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filterPrivacy="1"/>
  <bookViews>
    <workbookView xWindow="0" yWindow="0" windowWidth="25130" windowHeight="12350" firstSheet="16" activeTab="16"/>
  </bookViews>
  <sheets>
    <sheet name="Introduction" sheetId="15" r:id="rId1"/>
    <sheet name="Annual Securities" sheetId="1" r:id="rId2"/>
    <sheet name="Average Interest and Maturity" sheetId="3" r:id="rId3"/>
    <sheet name="Chart of Interest and Maturity" sheetId="4" r:id="rId4"/>
    <sheet name="Maturity" sheetId="16" r:id="rId5"/>
    <sheet name="Weighted Interest and Maturity" sheetId="17" r:id="rId6"/>
    <sheet name="Chart of Weighted Averages" sheetId="20" r:id="rId7"/>
    <sheet name="Average Interest by Type" sheetId="22" r:id="rId8"/>
    <sheet name="Chart of Interest Types" sheetId="23" r:id="rId9"/>
    <sheet name="Average Maturity by Type" sheetId="24" r:id="rId10"/>
    <sheet name="Chart of Maturity Types" sheetId="25" r:id="rId11"/>
    <sheet name="Security Classification" sheetId="7" r:id="rId12"/>
    <sheet name="Security Grouping" sheetId="8" r:id="rId13"/>
    <sheet name="Security Consolidation" sheetId="10" r:id="rId14"/>
    <sheet name="Balance Sheet" sheetId="2" r:id="rId15"/>
    <sheet name="Panel Spreadsheet" sheetId="11" r:id="rId16"/>
    <sheet name="Security Allocation" sheetId="14" r:id="rId17"/>
    <sheet name="Asset Allocation" sheetId="18" r:id="rId18"/>
    <sheet name="Security Allocation (%)" sheetId="12" r:id="rId19"/>
    <sheet name="Asset Allocation (%)" sheetId="19" r:id="rId20"/>
    <sheet name="Model Portfolio" sheetId="26" r:id="rId21"/>
    <sheet name="Chart of Model Portfolio" sheetId="27" r:id="rId22"/>
  </sheets>
  <externalReferences>
    <externalReference r:id="rId23"/>
    <externalReference r:id="rId24"/>
  </externalReferences>
  <definedNames>
    <definedName name="_xlnm._FilterDatabase" localSheetId="1" hidden="1">'Annual Securities'!$A$4:$K$4</definedName>
    <definedName name="_xlnm._FilterDatabase" localSheetId="2" hidden="1">'Average Interest and Maturity'!$A$4:$F$4</definedName>
    <definedName name="_xlnm._FilterDatabase" localSheetId="7" hidden="1">'Average Interest by Type'!$A$52:$AY$52</definedName>
    <definedName name="_xlnm._FilterDatabase" localSheetId="9" hidden="1">'Average Maturity by Type'!$A$52:$AY$52</definedName>
    <definedName name="_xlnm._FilterDatabase" localSheetId="14" hidden="1">'Balance Sheet'!$A$4:$AW$4</definedName>
    <definedName name="_xlnm._FilterDatabase" localSheetId="4" hidden="1">Maturity!$A$4:$AY$4</definedName>
    <definedName name="_xlnm._FilterDatabase" localSheetId="20" hidden="1">'Model Portfolio'!$B$4:$AU$4</definedName>
    <definedName name="_xlnm._FilterDatabase" localSheetId="15" hidden="1">'Panel Spreadsheet'!$A$4:$AY$4</definedName>
    <definedName name="_xlnm._FilterDatabase" localSheetId="11" hidden="1">'Security Classification'!$A$4:$L$4</definedName>
    <definedName name="_xlnm._FilterDatabase" localSheetId="13" hidden="1">'Security Consolidation'!$A$4:$AY$4</definedName>
    <definedName name="_xlnm._FilterDatabase" localSheetId="12" hidden="1">'Security Grouping'!$A$4:$L$4</definedName>
    <definedName name="_xlnm._FilterDatabase" localSheetId="5" hidden="1">'Weighted Interest and Maturity'!$A$4:$AY$4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6" l="1"/>
  <c r="D15" i="26"/>
  <c r="E15" i="26"/>
  <c r="F15" i="26"/>
  <c r="G15" i="26"/>
  <c r="H15" i="26"/>
  <c r="I15" i="26"/>
  <c r="J15" i="26"/>
  <c r="K15" i="26"/>
  <c r="L15" i="26"/>
  <c r="M15" i="26"/>
  <c r="N15" i="26"/>
  <c r="O15" i="26"/>
  <c r="P15" i="26"/>
  <c r="Q15" i="26"/>
  <c r="R15" i="26"/>
  <c r="S15" i="26"/>
  <c r="T15" i="26"/>
  <c r="U15" i="26"/>
  <c r="V15" i="26"/>
  <c r="W15" i="26"/>
  <c r="X15" i="26"/>
  <c r="Y15" i="26"/>
  <c r="Z15" i="26"/>
  <c r="AA15" i="26"/>
  <c r="AB15" i="26"/>
  <c r="AC15" i="26"/>
  <c r="AD15" i="26"/>
  <c r="AE15" i="26"/>
  <c r="AF15" i="26"/>
  <c r="AG15" i="26"/>
  <c r="AH15" i="26"/>
  <c r="AI15" i="26"/>
  <c r="AJ15" i="26"/>
  <c r="AK15" i="26"/>
  <c r="AL15" i="26"/>
  <c r="AM15" i="26"/>
  <c r="AN15" i="26"/>
  <c r="AO15" i="26"/>
  <c r="AP15" i="26"/>
  <c r="AQ15" i="26"/>
  <c r="AR15" i="26"/>
  <c r="AS15" i="26"/>
  <c r="AT15" i="26"/>
  <c r="AU15" i="26"/>
  <c r="B15" i="26"/>
  <c r="D13" i="26" l="1"/>
  <c r="E13" i="26" s="1"/>
  <c r="F13" i="26" s="1"/>
  <c r="G13" i="26" s="1"/>
  <c r="H13" i="26" s="1"/>
  <c r="I13" i="26" s="1"/>
  <c r="J13" i="26" s="1"/>
  <c r="K13" i="26" s="1"/>
  <c r="L13" i="26" s="1"/>
  <c r="M13" i="26" s="1"/>
  <c r="N13" i="26" s="1"/>
  <c r="O13" i="26" s="1"/>
  <c r="P13" i="26" s="1"/>
  <c r="Q13" i="26" s="1"/>
  <c r="R13" i="26" s="1"/>
  <c r="S13" i="26" s="1"/>
  <c r="T13" i="26" s="1"/>
  <c r="U13" i="26" s="1"/>
  <c r="V13" i="26" s="1"/>
  <c r="W13" i="26" s="1"/>
  <c r="X13" i="26" s="1"/>
  <c r="Y13" i="26" s="1"/>
  <c r="Z13" i="26" s="1"/>
  <c r="AA13" i="26" s="1"/>
  <c r="AB13" i="26" s="1"/>
  <c r="AC13" i="26" s="1"/>
  <c r="AD13" i="26" s="1"/>
  <c r="AE13" i="26" s="1"/>
  <c r="AF13" i="26" s="1"/>
  <c r="AG13" i="26" s="1"/>
  <c r="AH13" i="26" s="1"/>
  <c r="AI13" i="26" s="1"/>
  <c r="AJ13" i="26" s="1"/>
  <c r="AK13" i="26" s="1"/>
  <c r="AL13" i="26" s="1"/>
  <c r="AM13" i="26" s="1"/>
  <c r="AN13" i="26" s="1"/>
  <c r="AO13" i="26" s="1"/>
  <c r="AP13" i="26" s="1"/>
  <c r="AQ13" i="26" s="1"/>
  <c r="AR13" i="26" s="1"/>
  <c r="AS13" i="26" s="1"/>
  <c r="AT13" i="26" s="1"/>
  <c r="AU13" i="26" s="1"/>
  <c r="D14" i="26"/>
  <c r="E14" i="26" s="1"/>
  <c r="F14" i="26" s="1"/>
  <c r="G14" i="26" s="1"/>
  <c r="H14" i="26" s="1"/>
  <c r="I14" i="26" s="1"/>
  <c r="J14" i="26" s="1"/>
  <c r="K14" i="26" s="1"/>
  <c r="L14" i="26" s="1"/>
  <c r="M14" i="26" s="1"/>
  <c r="N14" i="26" s="1"/>
  <c r="O14" i="26" s="1"/>
  <c r="P14" i="26" s="1"/>
  <c r="Q14" i="26" s="1"/>
  <c r="R14" i="26" s="1"/>
  <c r="S14" i="26" s="1"/>
  <c r="T14" i="26" s="1"/>
  <c r="U14" i="26" s="1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AF14" i="26" s="1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AS14" i="26" s="1"/>
  <c r="AT14" i="26" s="1"/>
  <c r="AU14" i="26" s="1"/>
  <c r="C14" i="26"/>
  <c r="C13" i="26"/>
  <c r="B14" i="26"/>
  <c r="B13" i="26"/>
  <c r="AW217" i="17"/>
  <c r="C11" i="26"/>
  <c r="D11" i="26"/>
  <c r="E11" i="26"/>
  <c r="F11" i="26"/>
  <c r="G11" i="26"/>
  <c r="H11" i="26"/>
  <c r="I11" i="26"/>
  <c r="J11" i="26"/>
  <c r="K11" i="26"/>
  <c r="L11" i="26"/>
  <c r="M11" i="26"/>
  <c r="N11" i="26"/>
  <c r="O11" i="26"/>
  <c r="P11" i="26"/>
  <c r="Q11" i="26"/>
  <c r="R11" i="26"/>
  <c r="S11" i="26"/>
  <c r="T11" i="26"/>
  <c r="U11" i="26"/>
  <c r="V11" i="26"/>
  <c r="W11" i="26"/>
  <c r="X11" i="26"/>
  <c r="Y11" i="26"/>
  <c r="Z11" i="26"/>
  <c r="AA11" i="26"/>
  <c r="AB11" i="26"/>
  <c r="AC11" i="26"/>
  <c r="AD11" i="26"/>
  <c r="AE11" i="26"/>
  <c r="AF11" i="26"/>
  <c r="AG11" i="26"/>
  <c r="AH11" i="26"/>
  <c r="AI11" i="26"/>
  <c r="AJ11" i="26"/>
  <c r="AK11" i="26"/>
  <c r="AL11" i="26"/>
  <c r="AM11" i="26"/>
  <c r="AN11" i="26"/>
  <c r="AO11" i="26"/>
  <c r="AP11" i="26"/>
  <c r="AQ11" i="26"/>
  <c r="AR11" i="26"/>
  <c r="AS11" i="26"/>
  <c r="AT11" i="26"/>
  <c r="AU11" i="26"/>
  <c r="B11" i="26"/>
  <c r="E50" i="22" l="1"/>
  <c r="E49" i="22"/>
  <c r="E48" i="22"/>
  <c r="E47" i="22"/>
  <c r="D47" i="22"/>
  <c r="C47" i="22"/>
  <c r="B47" i="22"/>
  <c r="E46" i="22"/>
  <c r="C46" i="22"/>
  <c r="B46" i="22"/>
  <c r="E45" i="22"/>
  <c r="C45" i="22"/>
  <c r="B45" i="22"/>
  <c r="E44" i="22"/>
  <c r="C44" i="22"/>
  <c r="B44" i="22"/>
  <c r="E43" i="22"/>
  <c r="C43" i="22"/>
  <c r="B43" i="22"/>
  <c r="E42" i="22"/>
  <c r="C42" i="22"/>
  <c r="B42" i="22"/>
  <c r="E41" i="22"/>
  <c r="C41" i="22"/>
  <c r="B41" i="22"/>
  <c r="E40" i="22"/>
  <c r="C40" i="22"/>
  <c r="B40" i="22"/>
  <c r="C39" i="22"/>
  <c r="B39" i="22"/>
  <c r="C38" i="22"/>
  <c r="B38" i="22"/>
  <c r="D37" i="22"/>
  <c r="C37" i="22"/>
  <c r="B37" i="22"/>
  <c r="D36" i="22"/>
  <c r="C36" i="22"/>
  <c r="B36" i="22"/>
  <c r="D35" i="22"/>
  <c r="C35" i="22"/>
  <c r="B35" i="22"/>
  <c r="D34" i="22"/>
  <c r="C34" i="22"/>
  <c r="B34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C17" i="22"/>
  <c r="B17" i="22"/>
  <c r="E16" i="22"/>
  <c r="C16" i="22"/>
  <c r="B16" i="22"/>
  <c r="E15" i="22"/>
  <c r="C15" i="22"/>
  <c r="B15" i="22"/>
  <c r="E14" i="22"/>
  <c r="C14" i="22"/>
  <c r="B14" i="22"/>
  <c r="E13" i="22"/>
  <c r="C13" i="22"/>
  <c r="B13" i="22"/>
  <c r="E12" i="22"/>
  <c r="C12" i="22"/>
  <c r="B12" i="22"/>
  <c r="E11" i="22"/>
  <c r="C11" i="22"/>
  <c r="B11" i="22"/>
  <c r="E10" i="22"/>
  <c r="C10" i="22"/>
  <c r="B10" i="22"/>
  <c r="E9" i="22"/>
  <c r="C9" i="22"/>
  <c r="B9" i="22"/>
  <c r="E8" i="22"/>
  <c r="C8" i="22"/>
  <c r="B8" i="22"/>
  <c r="C7" i="22"/>
  <c r="B7" i="22"/>
  <c r="C6" i="22"/>
  <c r="B6" i="22"/>
  <c r="C5" i="22"/>
  <c r="B5" i="22"/>
  <c r="AV121" i="22"/>
  <c r="AW121" i="22"/>
  <c r="AX121" i="22"/>
  <c r="AY121" i="22"/>
  <c r="AV122" i="22"/>
  <c r="AW122" i="22"/>
  <c r="AX122" i="22"/>
  <c r="AY122" i="22"/>
  <c r="AV123" i="22"/>
  <c r="AW123" i="22"/>
  <c r="AX123" i="22"/>
  <c r="AY123" i="22"/>
  <c r="AV124" i="22"/>
  <c r="AW124" i="22"/>
  <c r="AX124" i="22"/>
  <c r="AY124" i="22"/>
  <c r="AV125" i="22"/>
  <c r="AW125" i="22"/>
  <c r="AX125" i="22"/>
  <c r="AY125" i="22"/>
  <c r="AV126" i="22"/>
  <c r="AW126" i="22"/>
  <c r="AX126" i="22"/>
  <c r="AY126" i="22"/>
  <c r="AV127" i="22"/>
  <c r="AW127" i="22"/>
  <c r="AX127" i="22"/>
  <c r="AY127" i="22"/>
  <c r="AV128" i="22"/>
  <c r="AW128" i="22"/>
  <c r="AX128" i="22"/>
  <c r="AY128" i="22"/>
  <c r="AV129" i="22"/>
  <c r="AW129" i="22"/>
  <c r="AX129" i="22"/>
  <c r="AY129" i="22"/>
  <c r="AV130" i="22"/>
  <c r="AW130" i="22"/>
  <c r="AX130" i="22"/>
  <c r="AY130" i="22"/>
  <c r="AV131" i="22"/>
  <c r="AW131" i="22"/>
  <c r="AX131" i="22"/>
  <c r="AY131" i="22"/>
  <c r="AV132" i="22"/>
  <c r="AW132" i="22"/>
  <c r="AX132" i="22"/>
  <c r="AY132" i="22"/>
  <c r="AV133" i="22"/>
  <c r="AW133" i="22"/>
  <c r="AX133" i="22"/>
  <c r="AY133" i="22"/>
  <c r="AV134" i="22"/>
  <c r="AW134" i="22"/>
  <c r="AX134" i="22"/>
  <c r="AY134" i="22"/>
  <c r="AV135" i="22"/>
  <c r="AW135" i="22"/>
  <c r="AX135" i="22"/>
  <c r="AY135" i="22"/>
  <c r="AV136" i="22"/>
  <c r="AW136" i="22"/>
  <c r="AX136" i="22"/>
  <c r="AY136" i="22"/>
  <c r="AV137" i="22"/>
  <c r="AW137" i="22"/>
  <c r="AX137" i="22"/>
  <c r="AY137" i="22"/>
  <c r="AV138" i="22"/>
  <c r="AW138" i="22"/>
  <c r="AX138" i="22"/>
  <c r="AY138" i="22"/>
  <c r="AV139" i="22"/>
  <c r="AW139" i="22"/>
  <c r="AX139" i="22"/>
  <c r="AY139" i="22"/>
  <c r="AV140" i="22"/>
  <c r="AW140" i="22"/>
  <c r="AX140" i="22"/>
  <c r="AY140" i="22"/>
  <c r="AV141" i="22"/>
  <c r="AW141" i="22"/>
  <c r="AX141" i="22"/>
  <c r="AY141" i="22"/>
  <c r="AV142" i="22"/>
  <c r="AW142" i="22"/>
  <c r="AX142" i="22"/>
  <c r="AY142" i="22"/>
  <c r="AV143" i="22"/>
  <c r="AW143" i="22"/>
  <c r="AX143" i="22"/>
  <c r="AY143" i="22"/>
  <c r="AV144" i="22"/>
  <c r="AW144" i="22"/>
  <c r="AX144" i="22"/>
  <c r="AY144" i="22"/>
  <c r="AV145" i="22"/>
  <c r="AW145" i="22"/>
  <c r="AX145" i="22"/>
  <c r="AY145" i="22"/>
  <c r="AV146" i="22"/>
  <c r="AW146" i="22"/>
  <c r="AX146" i="22"/>
  <c r="AY146" i="22"/>
  <c r="AV147" i="22"/>
  <c r="AW147" i="22"/>
  <c r="AX147" i="22"/>
  <c r="AY147" i="22"/>
  <c r="AV148" i="22"/>
  <c r="AW148" i="22"/>
  <c r="AX148" i="22"/>
  <c r="AY148" i="22"/>
  <c r="AV149" i="22"/>
  <c r="AW149" i="22"/>
  <c r="AX149" i="22"/>
  <c r="AY149" i="22"/>
  <c r="AV150" i="22"/>
  <c r="AW150" i="22"/>
  <c r="AX150" i="22"/>
  <c r="AY150" i="22"/>
  <c r="AV151" i="22"/>
  <c r="AW151" i="22"/>
  <c r="AX151" i="22"/>
  <c r="AY151" i="22"/>
  <c r="AV152" i="22"/>
  <c r="AW152" i="22"/>
  <c r="AX152" i="22"/>
  <c r="AY152" i="22"/>
  <c r="AV153" i="22"/>
  <c r="AW153" i="22"/>
  <c r="AX153" i="22"/>
  <c r="AY153" i="22"/>
  <c r="AV154" i="22"/>
  <c r="AW154" i="22"/>
  <c r="AX154" i="22"/>
  <c r="AY154" i="22"/>
  <c r="AV155" i="22"/>
  <c r="AW155" i="22"/>
  <c r="AX155" i="22"/>
  <c r="AY155" i="22"/>
  <c r="AV156" i="22"/>
  <c r="AW156" i="22"/>
  <c r="AX156" i="22"/>
  <c r="AY156" i="22"/>
  <c r="AV157" i="22"/>
  <c r="AW157" i="22"/>
  <c r="AX157" i="22"/>
  <c r="AY157" i="22"/>
  <c r="AV158" i="22"/>
  <c r="AW158" i="22"/>
  <c r="AX158" i="22"/>
  <c r="AY158" i="22"/>
  <c r="AV159" i="22"/>
  <c r="AW159" i="22"/>
  <c r="AX159" i="22"/>
  <c r="AY159" i="22"/>
  <c r="AV161" i="22"/>
  <c r="AW161" i="22"/>
  <c r="AX161" i="22"/>
  <c r="AY161" i="22"/>
  <c r="AV162" i="22"/>
  <c r="AW162" i="22"/>
  <c r="AX162" i="22"/>
  <c r="AY162" i="22"/>
  <c r="AV163" i="22"/>
  <c r="AW163" i="22"/>
  <c r="AX163" i="22"/>
  <c r="AY163" i="22"/>
  <c r="AV164" i="22"/>
  <c r="AW164" i="22"/>
  <c r="AX164" i="22"/>
  <c r="AY164" i="22"/>
  <c r="AV165" i="22"/>
  <c r="AW165" i="22"/>
  <c r="AX165" i="22"/>
  <c r="AY165" i="22"/>
  <c r="AV166" i="22"/>
  <c r="AW166" i="22"/>
  <c r="AX166" i="22"/>
  <c r="AY166" i="22"/>
  <c r="AV167" i="22"/>
  <c r="AW167" i="22"/>
  <c r="AX167" i="22"/>
  <c r="AY167" i="22"/>
  <c r="AV168" i="22"/>
  <c r="AW168" i="22"/>
  <c r="AX168" i="22"/>
  <c r="AY168" i="22"/>
  <c r="AV169" i="22"/>
  <c r="AW169" i="22"/>
  <c r="AX169" i="22"/>
  <c r="AY169" i="22"/>
  <c r="AV170" i="22"/>
  <c r="AW170" i="22"/>
  <c r="AX170" i="22"/>
  <c r="AY170" i="22"/>
  <c r="AV171" i="22"/>
  <c r="AW171" i="22"/>
  <c r="AX171" i="22"/>
  <c r="AY171" i="22"/>
  <c r="AV172" i="22"/>
  <c r="AW172" i="22"/>
  <c r="AX172" i="22"/>
  <c r="AY172" i="22"/>
  <c r="AV173" i="22"/>
  <c r="AW173" i="22"/>
  <c r="AX173" i="22"/>
  <c r="AY173" i="22"/>
  <c r="AV174" i="22"/>
  <c r="AW174" i="22"/>
  <c r="AX174" i="22"/>
  <c r="AY174" i="22"/>
  <c r="AV175" i="22"/>
  <c r="AW175" i="22"/>
  <c r="AX175" i="22"/>
  <c r="AY175" i="22"/>
  <c r="AV176" i="22"/>
  <c r="AW176" i="22"/>
  <c r="AX176" i="22"/>
  <c r="AY176" i="22"/>
  <c r="AV177" i="22"/>
  <c r="AW177" i="22"/>
  <c r="AX177" i="22"/>
  <c r="AY177" i="22"/>
  <c r="AV178" i="22"/>
  <c r="AW178" i="22"/>
  <c r="AX178" i="22"/>
  <c r="AY178" i="22"/>
  <c r="AV179" i="22"/>
  <c r="AW179" i="22"/>
  <c r="AX179" i="22"/>
  <c r="AY179" i="22"/>
  <c r="AV180" i="22"/>
  <c r="AW180" i="22"/>
  <c r="AX180" i="22"/>
  <c r="AY180" i="22"/>
  <c r="AV181" i="22"/>
  <c r="AW181" i="22"/>
  <c r="AX181" i="22"/>
  <c r="AY181" i="22"/>
  <c r="AV182" i="22"/>
  <c r="AW182" i="22"/>
  <c r="AX182" i="22"/>
  <c r="AY182" i="22"/>
  <c r="AV183" i="22"/>
  <c r="AW183" i="22"/>
  <c r="AX183" i="22"/>
  <c r="AY183" i="22"/>
  <c r="F122" i="22"/>
  <c r="G122" i="22"/>
  <c r="H122" i="22"/>
  <c r="I122" i="22"/>
  <c r="J122" i="22"/>
  <c r="K122" i="22"/>
  <c r="L122" i="22"/>
  <c r="M122" i="22"/>
  <c r="N122" i="22"/>
  <c r="O122" i="22"/>
  <c r="P122" i="22"/>
  <c r="Q122" i="22"/>
  <c r="R122" i="22"/>
  <c r="S122" i="22"/>
  <c r="T122" i="22"/>
  <c r="U122" i="22"/>
  <c r="V122" i="22"/>
  <c r="W122" i="22"/>
  <c r="X122" i="22"/>
  <c r="Y122" i="22"/>
  <c r="Z122" i="22"/>
  <c r="AA122" i="22"/>
  <c r="AB122" i="22"/>
  <c r="AC122" i="22"/>
  <c r="AD122" i="22"/>
  <c r="AE122" i="22"/>
  <c r="AF122" i="22"/>
  <c r="AG122" i="22"/>
  <c r="AH122" i="22"/>
  <c r="AI122" i="22"/>
  <c r="AJ122" i="22"/>
  <c r="AK122" i="22"/>
  <c r="AL122" i="22"/>
  <c r="AM122" i="22"/>
  <c r="AN122" i="22"/>
  <c r="AO122" i="22"/>
  <c r="AP122" i="22"/>
  <c r="AQ122" i="22"/>
  <c r="AR122" i="22"/>
  <c r="AS122" i="22"/>
  <c r="AT122" i="22"/>
  <c r="AU122" i="22"/>
  <c r="F123" i="22"/>
  <c r="G123" i="22"/>
  <c r="H123" i="22"/>
  <c r="I123" i="22"/>
  <c r="J123" i="22"/>
  <c r="K123" i="22"/>
  <c r="L123" i="22"/>
  <c r="M123" i="22"/>
  <c r="N123" i="22"/>
  <c r="O123" i="22"/>
  <c r="P123" i="22"/>
  <c r="Q123" i="22"/>
  <c r="R123" i="22"/>
  <c r="S123" i="22"/>
  <c r="T123" i="22"/>
  <c r="U123" i="22"/>
  <c r="V123" i="22"/>
  <c r="W123" i="22"/>
  <c r="X123" i="22"/>
  <c r="Y123" i="22"/>
  <c r="Z123" i="22"/>
  <c r="AA123" i="22"/>
  <c r="AB123" i="22"/>
  <c r="AC123" i="22"/>
  <c r="AD123" i="22"/>
  <c r="AE123" i="22"/>
  <c r="AF123" i="22"/>
  <c r="AG123" i="22"/>
  <c r="AH123" i="22"/>
  <c r="AI123" i="22"/>
  <c r="AJ123" i="22"/>
  <c r="AK123" i="22"/>
  <c r="AL123" i="22"/>
  <c r="AM123" i="22"/>
  <c r="AN123" i="22"/>
  <c r="AO123" i="22"/>
  <c r="AP123" i="22"/>
  <c r="AQ123" i="22"/>
  <c r="AR123" i="22"/>
  <c r="AS123" i="22"/>
  <c r="AT123" i="22"/>
  <c r="AU123" i="22"/>
  <c r="F124" i="22"/>
  <c r="G124" i="22"/>
  <c r="H124" i="22"/>
  <c r="I124" i="22"/>
  <c r="J124" i="22"/>
  <c r="K124" i="22"/>
  <c r="L124" i="22"/>
  <c r="M124" i="22"/>
  <c r="N124" i="22"/>
  <c r="O124" i="22"/>
  <c r="P124" i="22"/>
  <c r="Q124" i="22"/>
  <c r="R124" i="22"/>
  <c r="S124" i="22"/>
  <c r="T124" i="22"/>
  <c r="U124" i="22"/>
  <c r="V124" i="22"/>
  <c r="W124" i="22"/>
  <c r="X124" i="22"/>
  <c r="Y124" i="22"/>
  <c r="Z124" i="22"/>
  <c r="AA124" i="22"/>
  <c r="AB124" i="22"/>
  <c r="AC124" i="22"/>
  <c r="AD124" i="22"/>
  <c r="AE124" i="22"/>
  <c r="AF124" i="22"/>
  <c r="AG124" i="22"/>
  <c r="AH124" i="22"/>
  <c r="AI124" i="22"/>
  <c r="AJ124" i="22"/>
  <c r="AK124" i="22"/>
  <c r="AL124" i="22"/>
  <c r="AM124" i="22"/>
  <c r="AN124" i="22"/>
  <c r="AO124" i="22"/>
  <c r="AP124" i="22"/>
  <c r="AQ124" i="22"/>
  <c r="AR124" i="22"/>
  <c r="AS124" i="22"/>
  <c r="AT124" i="22"/>
  <c r="AU124" i="22"/>
  <c r="F125" i="22"/>
  <c r="G125" i="22"/>
  <c r="H125" i="22"/>
  <c r="I125" i="22"/>
  <c r="J125" i="22"/>
  <c r="K125" i="22"/>
  <c r="L125" i="22"/>
  <c r="M125" i="22"/>
  <c r="N125" i="22"/>
  <c r="O125" i="22"/>
  <c r="P125" i="22"/>
  <c r="Q125" i="22"/>
  <c r="R125" i="22"/>
  <c r="S125" i="22"/>
  <c r="T125" i="22"/>
  <c r="U125" i="22"/>
  <c r="V125" i="22"/>
  <c r="W125" i="22"/>
  <c r="X125" i="22"/>
  <c r="Y125" i="22"/>
  <c r="Z125" i="22"/>
  <c r="AA125" i="22"/>
  <c r="AB125" i="22"/>
  <c r="AC125" i="22"/>
  <c r="AD125" i="22"/>
  <c r="AE125" i="22"/>
  <c r="AF125" i="22"/>
  <c r="AG125" i="22"/>
  <c r="AH125" i="22"/>
  <c r="AI125" i="22"/>
  <c r="AJ125" i="22"/>
  <c r="AK125" i="22"/>
  <c r="AL125" i="22"/>
  <c r="AM125" i="22"/>
  <c r="AN125" i="22"/>
  <c r="AO125" i="22"/>
  <c r="AP125" i="22"/>
  <c r="AQ125" i="22"/>
  <c r="AR125" i="22"/>
  <c r="AS125" i="22"/>
  <c r="AT125" i="22"/>
  <c r="AU125" i="22"/>
  <c r="F126" i="22"/>
  <c r="G126" i="22"/>
  <c r="H126" i="22"/>
  <c r="I126" i="22"/>
  <c r="J126" i="22"/>
  <c r="K126" i="22"/>
  <c r="L126" i="22"/>
  <c r="M126" i="22"/>
  <c r="N126" i="22"/>
  <c r="O126" i="22"/>
  <c r="P126" i="22"/>
  <c r="Q126" i="22"/>
  <c r="R126" i="22"/>
  <c r="S126" i="22"/>
  <c r="T126" i="22"/>
  <c r="U126" i="22"/>
  <c r="V126" i="22"/>
  <c r="W126" i="22"/>
  <c r="X126" i="22"/>
  <c r="Y126" i="22"/>
  <c r="Z126" i="22"/>
  <c r="AA126" i="22"/>
  <c r="AB126" i="22"/>
  <c r="AC126" i="22"/>
  <c r="AD126" i="22"/>
  <c r="AE126" i="22"/>
  <c r="AF126" i="22"/>
  <c r="AG126" i="22"/>
  <c r="AH126" i="22"/>
  <c r="AI126" i="22"/>
  <c r="AJ126" i="22"/>
  <c r="AK126" i="22"/>
  <c r="AL126" i="22"/>
  <c r="AM126" i="22"/>
  <c r="AN126" i="22"/>
  <c r="AO126" i="22"/>
  <c r="AP126" i="22"/>
  <c r="AQ126" i="22"/>
  <c r="AR126" i="22"/>
  <c r="AS126" i="22"/>
  <c r="AT126" i="22"/>
  <c r="AU126" i="22"/>
  <c r="F127" i="22"/>
  <c r="G127" i="22"/>
  <c r="H127" i="22"/>
  <c r="I127" i="22"/>
  <c r="J127" i="22"/>
  <c r="K127" i="22"/>
  <c r="L127" i="22"/>
  <c r="M127" i="22"/>
  <c r="N127" i="22"/>
  <c r="O127" i="22"/>
  <c r="P127" i="22"/>
  <c r="Q127" i="22"/>
  <c r="R127" i="22"/>
  <c r="S127" i="22"/>
  <c r="T127" i="22"/>
  <c r="U127" i="22"/>
  <c r="V127" i="22"/>
  <c r="W127" i="22"/>
  <c r="X127" i="22"/>
  <c r="Y127" i="22"/>
  <c r="Z127" i="22"/>
  <c r="AA127" i="22"/>
  <c r="AB127" i="22"/>
  <c r="AC127" i="22"/>
  <c r="AD127" i="22"/>
  <c r="AE127" i="22"/>
  <c r="AF127" i="22"/>
  <c r="AG127" i="22"/>
  <c r="AH127" i="22"/>
  <c r="AI127" i="22"/>
  <c r="AJ127" i="22"/>
  <c r="AK127" i="22"/>
  <c r="AL127" i="22"/>
  <c r="AM127" i="22"/>
  <c r="AN127" i="22"/>
  <c r="AO127" i="22"/>
  <c r="AP127" i="22"/>
  <c r="AQ127" i="22"/>
  <c r="AR127" i="22"/>
  <c r="AS127" i="22"/>
  <c r="AT127" i="22"/>
  <c r="AU127" i="22"/>
  <c r="F128" i="22"/>
  <c r="G128" i="22"/>
  <c r="H128" i="22"/>
  <c r="I128" i="22"/>
  <c r="J128" i="22"/>
  <c r="K128" i="22"/>
  <c r="L128" i="22"/>
  <c r="M128" i="22"/>
  <c r="N128" i="22"/>
  <c r="O128" i="22"/>
  <c r="P128" i="22"/>
  <c r="Q128" i="22"/>
  <c r="R128" i="22"/>
  <c r="S128" i="22"/>
  <c r="T128" i="22"/>
  <c r="U128" i="22"/>
  <c r="V128" i="22"/>
  <c r="W128" i="22"/>
  <c r="X128" i="22"/>
  <c r="Y128" i="22"/>
  <c r="Z128" i="22"/>
  <c r="AA128" i="22"/>
  <c r="AB128" i="22"/>
  <c r="AC128" i="22"/>
  <c r="AD128" i="22"/>
  <c r="AE128" i="22"/>
  <c r="AF128" i="22"/>
  <c r="AG128" i="22"/>
  <c r="AH128" i="22"/>
  <c r="AI128" i="22"/>
  <c r="AJ128" i="22"/>
  <c r="AK128" i="22"/>
  <c r="AL128" i="22"/>
  <c r="AM128" i="22"/>
  <c r="AN128" i="22"/>
  <c r="AO128" i="22"/>
  <c r="AP128" i="22"/>
  <c r="AQ128" i="22"/>
  <c r="AR128" i="22"/>
  <c r="AS128" i="22"/>
  <c r="AT128" i="22"/>
  <c r="AU128" i="22"/>
  <c r="F129" i="22"/>
  <c r="G129" i="22"/>
  <c r="H129" i="22"/>
  <c r="I129" i="22"/>
  <c r="J129" i="22"/>
  <c r="K129" i="22"/>
  <c r="L129" i="22"/>
  <c r="M129" i="22"/>
  <c r="N129" i="22"/>
  <c r="O129" i="22"/>
  <c r="P129" i="22"/>
  <c r="Q129" i="22"/>
  <c r="R129" i="22"/>
  <c r="S129" i="22"/>
  <c r="T129" i="22"/>
  <c r="U129" i="22"/>
  <c r="V129" i="22"/>
  <c r="W129" i="22"/>
  <c r="X129" i="22"/>
  <c r="Y129" i="22"/>
  <c r="Z129" i="22"/>
  <c r="AA129" i="22"/>
  <c r="AB129" i="22"/>
  <c r="AC129" i="22"/>
  <c r="AD129" i="22"/>
  <c r="AE129" i="22"/>
  <c r="AF129" i="22"/>
  <c r="AG129" i="22"/>
  <c r="AH129" i="22"/>
  <c r="AI129" i="22"/>
  <c r="AJ129" i="22"/>
  <c r="AK129" i="22"/>
  <c r="AL129" i="22"/>
  <c r="AM129" i="22"/>
  <c r="AN129" i="22"/>
  <c r="AO129" i="22"/>
  <c r="AP129" i="22"/>
  <c r="AQ129" i="22"/>
  <c r="AR129" i="22"/>
  <c r="AS129" i="22"/>
  <c r="AT129" i="22"/>
  <c r="AU129" i="22"/>
  <c r="F130" i="22"/>
  <c r="G130" i="22"/>
  <c r="H130" i="22"/>
  <c r="I130" i="22"/>
  <c r="J130" i="22"/>
  <c r="K130" i="22"/>
  <c r="L130" i="22"/>
  <c r="M130" i="22"/>
  <c r="N130" i="22"/>
  <c r="O130" i="22"/>
  <c r="P130" i="22"/>
  <c r="Q130" i="22"/>
  <c r="R130" i="22"/>
  <c r="S130" i="22"/>
  <c r="T130" i="22"/>
  <c r="U130" i="22"/>
  <c r="V130" i="22"/>
  <c r="W130" i="22"/>
  <c r="X130" i="22"/>
  <c r="Y130" i="22"/>
  <c r="Z130" i="22"/>
  <c r="AA130" i="22"/>
  <c r="AB130" i="22"/>
  <c r="AC130" i="22"/>
  <c r="AD130" i="22"/>
  <c r="AE130" i="22"/>
  <c r="AF130" i="22"/>
  <c r="AG130" i="22"/>
  <c r="AH130" i="22"/>
  <c r="AI130" i="22"/>
  <c r="AJ130" i="22"/>
  <c r="AK130" i="22"/>
  <c r="AL130" i="22"/>
  <c r="AM130" i="22"/>
  <c r="AN130" i="22"/>
  <c r="AO130" i="22"/>
  <c r="AP130" i="22"/>
  <c r="AQ130" i="22"/>
  <c r="AR130" i="22"/>
  <c r="AS130" i="22"/>
  <c r="AT130" i="22"/>
  <c r="AU130" i="22"/>
  <c r="F131" i="22"/>
  <c r="G131" i="22"/>
  <c r="H131" i="22"/>
  <c r="I131" i="22"/>
  <c r="J131" i="22"/>
  <c r="K131" i="22"/>
  <c r="L131" i="22"/>
  <c r="M131" i="22"/>
  <c r="N131" i="22"/>
  <c r="O131" i="22"/>
  <c r="P131" i="22"/>
  <c r="Q131" i="22"/>
  <c r="R131" i="22"/>
  <c r="S131" i="22"/>
  <c r="T131" i="22"/>
  <c r="U131" i="22"/>
  <c r="V131" i="22"/>
  <c r="W131" i="22"/>
  <c r="X131" i="22"/>
  <c r="Y131" i="22"/>
  <c r="Z131" i="22"/>
  <c r="AA131" i="22"/>
  <c r="AB131" i="22"/>
  <c r="AC131" i="22"/>
  <c r="AD131" i="22"/>
  <c r="AE131" i="22"/>
  <c r="AF131" i="22"/>
  <c r="AG131" i="22"/>
  <c r="AH131" i="22"/>
  <c r="AI131" i="22"/>
  <c r="AJ131" i="22"/>
  <c r="AK131" i="22"/>
  <c r="AL131" i="22"/>
  <c r="AM131" i="22"/>
  <c r="AN131" i="22"/>
  <c r="AO131" i="22"/>
  <c r="AP131" i="22"/>
  <c r="AQ131" i="22"/>
  <c r="AR131" i="22"/>
  <c r="AS131" i="22"/>
  <c r="AT131" i="22"/>
  <c r="AU131" i="22"/>
  <c r="F132" i="22"/>
  <c r="G132" i="22"/>
  <c r="H132" i="22"/>
  <c r="I132" i="22"/>
  <c r="J132" i="22"/>
  <c r="K132" i="22"/>
  <c r="L132" i="22"/>
  <c r="M132" i="22"/>
  <c r="N132" i="22"/>
  <c r="O132" i="22"/>
  <c r="P132" i="22"/>
  <c r="Q132" i="22"/>
  <c r="R132" i="22"/>
  <c r="S132" i="22"/>
  <c r="T132" i="22"/>
  <c r="U132" i="22"/>
  <c r="V132" i="22"/>
  <c r="W132" i="22"/>
  <c r="X132" i="22"/>
  <c r="Y132" i="22"/>
  <c r="Z132" i="22"/>
  <c r="AA132" i="22"/>
  <c r="AB132" i="22"/>
  <c r="AC132" i="22"/>
  <c r="AD132" i="22"/>
  <c r="AE132" i="22"/>
  <c r="AF132" i="22"/>
  <c r="AG132" i="22"/>
  <c r="AH132" i="22"/>
  <c r="AI132" i="22"/>
  <c r="AJ132" i="22"/>
  <c r="AK132" i="22"/>
  <c r="AL132" i="22"/>
  <c r="AM132" i="22"/>
  <c r="AN132" i="22"/>
  <c r="AO132" i="22"/>
  <c r="AP132" i="22"/>
  <c r="AQ132" i="22"/>
  <c r="AR132" i="22"/>
  <c r="AS132" i="22"/>
  <c r="AT132" i="22"/>
  <c r="AU132" i="22"/>
  <c r="F133" i="22"/>
  <c r="G133" i="22"/>
  <c r="H133" i="22"/>
  <c r="I133" i="22"/>
  <c r="J133" i="22"/>
  <c r="K133" i="22"/>
  <c r="L133" i="22"/>
  <c r="M133" i="22"/>
  <c r="N133" i="22"/>
  <c r="O133" i="22"/>
  <c r="P133" i="22"/>
  <c r="Q133" i="22"/>
  <c r="R133" i="22"/>
  <c r="S133" i="22"/>
  <c r="T133" i="22"/>
  <c r="U133" i="22"/>
  <c r="V133" i="22"/>
  <c r="W133" i="22"/>
  <c r="X133" i="22"/>
  <c r="Y133" i="22"/>
  <c r="Z133" i="22"/>
  <c r="AA133" i="22"/>
  <c r="AB133" i="22"/>
  <c r="AC133" i="22"/>
  <c r="AD133" i="22"/>
  <c r="AE133" i="22"/>
  <c r="AF133" i="22"/>
  <c r="AG133" i="22"/>
  <c r="AH133" i="22"/>
  <c r="AI133" i="22"/>
  <c r="AJ133" i="22"/>
  <c r="AK133" i="22"/>
  <c r="AL133" i="22"/>
  <c r="AM133" i="22"/>
  <c r="AN133" i="22"/>
  <c r="AO133" i="22"/>
  <c r="AP133" i="22"/>
  <c r="AQ133" i="22"/>
  <c r="AR133" i="22"/>
  <c r="AS133" i="22"/>
  <c r="AT133" i="22"/>
  <c r="AU133" i="22"/>
  <c r="F134" i="22"/>
  <c r="G134" i="22"/>
  <c r="H134" i="22"/>
  <c r="I134" i="22"/>
  <c r="J134" i="22"/>
  <c r="K134" i="22"/>
  <c r="L134" i="22"/>
  <c r="M134" i="22"/>
  <c r="N134" i="22"/>
  <c r="O134" i="22"/>
  <c r="P134" i="22"/>
  <c r="Q134" i="22"/>
  <c r="R134" i="22"/>
  <c r="S134" i="22"/>
  <c r="T134" i="22"/>
  <c r="U134" i="22"/>
  <c r="V134" i="22"/>
  <c r="W134" i="22"/>
  <c r="X134" i="22"/>
  <c r="Y134" i="22"/>
  <c r="Z134" i="22"/>
  <c r="AA134" i="22"/>
  <c r="AB134" i="22"/>
  <c r="AC134" i="22"/>
  <c r="AD134" i="22"/>
  <c r="AE134" i="22"/>
  <c r="AF134" i="22"/>
  <c r="AG134" i="22"/>
  <c r="AH134" i="22"/>
  <c r="AI134" i="22"/>
  <c r="AJ134" i="22"/>
  <c r="AK134" i="22"/>
  <c r="AL134" i="22"/>
  <c r="AM134" i="22"/>
  <c r="AN134" i="22"/>
  <c r="AO134" i="22"/>
  <c r="AP134" i="22"/>
  <c r="AQ134" i="22"/>
  <c r="AR134" i="22"/>
  <c r="AS134" i="22"/>
  <c r="AT134" i="22"/>
  <c r="AU134" i="22"/>
  <c r="F135" i="22"/>
  <c r="G135" i="22"/>
  <c r="H135" i="22"/>
  <c r="I135" i="22"/>
  <c r="J135" i="22"/>
  <c r="K135" i="22"/>
  <c r="L135" i="22"/>
  <c r="M135" i="22"/>
  <c r="N135" i="22"/>
  <c r="O135" i="22"/>
  <c r="P135" i="22"/>
  <c r="Q135" i="22"/>
  <c r="R135" i="22"/>
  <c r="S135" i="22"/>
  <c r="T135" i="22"/>
  <c r="U135" i="22"/>
  <c r="V135" i="22"/>
  <c r="W135" i="22"/>
  <c r="X135" i="22"/>
  <c r="Y135" i="22"/>
  <c r="Z135" i="22"/>
  <c r="AA135" i="22"/>
  <c r="AB135" i="22"/>
  <c r="AC135" i="22"/>
  <c r="AD135" i="22"/>
  <c r="AE135" i="22"/>
  <c r="AF135" i="22"/>
  <c r="AG135" i="22"/>
  <c r="AH135" i="22"/>
  <c r="AI135" i="22"/>
  <c r="AJ135" i="22"/>
  <c r="AK135" i="22"/>
  <c r="AL135" i="22"/>
  <c r="AM135" i="22"/>
  <c r="AN135" i="22"/>
  <c r="AO135" i="22"/>
  <c r="AP135" i="22"/>
  <c r="AQ135" i="22"/>
  <c r="AR135" i="22"/>
  <c r="AS135" i="22"/>
  <c r="AT135" i="22"/>
  <c r="AU135" i="22"/>
  <c r="F136" i="22"/>
  <c r="G136" i="22"/>
  <c r="H136" i="22"/>
  <c r="I136" i="22"/>
  <c r="J136" i="22"/>
  <c r="K136" i="22"/>
  <c r="L136" i="22"/>
  <c r="M136" i="22"/>
  <c r="N136" i="22"/>
  <c r="O136" i="22"/>
  <c r="P136" i="22"/>
  <c r="Q136" i="22"/>
  <c r="R136" i="22"/>
  <c r="S136" i="22"/>
  <c r="T136" i="22"/>
  <c r="U136" i="22"/>
  <c r="V136" i="22"/>
  <c r="W136" i="22"/>
  <c r="X136" i="22"/>
  <c r="Y136" i="22"/>
  <c r="Z136" i="22"/>
  <c r="AA136" i="22"/>
  <c r="AB136" i="22"/>
  <c r="AC136" i="22"/>
  <c r="AD136" i="22"/>
  <c r="AE136" i="22"/>
  <c r="AF136" i="22"/>
  <c r="AG136" i="22"/>
  <c r="AH136" i="22"/>
  <c r="AI136" i="22"/>
  <c r="AJ136" i="22"/>
  <c r="AK136" i="22"/>
  <c r="AL136" i="22"/>
  <c r="AM136" i="22"/>
  <c r="AN136" i="22"/>
  <c r="AO136" i="22"/>
  <c r="AP136" i="22"/>
  <c r="AQ136" i="22"/>
  <c r="AR136" i="22"/>
  <c r="AS136" i="22"/>
  <c r="AT136" i="22"/>
  <c r="AU136" i="22"/>
  <c r="F137" i="22"/>
  <c r="G137" i="22"/>
  <c r="H137" i="22"/>
  <c r="I137" i="22"/>
  <c r="J137" i="22"/>
  <c r="K137" i="22"/>
  <c r="L137" i="22"/>
  <c r="M137" i="22"/>
  <c r="N137" i="22"/>
  <c r="O137" i="22"/>
  <c r="P137" i="22"/>
  <c r="Q137" i="22"/>
  <c r="R137" i="22"/>
  <c r="S137" i="22"/>
  <c r="T137" i="22"/>
  <c r="U137" i="22"/>
  <c r="V137" i="22"/>
  <c r="W137" i="22"/>
  <c r="X137" i="22"/>
  <c r="Y137" i="22"/>
  <c r="Z137" i="22"/>
  <c r="AA137" i="22"/>
  <c r="AB137" i="22"/>
  <c r="AC137" i="22"/>
  <c r="AD137" i="22"/>
  <c r="AE137" i="22"/>
  <c r="AF137" i="22"/>
  <c r="AG137" i="22"/>
  <c r="AH137" i="22"/>
  <c r="AI137" i="22"/>
  <c r="AJ137" i="22"/>
  <c r="AK137" i="22"/>
  <c r="AL137" i="22"/>
  <c r="AM137" i="22"/>
  <c r="AN137" i="22"/>
  <c r="AO137" i="22"/>
  <c r="AP137" i="22"/>
  <c r="AQ137" i="22"/>
  <c r="AR137" i="22"/>
  <c r="AS137" i="22"/>
  <c r="AT137" i="22"/>
  <c r="AU137" i="22"/>
  <c r="F138" i="22"/>
  <c r="G138" i="22"/>
  <c r="H138" i="22"/>
  <c r="I138" i="22"/>
  <c r="J138" i="22"/>
  <c r="K138" i="22"/>
  <c r="L138" i="22"/>
  <c r="M138" i="22"/>
  <c r="N138" i="22"/>
  <c r="O138" i="22"/>
  <c r="P138" i="22"/>
  <c r="Q138" i="22"/>
  <c r="R138" i="22"/>
  <c r="S138" i="22"/>
  <c r="T138" i="22"/>
  <c r="U138" i="22"/>
  <c r="V138" i="22"/>
  <c r="W138" i="22"/>
  <c r="X138" i="22"/>
  <c r="Y138" i="22"/>
  <c r="Z138" i="22"/>
  <c r="AA138" i="22"/>
  <c r="AB138" i="22"/>
  <c r="AC138" i="22"/>
  <c r="AD138" i="22"/>
  <c r="AE138" i="22"/>
  <c r="AF138" i="22"/>
  <c r="AG138" i="22"/>
  <c r="AH138" i="22"/>
  <c r="AI138" i="22"/>
  <c r="AJ138" i="22"/>
  <c r="AK138" i="22"/>
  <c r="AL138" i="22"/>
  <c r="AM138" i="22"/>
  <c r="AN138" i="22"/>
  <c r="AO138" i="22"/>
  <c r="AP138" i="22"/>
  <c r="AQ138" i="22"/>
  <c r="AR138" i="22"/>
  <c r="AS138" i="22"/>
  <c r="AT138" i="22"/>
  <c r="AU138" i="22"/>
  <c r="F139" i="22"/>
  <c r="G139" i="22"/>
  <c r="H139" i="22"/>
  <c r="I139" i="22"/>
  <c r="J139" i="22"/>
  <c r="K139" i="22"/>
  <c r="L139" i="22"/>
  <c r="M139" i="22"/>
  <c r="N139" i="22"/>
  <c r="O139" i="22"/>
  <c r="P139" i="22"/>
  <c r="Q139" i="22"/>
  <c r="R139" i="22"/>
  <c r="S139" i="22"/>
  <c r="T139" i="22"/>
  <c r="U139" i="22"/>
  <c r="V139" i="22"/>
  <c r="W139" i="22"/>
  <c r="X139" i="22"/>
  <c r="Y139" i="22"/>
  <c r="Z139" i="22"/>
  <c r="AA139" i="22"/>
  <c r="AB139" i="22"/>
  <c r="AC139" i="22"/>
  <c r="AD139" i="22"/>
  <c r="AE139" i="22"/>
  <c r="AF139" i="22"/>
  <c r="AG139" i="22"/>
  <c r="AH139" i="22"/>
  <c r="AI139" i="22"/>
  <c r="AJ139" i="22"/>
  <c r="AK139" i="22"/>
  <c r="AL139" i="22"/>
  <c r="AM139" i="22"/>
  <c r="AN139" i="22"/>
  <c r="AO139" i="22"/>
  <c r="AP139" i="22"/>
  <c r="AQ139" i="22"/>
  <c r="AR139" i="22"/>
  <c r="AS139" i="22"/>
  <c r="AT139" i="22"/>
  <c r="AU139" i="22"/>
  <c r="F140" i="22"/>
  <c r="G140" i="22"/>
  <c r="H140" i="22"/>
  <c r="I140" i="22"/>
  <c r="J140" i="22"/>
  <c r="K140" i="22"/>
  <c r="L140" i="22"/>
  <c r="M140" i="22"/>
  <c r="N140" i="22"/>
  <c r="O140" i="22"/>
  <c r="P140" i="22"/>
  <c r="Q140" i="22"/>
  <c r="R140" i="22"/>
  <c r="S140" i="22"/>
  <c r="T140" i="22"/>
  <c r="U140" i="22"/>
  <c r="V140" i="22"/>
  <c r="W140" i="22"/>
  <c r="X140" i="22"/>
  <c r="Y140" i="22"/>
  <c r="Z140" i="22"/>
  <c r="AA140" i="22"/>
  <c r="AB140" i="22"/>
  <c r="AC140" i="22"/>
  <c r="AD140" i="22"/>
  <c r="AE140" i="22"/>
  <c r="AF140" i="22"/>
  <c r="AG140" i="22"/>
  <c r="AH140" i="22"/>
  <c r="AI140" i="22"/>
  <c r="AJ140" i="22"/>
  <c r="AK140" i="22"/>
  <c r="AL140" i="22"/>
  <c r="AM140" i="22"/>
  <c r="AN140" i="22"/>
  <c r="AO140" i="22"/>
  <c r="AP140" i="22"/>
  <c r="AQ140" i="22"/>
  <c r="AR140" i="22"/>
  <c r="AS140" i="22"/>
  <c r="AT140" i="22"/>
  <c r="AU140" i="22"/>
  <c r="F141" i="22"/>
  <c r="G141" i="22"/>
  <c r="H141" i="22"/>
  <c r="I141" i="22"/>
  <c r="J141" i="22"/>
  <c r="K141" i="22"/>
  <c r="L141" i="22"/>
  <c r="M141" i="22"/>
  <c r="N141" i="22"/>
  <c r="O141" i="22"/>
  <c r="P141" i="22"/>
  <c r="Q141" i="22"/>
  <c r="R141" i="22"/>
  <c r="S141" i="22"/>
  <c r="T141" i="22"/>
  <c r="U141" i="22"/>
  <c r="V141" i="22"/>
  <c r="W141" i="22"/>
  <c r="X141" i="22"/>
  <c r="Y141" i="22"/>
  <c r="Z141" i="22"/>
  <c r="AA141" i="22"/>
  <c r="AB141" i="22"/>
  <c r="AC141" i="22"/>
  <c r="AD141" i="22"/>
  <c r="AE141" i="22"/>
  <c r="AF141" i="22"/>
  <c r="AG141" i="22"/>
  <c r="AH141" i="22"/>
  <c r="AI141" i="22"/>
  <c r="AJ141" i="22"/>
  <c r="AK141" i="22"/>
  <c r="AL141" i="22"/>
  <c r="AM141" i="22"/>
  <c r="AN141" i="22"/>
  <c r="AO141" i="22"/>
  <c r="AP141" i="22"/>
  <c r="AQ141" i="22"/>
  <c r="AR141" i="22"/>
  <c r="AS141" i="22"/>
  <c r="AT141" i="22"/>
  <c r="AU141" i="22"/>
  <c r="F142" i="22"/>
  <c r="G142" i="22"/>
  <c r="H142" i="22"/>
  <c r="I142" i="22"/>
  <c r="J142" i="22"/>
  <c r="K142" i="22"/>
  <c r="L142" i="22"/>
  <c r="M142" i="22"/>
  <c r="N142" i="22"/>
  <c r="O142" i="22"/>
  <c r="P142" i="22"/>
  <c r="Q142" i="22"/>
  <c r="R142" i="22"/>
  <c r="S142" i="22"/>
  <c r="T142" i="22"/>
  <c r="U142" i="22"/>
  <c r="V142" i="22"/>
  <c r="W142" i="22"/>
  <c r="X142" i="22"/>
  <c r="Y142" i="22"/>
  <c r="Z142" i="22"/>
  <c r="AA142" i="22"/>
  <c r="AB142" i="22"/>
  <c r="AC142" i="22"/>
  <c r="AD142" i="22"/>
  <c r="AE142" i="22"/>
  <c r="AF142" i="22"/>
  <c r="AG142" i="22"/>
  <c r="AH142" i="22"/>
  <c r="AI142" i="22"/>
  <c r="AJ142" i="22"/>
  <c r="AK142" i="22"/>
  <c r="AL142" i="22"/>
  <c r="AM142" i="22"/>
  <c r="AN142" i="22"/>
  <c r="AO142" i="22"/>
  <c r="AP142" i="22"/>
  <c r="AQ142" i="22"/>
  <c r="AR142" i="22"/>
  <c r="AS142" i="22"/>
  <c r="AT142" i="22"/>
  <c r="AU142" i="22"/>
  <c r="F143" i="22"/>
  <c r="G143" i="22"/>
  <c r="H143" i="22"/>
  <c r="I143" i="22"/>
  <c r="J143" i="22"/>
  <c r="K143" i="22"/>
  <c r="L143" i="22"/>
  <c r="M143" i="22"/>
  <c r="N143" i="22"/>
  <c r="O143" i="22"/>
  <c r="P143" i="22"/>
  <c r="Q143" i="22"/>
  <c r="R143" i="22"/>
  <c r="S143" i="22"/>
  <c r="T143" i="22"/>
  <c r="U143" i="22"/>
  <c r="V143" i="22"/>
  <c r="W143" i="22"/>
  <c r="X143" i="22"/>
  <c r="Y143" i="22"/>
  <c r="Z143" i="22"/>
  <c r="AA143" i="22"/>
  <c r="AB143" i="22"/>
  <c r="AC143" i="22"/>
  <c r="AD143" i="22"/>
  <c r="AE143" i="22"/>
  <c r="AF143" i="22"/>
  <c r="AG143" i="22"/>
  <c r="AH143" i="22"/>
  <c r="AI143" i="22"/>
  <c r="AJ143" i="22"/>
  <c r="AK143" i="22"/>
  <c r="AL143" i="22"/>
  <c r="AM143" i="22"/>
  <c r="AN143" i="22"/>
  <c r="AO143" i="22"/>
  <c r="AP143" i="22"/>
  <c r="AQ143" i="22"/>
  <c r="AR143" i="22"/>
  <c r="AS143" i="22"/>
  <c r="AT143" i="22"/>
  <c r="AU143" i="22"/>
  <c r="F144" i="22"/>
  <c r="G144" i="22"/>
  <c r="H144" i="22"/>
  <c r="I144" i="22"/>
  <c r="J144" i="22"/>
  <c r="K144" i="22"/>
  <c r="L144" i="22"/>
  <c r="M144" i="22"/>
  <c r="N144" i="22"/>
  <c r="O144" i="22"/>
  <c r="P144" i="22"/>
  <c r="Q144" i="22"/>
  <c r="R144" i="22"/>
  <c r="S144" i="22"/>
  <c r="T144" i="22"/>
  <c r="U144" i="22"/>
  <c r="V144" i="22"/>
  <c r="W144" i="22"/>
  <c r="X144" i="22"/>
  <c r="Y144" i="22"/>
  <c r="Z144" i="22"/>
  <c r="AA144" i="22"/>
  <c r="AB144" i="22"/>
  <c r="AC144" i="22"/>
  <c r="AD144" i="22"/>
  <c r="AE144" i="22"/>
  <c r="AF144" i="22"/>
  <c r="AG144" i="22"/>
  <c r="AH144" i="22"/>
  <c r="AI144" i="22"/>
  <c r="AJ144" i="22"/>
  <c r="AK144" i="22"/>
  <c r="AL144" i="22"/>
  <c r="AM144" i="22"/>
  <c r="AN144" i="22"/>
  <c r="AO144" i="22"/>
  <c r="AP144" i="22"/>
  <c r="AQ144" i="22"/>
  <c r="AR144" i="22"/>
  <c r="AS144" i="22"/>
  <c r="AT144" i="22"/>
  <c r="AU144" i="22"/>
  <c r="F145" i="22"/>
  <c r="G145" i="22"/>
  <c r="H145" i="22"/>
  <c r="I145" i="22"/>
  <c r="J145" i="22"/>
  <c r="K145" i="22"/>
  <c r="L145" i="22"/>
  <c r="M145" i="22"/>
  <c r="N145" i="22"/>
  <c r="O145" i="22"/>
  <c r="P145" i="22"/>
  <c r="Q145" i="22"/>
  <c r="R145" i="22"/>
  <c r="S145" i="22"/>
  <c r="T145" i="22"/>
  <c r="U145" i="22"/>
  <c r="V145" i="22"/>
  <c r="W145" i="22"/>
  <c r="X145" i="22"/>
  <c r="Y145" i="22"/>
  <c r="Z145" i="22"/>
  <c r="AA145" i="22"/>
  <c r="AB145" i="22"/>
  <c r="AC145" i="22"/>
  <c r="AD145" i="22"/>
  <c r="AE145" i="22"/>
  <c r="AF145" i="22"/>
  <c r="AG145" i="22"/>
  <c r="AH145" i="22"/>
  <c r="AI145" i="22"/>
  <c r="AJ145" i="22"/>
  <c r="AK145" i="22"/>
  <c r="AL145" i="22"/>
  <c r="AM145" i="22"/>
  <c r="AN145" i="22"/>
  <c r="AO145" i="22"/>
  <c r="AP145" i="22"/>
  <c r="AQ145" i="22"/>
  <c r="AR145" i="22"/>
  <c r="AS145" i="22"/>
  <c r="AT145" i="22"/>
  <c r="AU145" i="22"/>
  <c r="F146" i="22"/>
  <c r="G146" i="22"/>
  <c r="H146" i="22"/>
  <c r="I146" i="22"/>
  <c r="J146" i="22"/>
  <c r="K146" i="22"/>
  <c r="L146" i="22"/>
  <c r="M146" i="22"/>
  <c r="N146" i="22"/>
  <c r="O146" i="22"/>
  <c r="P146" i="22"/>
  <c r="Q146" i="22"/>
  <c r="R146" i="22"/>
  <c r="S146" i="22"/>
  <c r="T146" i="22"/>
  <c r="U146" i="22"/>
  <c r="V146" i="22"/>
  <c r="W146" i="22"/>
  <c r="X146" i="22"/>
  <c r="Y146" i="22"/>
  <c r="Z146" i="22"/>
  <c r="AA146" i="22"/>
  <c r="AB146" i="22"/>
  <c r="AC146" i="22"/>
  <c r="AD146" i="22"/>
  <c r="AE146" i="22"/>
  <c r="AF146" i="22"/>
  <c r="AG146" i="22"/>
  <c r="AH146" i="22"/>
  <c r="AI146" i="22"/>
  <c r="AJ146" i="22"/>
  <c r="AK146" i="22"/>
  <c r="AL146" i="22"/>
  <c r="AM146" i="22"/>
  <c r="AN146" i="22"/>
  <c r="AO146" i="22"/>
  <c r="AP146" i="22"/>
  <c r="AQ146" i="22"/>
  <c r="AR146" i="22"/>
  <c r="AS146" i="22"/>
  <c r="AT146" i="22"/>
  <c r="AU146" i="22"/>
  <c r="F147" i="22"/>
  <c r="G147" i="22"/>
  <c r="H147" i="22"/>
  <c r="I147" i="22"/>
  <c r="J147" i="22"/>
  <c r="K147" i="22"/>
  <c r="L147" i="22"/>
  <c r="M147" i="22"/>
  <c r="N147" i="22"/>
  <c r="O147" i="22"/>
  <c r="P147" i="22"/>
  <c r="Q147" i="22"/>
  <c r="R147" i="22"/>
  <c r="S147" i="22"/>
  <c r="T147" i="22"/>
  <c r="U147" i="22"/>
  <c r="V147" i="22"/>
  <c r="W147" i="22"/>
  <c r="X147" i="22"/>
  <c r="Y147" i="22"/>
  <c r="Z147" i="22"/>
  <c r="AA147" i="22"/>
  <c r="AB147" i="22"/>
  <c r="AC147" i="22"/>
  <c r="AD147" i="22"/>
  <c r="AE147" i="22"/>
  <c r="AF147" i="22"/>
  <c r="AG147" i="22"/>
  <c r="AH147" i="22"/>
  <c r="AI147" i="22"/>
  <c r="AJ147" i="22"/>
  <c r="AK147" i="22"/>
  <c r="AL147" i="22"/>
  <c r="AM147" i="22"/>
  <c r="AN147" i="22"/>
  <c r="AO147" i="22"/>
  <c r="AP147" i="22"/>
  <c r="AQ147" i="22"/>
  <c r="AR147" i="22"/>
  <c r="AS147" i="22"/>
  <c r="AT147" i="22"/>
  <c r="AU147" i="22"/>
  <c r="F148" i="22"/>
  <c r="G148" i="22"/>
  <c r="H148" i="22"/>
  <c r="I148" i="22"/>
  <c r="J148" i="22"/>
  <c r="K148" i="22"/>
  <c r="L148" i="22"/>
  <c r="M148" i="22"/>
  <c r="N148" i="22"/>
  <c r="O148" i="22"/>
  <c r="P148" i="22"/>
  <c r="Q148" i="22"/>
  <c r="R148" i="22"/>
  <c r="S148" i="22"/>
  <c r="T148" i="22"/>
  <c r="U148" i="22"/>
  <c r="V148" i="22"/>
  <c r="W148" i="22"/>
  <c r="X148" i="22"/>
  <c r="Y148" i="22"/>
  <c r="Z148" i="22"/>
  <c r="AA148" i="22"/>
  <c r="AB148" i="22"/>
  <c r="AC148" i="22"/>
  <c r="AD148" i="22"/>
  <c r="AE148" i="22"/>
  <c r="AF148" i="22"/>
  <c r="AG148" i="22"/>
  <c r="AH148" i="22"/>
  <c r="AI148" i="22"/>
  <c r="AJ148" i="22"/>
  <c r="AK148" i="22"/>
  <c r="AL148" i="22"/>
  <c r="AM148" i="22"/>
  <c r="AN148" i="22"/>
  <c r="AO148" i="22"/>
  <c r="AP148" i="22"/>
  <c r="AQ148" i="22"/>
  <c r="AR148" i="22"/>
  <c r="AS148" i="22"/>
  <c r="AT148" i="22"/>
  <c r="AU148" i="22"/>
  <c r="F149" i="22"/>
  <c r="G149" i="22"/>
  <c r="H149" i="22"/>
  <c r="I149" i="22"/>
  <c r="J149" i="22"/>
  <c r="K149" i="22"/>
  <c r="L149" i="22"/>
  <c r="M149" i="22"/>
  <c r="N149" i="22"/>
  <c r="O149" i="22"/>
  <c r="P149" i="22"/>
  <c r="Q149" i="22"/>
  <c r="R149" i="22"/>
  <c r="S149" i="22"/>
  <c r="T149" i="22"/>
  <c r="U149" i="22"/>
  <c r="V149" i="22"/>
  <c r="W149" i="22"/>
  <c r="X149" i="22"/>
  <c r="Y149" i="22"/>
  <c r="Z149" i="22"/>
  <c r="AA149" i="22"/>
  <c r="AB149" i="22"/>
  <c r="AC149" i="22"/>
  <c r="AD149" i="22"/>
  <c r="AE149" i="22"/>
  <c r="AF149" i="22"/>
  <c r="AG149" i="22"/>
  <c r="AH149" i="22"/>
  <c r="AI149" i="22"/>
  <c r="AJ149" i="22"/>
  <c r="AK149" i="22"/>
  <c r="AL149" i="22"/>
  <c r="AM149" i="22"/>
  <c r="AN149" i="22"/>
  <c r="AO149" i="22"/>
  <c r="AP149" i="22"/>
  <c r="AQ149" i="22"/>
  <c r="AR149" i="22"/>
  <c r="AS149" i="22"/>
  <c r="AT149" i="22"/>
  <c r="AU149" i="22"/>
  <c r="F150" i="22"/>
  <c r="G150" i="22"/>
  <c r="H150" i="22"/>
  <c r="I150" i="22"/>
  <c r="J150" i="22"/>
  <c r="K150" i="22"/>
  <c r="L150" i="22"/>
  <c r="M150" i="22"/>
  <c r="N150" i="22"/>
  <c r="O150" i="22"/>
  <c r="P150" i="22"/>
  <c r="Q150" i="22"/>
  <c r="R150" i="22"/>
  <c r="S150" i="22"/>
  <c r="T150" i="22"/>
  <c r="U150" i="22"/>
  <c r="V150" i="22"/>
  <c r="W150" i="22"/>
  <c r="X150" i="22"/>
  <c r="Y150" i="22"/>
  <c r="Z150" i="22"/>
  <c r="AA150" i="22"/>
  <c r="AB150" i="22"/>
  <c r="AC150" i="22"/>
  <c r="AD150" i="22"/>
  <c r="AE150" i="22"/>
  <c r="AF150" i="22"/>
  <c r="AG150" i="22"/>
  <c r="AH150" i="22"/>
  <c r="AI150" i="22"/>
  <c r="AJ150" i="22"/>
  <c r="AK150" i="22"/>
  <c r="AL150" i="22"/>
  <c r="AM150" i="22"/>
  <c r="AN150" i="22"/>
  <c r="AO150" i="22"/>
  <c r="AP150" i="22"/>
  <c r="AQ150" i="22"/>
  <c r="AR150" i="22"/>
  <c r="AS150" i="22"/>
  <c r="AT150" i="22"/>
  <c r="AU150" i="22"/>
  <c r="F151" i="22"/>
  <c r="G151" i="22"/>
  <c r="H151" i="22"/>
  <c r="I151" i="22"/>
  <c r="J151" i="22"/>
  <c r="K151" i="22"/>
  <c r="L151" i="22"/>
  <c r="M151" i="22"/>
  <c r="N151" i="22"/>
  <c r="O151" i="22"/>
  <c r="P151" i="22"/>
  <c r="Q151" i="22"/>
  <c r="R151" i="22"/>
  <c r="S151" i="22"/>
  <c r="T151" i="22"/>
  <c r="U151" i="22"/>
  <c r="V151" i="22"/>
  <c r="W151" i="22"/>
  <c r="X151" i="22"/>
  <c r="Y151" i="22"/>
  <c r="Z151" i="22"/>
  <c r="AA151" i="22"/>
  <c r="AB151" i="22"/>
  <c r="AC151" i="22"/>
  <c r="AD151" i="22"/>
  <c r="AE151" i="22"/>
  <c r="AF151" i="22"/>
  <c r="AG151" i="22"/>
  <c r="AH151" i="22"/>
  <c r="AI151" i="22"/>
  <c r="AJ151" i="22"/>
  <c r="AK151" i="22"/>
  <c r="AL151" i="22"/>
  <c r="AM151" i="22"/>
  <c r="AN151" i="22"/>
  <c r="AO151" i="22"/>
  <c r="AP151" i="22"/>
  <c r="AQ151" i="22"/>
  <c r="AR151" i="22"/>
  <c r="AS151" i="22"/>
  <c r="AT151" i="22"/>
  <c r="AU151" i="22"/>
  <c r="F152" i="22"/>
  <c r="G152" i="22"/>
  <c r="H152" i="22"/>
  <c r="I152" i="22"/>
  <c r="J152" i="22"/>
  <c r="K152" i="22"/>
  <c r="L152" i="22"/>
  <c r="M152" i="22"/>
  <c r="N152" i="22"/>
  <c r="O152" i="22"/>
  <c r="P152" i="22"/>
  <c r="Q152" i="22"/>
  <c r="R152" i="22"/>
  <c r="S152" i="22"/>
  <c r="T152" i="22"/>
  <c r="U152" i="22"/>
  <c r="V152" i="22"/>
  <c r="W152" i="22"/>
  <c r="X152" i="22"/>
  <c r="Y152" i="22"/>
  <c r="Z152" i="22"/>
  <c r="AA152" i="22"/>
  <c r="AB152" i="22"/>
  <c r="AC152" i="22"/>
  <c r="AD152" i="22"/>
  <c r="AE152" i="22"/>
  <c r="AF152" i="22"/>
  <c r="AG152" i="22"/>
  <c r="AH152" i="22"/>
  <c r="AI152" i="22"/>
  <c r="AJ152" i="22"/>
  <c r="AK152" i="22"/>
  <c r="AL152" i="22"/>
  <c r="AM152" i="22"/>
  <c r="AN152" i="22"/>
  <c r="AO152" i="22"/>
  <c r="AP152" i="22"/>
  <c r="AQ152" i="22"/>
  <c r="AR152" i="22"/>
  <c r="AS152" i="22"/>
  <c r="AT152" i="22"/>
  <c r="AU152" i="22"/>
  <c r="F153" i="22"/>
  <c r="G153" i="22"/>
  <c r="H153" i="22"/>
  <c r="I153" i="22"/>
  <c r="J153" i="22"/>
  <c r="K153" i="22"/>
  <c r="L153" i="22"/>
  <c r="M153" i="22"/>
  <c r="N153" i="22"/>
  <c r="O153" i="22"/>
  <c r="P153" i="22"/>
  <c r="Q153" i="22"/>
  <c r="R153" i="22"/>
  <c r="S153" i="22"/>
  <c r="T153" i="22"/>
  <c r="U153" i="22"/>
  <c r="V153" i="22"/>
  <c r="W153" i="22"/>
  <c r="X153" i="22"/>
  <c r="Y153" i="22"/>
  <c r="Z153" i="22"/>
  <c r="AA153" i="22"/>
  <c r="AB153" i="22"/>
  <c r="AC153" i="22"/>
  <c r="AD153" i="22"/>
  <c r="AE153" i="22"/>
  <c r="AF153" i="22"/>
  <c r="AG153" i="22"/>
  <c r="AH153" i="22"/>
  <c r="AI153" i="22"/>
  <c r="AJ153" i="22"/>
  <c r="AK153" i="22"/>
  <c r="AL153" i="22"/>
  <c r="AM153" i="22"/>
  <c r="AN153" i="22"/>
  <c r="AO153" i="22"/>
  <c r="AP153" i="22"/>
  <c r="AQ153" i="22"/>
  <c r="AR153" i="22"/>
  <c r="AS153" i="22"/>
  <c r="AT153" i="22"/>
  <c r="AU153" i="22"/>
  <c r="F154" i="22"/>
  <c r="G154" i="22"/>
  <c r="H154" i="22"/>
  <c r="I154" i="22"/>
  <c r="J154" i="22"/>
  <c r="K154" i="22"/>
  <c r="L154" i="22"/>
  <c r="M154" i="22"/>
  <c r="N154" i="22"/>
  <c r="O154" i="22"/>
  <c r="P154" i="22"/>
  <c r="Q154" i="22"/>
  <c r="R154" i="22"/>
  <c r="S154" i="22"/>
  <c r="T154" i="22"/>
  <c r="U154" i="22"/>
  <c r="V154" i="22"/>
  <c r="W154" i="22"/>
  <c r="X154" i="22"/>
  <c r="Y154" i="22"/>
  <c r="Z154" i="22"/>
  <c r="AA154" i="22"/>
  <c r="AB154" i="22"/>
  <c r="AC154" i="22"/>
  <c r="AD154" i="22"/>
  <c r="AE154" i="22"/>
  <c r="AF154" i="22"/>
  <c r="AG154" i="22"/>
  <c r="AH154" i="22"/>
  <c r="AI154" i="22"/>
  <c r="AJ154" i="22"/>
  <c r="AK154" i="22"/>
  <c r="AL154" i="22"/>
  <c r="AM154" i="22"/>
  <c r="AN154" i="22"/>
  <c r="AO154" i="22"/>
  <c r="AP154" i="22"/>
  <c r="AQ154" i="22"/>
  <c r="AR154" i="22"/>
  <c r="AS154" i="22"/>
  <c r="AT154" i="22"/>
  <c r="AU154" i="22"/>
  <c r="F155" i="22"/>
  <c r="G155" i="22"/>
  <c r="H155" i="22"/>
  <c r="I155" i="22"/>
  <c r="J155" i="22"/>
  <c r="K155" i="22"/>
  <c r="L155" i="22"/>
  <c r="M155" i="22"/>
  <c r="N155" i="22"/>
  <c r="O155" i="22"/>
  <c r="P155" i="22"/>
  <c r="Q155" i="22"/>
  <c r="R155" i="22"/>
  <c r="S155" i="22"/>
  <c r="T155" i="22"/>
  <c r="U155" i="22"/>
  <c r="V155" i="22"/>
  <c r="W155" i="22"/>
  <c r="X155" i="22"/>
  <c r="Y155" i="22"/>
  <c r="Z155" i="22"/>
  <c r="AA155" i="22"/>
  <c r="AB155" i="22"/>
  <c r="AC155" i="22"/>
  <c r="AD155" i="22"/>
  <c r="AE155" i="22"/>
  <c r="AF155" i="22"/>
  <c r="AG155" i="22"/>
  <c r="AH155" i="22"/>
  <c r="AI155" i="22"/>
  <c r="AJ155" i="22"/>
  <c r="AK155" i="22"/>
  <c r="AL155" i="22"/>
  <c r="AM155" i="22"/>
  <c r="AN155" i="22"/>
  <c r="AO155" i="22"/>
  <c r="AP155" i="22"/>
  <c r="AQ155" i="22"/>
  <c r="AR155" i="22"/>
  <c r="AS155" i="22"/>
  <c r="AT155" i="22"/>
  <c r="AU155" i="22"/>
  <c r="F156" i="22"/>
  <c r="G156" i="22"/>
  <c r="H156" i="22"/>
  <c r="I156" i="22"/>
  <c r="J156" i="22"/>
  <c r="K156" i="22"/>
  <c r="L156" i="22"/>
  <c r="M156" i="22"/>
  <c r="N156" i="22"/>
  <c r="O156" i="22"/>
  <c r="P156" i="22"/>
  <c r="Q156" i="22"/>
  <c r="R156" i="22"/>
  <c r="S156" i="22"/>
  <c r="T156" i="22"/>
  <c r="U156" i="22"/>
  <c r="V156" i="22"/>
  <c r="W156" i="22"/>
  <c r="X156" i="22"/>
  <c r="Y156" i="22"/>
  <c r="Z156" i="22"/>
  <c r="AA156" i="22"/>
  <c r="AB156" i="22"/>
  <c r="AC156" i="22"/>
  <c r="AD156" i="22"/>
  <c r="AE156" i="22"/>
  <c r="AF156" i="22"/>
  <c r="AG156" i="22"/>
  <c r="AH156" i="22"/>
  <c r="AI156" i="22"/>
  <c r="AJ156" i="22"/>
  <c r="AK156" i="22"/>
  <c r="AL156" i="22"/>
  <c r="AM156" i="22"/>
  <c r="AN156" i="22"/>
  <c r="AO156" i="22"/>
  <c r="AP156" i="22"/>
  <c r="AQ156" i="22"/>
  <c r="AR156" i="22"/>
  <c r="AS156" i="22"/>
  <c r="AT156" i="22"/>
  <c r="AU156" i="22"/>
  <c r="F157" i="22"/>
  <c r="G157" i="22"/>
  <c r="H157" i="22"/>
  <c r="I157" i="22"/>
  <c r="J157" i="22"/>
  <c r="K157" i="22"/>
  <c r="L157" i="22"/>
  <c r="M157" i="22"/>
  <c r="N157" i="22"/>
  <c r="O157" i="22"/>
  <c r="P157" i="22"/>
  <c r="Q157" i="22"/>
  <c r="R157" i="22"/>
  <c r="S157" i="22"/>
  <c r="T157" i="22"/>
  <c r="U157" i="22"/>
  <c r="V157" i="22"/>
  <c r="W157" i="22"/>
  <c r="X157" i="22"/>
  <c r="Y157" i="22"/>
  <c r="Z157" i="22"/>
  <c r="AA157" i="22"/>
  <c r="AB157" i="22"/>
  <c r="AC157" i="22"/>
  <c r="AD157" i="22"/>
  <c r="AE157" i="22"/>
  <c r="AF157" i="22"/>
  <c r="AG157" i="22"/>
  <c r="AH157" i="22"/>
  <c r="AI157" i="22"/>
  <c r="AJ157" i="22"/>
  <c r="AK157" i="22"/>
  <c r="AL157" i="22"/>
  <c r="AM157" i="22"/>
  <c r="AN157" i="22"/>
  <c r="AO157" i="22"/>
  <c r="AP157" i="22"/>
  <c r="AQ157" i="22"/>
  <c r="AR157" i="22"/>
  <c r="AS157" i="22"/>
  <c r="AT157" i="22"/>
  <c r="AU157" i="22"/>
  <c r="F158" i="22"/>
  <c r="G158" i="22"/>
  <c r="H158" i="22"/>
  <c r="I158" i="22"/>
  <c r="J158" i="22"/>
  <c r="K158" i="22"/>
  <c r="L158" i="22"/>
  <c r="M158" i="22"/>
  <c r="N158" i="22"/>
  <c r="O158" i="22"/>
  <c r="P158" i="22"/>
  <c r="Q158" i="22"/>
  <c r="R158" i="22"/>
  <c r="S158" i="22"/>
  <c r="T158" i="22"/>
  <c r="U158" i="22"/>
  <c r="V158" i="22"/>
  <c r="W158" i="22"/>
  <c r="X158" i="22"/>
  <c r="Y158" i="22"/>
  <c r="Z158" i="22"/>
  <c r="AA158" i="22"/>
  <c r="AB158" i="22"/>
  <c r="AC158" i="22"/>
  <c r="AD158" i="22"/>
  <c r="AE158" i="22"/>
  <c r="AF158" i="22"/>
  <c r="AG158" i="22"/>
  <c r="AH158" i="22"/>
  <c r="AI158" i="22"/>
  <c r="AJ158" i="22"/>
  <c r="AK158" i="22"/>
  <c r="AL158" i="22"/>
  <c r="AM158" i="22"/>
  <c r="AN158" i="22"/>
  <c r="AO158" i="22"/>
  <c r="AP158" i="22"/>
  <c r="AQ158" i="22"/>
  <c r="AR158" i="22"/>
  <c r="AS158" i="22"/>
  <c r="AT158" i="22"/>
  <c r="AU158" i="22"/>
  <c r="F159" i="22"/>
  <c r="G159" i="22"/>
  <c r="H159" i="22"/>
  <c r="I159" i="22"/>
  <c r="J159" i="22"/>
  <c r="K159" i="22"/>
  <c r="L159" i="22"/>
  <c r="M159" i="22"/>
  <c r="N159" i="22"/>
  <c r="O159" i="22"/>
  <c r="P159" i="22"/>
  <c r="Q159" i="22"/>
  <c r="R159" i="22"/>
  <c r="S159" i="22"/>
  <c r="T159" i="22"/>
  <c r="U159" i="22"/>
  <c r="V159" i="22"/>
  <c r="W159" i="22"/>
  <c r="X159" i="22"/>
  <c r="Y159" i="22"/>
  <c r="Z159" i="22"/>
  <c r="AA159" i="22"/>
  <c r="AB159" i="22"/>
  <c r="AC159" i="22"/>
  <c r="AD159" i="22"/>
  <c r="AE159" i="22"/>
  <c r="AF159" i="22"/>
  <c r="AG159" i="22"/>
  <c r="AH159" i="22"/>
  <c r="AI159" i="22"/>
  <c r="AJ159" i="22"/>
  <c r="AK159" i="22"/>
  <c r="AL159" i="22"/>
  <c r="AM159" i="22"/>
  <c r="AN159" i="22"/>
  <c r="AO159" i="22"/>
  <c r="AP159" i="22"/>
  <c r="AQ159" i="22"/>
  <c r="AR159" i="22"/>
  <c r="AS159" i="22"/>
  <c r="AT159" i="22"/>
  <c r="AU159" i="22"/>
  <c r="F161" i="22"/>
  <c r="G161" i="22"/>
  <c r="H161" i="22"/>
  <c r="I161" i="22"/>
  <c r="J161" i="22"/>
  <c r="K161" i="22"/>
  <c r="L161" i="22"/>
  <c r="M161" i="22"/>
  <c r="N161" i="22"/>
  <c r="O161" i="22"/>
  <c r="P161" i="22"/>
  <c r="Q161" i="22"/>
  <c r="R161" i="22"/>
  <c r="S161" i="22"/>
  <c r="T161" i="22"/>
  <c r="U161" i="22"/>
  <c r="V161" i="22"/>
  <c r="W161" i="22"/>
  <c r="X161" i="22"/>
  <c r="Y161" i="22"/>
  <c r="Z161" i="22"/>
  <c r="AA161" i="22"/>
  <c r="AB161" i="22"/>
  <c r="AC161" i="22"/>
  <c r="AD161" i="22"/>
  <c r="AE161" i="22"/>
  <c r="AF161" i="22"/>
  <c r="AG161" i="22"/>
  <c r="AH161" i="22"/>
  <c r="AI161" i="22"/>
  <c r="AJ161" i="22"/>
  <c r="AK161" i="22"/>
  <c r="AL161" i="22"/>
  <c r="AM161" i="22"/>
  <c r="AN161" i="22"/>
  <c r="AO161" i="22"/>
  <c r="AP161" i="22"/>
  <c r="AQ161" i="22"/>
  <c r="AR161" i="22"/>
  <c r="AS161" i="22"/>
  <c r="AT161" i="22"/>
  <c r="AU161" i="22"/>
  <c r="F162" i="22"/>
  <c r="G162" i="22"/>
  <c r="H162" i="22"/>
  <c r="I162" i="22"/>
  <c r="J162" i="22"/>
  <c r="K162" i="22"/>
  <c r="L162" i="22"/>
  <c r="M162" i="22"/>
  <c r="N162" i="22"/>
  <c r="O162" i="22"/>
  <c r="P162" i="22"/>
  <c r="Q162" i="22"/>
  <c r="R162" i="22"/>
  <c r="S162" i="22"/>
  <c r="T162" i="22"/>
  <c r="U162" i="22"/>
  <c r="V162" i="22"/>
  <c r="W162" i="22"/>
  <c r="X162" i="22"/>
  <c r="Y162" i="22"/>
  <c r="Z162" i="22"/>
  <c r="AA162" i="22"/>
  <c r="AB162" i="22"/>
  <c r="AC162" i="22"/>
  <c r="AD162" i="22"/>
  <c r="AE162" i="22"/>
  <c r="AF162" i="22"/>
  <c r="AG162" i="22"/>
  <c r="AH162" i="22"/>
  <c r="AI162" i="22"/>
  <c r="AJ162" i="22"/>
  <c r="AK162" i="22"/>
  <c r="AL162" i="22"/>
  <c r="AM162" i="22"/>
  <c r="AN162" i="22"/>
  <c r="AO162" i="22"/>
  <c r="AP162" i="22"/>
  <c r="AQ162" i="22"/>
  <c r="AR162" i="22"/>
  <c r="AS162" i="22"/>
  <c r="AT162" i="22"/>
  <c r="AU162" i="22"/>
  <c r="F163" i="22"/>
  <c r="G163" i="22"/>
  <c r="H163" i="22"/>
  <c r="I163" i="22"/>
  <c r="J163" i="22"/>
  <c r="K163" i="22"/>
  <c r="L163" i="22"/>
  <c r="M163" i="22"/>
  <c r="N163" i="22"/>
  <c r="O163" i="22"/>
  <c r="P163" i="22"/>
  <c r="Q163" i="22"/>
  <c r="R163" i="22"/>
  <c r="S163" i="22"/>
  <c r="T163" i="22"/>
  <c r="U163" i="22"/>
  <c r="V163" i="22"/>
  <c r="W163" i="22"/>
  <c r="X163" i="22"/>
  <c r="Y163" i="22"/>
  <c r="Z163" i="22"/>
  <c r="AA163" i="22"/>
  <c r="AB163" i="22"/>
  <c r="AC163" i="22"/>
  <c r="AD163" i="22"/>
  <c r="AE163" i="22"/>
  <c r="AF163" i="22"/>
  <c r="AG163" i="22"/>
  <c r="AH163" i="22"/>
  <c r="AI163" i="22"/>
  <c r="AJ163" i="22"/>
  <c r="AK163" i="22"/>
  <c r="AL163" i="22"/>
  <c r="AM163" i="22"/>
  <c r="AN163" i="22"/>
  <c r="AO163" i="22"/>
  <c r="AP163" i="22"/>
  <c r="AQ163" i="22"/>
  <c r="AR163" i="22"/>
  <c r="AS163" i="22"/>
  <c r="AT163" i="22"/>
  <c r="AU163" i="22"/>
  <c r="F164" i="22"/>
  <c r="G164" i="22"/>
  <c r="H164" i="22"/>
  <c r="I164" i="22"/>
  <c r="J164" i="22"/>
  <c r="K164" i="22"/>
  <c r="L164" i="22"/>
  <c r="M164" i="22"/>
  <c r="N164" i="22"/>
  <c r="O164" i="22"/>
  <c r="P164" i="22"/>
  <c r="Q164" i="22"/>
  <c r="R164" i="22"/>
  <c r="S164" i="22"/>
  <c r="T164" i="22"/>
  <c r="U164" i="22"/>
  <c r="V164" i="22"/>
  <c r="W164" i="22"/>
  <c r="X164" i="22"/>
  <c r="Y164" i="22"/>
  <c r="Z164" i="22"/>
  <c r="AA164" i="22"/>
  <c r="AB164" i="22"/>
  <c r="AC164" i="22"/>
  <c r="AD164" i="22"/>
  <c r="AE164" i="22"/>
  <c r="AF164" i="22"/>
  <c r="AG164" i="22"/>
  <c r="AH164" i="22"/>
  <c r="AI164" i="22"/>
  <c r="AJ164" i="22"/>
  <c r="AK164" i="22"/>
  <c r="AL164" i="22"/>
  <c r="AM164" i="22"/>
  <c r="AN164" i="22"/>
  <c r="AO164" i="22"/>
  <c r="AP164" i="22"/>
  <c r="AQ164" i="22"/>
  <c r="AR164" i="22"/>
  <c r="AS164" i="22"/>
  <c r="AT164" i="22"/>
  <c r="AU164" i="22"/>
  <c r="F165" i="22"/>
  <c r="G165" i="22"/>
  <c r="H165" i="22"/>
  <c r="I165" i="22"/>
  <c r="J165" i="22"/>
  <c r="K165" i="22"/>
  <c r="L165" i="22"/>
  <c r="M165" i="22"/>
  <c r="N165" i="22"/>
  <c r="O165" i="22"/>
  <c r="P165" i="22"/>
  <c r="Q165" i="22"/>
  <c r="R165" i="22"/>
  <c r="S165" i="22"/>
  <c r="T165" i="22"/>
  <c r="U165" i="22"/>
  <c r="V165" i="22"/>
  <c r="W165" i="22"/>
  <c r="X165" i="22"/>
  <c r="Y165" i="22"/>
  <c r="Z165" i="22"/>
  <c r="AA165" i="22"/>
  <c r="AB165" i="22"/>
  <c r="AC165" i="22"/>
  <c r="AD165" i="22"/>
  <c r="AE165" i="22"/>
  <c r="AF165" i="22"/>
  <c r="AG165" i="22"/>
  <c r="AH165" i="22"/>
  <c r="AI165" i="22"/>
  <c r="AJ165" i="22"/>
  <c r="AK165" i="22"/>
  <c r="AL165" i="22"/>
  <c r="AM165" i="22"/>
  <c r="AN165" i="22"/>
  <c r="AO165" i="22"/>
  <c r="AP165" i="22"/>
  <c r="AQ165" i="22"/>
  <c r="AR165" i="22"/>
  <c r="AS165" i="22"/>
  <c r="AT165" i="22"/>
  <c r="AU165" i="22"/>
  <c r="F166" i="22"/>
  <c r="G166" i="22"/>
  <c r="H166" i="22"/>
  <c r="I166" i="22"/>
  <c r="J166" i="22"/>
  <c r="K166" i="22"/>
  <c r="L166" i="22"/>
  <c r="M166" i="22"/>
  <c r="N166" i="22"/>
  <c r="O166" i="22"/>
  <c r="P166" i="22"/>
  <c r="Q166" i="22"/>
  <c r="R166" i="22"/>
  <c r="S166" i="22"/>
  <c r="T166" i="22"/>
  <c r="U166" i="22"/>
  <c r="V166" i="22"/>
  <c r="W166" i="22"/>
  <c r="X166" i="22"/>
  <c r="Y166" i="22"/>
  <c r="Z166" i="22"/>
  <c r="AA166" i="22"/>
  <c r="AB166" i="22"/>
  <c r="AC166" i="22"/>
  <c r="AD166" i="22"/>
  <c r="AE166" i="22"/>
  <c r="AF166" i="22"/>
  <c r="AG166" i="22"/>
  <c r="AH166" i="22"/>
  <c r="AI166" i="22"/>
  <c r="AJ166" i="22"/>
  <c r="AK166" i="22"/>
  <c r="AL166" i="22"/>
  <c r="AM166" i="22"/>
  <c r="AN166" i="22"/>
  <c r="AO166" i="22"/>
  <c r="AP166" i="22"/>
  <c r="AQ166" i="22"/>
  <c r="AR166" i="22"/>
  <c r="AS166" i="22"/>
  <c r="AT166" i="22"/>
  <c r="AU166" i="22"/>
  <c r="F167" i="22"/>
  <c r="G167" i="22"/>
  <c r="H167" i="22"/>
  <c r="I167" i="22"/>
  <c r="J167" i="22"/>
  <c r="K167" i="22"/>
  <c r="L167" i="22"/>
  <c r="M167" i="22"/>
  <c r="N167" i="22"/>
  <c r="O167" i="22"/>
  <c r="P167" i="22"/>
  <c r="Q167" i="22"/>
  <c r="R167" i="22"/>
  <c r="S167" i="22"/>
  <c r="T167" i="22"/>
  <c r="U167" i="22"/>
  <c r="V167" i="22"/>
  <c r="W167" i="22"/>
  <c r="X167" i="22"/>
  <c r="Y167" i="22"/>
  <c r="Z167" i="22"/>
  <c r="AA167" i="22"/>
  <c r="AB167" i="22"/>
  <c r="AC167" i="22"/>
  <c r="AD167" i="22"/>
  <c r="AE167" i="22"/>
  <c r="AF167" i="22"/>
  <c r="AG167" i="22"/>
  <c r="AH167" i="22"/>
  <c r="AI167" i="22"/>
  <c r="AJ167" i="22"/>
  <c r="AK167" i="22"/>
  <c r="AL167" i="22"/>
  <c r="AM167" i="22"/>
  <c r="AN167" i="22"/>
  <c r="AO167" i="22"/>
  <c r="AP167" i="22"/>
  <c r="AQ167" i="22"/>
  <c r="AR167" i="22"/>
  <c r="AS167" i="22"/>
  <c r="AT167" i="22"/>
  <c r="AU167" i="22"/>
  <c r="F168" i="22"/>
  <c r="G168" i="22"/>
  <c r="H168" i="22"/>
  <c r="I168" i="22"/>
  <c r="J168" i="22"/>
  <c r="K168" i="22"/>
  <c r="L168" i="22"/>
  <c r="M168" i="22"/>
  <c r="N168" i="22"/>
  <c r="O168" i="22"/>
  <c r="P168" i="22"/>
  <c r="Q168" i="22"/>
  <c r="R168" i="22"/>
  <c r="S168" i="22"/>
  <c r="T168" i="22"/>
  <c r="U168" i="22"/>
  <c r="V168" i="22"/>
  <c r="W168" i="22"/>
  <c r="X168" i="22"/>
  <c r="Y168" i="22"/>
  <c r="Z168" i="22"/>
  <c r="AA168" i="22"/>
  <c r="AB168" i="22"/>
  <c r="AC168" i="22"/>
  <c r="AD168" i="22"/>
  <c r="AE168" i="22"/>
  <c r="AF168" i="22"/>
  <c r="AG168" i="22"/>
  <c r="AH168" i="22"/>
  <c r="AI168" i="22"/>
  <c r="AJ168" i="22"/>
  <c r="AK168" i="22"/>
  <c r="AL168" i="22"/>
  <c r="AM168" i="22"/>
  <c r="AN168" i="22"/>
  <c r="AO168" i="22"/>
  <c r="AP168" i="22"/>
  <c r="AQ168" i="22"/>
  <c r="AR168" i="22"/>
  <c r="AS168" i="22"/>
  <c r="AT168" i="22"/>
  <c r="AU168" i="22"/>
  <c r="F169" i="22"/>
  <c r="G169" i="22"/>
  <c r="H169" i="22"/>
  <c r="I169" i="22"/>
  <c r="J169" i="22"/>
  <c r="K169" i="22"/>
  <c r="L169" i="22"/>
  <c r="M169" i="22"/>
  <c r="N169" i="22"/>
  <c r="O169" i="22"/>
  <c r="P169" i="22"/>
  <c r="Q169" i="22"/>
  <c r="R169" i="22"/>
  <c r="S169" i="22"/>
  <c r="T169" i="22"/>
  <c r="U169" i="22"/>
  <c r="V169" i="22"/>
  <c r="W169" i="22"/>
  <c r="X169" i="22"/>
  <c r="Y169" i="22"/>
  <c r="Z169" i="22"/>
  <c r="AA169" i="22"/>
  <c r="AB169" i="22"/>
  <c r="AC169" i="22"/>
  <c r="AD169" i="22"/>
  <c r="AE169" i="22"/>
  <c r="AF169" i="22"/>
  <c r="AG169" i="22"/>
  <c r="AH169" i="22"/>
  <c r="AI169" i="22"/>
  <c r="AJ169" i="22"/>
  <c r="AK169" i="22"/>
  <c r="AL169" i="22"/>
  <c r="AM169" i="22"/>
  <c r="AN169" i="22"/>
  <c r="AO169" i="22"/>
  <c r="AP169" i="22"/>
  <c r="AQ169" i="22"/>
  <c r="AR169" i="22"/>
  <c r="AS169" i="22"/>
  <c r="AT169" i="22"/>
  <c r="AU169" i="22"/>
  <c r="F170" i="22"/>
  <c r="G170" i="22"/>
  <c r="H170" i="22"/>
  <c r="I170" i="22"/>
  <c r="J170" i="22"/>
  <c r="K170" i="22"/>
  <c r="L170" i="22"/>
  <c r="M170" i="22"/>
  <c r="N170" i="22"/>
  <c r="O170" i="22"/>
  <c r="P170" i="22"/>
  <c r="Q170" i="22"/>
  <c r="R170" i="22"/>
  <c r="S170" i="22"/>
  <c r="T170" i="22"/>
  <c r="U170" i="22"/>
  <c r="V170" i="22"/>
  <c r="W170" i="22"/>
  <c r="X170" i="22"/>
  <c r="Y170" i="22"/>
  <c r="Z170" i="22"/>
  <c r="AA170" i="22"/>
  <c r="AB170" i="22"/>
  <c r="AC170" i="22"/>
  <c r="AD170" i="22"/>
  <c r="AE170" i="22"/>
  <c r="AF170" i="22"/>
  <c r="AG170" i="22"/>
  <c r="AH170" i="22"/>
  <c r="AI170" i="22"/>
  <c r="AJ170" i="22"/>
  <c r="AK170" i="22"/>
  <c r="AL170" i="22"/>
  <c r="AM170" i="22"/>
  <c r="AN170" i="22"/>
  <c r="AO170" i="22"/>
  <c r="AP170" i="22"/>
  <c r="AQ170" i="22"/>
  <c r="AR170" i="22"/>
  <c r="AS170" i="22"/>
  <c r="AT170" i="22"/>
  <c r="AU170" i="22"/>
  <c r="F171" i="22"/>
  <c r="G171" i="22"/>
  <c r="H171" i="22"/>
  <c r="I171" i="22"/>
  <c r="J171" i="22"/>
  <c r="K171" i="22"/>
  <c r="L171" i="22"/>
  <c r="M171" i="22"/>
  <c r="N171" i="22"/>
  <c r="O171" i="22"/>
  <c r="P171" i="22"/>
  <c r="Q171" i="22"/>
  <c r="R171" i="22"/>
  <c r="S171" i="22"/>
  <c r="T171" i="22"/>
  <c r="U171" i="22"/>
  <c r="V171" i="22"/>
  <c r="W171" i="22"/>
  <c r="X171" i="22"/>
  <c r="Y171" i="22"/>
  <c r="Z171" i="22"/>
  <c r="AA171" i="22"/>
  <c r="AB171" i="22"/>
  <c r="AC171" i="22"/>
  <c r="AD171" i="22"/>
  <c r="AE171" i="22"/>
  <c r="AF171" i="22"/>
  <c r="AG171" i="22"/>
  <c r="AH171" i="22"/>
  <c r="AI171" i="22"/>
  <c r="AJ171" i="22"/>
  <c r="AK171" i="22"/>
  <c r="AL171" i="22"/>
  <c r="AM171" i="22"/>
  <c r="AN171" i="22"/>
  <c r="AO171" i="22"/>
  <c r="AP171" i="22"/>
  <c r="AQ171" i="22"/>
  <c r="AR171" i="22"/>
  <c r="AS171" i="22"/>
  <c r="AT171" i="22"/>
  <c r="AU171" i="22"/>
  <c r="F172" i="22"/>
  <c r="G172" i="22"/>
  <c r="H172" i="22"/>
  <c r="I172" i="22"/>
  <c r="J172" i="22"/>
  <c r="K172" i="22"/>
  <c r="L172" i="22"/>
  <c r="M172" i="22"/>
  <c r="N172" i="22"/>
  <c r="O172" i="22"/>
  <c r="P172" i="22"/>
  <c r="Q172" i="22"/>
  <c r="R172" i="22"/>
  <c r="S172" i="22"/>
  <c r="T172" i="22"/>
  <c r="U172" i="22"/>
  <c r="V172" i="22"/>
  <c r="W172" i="22"/>
  <c r="X172" i="22"/>
  <c r="Y172" i="22"/>
  <c r="Z172" i="22"/>
  <c r="AA172" i="22"/>
  <c r="AB172" i="22"/>
  <c r="AC172" i="22"/>
  <c r="AD172" i="22"/>
  <c r="AE172" i="22"/>
  <c r="AF172" i="22"/>
  <c r="AG172" i="22"/>
  <c r="AH172" i="22"/>
  <c r="AI172" i="22"/>
  <c r="AJ172" i="22"/>
  <c r="AK172" i="22"/>
  <c r="AL172" i="22"/>
  <c r="AM172" i="22"/>
  <c r="AN172" i="22"/>
  <c r="AO172" i="22"/>
  <c r="AP172" i="22"/>
  <c r="AQ172" i="22"/>
  <c r="AR172" i="22"/>
  <c r="AS172" i="22"/>
  <c r="AT172" i="22"/>
  <c r="AU172" i="22"/>
  <c r="F173" i="22"/>
  <c r="G173" i="22"/>
  <c r="H173" i="22"/>
  <c r="I173" i="22"/>
  <c r="J173" i="22"/>
  <c r="K173" i="22"/>
  <c r="L173" i="22"/>
  <c r="M173" i="22"/>
  <c r="N173" i="22"/>
  <c r="O173" i="22"/>
  <c r="P173" i="22"/>
  <c r="Q173" i="22"/>
  <c r="R173" i="22"/>
  <c r="S173" i="22"/>
  <c r="T173" i="22"/>
  <c r="U173" i="22"/>
  <c r="V173" i="22"/>
  <c r="W173" i="22"/>
  <c r="X173" i="22"/>
  <c r="Y173" i="22"/>
  <c r="Z173" i="22"/>
  <c r="AA173" i="22"/>
  <c r="AB173" i="22"/>
  <c r="AC173" i="22"/>
  <c r="AD173" i="22"/>
  <c r="AE173" i="22"/>
  <c r="AF173" i="22"/>
  <c r="AG173" i="22"/>
  <c r="AH173" i="22"/>
  <c r="AI173" i="22"/>
  <c r="AJ173" i="22"/>
  <c r="AK173" i="22"/>
  <c r="AL173" i="22"/>
  <c r="AM173" i="22"/>
  <c r="AN173" i="22"/>
  <c r="AO173" i="22"/>
  <c r="AP173" i="22"/>
  <c r="AQ173" i="22"/>
  <c r="AR173" i="22"/>
  <c r="AS173" i="22"/>
  <c r="AT173" i="22"/>
  <c r="AU173" i="22"/>
  <c r="F174" i="22"/>
  <c r="G174" i="22"/>
  <c r="H174" i="22"/>
  <c r="I174" i="22"/>
  <c r="J174" i="22"/>
  <c r="K174" i="22"/>
  <c r="L174" i="22"/>
  <c r="M174" i="22"/>
  <c r="N174" i="22"/>
  <c r="O174" i="22"/>
  <c r="P174" i="22"/>
  <c r="Q174" i="22"/>
  <c r="R174" i="22"/>
  <c r="S174" i="22"/>
  <c r="T174" i="22"/>
  <c r="U174" i="22"/>
  <c r="V174" i="22"/>
  <c r="W174" i="22"/>
  <c r="X174" i="22"/>
  <c r="Y174" i="22"/>
  <c r="Z174" i="22"/>
  <c r="AA174" i="22"/>
  <c r="AB174" i="22"/>
  <c r="AC174" i="22"/>
  <c r="AD174" i="22"/>
  <c r="AE174" i="22"/>
  <c r="AF174" i="22"/>
  <c r="AG174" i="22"/>
  <c r="AH174" i="22"/>
  <c r="AI174" i="22"/>
  <c r="AJ174" i="22"/>
  <c r="AK174" i="22"/>
  <c r="AL174" i="22"/>
  <c r="AM174" i="22"/>
  <c r="AN174" i="22"/>
  <c r="AO174" i="22"/>
  <c r="AP174" i="22"/>
  <c r="AQ174" i="22"/>
  <c r="AR174" i="22"/>
  <c r="AS174" i="22"/>
  <c r="AT174" i="22"/>
  <c r="AU174" i="22"/>
  <c r="F175" i="22"/>
  <c r="G175" i="22"/>
  <c r="H175" i="22"/>
  <c r="I175" i="22"/>
  <c r="J175" i="22"/>
  <c r="K175" i="22"/>
  <c r="L175" i="22"/>
  <c r="M175" i="22"/>
  <c r="N175" i="22"/>
  <c r="O175" i="22"/>
  <c r="P175" i="22"/>
  <c r="Q175" i="22"/>
  <c r="R175" i="22"/>
  <c r="S175" i="22"/>
  <c r="T175" i="22"/>
  <c r="U175" i="22"/>
  <c r="V175" i="22"/>
  <c r="W175" i="22"/>
  <c r="X175" i="22"/>
  <c r="Y175" i="22"/>
  <c r="Z175" i="22"/>
  <c r="AA175" i="22"/>
  <c r="AB175" i="22"/>
  <c r="AC175" i="22"/>
  <c r="AD175" i="22"/>
  <c r="AE175" i="22"/>
  <c r="AF175" i="22"/>
  <c r="AG175" i="22"/>
  <c r="AH175" i="22"/>
  <c r="AI175" i="22"/>
  <c r="AJ175" i="22"/>
  <c r="AK175" i="22"/>
  <c r="AL175" i="22"/>
  <c r="AM175" i="22"/>
  <c r="AN175" i="22"/>
  <c r="AO175" i="22"/>
  <c r="AP175" i="22"/>
  <c r="AQ175" i="22"/>
  <c r="AR175" i="22"/>
  <c r="AS175" i="22"/>
  <c r="AT175" i="22"/>
  <c r="AU175" i="22"/>
  <c r="F176" i="22"/>
  <c r="G176" i="22"/>
  <c r="H176" i="22"/>
  <c r="I176" i="22"/>
  <c r="J176" i="22"/>
  <c r="K176" i="22"/>
  <c r="L176" i="22"/>
  <c r="M176" i="22"/>
  <c r="N176" i="22"/>
  <c r="O176" i="22"/>
  <c r="P176" i="22"/>
  <c r="Q176" i="22"/>
  <c r="R176" i="22"/>
  <c r="S176" i="22"/>
  <c r="T176" i="22"/>
  <c r="U176" i="22"/>
  <c r="V176" i="22"/>
  <c r="W176" i="22"/>
  <c r="X176" i="22"/>
  <c r="Y176" i="22"/>
  <c r="Z176" i="22"/>
  <c r="AA176" i="22"/>
  <c r="AB176" i="22"/>
  <c r="AC176" i="22"/>
  <c r="AD176" i="22"/>
  <c r="AE176" i="22"/>
  <c r="AF176" i="22"/>
  <c r="AG176" i="22"/>
  <c r="AH176" i="22"/>
  <c r="AI176" i="22"/>
  <c r="AJ176" i="22"/>
  <c r="AK176" i="22"/>
  <c r="AL176" i="22"/>
  <c r="AM176" i="22"/>
  <c r="AN176" i="22"/>
  <c r="AO176" i="22"/>
  <c r="AP176" i="22"/>
  <c r="AQ176" i="22"/>
  <c r="AR176" i="22"/>
  <c r="AS176" i="22"/>
  <c r="AT176" i="22"/>
  <c r="AU176" i="22"/>
  <c r="F177" i="22"/>
  <c r="G177" i="22"/>
  <c r="H177" i="22"/>
  <c r="I177" i="22"/>
  <c r="J177" i="22"/>
  <c r="K177" i="22"/>
  <c r="L177" i="22"/>
  <c r="M177" i="22"/>
  <c r="N177" i="22"/>
  <c r="O177" i="22"/>
  <c r="P177" i="22"/>
  <c r="Q177" i="22"/>
  <c r="R177" i="22"/>
  <c r="S177" i="22"/>
  <c r="T177" i="22"/>
  <c r="U177" i="22"/>
  <c r="V177" i="22"/>
  <c r="W177" i="22"/>
  <c r="X177" i="22"/>
  <c r="Y177" i="22"/>
  <c r="Z177" i="22"/>
  <c r="AA177" i="22"/>
  <c r="AB177" i="22"/>
  <c r="AC177" i="22"/>
  <c r="AD177" i="22"/>
  <c r="AE177" i="22"/>
  <c r="AF177" i="22"/>
  <c r="AG177" i="22"/>
  <c r="AH177" i="22"/>
  <c r="AI177" i="22"/>
  <c r="AJ177" i="22"/>
  <c r="AK177" i="22"/>
  <c r="AL177" i="22"/>
  <c r="AM177" i="22"/>
  <c r="AN177" i="22"/>
  <c r="AO177" i="22"/>
  <c r="AP177" i="22"/>
  <c r="AQ177" i="22"/>
  <c r="AR177" i="22"/>
  <c r="AS177" i="22"/>
  <c r="AT177" i="22"/>
  <c r="AU177" i="22"/>
  <c r="F178" i="22"/>
  <c r="G178" i="22"/>
  <c r="H178" i="22"/>
  <c r="I178" i="22"/>
  <c r="J178" i="22"/>
  <c r="K178" i="22"/>
  <c r="L178" i="22"/>
  <c r="M178" i="22"/>
  <c r="N178" i="22"/>
  <c r="O178" i="22"/>
  <c r="P178" i="22"/>
  <c r="Q178" i="22"/>
  <c r="R178" i="22"/>
  <c r="S178" i="22"/>
  <c r="T178" i="22"/>
  <c r="U178" i="22"/>
  <c r="V178" i="22"/>
  <c r="W178" i="22"/>
  <c r="X178" i="22"/>
  <c r="Y178" i="22"/>
  <c r="Z178" i="22"/>
  <c r="AA178" i="22"/>
  <c r="AB178" i="22"/>
  <c r="AC178" i="22"/>
  <c r="AD178" i="22"/>
  <c r="AE178" i="22"/>
  <c r="AF178" i="22"/>
  <c r="AG178" i="22"/>
  <c r="AH178" i="22"/>
  <c r="AI178" i="22"/>
  <c r="AJ178" i="22"/>
  <c r="AK178" i="22"/>
  <c r="AL178" i="22"/>
  <c r="AM178" i="22"/>
  <c r="AN178" i="22"/>
  <c r="AO178" i="22"/>
  <c r="AP178" i="22"/>
  <c r="AQ178" i="22"/>
  <c r="AR178" i="22"/>
  <c r="AS178" i="22"/>
  <c r="AT178" i="22"/>
  <c r="AU178" i="22"/>
  <c r="F179" i="22"/>
  <c r="G179" i="22"/>
  <c r="H179" i="22"/>
  <c r="I179" i="22"/>
  <c r="J179" i="22"/>
  <c r="K179" i="22"/>
  <c r="L179" i="22"/>
  <c r="M179" i="22"/>
  <c r="N179" i="22"/>
  <c r="O179" i="22"/>
  <c r="P179" i="22"/>
  <c r="Q179" i="22"/>
  <c r="R179" i="22"/>
  <c r="S179" i="22"/>
  <c r="T179" i="22"/>
  <c r="U179" i="22"/>
  <c r="V179" i="22"/>
  <c r="W179" i="22"/>
  <c r="X179" i="22"/>
  <c r="Y179" i="22"/>
  <c r="Z179" i="22"/>
  <c r="AA179" i="22"/>
  <c r="AB179" i="22"/>
  <c r="AC179" i="22"/>
  <c r="AD179" i="22"/>
  <c r="AE179" i="22"/>
  <c r="AF179" i="22"/>
  <c r="AG179" i="22"/>
  <c r="AH179" i="22"/>
  <c r="AI179" i="22"/>
  <c r="AJ179" i="22"/>
  <c r="AK179" i="22"/>
  <c r="AL179" i="22"/>
  <c r="AM179" i="22"/>
  <c r="AN179" i="22"/>
  <c r="AO179" i="22"/>
  <c r="AP179" i="22"/>
  <c r="AQ179" i="22"/>
  <c r="AR179" i="22"/>
  <c r="AS179" i="22"/>
  <c r="AT179" i="22"/>
  <c r="AU179" i="22"/>
  <c r="F180" i="22"/>
  <c r="G180" i="22"/>
  <c r="H180" i="22"/>
  <c r="I180" i="22"/>
  <c r="J180" i="22"/>
  <c r="K180" i="22"/>
  <c r="L180" i="22"/>
  <c r="M180" i="22"/>
  <c r="N180" i="22"/>
  <c r="O180" i="22"/>
  <c r="P180" i="22"/>
  <c r="Q180" i="22"/>
  <c r="R180" i="22"/>
  <c r="S180" i="22"/>
  <c r="T180" i="22"/>
  <c r="U180" i="22"/>
  <c r="V180" i="22"/>
  <c r="W180" i="22"/>
  <c r="X180" i="22"/>
  <c r="Y180" i="22"/>
  <c r="Z180" i="22"/>
  <c r="AA180" i="22"/>
  <c r="AB180" i="22"/>
  <c r="AC180" i="22"/>
  <c r="AD180" i="22"/>
  <c r="AE180" i="22"/>
  <c r="AF180" i="22"/>
  <c r="AG180" i="22"/>
  <c r="AH180" i="22"/>
  <c r="AI180" i="22"/>
  <c r="AJ180" i="22"/>
  <c r="AK180" i="22"/>
  <c r="AL180" i="22"/>
  <c r="AM180" i="22"/>
  <c r="AN180" i="22"/>
  <c r="AO180" i="22"/>
  <c r="AP180" i="22"/>
  <c r="AQ180" i="22"/>
  <c r="AR180" i="22"/>
  <c r="AS180" i="22"/>
  <c r="AT180" i="22"/>
  <c r="AU180" i="22"/>
  <c r="F181" i="22"/>
  <c r="G181" i="22"/>
  <c r="H181" i="22"/>
  <c r="I181" i="22"/>
  <c r="J181" i="22"/>
  <c r="K181" i="22"/>
  <c r="L181" i="22"/>
  <c r="M181" i="22"/>
  <c r="N181" i="22"/>
  <c r="O181" i="22"/>
  <c r="P181" i="22"/>
  <c r="Q181" i="22"/>
  <c r="R181" i="22"/>
  <c r="S181" i="22"/>
  <c r="T181" i="22"/>
  <c r="U181" i="22"/>
  <c r="V181" i="22"/>
  <c r="W181" i="22"/>
  <c r="X181" i="22"/>
  <c r="Y181" i="22"/>
  <c r="Z181" i="22"/>
  <c r="AA181" i="22"/>
  <c r="AB181" i="22"/>
  <c r="AC181" i="22"/>
  <c r="AD181" i="22"/>
  <c r="AE181" i="22"/>
  <c r="AF181" i="22"/>
  <c r="AG181" i="22"/>
  <c r="AH181" i="22"/>
  <c r="AI181" i="22"/>
  <c r="AJ181" i="22"/>
  <c r="AK181" i="22"/>
  <c r="AL181" i="22"/>
  <c r="AM181" i="22"/>
  <c r="AN181" i="22"/>
  <c r="AO181" i="22"/>
  <c r="AP181" i="22"/>
  <c r="AQ181" i="22"/>
  <c r="AR181" i="22"/>
  <c r="AS181" i="22"/>
  <c r="AT181" i="22"/>
  <c r="AU181" i="22"/>
  <c r="F182" i="22"/>
  <c r="G182" i="22"/>
  <c r="H182" i="22"/>
  <c r="I182" i="22"/>
  <c r="J182" i="22"/>
  <c r="K182" i="22"/>
  <c r="L182" i="22"/>
  <c r="M182" i="22"/>
  <c r="N182" i="22"/>
  <c r="O182" i="22"/>
  <c r="P182" i="22"/>
  <c r="Q182" i="22"/>
  <c r="R182" i="22"/>
  <c r="S182" i="22"/>
  <c r="T182" i="22"/>
  <c r="U182" i="22"/>
  <c r="V182" i="22"/>
  <c r="W182" i="22"/>
  <c r="X182" i="22"/>
  <c r="Y182" i="22"/>
  <c r="Z182" i="22"/>
  <c r="AA182" i="22"/>
  <c r="AB182" i="22"/>
  <c r="AC182" i="22"/>
  <c r="AD182" i="22"/>
  <c r="AE182" i="22"/>
  <c r="AF182" i="22"/>
  <c r="AG182" i="22"/>
  <c r="AH182" i="22"/>
  <c r="AI182" i="22"/>
  <c r="AJ182" i="22"/>
  <c r="AK182" i="22"/>
  <c r="AL182" i="22"/>
  <c r="AM182" i="22"/>
  <c r="AN182" i="22"/>
  <c r="AO182" i="22"/>
  <c r="AP182" i="22"/>
  <c r="AQ182" i="22"/>
  <c r="AR182" i="22"/>
  <c r="AS182" i="22"/>
  <c r="AT182" i="22"/>
  <c r="AU182" i="22"/>
  <c r="F183" i="22"/>
  <c r="G183" i="22"/>
  <c r="H183" i="22"/>
  <c r="I183" i="22"/>
  <c r="J183" i="22"/>
  <c r="K183" i="22"/>
  <c r="L183" i="22"/>
  <c r="M183" i="22"/>
  <c r="N183" i="22"/>
  <c r="O183" i="22"/>
  <c r="P183" i="22"/>
  <c r="Q183" i="22"/>
  <c r="R183" i="22"/>
  <c r="S183" i="22"/>
  <c r="T183" i="22"/>
  <c r="U183" i="22"/>
  <c r="V183" i="22"/>
  <c r="W183" i="22"/>
  <c r="X183" i="22"/>
  <c r="Y183" i="22"/>
  <c r="Z183" i="22"/>
  <c r="AA183" i="22"/>
  <c r="AB183" i="22"/>
  <c r="AC183" i="22"/>
  <c r="AD183" i="22"/>
  <c r="AE183" i="22"/>
  <c r="AF183" i="22"/>
  <c r="AG183" i="22"/>
  <c r="AH183" i="22"/>
  <c r="AI183" i="22"/>
  <c r="AJ183" i="22"/>
  <c r="AK183" i="22"/>
  <c r="AL183" i="22"/>
  <c r="AM183" i="22"/>
  <c r="AN183" i="22"/>
  <c r="AO183" i="22"/>
  <c r="AP183" i="22"/>
  <c r="AQ183" i="22"/>
  <c r="AR183" i="22"/>
  <c r="AS183" i="22"/>
  <c r="AT183" i="22"/>
  <c r="AU183" i="22"/>
  <c r="G121" i="22"/>
  <c r="H121" i="22"/>
  <c r="I121" i="22"/>
  <c r="J121" i="22"/>
  <c r="K121" i="22"/>
  <c r="L121" i="22"/>
  <c r="M121" i="22"/>
  <c r="N121" i="22"/>
  <c r="O121" i="22"/>
  <c r="P121" i="22"/>
  <c r="Q121" i="22"/>
  <c r="R121" i="22"/>
  <c r="S121" i="22"/>
  <c r="T121" i="22"/>
  <c r="U121" i="22"/>
  <c r="V121" i="22"/>
  <c r="W121" i="22"/>
  <c r="X121" i="22"/>
  <c r="Y121" i="22"/>
  <c r="Z121" i="22"/>
  <c r="AA121" i="22"/>
  <c r="AB121" i="22"/>
  <c r="AC121" i="22"/>
  <c r="AD121" i="22"/>
  <c r="AE121" i="22"/>
  <c r="AF121" i="22"/>
  <c r="AG121" i="22"/>
  <c r="AH121" i="22"/>
  <c r="AI121" i="22"/>
  <c r="AJ121" i="22"/>
  <c r="AK121" i="22"/>
  <c r="AL121" i="22"/>
  <c r="AM121" i="22"/>
  <c r="AN121" i="22"/>
  <c r="AO121" i="22"/>
  <c r="AP121" i="22"/>
  <c r="AQ121" i="22"/>
  <c r="AR121" i="22"/>
  <c r="AS121" i="22"/>
  <c r="AT121" i="22"/>
  <c r="AU121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AK54" i="22"/>
  <c r="AL54" i="22"/>
  <c r="AM54" i="22"/>
  <c r="AN54" i="22"/>
  <c r="AO54" i="22"/>
  <c r="AP54" i="22"/>
  <c r="AQ54" i="22"/>
  <c r="AR54" i="22"/>
  <c r="AS54" i="22"/>
  <c r="AT54" i="22"/>
  <c r="AU54" i="22"/>
  <c r="AV54" i="22"/>
  <c r="AW54" i="22"/>
  <c r="AX54" i="22"/>
  <c r="AY54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AK55" i="22"/>
  <c r="AL55" i="22"/>
  <c r="AM55" i="22"/>
  <c r="AN55" i="22"/>
  <c r="AO55" i="22"/>
  <c r="AP55" i="22"/>
  <c r="AQ55" i="22"/>
  <c r="AR55" i="22"/>
  <c r="AS55" i="22"/>
  <c r="AT55" i="22"/>
  <c r="AU55" i="22"/>
  <c r="AV55" i="22"/>
  <c r="AW55" i="22"/>
  <c r="AX55" i="22"/>
  <c r="AY55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AK56" i="22"/>
  <c r="AL56" i="22"/>
  <c r="AM56" i="22"/>
  <c r="AN56" i="22"/>
  <c r="AO56" i="22"/>
  <c r="AP56" i="22"/>
  <c r="AQ56" i="22"/>
  <c r="AR56" i="22"/>
  <c r="AS56" i="22"/>
  <c r="AT56" i="22"/>
  <c r="AU56" i="22"/>
  <c r="AV56" i="22"/>
  <c r="AW56" i="22"/>
  <c r="AX56" i="22"/>
  <c r="AY56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AK57" i="22"/>
  <c r="AL57" i="22"/>
  <c r="AM57" i="22"/>
  <c r="AN57" i="22"/>
  <c r="AO57" i="22"/>
  <c r="AP57" i="22"/>
  <c r="AQ57" i="22"/>
  <c r="AR57" i="22"/>
  <c r="AS57" i="22"/>
  <c r="AT57" i="22"/>
  <c r="AU57" i="22"/>
  <c r="AV57" i="22"/>
  <c r="AW57" i="22"/>
  <c r="AX57" i="22"/>
  <c r="AY57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AJ58" i="22"/>
  <c r="AK58" i="22"/>
  <c r="AL58" i="22"/>
  <c r="AM58" i="22"/>
  <c r="AN58" i="22"/>
  <c r="AO58" i="22"/>
  <c r="AP58" i="22"/>
  <c r="AQ58" i="22"/>
  <c r="AR58" i="22"/>
  <c r="AS58" i="22"/>
  <c r="AT58" i="22"/>
  <c r="AU58" i="22"/>
  <c r="AV58" i="22"/>
  <c r="AW58" i="22"/>
  <c r="AX58" i="22"/>
  <c r="AY58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AJ59" i="22"/>
  <c r="AK59" i="22"/>
  <c r="AL59" i="22"/>
  <c r="AM59" i="22"/>
  <c r="AN59" i="22"/>
  <c r="AO59" i="22"/>
  <c r="AP59" i="22"/>
  <c r="AQ59" i="22"/>
  <c r="AR59" i="22"/>
  <c r="AS59" i="22"/>
  <c r="AT59" i="22"/>
  <c r="AU59" i="22"/>
  <c r="AV59" i="22"/>
  <c r="AW59" i="22"/>
  <c r="AX59" i="22"/>
  <c r="AY59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AJ60" i="22"/>
  <c r="AK60" i="22"/>
  <c r="AL60" i="22"/>
  <c r="AM60" i="22"/>
  <c r="AN60" i="22"/>
  <c r="AO60" i="22"/>
  <c r="AP60" i="22"/>
  <c r="AQ60" i="22"/>
  <c r="AR60" i="22"/>
  <c r="AS60" i="22"/>
  <c r="AT60" i="22"/>
  <c r="AU60" i="22"/>
  <c r="AV60" i="22"/>
  <c r="AW60" i="22"/>
  <c r="AX60" i="22"/>
  <c r="AY60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AJ61" i="22"/>
  <c r="AK61" i="22"/>
  <c r="AL61" i="22"/>
  <c r="AM61" i="22"/>
  <c r="AN61" i="22"/>
  <c r="AO61" i="22"/>
  <c r="AP61" i="22"/>
  <c r="AQ61" i="22"/>
  <c r="AR61" i="22"/>
  <c r="AS61" i="22"/>
  <c r="AT61" i="22"/>
  <c r="AU61" i="22"/>
  <c r="AV61" i="22"/>
  <c r="AW61" i="22"/>
  <c r="AX61" i="22"/>
  <c r="AY61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AJ62" i="22"/>
  <c r="AK62" i="22"/>
  <c r="AL62" i="22"/>
  <c r="AM62" i="22"/>
  <c r="AN62" i="22"/>
  <c r="AO62" i="22"/>
  <c r="AP62" i="22"/>
  <c r="AQ62" i="22"/>
  <c r="AR62" i="22"/>
  <c r="AS62" i="22"/>
  <c r="AT62" i="22"/>
  <c r="AU62" i="22"/>
  <c r="AV62" i="22"/>
  <c r="AW62" i="22"/>
  <c r="AX62" i="22"/>
  <c r="AY62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AJ63" i="22"/>
  <c r="AK63" i="22"/>
  <c r="AL63" i="22"/>
  <c r="AM63" i="22"/>
  <c r="AN63" i="22"/>
  <c r="AO63" i="22"/>
  <c r="AP63" i="22"/>
  <c r="AQ63" i="22"/>
  <c r="AR63" i="22"/>
  <c r="AS63" i="22"/>
  <c r="AT63" i="22"/>
  <c r="AU63" i="22"/>
  <c r="AV63" i="22"/>
  <c r="AW63" i="22"/>
  <c r="AX63" i="22"/>
  <c r="AY63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AJ64" i="22"/>
  <c r="AK64" i="22"/>
  <c r="AL64" i="22"/>
  <c r="AM64" i="22"/>
  <c r="AN64" i="22"/>
  <c r="AO64" i="22"/>
  <c r="AP64" i="22"/>
  <c r="AQ64" i="22"/>
  <c r="AR64" i="22"/>
  <c r="AS64" i="22"/>
  <c r="AT64" i="22"/>
  <c r="AU64" i="22"/>
  <c r="AV64" i="22"/>
  <c r="AW64" i="22"/>
  <c r="AX64" i="22"/>
  <c r="AY64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AJ65" i="22"/>
  <c r="AK65" i="22"/>
  <c r="AL65" i="22"/>
  <c r="AM65" i="22"/>
  <c r="AN65" i="22"/>
  <c r="AO65" i="22"/>
  <c r="AP65" i="22"/>
  <c r="AQ65" i="22"/>
  <c r="AR65" i="22"/>
  <c r="AS65" i="22"/>
  <c r="AT65" i="22"/>
  <c r="AU65" i="22"/>
  <c r="AV65" i="22"/>
  <c r="AW65" i="22"/>
  <c r="AX65" i="22"/>
  <c r="AY65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AJ66" i="22"/>
  <c r="AK66" i="22"/>
  <c r="AL66" i="22"/>
  <c r="AM66" i="22"/>
  <c r="AN66" i="22"/>
  <c r="AO66" i="22"/>
  <c r="AP66" i="22"/>
  <c r="AQ66" i="22"/>
  <c r="AR66" i="22"/>
  <c r="AS66" i="22"/>
  <c r="AT66" i="22"/>
  <c r="AU66" i="22"/>
  <c r="AV66" i="22"/>
  <c r="AW66" i="22"/>
  <c r="AX66" i="22"/>
  <c r="AY66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AK67" i="22"/>
  <c r="AL67" i="22"/>
  <c r="AM67" i="22"/>
  <c r="AN67" i="22"/>
  <c r="AO67" i="22"/>
  <c r="AP67" i="22"/>
  <c r="AQ67" i="22"/>
  <c r="AR67" i="22"/>
  <c r="AS67" i="22"/>
  <c r="AT67" i="22"/>
  <c r="AU67" i="22"/>
  <c r="AV67" i="22"/>
  <c r="AW67" i="22"/>
  <c r="AX67" i="22"/>
  <c r="AY67" i="22"/>
  <c r="F68" i="22"/>
  <c r="G68" i="22"/>
  <c r="H68" i="22"/>
  <c r="I68" i="22"/>
  <c r="J68" i="22"/>
  <c r="K68" i="22"/>
  <c r="L68" i="22"/>
  <c r="M68" i="22"/>
  <c r="N68" i="22"/>
  <c r="O68" i="22"/>
  <c r="P68" i="22"/>
  <c r="Q68" i="22"/>
  <c r="R68" i="22"/>
  <c r="S68" i="22"/>
  <c r="T68" i="22"/>
  <c r="U68" i="22"/>
  <c r="V68" i="22"/>
  <c r="W68" i="22"/>
  <c r="X68" i="22"/>
  <c r="Y68" i="22"/>
  <c r="Z68" i="22"/>
  <c r="AA68" i="22"/>
  <c r="AB68" i="22"/>
  <c r="AC68" i="22"/>
  <c r="AD68" i="22"/>
  <c r="AE68" i="22"/>
  <c r="AF68" i="22"/>
  <c r="AG68" i="22"/>
  <c r="AH68" i="22"/>
  <c r="AI68" i="22"/>
  <c r="AJ68" i="22"/>
  <c r="AK68" i="22"/>
  <c r="AL68" i="22"/>
  <c r="AM68" i="22"/>
  <c r="AN68" i="22"/>
  <c r="AO68" i="22"/>
  <c r="AP68" i="22"/>
  <c r="AQ68" i="22"/>
  <c r="AR68" i="22"/>
  <c r="AS68" i="22"/>
  <c r="AT68" i="22"/>
  <c r="AU68" i="22"/>
  <c r="AV68" i="22"/>
  <c r="AW68" i="22"/>
  <c r="AX68" i="22"/>
  <c r="AY68" i="22"/>
  <c r="F69" i="22"/>
  <c r="G69" i="22"/>
  <c r="H69" i="22"/>
  <c r="I69" i="22"/>
  <c r="J69" i="22"/>
  <c r="K69" i="22"/>
  <c r="L69" i="22"/>
  <c r="M69" i="22"/>
  <c r="N69" i="22"/>
  <c r="O69" i="22"/>
  <c r="P69" i="22"/>
  <c r="Q69" i="22"/>
  <c r="R69" i="22"/>
  <c r="S69" i="22"/>
  <c r="T69" i="22"/>
  <c r="U69" i="22"/>
  <c r="V69" i="22"/>
  <c r="W69" i="22"/>
  <c r="X69" i="22"/>
  <c r="Y69" i="22"/>
  <c r="Z69" i="22"/>
  <c r="AA69" i="22"/>
  <c r="AB69" i="22"/>
  <c r="AC69" i="22"/>
  <c r="AD69" i="22"/>
  <c r="AE69" i="22"/>
  <c r="AF69" i="22"/>
  <c r="AG69" i="22"/>
  <c r="AH69" i="22"/>
  <c r="AI69" i="22"/>
  <c r="AJ69" i="22"/>
  <c r="AK69" i="22"/>
  <c r="AL69" i="22"/>
  <c r="AM69" i="22"/>
  <c r="AN69" i="22"/>
  <c r="AO69" i="22"/>
  <c r="AP69" i="22"/>
  <c r="AQ69" i="22"/>
  <c r="AR69" i="22"/>
  <c r="AS69" i="22"/>
  <c r="AT69" i="22"/>
  <c r="AU69" i="22"/>
  <c r="AV69" i="22"/>
  <c r="AW69" i="22"/>
  <c r="AX69" i="22"/>
  <c r="AY69" i="22"/>
  <c r="F70" i="22"/>
  <c r="G70" i="22"/>
  <c r="H70" i="22"/>
  <c r="I70" i="22"/>
  <c r="J70" i="22"/>
  <c r="K70" i="22"/>
  <c r="L70" i="22"/>
  <c r="M70" i="22"/>
  <c r="N70" i="22"/>
  <c r="O70" i="22"/>
  <c r="P70" i="22"/>
  <c r="Q70" i="22"/>
  <c r="R70" i="22"/>
  <c r="S70" i="22"/>
  <c r="T70" i="22"/>
  <c r="U70" i="22"/>
  <c r="V70" i="22"/>
  <c r="W70" i="22"/>
  <c r="X70" i="22"/>
  <c r="Y70" i="22"/>
  <c r="Z70" i="22"/>
  <c r="AA70" i="22"/>
  <c r="AB70" i="22"/>
  <c r="AC70" i="22"/>
  <c r="AD70" i="22"/>
  <c r="AE70" i="22"/>
  <c r="AF70" i="22"/>
  <c r="AG70" i="22"/>
  <c r="AH70" i="22"/>
  <c r="AI70" i="22"/>
  <c r="AJ70" i="22"/>
  <c r="AK70" i="22"/>
  <c r="AL70" i="22"/>
  <c r="AM70" i="22"/>
  <c r="AN70" i="22"/>
  <c r="AO70" i="22"/>
  <c r="AP70" i="22"/>
  <c r="AQ70" i="22"/>
  <c r="AR70" i="22"/>
  <c r="AS70" i="22"/>
  <c r="AT70" i="22"/>
  <c r="AU70" i="22"/>
  <c r="AV70" i="22"/>
  <c r="AW70" i="22"/>
  <c r="AX70" i="22"/>
  <c r="AY70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X71" i="22"/>
  <c r="Y71" i="22"/>
  <c r="Z71" i="22"/>
  <c r="AA71" i="22"/>
  <c r="AB71" i="22"/>
  <c r="AC71" i="22"/>
  <c r="AD71" i="22"/>
  <c r="AE71" i="22"/>
  <c r="AF71" i="22"/>
  <c r="AG71" i="22"/>
  <c r="AH71" i="22"/>
  <c r="AI71" i="22"/>
  <c r="AJ71" i="22"/>
  <c r="AK71" i="22"/>
  <c r="AL71" i="22"/>
  <c r="AM71" i="22"/>
  <c r="AN71" i="22"/>
  <c r="AO71" i="22"/>
  <c r="AP71" i="22"/>
  <c r="AQ71" i="22"/>
  <c r="AR71" i="22"/>
  <c r="AS71" i="22"/>
  <c r="AT71" i="22"/>
  <c r="AU71" i="22"/>
  <c r="AV71" i="22"/>
  <c r="AW71" i="22"/>
  <c r="AX71" i="22"/>
  <c r="AY71" i="22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U72" i="22"/>
  <c r="V72" i="22"/>
  <c r="W72" i="22"/>
  <c r="X72" i="22"/>
  <c r="Y72" i="22"/>
  <c r="Z72" i="22"/>
  <c r="AA72" i="22"/>
  <c r="AB72" i="22"/>
  <c r="AC72" i="22"/>
  <c r="AD72" i="22"/>
  <c r="AE72" i="22"/>
  <c r="AF72" i="22"/>
  <c r="AG72" i="22"/>
  <c r="AH72" i="22"/>
  <c r="AI72" i="22"/>
  <c r="AJ72" i="22"/>
  <c r="AK72" i="22"/>
  <c r="AL72" i="22"/>
  <c r="AM72" i="22"/>
  <c r="AN72" i="22"/>
  <c r="AO72" i="22"/>
  <c r="AP72" i="22"/>
  <c r="AQ72" i="22"/>
  <c r="AR72" i="22"/>
  <c r="AS72" i="22"/>
  <c r="AT72" i="22"/>
  <c r="AU72" i="22"/>
  <c r="AV72" i="22"/>
  <c r="AW72" i="22"/>
  <c r="AX72" i="22"/>
  <c r="AY72" i="22"/>
  <c r="F73" i="22"/>
  <c r="G73" i="22"/>
  <c r="H73" i="22"/>
  <c r="I73" i="22"/>
  <c r="J73" i="22"/>
  <c r="K73" i="22"/>
  <c r="L73" i="22"/>
  <c r="M73" i="22"/>
  <c r="N73" i="22"/>
  <c r="O73" i="22"/>
  <c r="P73" i="22"/>
  <c r="Q73" i="22"/>
  <c r="R73" i="22"/>
  <c r="S73" i="22"/>
  <c r="T73" i="22"/>
  <c r="U73" i="22"/>
  <c r="V73" i="22"/>
  <c r="W73" i="22"/>
  <c r="X73" i="22"/>
  <c r="Y73" i="22"/>
  <c r="Z73" i="22"/>
  <c r="AA73" i="22"/>
  <c r="AB73" i="22"/>
  <c r="AC73" i="22"/>
  <c r="AD73" i="22"/>
  <c r="AE73" i="22"/>
  <c r="AF73" i="22"/>
  <c r="AG73" i="22"/>
  <c r="AH73" i="22"/>
  <c r="AI73" i="22"/>
  <c r="AJ73" i="22"/>
  <c r="AK73" i="22"/>
  <c r="AL73" i="22"/>
  <c r="AM73" i="22"/>
  <c r="AN73" i="22"/>
  <c r="AO73" i="22"/>
  <c r="AP73" i="22"/>
  <c r="AQ73" i="22"/>
  <c r="AR73" i="22"/>
  <c r="AS73" i="22"/>
  <c r="AT73" i="22"/>
  <c r="AU73" i="22"/>
  <c r="AV73" i="22"/>
  <c r="AW73" i="22"/>
  <c r="AX73" i="22"/>
  <c r="AY73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T74" i="22"/>
  <c r="U74" i="22"/>
  <c r="V74" i="22"/>
  <c r="W74" i="22"/>
  <c r="X74" i="22"/>
  <c r="Y74" i="22"/>
  <c r="Z74" i="22"/>
  <c r="AA74" i="22"/>
  <c r="AB74" i="22"/>
  <c r="AC74" i="22"/>
  <c r="AD74" i="22"/>
  <c r="AE74" i="22"/>
  <c r="AF74" i="22"/>
  <c r="AG74" i="22"/>
  <c r="AH74" i="22"/>
  <c r="AI74" i="22"/>
  <c r="AJ74" i="22"/>
  <c r="AK74" i="22"/>
  <c r="AL74" i="22"/>
  <c r="AM74" i="22"/>
  <c r="AN74" i="22"/>
  <c r="AO74" i="22"/>
  <c r="AP74" i="22"/>
  <c r="AQ74" i="22"/>
  <c r="AR74" i="22"/>
  <c r="AS74" i="22"/>
  <c r="AT74" i="22"/>
  <c r="AU74" i="22"/>
  <c r="AV74" i="22"/>
  <c r="AW74" i="22"/>
  <c r="AX74" i="22"/>
  <c r="AY74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X75" i="22"/>
  <c r="Y75" i="22"/>
  <c r="Z75" i="22"/>
  <c r="AA75" i="22"/>
  <c r="AB75" i="22"/>
  <c r="AC75" i="22"/>
  <c r="AD75" i="22"/>
  <c r="AE75" i="22"/>
  <c r="AF75" i="22"/>
  <c r="AG75" i="22"/>
  <c r="AH75" i="22"/>
  <c r="AI75" i="22"/>
  <c r="AJ75" i="22"/>
  <c r="AK75" i="22"/>
  <c r="AL75" i="22"/>
  <c r="AM75" i="22"/>
  <c r="AN75" i="22"/>
  <c r="AO75" i="22"/>
  <c r="AP75" i="22"/>
  <c r="AQ75" i="22"/>
  <c r="AR75" i="22"/>
  <c r="AS75" i="22"/>
  <c r="AT75" i="22"/>
  <c r="AU75" i="22"/>
  <c r="AV75" i="22"/>
  <c r="AW75" i="22"/>
  <c r="AX75" i="22"/>
  <c r="AY75" i="22"/>
  <c r="F76" i="22"/>
  <c r="G76" i="22"/>
  <c r="H76" i="22"/>
  <c r="I76" i="22"/>
  <c r="J76" i="22"/>
  <c r="K76" i="22"/>
  <c r="L76" i="22"/>
  <c r="M76" i="22"/>
  <c r="N76" i="22"/>
  <c r="O76" i="22"/>
  <c r="P76" i="22"/>
  <c r="Q76" i="22"/>
  <c r="R76" i="22"/>
  <c r="S76" i="22"/>
  <c r="T76" i="22"/>
  <c r="U76" i="22"/>
  <c r="V76" i="22"/>
  <c r="W76" i="22"/>
  <c r="X76" i="22"/>
  <c r="Y76" i="22"/>
  <c r="Z76" i="22"/>
  <c r="AA76" i="22"/>
  <c r="AB76" i="22"/>
  <c r="AC76" i="22"/>
  <c r="AD76" i="22"/>
  <c r="AE76" i="22"/>
  <c r="AF76" i="22"/>
  <c r="AG76" i="22"/>
  <c r="AH76" i="22"/>
  <c r="AI76" i="22"/>
  <c r="AJ76" i="22"/>
  <c r="AK76" i="22"/>
  <c r="AL76" i="22"/>
  <c r="AM76" i="22"/>
  <c r="AN76" i="22"/>
  <c r="AO76" i="22"/>
  <c r="AP76" i="22"/>
  <c r="AQ76" i="22"/>
  <c r="AR76" i="22"/>
  <c r="AS76" i="22"/>
  <c r="AT76" i="22"/>
  <c r="AU76" i="22"/>
  <c r="AV76" i="22"/>
  <c r="AW76" i="22"/>
  <c r="AX76" i="22"/>
  <c r="AY76" i="22"/>
  <c r="F77" i="22"/>
  <c r="G77" i="22"/>
  <c r="H77" i="22"/>
  <c r="I77" i="22"/>
  <c r="J77" i="22"/>
  <c r="K77" i="22"/>
  <c r="L77" i="22"/>
  <c r="M77" i="22"/>
  <c r="N77" i="22"/>
  <c r="O77" i="22"/>
  <c r="P77" i="22"/>
  <c r="Q77" i="22"/>
  <c r="R77" i="22"/>
  <c r="S77" i="22"/>
  <c r="T77" i="22"/>
  <c r="U77" i="22"/>
  <c r="V77" i="22"/>
  <c r="W77" i="22"/>
  <c r="X77" i="22"/>
  <c r="Y77" i="22"/>
  <c r="Z77" i="22"/>
  <c r="AA77" i="22"/>
  <c r="AB77" i="22"/>
  <c r="AC77" i="22"/>
  <c r="AD77" i="22"/>
  <c r="AE77" i="22"/>
  <c r="AF77" i="22"/>
  <c r="AG77" i="22"/>
  <c r="AH77" i="22"/>
  <c r="AI77" i="22"/>
  <c r="AJ77" i="22"/>
  <c r="AK77" i="22"/>
  <c r="AL77" i="22"/>
  <c r="AM77" i="22"/>
  <c r="AN77" i="22"/>
  <c r="AO77" i="22"/>
  <c r="AP77" i="22"/>
  <c r="AQ77" i="22"/>
  <c r="AR77" i="22"/>
  <c r="AS77" i="22"/>
  <c r="AT77" i="22"/>
  <c r="AU77" i="22"/>
  <c r="AV77" i="22"/>
  <c r="AW77" i="22"/>
  <c r="AX77" i="22"/>
  <c r="AY77" i="22"/>
  <c r="F78" i="22"/>
  <c r="G78" i="22"/>
  <c r="H78" i="22"/>
  <c r="I78" i="22"/>
  <c r="J78" i="22"/>
  <c r="K78" i="22"/>
  <c r="L78" i="22"/>
  <c r="M78" i="22"/>
  <c r="N78" i="22"/>
  <c r="O78" i="22"/>
  <c r="P78" i="22"/>
  <c r="Q78" i="22"/>
  <c r="R78" i="22"/>
  <c r="S78" i="22"/>
  <c r="T78" i="22"/>
  <c r="U78" i="22"/>
  <c r="V78" i="22"/>
  <c r="W78" i="22"/>
  <c r="X78" i="22"/>
  <c r="Y78" i="22"/>
  <c r="Z78" i="22"/>
  <c r="AA78" i="22"/>
  <c r="AB78" i="22"/>
  <c r="AC78" i="22"/>
  <c r="AD78" i="22"/>
  <c r="AE78" i="22"/>
  <c r="AF78" i="22"/>
  <c r="AG78" i="22"/>
  <c r="AH78" i="22"/>
  <c r="AI78" i="22"/>
  <c r="AJ78" i="22"/>
  <c r="AK78" i="22"/>
  <c r="AL78" i="22"/>
  <c r="AM78" i="22"/>
  <c r="AN78" i="22"/>
  <c r="AO78" i="22"/>
  <c r="AP78" i="22"/>
  <c r="AQ78" i="22"/>
  <c r="AR78" i="22"/>
  <c r="AS78" i="22"/>
  <c r="AT78" i="22"/>
  <c r="AU78" i="22"/>
  <c r="AV78" i="22"/>
  <c r="AW78" i="22"/>
  <c r="AX78" i="22"/>
  <c r="AY78" i="22"/>
  <c r="F79" i="22"/>
  <c r="G79" i="22"/>
  <c r="H79" i="22"/>
  <c r="I79" i="22"/>
  <c r="J79" i="22"/>
  <c r="K79" i="22"/>
  <c r="L79" i="22"/>
  <c r="M79" i="22"/>
  <c r="N79" i="22"/>
  <c r="O79" i="22"/>
  <c r="P79" i="22"/>
  <c r="Q79" i="22"/>
  <c r="R79" i="22"/>
  <c r="S79" i="22"/>
  <c r="T79" i="22"/>
  <c r="U79" i="22"/>
  <c r="V79" i="22"/>
  <c r="W79" i="22"/>
  <c r="X79" i="22"/>
  <c r="Y79" i="22"/>
  <c r="Z79" i="22"/>
  <c r="AA79" i="22"/>
  <c r="AB79" i="22"/>
  <c r="AC79" i="22"/>
  <c r="AD79" i="22"/>
  <c r="AE79" i="22"/>
  <c r="AF79" i="22"/>
  <c r="AG79" i="22"/>
  <c r="AH79" i="22"/>
  <c r="AI79" i="22"/>
  <c r="AJ79" i="22"/>
  <c r="AK79" i="22"/>
  <c r="AL79" i="22"/>
  <c r="AM79" i="22"/>
  <c r="AN79" i="22"/>
  <c r="AO79" i="22"/>
  <c r="AP79" i="22"/>
  <c r="AQ79" i="22"/>
  <c r="AR79" i="22"/>
  <c r="AS79" i="22"/>
  <c r="AT79" i="22"/>
  <c r="AU79" i="22"/>
  <c r="AV79" i="22"/>
  <c r="AW79" i="22"/>
  <c r="AX79" i="22"/>
  <c r="AY79" i="22"/>
  <c r="F80" i="22"/>
  <c r="G80" i="22"/>
  <c r="H80" i="22"/>
  <c r="I80" i="22"/>
  <c r="J80" i="22"/>
  <c r="K80" i="22"/>
  <c r="L80" i="22"/>
  <c r="M80" i="22"/>
  <c r="N80" i="22"/>
  <c r="O80" i="22"/>
  <c r="P80" i="22"/>
  <c r="Q80" i="22"/>
  <c r="R80" i="22"/>
  <c r="S80" i="22"/>
  <c r="T80" i="22"/>
  <c r="U80" i="22"/>
  <c r="V80" i="22"/>
  <c r="W80" i="22"/>
  <c r="X80" i="22"/>
  <c r="Y80" i="22"/>
  <c r="Z80" i="22"/>
  <c r="AA80" i="22"/>
  <c r="AB80" i="22"/>
  <c r="AC80" i="22"/>
  <c r="AD80" i="22"/>
  <c r="AE80" i="22"/>
  <c r="AF80" i="22"/>
  <c r="AG80" i="22"/>
  <c r="AH80" i="22"/>
  <c r="AI80" i="22"/>
  <c r="AJ80" i="22"/>
  <c r="AK80" i="22"/>
  <c r="AL80" i="22"/>
  <c r="AM80" i="22"/>
  <c r="AN80" i="22"/>
  <c r="AO80" i="22"/>
  <c r="AP80" i="22"/>
  <c r="AQ80" i="22"/>
  <c r="AR80" i="22"/>
  <c r="AS80" i="22"/>
  <c r="AT80" i="22"/>
  <c r="AU80" i="22"/>
  <c r="AV80" i="22"/>
  <c r="AW80" i="22"/>
  <c r="AX80" i="22"/>
  <c r="AY80" i="22"/>
  <c r="F81" i="22"/>
  <c r="G81" i="22"/>
  <c r="H81" i="22"/>
  <c r="I81" i="22"/>
  <c r="J81" i="22"/>
  <c r="K81" i="22"/>
  <c r="L81" i="22"/>
  <c r="M81" i="22"/>
  <c r="N81" i="22"/>
  <c r="O81" i="22"/>
  <c r="P81" i="22"/>
  <c r="Q81" i="22"/>
  <c r="R81" i="22"/>
  <c r="S81" i="22"/>
  <c r="T81" i="22"/>
  <c r="U81" i="22"/>
  <c r="V81" i="22"/>
  <c r="W81" i="22"/>
  <c r="X81" i="22"/>
  <c r="Y81" i="22"/>
  <c r="Z81" i="22"/>
  <c r="AA81" i="22"/>
  <c r="AB81" i="22"/>
  <c r="AC81" i="22"/>
  <c r="AD81" i="22"/>
  <c r="AE81" i="22"/>
  <c r="AF81" i="22"/>
  <c r="AG81" i="22"/>
  <c r="AH81" i="22"/>
  <c r="AI81" i="22"/>
  <c r="AJ81" i="22"/>
  <c r="AK81" i="22"/>
  <c r="AL81" i="22"/>
  <c r="AM81" i="22"/>
  <c r="AN81" i="22"/>
  <c r="AO81" i="22"/>
  <c r="AP81" i="22"/>
  <c r="AQ81" i="22"/>
  <c r="AR81" i="22"/>
  <c r="AS81" i="22"/>
  <c r="AT81" i="22"/>
  <c r="AU81" i="22"/>
  <c r="AV81" i="22"/>
  <c r="AW81" i="22"/>
  <c r="AX81" i="22"/>
  <c r="AY81" i="22"/>
  <c r="F82" i="22"/>
  <c r="G82" i="22"/>
  <c r="H82" i="22"/>
  <c r="I82" i="22"/>
  <c r="J82" i="22"/>
  <c r="K82" i="22"/>
  <c r="L82" i="22"/>
  <c r="M82" i="22"/>
  <c r="N82" i="22"/>
  <c r="O82" i="22"/>
  <c r="P82" i="22"/>
  <c r="Q82" i="22"/>
  <c r="R82" i="22"/>
  <c r="S82" i="22"/>
  <c r="T82" i="22"/>
  <c r="U82" i="22"/>
  <c r="V82" i="22"/>
  <c r="W82" i="22"/>
  <c r="X82" i="22"/>
  <c r="Y82" i="22"/>
  <c r="Z82" i="22"/>
  <c r="AA82" i="22"/>
  <c r="AB82" i="22"/>
  <c r="AC82" i="22"/>
  <c r="AD82" i="22"/>
  <c r="AE82" i="22"/>
  <c r="AF82" i="22"/>
  <c r="AG82" i="22"/>
  <c r="AH82" i="22"/>
  <c r="AI82" i="22"/>
  <c r="AJ82" i="22"/>
  <c r="AK82" i="22"/>
  <c r="AL82" i="22"/>
  <c r="AM82" i="22"/>
  <c r="AN82" i="22"/>
  <c r="AO82" i="22"/>
  <c r="AP82" i="22"/>
  <c r="AQ82" i="22"/>
  <c r="AR82" i="22"/>
  <c r="AS82" i="22"/>
  <c r="AT82" i="22"/>
  <c r="AU82" i="22"/>
  <c r="AV82" i="22"/>
  <c r="AW82" i="22"/>
  <c r="AX82" i="22"/>
  <c r="AY82" i="22"/>
  <c r="F83" i="22"/>
  <c r="G83" i="22"/>
  <c r="H83" i="22"/>
  <c r="I83" i="22"/>
  <c r="J83" i="22"/>
  <c r="K83" i="22"/>
  <c r="L83" i="22"/>
  <c r="M83" i="22"/>
  <c r="N83" i="22"/>
  <c r="O83" i="22"/>
  <c r="P83" i="22"/>
  <c r="Q83" i="22"/>
  <c r="R83" i="22"/>
  <c r="S83" i="22"/>
  <c r="T83" i="22"/>
  <c r="U83" i="22"/>
  <c r="V83" i="22"/>
  <c r="W83" i="22"/>
  <c r="X83" i="22"/>
  <c r="Y83" i="22"/>
  <c r="Z83" i="22"/>
  <c r="AA83" i="22"/>
  <c r="AB83" i="22"/>
  <c r="AC83" i="22"/>
  <c r="AD83" i="22"/>
  <c r="AE83" i="22"/>
  <c r="AF83" i="22"/>
  <c r="AG83" i="22"/>
  <c r="AH83" i="22"/>
  <c r="AI83" i="22"/>
  <c r="AJ83" i="22"/>
  <c r="AK83" i="22"/>
  <c r="AL83" i="22"/>
  <c r="AM83" i="22"/>
  <c r="AN83" i="22"/>
  <c r="AO83" i="22"/>
  <c r="AP83" i="22"/>
  <c r="AQ83" i="22"/>
  <c r="AR83" i="22"/>
  <c r="AS83" i="22"/>
  <c r="AT83" i="22"/>
  <c r="AU83" i="22"/>
  <c r="AV83" i="22"/>
  <c r="AW83" i="22"/>
  <c r="AX83" i="22"/>
  <c r="AY83" i="22"/>
  <c r="F84" i="22"/>
  <c r="G84" i="22"/>
  <c r="H84" i="22"/>
  <c r="I84" i="22"/>
  <c r="J84" i="22"/>
  <c r="K84" i="22"/>
  <c r="L84" i="22"/>
  <c r="M84" i="22"/>
  <c r="N84" i="22"/>
  <c r="O84" i="22"/>
  <c r="P84" i="22"/>
  <c r="Q84" i="22"/>
  <c r="R84" i="22"/>
  <c r="S84" i="22"/>
  <c r="T84" i="22"/>
  <c r="U84" i="22"/>
  <c r="V84" i="22"/>
  <c r="W84" i="22"/>
  <c r="X84" i="22"/>
  <c r="Y84" i="22"/>
  <c r="Z84" i="22"/>
  <c r="AA84" i="22"/>
  <c r="AB84" i="22"/>
  <c r="AC84" i="22"/>
  <c r="AD84" i="22"/>
  <c r="AE84" i="22"/>
  <c r="AF84" i="22"/>
  <c r="AG84" i="22"/>
  <c r="AH84" i="22"/>
  <c r="AI84" i="22"/>
  <c r="AJ84" i="22"/>
  <c r="AK84" i="22"/>
  <c r="AL84" i="22"/>
  <c r="AM84" i="22"/>
  <c r="AN84" i="22"/>
  <c r="AO84" i="22"/>
  <c r="AP84" i="22"/>
  <c r="AQ84" i="22"/>
  <c r="AR84" i="22"/>
  <c r="AS84" i="22"/>
  <c r="AT84" i="22"/>
  <c r="AU84" i="22"/>
  <c r="AV84" i="22"/>
  <c r="AW84" i="22"/>
  <c r="AX84" i="22"/>
  <c r="AY84" i="22"/>
  <c r="F85" i="22"/>
  <c r="G85" i="22"/>
  <c r="H85" i="22"/>
  <c r="I85" i="22"/>
  <c r="J85" i="22"/>
  <c r="K85" i="22"/>
  <c r="L85" i="22"/>
  <c r="M85" i="22"/>
  <c r="N85" i="22"/>
  <c r="O85" i="22"/>
  <c r="P85" i="22"/>
  <c r="Q85" i="22"/>
  <c r="R85" i="22"/>
  <c r="S85" i="22"/>
  <c r="T85" i="22"/>
  <c r="U85" i="22"/>
  <c r="V85" i="22"/>
  <c r="W85" i="22"/>
  <c r="X85" i="22"/>
  <c r="Y85" i="22"/>
  <c r="Z85" i="22"/>
  <c r="AA85" i="22"/>
  <c r="AB85" i="22"/>
  <c r="AC85" i="22"/>
  <c r="AD85" i="22"/>
  <c r="AE85" i="22"/>
  <c r="AF85" i="22"/>
  <c r="AG85" i="22"/>
  <c r="AH85" i="22"/>
  <c r="AI85" i="22"/>
  <c r="AJ85" i="22"/>
  <c r="AK85" i="22"/>
  <c r="AL85" i="22"/>
  <c r="AM85" i="22"/>
  <c r="AN85" i="22"/>
  <c r="AO85" i="22"/>
  <c r="AP85" i="22"/>
  <c r="AQ85" i="22"/>
  <c r="AR85" i="22"/>
  <c r="AS85" i="22"/>
  <c r="AT85" i="22"/>
  <c r="AU85" i="22"/>
  <c r="AV85" i="22"/>
  <c r="AW85" i="22"/>
  <c r="AX85" i="22"/>
  <c r="AY85" i="22"/>
  <c r="F86" i="22"/>
  <c r="G86" i="22"/>
  <c r="H86" i="22"/>
  <c r="I86" i="22"/>
  <c r="J86" i="22"/>
  <c r="K86" i="22"/>
  <c r="L86" i="22"/>
  <c r="M86" i="22"/>
  <c r="N86" i="22"/>
  <c r="O86" i="22"/>
  <c r="P86" i="22"/>
  <c r="Q86" i="22"/>
  <c r="R86" i="22"/>
  <c r="S86" i="22"/>
  <c r="T86" i="22"/>
  <c r="U86" i="22"/>
  <c r="V86" i="22"/>
  <c r="W86" i="22"/>
  <c r="X86" i="22"/>
  <c r="Y86" i="22"/>
  <c r="Z86" i="22"/>
  <c r="AA86" i="22"/>
  <c r="AB86" i="22"/>
  <c r="AC86" i="22"/>
  <c r="AD86" i="22"/>
  <c r="AE86" i="22"/>
  <c r="AF86" i="22"/>
  <c r="AG86" i="22"/>
  <c r="AH86" i="22"/>
  <c r="AI86" i="22"/>
  <c r="AJ86" i="22"/>
  <c r="AK86" i="22"/>
  <c r="AL86" i="22"/>
  <c r="AM86" i="22"/>
  <c r="AN86" i="22"/>
  <c r="AO86" i="22"/>
  <c r="AP86" i="22"/>
  <c r="AQ86" i="22"/>
  <c r="AR86" i="22"/>
  <c r="AS86" i="22"/>
  <c r="AT86" i="22"/>
  <c r="AU86" i="22"/>
  <c r="AV86" i="22"/>
  <c r="AW86" i="22"/>
  <c r="AX86" i="22"/>
  <c r="AY86" i="22"/>
  <c r="F87" i="22"/>
  <c r="G87" i="22"/>
  <c r="H87" i="22"/>
  <c r="I87" i="22"/>
  <c r="J87" i="22"/>
  <c r="K87" i="22"/>
  <c r="L87" i="22"/>
  <c r="M87" i="22"/>
  <c r="N87" i="22"/>
  <c r="O87" i="22"/>
  <c r="P87" i="22"/>
  <c r="Q87" i="22"/>
  <c r="R87" i="22"/>
  <c r="S87" i="22"/>
  <c r="T87" i="22"/>
  <c r="U87" i="22"/>
  <c r="V87" i="22"/>
  <c r="W87" i="22"/>
  <c r="X87" i="22"/>
  <c r="Y87" i="22"/>
  <c r="Z87" i="22"/>
  <c r="AA87" i="22"/>
  <c r="AB87" i="22"/>
  <c r="AC87" i="22"/>
  <c r="AD87" i="22"/>
  <c r="AE87" i="22"/>
  <c r="AF87" i="22"/>
  <c r="AG87" i="22"/>
  <c r="AH87" i="22"/>
  <c r="AI87" i="22"/>
  <c r="AJ87" i="22"/>
  <c r="AK87" i="22"/>
  <c r="AL87" i="22"/>
  <c r="AM87" i="22"/>
  <c r="AN87" i="22"/>
  <c r="AO87" i="22"/>
  <c r="AP87" i="22"/>
  <c r="AQ87" i="22"/>
  <c r="AR87" i="22"/>
  <c r="AS87" i="22"/>
  <c r="AT87" i="22"/>
  <c r="AU87" i="22"/>
  <c r="AV87" i="22"/>
  <c r="AW87" i="22"/>
  <c r="AX87" i="22"/>
  <c r="AY87" i="22"/>
  <c r="F88" i="22"/>
  <c r="G88" i="22"/>
  <c r="H88" i="22"/>
  <c r="I88" i="22"/>
  <c r="J88" i="22"/>
  <c r="K88" i="22"/>
  <c r="L88" i="22"/>
  <c r="M88" i="22"/>
  <c r="N88" i="22"/>
  <c r="O88" i="22"/>
  <c r="P88" i="22"/>
  <c r="Q88" i="22"/>
  <c r="R88" i="22"/>
  <c r="S88" i="22"/>
  <c r="T88" i="22"/>
  <c r="U88" i="22"/>
  <c r="V88" i="22"/>
  <c r="W88" i="22"/>
  <c r="X88" i="22"/>
  <c r="Y88" i="22"/>
  <c r="Z88" i="22"/>
  <c r="AA88" i="22"/>
  <c r="AB88" i="22"/>
  <c r="AC88" i="22"/>
  <c r="AD88" i="22"/>
  <c r="AE88" i="22"/>
  <c r="AF88" i="22"/>
  <c r="AG88" i="22"/>
  <c r="AH88" i="22"/>
  <c r="AI88" i="22"/>
  <c r="AJ88" i="22"/>
  <c r="AK88" i="22"/>
  <c r="AL88" i="22"/>
  <c r="AM88" i="22"/>
  <c r="AN88" i="22"/>
  <c r="AO88" i="22"/>
  <c r="AP88" i="22"/>
  <c r="AQ88" i="22"/>
  <c r="AR88" i="22"/>
  <c r="AS88" i="22"/>
  <c r="AT88" i="22"/>
  <c r="AU88" i="22"/>
  <c r="AV88" i="22"/>
  <c r="AW88" i="22"/>
  <c r="AX88" i="22"/>
  <c r="AY88" i="22"/>
  <c r="F89" i="22"/>
  <c r="G89" i="22"/>
  <c r="H89" i="22"/>
  <c r="I89" i="22"/>
  <c r="J89" i="22"/>
  <c r="K89" i="22"/>
  <c r="L89" i="22"/>
  <c r="M89" i="22"/>
  <c r="N89" i="22"/>
  <c r="O89" i="22"/>
  <c r="P89" i="22"/>
  <c r="Q89" i="22"/>
  <c r="R89" i="22"/>
  <c r="S89" i="22"/>
  <c r="T89" i="22"/>
  <c r="U89" i="22"/>
  <c r="V89" i="22"/>
  <c r="W89" i="22"/>
  <c r="X89" i="22"/>
  <c r="Y89" i="22"/>
  <c r="Z89" i="22"/>
  <c r="AA89" i="22"/>
  <c r="AB89" i="22"/>
  <c r="AC89" i="22"/>
  <c r="AD89" i="22"/>
  <c r="AE89" i="22"/>
  <c r="AF89" i="22"/>
  <c r="AG89" i="22"/>
  <c r="AH89" i="22"/>
  <c r="AI89" i="22"/>
  <c r="AJ89" i="22"/>
  <c r="AK89" i="22"/>
  <c r="AL89" i="22"/>
  <c r="AM89" i="22"/>
  <c r="AN89" i="22"/>
  <c r="AO89" i="22"/>
  <c r="AP89" i="22"/>
  <c r="AQ89" i="22"/>
  <c r="AR89" i="22"/>
  <c r="AS89" i="22"/>
  <c r="AT89" i="22"/>
  <c r="AU89" i="22"/>
  <c r="AV89" i="22"/>
  <c r="AW89" i="22"/>
  <c r="AX89" i="22"/>
  <c r="AY89" i="22"/>
  <c r="F90" i="22"/>
  <c r="G90" i="22"/>
  <c r="H90" i="22"/>
  <c r="I90" i="22"/>
  <c r="J90" i="22"/>
  <c r="K90" i="22"/>
  <c r="L90" i="22"/>
  <c r="M90" i="22"/>
  <c r="N90" i="22"/>
  <c r="O90" i="22"/>
  <c r="P90" i="22"/>
  <c r="Q90" i="22"/>
  <c r="R90" i="22"/>
  <c r="S90" i="22"/>
  <c r="T90" i="22"/>
  <c r="U90" i="22"/>
  <c r="V90" i="22"/>
  <c r="W90" i="22"/>
  <c r="X90" i="22"/>
  <c r="Y90" i="22"/>
  <c r="Z90" i="22"/>
  <c r="AA90" i="22"/>
  <c r="AB90" i="22"/>
  <c r="AC90" i="22"/>
  <c r="AD90" i="22"/>
  <c r="AE90" i="22"/>
  <c r="AF90" i="22"/>
  <c r="AG90" i="22"/>
  <c r="AH90" i="22"/>
  <c r="AI90" i="22"/>
  <c r="AJ90" i="22"/>
  <c r="AK90" i="22"/>
  <c r="AL90" i="22"/>
  <c r="AM90" i="22"/>
  <c r="AN90" i="22"/>
  <c r="AO90" i="22"/>
  <c r="AP90" i="22"/>
  <c r="AQ90" i="22"/>
  <c r="AR90" i="22"/>
  <c r="AS90" i="22"/>
  <c r="AT90" i="22"/>
  <c r="AU90" i="22"/>
  <c r="AV90" i="22"/>
  <c r="AW90" i="22"/>
  <c r="AX90" i="22"/>
  <c r="AY90" i="22"/>
  <c r="F91" i="22"/>
  <c r="G91" i="22"/>
  <c r="H91" i="22"/>
  <c r="I91" i="22"/>
  <c r="J91" i="22"/>
  <c r="K91" i="22"/>
  <c r="L91" i="22"/>
  <c r="M91" i="22"/>
  <c r="N91" i="22"/>
  <c r="O91" i="22"/>
  <c r="P91" i="22"/>
  <c r="Q91" i="22"/>
  <c r="R91" i="22"/>
  <c r="S91" i="22"/>
  <c r="T91" i="22"/>
  <c r="U91" i="22"/>
  <c r="V91" i="22"/>
  <c r="W91" i="22"/>
  <c r="X91" i="22"/>
  <c r="Y91" i="22"/>
  <c r="Z91" i="22"/>
  <c r="AA91" i="22"/>
  <c r="AB91" i="22"/>
  <c r="AC91" i="22"/>
  <c r="AD91" i="22"/>
  <c r="AE91" i="22"/>
  <c r="AF91" i="22"/>
  <c r="AG91" i="22"/>
  <c r="AH91" i="22"/>
  <c r="AI91" i="22"/>
  <c r="AJ91" i="22"/>
  <c r="AK91" i="22"/>
  <c r="AL91" i="22"/>
  <c r="AM91" i="22"/>
  <c r="AN91" i="22"/>
  <c r="AO91" i="22"/>
  <c r="AP91" i="22"/>
  <c r="AQ91" i="22"/>
  <c r="AR91" i="22"/>
  <c r="AS91" i="22"/>
  <c r="AT91" i="22"/>
  <c r="AU91" i="22"/>
  <c r="AV91" i="22"/>
  <c r="AW91" i="22"/>
  <c r="AX91" i="22"/>
  <c r="AY91" i="22"/>
  <c r="F92" i="22"/>
  <c r="G92" i="22"/>
  <c r="H92" i="22"/>
  <c r="I92" i="22"/>
  <c r="J92" i="22"/>
  <c r="K92" i="22"/>
  <c r="L92" i="22"/>
  <c r="M92" i="22"/>
  <c r="N92" i="22"/>
  <c r="O92" i="22"/>
  <c r="P92" i="22"/>
  <c r="Q92" i="22"/>
  <c r="R92" i="22"/>
  <c r="S92" i="22"/>
  <c r="T92" i="22"/>
  <c r="U92" i="22"/>
  <c r="V92" i="22"/>
  <c r="W92" i="22"/>
  <c r="X92" i="22"/>
  <c r="Y92" i="22"/>
  <c r="Z92" i="22"/>
  <c r="AA92" i="22"/>
  <c r="AB92" i="22"/>
  <c r="AC92" i="22"/>
  <c r="AD92" i="22"/>
  <c r="AE92" i="22"/>
  <c r="AF92" i="22"/>
  <c r="AG92" i="22"/>
  <c r="AH92" i="22"/>
  <c r="AI92" i="22"/>
  <c r="AJ92" i="22"/>
  <c r="AK92" i="22"/>
  <c r="AL92" i="22"/>
  <c r="AM92" i="22"/>
  <c r="AN92" i="22"/>
  <c r="AO92" i="22"/>
  <c r="AP92" i="22"/>
  <c r="AQ92" i="22"/>
  <c r="AR92" i="22"/>
  <c r="AS92" i="22"/>
  <c r="AT92" i="22"/>
  <c r="AU92" i="22"/>
  <c r="AV92" i="22"/>
  <c r="AW92" i="22"/>
  <c r="AX92" i="22"/>
  <c r="AY92" i="22"/>
  <c r="F93" i="22"/>
  <c r="G93" i="22"/>
  <c r="H93" i="22"/>
  <c r="I93" i="22"/>
  <c r="J93" i="22"/>
  <c r="K93" i="22"/>
  <c r="L93" i="22"/>
  <c r="M93" i="22"/>
  <c r="N93" i="22"/>
  <c r="O93" i="22"/>
  <c r="P93" i="22"/>
  <c r="Q93" i="22"/>
  <c r="R93" i="22"/>
  <c r="S93" i="22"/>
  <c r="T93" i="22"/>
  <c r="U93" i="22"/>
  <c r="V93" i="22"/>
  <c r="W93" i="22"/>
  <c r="X93" i="22"/>
  <c r="Y93" i="22"/>
  <c r="Z93" i="22"/>
  <c r="AA93" i="22"/>
  <c r="AB93" i="22"/>
  <c r="AC93" i="22"/>
  <c r="AD93" i="22"/>
  <c r="AE93" i="22"/>
  <c r="AF93" i="22"/>
  <c r="AG93" i="22"/>
  <c r="AH93" i="22"/>
  <c r="AI93" i="22"/>
  <c r="AJ93" i="22"/>
  <c r="AK93" i="22"/>
  <c r="AL93" i="22"/>
  <c r="AM93" i="22"/>
  <c r="AN93" i="22"/>
  <c r="AO93" i="22"/>
  <c r="AP93" i="22"/>
  <c r="AQ93" i="22"/>
  <c r="AR93" i="22"/>
  <c r="AS93" i="22"/>
  <c r="AT93" i="22"/>
  <c r="AU93" i="22"/>
  <c r="AV93" i="22"/>
  <c r="AW93" i="22"/>
  <c r="AX93" i="22"/>
  <c r="AY93" i="22"/>
  <c r="F94" i="22"/>
  <c r="G94" i="22"/>
  <c r="H94" i="22"/>
  <c r="I94" i="22"/>
  <c r="J94" i="22"/>
  <c r="K94" i="22"/>
  <c r="L94" i="22"/>
  <c r="M94" i="22"/>
  <c r="N94" i="22"/>
  <c r="O94" i="22"/>
  <c r="P94" i="22"/>
  <c r="Q94" i="22"/>
  <c r="R94" i="22"/>
  <c r="S94" i="22"/>
  <c r="T94" i="22"/>
  <c r="U94" i="22"/>
  <c r="V94" i="22"/>
  <c r="W94" i="22"/>
  <c r="X94" i="22"/>
  <c r="Y94" i="22"/>
  <c r="Z94" i="22"/>
  <c r="AA94" i="22"/>
  <c r="AB94" i="22"/>
  <c r="AC94" i="22"/>
  <c r="AD94" i="22"/>
  <c r="AE94" i="22"/>
  <c r="AF94" i="22"/>
  <c r="AG94" i="22"/>
  <c r="AH94" i="22"/>
  <c r="AI94" i="22"/>
  <c r="AJ94" i="22"/>
  <c r="AK94" i="22"/>
  <c r="AL94" i="22"/>
  <c r="AM94" i="22"/>
  <c r="AN94" i="22"/>
  <c r="AO94" i="22"/>
  <c r="AP94" i="22"/>
  <c r="AQ94" i="22"/>
  <c r="AR94" i="22"/>
  <c r="AS94" i="22"/>
  <c r="AT94" i="22"/>
  <c r="AU94" i="22"/>
  <c r="AV94" i="22"/>
  <c r="AW94" i="22"/>
  <c r="AX94" i="22"/>
  <c r="AY94" i="22"/>
  <c r="F95" i="22"/>
  <c r="G95" i="22"/>
  <c r="H95" i="22"/>
  <c r="I95" i="22"/>
  <c r="J95" i="22"/>
  <c r="K95" i="22"/>
  <c r="L95" i="22"/>
  <c r="M95" i="22"/>
  <c r="N95" i="22"/>
  <c r="O95" i="22"/>
  <c r="P95" i="22"/>
  <c r="Q95" i="22"/>
  <c r="R95" i="22"/>
  <c r="S95" i="22"/>
  <c r="T95" i="22"/>
  <c r="U95" i="22"/>
  <c r="V95" i="22"/>
  <c r="W95" i="22"/>
  <c r="X95" i="22"/>
  <c r="Y95" i="22"/>
  <c r="Z95" i="22"/>
  <c r="AA95" i="22"/>
  <c r="AB95" i="22"/>
  <c r="AC95" i="22"/>
  <c r="AD95" i="22"/>
  <c r="AE95" i="22"/>
  <c r="AF95" i="22"/>
  <c r="AG95" i="22"/>
  <c r="AH95" i="22"/>
  <c r="AI95" i="22"/>
  <c r="AJ95" i="22"/>
  <c r="AK95" i="22"/>
  <c r="AL95" i="22"/>
  <c r="AM95" i="22"/>
  <c r="AN95" i="22"/>
  <c r="AO95" i="22"/>
  <c r="AP95" i="22"/>
  <c r="AQ95" i="22"/>
  <c r="AR95" i="22"/>
  <c r="AS95" i="22"/>
  <c r="AT95" i="22"/>
  <c r="AU95" i="22"/>
  <c r="AV95" i="22"/>
  <c r="AW95" i="22"/>
  <c r="AX95" i="22"/>
  <c r="AY95" i="22"/>
  <c r="F96" i="22"/>
  <c r="G96" i="22"/>
  <c r="H96" i="22"/>
  <c r="I96" i="22"/>
  <c r="J96" i="22"/>
  <c r="K96" i="22"/>
  <c r="L96" i="22"/>
  <c r="M96" i="22"/>
  <c r="N96" i="22"/>
  <c r="O96" i="22"/>
  <c r="P96" i="22"/>
  <c r="Q96" i="22"/>
  <c r="R96" i="22"/>
  <c r="S96" i="22"/>
  <c r="T96" i="22"/>
  <c r="U96" i="22"/>
  <c r="V96" i="22"/>
  <c r="W96" i="22"/>
  <c r="X96" i="22"/>
  <c r="Y96" i="22"/>
  <c r="Z96" i="22"/>
  <c r="AA96" i="22"/>
  <c r="AB96" i="22"/>
  <c r="AC96" i="22"/>
  <c r="AD96" i="22"/>
  <c r="AE96" i="22"/>
  <c r="AF96" i="22"/>
  <c r="AG96" i="22"/>
  <c r="AH96" i="22"/>
  <c r="AI96" i="22"/>
  <c r="AJ96" i="22"/>
  <c r="AK96" i="22"/>
  <c r="AL96" i="22"/>
  <c r="AM96" i="22"/>
  <c r="AN96" i="22"/>
  <c r="AO96" i="22"/>
  <c r="AP96" i="22"/>
  <c r="AQ96" i="22"/>
  <c r="AR96" i="22"/>
  <c r="AS96" i="22"/>
  <c r="AT96" i="22"/>
  <c r="AU96" i="22"/>
  <c r="AV96" i="22"/>
  <c r="AW96" i="22"/>
  <c r="AX96" i="22"/>
  <c r="AY96" i="22"/>
  <c r="F97" i="22"/>
  <c r="G97" i="22"/>
  <c r="H97" i="22"/>
  <c r="I97" i="22"/>
  <c r="J97" i="22"/>
  <c r="K97" i="22"/>
  <c r="L97" i="22"/>
  <c r="M97" i="22"/>
  <c r="N97" i="22"/>
  <c r="O97" i="22"/>
  <c r="P97" i="22"/>
  <c r="Q97" i="22"/>
  <c r="R97" i="22"/>
  <c r="S97" i="22"/>
  <c r="T97" i="22"/>
  <c r="U97" i="22"/>
  <c r="V97" i="22"/>
  <c r="W97" i="22"/>
  <c r="X97" i="22"/>
  <c r="Y97" i="22"/>
  <c r="Z97" i="22"/>
  <c r="AA97" i="22"/>
  <c r="AB97" i="22"/>
  <c r="AC97" i="22"/>
  <c r="AD97" i="22"/>
  <c r="AE97" i="22"/>
  <c r="AF97" i="22"/>
  <c r="AG97" i="22"/>
  <c r="AH97" i="22"/>
  <c r="AI97" i="22"/>
  <c r="AJ97" i="22"/>
  <c r="AK97" i="22"/>
  <c r="AL97" i="22"/>
  <c r="AM97" i="22"/>
  <c r="AN97" i="22"/>
  <c r="AO97" i="22"/>
  <c r="AP97" i="22"/>
  <c r="AQ97" i="22"/>
  <c r="AR97" i="22"/>
  <c r="AS97" i="22"/>
  <c r="AT97" i="22"/>
  <c r="AU97" i="22"/>
  <c r="AV97" i="22"/>
  <c r="AW97" i="22"/>
  <c r="AX97" i="22"/>
  <c r="AY97" i="22"/>
  <c r="F98" i="22"/>
  <c r="G98" i="22"/>
  <c r="H98" i="22"/>
  <c r="I98" i="22"/>
  <c r="J98" i="22"/>
  <c r="K98" i="22"/>
  <c r="L98" i="22"/>
  <c r="M98" i="22"/>
  <c r="N98" i="22"/>
  <c r="O98" i="22"/>
  <c r="P98" i="22"/>
  <c r="Q98" i="22"/>
  <c r="R98" i="22"/>
  <c r="S98" i="22"/>
  <c r="T98" i="22"/>
  <c r="U98" i="22"/>
  <c r="V98" i="22"/>
  <c r="W98" i="22"/>
  <c r="X98" i="22"/>
  <c r="Y98" i="22"/>
  <c r="Z98" i="22"/>
  <c r="AA98" i="22"/>
  <c r="AB98" i="22"/>
  <c r="AC98" i="22"/>
  <c r="AD98" i="22"/>
  <c r="AE98" i="22"/>
  <c r="AF98" i="22"/>
  <c r="AG98" i="22"/>
  <c r="AH98" i="22"/>
  <c r="AI98" i="22"/>
  <c r="AJ98" i="22"/>
  <c r="AK98" i="22"/>
  <c r="AL98" i="22"/>
  <c r="AM98" i="22"/>
  <c r="AN98" i="22"/>
  <c r="AO98" i="22"/>
  <c r="AP98" i="22"/>
  <c r="AQ98" i="22"/>
  <c r="AR98" i="22"/>
  <c r="AS98" i="22"/>
  <c r="AT98" i="22"/>
  <c r="AU98" i="22"/>
  <c r="AV98" i="22"/>
  <c r="AW98" i="22"/>
  <c r="AX98" i="22"/>
  <c r="AY98" i="22"/>
  <c r="F99" i="22"/>
  <c r="G99" i="22"/>
  <c r="H99" i="22"/>
  <c r="I99" i="22"/>
  <c r="J99" i="22"/>
  <c r="K99" i="22"/>
  <c r="L99" i="22"/>
  <c r="M99" i="22"/>
  <c r="N99" i="22"/>
  <c r="O99" i="22"/>
  <c r="P99" i="22"/>
  <c r="Q99" i="22"/>
  <c r="R99" i="22"/>
  <c r="S99" i="22"/>
  <c r="T99" i="22"/>
  <c r="U99" i="22"/>
  <c r="V99" i="22"/>
  <c r="W99" i="22"/>
  <c r="X99" i="22"/>
  <c r="Y99" i="22"/>
  <c r="Z99" i="22"/>
  <c r="AA99" i="22"/>
  <c r="AB99" i="22"/>
  <c r="AC99" i="22"/>
  <c r="AD99" i="22"/>
  <c r="AE99" i="22"/>
  <c r="AF99" i="22"/>
  <c r="AG99" i="22"/>
  <c r="AH99" i="22"/>
  <c r="AI99" i="22"/>
  <c r="AJ99" i="22"/>
  <c r="AK99" i="22"/>
  <c r="AL99" i="22"/>
  <c r="AM99" i="22"/>
  <c r="AN99" i="22"/>
  <c r="AO99" i="22"/>
  <c r="AP99" i="22"/>
  <c r="AQ99" i="22"/>
  <c r="AR99" i="22"/>
  <c r="AS99" i="22"/>
  <c r="AT99" i="22"/>
  <c r="AU99" i="22"/>
  <c r="AV99" i="22"/>
  <c r="AW99" i="22"/>
  <c r="AX99" i="22"/>
  <c r="AY99" i="22"/>
  <c r="F100" i="22"/>
  <c r="G100" i="22"/>
  <c r="H100" i="22"/>
  <c r="I100" i="22"/>
  <c r="J100" i="22"/>
  <c r="K100" i="22"/>
  <c r="L100" i="22"/>
  <c r="M100" i="22"/>
  <c r="N100" i="22"/>
  <c r="O100" i="22"/>
  <c r="P100" i="22"/>
  <c r="Q100" i="22"/>
  <c r="R100" i="22"/>
  <c r="S100" i="22"/>
  <c r="T100" i="22"/>
  <c r="U100" i="22"/>
  <c r="V100" i="22"/>
  <c r="W100" i="22"/>
  <c r="X100" i="22"/>
  <c r="Y100" i="22"/>
  <c r="Z100" i="22"/>
  <c r="AA100" i="22"/>
  <c r="AB100" i="22"/>
  <c r="AC100" i="22"/>
  <c r="AD100" i="22"/>
  <c r="AE100" i="22"/>
  <c r="AF100" i="22"/>
  <c r="AG100" i="22"/>
  <c r="AH100" i="22"/>
  <c r="AI100" i="22"/>
  <c r="AJ100" i="22"/>
  <c r="AK100" i="22"/>
  <c r="AL100" i="22"/>
  <c r="AM100" i="22"/>
  <c r="AN100" i="22"/>
  <c r="AO100" i="22"/>
  <c r="AP100" i="22"/>
  <c r="AQ100" i="22"/>
  <c r="AR100" i="22"/>
  <c r="AS100" i="22"/>
  <c r="AT100" i="22"/>
  <c r="AU100" i="22"/>
  <c r="AV100" i="22"/>
  <c r="AW100" i="22"/>
  <c r="AX100" i="22"/>
  <c r="AY100" i="22"/>
  <c r="F101" i="22"/>
  <c r="G101" i="22"/>
  <c r="H101" i="22"/>
  <c r="I101" i="22"/>
  <c r="J101" i="22"/>
  <c r="K101" i="22"/>
  <c r="L101" i="22"/>
  <c r="M101" i="22"/>
  <c r="N101" i="22"/>
  <c r="O101" i="22"/>
  <c r="P101" i="22"/>
  <c r="Q101" i="22"/>
  <c r="R101" i="22"/>
  <c r="S101" i="22"/>
  <c r="T101" i="22"/>
  <c r="U101" i="22"/>
  <c r="V101" i="22"/>
  <c r="W101" i="22"/>
  <c r="X101" i="22"/>
  <c r="Y101" i="22"/>
  <c r="Z101" i="22"/>
  <c r="AA101" i="22"/>
  <c r="AB101" i="22"/>
  <c r="AC101" i="22"/>
  <c r="AD101" i="22"/>
  <c r="AE101" i="22"/>
  <c r="AF101" i="22"/>
  <c r="AG101" i="22"/>
  <c r="AH101" i="22"/>
  <c r="AI101" i="22"/>
  <c r="AJ101" i="22"/>
  <c r="AK101" i="22"/>
  <c r="AL101" i="22"/>
  <c r="AM101" i="22"/>
  <c r="AN101" i="22"/>
  <c r="AO101" i="22"/>
  <c r="AP101" i="22"/>
  <c r="AQ101" i="22"/>
  <c r="AR101" i="22"/>
  <c r="AS101" i="22"/>
  <c r="AT101" i="22"/>
  <c r="AU101" i="22"/>
  <c r="AV101" i="22"/>
  <c r="AW101" i="22"/>
  <c r="AX101" i="22"/>
  <c r="AY101" i="22"/>
  <c r="F102" i="22"/>
  <c r="G102" i="22"/>
  <c r="H102" i="22"/>
  <c r="I102" i="22"/>
  <c r="J102" i="22"/>
  <c r="K102" i="22"/>
  <c r="L102" i="22"/>
  <c r="M102" i="22"/>
  <c r="N102" i="22"/>
  <c r="O102" i="22"/>
  <c r="P102" i="22"/>
  <c r="Q102" i="22"/>
  <c r="R102" i="22"/>
  <c r="S102" i="22"/>
  <c r="T102" i="22"/>
  <c r="U102" i="22"/>
  <c r="V102" i="22"/>
  <c r="W102" i="22"/>
  <c r="X102" i="22"/>
  <c r="Y102" i="22"/>
  <c r="Z102" i="22"/>
  <c r="AA102" i="22"/>
  <c r="AB102" i="22"/>
  <c r="AC102" i="22"/>
  <c r="AD102" i="22"/>
  <c r="AE102" i="22"/>
  <c r="AF102" i="22"/>
  <c r="AG102" i="22"/>
  <c r="AH102" i="22"/>
  <c r="AI102" i="22"/>
  <c r="AJ102" i="22"/>
  <c r="AK102" i="22"/>
  <c r="AL102" i="22"/>
  <c r="AM102" i="22"/>
  <c r="AN102" i="22"/>
  <c r="AO102" i="22"/>
  <c r="AP102" i="22"/>
  <c r="AQ102" i="22"/>
  <c r="AR102" i="22"/>
  <c r="AS102" i="22"/>
  <c r="AT102" i="22"/>
  <c r="AU102" i="22"/>
  <c r="AV102" i="22"/>
  <c r="AW102" i="22"/>
  <c r="AX102" i="22"/>
  <c r="AY102" i="22"/>
  <c r="F103" i="22"/>
  <c r="G103" i="22"/>
  <c r="H103" i="22"/>
  <c r="I103" i="22"/>
  <c r="J103" i="22"/>
  <c r="K103" i="22"/>
  <c r="L103" i="22"/>
  <c r="M103" i="22"/>
  <c r="N103" i="22"/>
  <c r="O103" i="22"/>
  <c r="P103" i="22"/>
  <c r="Q103" i="22"/>
  <c r="R103" i="22"/>
  <c r="S103" i="22"/>
  <c r="T103" i="22"/>
  <c r="U103" i="22"/>
  <c r="V103" i="22"/>
  <c r="W103" i="22"/>
  <c r="X103" i="22"/>
  <c r="Y103" i="22"/>
  <c r="Z103" i="22"/>
  <c r="AA103" i="22"/>
  <c r="AB103" i="22"/>
  <c r="AC103" i="22"/>
  <c r="AD103" i="22"/>
  <c r="AE103" i="22"/>
  <c r="AF103" i="22"/>
  <c r="AG103" i="22"/>
  <c r="AH103" i="22"/>
  <c r="AI103" i="22"/>
  <c r="AJ103" i="22"/>
  <c r="AK103" i="22"/>
  <c r="AL103" i="22"/>
  <c r="AM103" i="22"/>
  <c r="AN103" i="22"/>
  <c r="AO103" i="22"/>
  <c r="AP103" i="22"/>
  <c r="AQ103" i="22"/>
  <c r="AR103" i="22"/>
  <c r="AS103" i="22"/>
  <c r="AT103" i="22"/>
  <c r="AU103" i="22"/>
  <c r="AV103" i="22"/>
  <c r="AW103" i="22"/>
  <c r="AX103" i="22"/>
  <c r="AY103" i="22"/>
  <c r="F104" i="22"/>
  <c r="G104" i="22"/>
  <c r="H104" i="22"/>
  <c r="I104" i="22"/>
  <c r="J104" i="22"/>
  <c r="K104" i="22"/>
  <c r="L104" i="22"/>
  <c r="M104" i="22"/>
  <c r="N104" i="22"/>
  <c r="O104" i="22"/>
  <c r="P104" i="22"/>
  <c r="Q104" i="22"/>
  <c r="R104" i="22"/>
  <c r="S104" i="22"/>
  <c r="T104" i="22"/>
  <c r="U104" i="22"/>
  <c r="V104" i="22"/>
  <c r="W104" i="22"/>
  <c r="X104" i="22"/>
  <c r="Y104" i="22"/>
  <c r="Z104" i="22"/>
  <c r="AA104" i="22"/>
  <c r="AB104" i="22"/>
  <c r="AC104" i="22"/>
  <c r="AD104" i="22"/>
  <c r="AE104" i="22"/>
  <c r="AF104" i="22"/>
  <c r="AG104" i="22"/>
  <c r="AH104" i="22"/>
  <c r="AI104" i="22"/>
  <c r="AJ104" i="22"/>
  <c r="AK104" i="22"/>
  <c r="AL104" i="22"/>
  <c r="AM104" i="22"/>
  <c r="AN104" i="22"/>
  <c r="AO104" i="22"/>
  <c r="AP104" i="22"/>
  <c r="AQ104" i="22"/>
  <c r="AR104" i="22"/>
  <c r="AS104" i="22"/>
  <c r="AT104" i="22"/>
  <c r="AU104" i="22"/>
  <c r="AV104" i="22"/>
  <c r="AW104" i="22"/>
  <c r="AX104" i="22"/>
  <c r="AY104" i="22"/>
  <c r="F105" i="22"/>
  <c r="G105" i="22"/>
  <c r="H105" i="22"/>
  <c r="I105" i="22"/>
  <c r="J105" i="22"/>
  <c r="K105" i="22"/>
  <c r="L105" i="22"/>
  <c r="M105" i="22"/>
  <c r="N105" i="22"/>
  <c r="O105" i="22"/>
  <c r="P105" i="22"/>
  <c r="Q105" i="22"/>
  <c r="R105" i="22"/>
  <c r="S105" i="22"/>
  <c r="T105" i="22"/>
  <c r="U105" i="22"/>
  <c r="V105" i="22"/>
  <c r="W105" i="22"/>
  <c r="X105" i="22"/>
  <c r="Y105" i="22"/>
  <c r="Z105" i="22"/>
  <c r="AA105" i="22"/>
  <c r="AB105" i="22"/>
  <c r="AC105" i="22"/>
  <c r="AD105" i="22"/>
  <c r="AE105" i="22"/>
  <c r="AF105" i="22"/>
  <c r="AG105" i="22"/>
  <c r="AH105" i="22"/>
  <c r="AI105" i="22"/>
  <c r="AJ105" i="22"/>
  <c r="AK105" i="22"/>
  <c r="AL105" i="22"/>
  <c r="AM105" i="22"/>
  <c r="AN105" i="22"/>
  <c r="AO105" i="22"/>
  <c r="AP105" i="22"/>
  <c r="AQ105" i="22"/>
  <c r="AR105" i="22"/>
  <c r="AS105" i="22"/>
  <c r="AT105" i="22"/>
  <c r="AU105" i="22"/>
  <c r="AV105" i="22"/>
  <c r="AW105" i="22"/>
  <c r="AX105" i="22"/>
  <c r="AY105" i="22"/>
  <c r="F106" i="22"/>
  <c r="G106" i="22"/>
  <c r="H106" i="22"/>
  <c r="I106" i="22"/>
  <c r="J106" i="22"/>
  <c r="K106" i="22"/>
  <c r="L106" i="22"/>
  <c r="M106" i="22"/>
  <c r="N106" i="22"/>
  <c r="O106" i="22"/>
  <c r="P106" i="22"/>
  <c r="Q106" i="22"/>
  <c r="R106" i="22"/>
  <c r="S106" i="22"/>
  <c r="T106" i="22"/>
  <c r="U106" i="22"/>
  <c r="V106" i="22"/>
  <c r="W106" i="22"/>
  <c r="X106" i="22"/>
  <c r="Y106" i="22"/>
  <c r="Z106" i="22"/>
  <c r="AA106" i="22"/>
  <c r="AB106" i="22"/>
  <c r="AC106" i="22"/>
  <c r="AD106" i="22"/>
  <c r="AE106" i="22"/>
  <c r="AF106" i="22"/>
  <c r="AG106" i="22"/>
  <c r="AH106" i="22"/>
  <c r="AI106" i="22"/>
  <c r="AJ106" i="22"/>
  <c r="AK106" i="22"/>
  <c r="AL106" i="22"/>
  <c r="AM106" i="22"/>
  <c r="AN106" i="22"/>
  <c r="AO106" i="22"/>
  <c r="AP106" i="22"/>
  <c r="AQ106" i="22"/>
  <c r="AR106" i="22"/>
  <c r="AS106" i="22"/>
  <c r="AT106" i="22"/>
  <c r="AU106" i="22"/>
  <c r="AV106" i="22"/>
  <c r="AW106" i="22"/>
  <c r="AX106" i="22"/>
  <c r="AY106" i="22"/>
  <c r="F107" i="22"/>
  <c r="G107" i="22"/>
  <c r="H107" i="22"/>
  <c r="I107" i="22"/>
  <c r="J107" i="22"/>
  <c r="K107" i="22"/>
  <c r="L107" i="22"/>
  <c r="M107" i="22"/>
  <c r="N107" i="22"/>
  <c r="O107" i="22"/>
  <c r="P107" i="22"/>
  <c r="Q107" i="22"/>
  <c r="R107" i="22"/>
  <c r="S107" i="22"/>
  <c r="T107" i="22"/>
  <c r="U107" i="22"/>
  <c r="V107" i="22"/>
  <c r="W107" i="22"/>
  <c r="X107" i="22"/>
  <c r="Y107" i="22"/>
  <c r="Z107" i="22"/>
  <c r="AA107" i="22"/>
  <c r="AB107" i="22"/>
  <c r="AC107" i="22"/>
  <c r="AD107" i="22"/>
  <c r="AE107" i="22"/>
  <c r="AF107" i="22"/>
  <c r="AG107" i="22"/>
  <c r="AH107" i="22"/>
  <c r="AI107" i="22"/>
  <c r="AJ107" i="22"/>
  <c r="AK107" i="22"/>
  <c r="AL107" i="22"/>
  <c r="AM107" i="22"/>
  <c r="AN107" i="22"/>
  <c r="AO107" i="22"/>
  <c r="AP107" i="22"/>
  <c r="AQ107" i="22"/>
  <c r="AR107" i="22"/>
  <c r="AS107" i="22"/>
  <c r="AT107" i="22"/>
  <c r="AU107" i="22"/>
  <c r="AV107" i="22"/>
  <c r="AW107" i="22"/>
  <c r="AX107" i="22"/>
  <c r="AY107" i="22"/>
  <c r="F108" i="22"/>
  <c r="G108" i="22"/>
  <c r="H108" i="22"/>
  <c r="I108" i="22"/>
  <c r="J108" i="22"/>
  <c r="K108" i="22"/>
  <c r="L108" i="22"/>
  <c r="M108" i="22"/>
  <c r="N108" i="22"/>
  <c r="O108" i="22"/>
  <c r="P108" i="22"/>
  <c r="Q108" i="22"/>
  <c r="R108" i="22"/>
  <c r="S108" i="22"/>
  <c r="T108" i="22"/>
  <c r="U108" i="22"/>
  <c r="V108" i="22"/>
  <c r="W108" i="22"/>
  <c r="X108" i="22"/>
  <c r="Y108" i="22"/>
  <c r="Z108" i="22"/>
  <c r="AA108" i="22"/>
  <c r="AB108" i="22"/>
  <c r="AC108" i="22"/>
  <c r="AD108" i="22"/>
  <c r="AE108" i="22"/>
  <c r="AF108" i="22"/>
  <c r="AG108" i="22"/>
  <c r="AH108" i="22"/>
  <c r="AI108" i="22"/>
  <c r="AJ108" i="22"/>
  <c r="AK108" i="22"/>
  <c r="AL108" i="22"/>
  <c r="AM108" i="22"/>
  <c r="AN108" i="22"/>
  <c r="AO108" i="22"/>
  <c r="AP108" i="22"/>
  <c r="AQ108" i="22"/>
  <c r="AR108" i="22"/>
  <c r="AS108" i="22"/>
  <c r="AT108" i="22"/>
  <c r="AU108" i="22"/>
  <c r="AV108" i="22"/>
  <c r="AW108" i="22"/>
  <c r="AX108" i="22"/>
  <c r="AY108" i="22"/>
  <c r="F109" i="22"/>
  <c r="G109" i="22"/>
  <c r="H109" i="22"/>
  <c r="I109" i="22"/>
  <c r="J109" i="22"/>
  <c r="K109" i="22"/>
  <c r="L109" i="22"/>
  <c r="M109" i="22"/>
  <c r="N109" i="22"/>
  <c r="O109" i="22"/>
  <c r="P109" i="22"/>
  <c r="Q109" i="22"/>
  <c r="R109" i="22"/>
  <c r="S109" i="22"/>
  <c r="T109" i="22"/>
  <c r="U109" i="22"/>
  <c r="V109" i="22"/>
  <c r="W109" i="22"/>
  <c r="X109" i="22"/>
  <c r="Y109" i="22"/>
  <c r="Z109" i="22"/>
  <c r="AA109" i="22"/>
  <c r="AB109" i="22"/>
  <c r="AC109" i="22"/>
  <c r="AD109" i="22"/>
  <c r="AE109" i="22"/>
  <c r="AF109" i="22"/>
  <c r="AG109" i="22"/>
  <c r="AH109" i="22"/>
  <c r="AI109" i="22"/>
  <c r="AJ109" i="22"/>
  <c r="AK109" i="22"/>
  <c r="AL109" i="22"/>
  <c r="AM109" i="22"/>
  <c r="AN109" i="22"/>
  <c r="AO109" i="22"/>
  <c r="AP109" i="22"/>
  <c r="AQ109" i="22"/>
  <c r="AR109" i="22"/>
  <c r="AS109" i="22"/>
  <c r="AT109" i="22"/>
  <c r="AU109" i="22"/>
  <c r="AV109" i="22"/>
  <c r="AW109" i="22"/>
  <c r="AX109" i="22"/>
  <c r="AY109" i="22"/>
  <c r="F110" i="22"/>
  <c r="G110" i="22"/>
  <c r="H110" i="22"/>
  <c r="I110" i="22"/>
  <c r="J110" i="22"/>
  <c r="K110" i="22"/>
  <c r="L110" i="22"/>
  <c r="M110" i="22"/>
  <c r="N110" i="22"/>
  <c r="O110" i="22"/>
  <c r="P110" i="22"/>
  <c r="Q110" i="22"/>
  <c r="R110" i="22"/>
  <c r="S110" i="22"/>
  <c r="T110" i="22"/>
  <c r="U110" i="22"/>
  <c r="V110" i="22"/>
  <c r="W110" i="22"/>
  <c r="X110" i="22"/>
  <c r="Y110" i="22"/>
  <c r="Z110" i="22"/>
  <c r="AA110" i="22"/>
  <c r="AB110" i="22"/>
  <c r="AC110" i="22"/>
  <c r="AD110" i="22"/>
  <c r="AE110" i="22"/>
  <c r="AF110" i="22"/>
  <c r="AG110" i="22"/>
  <c r="AH110" i="22"/>
  <c r="AI110" i="22"/>
  <c r="AJ110" i="22"/>
  <c r="AK110" i="22"/>
  <c r="AL110" i="22"/>
  <c r="AM110" i="22"/>
  <c r="AN110" i="22"/>
  <c r="AO110" i="22"/>
  <c r="AP110" i="22"/>
  <c r="AQ110" i="22"/>
  <c r="AR110" i="22"/>
  <c r="AS110" i="22"/>
  <c r="AT110" i="22"/>
  <c r="AU110" i="22"/>
  <c r="AV110" i="22"/>
  <c r="AW110" i="22"/>
  <c r="AX110" i="22"/>
  <c r="AY110" i="22"/>
  <c r="F111" i="22"/>
  <c r="G111" i="22"/>
  <c r="H111" i="22"/>
  <c r="I111" i="22"/>
  <c r="J111" i="22"/>
  <c r="K111" i="22"/>
  <c r="L111" i="22"/>
  <c r="M111" i="22"/>
  <c r="N111" i="22"/>
  <c r="O111" i="22"/>
  <c r="P111" i="22"/>
  <c r="Q111" i="22"/>
  <c r="R111" i="22"/>
  <c r="S111" i="22"/>
  <c r="T111" i="22"/>
  <c r="U111" i="22"/>
  <c r="V111" i="22"/>
  <c r="W111" i="22"/>
  <c r="X111" i="22"/>
  <c r="Y111" i="22"/>
  <c r="Z111" i="22"/>
  <c r="AA111" i="22"/>
  <c r="AB111" i="22"/>
  <c r="AC111" i="22"/>
  <c r="AD111" i="22"/>
  <c r="AE111" i="22"/>
  <c r="AF111" i="22"/>
  <c r="AG111" i="22"/>
  <c r="AH111" i="22"/>
  <c r="AI111" i="22"/>
  <c r="AJ111" i="22"/>
  <c r="AK111" i="22"/>
  <c r="AL111" i="22"/>
  <c r="AM111" i="22"/>
  <c r="AN111" i="22"/>
  <c r="AO111" i="22"/>
  <c r="AP111" i="22"/>
  <c r="AQ111" i="22"/>
  <c r="AR111" i="22"/>
  <c r="AS111" i="22"/>
  <c r="AT111" i="22"/>
  <c r="AU111" i="22"/>
  <c r="AV111" i="22"/>
  <c r="AW111" i="22"/>
  <c r="AX111" i="22"/>
  <c r="AY111" i="22"/>
  <c r="F112" i="22"/>
  <c r="G112" i="22"/>
  <c r="H112" i="22"/>
  <c r="I112" i="22"/>
  <c r="J112" i="22"/>
  <c r="K112" i="22"/>
  <c r="L112" i="22"/>
  <c r="M112" i="22"/>
  <c r="N112" i="22"/>
  <c r="O112" i="22"/>
  <c r="P112" i="22"/>
  <c r="Q112" i="22"/>
  <c r="R112" i="22"/>
  <c r="S112" i="22"/>
  <c r="T112" i="22"/>
  <c r="U112" i="22"/>
  <c r="V112" i="22"/>
  <c r="W112" i="22"/>
  <c r="X112" i="22"/>
  <c r="Y112" i="22"/>
  <c r="Z112" i="22"/>
  <c r="AA112" i="22"/>
  <c r="AB112" i="22"/>
  <c r="AC112" i="22"/>
  <c r="AD112" i="22"/>
  <c r="AE112" i="22"/>
  <c r="AF112" i="22"/>
  <c r="AG112" i="22"/>
  <c r="AH112" i="22"/>
  <c r="AI112" i="22"/>
  <c r="AJ112" i="22"/>
  <c r="AK112" i="22"/>
  <c r="AL112" i="22"/>
  <c r="AM112" i="22"/>
  <c r="AN112" i="22"/>
  <c r="AO112" i="22"/>
  <c r="AP112" i="22"/>
  <c r="AQ112" i="22"/>
  <c r="AR112" i="22"/>
  <c r="AS112" i="22"/>
  <c r="AT112" i="22"/>
  <c r="AU112" i="22"/>
  <c r="AV112" i="22"/>
  <c r="AW112" i="22"/>
  <c r="AX112" i="22"/>
  <c r="AY112" i="22"/>
  <c r="F113" i="22"/>
  <c r="G113" i="22"/>
  <c r="H113" i="22"/>
  <c r="I113" i="22"/>
  <c r="J113" i="22"/>
  <c r="K113" i="22"/>
  <c r="L113" i="22"/>
  <c r="M113" i="22"/>
  <c r="N113" i="22"/>
  <c r="O113" i="22"/>
  <c r="P113" i="22"/>
  <c r="Q113" i="22"/>
  <c r="R113" i="22"/>
  <c r="S113" i="22"/>
  <c r="T113" i="22"/>
  <c r="U113" i="22"/>
  <c r="V113" i="22"/>
  <c r="W113" i="22"/>
  <c r="X113" i="22"/>
  <c r="Y113" i="22"/>
  <c r="Z113" i="22"/>
  <c r="AA113" i="22"/>
  <c r="AB113" i="22"/>
  <c r="AC113" i="22"/>
  <c r="AD113" i="22"/>
  <c r="AE113" i="22"/>
  <c r="AF113" i="22"/>
  <c r="AG113" i="22"/>
  <c r="AH113" i="22"/>
  <c r="AI113" i="22"/>
  <c r="AJ113" i="22"/>
  <c r="AK113" i="22"/>
  <c r="AL113" i="22"/>
  <c r="AM113" i="22"/>
  <c r="AN113" i="22"/>
  <c r="AO113" i="22"/>
  <c r="AP113" i="22"/>
  <c r="AQ113" i="22"/>
  <c r="AR113" i="22"/>
  <c r="AS113" i="22"/>
  <c r="AT113" i="22"/>
  <c r="AU113" i="22"/>
  <c r="AV113" i="22"/>
  <c r="AW113" i="22"/>
  <c r="AX113" i="22"/>
  <c r="AY113" i="22"/>
  <c r="F114" i="22"/>
  <c r="G114" i="22"/>
  <c r="H114" i="22"/>
  <c r="I114" i="22"/>
  <c r="J114" i="22"/>
  <c r="K114" i="22"/>
  <c r="L114" i="22"/>
  <c r="M114" i="22"/>
  <c r="N114" i="22"/>
  <c r="O114" i="22"/>
  <c r="P114" i="22"/>
  <c r="Q114" i="22"/>
  <c r="R114" i="22"/>
  <c r="S114" i="22"/>
  <c r="T114" i="22"/>
  <c r="U114" i="22"/>
  <c r="V114" i="22"/>
  <c r="W114" i="22"/>
  <c r="X114" i="22"/>
  <c r="Y114" i="22"/>
  <c r="Z114" i="22"/>
  <c r="AA114" i="22"/>
  <c r="AB114" i="22"/>
  <c r="AC114" i="22"/>
  <c r="AD114" i="22"/>
  <c r="AE114" i="22"/>
  <c r="AF114" i="22"/>
  <c r="AG114" i="22"/>
  <c r="AH114" i="22"/>
  <c r="AI114" i="22"/>
  <c r="AJ114" i="22"/>
  <c r="AK114" i="22"/>
  <c r="AL114" i="22"/>
  <c r="AM114" i="22"/>
  <c r="AN114" i="22"/>
  <c r="AO114" i="22"/>
  <c r="AP114" i="22"/>
  <c r="AQ114" i="22"/>
  <c r="AR114" i="22"/>
  <c r="AS114" i="22"/>
  <c r="AT114" i="22"/>
  <c r="AU114" i="22"/>
  <c r="AV114" i="22"/>
  <c r="AW114" i="22"/>
  <c r="AX114" i="22"/>
  <c r="AY114" i="22"/>
  <c r="F115" i="22"/>
  <c r="G115" i="22"/>
  <c r="H115" i="22"/>
  <c r="I115" i="22"/>
  <c r="J115" i="22"/>
  <c r="K115" i="22"/>
  <c r="L115" i="22"/>
  <c r="M115" i="22"/>
  <c r="N115" i="22"/>
  <c r="O115" i="22"/>
  <c r="P115" i="22"/>
  <c r="Q115" i="22"/>
  <c r="R115" i="22"/>
  <c r="S115" i="22"/>
  <c r="T115" i="22"/>
  <c r="U115" i="22"/>
  <c r="V115" i="22"/>
  <c r="W115" i="22"/>
  <c r="X115" i="22"/>
  <c r="Y115" i="22"/>
  <c r="Z115" i="22"/>
  <c r="AA115" i="22"/>
  <c r="AB115" i="22"/>
  <c r="AC115" i="22"/>
  <c r="AD115" i="22"/>
  <c r="AE115" i="22"/>
  <c r="AF115" i="22"/>
  <c r="AG115" i="22"/>
  <c r="AH115" i="22"/>
  <c r="AI115" i="22"/>
  <c r="AJ115" i="22"/>
  <c r="AK115" i="22"/>
  <c r="AL115" i="22"/>
  <c r="AM115" i="22"/>
  <c r="AN115" i="22"/>
  <c r="AO115" i="22"/>
  <c r="AP115" i="22"/>
  <c r="AQ115" i="22"/>
  <c r="AR115" i="22"/>
  <c r="AS115" i="22"/>
  <c r="AT115" i="22"/>
  <c r="AU115" i="22"/>
  <c r="AV115" i="22"/>
  <c r="AW115" i="22"/>
  <c r="AX115" i="22"/>
  <c r="AY115" i="22"/>
  <c r="F116" i="22"/>
  <c r="G116" i="22"/>
  <c r="H116" i="22"/>
  <c r="I116" i="22"/>
  <c r="J116" i="22"/>
  <c r="K116" i="22"/>
  <c r="L116" i="22"/>
  <c r="M116" i="22"/>
  <c r="N116" i="22"/>
  <c r="O116" i="22"/>
  <c r="P116" i="22"/>
  <c r="Q116" i="22"/>
  <c r="R116" i="22"/>
  <c r="S116" i="22"/>
  <c r="T116" i="22"/>
  <c r="U116" i="22"/>
  <c r="V116" i="22"/>
  <c r="W116" i="22"/>
  <c r="X116" i="22"/>
  <c r="Y116" i="22"/>
  <c r="Z116" i="22"/>
  <c r="AA116" i="22"/>
  <c r="AB116" i="22"/>
  <c r="AC116" i="22"/>
  <c r="AD116" i="22"/>
  <c r="AE116" i="22"/>
  <c r="AF116" i="22"/>
  <c r="AG116" i="22"/>
  <c r="AH116" i="22"/>
  <c r="AI116" i="22"/>
  <c r="AJ116" i="22"/>
  <c r="AK116" i="22"/>
  <c r="AL116" i="22"/>
  <c r="AM116" i="22"/>
  <c r="AN116" i="22"/>
  <c r="AO116" i="22"/>
  <c r="AP116" i="22"/>
  <c r="AQ116" i="22"/>
  <c r="AR116" i="22"/>
  <c r="AS116" i="22"/>
  <c r="AT116" i="22"/>
  <c r="AU116" i="22"/>
  <c r="AV116" i="22"/>
  <c r="AW116" i="22"/>
  <c r="AX116" i="22"/>
  <c r="AY116" i="22"/>
  <c r="F117" i="22"/>
  <c r="G117" i="22"/>
  <c r="H117" i="22"/>
  <c r="I117" i="22"/>
  <c r="J117" i="22"/>
  <c r="K117" i="22"/>
  <c r="L117" i="22"/>
  <c r="M117" i="22"/>
  <c r="N117" i="22"/>
  <c r="O117" i="22"/>
  <c r="P117" i="22"/>
  <c r="Q117" i="22"/>
  <c r="R117" i="22"/>
  <c r="S117" i="22"/>
  <c r="T117" i="22"/>
  <c r="U117" i="22"/>
  <c r="V117" i="22"/>
  <c r="W117" i="22"/>
  <c r="X117" i="22"/>
  <c r="Y117" i="22"/>
  <c r="Z117" i="22"/>
  <c r="AA117" i="22"/>
  <c r="AB117" i="22"/>
  <c r="AC117" i="22"/>
  <c r="AD117" i="22"/>
  <c r="AE117" i="22"/>
  <c r="AF117" i="22"/>
  <c r="AG117" i="22"/>
  <c r="AH117" i="22"/>
  <c r="AI117" i="22"/>
  <c r="AJ117" i="22"/>
  <c r="AK117" i="22"/>
  <c r="AL117" i="22"/>
  <c r="AM117" i="22"/>
  <c r="AN117" i="22"/>
  <c r="AO117" i="22"/>
  <c r="AP117" i="22"/>
  <c r="AQ117" i="22"/>
  <c r="AR117" i="22"/>
  <c r="AS117" i="22"/>
  <c r="AT117" i="22"/>
  <c r="AU117" i="22"/>
  <c r="AV117" i="22"/>
  <c r="AW117" i="22"/>
  <c r="AX117" i="22"/>
  <c r="AY117" i="22"/>
  <c r="F118" i="22"/>
  <c r="G118" i="22"/>
  <c r="H118" i="22"/>
  <c r="I118" i="22"/>
  <c r="J118" i="22"/>
  <c r="K118" i="22"/>
  <c r="L118" i="22"/>
  <c r="M118" i="22"/>
  <c r="N118" i="22"/>
  <c r="O118" i="22"/>
  <c r="P118" i="22"/>
  <c r="Q118" i="22"/>
  <c r="R118" i="22"/>
  <c r="S118" i="22"/>
  <c r="T118" i="22"/>
  <c r="U118" i="22"/>
  <c r="V118" i="22"/>
  <c r="W118" i="22"/>
  <c r="X118" i="22"/>
  <c r="Y118" i="22"/>
  <c r="Z118" i="22"/>
  <c r="AA118" i="22"/>
  <c r="AB118" i="22"/>
  <c r="AC118" i="22"/>
  <c r="AD118" i="22"/>
  <c r="AE118" i="22"/>
  <c r="AF118" i="22"/>
  <c r="AG118" i="22"/>
  <c r="AH118" i="22"/>
  <c r="AI118" i="22"/>
  <c r="AJ118" i="22"/>
  <c r="AK118" i="22"/>
  <c r="AL118" i="22"/>
  <c r="AM118" i="22"/>
  <c r="AN118" i="22"/>
  <c r="AO118" i="22"/>
  <c r="AP118" i="22"/>
  <c r="AQ118" i="22"/>
  <c r="AR118" i="22"/>
  <c r="AS118" i="22"/>
  <c r="AT118" i="22"/>
  <c r="AU118" i="22"/>
  <c r="AV118" i="22"/>
  <c r="AW118" i="22"/>
  <c r="AX118" i="22"/>
  <c r="AY118" i="22"/>
  <c r="F119" i="22"/>
  <c r="G119" i="22"/>
  <c r="H119" i="22"/>
  <c r="I119" i="22"/>
  <c r="J119" i="22"/>
  <c r="K119" i="22"/>
  <c r="L119" i="22"/>
  <c r="M119" i="22"/>
  <c r="N119" i="22"/>
  <c r="O119" i="22"/>
  <c r="P119" i="22"/>
  <c r="Q119" i="22"/>
  <c r="R119" i="22"/>
  <c r="S119" i="22"/>
  <c r="T119" i="22"/>
  <c r="U119" i="22"/>
  <c r="V119" i="22"/>
  <c r="W119" i="22"/>
  <c r="X119" i="22"/>
  <c r="Y119" i="22"/>
  <c r="Z119" i="22"/>
  <c r="AA119" i="22"/>
  <c r="AB119" i="22"/>
  <c r="AC119" i="22"/>
  <c r="AD119" i="22"/>
  <c r="AE119" i="22"/>
  <c r="AF119" i="22"/>
  <c r="AG119" i="22"/>
  <c r="AH119" i="22"/>
  <c r="AI119" i="22"/>
  <c r="AJ119" i="22"/>
  <c r="AK119" i="22"/>
  <c r="AL119" i="22"/>
  <c r="AM119" i="22"/>
  <c r="AN119" i="22"/>
  <c r="AO119" i="22"/>
  <c r="AP119" i="22"/>
  <c r="AQ119" i="22"/>
  <c r="AR119" i="22"/>
  <c r="AS119" i="22"/>
  <c r="AT119" i="22"/>
  <c r="AU119" i="22"/>
  <c r="AV119" i="22"/>
  <c r="AW119" i="22"/>
  <c r="AX119" i="22"/>
  <c r="AY119" i="22"/>
  <c r="F120" i="22"/>
  <c r="G120" i="22"/>
  <c r="H120" i="22"/>
  <c r="I120" i="22"/>
  <c r="J120" i="22"/>
  <c r="K120" i="22"/>
  <c r="L120" i="22"/>
  <c r="M120" i="22"/>
  <c r="N120" i="22"/>
  <c r="O120" i="22"/>
  <c r="P120" i="22"/>
  <c r="Q120" i="22"/>
  <c r="R120" i="22"/>
  <c r="S120" i="22"/>
  <c r="T120" i="22"/>
  <c r="U120" i="22"/>
  <c r="V120" i="22"/>
  <c r="W120" i="22"/>
  <c r="X120" i="22"/>
  <c r="Y120" i="22"/>
  <c r="Z120" i="22"/>
  <c r="AA120" i="22"/>
  <c r="AB120" i="22"/>
  <c r="AC120" i="22"/>
  <c r="AD120" i="22"/>
  <c r="AE120" i="22"/>
  <c r="AF120" i="22"/>
  <c r="AG120" i="22"/>
  <c r="AH120" i="22"/>
  <c r="AI120" i="22"/>
  <c r="AJ120" i="22"/>
  <c r="AK120" i="22"/>
  <c r="AL120" i="22"/>
  <c r="AM120" i="22"/>
  <c r="AN120" i="22"/>
  <c r="AO120" i="22"/>
  <c r="AP120" i="22"/>
  <c r="AQ120" i="22"/>
  <c r="AR120" i="22"/>
  <c r="AS120" i="22"/>
  <c r="AT120" i="22"/>
  <c r="AU120" i="22"/>
  <c r="AV120" i="22"/>
  <c r="AW120" i="22"/>
  <c r="AX120" i="22"/>
  <c r="AY120" i="22"/>
  <c r="F121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AK53" i="22"/>
  <c r="AL53" i="22"/>
  <c r="AM53" i="22"/>
  <c r="AN53" i="22"/>
  <c r="AO53" i="22"/>
  <c r="AP53" i="22"/>
  <c r="AQ53" i="22"/>
  <c r="AR53" i="22"/>
  <c r="AS53" i="22"/>
  <c r="AT53" i="22"/>
  <c r="AU53" i="22"/>
  <c r="AV53" i="22"/>
  <c r="AW53" i="22"/>
  <c r="AX53" i="22"/>
  <c r="AY53" i="22"/>
  <c r="F53" i="22"/>
  <c r="I217" i="17" l="1"/>
  <c r="J217" i="17"/>
  <c r="K217" i="17"/>
  <c r="L217" i="17"/>
  <c r="M217" i="17"/>
  <c r="N217" i="17"/>
  <c r="O217" i="17"/>
  <c r="P217" i="17"/>
  <c r="Q217" i="17"/>
  <c r="R217" i="17"/>
  <c r="S217" i="17"/>
  <c r="T217" i="17"/>
  <c r="U217" i="17"/>
  <c r="V217" i="17"/>
  <c r="W217" i="17"/>
  <c r="X217" i="17"/>
  <c r="Y217" i="17"/>
  <c r="Z217" i="17"/>
  <c r="AA217" i="17"/>
  <c r="AB217" i="17"/>
  <c r="AC217" i="17"/>
  <c r="AD217" i="17"/>
  <c r="AE217" i="17"/>
  <c r="AF217" i="17"/>
  <c r="AG217" i="17"/>
  <c r="AO217" i="17"/>
  <c r="AP217" i="17"/>
  <c r="AQ217" i="17"/>
  <c r="AR217" i="17"/>
  <c r="AS217" i="17"/>
  <c r="AT217" i="17"/>
  <c r="AU217" i="17"/>
  <c r="AV217" i="17"/>
  <c r="AX217" i="17"/>
  <c r="AY217" i="17"/>
  <c r="AV216" i="17"/>
  <c r="AU216" i="17"/>
  <c r="AT216" i="17"/>
  <c r="AS216" i="17"/>
  <c r="AR216" i="17"/>
  <c r="AQ216" i="17"/>
  <c r="AP216" i="17"/>
  <c r="AO216" i="17"/>
  <c r="AN216" i="17"/>
  <c r="AM216" i="17"/>
  <c r="AL216" i="17"/>
  <c r="AK216" i="17"/>
  <c r="AJ216" i="17"/>
  <c r="AI216" i="17"/>
  <c r="AH216" i="17"/>
  <c r="AG216" i="17"/>
  <c r="AF216" i="17"/>
  <c r="AE216" i="17"/>
  <c r="AD216" i="17"/>
  <c r="AC216" i="17"/>
  <c r="AB216" i="17"/>
  <c r="AA216" i="17"/>
  <c r="Z216" i="17"/>
  <c r="Y216" i="17"/>
  <c r="X216" i="17"/>
  <c r="W216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G5" i="16"/>
  <c r="H5" i="16"/>
  <c r="G6" i="16"/>
  <c r="H6" i="16"/>
  <c r="G7" i="16"/>
  <c r="H7" i="16"/>
  <c r="G8" i="16"/>
  <c r="H8" i="16"/>
  <c r="G9" i="16"/>
  <c r="H9" i="16"/>
  <c r="G10" i="16"/>
  <c r="H10" i="16"/>
  <c r="G11" i="16"/>
  <c r="H11" i="16"/>
  <c r="F6" i="16"/>
  <c r="F7" i="16"/>
  <c r="F8" i="16"/>
  <c r="F9" i="16"/>
  <c r="F10" i="16"/>
  <c r="F11" i="16"/>
  <c r="G219" i="11" l="1"/>
  <c r="H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U219" i="11"/>
  <c r="V219" i="11"/>
  <c r="W219" i="11"/>
  <c r="X219" i="11"/>
  <c r="Y219" i="11"/>
  <c r="Z219" i="11"/>
  <c r="AA219" i="11"/>
  <c r="AB219" i="11"/>
  <c r="AC219" i="11"/>
  <c r="AD219" i="11"/>
  <c r="AE219" i="11"/>
  <c r="AF219" i="11"/>
  <c r="AG219" i="11"/>
  <c r="AH219" i="11"/>
  <c r="AI219" i="11"/>
  <c r="AJ219" i="11"/>
  <c r="AK219" i="11"/>
  <c r="AL219" i="11"/>
  <c r="AM219" i="11"/>
  <c r="AN219" i="11"/>
  <c r="AO219" i="11"/>
  <c r="AP219" i="11"/>
  <c r="AQ219" i="11"/>
  <c r="AR219" i="11"/>
  <c r="AS219" i="11"/>
  <c r="AT219" i="11"/>
  <c r="AU219" i="11"/>
  <c r="AV219" i="11"/>
  <c r="AW219" i="11"/>
  <c r="AX219" i="11"/>
  <c r="AY219" i="11"/>
  <c r="F219" i="11"/>
  <c r="F148" i="16" l="1"/>
  <c r="E32" i="24" l="1"/>
  <c r="E28" i="24"/>
  <c r="E24" i="24"/>
  <c r="E20" i="24"/>
  <c r="E16" i="24"/>
  <c r="E12" i="24"/>
  <c r="E8" i="24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H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W109" i="17"/>
  <c r="AX109" i="17"/>
  <c r="AY109" i="17"/>
  <c r="P109" i="16"/>
  <c r="Q109" i="16"/>
  <c r="R109" i="16"/>
  <c r="S109" i="16"/>
  <c r="T109" i="16"/>
  <c r="U109" i="16"/>
  <c r="V109" i="16"/>
  <c r="W109" i="16"/>
  <c r="X109" i="16"/>
  <c r="Y109" i="16"/>
  <c r="Z109" i="16"/>
  <c r="AA109" i="16"/>
  <c r="AB109" i="16"/>
  <c r="AC109" i="16"/>
  <c r="AD109" i="16"/>
  <c r="AE109" i="16"/>
  <c r="AF109" i="16"/>
  <c r="AG109" i="16"/>
  <c r="AH109" i="16"/>
  <c r="AI109" i="16"/>
  <c r="AJ109" i="16"/>
  <c r="AK109" i="16"/>
  <c r="AL109" i="16"/>
  <c r="AM109" i="16"/>
  <c r="AN109" i="16"/>
  <c r="AO109" i="16"/>
  <c r="AP109" i="16"/>
  <c r="AQ109" i="16"/>
  <c r="AR109" i="16"/>
  <c r="AS109" i="16"/>
  <c r="AT109" i="16"/>
  <c r="AU109" i="16"/>
  <c r="AV109" i="16"/>
  <c r="AW109" i="16"/>
  <c r="AX109" i="16"/>
  <c r="AY109" i="16"/>
  <c r="Q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G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W108" i="17"/>
  <c r="AX108" i="17"/>
  <c r="AY108" i="17"/>
  <c r="Q108" i="16"/>
  <c r="R108" i="16"/>
  <c r="R108" i="17" s="1"/>
  <c r="S108" i="16"/>
  <c r="T108" i="16"/>
  <c r="U108" i="16"/>
  <c r="V108" i="16"/>
  <c r="W108" i="16"/>
  <c r="X108" i="16"/>
  <c r="Y108" i="16"/>
  <c r="Z108" i="16"/>
  <c r="AA108" i="16"/>
  <c r="AB108" i="16"/>
  <c r="AC108" i="16"/>
  <c r="AD108" i="16"/>
  <c r="AE108" i="16"/>
  <c r="AF108" i="16"/>
  <c r="AG108" i="16"/>
  <c r="AH108" i="16"/>
  <c r="AI108" i="16"/>
  <c r="AJ108" i="16"/>
  <c r="AK108" i="16"/>
  <c r="AL108" i="16"/>
  <c r="AM108" i="16"/>
  <c r="AN108" i="16"/>
  <c r="AO108" i="16"/>
  <c r="AP108" i="16"/>
  <c r="AQ108" i="16"/>
  <c r="AR108" i="16"/>
  <c r="AS108" i="16"/>
  <c r="AT108" i="16"/>
  <c r="AU108" i="16"/>
  <c r="AV108" i="16"/>
  <c r="AW108" i="16"/>
  <c r="AX108" i="16"/>
  <c r="AY108" i="16"/>
  <c r="AY183" i="24"/>
  <c r="AX183" i="24"/>
  <c r="AW183" i="24"/>
  <c r="AV183" i="24"/>
  <c r="AU183" i="24"/>
  <c r="AT183" i="24"/>
  <c r="AS183" i="24"/>
  <c r="AR183" i="24"/>
  <c r="AQ183" i="24"/>
  <c r="AP183" i="24"/>
  <c r="AO183" i="24"/>
  <c r="AN183" i="24"/>
  <c r="AM183" i="24"/>
  <c r="AL183" i="24"/>
  <c r="AK183" i="24"/>
  <c r="AJ183" i="24"/>
  <c r="AI183" i="24"/>
  <c r="AH183" i="24"/>
  <c r="AG183" i="24"/>
  <c r="AF183" i="24"/>
  <c r="AE183" i="24"/>
  <c r="AD183" i="24"/>
  <c r="AC183" i="24"/>
  <c r="AB183" i="24"/>
  <c r="AA183" i="24"/>
  <c r="Z183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AY182" i="24"/>
  <c r="AX182" i="24"/>
  <c r="AW182" i="24"/>
  <c r="AV182" i="24"/>
  <c r="AU182" i="24"/>
  <c r="AT182" i="24"/>
  <c r="AS182" i="24"/>
  <c r="AR182" i="24"/>
  <c r="AQ182" i="24"/>
  <c r="AP182" i="24"/>
  <c r="AO182" i="24"/>
  <c r="AN182" i="24"/>
  <c r="AM182" i="24"/>
  <c r="AL182" i="24"/>
  <c r="AK182" i="24"/>
  <c r="AJ182" i="24"/>
  <c r="AI182" i="24"/>
  <c r="AH182" i="24"/>
  <c r="AG182" i="24"/>
  <c r="AF182" i="24"/>
  <c r="AE182" i="24"/>
  <c r="AD182" i="24"/>
  <c r="AC182" i="24"/>
  <c r="AB182" i="24"/>
  <c r="AA182" i="24"/>
  <c r="Z182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AY181" i="24"/>
  <c r="AX181" i="24"/>
  <c r="AW181" i="24"/>
  <c r="AV181" i="24"/>
  <c r="AU181" i="24"/>
  <c r="AT181" i="24"/>
  <c r="AS181" i="24"/>
  <c r="AR181" i="24"/>
  <c r="AQ181" i="24"/>
  <c r="AP181" i="24"/>
  <c r="AO181" i="24"/>
  <c r="AN181" i="24"/>
  <c r="AM181" i="24"/>
  <c r="AL181" i="24"/>
  <c r="AK181" i="24"/>
  <c r="AJ181" i="24"/>
  <c r="AI181" i="24"/>
  <c r="AH181" i="24"/>
  <c r="AG181" i="24"/>
  <c r="AF181" i="24"/>
  <c r="AE181" i="24"/>
  <c r="AD181" i="24"/>
  <c r="AC181" i="24"/>
  <c r="AB181" i="24"/>
  <c r="AA181" i="24"/>
  <c r="Z181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AY180" i="24"/>
  <c r="AX180" i="24"/>
  <c r="AW180" i="24"/>
  <c r="AV180" i="24"/>
  <c r="AU180" i="24"/>
  <c r="AT180" i="24"/>
  <c r="AS180" i="24"/>
  <c r="AR180" i="24"/>
  <c r="AQ180" i="24"/>
  <c r="AP180" i="24"/>
  <c r="AO180" i="24"/>
  <c r="AN180" i="24"/>
  <c r="AM180" i="24"/>
  <c r="AL180" i="24"/>
  <c r="AK180" i="24"/>
  <c r="AJ180" i="24"/>
  <c r="AI180" i="24"/>
  <c r="AH180" i="24"/>
  <c r="AG180" i="24"/>
  <c r="AF180" i="24"/>
  <c r="AE180" i="24"/>
  <c r="AD180" i="24"/>
  <c r="AC180" i="24"/>
  <c r="AB180" i="24"/>
  <c r="AA180" i="24"/>
  <c r="Z180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AY179" i="24"/>
  <c r="AX179" i="24"/>
  <c r="AW179" i="24"/>
  <c r="AV179" i="24"/>
  <c r="AU179" i="24"/>
  <c r="AT179" i="24"/>
  <c r="AS179" i="24"/>
  <c r="AR179" i="24"/>
  <c r="AQ179" i="24"/>
  <c r="AP179" i="24"/>
  <c r="AO179" i="24"/>
  <c r="AN179" i="24"/>
  <c r="AM179" i="24"/>
  <c r="AL179" i="24"/>
  <c r="AK179" i="24"/>
  <c r="AJ179" i="24"/>
  <c r="AI179" i="24"/>
  <c r="AH179" i="24"/>
  <c r="AG179" i="24"/>
  <c r="AF179" i="24"/>
  <c r="AE179" i="24"/>
  <c r="AD179" i="24"/>
  <c r="AC179" i="24"/>
  <c r="AB179" i="24"/>
  <c r="AA179" i="24"/>
  <c r="Z179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AY178" i="24"/>
  <c r="AX178" i="24"/>
  <c r="AW178" i="24"/>
  <c r="AV178" i="24"/>
  <c r="AU178" i="24"/>
  <c r="AT178" i="24"/>
  <c r="AS178" i="24"/>
  <c r="AR178" i="24"/>
  <c r="AQ178" i="24"/>
  <c r="AP178" i="24"/>
  <c r="AO178" i="24"/>
  <c r="AN178" i="24"/>
  <c r="AM178" i="24"/>
  <c r="AL178" i="24"/>
  <c r="AK178" i="24"/>
  <c r="AJ178" i="24"/>
  <c r="AI178" i="24"/>
  <c r="AH178" i="24"/>
  <c r="AG178" i="24"/>
  <c r="AF178" i="24"/>
  <c r="AE178" i="24"/>
  <c r="AD178" i="24"/>
  <c r="AC178" i="24"/>
  <c r="AB178" i="24"/>
  <c r="AA178" i="24"/>
  <c r="Z178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AY177" i="24"/>
  <c r="AX177" i="24"/>
  <c r="AW177" i="24"/>
  <c r="AV177" i="24"/>
  <c r="AU177" i="24"/>
  <c r="AT177" i="24"/>
  <c r="AS177" i="24"/>
  <c r="AR177" i="24"/>
  <c r="AQ177" i="24"/>
  <c r="AP177" i="24"/>
  <c r="AO177" i="24"/>
  <c r="AN177" i="24"/>
  <c r="AM177" i="24"/>
  <c r="AL177" i="24"/>
  <c r="AK177" i="24"/>
  <c r="AJ177" i="24"/>
  <c r="AI177" i="24"/>
  <c r="AH177" i="24"/>
  <c r="AG177" i="24"/>
  <c r="AF177" i="24"/>
  <c r="AE177" i="24"/>
  <c r="AD177" i="24"/>
  <c r="AC177" i="24"/>
  <c r="AB177" i="24"/>
  <c r="AA177" i="24"/>
  <c r="Z177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AY176" i="24"/>
  <c r="AX176" i="24"/>
  <c r="AW176" i="24"/>
  <c r="AV176" i="24"/>
  <c r="AU176" i="24"/>
  <c r="AT176" i="24"/>
  <c r="AS176" i="24"/>
  <c r="AR176" i="24"/>
  <c r="AQ176" i="24"/>
  <c r="AP176" i="24"/>
  <c r="AO176" i="24"/>
  <c r="AN176" i="24"/>
  <c r="AM176" i="24"/>
  <c r="AL176" i="24"/>
  <c r="AK176" i="24"/>
  <c r="AJ176" i="24"/>
  <c r="AI176" i="24"/>
  <c r="AH176" i="24"/>
  <c r="AG176" i="24"/>
  <c r="AF176" i="24"/>
  <c r="AE176" i="24"/>
  <c r="AD176" i="24"/>
  <c r="AC176" i="24"/>
  <c r="AB176" i="24"/>
  <c r="AA176" i="24"/>
  <c r="Z176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AY175" i="24"/>
  <c r="AX175" i="24"/>
  <c r="AW175" i="24"/>
  <c r="AV175" i="24"/>
  <c r="AU175" i="24"/>
  <c r="AT175" i="24"/>
  <c r="AS175" i="24"/>
  <c r="AR175" i="24"/>
  <c r="AQ175" i="24"/>
  <c r="AP175" i="24"/>
  <c r="AO175" i="24"/>
  <c r="AN175" i="24"/>
  <c r="AM175" i="24"/>
  <c r="AL175" i="24"/>
  <c r="AK175" i="24"/>
  <c r="AJ175" i="24"/>
  <c r="AI175" i="24"/>
  <c r="AH175" i="24"/>
  <c r="AG175" i="24"/>
  <c r="AF175" i="24"/>
  <c r="AE175" i="24"/>
  <c r="AD175" i="24"/>
  <c r="AC175" i="24"/>
  <c r="AB175" i="24"/>
  <c r="AA175" i="24"/>
  <c r="Z175" i="24"/>
  <c r="Y175" i="24"/>
  <c r="X175" i="24"/>
  <c r="W175" i="24"/>
  <c r="V175" i="24"/>
  <c r="U175" i="24"/>
  <c r="T175" i="24"/>
  <c r="S175" i="24"/>
  <c r="R175" i="24"/>
  <c r="Q175" i="24"/>
  <c r="P175" i="24"/>
  <c r="O175" i="24"/>
  <c r="N175" i="24"/>
  <c r="M175" i="24"/>
  <c r="L175" i="24"/>
  <c r="K175" i="24"/>
  <c r="J175" i="24"/>
  <c r="I175" i="24"/>
  <c r="H175" i="24"/>
  <c r="G175" i="24"/>
  <c r="F175" i="24"/>
  <c r="AY174" i="24"/>
  <c r="AX174" i="24"/>
  <c r="AW174" i="24"/>
  <c r="AV174" i="24"/>
  <c r="AU174" i="24"/>
  <c r="AT174" i="24"/>
  <c r="AS174" i="24"/>
  <c r="AR174" i="24"/>
  <c r="AQ174" i="24"/>
  <c r="AP174" i="24"/>
  <c r="AO174" i="24"/>
  <c r="AN174" i="24"/>
  <c r="AM174" i="24"/>
  <c r="AL174" i="24"/>
  <c r="AK174" i="24"/>
  <c r="AJ174" i="24"/>
  <c r="AI174" i="24"/>
  <c r="AH174" i="24"/>
  <c r="AG174" i="24"/>
  <c r="AF174" i="24"/>
  <c r="AE174" i="24"/>
  <c r="AD174" i="24"/>
  <c r="AC174" i="24"/>
  <c r="AB174" i="24"/>
  <c r="AA174" i="24"/>
  <c r="Z174" i="24"/>
  <c r="Y174" i="24"/>
  <c r="X174" i="24"/>
  <c r="W174" i="24"/>
  <c r="V174" i="24"/>
  <c r="U174" i="24"/>
  <c r="T174" i="24"/>
  <c r="S174" i="24"/>
  <c r="R174" i="24"/>
  <c r="Q174" i="24"/>
  <c r="P174" i="24"/>
  <c r="O174" i="24"/>
  <c r="N174" i="24"/>
  <c r="M174" i="24"/>
  <c r="L174" i="24"/>
  <c r="K174" i="24"/>
  <c r="J174" i="24"/>
  <c r="I174" i="24"/>
  <c r="H174" i="24"/>
  <c r="G174" i="24"/>
  <c r="F174" i="24"/>
  <c r="AY173" i="24"/>
  <c r="AX173" i="24"/>
  <c r="AW173" i="24"/>
  <c r="AV173" i="24"/>
  <c r="AU173" i="24"/>
  <c r="AT173" i="24"/>
  <c r="AS173" i="24"/>
  <c r="AR173" i="24"/>
  <c r="AQ173" i="24"/>
  <c r="AP173" i="24"/>
  <c r="AO173" i="24"/>
  <c r="AN173" i="24"/>
  <c r="AM173" i="24"/>
  <c r="AL173" i="24"/>
  <c r="AK173" i="24"/>
  <c r="AJ173" i="24"/>
  <c r="AI173" i="24"/>
  <c r="AH173" i="24"/>
  <c r="AG173" i="24"/>
  <c r="AF173" i="24"/>
  <c r="AE173" i="24"/>
  <c r="AD173" i="24"/>
  <c r="AC173" i="24"/>
  <c r="AB173" i="24"/>
  <c r="AA173" i="24"/>
  <c r="Z173" i="24"/>
  <c r="Y173" i="24"/>
  <c r="X173" i="24"/>
  <c r="W173" i="24"/>
  <c r="V173" i="24"/>
  <c r="U173" i="24"/>
  <c r="T173" i="24"/>
  <c r="S173" i="24"/>
  <c r="R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AY172" i="24"/>
  <c r="AX172" i="24"/>
  <c r="AW172" i="24"/>
  <c r="AV172" i="24"/>
  <c r="AU172" i="24"/>
  <c r="AT172" i="24"/>
  <c r="AS172" i="24"/>
  <c r="AR172" i="24"/>
  <c r="AQ172" i="24"/>
  <c r="AP172" i="24"/>
  <c r="AO172" i="24"/>
  <c r="AN172" i="24"/>
  <c r="AM172" i="24"/>
  <c r="AL172" i="24"/>
  <c r="AK172" i="24"/>
  <c r="AJ172" i="24"/>
  <c r="AI172" i="24"/>
  <c r="AH172" i="24"/>
  <c r="AG172" i="24"/>
  <c r="AF172" i="24"/>
  <c r="AE172" i="24"/>
  <c r="AD172" i="24"/>
  <c r="AC172" i="24"/>
  <c r="AB172" i="24"/>
  <c r="AA172" i="24"/>
  <c r="Z172" i="24"/>
  <c r="Y172" i="24"/>
  <c r="X172" i="24"/>
  <c r="W172" i="24"/>
  <c r="V172" i="24"/>
  <c r="U172" i="24"/>
  <c r="T172" i="24"/>
  <c r="S172" i="24"/>
  <c r="R172" i="24"/>
  <c r="Q172" i="24"/>
  <c r="P172" i="24"/>
  <c r="O172" i="24"/>
  <c r="N172" i="24"/>
  <c r="M172" i="24"/>
  <c r="L172" i="24"/>
  <c r="K172" i="24"/>
  <c r="J172" i="24"/>
  <c r="I172" i="24"/>
  <c r="H172" i="24"/>
  <c r="G172" i="24"/>
  <c r="F172" i="24"/>
  <c r="AY171" i="24"/>
  <c r="AX171" i="24"/>
  <c r="AW171" i="24"/>
  <c r="AV171" i="24"/>
  <c r="AU171" i="24"/>
  <c r="AT171" i="24"/>
  <c r="AS171" i="24"/>
  <c r="AR171" i="24"/>
  <c r="AQ171" i="24"/>
  <c r="AP171" i="24"/>
  <c r="AO171" i="24"/>
  <c r="AN171" i="24"/>
  <c r="AM171" i="24"/>
  <c r="AL171" i="24"/>
  <c r="AK171" i="24"/>
  <c r="AJ171" i="24"/>
  <c r="AI171" i="24"/>
  <c r="AH171" i="24"/>
  <c r="AG171" i="24"/>
  <c r="AF171" i="24"/>
  <c r="AE171" i="24"/>
  <c r="AD171" i="24"/>
  <c r="AC171" i="24"/>
  <c r="AB171" i="24"/>
  <c r="AA171" i="24"/>
  <c r="Z171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AY170" i="24"/>
  <c r="AX170" i="24"/>
  <c r="AW170" i="24"/>
  <c r="AV170" i="24"/>
  <c r="E47" i="24" s="1"/>
  <c r="AU170" i="24"/>
  <c r="AT170" i="24"/>
  <c r="AS170" i="24"/>
  <c r="AR170" i="24"/>
  <c r="E43" i="24" s="1"/>
  <c r="AQ170" i="24"/>
  <c r="AP170" i="24"/>
  <c r="AO170" i="24"/>
  <c r="AN170" i="24"/>
  <c r="AM170" i="24"/>
  <c r="AL170" i="24"/>
  <c r="AK170" i="24"/>
  <c r="AJ170" i="24"/>
  <c r="AI170" i="24"/>
  <c r="AH170" i="24"/>
  <c r="AG170" i="24"/>
  <c r="AF170" i="24"/>
  <c r="AE170" i="24"/>
  <c r="AD170" i="24"/>
  <c r="AC170" i="24"/>
  <c r="AB170" i="24"/>
  <c r="AA170" i="24"/>
  <c r="Z170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AY169" i="24"/>
  <c r="E50" i="24" s="1"/>
  <c r="AX169" i="24"/>
  <c r="E49" i="24" s="1"/>
  <c r="AW169" i="24"/>
  <c r="E48" i="24" s="1"/>
  <c r="AV169" i="24"/>
  <c r="AU169" i="24"/>
  <c r="E46" i="24" s="1"/>
  <c r="AT169" i="24"/>
  <c r="E45" i="24" s="1"/>
  <c r="AS169" i="24"/>
  <c r="E44" i="24" s="1"/>
  <c r="AR169" i="24"/>
  <c r="AQ169" i="24"/>
  <c r="E42" i="24" s="1"/>
  <c r="AP169" i="24"/>
  <c r="E41" i="24" s="1"/>
  <c r="AO169" i="24"/>
  <c r="E40" i="24" s="1"/>
  <c r="AN169" i="24"/>
  <c r="AM169" i="24"/>
  <c r="AL169" i="24"/>
  <c r="AK169" i="24"/>
  <c r="AJ169" i="24"/>
  <c r="AI169" i="24"/>
  <c r="AH169" i="24"/>
  <c r="AG169" i="24"/>
  <c r="AF169" i="24"/>
  <c r="E31" i="24" s="1"/>
  <c r="AE169" i="24"/>
  <c r="E30" i="24" s="1"/>
  <c r="AD169" i="24"/>
  <c r="E29" i="24" s="1"/>
  <c r="AC169" i="24"/>
  <c r="AB169" i="24"/>
  <c r="E27" i="24" s="1"/>
  <c r="AA169" i="24"/>
  <c r="E26" i="24" s="1"/>
  <c r="Z169" i="24"/>
  <c r="E25" i="24" s="1"/>
  <c r="Y169" i="24"/>
  <c r="X169" i="24"/>
  <c r="E23" i="24" s="1"/>
  <c r="W169" i="24"/>
  <c r="E22" i="24" s="1"/>
  <c r="V169" i="24"/>
  <c r="E21" i="24" s="1"/>
  <c r="U169" i="24"/>
  <c r="T169" i="24"/>
  <c r="E19" i="24" s="1"/>
  <c r="S169" i="24"/>
  <c r="E18" i="24" s="1"/>
  <c r="R169" i="24"/>
  <c r="E17" i="24" s="1"/>
  <c r="Q169" i="24"/>
  <c r="P169" i="24"/>
  <c r="E15" i="24" s="1"/>
  <c r="O169" i="24"/>
  <c r="E14" i="24" s="1"/>
  <c r="N169" i="24"/>
  <c r="E13" i="24" s="1"/>
  <c r="M169" i="24"/>
  <c r="L169" i="24"/>
  <c r="E11" i="24" s="1"/>
  <c r="K169" i="24"/>
  <c r="E10" i="24" s="1"/>
  <c r="J169" i="24"/>
  <c r="E9" i="24" s="1"/>
  <c r="I169" i="24"/>
  <c r="H169" i="24"/>
  <c r="G169" i="24"/>
  <c r="F169" i="24"/>
  <c r="AY168" i="24"/>
  <c r="AX168" i="24"/>
  <c r="AW168" i="24"/>
  <c r="AV168" i="24"/>
  <c r="AU168" i="24"/>
  <c r="AT168" i="24"/>
  <c r="AS168" i="24"/>
  <c r="AR168" i="24"/>
  <c r="AQ168" i="24"/>
  <c r="AP168" i="24"/>
  <c r="AO168" i="24"/>
  <c r="AN168" i="24"/>
  <c r="AM168" i="24"/>
  <c r="AL168" i="24"/>
  <c r="AK168" i="24"/>
  <c r="AJ168" i="24"/>
  <c r="AI168" i="24"/>
  <c r="AH168" i="24"/>
  <c r="AG168" i="24"/>
  <c r="AF168" i="24"/>
  <c r="AE168" i="24"/>
  <c r="AD168" i="24"/>
  <c r="AC168" i="24"/>
  <c r="AB168" i="24"/>
  <c r="AA168" i="24"/>
  <c r="Z168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AY167" i="24"/>
  <c r="AX167" i="24"/>
  <c r="AW167" i="24"/>
  <c r="AV167" i="24"/>
  <c r="AU167" i="24"/>
  <c r="AT167" i="24"/>
  <c r="AS167" i="24"/>
  <c r="AR167" i="24"/>
  <c r="AQ167" i="24"/>
  <c r="AP167" i="24"/>
  <c r="AO167" i="24"/>
  <c r="AN167" i="24"/>
  <c r="AM167" i="24"/>
  <c r="AL167" i="24"/>
  <c r="AK167" i="24"/>
  <c r="AJ167" i="24"/>
  <c r="AI167" i="24"/>
  <c r="AH167" i="24"/>
  <c r="AG167" i="24"/>
  <c r="AF167" i="24"/>
  <c r="AE167" i="24"/>
  <c r="AD167" i="24"/>
  <c r="AC167" i="24"/>
  <c r="AB167" i="24"/>
  <c r="AA167" i="24"/>
  <c r="Z167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AY166" i="24"/>
  <c r="AX166" i="24"/>
  <c r="AW166" i="24"/>
  <c r="AV166" i="24"/>
  <c r="AU166" i="24"/>
  <c r="AT166" i="24"/>
  <c r="AS166" i="24"/>
  <c r="AR166" i="24"/>
  <c r="AQ166" i="24"/>
  <c r="AP166" i="24"/>
  <c r="AO166" i="24"/>
  <c r="AN166" i="24"/>
  <c r="AM166" i="24"/>
  <c r="AL166" i="24"/>
  <c r="AK166" i="24"/>
  <c r="AJ166" i="24"/>
  <c r="AI166" i="24"/>
  <c r="AH166" i="24"/>
  <c r="AG166" i="24"/>
  <c r="AF166" i="24"/>
  <c r="AE166" i="24"/>
  <c r="AD166" i="24"/>
  <c r="AC166" i="24"/>
  <c r="AB166" i="24"/>
  <c r="AA166" i="24"/>
  <c r="Z166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AY165" i="24"/>
  <c r="AX165" i="24"/>
  <c r="AW165" i="24"/>
  <c r="AV165" i="24"/>
  <c r="AU165" i="24"/>
  <c r="AT165" i="24"/>
  <c r="AS165" i="24"/>
  <c r="AR165" i="24"/>
  <c r="AQ165" i="24"/>
  <c r="AP165" i="24"/>
  <c r="AO165" i="24"/>
  <c r="AN165" i="24"/>
  <c r="AM165" i="24"/>
  <c r="AL165" i="24"/>
  <c r="AK165" i="24"/>
  <c r="AJ165" i="24"/>
  <c r="AI165" i="24"/>
  <c r="AH165" i="24"/>
  <c r="AG165" i="24"/>
  <c r="AF165" i="24"/>
  <c r="AE165" i="24"/>
  <c r="AD165" i="24"/>
  <c r="AC165" i="24"/>
  <c r="AB165" i="24"/>
  <c r="AA165" i="24"/>
  <c r="Z165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AY164" i="24"/>
  <c r="AX164" i="24"/>
  <c r="AW164" i="24"/>
  <c r="AV164" i="24"/>
  <c r="AU164" i="24"/>
  <c r="AT164" i="24"/>
  <c r="AS164" i="24"/>
  <c r="AR164" i="24"/>
  <c r="AQ164" i="24"/>
  <c r="AP164" i="24"/>
  <c r="AO164" i="24"/>
  <c r="AN164" i="24"/>
  <c r="AM164" i="24"/>
  <c r="AL164" i="24"/>
  <c r="AK164" i="24"/>
  <c r="AJ164" i="24"/>
  <c r="AI164" i="24"/>
  <c r="AH164" i="24"/>
  <c r="AG164" i="24"/>
  <c r="AF164" i="24"/>
  <c r="AE164" i="24"/>
  <c r="AD164" i="24"/>
  <c r="AC164" i="24"/>
  <c r="AB164" i="24"/>
  <c r="AA164" i="24"/>
  <c r="Z164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AY163" i="24"/>
  <c r="AX163" i="24"/>
  <c r="AW163" i="24"/>
  <c r="AV163" i="24"/>
  <c r="AU163" i="24"/>
  <c r="AT163" i="24"/>
  <c r="AS163" i="24"/>
  <c r="AR163" i="24"/>
  <c r="AQ163" i="24"/>
  <c r="AP163" i="24"/>
  <c r="AO163" i="24"/>
  <c r="AN163" i="24"/>
  <c r="AM163" i="24"/>
  <c r="AL163" i="24"/>
  <c r="AK163" i="24"/>
  <c r="AJ163" i="24"/>
  <c r="AI163" i="24"/>
  <c r="AH163" i="24"/>
  <c r="AG163" i="24"/>
  <c r="AF163" i="24"/>
  <c r="AE163" i="24"/>
  <c r="AD163" i="24"/>
  <c r="AC163" i="24"/>
  <c r="AB163" i="24"/>
  <c r="AA163" i="24"/>
  <c r="Z163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AY162" i="24"/>
  <c r="AX162" i="24"/>
  <c r="AW162" i="24"/>
  <c r="AV162" i="24"/>
  <c r="AU162" i="24"/>
  <c r="AT162" i="24"/>
  <c r="AS162" i="24"/>
  <c r="AR162" i="24"/>
  <c r="AQ162" i="24"/>
  <c r="AP162" i="24"/>
  <c r="AO162" i="24"/>
  <c r="AN162" i="24"/>
  <c r="AM162" i="24"/>
  <c r="AL162" i="24"/>
  <c r="AK162" i="24"/>
  <c r="AJ162" i="24"/>
  <c r="D35" i="24" s="1"/>
  <c r="AI162" i="24"/>
  <c r="AH162" i="24"/>
  <c r="AG162" i="24"/>
  <c r="AF162" i="24"/>
  <c r="D31" i="24" s="1"/>
  <c r="AE162" i="24"/>
  <c r="AD162" i="24"/>
  <c r="AC162" i="24"/>
  <c r="AB162" i="24"/>
  <c r="D27" i="24" s="1"/>
  <c r="AA162" i="24"/>
  <c r="Z162" i="24"/>
  <c r="Y162" i="24"/>
  <c r="X162" i="24"/>
  <c r="D23" i="24" s="1"/>
  <c r="W162" i="24"/>
  <c r="V162" i="24"/>
  <c r="U162" i="24"/>
  <c r="T162" i="24"/>
  <c r="D19" i="24" s="1"/>
  <c r="S162" i="24"/>
  <c r="R162" i="24"/>
  <c r="Q162" i="24"/>
  <c r="P162" i="24"/>
  <c r="O162" i="24"/>
  <c r="N162" i="24"/>
  <c r="M162" i="24"/>
  <c r="L162" i="24"/>
  <c r="K162" i="24"/>
  <c r="J162" i="24"/>
  <c r="I162" i="24"/>
  <c r="H162" i="24"/>
  <c r="G162" i="24"/>
  <c r="F162" i="24"/>
  <c r="AY161" i="24"/>
  <c r="AX161" i="24"/>
  <c r="AW161" i="24"/>
  <c r="AV161" i="24"/>
  <c r="D47" i="24" s="1"/>
  <c r="AU161" i="24"/>
  <c r="AT161" i="24"/>
  <c r="AS161" i="24"/>
  <c r="AR161" i="24"/>
  <c r="AQ161" i="24"/>
  <c r="AP161" i="24"/>
  <c r="AO161" i="24"/>
  <c r="AN161" i="24"/>
  <c r="AM161" i="24"/>
  <c r="AL161" i="24"/>
  <c r="D37" i="24" s="1"/>
  <c r="AK161" i="24"/>
  <c r="D36" i="24" s="1"/>
  <c r="AJ161" i="24"/>
  <c r="AI161" i="24"/>
  <c r="D34" i="24" s="1"/>
  <c r="AH161" i="24"/>
  <c r="D33" i="24" s="1"/>
  <c r="AG161" i="24"/>
  <c r="D32" i="24" s="1"/>
  <c r="AF161" i="24"/>
  <c r="AE161" i="24"/>
  <c r="D30" i="24" s="1"/>
  <c r="AD161" i="24"/>
  <c r="D29" i="24" s="1"/>
  <c r="AC161" i="24"/>
  <c r="D28" i="24" s="1"/>
  <c r="AB161" i="24"/>
  <c r="AA161" i="24"/>
  <c r="D26" i="24" s="1"/>
  <c r="Z161" i="24"/>
  <c r="D25" i="24" s="1"/>
  <c r="Y161" i="24"/>
  <c r="D24" i="24" s="1"/>
  <c r="X161" i="24"/>
  <c r="W161" i="24"/>
  <c r="D22" i="24" s="1"/>
  <c r="V161" i="24"/>
  <c r="D21" i="24" s="1"/>
  <c r="U161" i="24"/>
  <c r="D20" i="24" s="1"/>
  <c r="T161" i="24"/>
  <c r="S161" i="24"/>
  <c r="D18" i="24" s="1"/>
  <c r="R161" i="24"/>
  <c r="Q161" i="24"/>
  <c r="P161" i="24"/>
  <c r="O161" i="24"/>
  <c r="N161" i="24"/>
  <c r="M161" i="24"/>
  <c r="L161" i="24"/>
  <c r="K161" i="24"/>
  <c r="J161" i="24"/>
  <c r="I161" i="24"/>
  <c r="H161" i="24"/>
  <c r="G161" i="24"/>
  <c r="F161" i="24"/>
  <c r="AY159" i="24"/>
  <c r="AX159" i="24"/>
  <c r="AW159" i="24"/>
  <c r="AV159" i="24"/>
  <c r="AU159" i="24"/>
  <c r="AT159" i="24"/>
  <c r="AS159" i="24"/>
  <c r="AR159" i="24"/>
  <c r="AQ159" i="24"/>
  <c r="AP159" i="24"/>
  <c r="AO159" i="24"/>
  <c r="AN159" i="24"/>
  <c r="AM159" i="24"/>
  <c r="AL159" i="24"/>
  <c r="AK159" i="24"/>
  <c r="AJ159" i="24"/>
  <c r="AI159" i="24"/>
  <c r="AH159" i="24"/>
  <c r="AG159" i="24"/>
  <c r="AF159" i="24"/>
  <c r="AE159" i="24"/>
  <c r="AD159" i="24"/>
  <c r="AC159" i="24"/>
  <c r="AB159" i="24"/>
  <c r="AA159" i="24"/>
  <c r="Z159" i="24"/>
  <c r="Y159" i="24"/>
  <c r="X159" i="24"/>
  <c r="W159" i="24"/>
  <c r="V159" i="24"/>
  <c r="U159" i="24"/>
  <c r="T159" i="24"/>
  <c r="S159" i="24"/>
  <c r="R159" i="24"/>
  <c r="Q159" i="24"/>
  <c r="P159" i="24"/>
  <c r="O159" i="24"/>
  <c r="N159" i="24"/>
  <c r="M159" i="24"/>
  <c r="L159" i="24"/>
  <c r="K159" i="24"/>
  <c r="J159" i="24"/>
  <c r="I159" i="24"/>
  <c r="H159" i="24"/>
  <c r="G159" i="24"/>
  <c r="F159" i="24"/>
  <c r="AY158" i="24"/>
  <c r="AX158" i="24"/>
  <c r="AW158" i="24"/>
  <c r="AV158" i="24"/>
  <c r="AU158" i="24"/>
  <c r="AT158" i="24"/>
  <c r="AS158" i="24"/>
  <c r="AR158" i="24"/>
  <c r="AQ158" i="24"/>
  <c r="AP158" i="24"/>
  <c r="AO158" i="24"/>
  <c r="AN158" i="24"/>
  <c r="AM158" i="24"/>
  <c r="AL158" i="24"/>
  <c r="AK158" i="24"/>
  <c r="AJ158" i="24"/>
  <c r="AI158" i="24"/>
  <c r="AH158" i="24"/>
  <c r="AG158" i="24"/>
  <c r="AF158" i="24"/>
  <c r="AE158" i="24"/>
  <c r="AD158" i="24"/>
  <c r="AC158" i="24"/>
  <c r="AB158" i="24"/>
  <c r="AA158" i="24"/>
  <c r="Z158" i="24"/>
  <c r="Y158" i="24"/>
  <c r="X158" i="24"/>
  <c r="W158" i="24"/>
  <c r="V158" i="24"/>
  <c r="U158" i="24"/>
  <c r="T158" i="24"/>
  <c r="S158" i="24"/>
  <c r="R158" i="24"/>
  <c r="Q158" i="24"/>
  <c r="P158" i="24"/>
  <c r="O158" i="24"/>
  <c r="N158" i="24"/>
  <c r="M158" i="24"/>
  <c r="L158" i="24"/>
  <c r="K158" i="24"/>
  <c r="J158" i="24"/>
  <c r="I158" i="24"/>
  <c r="H158" i="24"/>
  <c r="G158" i="24"/>
  <c r="F158" i="24"/>
  <c r="AZ157" i="24"/>
  <c r="AY157" i="24"/>
  <c r="AX157" i="24"/>
  <c r="AW157" i="24"/>
  <c r="AV157" i="24"/>
  <c r="AU157" i="24"/>
  <c r="AT157" i="24"/>
  <c r="AS157" i="24"/>
  <c r="AR157" i="24"/>
  <c r="AQ157" i="24"/>
  <c r="AP157" i="24"/>
  <c r="AO157" i="24"/>
  <c r="AN157" i="24"/>
  <c r="AM157" i="24"/>
  <c r="AL157" i="24"/>
  <c r="AK157" i="24"/>
  <c r="AJ157" i="24"/>
  <c r="AI157" i="24"/>
  <c r="AH157" i="24"/>
  <c r="AG157" i="24"/>
  <c r="AF157" i="24"/>
  <c r="AE157" i="24"/>
  <c r="AD157" i="24"/>
  <c r="AC157" i="24"/>
  <c r="AB157" i="24"/>
  <c r="AA157" i="24"/>
  <c r="Z157" i="24"/>
  <c r="Y157" i="24"/>
  <c r="X157" i="24"/>
  <c r="W157" i="24"/>
  <c r="V157" i="24"/>
  <c r="U157" i="24"/>
  <c r="T157" i="24"/>
  <c r="S157" i="24"/>
  <c r="R157" i="24"/>
  <c r="Q157" i="24"/>
  <c r="O157" i="24"/>
  <c r="N157" i="24"/>
  <c r="M157" i="24"/>
  <c r="L157" i="24"/>
  <c r="K157" i="24"/>
  <c r="J157" i="24"/>
  <c r="I157" i="24"/>
  <c r="H157" i="24"/>
  <c r="G157" i="24"/>
  <c r="F157" i="24"/>
  <c r="AZ156" i="24"/>
  <c r="AY156" i="24"/>
  <c r="AX156" i="24"/>
  <c r="AW156" i="24"/>
  <c r="AV156" i="24"/>
  <c r="AU156" i="24"/>
  <c r="AT156" i="24"/>
  <c r="AS156" i="24"/>
  <c r="AR156" i="24"/>
  <c r="AQ156" i="24"/>
  <c r="AP156" i="24"/>
  <c r="AO156" i="24"/>
  <c r="AN156" i="24"/>
  <c r="AM156" i="24"/>
  <c r="AL156" i="24"/>
  <c r="AK156" i="24"/>
  <c r="AJ156" i="24"/>
  <c r="AI156" i="24"/>
  <c r="AH156" i="24"/>
  <c r="AG156" i="24"/>
  <c r="AF156" i="24"/>
  <c r="AE156" i="24"/>
  <c r="AD156" i="24"/>
  <c r="AC156" i="24"/>
  <c r="AB156" i="24"/>
  <c r="AA156" i="24"/>
  <c r="Z156" i="24"/>
  <c r="Y156" i="24"/>
  <c r="X156" i="24"/>
  <c r="W156" i="24"/>
  <c r="V156" i="24"/>
  <c r="U156" i="24"/>
  <c r="T156" i="24"/>
  <c r="S156" i="24"/>
  <c r="R156" i="24"/>
  <c r="P156" i="24"/>
  <c r="O156" i="24"/>
  <c r="N156" i="24"/>
  <c r="M156" i="24"/>
  <c r="L156" i="24"/>
  <c r="K156" i="24"/>
  <c r="J156" i="24"/>
  <c r="I156" i="24"/>
  <c r="H156" i="24"/>
  <c r="G156" i="24"/>
  <c r="F156" i="24"/>
  <c r="AY155" i="24"/>
  <c r="AX155" i="24"/>
  <c r="AW155" i="24"/>
  <c r="AV155" i="24"/>
  <c r="AU155" i="24"/>
  <c r="AT155" i="24"/>
  <c r="AS155" i="24"/>
  <c r="AR155" i="24"/>
  <c r="AQ155" i="24"/>
  <c r="AP155" i="24"/>
  <c r="AO155" i="24"/>
  <c r="AN155" i="24"/>
  <c r="AM155" i="24"/>
  <c r="AL155" i="24"/>
  <c r="AK155" i="24"/>
  <c r="AJ155" i="24"/>
  <c r="AI155" i="24"/>
  <c r="AH155" i="24"/>
  <c r="AG155" i="24"/>
  <c r="AF155" i="24"/>
  <c r="AE155" i="24"/>
  <c r="AD155" i="24"/>
  <c r="AC155" i="24"/>
  <c r="AB155" i="24"/>
  <c r="AA155" i="24"/>
  <c r="Z155" i="24"/>
  <c r="Y155" i="24"/>
  <c r="X155" i="24"/>
  <c r="W155" i="24"/>
  <c r="V155" i="24"/>
  <c r="U155" i="24"/>
  <c r="T155" i="24"/>
  <c r="S155" i="24"/>
  <c r="R155" i="24"/>
  <c r="Q155" i="24"/>
  <c r="P155" i="24"/>
  <c r="O155" i="24"/>
  <c r="N155" i="24"/>
  <c r="M155" i="24"/>
  <c r="L155" i="24"/>
  <c r="K155" i="24"/>
  <c r="J155" i="24"/>
  <c r="I155" i="24"/>
  <c r="H155" i="24"/>
  <c r="G155" i="24"/>
  <c r="F155" i="24"/>
  <c r="AY154" i="24"/>
  <c r="AX154" i="24"/>
  <c r="AW154" i="24"/>
  <c r="AV154" i="24"/>
  <c r="AU154" i="24"/>
  <c r="AT154" i="24"/>
  <c r="AS154" i="24"/>
  <c r="AR154" i="24"/>
  <c r="AQ154" i="24"/>
  <c r="AP154" i="24"/>
  <c r="AO154" i="24"/>
  <c r="AN154" i="24"/>
  <c r="AM154" i="24"/>
  <c r="AL154" i="24"/>
  <c r="AK154" i="24"/>
  <c r="AJ154" i="24"/>
  <c r="AI154" i="24"/>
  <c r="AH154" i="24"/>
  <c r="AG154" i="24"/>
  <c r="AF154" i="24"/>
  <c r="AE154" i="24"/>
  <c r="AD154" i="24"/>
  <c r="AC154" i="24"/>
  <c r="AB154" i="24"/>
  <c r="AA154" i="24"/>
  <c r="Z154" i="24"/>
  <c r="Y154" i="24"/>
  <c r="X154" i="24"/>
  <c r="W154" i="24"/>
  <c r="V154" i="24"/>
  <c r="U154" i="24"/>
  <c r="T154" i="24"/>
  <c r="S154" i="24"/>
  <c r="R154" i="24"/>
  <c r="Q154" i="24"/>
  <c r="P154" i="24"/>
  <c r="O154" i="24"/>
  <c r="N154" i="24"/>
  <c r="M154" i="24"/>
  <c r="L154" i="24"/>
  <c r="K154" i="24"/>
  <c r="J154" i="24"/>
  <c r="I154" i="24"/>
  <c r="H154" i="24"/>
  <c r="G154" i="24"/>
  <c r="F154" i="24"/>
  <c r="AY153" i="24"/>
  <c r="AX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L153" i="24"/>
  <c r="AK153" i="24"/>
  <c r="AJ153" i="24"/>
  <c r="AI153" i="24"/>
  <c r="AH153" i="24"/>
  <c r="AG153" i="24"/>
  <c r="AF153" i="24"/>
  <c r="AE153" i="24"/>
  <c r="AD153" i="24"/>
  <c r="AC153" i="24"/>
  <c r="AB153" i="24"/>
  <c r="AA153" i="24"/>
  <c r="Z153" i="24"/>
  <c r="Y153" i="24"/>
  <c r="X153" i="24"/>
  <c r="W153" i="24"/>
  <c r="V153" i="24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F153" i="24"/>
  <c r="AY152" i="24"/>
  <c r="AX152" i="24"/>
  <c r="AW152" i="24"/>
  <c r="AV152" i="24"/>
  <c r="AU152" i="24"/>
  <c r="AT152" i="24"/>
  <c r="AS152" i="24"/>
  <c r="AR152" i="24"/>
  <c r="AQ152" i="24"/>
  <c r="AP152" i="24"/>
  <c r="AO152" i="24"/>
  <c r="AN152" i="24"/>
  <c r="AM152" i="24"/>
  <c r="AL152" i="24"/>
  <c r="AK152" i="24"/>
  <c r="AJ152" i="24"/>
  <c r="AI152" i="24"/>
  <c r="AH152" i="24"/>
  <c r="AG152" i="24"/>
  <c r="AF152" i="24"/>
  <c r="AE152" i="24"/>
  <c r="AD152" i="24"/>
  <c r="AC152" i="24"/>
  <c r="AB152" i="24"/>
  <c r="AA152" i="24"/>
  <c r="Z152" i="24"/>
  <c r="Y152" i="24"/>
  <c r="X152" i="24"/>
  <c r="W152" i="24"/>
  <c r="V152" i="24"/>
  <c r="U152" i="24"/>
  <c r="T152" i="24"/>
  <c r="S152" i="24"/>
  <c r="R152" i="24"/>
  <c r="Q152" i="24"/>
  <c r="P152" i="24"/>
  <c r="O152" i="24"/>
  <c r="N152" i="24"/>
  <c r="M152" i="24"/>
  <c r="L152" i="24"/>
  <c r="K152" i="24"/>
  <c r="J152" i="24"/>
  <c r="I152" i="24"/>
  <c r="H152" i="24"/>
  <c r="G152" i="24"/>
  <c r="F152" i="24"/>
  <c r="AY151" i="24"/>
  <c r="AX151" i="24"/>
  <c r="AW151" i="24"/>
  <c r="AV151" i="24"/>
  <c r="AU151" i="24"/>
  <c r="AT151" i="24"/>
  <c r="AS151" i="24"/>
  <c r="AR151" i="24"/>
  <c r="AQ151" i="24"/>
  <c r="AP151" i="24"/>
  <c r="AO151" i="24"/>
  <c r="AN151" i="24"/>
  <c r="AM151" i="24"/>
  <c r="AL151" i="24"/>
  <c r="AK151" i="24"/>
  <c r="AJ151" i="24"/>
  <c r="AI151" i="24"/>
  <c r="AH151" i="24"/>
  <c r="AG151" i="24"/>
  <c r="AF151" i="24"/>
  <c r="AE151" i="24"/>
  <c r="AD151" i="24"/>
  <c r="AC151" i="24"/>
  <c r="AB151" i="24"/>
  <c r="AA151" i="24"/>
  <c r="Z151" i="24"/>
  <c r="Y151" i="24"/>
  <c r="X151" i="24"/>
  <c r="W151" i="24"/>
  <c r="V151" i="24"/>
  <c r="U151" i="24"/>
  <c r="T151" i="24"/>
  <c r="S151" i="24"/>
  <c r="R151" i="24"/>
  <c r="Q151" i="24"/>
  <c r="P151" i="24"/>
  <c r="O151" i="24"/>
  <c r="N151" i="24"/>
  <c r="M151" i="24"/>
  <c r="L151" i="24"/>
  <c r="K151" i="24"/>
  <c r="J151" i="24"/>
  <c r="I151" i="24"/>
  <c r="H151" i="24"/>
  <c r="G151" i="24"/>
  <c r="F151" i="24"/>
  <c r="AY150" i="24"/>
  <c r="AX150" i="24"/>
  <c r="AW150" i="24"/>
  <c r="AV150" i="24"/>
  <c r="AU150" i="24"/>
  <c r="AT150" i="24"/>
  <c r="AS150" i="24"/>
  <c r="AR150" i="24"/>
  <c r="AQ150" i="24"/>
  <c r="AP150" i="24"/>
  <c r="AO150" i="24"/>
  <c r="AN150" i="24"/>
  <c r="AM150" i="24"/>
  <c r="AL150" i="24"/>
  <c r="AK150" i="24"/>
  <c r="AJ150" i="24"/>
  <c r="AI150" i="24"/>
  <c r="AH150" i="24"/>
  <c r="AG150" i="24"/>
  <c r="AF150" i="24"/>
  <c r="AE150" i="24"/>
  <c r="AD150" i="24"/>
  <c r="AC150" i="24"/>
  <c r="AB150" i="24"/>
  <c r="AA150" i="24"/>
  <c r="Z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F150" i="24"/>
  <c r="AY149" i="24"/>
  <c r="AX149" i="24"/>
  <c r="AW149" i="24"/>
  <c r="AV149" i="24"/>
  <c r="AU149" i="24"/>
  <c r="AT149" i="24"/>
  <c r="AS149" i="24"/>
  <c r="AR149" i="24"/>
  <c r="AQ149" i="24"/>
  <c r="AP149" i="24"/>
  <c r="AO149" i="24"/>
  <c r="AN149" i="24"/>
  <c r="AM149" i="24"/>
  <c r="AL149" i="24"/>
  <c r="AK149" i="24"/>
  <c r="AJ149" i="24"/>
  <c r="AI149" i="24"/>
  <c r="AH149" i="24"/>
  <c r="AG149" i="24"/>
  <c r="AF149" i="24"/>
  <c r="AE149" i="24"/>
  <c r="AD149" i="24"/>
  <c r="AC149" i="24"/>
  <c r="AB149" i="24"/>
  <c r="AA149" i="24"/>
  <c r="Z149" i="24"/>
  <c r="Y149" i="24"/>
  <c r="X149" i="24"/>
  <c r="W149" i="24"/>
  <c r="V149" i="24"/>
  <c r="U149" i="24"/>
  <c r="T149" i="24"/>
  <c r="S149" i="24"/>
  <c r="R149" i="24"/>
  <c r="Q149" i="24"/>
  <c r="P149" i="24"/>
  <c r="O149" i="24"/>
  <c r="N149" i="24"/>
  <c r="M149" i="24"/>
  <c r="L149" i="24"/>
  <c r="K149" i="24"/>
  <c r="J149" i="24"/>
  <c r="I149" i="24"/>
  <c r="H149" i="24"/>
  <c r="G149" i="24"/>
  <c r="F149" i="24"/>
  <c r="AY148" i="24"/>
  <c r="AX148" i="24"/>
  <c r="AW148" i="24"/>
  <c r="AV148" i="24"/>
  <c r="AU148" i="24"/>
  <c r="AT148" i="24"/>
  <c r="AS148" i="24"/>
  <c r="AR148" i="24"/>
  <c r="AQ148" i="24"/>
  <c r="AP148" i="24"/>
  <c r="AO148" i="24"/>
  <c r="AN148" i="24"/>
  <c r="AM148" i="24"/>
  <c r="AL148" i="24"/>
  <c r="AK148" i="24"/>
  <c r="AJ148" i="24"/>
  <c r="AI148" i="24"/>
  <c r="AH148" i="24"/>
  <c r="AG148" i="24"/>
  <c r="AF148" i="24"/>
  <c r="AE148" i="24"/>
  <c r="AD148" i="24"/>
  <c r="AC148" i="24"/>
  <c r="AB148" i="24"/>
  <c r="AA148" i="24"/>
  <c r="Z148" i="24"/>
  <c r="Y148" i="24"/>
  <c r="X148" i="24"/>
  <c r="W148" i="24"/>
  <c r="V148" i="24"/>
  <c r="U148" i="24"/>
  <c r="T148" i="24"/>
  <c r="S148" i="24"/>
  <c r="R148" i="24"/>
  <c r="Q148" i="24"/>
  <c r="P148" i="24"/>
  <c r="O148" i="24"/>
  <c r="N148" i="24"/>
  <c r="M148" i="24"/>
  <c r="L148" i="24"/>
  <c r="K148" i="24"/>
  <c r="J148" i="24"/>
  <c r="I148" i="24"/>
  <c r="H148" i="24"/>
  <c r="G148" i="24"/>
  <c r="F148" i="24"/>
  <c r="AY147" i="24"/>
  <c r="AX147" i="24"/>
  <c r="AW147" i="24"/>
  <c r="AV147" i="24"/>
  <c r="AU147" i="24"/>
  <c r="AT147" i="24"/>
  <c r="AS147" i="24"/>
  <c r="AR147" i="24"/>
  <c r="AQ147" i="24"/>
  <c r="AP147" i="24"/>
  <c r="AO147" i="24"/>
  <c r="AN147" i="24"/>
  <c r="AM147" i="24"/>
  <c r="AL147" i="24"/>
  <c r="AK147" i="24"/>
  <c r="AJ147" i="24"/>
  <c r="AI147" i="24"/>
  <c r="AH147" i="24"/>
  <c r="AG147" i="24"/>
  <c r="AF147" i="24"/>
  <c r="AE147" i="24"/>
  <c r="AD147" i="24"/>
  <c r="AC147" i="24"/>
  <c r="AB147" i="24"/>
  <c r="AA147" i="24"/>
  <c r="Z147" i="24"/>
  <c r="Y147" i="24"/>
  <c r="X147" i="24"/>
  <c r="W147" i="24"/>
  <c r="V147" i="24"/>
  <c r="U147" i="24"/>
  <c r="T147" i="24"/>
  <c r="S147" i="24"/>
  <c r="R147" i="24"/>
  <c r="Q147" i="24"/>
  <c r="P147" i="24"/>
  <c r="O147" i="24"/>
  <c r="N147" i="24"/>
  <c r="M147" i="24"/>
  <c r="L147" i="24"/>
  <c r="K147" i="24"/>
  <c r="J147" i="24"/>
  <c r="I147" i="24"/>
  <c r="H147" i="24"/>
  <c r="G147" i="24"/>
  <c r="F147" i="24"/>
  <c r="AY146" i="24"/>
  <c r="AX146" i="24"/>
  <c r="AW146" i="24"/>
  <c r="AV146" i="24"/>
  <c r="AU146" i="24"/>
  <c r="AT146" i="24"/>
  <c r="AS146" i="24"/>
  <c r="AR146" i="24"/>
  <c r="AQ146" i="24"/>
  <c r="AP146" i="24"/>
  <c r="AO146" i="24"/>
  <c r="AN146" i="24"/>
  <c r="AM146" i="24"/>
  <c r="AL146" i="24"/>
  <c r="AK146" i="24"/>
  <c r="AJ146" i="24"/>
  <c r="AI146" i="24"/>
  <c r="AH146" i="24"/>
  <c r="AG146" i="24"/>
  <c r="AF146" i="24"/>
  <c r="AE146" i="24"/>
  <c r="AD146" i="24"/>
  <c r="AC146" i="24"/>
  <c r="AB146" i="24"/>
  <c r="AA146" i="24"/>
  <c r="Z146" i="24"/>
  <c r="Y146" i="24"/>
  <c r="X146" i="24"/>
  <c r="W146" i="24"/>
  <c r="V146" i="24"/>
  <c r="U146" i="24"/>
  <c r="T146" i="24"/>
  <c r="S146" i="24"/>
  <c r="R146" i="24"/>
  <c r="Q146" i="24"/>
  <c r="P146" i="24"/>
  <c r="O146" i="24"/>
  <c r="N146" i="24"/>
  <c r="M146" i="24"/>
  <c r="L146" i="24"/>
  <c r="K146" i="24"/>
  <c r="J146" i="24"/>
  <c r="I146" i="24"/>
  <c r="H146" i="24"/>
  <c r="G146" i="24"/>
  <c r="F146" i="24"/>
  <c r="AY145" i="24"/>
  <c r="AX145" i="24"/>
  <c r="AW145" i="24"/>
  <c r="AV145" i="24"/>
  <c r="AU145" i="24"/>
  <c r="AT145" i="24"/>
  <c r="AS145" i="24"/>
  <c r="AR145" i="24"/>
  <c r="AQ145" i="24"/>
  <c r="AP145" i="24"/>
  <c r="AO145" i="24"/>
  <c r="AN145" i="24"/>
  <c r="AM145" i="24"/>
  <c r="AL145" i="24"/>
  <c r="AK145" i="24"/>
  <c r="AJ145" i="24"/>
  <c r="AI145" i="24"/>
  <c r="AH145" i="24"/>
  <c r="AG145" i="24"/>
  <c r="AF145" i="24"/>
  <c r="AE145" i="24"/>
  <c r="AD145" i="24"/>
  <c r="AC145" i="24"/>
  <c r="AB145" i="24"/>
  <c r="AA145" i="24"/>
  <c r="Z145" i="24"/>
  <c r="Y145" i="24"/>
  <c r="X145" i="24"/>
  <c r="W145" i="24"/>
  <c r="V145" i="24"/>
  <c r="U145" i="24"/>
  <c r="T145" i="24"/>
  <c r="S145" i="24"/>
  <c r="R145" i="24"/>
  <c r="Q145" i="24"/>
  <c r="P145" i="24"/>
  <c r="O145" i="24"/>
  <c r="N145" i="24"/>
  <c r="M145" i="24"/>
  <c r="L145" i="24"/>
  <c r="K145" i="24"/>
  <c r="J145" i="24"/>
  <c r="I145" i="24"/>
  <c r="H145" i="24"/>
  <c r="G145" i="24"/>
  <c r="F145" i="24"/>
  <c r="AY144" i="24"/>
  <c r="AX144" i="24"/>
  <c r="AW144" i="24"/>
  <c r="AV144" i="24"/>
  <c r="AU144" i="24"/>
  <c r="AT144" i="24"/>
  <c r="AS144" i="24"/>
  <c r="AR144" i="24"/>
  <c r="AQ144" i="24"/>
  <c r="AP144" i="24"/>
  <c r="AO144" i="24"/>
  <c r="AN144" i="24"/>
  <c r="AM144" i="24"/>
  <c r="AL144" i="24"/>
  <c r="AK144" i="24"/>
  <c r="AJ144" i="24"/>
  <c r="AI144" i="24"/>
  <c r="AH144" i="24"/>
  <c r="AG144" i="24"/>
  <c r="AF144" i="24"/>
  <c r="AE144" i="24"/>
  <c r="AD144" i="24"/>
  <c r="AC144" i="24"/>
  <c r="AB144" i="24"/>
  <c r="AA144" i="24"/>
  <c r="Z144" i="24"/>
  <c r="Y144" i="24"/>
  <c r="X144" i="24"/>
  <c r="W144" i="24"/>
  <c r="V144" i="24"/>
  <c r="U144" i="24"/>
  <c r="T144" i="24"/>
  <c r="S144" i="24"/>
  <c r="R144" i="24"/>
  <c r="Q144" i="24"/>
  <c r="P144" i="24"/>
  <c r="O144" i="24"/>
  <c r="N144" i="24"/>
  <c r="M144" i="24"/>
  <c r="L144" i="24"/>
  <c r="K144" i="24"/>
  <c r="J144" i="24"/>
  <c r="I144" i="24"/>
  <c r="H144" i="24"/>
  <c r="G144" i="24"/>
  <c r="F144" i="24"/>
  <c r="AY143" i="24"/>
  <c r="AX143" i="24"/>
  <c r="AW143" i="24"/>
  <c r="AV143" i="24"/>
  <c r="AU143" i="24"/>
  <c r="AT143" i="24"/>
  <c r="AS143" i="24"/>
  <c r="AR143" i="24"/>
  <c r="AQ143" i="24"/>
  <c r="AP143" i="24"/>
  <c r="AO143" i="24"/>
  <c r="AN143" i="24"/>
  <c r="AM143" i="24"/>
  <c r="AL143" i="24"/>
  <c r="AK143" i="24"/>
  <c r="AJ143" i="24"/>
  <c r="AI143" i="24"/>
  <c r="AH143" i="24"/>
  <c r="AG143" i="24"/>
  <c r="AF143" i="24"/>
  <c r="AE143" i="24"/>
  <c r="AD143" i="24"/>
  <c r="AC143" i="24"/>
  <c r="AB143" i="24"/>
  <c r="AA143" i="24"/>
  <c r="Z143" i="24"/>
  <c r="Y143" i="24"/>
  <c r="X143" i="24"/>
  <c r="W143" i="24"/>
  <c r="V143" i="24"/>
  <c r="U143" i="24"/>
  <c r="T143" i="24"/>
  <c r="S143" i="24"/>
  <c r="R143" i="24"/>
  <c r="Q143" i="24"/>
  <c r="P143" i="24"/>
  <c r="O143" i="24"/>
  <c r="N143" i="24"/>
  <c r="M143" i="24"/>
  <c r="L143" i="24"/>
  <c r="K143" i="24"/>
  <c r="J143" i="24"/>
  <c r="I143" i="24"/>
  <c r="H143" i="24"/>
  <c r="G143" i="24"/>
  <c r="F143" i="24"/>
  <c r="AY142" i="24"/>
  <c r="AX142" i="24"/>
  <c r="AW142" i="24"/>
  <c r="AV142" i="24"/>
  <c r="AU142" i="24"/>
  <c r="AT142" i="24"/>
  <c r="AS142" i="24"/>
  <c r="AR142" i="24"/>
  <c r="AQ142" i="24"/>
  <c r="AP142" i="24"/>
  <c r="AO142" i="24"/>
  <c r="AN142" i="24"/>
  <c r="AM142" i="24"/>
  <c r="AL142" i="24"/>
  <c r="AK142" i="24"/>
  <c r="AJ142" i="24"/>
  <c r="AI142" i="24"/>
  <c r="AH142" i="24"/>
  <c r="AG142" i="24"/>
  <c r="AF142" i="24"/>
  <c r="AE142" i="24"/>
  <c r="AD142" i="24"/>
  <c r="AC142" i="24"/>
  <c r="AB142" i="24"/>
  <c r="AA142" i="24"/>
  <c r="Z142" i="24"/>
  <c r="Y142" i="24"/>
  <c r="X142" i="24"/>
  <c r="W142" i="24"/>
  <c r="V142" i="24"/>
  <c r="U142" i="24"/>
  <c r="T142" i="24"/>
  <c r="S142" i="24"/>
  <c r="R142" i="24"/>
  <c r="Q142" i="24"/>
  <c r="P142" i="24"/>
  <c r="O142" i="24"/>
  <c r="N142" i="24"/>
  <c r="M142" i="24"/>
  <c r="L142" i="24"/>
  <c r="K142" i="24"/>
  <c r="J142" i="24"/>
  <c r="I142" i="24"/>
  <c r="H142" i="24"/>
  <c r="G142" i="24"/>
  <c r="F142" i="24"/>
  <c r="AY141" i="24"/>
  <c r="AX141" i="24"/>
  <c r="AW141" i="24"/>
  <c r="AV141" i="24"/>
  <c r="AU141" i="24"/>
  <c r="AT141" i="24"/>
  <c r="AS141" i="24"/>
  <c r="AR141" i="24"/>
  <c r="AQ141" i="24"/>
  <c r="AP141" i="24"/>
  <c r="AO141" i="24"/>
  <c r="AN141" i="24"/>
  <c r="AM141" i="24"/>
  <c r="AL141" i="24"/>
  <c r="AK141" i="24"/>
  <c r="AJ141" i="24"/>
  <c r="AI141" i="24"/>
  <c r="AH141" i="24"/>
  <c r="AG141" i="24"/>
  <c r="AF141" i="24"/>
  <c r="AE141" i="24"/>
  <c r="AD141" i="24"/>
  <c r="AC141" i="24"/>
  <c r="AB141" i="24"/>
  <c r="AA141" i="24"/>
  <c r="Z141" i="24"/>
  <c r="Y141" i="24"/>
  <c r="X141" i="24"/>
  <c r="W141" i="24"/>
  <c r="V141" i="24"/>
  <c r="U141" i="24"/>
  <c r="T141" i="24"/>
  <c r="S141" i="24"/>
  <c r="R141" i="24"/>
  <c r="Q141" i="24"/>
  <c r="P141" i="24"/>
  <c r="O141" i="24"/>
  <c r="N141" i="24"/>
  <c r="M141" i="24"/>
  <c r="L141" i="24"/>
  <c r="K141" i="24"/>
  <c r="J141" i="24"/>
  <c r="I141" i="24"/>
  <c r="H141" i="24"/>
  <c r="G141" i="24"/>
  <c r="F141" i="24"/>
  <c r="AY140" i="24"/>
  <c r="AX140" i="24"/>
  <c r="AW140" i="24"/>
  <c r="AV140" i="24"/>
  <c r="AU140" i="24"/>
  <c r="AT140" i="24"/>
  <c r="AS140" i="24"/>
  <c r="AR140" i="24"/>
  <c r="AQ140" i="24"/>
  <c r="AP140" i="24"/>
  <c r="AO140" i="24"/>
  <c r="AN140" i="24"/>
  <c r="AM140" i="24"/>
  <c r="AL140" i="24"/>
  <c r="AK140" i="24"/>
  <c r="AJ140" i="24"/>
  <c r="AI140" i="24"/>
  <c r="AH140" i="24"/>
  <c r="AG140" i="24"/>
  <c r="AF140" i="24"/>
  <c r="AE140" i="24"/>
  <c r="AD140" i="24"/>
  <c r="AC140" i="24"/>
  <c r="AB140" i="24"/>
  <c r="AA140" i="24"/>
  <c r="Z140" i="24"/>
  <c r="Y140" i="24"/>
  <c r="X140" i="24"/>
  <c r="W140" i="24"/>
  <c r="V140" i="24"/>
  <c r="U140" i="24"/>
  <c r="T140" i="24"/>
  <c r="S140" i="24"/>
  <c r="R140" i="24"/>
  <c r="Q140" i="24"/>
  <c r="P140" i="24"/>
  <c r="O140" i="24"/>
  <c r="N140" i="24"/>
  <c r="M140" i="24"/>
  <c r="L140" i="24"/>
  <c r="K140" i="24"/>
  <c r="J140" i="24"/>
  <c r="I140" i="24"/>
  <c r="H140" i="24"/>
  <c r="G140" i="24"/>
  <c r="F140" i="24"/>
  <c r="AY139" i="24"/>
  <c r="AX139" i="24"/>
  <c r="AW139" i="24"/>
  <c r="AV139" i="24"/>
  <c r="AU139" i="24"/>
  <c r="AT139" i="24"/>
  <c r="AS139" i="24"/>
  <c r="AR139" i="24"/>
  <c r="AQ139" i="24"/>
  <c r="AP139" i="24"/>
  <c r="AO139" i="24"/>
  <c r="AN139" i="24"/>
  <c r="AM139" i="24"/>
  <c r="AL139" i="24"/>
  <c r="AK139" i="24"/>
  <c r="AJ139" i="24"/>
  <c r="AI139" i="24"/>
  <c r="AH139" i="24"/>
  <c r="AG139" i="24"/>
  <c r="AF139" i="24"/>
  <c r="AE139" i="24"/>
  <c r="AD139" i="24"/>
  <c r="AC139" i="24"/>
  <c r="AB139" i="24"/>
  <c r="AA139" i="24"/>
  <c r="Z139" i="24"/>
  <c r="Y139" i="24"/>
  <c r="X139" i="24"/>
  <c r="W139" i="24"/>
  <c r="V139" i="24"/>
  <c r="U139" i="24"/>
  <c r="T139" i="24"/>
  <c r="S139" i="24"/>
  <c r="R139" i="24"/>
  <c r="Q139" i="24"/>
  <c r="P139" i="24"/>
  <c r="O139" i="24"/>
  <c r="N139" i="24"/>
  <c r="M139" i="24"/>
  <c r="L139" i="24"/>
  <c r="K139" i="24"/>
  <c r="J139" i="24"/>
  <c r="I139" i="24"/>
  <c r="H139" i="24"/>
  <c r="G139" i="24"/>
  <c r="F139" i="24"/>
  <c r="AY138" i="24"/>
  <c r="AX138" i="24"/>
  <c r="AW138" i="24"/>
  <c r="AV138" i="24"/>
  <c r="AU138" i="24"/>
  <c r="AT138" i="24"/>
  <c r="AS138" i="24"/>
  <c r="AR138" i="24"/>
  <c r="AQ138" i="24"/>
  <c r="AP138" i="24"/>
  <c r="AO138" i="24"/>
  <c r="AN138" i="24"/>
  <c r="AM138" i="24"/>
  <c r="AL138" i="24"/>
  <c r="AK138" i="24"/>
  <c r="AJ138" i="24"/>
  <c r="AI138" i="24"/>
  <c r="AH138" i="24"/>
  <c r="AG138" i="24"/>
  <c r="AF138" i="24"/>
  <c r="AE138" i="24"/>
  <c r="AD138" i="24"/>
  <c r="AC138" i="24"/>
  <c r="AB138" i="24"/>
  <c r="AA138" i="24"/>
  <c r="Z138" i="24"/>
  <c r="Y138" i="24"/>
  <c r="X138" i="24"/>
  <c r="W138" i="24"/>
  <c r="V138" i="24"/>
  <c r="U138" i="24"/>
  <c r="T138" i="24"/>
  <c r="S138" i="24"/>
  <c r="R138" i="24"/>
  <c r="Q138" i="24"/>
  <c r="P138" i="24"/>
  <c r="O138" i="24"/>
  <c r="N138" i="24"/>
  <c r="M138" i="24"/>
  <c r="L138" i="24"/>
  <c r="K138" i="24"/>
  <c r="J138" i="24"/>
  <c r="I138" i="24"/>
  <c r="H138" i="24"/>
  <c r="G138" i="24"/>
  <c r="F138" i="24"/>
  <c r="AY137" i="24"/>
  <c r="AX137" i="24"/>
  <c r="AW137" i="24"/>
  <c r="AV137" i="24"/>
  <c r="AU137" i="24"/>
  <c r="AT137" i="24"/>
  <c r="AS137" i="24"/>
  <c r="AR137" i="24"/>
  <c r="AQ137" i="24"/>
  <c r="AP137" i="24"/>
  <c r="AO137" i="24"/>
  <c r="AN137" i="24"/>
  <c r="AM137" i="24"/>
  <c r="AL137" i="24"/>
  <c r="AK137" i="24"/>
  <c r="AJ137" i="24"/>
  <c r="AI137" i="24"/>
  <c r="AH137" i="24"/>
  <c r="AG137" i="24"/>
  <c r="AF137" i="24"/>
  <c r="AE137" i="24"/>
  <c r="AD137" i="24"/>
  <c r="AC137" i="24"/>
  <c r="AB137" i="24"/>
  <c r="AA137" i="24"/>
  <c r="Z137" i="24"/>
  <c r="Y137" i="24"/>
  <c r="X137" i="24"/>
  <c r="W137" i="24"/>
  <c r="V137" i="24"/>
  <c r="U137" i="24"/>
  <c r="T137" i="24"/>
  <c r="S137" i="24"/>
  <c r="R137" i="24"/>
  <c r="Q137" i="24"/>
  <c r="P137" i="24"/>
  <c r="O137" i="24"/>
  <c r="N137" i="24"/>
  <c r="M137" i="24"/>
  <c r="L137" i="24"/>
  <c r="K137" i="24"/>
  <c r="J137" i="24"/>
  <c r="I137" i="24"/>
  <c r="H137" i="24"/>
  <c r="G137" i="24"/>
  <c r="F137" i="24"/>
  <c r="AY136" i="24"/>
  <c r="AX136" i="24"/>
  <c r="AW136" i="24"/>
  <c r="AV136" i="24"/>
  <c r="AU136" i="24"/>
  <c r="AT136" i="24"/>
  <c r="AS136" i="24"/>
  <c r="AR136" i="24"/>
  <c r="AQ136" i="24"/>
  <c r="AP136" i="24"/>
  <c r="AO136" i="24"/>
  <c r="AN136" i="24"/>
  <c r="AM136" i="24"/>
  <c r="AL136" i="24"/>
  <c r="AK136" i="24"/>
  <c r="AJ136" i="24"/>
  <c r="AI136" i="24"/>
  <c r="AH136" i="24"/>
  <c r="AG136" i="24"/>
  <c r="AF136" i="24"/>
  <c r="AE136" i="24"/>
  <c r="AD136" i="24"/>
  <c r="AC136" i="24"/>
  <c r="AB136" i="24"/>
  <c r="AA136" i="24"/>
  <c r="Z136" i="24"/>
  <c r="Y136" i="24"/>
  <c r="X136" i="24"/>
  <c r="W136" i="24"/>
  <c r="V136" i="24"/>
  <c r="U136" i="24"/>
  <c r="T136" i="24"/>
  <c r="S136" i="24"/>
  <c r="R136" i="24"/>
  <c r="Q136" i="24"/>
  <c r="P136" i="24"/>
  <c r="O136" i="24"/>
  <c r="N136" i="24"/>
  <c r="M136" i="24"/>
  <c r="L136" i="24"/>
  <c r="K136" i="24"/>
  <c r="J136" i="24"/>
  <c r="I136" i="24"/>
  <c r="H136" i="24"/>
  <c r="G136" i="24"/>
  <c r="F136" i="24"/>
  <c r="AY135" i="24"/>
  <c r="AX135" i="24"/>
  <c r="AW135" i="24"/>
  <c r="AV135" i="24"/>
  <c r="AU135" i="24"/>
  <c r="AT135" i="24"/>
  <c r="AS135" i="24"/>
  <c r="AR135" i="24"/>
  <c r="AQ135" i="24"/>
  <c r="AP135" i="24"/>
  <c r="AO135" i="24"/>
  <c r="AN135" i="24"/>
  <c r="AM135" i="24"/>
  <c r="AL135" i="24"/>
  <c r="AK135" i="24"/>
  <c r="AJ135" i="24"/>
  <c r="AI135" i="24"/>
  <c r="AH135" i="24"/>
  <c r="AG135" i="24"/>
  <c r="AF135" i="24"/>
  <c r="AE135" i="24"/>
  <c r="AD135" i="24"/>
  <c r="AC135" i="24"/>
  <c r="AB135" i="24"/>
  <c r="AA135" i="24"/>
  <c r="Z135" i="24"/>
  <c r="Y135" i="24"/>
  <c r="X135" i="24"/>
  <c r="W135" i="24"/>
  <c r="V135" i="24"/>
  <c r="U135" i="24"/>
  <c r="T135" i="24"/>
  <c r="S135" i="24"/>
  <c r="R135" i="24"/>
  <c r="Q135" i="24"/>
  <c r="P135" i="24"/>
  <c r="O135" i="24"/>
  <c r="N135" i="24"/>
  <c r="M135" i="24"/>
  <c r="L135" i="24"/>
  <c r="K135" i="24"/>
  <c r="J135" i="24"/>
  <c r="I135" i="24"/>
  <c r="H135" i="24"/>
  <c r="G135" i="24"/>
  <c r="F135" i="24"/>
  <c r="AY134" i="24"/>
  <c r="AX134" i="24"/>
  <c r="AW134" i="24"/>
  <c r="AV134" i="24"/>
  <c r="AU134" i="24"/>
  <c r="AT134" i="24"/>
  <c r="AS134" i="24"/>
  <c r="AR134" i="24"/>
  <c r="AQ134" i="24"/>
  <c r="AP134" i="24"/>
  <c r="AO134" i="24"/>
  <c r="AN134" i="24"/>
  <c r="AM134" i="24"/>
  <c r="AL134" i="24"/>
  <c r="AK134" i="24"/>
  <c r="AJ134" i="24"/>
  <c r="AI134" i="24"/>
  <c r="AH134" i="24"/>
  <c r="AG134" i="24"/>
  <c r="AF134" i="24"/>
  <c r="AE134" i="24"/>
  <c r="AD134" i="24"/>
  <c r="AC134" i="24"/>
  <c r="AB134" i="24"/>
  <c r="AA134" i="24"/>
  <c r="Z134" i="24"/>
  <c r="Y134" i="24"/>
  <c r="X134" i="24"/>
  <c r="W134" i="24"/>
  <c r="V134" i="24"/>
  <c r="U134" i="24"/>
  <c r="T134" i="24"/>
  <c r="S134" i="24"/>
  <c r="R134" i="24"/>
  <c r="Q134" i="24"/>
  <c r="P134" i="24"/>
  <c r="O134" i="24"/>
  <c r="N134" i="24"/>
  <c r="M134" i="24"/>
  <c r="L134" i="24"/>
  <c r="K134" i="24"/>
  <c r="J134" i="24"/>
  <c r="I134" i="24"/>
  <c r="H134" i="24"/>
  <c r="G134" i="24"/>
  <c r="F134" i="24"/>
  <c r="AY133" i="24"/>
  <c r="AX133" i="24"/>
  <c r="AW133" i="24"/>
  <c r="AV133" i="24"/>
  <c r="AU133" i="24"/>
  <c r="AT133" i="24"/>
  <c r="AS133" i="24"/>
  <c r="AR133" i="24"/>
  <c r="AQ133" i="24"/>
  <c r="AP133" i="24"/>
  <c r="AO133" i="24"/>
  <c r="AN133" i="24"/>
  <c r="AM133" i="24"/>
  <c r="AL133" i="24"/>
  <c r="AK133" i="24"/>
  <c r="AJ133" i="24"/>
  <c r="AI133" i="24"/>
  <c r="AH133" i="24"/>
  <c r="AG133" i="24"/>
  <c r="AF133" i="24"/>
  <c r="AE133" i="24"/>
  <c r="AD133" i="24"/>
  <c r="AC133" i="24"/>
  <c r="AB133" i="24"/>
  <c r="AA133" i="24"/>
  <c r="Z133" i="24"/>
  <c r="Y133" i="24"/>
  <c r="X133" i="24"/>
  <c r="W133" i="24"/>
  <c r="V133" i="24"/>
  <c r="U133" i="24"/>
  <c r="T133" i="24"/>
  <c r="S133" i="24"/>
  <c r="R133" i="24"/>
  <c r="Q133" i="24"/>
  <c r="P133" i="24"/>
  <c r="O133" i="24"/>
  <c r="N133" i="24"/>
  <c r="M133" i="24"/>
  <c r="L133" i="24"/>
  <c r="K133" i="24"/>
  <c r="J133" i="24"/>
  <c r="I133" i="24"/>
  <c r="H133" i="24"/>
  <c r="G133" i="24"/>
  <c r="F133" i="24"/>
  <c r="AY132" i="24"/>
  <c r="AX132" i="24"/>
  <c r="AW132" i="24"/>
  <c r="AV132" i="24"/>
  <c r="AU132" i="24"/>
  <c r="AT132" i="24"/>
  <c r="AS132" i="24"/>
  <c r="AR132" i="24"/>
  <c r="AQ132" i="24"/>
  <c r="AP132" i="24"/>
  <c r="AO132" i="24"/>
  <c r="AN132" i="24"/>
  <c r="AM132" i="24"/>
  <c r="AL132" i="24"/>
  <c r="AK132" i="24"/>
  <c r="AJ132" i="24"/>
  <c r="AI132" i="24"/>
  <c r="AH132" i="24"/>
  <c r="AG132" i="24"/>
  <c r="AF132" i="24"/>
  <c r="AE132" i="24"/>
  <c r="AD132" i="24"/>
  <c r="AC132" i="24"/>
  <c r="AB132" i="24"/>
  <c r="AA132" i="24"/>
  <c r="Z132" i="24"/>
  <c r="Y132" i="24"/>
  <c r="X132" i="24"/>
  <c r="W132" i="24"/>
  <c r="V132" i="24"/>
  <c r="U132" i="24"/>
  <c r="T132" i="24"/>
  <c r="S132" i="24"/>
  <c r="R132" i="24"/>
  <c r="Q132" i="24"/>
  <c r="P132" i="24"/>
  <c r="O132" i="24"/>
  <c r="N132" i="24"/>
  <c r="M132" i="24"/>
  <c r="L132" i="24"/>
  <c r="K132" i="24"/>
  <c r="J132" i="24"/>
  <c r="I132" i="24"/>
  <c r="H132" i="24"/>
  <c r="G132" i="24"/>
  <c r="F132" i="24"/>
  <c r="AY131" i="24"/>
  <c r="AX131" i="24"/>
  <c r="AW131" i="24"/>
  <c r="AV131" i="24"/>
  <c r="AU131" i="24"/>
  <c r="AT131" i="24"/>
  <c r="AS131" i="24"/>
  <c r="AR131" i="24"/>
  <c r="AQ131" i="24"/>
  <c r="AP131" i="24"/>
  <c r="AO131" i="24"/>
  <c r="AN131" i="24"/>
  <c r="AM131" i="24"/>
  <c r="AL131" i="24"/>
  <c r="AK131" i="24"/>
  <c r="AJ131" i="24"/>
  <c r="AI131" i="24"/>
  <c r="AH131" i="24"/>
  <c r="AG131" i="24"/>
  <c r="AF131" i="24"/>
  <c r="AE131" i="24"/>
  <c r="AD131" i="24"/>
  <c r="AC131" i="24"/>
  <c r="AB131" i="24"/>
  <c r="AA131" i="24"/>
  <c r="Z131" i="24"/>
  <c r="Y131" i="24"/>
  <c r="X131" i="24"/>
  <c r="W131" i="24"/>
  <c r="V131" i="24"/>
  <c r="U131" i="24"/>
  <c r="T131" i="24"/>
  <c r="S131" i="24"/>
  <c r="R131" i="24"/>
  <c r="Q131" i="24"/>
  <c r="P131" i="24"/>
  <c r="O131" i="24"/>
  <c r="N131" i="24"/>
  <c r="M131" i="24"/>
  <c r="L131" i="24"/>
  <c r="K131" i="24"/>
  <c r="J131" i="24"/>
  <c r="I131" i="24"/>
  <c r="H131" i="24"/>
  <c r="G131" i="24"/>
  <c r="F131" i="24"/>
  <c r="AY130" i="24"/>
  <c r="AX130" i="24"/>
  <c r="AW130" i="24"/>
  <c r="AV130" i="24"/>
  <c r="AU130" i="24"/>
  <c r="AT130" i="24"/>
  <c r="AS130" i="24"/>
  <c r="AR130" i="24"/>
  <c r="AQ130" i="24"/>
  <c r="AP130" i="24"/>
  <c r="AO130" i="24"/>
  <c r="AN130" i="24"/>
  <c r="AM130" i="24"/>
  <c r="AL130" i="24"/>
  <c r="AK130" i="24"/>
  <c r="AJ130" i="24"/>
  <c r="AI130" i="24"/>
  <c r="AH130" i="24"/>
  <c r="AG130" i="24"/>
  <c r="AF130" i="24"/>
  <c r="AE130" i="24"/>
  <c r="AD130" i="24"/>
  <c r="AC130" i="24"/>
  <c r="AB130" i="24"/>
  <c r="AA130" i="24"/>
  <c r="Z130" i="24"/>
  <c r="Y130" i="24"/>
  <c r="X130" i="24"/>
  <c r="W130" i="24"/>
  <c r="V130" i="24"/>
  <c r="U130" i="24"/>
  <c r="T130" i="24"/>
  <c r="S130" i="24"/>
  <c r="R130" i="24"/>
  <c r="Q130" i="24"/>
  <c r="P130" i="24"/>
  <c r="O130" i="24"/>
  <c r="N130" i="24"/>
  <c r="M130" i="24"/>
  <c r="L130" i="24"/>
  <c r="K130" i="24"/>
  <c r="J130" i="24"/>
  <c r="I130" i="24"/>
  <c r="H130" i="24"/>
  <c r="G130" i="24"/>
  <c r="F130" i="24"/>
  <c r="AY129" i="24"/>
  <c r="AX129" i="24"/>
  <c r="AW129" i="24"/>
  <c r="AV129" i="24"/>
  <c r="AU129" i="24"/>
  <c r="AT129" i="24"/>
  <c r="AS129" i="24"/>
  <c r="AR129" i="24"/>
  <c r="AQ129" i="24"/>
  <c r="AP129" i="24"/>
  <c r="AO129" i="24"/>
  <c r="AN129" i="24"/>
  <c r="AM129" i="24"/>
  <c r="AL129" i="24"/>
  <c r="AK129" i="24"/>
  <c r="AJ129" i="24"/>
  <c r="AI129" i="24"/>
  <c r="AH129" i="24"/>
  <c r="AG129" i="24"/>
  <c r="AF129" i="24"/>
  <c r="AE129" i="24"/>
  <c r="AD129" i="24"/>
  <c r="AC129" i="24"/>
  <c r="AB129" i="24"/>
  <c r="AA129" i="24"/>
  <c r="Z129" i="24"/>
  <c r="Y129" i="24"/>
  <c r="X129" i="24"/>
  <c r="W129" i="24"/>
  <c r="V129" i="24"/>
  <c r="U129" i="24"/>
  <c r="T129" i="24"/>
  <c r="S129" i="24"/>
  <c r="R129" i="24"/>
  <c r="Q129" i="24"/>
  <c r="P129" i="24"/>
  <c r="O129" i="24"/>
  <c r="N129" i="24"/>
  <c r="M129" i="24"/>
  <c r="L129" i="24"/>
  <c r="K129" i="24"/>
  <c r="J129" i="24"/>
  <c r="I129" i="24"/>
  <c r="H129" i="24"/>
  <c r="G129" i="24"/>
  <c r="F129" i="24"/>
  <c r="AY128" i="24"/>
  <c r="AX128" i="24"/>
  <c r="AW128" i="24"/>
  <c r="AV128" i="24"/>
  <c r="AU128" i="24"/>
  <c r="AT128" i="24"/>
  <c r="AS128" i="24"/>
  <c r="AR128" i="24"/>
  <c r="AQ128" i="24"/>
  <c r="AP128" i="24"/>
  <c r="AO128" i="24"/>
  <c r="AN128" i="24"/>
  <c r="AM128" i="24"/>
  <c r="AL128" i="24"/>
  <c r="AK128" i="24"/>
  <c r="AJ128" i="24"/>
  <c r="AI128" i="24"/>
  <c r="AH128" i="24"/>
  <c r="AG128" i="24"/>
  <c r="AF128" i="24"/>
  <c r="AE128" i="24"/>
  <c r="AD128" i="24"/>
  <c r="AC128" i="24"/>
  <c r="AB128" i="24"/>
  <c r="AA128" i="24"/>
  <c r="Z128" i="24"/>
  <c r="Y128" i="24"/>
  <c r="X128" i="24"/>
  <c r="W128" i="24"/>
  <c r="V128" i="24"/>
  <c r="U128" i="24"/>
  <c r="T128" i="24"/>
  <c r="S128" i="24"/>
  <c r="R128" i="24"/>
  <c r="Q128" i="24"/>
  <c r="P128" i="24"/>
  <c r="O128" i="24"/>
  <c r="N128" i="24"/>
  <c r="M128" i="24"/>
  <c r="L128" i="24"/>
  <c r="K128" i="24"/>
  <c r="J128" i="24"/>
  <c r="I128" i="24"/>
  <c r="H128" i="24"/>
  <c r="G128" i="24"/>
  <c r="F128" i="24"/>
  <c r="AY127" i="24"/>
  <c r="AX127" i="24"/>
  <c r="AW127" i="24"/>
  <c r="AV127" i="24"/>
  <c r="AU127" i="24"/>
  <c r="AT127" i="24"/>
  <c r="AS127" i="24"/>
  <c r="AR127" i="24"/>
  <c r="AQ127" i="24"/>
  <c r="AP127" i="24"/>
  <c r="AO127" i="24"/>
  <c r="AN127" i="24"/>
  <c r="AM127" i="24"/>
  <c r="AL127" i="24"/>
  <c r="AK127" i="24"/>
  <c r="AJ127" i="24"/>
  <c r="AI127" i="24"/>
  <c r="AH127" i="24"/>
  <c r="AG127" i="24"/>
  <c r="AF127" i="24"/>
  <c r="AE127" i="24"/>
  <c r="AD127" i="24"/>
  <c r="AC127" i="24"/>
  <c r="AB127" i="24"/>
  <c r="AA127" i="24"/>
  <c r="Z127" i="24"/>
  <c r="Y127" i="24"/>
  <c r="X127" i="24"/>
  <c r="W127" i="24"/>
  <c r="V127" i="24"/>
  <c r="U127" i="24"/>
  <c r="T127" i="24"/>
  <c r="S127" i="24"/>
  <c r="R127" i="24"/>
  <c r="Q127" i="24"/>
  <c r="P127" i="24"/>
  <c r="O127" i="24"/>
  <c r="N127" i="24"/>
  <c r="M127" i="24"/>
  <c r="L127" i="24"/>
  <c r="K127" i="24"/>
  <c r="J127" i="24"/>
  <c r="I127" i="24"/>
  <c r="H127" i="24"/>
  <c r="G127" i="24"/>
  <c r="F127" i="24"/>
  <c r="AY126" i="24"/>
  <c r="AX126" i="24"/>
  <c r="AW126" i="24"/>
  <c r="AV126" i="24"/>
  <c r="AU126" i="24"/>
  <c r="AT126" i="24"/>
  <c r="AS126" i="24"/>
  <c r="AR126" i="24"/>
  <c r="AQ126" i="24"/>
  <c r="AP126" i="24"/>
  <c r="AO126" i="24"/>
  <c r="AN126" i="24"/>
  <c r="AM126" i="24"/>
  <c r="AL126" i="24"/>
  <c r="AK126" i="24"/>
  <c r="AJ126" i="24"/>
  <c r="AI126" i="24"/>
  <c r="AH126" i="24"/>
  <c r="AG126" i="24"/>
  <c r="AF126" i="24"/>
  <c r="AE126" i="24"/>
  <c r="AD126" i="24"/>
  <c r="AC126" i="24"/>
  <c r="AB126" i="24"/>
  <c r="AA126" i="24"/>
  <c r="Z126" i="24"/>
  <c r="Y126" i="24"/>
  <c r="X126" i="24"/>
  <c r="W126" i="24"/>
  <c r="V126" i="24"/>
  <c r="U126" i="24"/>
  <c r="T126" i="24"/>
  <c r="S126" i="24"/>
  <c r="R126" i="24"/>
  <c r="Q126" i="24"/>
  <c r="P126" i="24"/>
  <c r="O126" i="24"/>
  <c r="N126" i="24"/>
  <c r="M126" i="24"/>
  <c r="L126" i="24"/>
  <c r="K126" i="24"/>
  <c r="J126" i="24"/>
  <c r="I126" i="24"/>
  <c r="H126" i="24"/>
  <c r="G126" i="24"/>
  <c r="F126" i="24"/>
  <c r="AY125" i="24"/>
  <c r="AX125" i="24"/>
  <c r="AW125" i="24"/>
  <c r="AV125" i="24"/>
  <c r="AU125" i="24"/>
  <c r="AT125" i="24"/>
  <c r="AS125" i="24"/>
  <c r="AR125" i="24"/>
  <c r="AQ125" i="24"/>
  <c r="AP125" i="24"/>
  <c r="AO125" i="24"/>
  <c r="AN125" i="24"/>
  <c r="AM125" i="24"/>
  <c r="AL125" i="24"/>
  <c r="AK125" i="24"/>
  <c r="AJ125" i="24"/>
  <c r="AI125" i="24"/>
  <c r="AH125" i="24"/>
  <c r="AG125" i="24"/>
  <c r="AF125" i="24"/>
  <c r="AE125" i="24"/>
  <c r="AD125" i="24"/>
  <c r="AC125" i="24"/>
  <c r="AB125" i="24"/>
  <c r="AA125" i="24"/>
  <c r="Z125" i="24"/>
  <c r="Y125" i="24"/>
  <c r="X125" i="24"/>
  <c r="W125" i="24"/>
  <c r="V125" i="24"/>
  <c r="U125" i="24"/>
  <c r="T125" i="24"/>
  <c r="S125" i="24"/>
  <c r="R125" i="24"/>
  <c r="Q125" i="24"/>
  <c r="P125" i="24"/>
  <c r="O125" i="24"/>
  <c r="N125" i="24"/>
  <c r="M125" i="24"/>
  <c r="L125" i="24"/>
  <c r="K125" i="24"/>
  <c r="J125" i="24"/>
  <c r="I125" i="24"/>
  <c r="H125" i="24"/>
  <c r="G125" i="24"/>
  <c r="F125" i="24"/>
  <c r="AY124" i="24"/>
  <c r="AX124" i="24"/>
  <c r="AW124" i="24"/>
  <c r="AV124" i="24"/>
  <c r="AU124" i="24"/>
  <c r="AT124" i="24"/>
  <c r="AS124" i="24"/>
  <c r="AR124" i="24"/>
  <c r="AQ124" i="24"/>
  <c r="AP124" i="24"/>
  <c r="AO124" i="24"/>
  <c r="AN124" i="24"/>
  <c r="AM124" i="24"/>
  <c r="AL124" i="24"/>
  <c r="AK124" i="24"/>
  <c r="AJ124" i="24"/>
  <c r="AI124" i="24"/>
  <c r="AH124" i="24"/>
  <c r="AG124" i="24"/>
  <c r="AF124" i="24"/>
  <c r="AE124" i="24"/>
  <c r="AD124" i="24"/>
  <c r="AC124" i="24"/>
  <c r="AB124" i="24"/>
  <c r="AA124" i="24"/>
  <c r="Z124" i="24"/>
  <c r="Y124" i="24"/>
  <c r="X124" i="24"/>
  <c r="W124" i="24"/>
  <c r="V124" i="24"/>
  <c r="U124" i="24"/>
  <c r="T124" i="24"/>
  <c r="S124" i="24"/>
  <c r="R124" i="24"/>
  <c r="Q124" i="24"/>
  <c r="P124" i="24"/>
  <c r="O124" i="24"/>
  <c r="N124" i="24"/>
  <c r="M124" i="24"/>
  <c r="L124" i="24"/>
  <c r="K124" i="24"/>
  <c r="J124" i="24"/>
  <c r="I124" i="24"/>
  <c r="H124" i="24"/>
  <c r="G124" i="24"/>
  <c r="F124" i="24"/>
  <c r="AY123" i="24"/>
  <c r="AX123" i="24"/>
  <c r="AW123" i="24"/>
  <c r="AV123" i="24"/>
  <c r="AU123" i="24"/>
  <c r="AT123" i="24"/>
  <c r="AS123" i="24"/>
  <c r="AR123" i="24"/>
  <c r="AQ123" i="24"/>
  <c r="AP123" i="24"/>
  <c r="AO123" i="24"/>
  <c r="AN123" i="24"/>
  <c r="AM123" i="24"/>
  <c r="AL123" i="24"/>
  <c r="AK123" i="24"/>
  <c r="AJ123" i="24"/>
  <c r="AI123" i="24"/>
  <c r="AH123" i="24"/>
  <c r="AG123" i="24"/>
  <c r="AF123" i="24"/>
  <c r="AE123" i="24"/>
  <c r="AD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AY122" i="24"/>
  <c r="AX122" i="24"/>
  <c r="AW122" i="24"/>
  <c r="AV122" i="24"/>
  <c r="AU122" i="24"/>
  <c r="AT122" i="24"/>
  <c r="AS122" i="24"/>
  <c r="AR122" i="24"/>
  <c r="AQ122" i="24"/>
  <c r="AP122" i="24"/>
  <c r="AO122" i="24"/>
  <c r="AN122" i="24"/>
  <c r="AM122" i="24"/>
  <c r="AL122" i="24"/>
  <c r="AK122" i="24"/>
  <c r="AJ122" i="24"/>
  <c r="AI122" i="24"/>
  <c r="AH122" i="24"/>
  <c r="AG122" i="24"/>
  <c r="AF122" i="24"/>
  <c r="AE122" i="24"/>
  <c r="AD122" i="24"/>
  <c r="AC122" i="24"/>
  <c r="AB122" i="24"/>
  <c r="AA122" i="24"/>
  <c r="Z122" i="24"/>
  <c r="Y122" i="24"/>
  <c r="X122" i="24"/>
  <c r="W122" i="24"/>
  <c r="V122" i="24"/>
  <c r="U122" i="24"/>
  <c r="T122" i="24"/>
  <c r="S122" i="24"/>
  <c r="R122" i="24"/>
  <c r="Q122" i="24"/>
  <c r="P122" i="24"/>
  <c r="O122" i="24"/>
  <c r="N122" i="24"/>
  <c r="M122" i="24"/>
  <c r="L122" i="24"/>
  <c r="K122" i="24"/>
  <c r="J122" i="24"/>
  <c r="I122" i="24"/>
  <c r="H122" i="24"/>
  <c r="G122" i="24"/>
  <c r="F122" i="24"/>
  <c r="AY121" i="24"/>
  <c r="AX121" i="24"/>
  <c r="AW121" i="24"/>
  <c r="AV121" i="24"/>
  <c r="AU121" i="24"/>
  <c r="AT121" i="24"/>
  <c r="AS121" i="24"/>
  <c r="AR121" i="24"/>
  <c r="AQ121" i="24"/>
  <c r="AP121" i="24"/>
  <c r="AO121" i="24"/>
  <c r="AN121" i="24"/>
  <c r="AM121" i="24"/>
  <c r="AL121" i="24"/>
  <c r="AK121" i="24"/>
  <c r="AJ121" i="24"/>
  <c r="AI121" i="24"/>
  <c r="AH121" i="24"/>
  <c r="AG121" i="24"/>
  <c r="AF121" i="24"/>
  <c r="AE121" i="24"/>
  <c r="AD121" i="24"/>
  <c r="AC121" i="24"/>
  <c r="AB121" i="24"/>
  <c r="AA121" i="24"/>
  <c r="Z121" i="24"/>
  <c r="Y121" i="24"/>
  <c r="X121" i="24"/>
  <c r="W121" i="24"/>
  <c r="V121" i="24"/>
  <c r="U121" i="24"/>
  <c r="T121" i="24"/>
  <c r="S121" i="24"/>
  <c r="R121" i="24"/>
  <c r="Q121" i="24"/>
  <c r="P121" i="24"/>
  <c r="O121" i="24"/>
  <c r="N121" i="24"/>
  <c r="M121" i="24"/>
  <c r="L121" i="24"/>
  <c r="K121" i="24"/>
  <c r="J121" i="24"/>
  <c r="I121" i="24"/>
  <c r="H121" i="24"/>
  <c r="G121" i="24"/>
  <c r="F121" i="24"/>
  <c r="AY120" i="24"/>
  <c r="AX120" i="24"/>
  <c r="AW120" i="24"/>
  <c r="AV120" i="24"/>
  <c r="AU120" i="24"/>
  <c r="AT120" i="24"/>
  <c r="AS120" i="24"/>
  <c r="AR120" i="24"/>
  <c r="AQ120" i="24"/>
  <c r="AP120" i="24"/>
  <c r="AO120" i="24"/>
  <c r="AN120" i="24"/>
  <c r="AM120" i="24"/>
  <c r="AL120" i="24"/>
  <c r="AK120" i="24"/>
  <c r="AJ120" i="24"/>
  <c r="AI120" i="24"/>
  <c r="AH120" i="24"/>
  <c r="AG120" i="24"/>
  <c r="AF120" i="24"/>
  <c r="AE120" i="24"/>
  <c r="AD120" i="24"/>
  <c r="AC120" i="24"/>
  <c r="AB120" i="24"/>
  <c r="AA120" i="24"/>
  <c r="Z120" i="24"/>
  <c r="Y120" i="24"/>
  <c r="X120" i="24"/>
  <c r="W120" i="24"/>
  <c r="V120" i="24"/>
  <c r="U120" i="24"/>
  <c r="T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AY119" i="24"/>
  <c r="AX119" i="24"/>
  <c r="AW119" i="24"/>
  <c r="AV119" i="24"/>
  <c r="AU119" i="24"/>
  <c r="AT119" i="24"/>
  <c r="AS119" i="24"/>
  <c r="AR119" i="24"/>
  <c r="AQ119" i="24"/>
  <c r="AP119" i="24"/>
  <c r="AO119" i="24"/>
  <c r="AN119" i="24"/>
  <c r="AM119" i="24"/>
  <c r="AL119" i="24"/>
  <c r="AK119" i="24"/>
  <c r="AJ119" i="24"/>
  <c r="AI119" i="24"/>
  <c r="AH119" i="24"/>
  <c r="AG119" i="24"/>
  <c r="AF119" i="24"/>
  <c r="AE119" i="24"/>
  <c r="AD119" i="24"/>
  <c r="AC119" i="24"/>
  <c r="AB119" i="24"/>
  <c r="AA119" i="24"/>
  <c r="Z119" i="24"/>
  <c r="Y119" i="24"/>
  <c r="X119" i="24"/>
  <c r="W119" i="24"/>
  <c r="V119" i="24"/>
  <c r="U119" i="24"/>
  <c r="T119" i="24"/>
  <c r="S119" i="24"/>
  <c r="R119" i="24"/>
  <c r="Q119" i="24"/>
  <c r="P119" i="24"/>
  <c r="O119" i="24"/>
  <c r="N119" i="24"/>
  <c r="M119" i="24"/>
  <c r="L119" i="24"/>
  <c r="K119" i="24"/>
  <c r="J119" i="24"/>
  <c r="I119" i="24"/>
  <c r="H119" i="24"/>
  <c r="G119" i="24"/>
  <c r="F119" i="24"/>
  <c r="AY118" i="24"/>
  <c r="AX118" i="24"/>
  <c r="AW118" i="24"/>
  <c r="AV118" i="24"/>
  <c r="AU118" i="24"/>
  <c r="AT118" i="24"/>
  <c r="AS118" i="24"/>
  <c r="AR118" i="24"/>
  <c r="AQ118" i="24"/>
  <c r="AP118" i="24"/>
  <c r="AO118" i="24"/>
  <c r="AN118" i="24"/>
  <c r="AM118" i="24"/>
  <c r="AL118" i="24"/>
  <c r="AK118" i="24"/>
  <c r="AJ118" i="24"/>
  <c r="AI118" i="24"/>
  <c r="AH118" i="24"/>
  <c r="AG118" i="24"/>
  <c r="AF118" i="24"/>
  <c r="AE118" i="24"/>
  <c r="AD118" i="24"/>
  <c r="AC118" i="24"/>
  <c r="AB118" i="24"/>
  <c r="AA118" i="24"/>
  <c r="Z118" i="24"/>
  <c r="Y118" i="24"/>
  <c r="X118" i="24"/>
  <c r="W118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AY117" i="24"/>
  <c r="AX117" i="24"/>
  <c r="AW117" i="24"/>
  <c r="AV117" i="24"/>
  <c r="AU117" i="24"/>
  <c r="AT117" i="24"/>
  <c r="AS117" i="24"/>
  <c r="AR117" i="24"/>
  <c r="AQ117" i="24"/>
  <c r="AP117" i="24"/>
  <c r="AO117" i="24"/>
  <c r="AN117" i="24"/>
  <c r="AM117" i="24"/>
  <c r="AL117" i="24"/>
  <c r="AK117" i="24"/>
  <c r="AJ117" i="24"/>
  <c r="AI117" i="24"/>
  <c r="AH117" i="24"/>
  <c r="AG117" i="24"/>
  <c r="AF117" i="24"/>
  <c r="AE117" i="24"/>
  <c r="AD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AY116" i="24"/>
  <c r="AX116" i="24"/>
  <c r="AW116" i="24"/>
  <c r="AV116" i="24"/>
  <c r="AU116" i="24"/>
  <c r="AT116" i="24"/>
  <c r="AS116" i="24"/>
  <c r="AR116" i="24"/>
  <c r="AQ116" i="24"/>
  <c r="AP116" i="24"/>
  <c r="AO116" i="24"/>
  <c r="AN116" i="24"/>
  <c r="AM116" i="24"/>
  <c r="AL116" i="24"/>
  <c r="AK116" i="24"/>
  <c r="AJ116" i="24"/>
  <c r="AI116" i="24"/>
  <c r="AH116" i="24"/>
  <c r="AG116" i="24"/>
  <c r="AF116" i="24"/>
  <c r="AE116" i="24"/>
  <c r="AD116" i="24"/>
  <c r="AC116" i="24"/>
  <c r="AB116" i="24"/>
  <c r="AA116" i="24"/>
  <c r="Z116" i="24"/>
  <c r="Y116" i="24"/>
  <c r="X116" i="24"/>
  <c r="W116" i="24"/>
  <c r="V116" i="24"/>
  <c r="U116" i="24"/>
  <c r="T116" i="24"/>
  <c r="S116" i="24"/>
  <c r="R116" i="24"/>
  <c r="Q116" i="24"/>
  <c r="P116" i="24"/>
  <c r="O116" i="24"/>
  <c r="N116" i="24"/>
  <c r="M116" i="24"/>
  <c r="L116" i="24"/>
  <c r="K116" i="24"/>
  <c r="J116" i="24"/>
  <c r="I116" i="24"/>
  <c r="H116" i="24"/>
  <c r="G116" i="24"/>
  <c r="F116" i="24"/>
  <c r="AY115" i="24"/>
  <c r="AX115" i="24"/>
  <c r="AW115" i="24"/>
  <c r="AV115" i="24"/>
  <c r="AU115" i="24"/>
  <c r="AT115" i="24"/>
  <c r="AS115" i="24"/>
  <c r="AR115" i="24"/>
  <c r="AQ115" i="24"/>
  <c r="AP115" i="24"/>
  <c r="AO115" i="24"/>
  <c r="AN115" i="24"/>
  <c r="AM115" i="24"/>
  <c r="AL115" i="24"/>
  <c r="AK115" i="24"/>
  <c r="AJ115" i="24"/>
  <c r="AI115" i="24"/>
  <c r="AH115" i="24"/>
  <c r="AG115" i="24"/>
  <c r="AF115" i="24"/>
  <c r="AE115" i="24"/>
  <c r="AD115" i="24"/>
  <c r="AC115" i="24"/>
  <c r="AB115" i="24"/>
  <c r="AA115" i="24"/>
  <c r="Z115" i="24"/>
  <c r="Y115" i="24"/>
  <c r="X115" i="24"/>
  <c r="W115" i="24"/>
  <c r="V115" i="24"/>
  <c r="U115" i="24"/>
  <c r="T115" i="24"/>
  <c r="S115" i="24"/>
  <c r="R115" i="24"/>
  <c r="Q115" i="24"/>
  <c r="P115" i="24"/>
  <c r="O115" i="24"/>
  <c r="N115" i="24"/>
  <c r="M115" i="24"/>
  <c r="L115" i="24"/>
  <c r="K115" i="24"/>
  <c r="J115" i="24"/>
  <c r="I115" i="24"/>
  <c r="H115" i="24"/>
  <c r="G115" i="24"/>
  <c r="F115" i="24"/>
  <c r="AY114" i="24"/>
  <c r="AX114" i="24"/>
  <c r="AW114" i="24"/>
  <c r="AV114" i="24"/>
  <c r="AU114" i="24"/>
  <c r="AT114" i="24"/>
  <c r="AS114" i="24"/>
  <c r="AR114" i="24"/>
  <c r="AQ114" i="24"/>
  <c r="AP114" i="24"/>
  <c r="AO114" i="24"/>
  <c r="AN114" i="24"/>
  <c r="AM114" i="24"/>
  <c r="AL114" i="24"/>
  <c r="AK114" i="24"/>
  <c r="AJ114" i="24"/>
  <c r="AI114" i="24"/>
  <c r="AH114" i="24"/>
  <c r="AG114" i="24"/>
  <c r="AF114" i="24"/>
  <c r="AE114" i="24"/>
  <c r="AD114" i="24"/>
  <c r="AC114" i="24"/>
  <c r="AB114" i="24"/>
  <c r="AA114" i="24"/>
  <c r="Z114" i="24"/>
  <c r="Y114" i="24"/>
  <c r="X114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AY113" i="24"/>
  <c r="AX113" i="24"/>
  <c r="AW113" i="24"/>
  <c r="AV113" i="24"/>
  <c r="AU113" i="24"/>
  <c r="AT113" i="24"/>
  <c r="AS113" i="24"/>
  <c r="AR113" i="24"/>
  <c r="AQ113" i="24"/>
  <c r="AP113" i="24"/>
  <c r="AO113" i="24"/>
  <c r="AN113" i="24"/>
  <c r="AM113" i="24"/>
  <c r="AL113" i="24"/>
  <c r="AK113" i="24"/>
  <c r="AJ113" i="24"/>
  <c r="AI113" i="24"/>
  <c r="AH113" i="24"/>
  <c r="AG113" i="24"/>
  <c r="AF113" i="24"/>
  <c r="AE113" i="24"/>
  <c r="AD113" i="24"/>
  <c r="AC113" i="24"/>
  <c r="AB113" i="24"/>
  <c r="AA113" i="24"/>
  <c r="Z113" i="24"/>
  <c r="Y113" i="24"/>
  <c r="X113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F113" i="24"/>
  <c r="AY112" i="24"/>
  <c r="AX112" i="24"/>
  <c r="AW112" i="24"/>
  <c r="AV112" i="24"/>
  <c r="AU112" i="24"/>
  <c r="AT112" i="24"/>
  <c r="AS112" i="24"/>
  <c r="AR112" i="24"/>
  <c r="AQ112" i="24"/>
  <c r="AP112" i="24"/>
  <c r="AO112" i="24"/>
  <c r="AN112" i="24"/>
  <c r="AM112" i="24"/>
  <c r="AL112" i="24"/>
  <c r="AK112" i="24"/>
  <c r="AJ112" i="24"/>
  <c r="AI112" i="24"/>
  <c r="AH112" i="24"/>
  <c r="AG112" i="24"/>
  <c r="AF112" i="24"/>
  <c r="AE112" i="24"/>
  <c r="AD112" i="24"/>
  <c r="AC112" i="24"/>
  <c r="AB112" i="24"/>
  <c r="AA112" i="24"/>
  <c r="Z112" i="24"/>
  <c r="Y112" i="24"/>
  <c r="X112" i="24"/>
  <c r="W112" i="24"/>
  <c r="V112" i="24"/>
  <c r="U112" i="24"/>
  <c r="T112" i="24"/>
  <c r="S112" i="24"/>
  <c r="R112" i="24"/>
  <c r="Q112" i="24"/>
  <c r="P112" i="24"/>
  <c r="O112" i="24"/>
  <c r="N112" i="24"/>
  <c r="M112" i="24"/>
  <c r="L112" i="24"/>
  <c r="K112" i="24"/>
  <c r="J112" i="24"/>
  <c r="I112" i="24"/>
  <c r="H112" i="24"/>
  <c r="G112" i="24"/>
  <c r="F112" i="24"/>
  <c r="AY111" i="24"/>
  <c r="AX111" i="24"/>
  <c r="AW111" i="24"/>
  <c r="AV111" i="24"/>
  <c r="AU111" i="24"/>
  <c r="AT111" i="24"/>
  <c r="AS111" i="24"/>
  <c r="AR111" i="24"/>
  <c r="AQ111" i="24"/>
  <c r="AP111" i="24"/>
  <c r="AO111" i="24"/>
  <c r="AN111" i="24"/>
  <c r="AM111" i="24"/>
  <c r="AL111" i="24"/>
  <c r="AK111" i="24"/>
  <c r="AJ111" i="24"/>
  <c r="AI111" i="24"/>
  <c r="AH111" i="24"/>
  <c r="AG111" i="24"/>
  <c r="AF111" i="24"/>
  <c r="AE111" i="24"/>
  <c r="AD111" i="24"/>
  <c r="AC111" i="24"/>
  <c r="AB111" i="24"/>
  <c r="AA111" i="24"/>
  <c r="Z111" i="24"/>
  <c r="Y111" i="24"/>
  <c r="X111" i="24"/>
  <c r="W111" i="24"/>
  <c r="V111" i="24"/>
  <c r="U111" i="24"/>
  <c r="T111" i="24"/>
  <c r="S111" i="24"/>
  <c r="R111" i="24"/>
  <c r="Q111" i="24"/>
  <c r="P111" i="24"/>
  <c r="O111" i="24"/>
  <c r="N111" i="24"/>
  <c r="M111" i="24"/>
  <c r="L111" i="24"/>
  <c r="K111" i="24"/>
  <c r="J111" i="24"/>
  <c r="I111" i="24"/>
  <c r="H111" i="24"/>
  <c r="G111" i="24"/>
  <c r="F111" i="24"/>
  <c r="AY110" i="24"/>
  <c r="AX110" i="24"/>
  <c r="AW110" i="24"/>
  <c r="AV110" i="24"/>
  <c r="AU110" i="24"/>
  <c r="AT110" i="24"/>
  <c r="AS110" i="24"/>
  <c r="AR110" i="24"/>
  <c r="AQ110" i="24"/>
  <c r="AP110" i="24"/>
  <c r="AO110" i="24"/>
  <c r="AN110" i="24"/>
  <c r="AM110" i="24"/>
  <c r="AL110" i="24"/>
  <c r="AK110" i="24"/>
  <c r="AJ110" i="24"/>
  <c r="AI110" i="24"/>
  <c r="AH110" i="24"/>
  <c r="AG110" i="24"/>
  <c r="AF110" i="24"/>
  <c r="AE110" i="24"/>
  <c r="AD110" i="24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AY109" i="24"/>
  <c r="AX109" i="24"/>
  <c r="AW109" i="24"/>
  <c r="AV109" i="24"/>
  <c r="AU109" i="24"/>
  <c r="AT109" i="24"/>
  <c r="AS109" i="24"/>
  <c r="AR109" i="24"/>
  <c r="AQ109" i="24"/>
  <c r="AP109" i="24"/>
  <c r="AO109" i="24"/>
  <c r="AN109" i="24"/>
  <c r="AM109" i="24"/>
  <c r="AL109" i="24"/>
  <c r="AK109" i="24"/>
  <c r="AJ109" i="24"/>
  <c r="AI109" i="24"/>
  <c r="AH109" i="24"/>
  <c r="AG109" i="24"/>
  <c r="AF109" i="24"/>
  <c r="AE109" i="24"/>
  <c r="AD109" i="24"/>
  <c r="AC109" i="24"/>
  <c r="AB109" i="24"/>
  <c r="AA109" i="24"/>
  <c r="Z109" i="24"/>
  <c r="Y109" i="24"/>
  <c r="X109" i="24"/>
  <c r="W109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AY108" i="24"/>
  <c r="AX108" i="24"/>
  <c r="AW108" i="24"/>
  <c r="AV108" i="24"/>
  <c r="AU108" i="24"/>
  <c r="AT108" i="24"/>
  <c r="AS108" i="24"/>
  <c r="AR108" i="24"/>
  <c r="AQ108" i="24"/>
  <c r="AP108" i="24"/>
  <c r="AO108" i="24"/>
  <c r="AN108" i="24"/>
  <c r="AM108" i="24"/>
  <c r="AL108" i="24"/>
  <c r="AK108" i="24"/>
  <c r="AJ108" i="24"/>
  <c r="AI108" i="24"/>
  <c r="AH108" i="24"/>
  <c r="AG108" i="24"/>
  <c r="AF108" i="24"/>
  <c r="AE108" i="24"/>
  <c r="AD108" i="24"/>
  <c r="AC108" i="24"/>
  <c r="AB108" i="24"/>
  <c r="AA108" i="24"/>
  <c r="Z108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AY107" i="24"/>
  <c r="AX107" i="24"/>
  <c r="AW107" i="24"/>
  <c r="AV107" i="24"/>
  <c r="AU107" i="24"/>
  <c r="AT107" i="24"/>
  <c r="AS107" i="24"/>
  <c r="AR107" i="24"/>
  <c r="AQ107" i="24"/>
  <c r="AP107" i="24"/>
  <c r="AO107" i="24"/>
  <c r="AN107" i="24"/>
  <c r="AM107" i="24"/>
  <c r="AL107" i="24"/>
  <c r="AK107" i="24"/>
  <c r="AJ107" i="24"/>
  <c r="AI107" i="24"/>
  <c r="AH107" i="24"/>
  <c r="AG107" i="24"/>
  <c r="AF107" i="24"/>
  <c r="AE107" i="24"/>
  <c r="AD107" i="24"/>
  <c r="AC107" i="24"/>
  <c r="AB107" i="24"/>
  <c r="AA107" i="24"/>
  <c r="Z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AY106" i="24"/>
  <c r="AX106" i="24"/>
  <c r="AW106" i="24"/>
  <c r="AV106" i="24"/>
  <c r="AU106" i="24"/>
  <c r="AT106" i="24"/>
  <c r="AS106" i="24"/>
  <c r="AR106" i="24"/>
  <c r="AQ106" i="24"/>
  <c r="AP106" i="24"/>
  <c r="AO106" i="24"/>
  <c r="AN106" i="24"/>
  <c r="AM106" i="24"/>
  <c r="AL106" i="24"/>
  <c r="AK106" i="24"/>
  <c r="AJ106" i="24"/>
  <c r="AI106" i="24"/>
  <c r="AH106" i="24"/>
  <c r="AG106" i="24"/>
  <c r="AF106" i="24"/>
  <c r="AE106" i="24"/>
  <c r="AD106" i="24"/>
  <c r="AC106" i="24"/>
  <c r="AB106" i="24"/>
  <c r="AA106" i="24"/>
  <c r="Z106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AY105" i="24"/>
  <c r="AX105" i="24"/>
  <c r="AW105" i="24"/>
  <c r="AV105" i="24"/>
  <c r="AU105" i="24"/>
  <c r="AT105" i="24"/>
  <c r="AS105" i="24"/>
  <c r="AR105" i="24"/>
  <c r="AQ105" i="24"/>
  <c r="AP105" i="24"/>
  <c r="AO105" i="24"/>
  <c r="AN105" i="24"/>
  <c r="AM105" i="24"/>
  <c r="AL105" i="24"/>
  <c r="AK105" i="24"/>
  <c r="AJ105" i="24"/>
  <c r="AI105" i="24"/>
  <c r="AH105" i="24"/>
  <c r="AG105" i="24"/>
  <c r="AF105" i="24"/>
  <c r="AE105" i="24"/>
  <c r="AD105" i="24"/>
  <c r="AC105" i="24"/>
  <c r="AB105" i="24"/>
  <c r="AA105" i="24"/>
  <c r="Z105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AY104" i="24"/>
  <c r="AX104" i="24"/>
  <c r="AW104" i="24"/>
  <c r="AV104" i="24"/>
  <c r="AU104" i="24"/>
  <c r="AT104" i="24"/>
  <c r="AS104" i="24"/>
  <c r="AR104" i="24"/>
  <c r="AQ104" i="24"/>
  <c r="AP104" i="24"/>
  <c r="AO104" i="24"/>
  <c r="AN104" i="24"/>
  <c r="AM104" i="24"/>
  <c r="AL104" i="24"/>
  <c r="AK104" i="24"/>
  <c r="AJ104" i="24"/>
  <c r="AI104" i="24"/>
  <c r="AH104" i="24"/>
  <c r="AG104" i="24"/>
  <c r="AF104" i="24"/>
  <c r="AE104" i="24"/>
  <c r="AD104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F104" i="24"/>
  <c r="AY103" i="24"/>
  <c r="AX103" i="24"/>
  <c r="AW103" i="24"/>
  <c r="AV103" i="24"/>
  <c r="AU103" i="24"/>
  <c r="AT103" i="24"/>
  <c r="AS103" i="24"/>
  <c r="AR103" i="24"/>
  <c r="AQ103" i="24"/>
  <c r="AP103" i="24"/>
  <c r="AO103" i="24"/>
  <c r="AN103" i="24"/>
  <c r="AM103" i="24"/>
  <c r="AL103" i="24"/>
  <c r="AK103" i="24"/>
  <c r="AJ103" i="24"/>
  <c r="AI103" i="24"/>
  <c r="AH103" i="24"/>
  <c r="AG103" i="24"/>
  <c r="AF103" i="24"/>
  <c r="AE103" i="24"/>
  <c r="AD103" i="24"/>
  <c r="AC103" i="24"/>
  <c r="AB103" i="24"/>
  <c r="AA103" i="24"/>
  <c r="Z103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AY102" i="24"/>
  <c r="AX102" i="24"/>
  <c r="AW102" i="24"/>
  <c r="AV102" i="24"/>
  <c r="AU102" i="24"/>
  <c r="AT102" i="24"/>
  <c r="AS102" i="24"/>
  <c r="AR102" i="24"/>
  <c r="AQ102" i="24"/>
  <c r="AP102" i="24"/>
  <c r="AO102" i="24"/>
  <c r="AN102" i="24"/>
  <c r="AM102" i="24"/>
  <c r="AL102" i="24"/>
  <c r="AK102" i="24"/>
  <c r="AJ102" i="24"/>
  <c r="AI102" i="24"/>
  <c r="AH102" i="24"/>
  <c r="AG102" i="24"/>
  <c r="AF102" i="24"/>
  <c r="AE102" i="24"/>
  <c r="AD102" i="24"/>
  <c r="AC102" i="24"/>
  <c r="AB102" i="24"/>
  <c r="AA102" i="24"/>
  <c r="Z102" i="24"/>
  <c r="Y102" i="24"/>
  <c r="X102" i="24"/>
  <c r="W102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AY101" i="24"/>
  <c r="AX101" i="24"/>
  <c r="AW101" i="24"/>
  <c r="AV101" i="24"/>
  <c r="AU101" i="24"/>
  <c r="AT101" i="24"/>
  <c r="AS101" i="24"/>
  <c r="AR101" i="24"/>
  <c r="AQ101" i="24"/>
  <c r="AP101" i="24"/>
  <c r="AO101" i="24"/>
  <c r="AN101" i="24"/>
  <c r="AM101" i="24"/>
  <c r="AL101" i="24"/>
  <c r="AK101" i="24"/>
  <c r="AJ101" i="24"/>
  <c r="AI101" i="24"/>
  <c r="AH101" i="24"/>
  <c r="AG101" i="24"/>
  <c r="AF101" i="24"/>
  <c r="AE101" i="24"/>
  <c r="AD101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AY100" i="24"/>
  <c r="AX100" i="24"/>
  <c r="AW100" i="24"/>
  <c r="AV100" i="24"/>
  <c r="AU100" i="24"/>
  <c r="AT100" i="24"/>
  <c r="AS100" i="24"/>
  <c r="AR100" i="24"/>
  <c r="AQ100" i="24"/>
  <c r="AP100" i="24"/>
  <c r="AO100" i="24"/>
  <c r="AN100" i="24"/>
  <c r="AM100" i="24"/>
  <c r="AL100" i="24"/>
  <c r="AK100" i="24"/>
  <c r="AJ100" i="24"/>
  <c r="AI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AY99" i="24"/>
  <c r="AX99" i="24"/>
  <c r="AW99" i="24"/>
  <c r="AV99" i="24"/>
  <c r="AU99" i="24"/>
  <c r="AT99" i="24"/>
  <c r="AS99" i="24"/>
  <c r="AR99" i="24"/>
  <c r="AQ99" i="24"/>
  <c r="AP99" i="24"/>
  <c r="AO99" i="24"/>
  <c r="AN99" i="24"/>
  <c r="AM99" i="24"/>
  <c r="AL99" i="24"/>
  <c r="AK99" i="24"/>
  <c r="AJ99" i="24"/>
  <c r="AI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AY98" i="24"/>
  <c r="AX98" i="24"/>
  <c r="AW98" i="24"/>
  <c r="AV98" i="24"/>
  <c r="AU98" i="24"/>
  <c r="AT98" i="24"/>
  <c r="AS98" i="24"/>
  <c r="AR98" i="24"/>
  <c r="AQ98" i="24"/>
  <c r="AP98" i="24"/>
  <c r="AO98" i="24"/>
  <c r="AN98" i="24"/>
  <c r="AM98" i="24"/>
  <c r="AL98" i="24"/>
  <c r="AK98" i="24"/>
  <c r="AJ98" i="24"/>
  <c r="AI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AY97" i="24"/>
  <c r="AX97" i="24"/>
  <c r="AW97" i="24"/>
  <c r="AV97" i="24"/>
  <c r="AU97" i="24"/>
  <c r="AT97" i="24"/>
  <c r="AS97" i="24"/>
  <c r="AR97" i="24"/>
  <c r="AQ97" i="24"/>
  <c r="AP97" i="24"/>
  <c r="AO97" i="24"/>
  <c r="AN97" i="24"/>
  <c r="AM97" i="24"/>
  <c r="AL97" i="24"/>
  <c r="AK97" i="24"/>
  <c r="AJ97" i="24"/>
  <c r="AI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F97" i="24"/>
  <c r="AY96" i="24"/>
  <c r="AX96" i="24"/>
  <c r="AW96" i="24"/>
  <c r="AV96" i="24"/>
  <c r="AU96" i="24"/>
  <c r="AT96" i="24"/>
  <c r="AS96" i="24"/>
  <c r="AR96" i="24"/>
  <c r="AQ96" i="24"/>
  <c r="AP96" i="24"/>
  <c r="AO96" i="24"/>
  <c r="AN96" i="24"/>
  <c r="AM96" i="24"/>
  <c r="AL96" i="24"/>
  <c r="AK96" i="24"/>
  <c r="AJ96" i="24"/>
  <c r="AI96" i="24"/>
  <c r="AH96" i="24"/>
  <c r="AG96" i="24"/>
  <c r="AF96" i="24"/>
  <c r="AE96" i="24"/>
  <c r="AD96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F96" i="24"/>
  <c r="AY95" i="24"/>
  <c r="AX95" i="24"/>
  <c r="AW95" i="24"/>
  <c r="AV95" i="24"/>
  <c r="AU95" i="24"/>
  <c r="AT95" i="24"/>
  <c r="AS95" i="24"/>
  <c r="AR95" i="24"/>
  <c r="AQ95" i="24"/>
  <c r="AP95" i="24"/>
  <c r="AO95" i="24"/>
  <c r="AN95" i="24"/>
  <c r="AM95" i="24"/>
  <c r="AL95" i="24"/>
  <c r="AK95" i="24"/>
  <c r="AJ95" i="24"/>
  <c r="AI95" i="24"/>
  <c r="AH95" i="24"/>
  <c r="AG95" i="24"/>
  <c r="AF95" i="24"/>
  <c r="AE95" i="24"/>
  <c r="AD95" i="24"/>
  <c r="AC95" i="24"/>
  <c r="AB95" i="24"/>
  <c r="AA95" i="24"/>
  <c r="Z95" i="24"/>
  <c r="Y95" i="24"/>
  <c r="X95" i="24"/>
  <c r="W95" i="24"/>
  <c r="V95" i="24"/>
  <c r="U95" i="24"/>
  <c r="T95" i="24"/>
  <c r="S95" i="24"/>
  <c r="R95" i="24"/>
  <c r="Q95" i="24"/>
  <c r="P95" i="24"/>
  <c r="O95" i="24"/>
  <c r="N95" i="24"/>
  <c r="M95" i="24"/>
  <c r="L95" i="24"/>
  <c r="K95" i="24"/>
  <c r="J95" i="24"/>
  <c r="I95" i="24"/>
  <c r="H95" i="24"/>
  <c r="G95" i="24"/>
  <c r="F95" i="24"/>
  <c r="AY94" i="24"/>
  <c r="AX94" i="24"/>
  <c r="AW94" i="24"/>
  <c r="AV94" i="24"/>
  <c r="AU94" i="24"/>
  <c r="AT94" i="24"/>
  <c r="AS94" i="24"/>
  <c r="AR94" i="24"/>
  <c r="AQ94" i="24"/>
  <c r="AP94" i="24"/>
  <c r="AO94" i="24"/>
  <c r="AN94" i="24"/>
  <c r="AM94" i="24"/>
  <c r="AL94" i="24"/>
  <c r="AK94" i="24"/>
  <c r="AJ94" i="24"/>
  <c r="AI94" i="24"/>
  <c r="AH94" i="24"/>
  <c r="AG94" i="24"/>
  <c r="AF94" i="24"/>
  <c r="AE94" i="24"/>
  <c r="AD94" i="24"/>
  <c r="AC94" i="24"/>
  <c r="AB94" i="24"/>
  <c r="AA94" i="24"/>
  <c r="Z94" i="24"/>
  <c r="Y94" i="24"/>
  <c r="X94" i="24"/>
  <c r="W94" i="24"/>
  <c r="V94" i="24"/>
  <c r="U94" i="24"/>
  <c r="T94" i="24"/>
  <c r="S94" i="24"/>
  <c r="R94" i="24"/>
  <c r="Q94" i="24"/>
  <c r="P94" i="24"/>
  <c r="O94" i="24"/>
  <c r="N94" i="24"/>
  <c r="M94" i="24"/>
  <c r="L94" i="24"/>
  <c r="K94" i="24"/>
  <c r="J94" i="24"/>
  <c r="I94" i="24"/>
  <c r="H94" i="24"/>
  <c r="G94" i="24"/>
  <c r="F94" i="24"/>
  <c r="AY93" i="24"/>
  <c r="AX93" i="24"/>
  <c r="AW93" i="24"/>
  <c r="AV93" i="24"/>
  <c r="AU93" i="24"/>
  <c r="AT93" i="24"/>
  <c r="AS93" i="24"/>
  <c r="AR93" i="24"/>
  <c r="AQ93" i="24"/>
  <c r="AP93" i="24"/>
  <c r="AO93" i="24"/>
  <c r="AN93" i="24"/>
  <c r="AM93" i="24"/>
  <c r="AL93" i="24"/>
  <c r="AK93" i="24"/>
  <c r="AJ93" i="24"/>
  <c r="AI93" i="24"/>
  <c r="AH93" i="24"/>
  <c r="AG93" i="24"/>
  <c r="AF93" i="24"/>
  <c r="AE93" i="24"/>
  <c r="AD93" i="24"/>
  <c r="AC93" i="24"/>
  <c r="AB93" i="24"/>
  <c r="AA93" i="24"/>
  <c r="Z93" i="24"/>
  <c r="Y93" i="24"/>
  <c r="X93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G93" i="24"/>
  <c r="F93" i="24"/>
  <c r="AY92" i="24"/>
  <c r="AX92" i="24"/>
  <c r="AW92" i="24"/>
  <c r="AV92" i="24"/>
  <c r="AU92" i="24"/>
  <c r="AT92" i="24"/>
  <c r="AS92" i="24"/>
  <c r="AR92" i="24"/>
  <c r="AQ92" i="24"/>
  <c r="AP92" i="24"/>
  <c r="AO92" i="24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AY91" i="24"/>
  <c r="AX91" i="24"/>
  <c r="AW91" i="24"/>
  <c r="AV91" i="24"/>
  <c r="AU91" i="24"/>
  <c r="AT91" i="24"/>
  <c r="AS91" i="24"/>
  <c r="AR91" i="24"/>
  <c r="AQ91" i="24"/>
  <c r="AP91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AY90" i="24"/>
  <c r="AX90" i="24"/>
  <c r="AW90" i="24"/>
  <c r="AV90" i="24"/>
  <c r="AU90" i="24"/>
  <c r="AT90" i="24"/>
  <c r="AS90" i="24"/>
  <c r="AR90" i="24"/>
  <c r="AQ90" i="24"/>
  <c r="AP90" i="24"/>
  <c r="AO90" i="24"/>
  <c r="AN90" i="24"/>
  <c r="AM90" i="24"/>
  <c r="AL90" i="24"/>
  <c r="AK90" i="24"/>
  <c r="AJ90" i="24"/>
  <c r="AI90" i="24"/>
  <c r="AH90" i="24"/>
  <c r="AG90" i="24"/>
  <c r="AF90" i="24"/>
  <c r="AE90" i="24"/>
  <c r="AD90" i="24"/>
  <c r="AC90" i="24"/>
  <c r="AB90" i="24"/>
  <c r="AA90" i="24"/>
  <c r="Z90" i="24"/>
  <c r="Y90" i="24"/>
  <c r="X90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G90" i="24"/>
  <c r="F90" i="24"/>
  <c r="AY89" i="24"/>
  <c r="AX89" i="24"/>
  <c r="AW89" i="24"/>
  <c r="AV89" i="24"/>
  <c r="AU89" i="24"/>
  <c r="AT89" i="24"/>
  <c r="AS89" i="24"/>
  <c r="AR89" i="24"/>
  <c r="AQ89" i="24"/>
  <c r="AP89" i="24"/>
  <c r="AO89" i="24"/>
  <c r="AN89" i="24"/>
  <c r="AM89" i="24"/>
  <c r="AL89" i="24"/>
  <c r="AK89" i="24"/>
  <c r="AJ89" i="24"/>
  <c r="AI89" i="24"/>
  <c r="AH89" i="24"/>
  <c r="AG89" i="24"/>
  <c r="AF89" i="24"/>
  <c r="AE89" i="24"/>
  <c r="AD89" i="24"/>
  <c r="AC89" i="24"/>
  <c r="AB89" i="24"/>
  <c r="AA89" i="24"/>
  <c r="Z89" i="24"/>
  <c r="Y89" i="24"/>
  <c r="X89" i="24"/>
  <c r="W89" i="24"/>
  <c r="V89" i="24"/>
  <c r="U89" i="24"/>
  <c r="T89" i="24"/>
  <c r="S89" i="24"/>
  <c r="R89" i="24"/>
  <c r="Q89" i="24"/>
  <c r="P89" i="24"/>
  <c r="O89" i="24"/>
  <c r="N89" i="24"/>
  <c r="M89" i="24"/>
  <c r="L89" i="24"/>
  <c r="K89" i="24"/>
  <c r="J89" i="24"/>
  <c r="I89" i="24"/>
  <c r="H89" i="24"/>
  <c r="G89" i="24"/>
  <c r="F89" i="24"/>
  <c r="AY88" i="24"/>
  <c r="AX88" i="24"/>
  <c r="AW88" i="24"/>
  <c r="AV88" i="24"/>
  <c r="AU88" i="24"/>
  <c r="AT88" i="24"/>
  <c r="AS88" i="24"/>
  <c r="AR88" i="24"/>
  <c r="AQ88" i="24"/>
  <c r="AP88" i="24"/>
  <c r="AO88" i="24"/>
  <c r="AN88" i="24"/>
  <c r="AM88" i="24"/>
  <c r="AL88" i="24"/>
  <c r="AK88" i="24"/>
  <c r="AJ88" i="24"/>
  <c r="AI88" i="24"/>
  <c r="AH88" i="24"/>
  <c r="AG88" i="24"/>
  <c r="AF88" i="24"/>
  <c r="AE88" i="24"/>
  <c r="AD88" i="24"/>
  <c r="AC88" i="24"/>
  <c r="AB88" i="24"/>
  <c r="AA88" i="24"/>
  <c r="Z88" i="24"/>
  <c r="Y88" i="24"/>
  <c r="X88" i="24"/>
  <c r="W88" i="24"/>
  <c r="V88" i="24"/>
  <c r="U88" i="24"/>
  <c r="T88" i="24"/>
  <c r="S88" i="24"/>
  <c r="R88" i="24"/>
  <c r="Q88" i="24"/>
  <c r="P88" i="24"/>
  <c r="O88" i="24"/>
  <c r="N88" i="24"/>
  <c r="M88" i="24"/>
  <c r="L88" i="24"/>
  <c r="K88" i="24"/>
  <c r="J88" i="24"/>
  <c r="I88" i="24"/>
  <c r="H88" i="24"/>
  <c r="G88" i="24"/>
  <c r="F88" i="24"/>
  <c r="AY87" i="24"/>
  <c r="AX87" i="24"/>
  <c r="AW87" i="24"/>
  <c r="AV87" i="24"/>
  <c r="AU87" i="24"/>
  <c r="AT87" i="24"/>
  <c r="AS87" i="24"/>
  <c r="AR87" i="24"/>
  <c r="AQ87" i="24"/>
  <c r="AP87" i="24"/>
  <c r="AO87" i="24"/>
  <c r="AN87" i="24"/>
  <c r="AM87" i="24"/>
  <c r="AL87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F87" i="24"/>
  <c r="AY86" i="24"/>
  <c r="AX86" i="24"/>
  <c r="AW86" i="24"/>
  <c r="AV86" i="24"/>
  <c r="AU86" i="24"/>
  <c r="AT86" i="24"/>
  <c r="AS86" i="24"/>
  <c r="AR86" i="24"/>
  <c r="AQ86" i="24"/>
  <c r="AP86" i="24"/>
  <c r="AO86" i="24"/>
  <c r="AN86" i="24"/>
  <c r="AM86" i="24"/>
  <c r="AL86" i="24"/>
  <c r="AK86" i="24"/>
  <c r="AJ86" i="24"/>
  <c r="AI86" i="24"/>
  <c r="AH86" i="24"/>
  <c r="AG86" i="24"/>
  <c r="AF86" i="24"/>
  <c r="AE86" i="24"/>
  <c r="AD86" i="24"/>
  <c r="AC86" i="24"/>
  <c r="AB86" i="24"/>
  <c r="AA86" i="24"/>
  <c r="Z86" i="24"/>
  <c r="Y86" i="24"/>
  <c r="X86" i="24"/>
  <c r="W86" i="24"/>
  <c r="V86" i="24"/>
  <c r="U86" i="24"/>
  <c r="T86" i="24"/>
  <c r="S86" i="24"/>
  <c r="R86" i="24"/>
  <c r="Q86" i="24"/>
  <c r="P86" i="24"/>
  <c r="O86" i="24"/>
  <c r="N86" i="24"/>
  <c r="M86" i="24"/>
  <c r="L86" i="24"/>
  <c r="K86" i="24"/>
  <c r="J86" i="24"/>
  <c r="I86" i="24"/>
  <c r="H86" i="24"/>
  <c r="G86" i="24"/>
  <c r="F86" i="24"/>
  <c r="AY85" i="24"/>
  <c r="AX85" i="24"/>
  <c r="AW85" i="24"/>
  <c r="AV85" i="24"/>
  <c r="AU85" i="24"/>
  <c r="AT85" i="24"/>
  <c r="AS85" i="24"/>
  <c r="AR85" i="24"/>
  <c r="AQ85" i="24"/>
  <c r="AP85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AY84" i="24"/>
  <c r="AX84" i="24"/>
  <c r="AW84" i="24"/>
  <c r="AV84" i="24"/>
  <c r="AU84" i="24"/>
  <c r="AT84" i="24"/>
  <c r="AS84" i="24"/>
  <c r="AR84" i="24"/>
  <c r="AQ84" i="24"/>
  <c r="AP84" i="24"/>
  <c r="AO84" i="24"/>
  <c r="AN84" i="24"/>
  <c r="AM84" i="24"/>
  <c r="AL84" i="24"/>
  <c r="AK84" i="24"/>
  <c r="AJ84" i="24"/>
  <c r="AI84" i="24"/>
  <c r="AH84" i="24"/>
  <c r="AG84" i="24"/>
  <c r="AF84" i="24"/>
  <c r="AE84" i="24"/>
  <c r="AD84" i="24"/>
  <c r="AC84" i="24"/>
  <c r="AB84" i="24"/>
  <c r="AA84" i="24"/>
  <c r="Z84" i="24"/>
  <c r="Y84" i="24"/>
  <c r="X84" i="24"/>
  <c r="W84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AY83" i="24"/>
  <c r="AX83" i="24"/>
  <c r="AW83" i="24"/>
  <c r="AV83" i="24"/>
  <c r="AU83" i="24"/>
  <c r="AT83" i="24"/>
  <c r="AS83" i="24"/>
  <c r="AR83" i="24"/>
  <c r="AQ83" i="24"/>
  <c r="AP83" i="24"/>
  <c r="AO83" i="24"/>
  <c r="AN83" i="24"/>
  <c r="AM83" i="24"/>
  <c r="AL83" i="24"/>
  <c r="AK83" i="24"/>
  <c r="AJ83" i="24"/>
  <c r="AI83" i="24"/>
  <c r="AH83" i="24"/>
  <c r="AG83" i="24"/>
  <c r="AF83" i="24"/>
  <c r="AE83" i="24"/>
  <c r="AD83" i="24"/>
  <c r="AC83" i="24"/>
  <c r="AB83" i="24"/>
  <c r="AA83" i="24"/>
  <c r="Z83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AY81" i="24"/>
  <c r="AX81" i="24"/>
  <c r="AW81" i="24"/>
  <c r="AV81" i="24"/>
  <c r="AU81" i="24"/>
  <c r="AT81" i="24"/>
  <c r="AS81" i="24"/>
  <c r="AR81" i="24"/>
  <c r="AQ81" i="24"/>
  <c r="AP81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AY80" i="24"/>
  <c r="AX80" i="24"/>
  <c r="AW80" i="24"/>
  <c r="AV80" i="24"/>
  <c r="AU80" i="24"/>
  <c r="AT80" i="24"/>
  <c r="AS80" i="24"/>
  <c r="AR80" i="24"/>
  <c r="AQ80" i="24"/>
  <c r="AP80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AY79" i="24"/>
  <c r="AX79" i="24"/>
  <c r="AW79" i="24"/>
  <c r="AV79" i="24"/>
  <c r="AU79" i="24"/>
  <c r="AT79" i="24"/>
  <c r="AS79" i="24"/>
  <c r="AR79" i="24"/>
  <c r="AQ79" i="24"/>
  <c r="AP79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AY78" i="24"/>
  <c r="AX78" i="24"/>
  <c r="AW78" i="24"/>
  <c r="AV78" i="24"/>
  <c r="AU78" i="24"/>
  <c r="AT78" i="24"/>
  <c r="AS78" i="24"/>
  <c r="AR78" i="24"/>
  <c r="AQ78" i="24"/>
  <c r="AP78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AY77" i="24"/>
  <c r="AX77" i="24"/>
  <c r="AW77" i="24"/>
  <c r="AV77" i="24"/>
  <c r="AU77" i="24"/>
  <c r="AT77" i="24"/>
  <c r="AS77" i="24"/>
  <c r="AR77" i="24"/>
  <c r="AQ77" i="24"/>
  <c r="AP77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AY76" i="24"/>
  <c r="AX76" i="24"/>
  <c r="AW76" i="24"/>
  <c r="AV76" i="24"/>
  <c r="AU76" i="24"/>
  <c r="AT76" i="24"/>
  <c r="AS76" i="24"/>
  <c r="AR76" i="24"/>
  <c r="AQ76" i="24"/>
  <c r="AP76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AY75" i="24"/>
  <c r="AX75" i="24"/>
  <c r="AW75" i="24"/>
  <c r="AV75" i="24"/>
  <c r="AU75" i="24"/>
  <c r="AT75" i="24"/>
  <c r="AS75" i="24"/>
  <c r="AR75" i="24"/>
  <c r="AQ75" i="24"/>
  <c r="AP75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F75" i="24"/>
  <c r="AY74" i="24"/>
  <c r="AX74" i="24"/>
  <c r="AW74" i="24"/>
  <c r="AV74" i="24"/>
  <c r="AU74" i="24"/>
  <c r="AT74" i="24"/>
  <c r="AS74" i="24"/>
  <c r="AR74" i="24"/>
  <c r="AQ74" i="24"/>
  <c r="AP74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J74" i="24"/>
  <c r="I74" i="24"/>
  <c r="H74" i="24"/>
  <c r="G74" i="24"/>
  <c r="F74" i="24"/>
  <c r="AY73" i="24"/>
  <c r="AX73" i="24"/>
  <c r="AW73" i="24"/>
  <c r="AV73" i="24"/>
  <c r="AU73" i="24"/>
  <c r="AT73" i="24"/>
  <c r="AS73" i="24"/>
  <c r="AR73" i="24"/>
  <c r="AQ73" i="24"/>
  <c r="AP73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G73" i="24"/>
  <c r="F73" i="24"/>
  <c r="AY72" i="24"/>
  <c r="AX72" i="24"/>
  <c r="AW72" i="24"/>
  <c r="AV72" i="24"/>
  <c r="AU72" i="24"/>
  <c r="AT72" i="24"/>
  <c r="AS72" i="24"/>
  <c r="AR72" i="24"/>
  <c r="AQ72" i="24"/>
  <c r="AP72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V72" i="24"/>
  <c r="U72" i="24"/>
  <c r="T72" i="24"/>
  <c r="S72" i="24"/>
  <c r="R72" i="24"/>
  <c r="Q72" i="24"/>
  <c r="P72" i="24"/>
  <c r="O72" i="24"/>
  <c r="N72" i="24"/>
  <c r="M72" i="24"/>
  <c r="L72" i="24"/>
  <c r="K72" i="24"/>
  <c r="J72" i="24"/>
  <c r="I72" i="24"/>
  <c r="H72" i="24"/>
  <c r="G72" i="24"/>
  <c r="F72" i="24"/>
  <c r="AY71" i="24"/>
  <c r="AX71" i="24"/>
  <c r="AW71" i="24"/>
  <c r="AV71" i="24"/>
  <c r="AU71" i="24"/>
  <c r="AT71" i="24"/>
  <c r="AS71" i="24"/>
  <c r="AR71" i="24"/>
  <c r="AQ71" i="24"/>
  <c r="AP71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G71" i="24"/>
  <c r="F71" i="24"/>
  <c r="AY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AY69" i="24"/>
  <c r="AX69" i="24"/>
  <c r="AW69" i="24"/>
  <c r="AV69" i="24"/>
  <c r="AU69" i="24"/>
  <c r="AT69" i="24"/>
  <c r="AS69" i="24"/>
  <c r="AR69" i="24"/>
  <c r="AQ69" i="24"/>
  <c r="AP69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AY68" i="24"/>
  <c r="AX68" i="24"/>
  <c r="AW68" i="24"/>
  <c r="AV68" i="24"/>
  <c r="AU68" i="24"/>
  <c r="AT68" i="24"/>
  <c r="AS68" i="24"/>
  <c r="AR68" i="24"/>
  <c r="AQ68" i="24"/>
  <c r="AP68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G68" i="24"/>
  <c r="F68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AY66" i="24"/>
  <c r="AX66" i="24"/>
  <c r="AW66" i="24"/>
  <c r="AV66" i="24"/>
  <c r="AU66" i="24"/>
  <c r="AT66" i="24"/>
  <c r="AS66" i="24"/>
  <c r="AR66" i="24"/>
  <c r="AQ66" i="24"/>
  <c r="AP66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AY65" i="24"/>
  <c r="AX65" i="24"/>
  <c r="AW65" i="24"/>
  <c r="AV65" i="24"/>
  <c r="AU65" i="24"/>
  <c r="AT65" i="24"/>
  <c r="AS65" i="24"/>
  <c r="AR65" i="24"/>
  <c r="AQ65" i="24"/>
  <c r="AP65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V65" i="24"/>
  <c r="U65" i="24"/>
  <c r="T65" i="24"/>
  <c r="S65" i="24"/>
  <c r="R65" i="24"/>
  <c r="Q65" i="24"/>
  <c r="P65" i="24"/>
  <c r="O65" i="24"/>
  <c r="N65" i="24"/>
  <c r="M65" i="24"/>
  <c r="L65" i="24"/>
  <c r="K65" i="24"/>
  <c r="J65" i="24"/>
  <c r="I65" i="24"/>
  <c r="H65" i="24"/>
  <c r="G65" i="24"/>
  <c r="F65" i="24"/>
  <c r="AY64" i="24"/>
  <c r="AX64" i="24"/>
  <c r="AW64" i="24"/>
  <c r="AV64" i="24"/>
  <c r="AU64" i="24"/>
  <c r="AT64" i="24"/>
  <c r="AS64" i="24"/>
  <c r="AR64" i="24"/>
  <c r="AQ64" i="24"/>
  <c r="AP64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G64" i="24"/>
  <c r="F64" i="24"/>
  <c r="AY63" i="24"/>
  <c r="AX63" i="24"/>
  <c r="AW63" i="24"/>
  <c r="AV63" i="24"/>
  <c r="AU63" i="24"/>
  <c r="AT63" i="24"/>
  <c r="AS63" i="24"/>
  <c r="AR63" i="24"/>
  <c r="AQ63" i="24"/>
  <c r="AP63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F63" i="24"/>
  <c r="AY62" i="24"/>
  <c r="AX62" i="24"/>
  <c r="AW62" i="24"/>
  <c r="AV62" i="24"/>
  <c r="AU62" i="24"/>
  <c r="AT62" i="24"/>
  <c r="AS62" i="24"/>
  <c r="AR62" i="24"/>
  <c r="AQ62" i="24"/>
  <c r="AP62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AY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AY60" i="24"/>
  <c r="AX60" i="24"/>
  <c r="AW60" i="24"/>
  <c r="AV60" i="24"/>
  <c r="AU60" i="24"/>
  <c r="AT60" i="24"/>
  <c r="AS60" i="24"/>
  <c r="AR60" i="24"/>
  <c r="AQ60" i="24"/>
  <c r="AP60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AY58" i="24"/>
  <c r="AX58" i="24"/>
  <c r="AW58" i="24"/>
  <c r="AV58" i="24"/>
  <c r="AU58" i="24"/>
  <c r="AT58" i="24"/>
  <c r="AS58" i="24"/>
  <c r="AR58" i="24"/>
  <c r="AQ58" i="24"/>
  <c r="AP58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AY56" i="24"/>
  <c r="AX56" i="24"/>
  <c r="AW56" i="24"/>
  <c r="AV56" i="24"/>
  <c r="AU56" i="24"/>
  <c r="AT56" i="24"/>
  <c r="AS56" i="24"/>
  <c r="AR56" i="24"/>
  <c r="AQ56" i="24"/>
  <c r="AP56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F56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AY54" i="24"/>
  <c r="AX54" i="24"/>
  <c r="AW54" i="24"/>
  <c r="AV54" i="24"/>
  <c r="AU54" i="24"/>
  <c r="AT54" i="24"/>
  <c r="AS54" i="24"/>
  <c r="AR54" i="24"/>
  <c r="AQ54" i="24"/>
  <c r="AP54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V54" i="24"/>
  <c r="U54" i="24"/>
  <c r="T54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G54" i="24"/>
  <c r="F54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B9" i="24" l="1"/>
  <c r="B13" i="24"/>
  <c r="B17" i="24"/>
  <c r="B21" i="24"/>
  <c r="B25" i="24"/>
  <c r="B29" i="24"/>
  <c r="B33" i="24"/>
  <c r="B37" i="24"/>
  <c r="B41" i="24"/>
  <c r="B45" i="24"/>
  <c r="B5" i="24"/>
  <c r="B8" i="24"/>
  <c r="B12" i="24"/>
  <c r="B16" i="24"/>
  <c r="B20" i="24"/>
  <c r="B24" i="24"/>
  <c r="B28" i="24"/>
  <c r="B32" i="24"/>
  <c r="B36" i="24"/>
  <c r="B40" i="24"/>
  <c r="B44" i="24"/>
  <c r="C8" i="24"/>
  <c r="C12" i="24"/>
  <c r="C16" i="24"/>
  <c r="C20" i="24"/>
  <c r="C28" i="24"/>
  <c r="C32" i="24"/>
  <c r="C36" i="24"/>
  <c r="C44" i="24"/>
  <c r="C5" i="24"/>
  <c r="C9" i="24"/>
  <c r="C13" i="24"/>
  <c r="C17" i="24"/>
  <c r="C21" i="24"/>
  <c r="C25" i="24"/>
  <c r="C29" i="24"/>
  <c r="C33" i="24"/>
  <c r="C37" i="24"/>
  <c r="C41" i="24"/>
  <c r="C45" i="24"/>
  <c r="C24" i="24"/>
  <c r="C40" i="24"/>
  <c r="B6" i="24"/>
  <c r="B10" i="24"/>
  <c r="B14" i="24"/>
  <c r="B18" i="24"/>
  <c r="B22" i="24"/>
  <c r="B26" i="24"/>
  <c r="B30" i="24"/>
  <c r="B34" i="24"/>
  <c r="B38" i="24"/>
  <c r="B42" i="24"/>
  <c r="B46" i="24"/>
  <c r="C6" i="24"/>
  <c r="C10" i="24"/>
  <c r="C14" i="24"/>
  <c r="C18" i="24"/>
  <c r="C22" i="24"/>
  <c r="C26" i="24"/>
  <c r="C30" i="24"/>
  <c r="C34" i="24"/>
  <c r="C38" i="24"/>
  <c r="C42" i="24"/>
  <c r="C46" i="24"/>
  <c r="B7" i="24"/>
  <c r="B11" i="24"/>
  <c r="B15" i="24"/>
  <c r="B19" i="24"/>
  <c r="B23" i="24"/>
  <c r="B27" i="24"/>
  <c r="B31" i="24"/>
  <c r="B35" i="24"/>
  <c r="B39" i="24"/>
  <c r="B43" i="24"/>
  <c r="B47" i="24"/>
  <c r="C7" i="24"/>
  <c r="C11" i="24"/>
  <c r="C15" i="24"/>
  <c r="C19" i="24"/>
  <c r="C23" i="24"/>
  <c r="C27" i="24"/>
  <c r="C31" i="24"/>
  <c r="C35" i="24"/>
  <c r="C39" i="24"/>
  <c r="C43" i="24"/>
  <c r="C47" i="24"/>
  <c r="AD72" i="17" l="1"/>
  <c r="AE72" i="17"/>
  <c r="AF72" i="17"/>
  <c r="AG72" i="17"/>
  <c r="AH72" i="17"/>
  <c r="AI72" i="17"/>
  <c r="AT72" i="17"/>
  <c r="AU72" i="17"/>
  <c r="AV72" i="17"/>
  <c r="AW72" i="17"/>
  <c r="AX72" i="17"/>
  <c r="AY72" i="17"/>
  <c r="AD72" i="16"/>
  <c r="AE72" i="16"/>
  <c r="AF72" i="16"/>
  <c r="AG72" i="16"/>
  <c r="AH72" i="16"/>
  <c r="AI72" i="16"/>
  <c r="AJ72" i="16"/>
  <c r="AJ72" i="17" s="1"/>
  <c r="AK72" i="16"/>
  <c r="AK72" i="17" s="1"/>
  <c r="AL72" i="16"/>
  <c r="AL72" i="17" s="1"/>
  <c r="AM72" i="16"/>
  <c r="AM72" i="17" s="1"/>
  <c r="AN72" i="16"/>
  <c r="AN72" i="17" s="1"/>
  <c r="AO72" i="16"/>
  <c r="AO72" i="17" s="1"/>
  <c r="AP72" i="16"/>
  <c r="AP72" i="17" s="1"/>
  <c r="AQ72" i="16"/>
  <c r="AQ72" i="17" s="1"/>
  <c r="AR72" i="16"/>
  <c r="AR72" i="17" s="1"/>
  <c r="AS72" i="16"/>
  <c r="AS72" i="17" s="1"/>
  <c r="AT72" i="16"/>
  <c r="AU72" i="16"/>
  <c r="AV72" i="16"/>
  <c r="AW72" i="16"/>
  <c r="AX72" i="16"/>
  <c r="AY72" i="16"/>
  <c r="G218" i="11" l="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Y218" i="11"/>
  <c r="Z218" i="11"/>
  <c r="AA218" i="11"/>
  <c r="AB218" i="11"/>
  <c r="AC218" i="11"/>
  <c r="AD218" i="11"/>
  <c r="AE218" i="11"/>
  <c r="AF218" i="11"/>
  <c r="AG218" i="11"/>
  <c r="AH218" i="11"/>
  <c r="AI218" i="11"/>
  <c r="AJ218" i="11"/>
  <c r="AK218" i="11"/>
  <c r="AL218" i="11"/>
  <c r="AM218" i="11"/>
  <c r="AN218" i="11"/>
  <c r="AO218" i="11"/>
  <c r="AP218" i="11"/>
  <c r="AQ218" i="11"/>
  <c r="AR218" i="11"/>
  <c r="AS218" i="11"/>
  <c r="AT218" i="11"/>
  <c r="AU218" i="11"/>
  <c r="AV218" i="11"/>
  <c r="AW218" i="11"/>
  <c r="AX218" i="11"/>
  <c r="AY218" i="11"/>
  <c r="F218" i="11"/>
  <c r="G216" i="11"/>
  <c r="H216" i="11"/>
  <c r="I216" i="11"/>
  <c r="J216" i="11"/>
  <c r="K216" i="11"/>
  <c r="L216" i="11"/>
  <c r="M216" i="11"/>
  <c r="N216" i="11"/>
  <c r="O216" i="11"/>
  <c r="P216" i="11"/>
  <c r="Q216" i="11"/>
  <c r="R216" i="11"/>
  <c r="S216" i="11"/>
  <c r="T216" i="11"/>
  <c r="U216" i="11"/>
  <c r="V216" i="11"/>
  <c r="W216" i="11"/>
  <c r="X216" i="11"/>
  <c r="Y216" i="11"/>
  <c r="Z216" i="11"/>
  <c r="AA216" i="11"/>
  <c r="AB216" i="11"/>
  <c r="AC216" i="11"/>
  <c r="AD216" i="11"/>
  <c r="AE216" i="11"/>
  <c r="AF216" i="11"/>
  <c r="AG216" i="11"/>
  <c r="AH216" i="11"/>
  <c r="AI216" i="11"/>
  <c r="AJ216" i="11"/>
  <c r="AK216" i="11"/>
  <c r="AL216" i="11"/>
  <c r="AM216" i="11"/>
  <c r="AN216" i="11"/>
  <c r="AO216" i="11"/>
  <c r="AP216" i="11"/>
  <c r="AQ216" i="11"/>
  <c r="AR216" i="11"/>
  <c r="AS216" i="11"/>
  <c r="AT216" i="11"/>
  <c r="AU216" i="11"/>
  <c r="AV216" i="11"/>
  <c r="AW216" i="11"/>
  <c r="AX216" i="11"/>
  <c r="AY216" i="11"/>
  <c r="F216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Y212" i="11"/>
  <c r="Z212" i="11"/>
  <c r="AA212" i="11"/>
  <c r="AB212" i="11"/>
  <c r="AC212" i="11"/>
  <c r="AD212" i="11"/>
  <c r="AE212" i="11"/>
  <c r="AF212" i="11"/>
  <c r="AG212" i="11"/>
  <c r="AH212" i="11"/>
  <c r="AI212" i="11"/>
  <c r="AJ212" i="11"/>
  <c r="AK212" i="11"/>
  <c r="AL212" i="11"/>
  <c r="AM212" i="11"/>
  <c r="AN212" i="11"/>
  <c r="AO212" i="11"/>
  <c r="AP212" i="11"/>
  <c r="AQ212" i="11"/>
  <c r="AR212" i="11"/>
  <c r="AS212" i="11"/>
  <c r="AT212" i="11"/>
  <c r="AU212" i="11"/>
  <c r="AV212" i="11"/>
  <c r="AW212" i="11"/>
  <c r="AX212" i="11"/>
  <c r="AY212" i="11"/>
  <c r="F212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U211" i="11"/>
  <c r="V211" i="11"/>
  <c r="W211" i="11"/>
  <c r="X211" i="11"/>
  <c r="Y211" i="11"/>
  <c r="Z211" i="11"/>
  <c r="AA211" i="11"/>
  <c r="AB211" i="11"/>
  <c r="AC211" i="11"/>
  <c r="AD211" i="11"/>
  <c r="AE211" i="11"/>
  <c r="AF211" i="11"/>
  <c r="AG211" i="11"/>
  <c r="AH211" i="11"/>
  <c r="AI211" i="11"/>
  <c r="AJ211" i="11"/>
  <c r="AK211" i="11"/>
  <c r="AL211" i="11"/>
  <c r="AM211" i="11"/>
  <c r="AN211" i="11"/>
  <c r="AO211" i="11"/>
  <c r="AP211" i="11"/>
  <c r="AQ211" i="11"/>
  <c r="AR211" i="11"/>
  <c r="AS211" i="11"/>
  <c r="AT211" i="11"/>
  <c r="AU211" i="11"/>
  <c r="AV211" i="11"/>
  <c r="AW211" i="11"/>
  <c r="AX211" i="11"/>
  <c r="AY211" i="11"/>
  <c r="F211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U210" i="11"/>
  <c r="V210" i="11"/>
  <c r="W210" i="11"/>
  <c r="X210" i="11"/>
  <c r="Y210" i="11"/>
  <c r="Z210" i="11"/>
  <c r="AA210" i="11"/>
  <c r="AB210" i="11"/>
  <c r="AC210" i="11"/>
  <c r="AD210" i="11"/>
  <c r="AE210" i="11"/>
  <c r="AF210" i="11"/>
  <c r="AG210" i="11"/>
  <c r="AH210" i="11"/>
  <c r="AI210" i="11"/>
  <c r="AJ210" i="11"/>
  <c r="AK210" i="11"/>
  <c r="AL210" i="11"/>
  <c r="AM210" i="11"/>
  <c r="AN210" i="11"/>
  <c r="AO210" i="11"/>
  <c r="AP210" i="11"/>
  <c r="AQ210" i="11"/>
  <c r="AR210" i="11"/>
  <c r="AS210" i="11"/>
  <c r="AT210" i="11"/>
  <c r="AU210" i="11"/>
  <c r="AV210" i="11"/>
  <c r="AW210" i="11"/>
  <c r="AX210" i="11"/>
  <c r="AY210" i="11"/>
  <c r="F210" i="11"/>
  <c r="G6" i="17"/>
  <c r="H6" i="17"/>
  <c r="I6" i="17"/>
  <c r="J6" i="17"/>
  <c r="K6" i="17"/>
  <c r="L6" i="17"/>
  <c r="M6" i="17"/>
  <c r="N6" i="17"/>
  <c r="O6" i="17"/>
  <c r="P6" i="17"/>
  <c r="Q6" i="17"/>
  <c r="R6" i="17"/>
  <c r="S6" i="17"/>
  <c r="T6" i="17"/>
  <c r="U6" i="17"/>
  <c r="V6" i="17"/>
  <c r="W6" i="17"/>
  <c r="X6" i="17"/>
  <c r="Y6" i="17"/>
  <c r="Z6" i="17"/>
  <c r="AA6" i="17"/>
  <c r="AF6" i="17"/>
  <c r="AG6" i="17"/>
  <c r="AH6" i="17"/>
  <c r="AI6" i="17"/>
  <c r="AJ6" i="17"/>
  <c r="AK6" i="17"/>
  <c r="AL6" i="17"/>
  <c r="AM6" i="17"/>
  <c r="AN6" i="17"/>
  <c r="AO6" i="17"/>
  <c r="AP6" i="17"/>
  <c r="AQ6" i="17"/>
  <c r="AR6" i="17"/>
  <c r="AS6" i="17"/>
  <c r="AT6" i="17"/>
  <c r="AU6" i="17"/>
  <c r="AV6" i="17"/>
  <c r="AW6" i="17"/>
  <c r="AX6" i="17"/>
  <c r="AY6" i="17"/>
  <c r="G7" i="17"/>
  <c r="H7" i="17"/>
  <c r="I7" i="17"/>
  <c r="J7" i="17"/>
  <c r="K7" i="17"/>
  <c r="L7" i="17"/>
  <c r="M7" i="17"/>
  <c r="V7" i="17"/>
  <c r="W7" i="17"/>
  <c r="X7" i="17"/>
  <c r="Y7" i="17"/>
  <c r="Z7" i="17"/>
  <c r="AA7" i="17"/>
  <c r="AB7" i="17"/>
  <c r="AC7" i="17"/>
  <c r="AD7" i="17"/>
  <c r="AE7" i="17"/>
  <c r="AF7" i="17"/>
  <c r="AG7" i="17"/>
  <c r="AH7" i="17"/>
  <c r="AI7" i="17"/>
  <c r="AJ7" i="17"/>
  <c r="AK7" i="17"/>
  <c r="AL7" i="17"/>
  <c r="AM7" i="17"/>
  <c r="AN7" i="17"/>
  <c r="AO7" i="17"/>
  <c r="AP7" i="17"/>
  <c r="AQ7" i="17"/>
  <c r="AR7" i="17"/>
  <c r="AS7" i="17"/>
  <c r="AT7" i="17"/>
  <c r="AU7" i="17"/>
  <c r="AV7" i="17"/>
  <c r="AW7" i="17"/>
  <c r="AX7" i="17"/>
  <c r="AY7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V8" i="17"/>
  <c r="AH8" i="17"/>
  <c r="AI8" i="17"/>
  <c r="AJ8" i="17"/>
  <c r="AK8" i="17"/>
  <c r="AL8" i="17"/>
  <c r="AM8" i="17"/>
  <c r="AN8" i="17"/>
  <c r="AO8" i="17"/>
  <c r="AP8" i="17"/>
  <c r="AQ8" i="17"/>
  <c r="AR8" i="17"/>
  <c r="AS8" i="17"/>
  <c r="AT8" i="17"/>
  <c r="AU8" i="17"/>
  <c r="AV8" i="17"/>
  <c r="AW8" i="17"/>
  <c r="AX8" i="17"/>
  <c r="AY8" i="17"/>
  <c r="G9" i="17"/>
  <c r="H9" i="17"/>
  <c r="I9" i="17"/>
  <c r="J9" i="17"/>
  <c r="K9" i="17"/>
  <c r="L9" i="17"/>
  <c r="M9" i="17"/>
  <c r="AE9" i="17"/>
  <c r="AF9" i="17"/>
  <c r="AG9" i="17"/>
  <c r="AH9" i="17"/>
  <c r="AI9" i="17"/>
  <c r="AJ9" i="17"/>
  <c r="AK9" i="17"/>
  <c r="AL9" i="17"/>
  <c r="AM9" i="17"/>
  <c r="AN9" i="17"/>
  <c r="AO9" i="17"/>
  <c r="AP9" i="17"/>
  <c r="AQ9" i="17"/>
  <c r="AR9" i="17"/>
  <c r="AS9" i="17"/>
  <c r="AT9" i="17"/>
  <c r="AU9" i="17"/>
  <c r="AV9" i="17"/>
  <c r="AW9" i="17"/>
  <c r="AX9" i="17"/>
  <c r="AY9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X10" i="17"/>
  <c r="Y10" i="17"/>
  <c r="Z10" i="17"/>
  <c r="AA10" i="17"/>
  <c r="AB10" i="17"/>
  <c r="AC10" i="17"/>
  <c r="AD10" i="17"/>
  <c r="AE10" i="17"/>
  <c r="AF10" i="17"/>
  <c r="AG10" i="17"/>
  <c r="AH10" i="17"/>
  <c r="AI10" i="17"/>
  <c r="AJ10" i="17"/>
  <c r="AK10" i="17"/>
  <c r="AL10" i="17"/>
  <c r="AM10" i="17"/>
  <c r="AN10" i="17"/>
  <c r="AO10" i="17"/>
  <c r="AP10" i="17"/>
  <c r="AQ10" i="17"/>
  <c r="AR10" i="17"/>
  <c r="AS10" i="17"/>
  <c r="AT10" i="17"/>
  <c r="AU10" i="17"/>
  <c r="AV10" i="17"/>
  <c r="AW10" i="17"/>
  <c r="AX10" i="17"/>
  <c r="AY10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G11" i="17"/>
  <c r="AH11" i="17"/>
  <c r="AI11" i="17"/>
  <c r="AJ11" i="17"/>
  <c r="AK11" i="17"/>
  <c r="AL11" i="17"/>
  <c r="AM11" i="17"/>
  <c r="AN11" i="17"/>
  <c r="AO11" i="17"/>
  <c r="AP11" i="17"/>
  <c r="AQ11" i="17"/>
  <c r="AR11" i="17"/>
  <c r="AS11" i="17"/>
  <c r="AT11" i="17"/>
  <c r="AU11" i="17"/>
  <c r="AV11" i="17"/>
  <c r="AW11" i="17"/>
  <c r="AX11" i="17"/>
  <c r="AY11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AC12" i="17"/>
  <c r="AD12" i="17"/>
  <c r="AE12" i="17"/>
  <c r="AF12" i="17"/>
  <c r="AG12" i="17"/>
  <c r="AH12" i="17"/>
  <c r="AI12" i="17"/>
  <c r="AJ12" i="17"/>
  <c r="AW12" i="17"/>
  <c r="AX12" i="17"/>
  <c r="AY12" i="17"/>
  <c r="G13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AA13" i="17"/>
  <c r="AB13" i="17"/>
  <c r="AC13" i="17"/>
  <c r="AD13" i="17"/>
  <c r="AE13" i="17"/>
  <c r="AF13" i="17"/>
  <c r="AG13" i="17"/>
  <c r="AH13" i="17"/>
  <c r="AI13" i="17"/>
  <c r="AJ13" i="17"/>
  <c r="AK13" i="17"/>
  <c r="AL13" i="17"/>
  <c r="AM13" i="17"/>
  <c r="AN13" i="17"/>
  <c r="AO13" i="17"/>
  <c r="AP13" i="17"/>
  <c r="AQ13" i="17"/>
  <c r="AR13" i="17"/>
  <c r="AS13" i="17"/>
  <c r="AT13" i="17"/>
  <c r="AU13" i="17"/>
  <c r="AV13" i="17"/>
  <c r="AW13" i="17"/>
  <c r="AX13" i="17"/>
  <c r="AY13" i="17"/>
  <c r="G14" i="17"/>
  <c r="H14" i="17"/>
  <c r="I14" i="17"/>
  <c r="J14" i="17"/>
  <c r="K14" i="17"/>
  <c r="L14" i="17"/>
  <c r="M14" i="17"/>
  <c r="N14" i="17"/>
  <c r="O14" i="17"/>
  <c r="P14" i="17"/>
  <c r="Q14" i="17"/>
  <c r="R14" i="17"/>
  <c r="S14" i="17"/>
  <c r="T14" i="17"/>
  <c r="U14" i="17"/>
  <c r="V14" i="17"/>
  <c r="W14" i="17"/>
  <c r="X14" i="17"/>
  <c r="AN14" i="17"/>
  <c r="AO14" i="17"/>
  <c r="AP14" i="17"/>
  <c r="AQ14" i="17"/>
  <c r="AR14" i="17"/>
  <c r="AS14" i="17"/>
  <c r="AT14" i="17"/>
  <c r="AU14" i="17"/>
  <c r="AV14" i="17"/>
  <c r="AW14" i="17"/>
  <c r="AX14" i="17"/>
  <c r="AY14" i="17"/>
  <c r="G15" i="17"/>
  <c r="H15" i="17"/>
  <c r="I15" i="17"/>
  <c r="J15" i="17"/>
  <c r="K15" i="17"/>
  <c r="L15" i="17"/>
  <c r="M15" i="17"/>
  <c r="T15" i="17"/>
  <c r="U15" i="17"/>
  <c r="V15" i="17"/>
  <c r="W15" i="17"/>
  <c r="X15" i="17"/>
  <c r="Y15" i="17"/>
  <c r="Z15" i="17"/>
  <c r="AA15" i="17"/>
  <c r="AB15" i="17"/>
  <c r="AC15" i="17"/>
  <c r="AD15" i="17"/>
  <c r="AE15" i="17"/>
  <c r="AF15" i="17"/>
  <c r="AG15" i="17"/>
  <c r="AH15" i="17"/>
  <c r="AI15" i="17"/>
  <c r="AJ15" i="17"/>
  <c r="AK15" i="17"/>
  <c r="AL15" i="17"/>
  <c r="AM15" i="17"/>
  <c r="AN15" i="17"/>
  <c r="AO15" i="17"/>
  <c r="AP15" i="17"/>
  <c r="AQ15" i="17"/>
  <c r="AR15" i="17"/>
  <c r="AS15" i="17"/>
  <c r="AT15" i="17"/>
  <c r="AU15" i="17"/>
  <c r="AV15" i="17"/>
  <c r="AW15" i="17"/>
  <c r="AX15" i="17"/>
  <c r="AY15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AB16" i="17"/>
  <c r="AC16" i="17"/>
  <c r="AD16" i="17"/>
  <c r="AE16" i="17"/>
  <c r="AF16" i="17"/>
  <c r="AG16" i="17"/>
  <c r="AH16" i="17"/>
  <c r="AI16" i="17"/>
  <c r="AJ16" i="17"/>
  <c r="AK16" i="17"/>
  <c r="AL16" i="17"/>
  <c r="AM16" i="17"/>
  <c r="AN16" i="17"/>
  <c r="AO16" i="17"/>
  <c r="AP16" i="17"/>
  <c r="AQ16" i="17"/>
  <c r="AR16" i="17"/>
  <c r="AS16" i="17"/>
  <c r="AT16" i="17"/>
  <c r="AU16" i="17"/>
  <c r="AV16" i="17"/>
  <c r="AW16" i="17"/>
  <c r="AX16" i="17"/>
  <c r="AY16" i="17"/>
  <c r="G17" i="17"/>
  <c r="H17" i="17"/>
  <c r="I17" i="17"/>
  <c r="J17" i="17"/>
  <c r="K17" i="17"/>
  <c r="L17" i="17"/>
  <c r="M17" i="17"/>
  <c r="S17" i="17"/>
  <c r="T17" i="17"/>
  <c r="U17" i="17"/>
  <c r="V17" i="17"/>
  <c r="W17" i="17"/>
  <c r="X17" i="17"/>
  <c r="Y17" i="17"/>
  <c r="Z17" i="17"/>
  <c r="AA17" i="17"/>
  <c r="AB17" i="17"/>
  <c r="AC17" i="17"/>
  <c r="AD17" i="17"/>
  <c r="AE17" i="17"/>
  <c r="AF17" i="17"/>
  <c r="AG17" i="17"/>
  <c r="AH17" i="17"/>
  <c r="AI17" i="17"/>
  <c r="AJ17" i="17"/>
  <c r="AK17" i="17"/>
  <c r="AL17" i="17"/>
  <c r="AM17" i="17"/>
  <c r="AN17" i="17"/>
  <c r="AO17" i="17"/>
  <c r="AP17" i="17"/>
  <c r="AQ17" i="17"/>
  <c r="AR17" i="17"/>
  <c r="AS17" i="17"/>
  <c r="AT17" i="17"/>
  <c r="AU17" i="17"/>
  <c r="AV17" i="17"/>
  <c r="AW17" i="17"/>
  <c r="AX17" i="17"/>
  <c r="AY17" i="17"/>
  <c r="G18" i="17"/>
  <c r="H18" i="17"/>
  <c r="I18" i="17"/>
  <c r="J18" i="17"/>
  <c r="K18" i="17"/>
  <c r="L18" i="17"/>
  <c r="M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AG18" i="17"/>
  <c r="AH18" i="17"/>
  <c r="AI18" i="17"/>
  <c r="AJ18" i="17"/>
  <c r="AK18" i="17"/>
  <c r="AL18" i="17"/>
  <c r="AM18" i="17"/>
  <c r="AN18" i="17"/>
  <c r="AO18" i="17"/>
  <c r="AP18" i="17"/>
  <c r="AQ18" i="17"/>
  <c r="AR18" i="17"/>
  <c r="AS18" i="17"/>
  <c r="AT18" i="17"/>
  <c r="AU18" i="17"/>
  <c r="AV18" i="17"/>
  <c r="AW18" i="17"/>
  <c r="AX18" i="17"/>
  <c r="AY18" i="17"/>
  <c r="G19" i="17"/>
  <c r="H19" i="17"/>
  <c r="I19" i="17"/>
  <c r="J19" i="17"/>
  <c r="K19" i="17"/>
  <c r="L19" i="17"/>
  <c r="U19" i="17"/>
  <c r="V19" i="17"/>
  <c r="W19" i="17"/>
  <c r="X19" i="17"/>
  <c r="Y19" i="17"/>
  <c r="Z19" i="17"/>
  <c r="AA19" i="17"/>
  <c r="AB19" i="17"/>
  <c r="AC19" i="17"/>
  <c r="AD19" i="17"/>
  <c r="AE19" i="17"/>
  <c r="AF19" i="17"/>
  <c r="AG19" i="17"/>
  <c r="AH19" i="17"/>
  <c r="AI19" i="17"/>
  <c r="AJ19" i="17"/>
  <c r="AK19" i="17"/>
  <c r="AL19" i="17"/>
  <c r="AM19" i="17"/>
  <c r="AN19" i="17"/>
  <c r="AO19" i="17"/>
  <c r="AP19" i="17"/>
  <c r="AQ19" i="17"/>
  <c r="AR19" i="17"/>
  <c r="AS19" i="17"/>
  <c r="AT19" i="17"/>
  <c r="AU19" i="17"/>
  <c r="AV19" i="17"/>
  <c r="AW19" i="17"/>
  <c r="AX19" i="17"/>
  <c r="AY19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Y20" i="17"/>
  <c r="Z20" i="17"/>
  <c r="AA20" i="17"/>
  <c r="AB20" i="17"/>
  <c r="AC20" i="17"/>
  <c r="AD20" i="17"/>
  <c r="AE20" i="17"/>
  <c r="AF20" i="17"/>
  <c r="AG20" i="17"/>
  <c r="AH20" i="17"/>
  <c r="AI20" i="17"/>
  <c r="AJ20" i="17"/>
  <c r="AK20" i="17"/>
  <c r="AL20" i="17"/>
  <c r="AM20" i="17"/>
  <c r="AN20" i="17"/>
  <c r="AO20" i="17"/>
  <c r="AP20" i="17"/>
  <c r="AQ20" i="17"/>
  <c r="AR20" i="17"/>
  <c r="AS20" i="17"/>
  <c r="AT20" i="17"/>
  <c r="AU20" i="17"/>
  <c r="AV20" i="17"/>
  <c r="AW20" i="17"/>
  <c r="AX20" i="17"/>
  <c r="AY20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T21" i="17"/>
  <c r="U21" i="17"/>
  <c r="V21" i="17"/>
  <c r="W21" i="17"/>
  <c r="X21" i="17"/>
  <c r="AD21" i="17"/>
  <c r="AE21" i="17"/>
  <c r="AF21" i="17"/>
  <c r="AG21" i="17"/>
  <c r="AH21" i="17"/>
  <c r="AI21" i="17"/>
  <c r="AJ21" i="17"/>
  <c r="AK21" i="17"/>
  <c r="AL21" i="17"/>
  <c r="AM21" i="17"/>
  <c r="AN21" i="17"/>
  <c r="AO21" i="17"/>
  <c r="AP21" i="17"/>
  <c r="AQ21" i="17"/>
  <c r="AR21" i="17"/>
  <c r="AS21" i="17"/>
  <c r="AT21" i="17"/>
  <c r="AU21" i="17"/>
  <c r="AV21" i="17"/>
  <c r="AW21" i="17"/>
  <c r="AX21" i="17"/>
  <c r="AY21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AH22" i="17"/>
  <c r="AI22" i="17"/>
  <c r="AJ22" i="17"/>
  <c r="AW22" i="17"/>
  <c r="AX22" i="17"/>
  <c r="AY22" i="17"/>
  <c r="Q23" i="17"/>
  <c r="R23" i="17"/>
  <c r="S23" i="17"/>
  <c r="T23" i="17"/>
  <c r="U23" i="17"/>
  <c r="V23" i="17"/>
  <c r="W23" i="17"/>
  <c r="X23" i="17"/>
  <c r="Y23" i="17"/>
  <c r="Z23" i="17"/>
  <c r="AA23" i="17"/>
  <c r="AB23" i="17"/>
  <c r="AC23" i="17"/>
  <c r="AD23" i="17"/>
  <c r="AE23" i="17"/>
  <c r="AF23" i="17"/>
  <c r="AG23" i="17"/>
  <c r="AH23" i="17"/>
  <c r="AI23" i="17"/>
  <c r="AJ23" i="17"/>
  <c r="AK23" i="17"/>
  <c r="AL23" i="17"/>
  <c r="AM23" i="17"/>
  <c r="AN23" i="17"/>
  <c r="AO23" i="17"/>
  <c r="AP23" i="17"/>
  <c r="AQ23" i="17"/>
  <c r="AR23" i="17"/>
  <c r="AS23" i="17"/>
  <c r="AT23" i="17"/>
  <c r="AU23" i="17"/>
  <c r="AV23" i="17"/>
  <c r="AW23" i="17"/>
  <c r="AX23" i="17"/>
  <c r="AY23" i="17"/>
  <c r="G24" i="17"/>
  <c r="H24" i="17"/>
  <c r="I24" i="17"/>
  <c r="J24" i="17"/>
  <c r="K24" i="17"/>
  <c r="L24" i="17"/>
  <c r="M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G24" i="17"/>
  <c r="AH24" i="17"/>
  <c r="AI24" i="17"/>
  <c r="AJ24" i="17"/>
  <c r="AK24" i="17"/>
  <c r="AL24" i="17"/>
  <c r="AM24" i="17"/>
  <c r="AN24" i="17"/>
  <c r="AO24" i="17"/>
  <c r="AP24" i="17"/>
  <c r="AQ24" i="17"/>
  <c r="AR24" i="17"/>
  <c r="AS24" i="17"/>
  <c r="AT24" i="17"/>
  <c r="AU24" i="17"/>
  <c r="AV24" i="17"/>
  <c r="AW24" i="17"/>
  <c r="AX24" i="17"/>
  <c r="AY24" i="17"/>
  <c r="G25" i="17"/>
  <c r="H25" i="17"/>
  <c r="I25" i="17"/>
  <c r="J25" i="17"/>
  <c r="K25" i="17"/>
  <c r="L25" i="17"/>
  <c r="M25" i="17"/>
  <c r="N25" i="17"/>
  <c r="O25" i="17"/>
  <c r="P25" i="17"/>
  <c r="Q25" i="17"/>
  <c r="R25" i="17"/>
  <c r="S25" i="17"/>
  <c r="T25" i="17"/>
  <c r="U25" i="17"/>
  <c r="V25" i="17"/>
  <c r="W25" i="17"/>
  <c r="X25" i="17"/>
  <c r="AL25" i="17"/>
  <c r="AM25" i="17"/>
  <c r="AN25" i="17"/>
  <c r="AO25" i="17"/>
  <c r="AP25" i="17"/>
  <c r="AQ25" i="17"/>
  <c r="AR25" i="17"/>
  <c r="AS25" i="17"/>
  <c r="AT25" i="17"/>
  <c r="AU25" i="17"/>
  <c r="AV25" i="17"/>
  <c r="AW25" i="17"/>
  <c r="AX25" i="17"/>
  <c r="AY25" i="17"/>
  <c r="G26" i="17"/>
  <c r="H26" i="17"/>
  <c r="I26" i="17"/>
  <c r="J26" i="17"/>
  <c r="K26" i="17"/>
  <c r="L26" i="17"/>
  <c r="M26" i="17"/>
  <c r="N26" i="17"/>
  <c r="O26" i="17"/>
  <c r="P26" i="17"/>
  <c r="Q26" i="17"/>
  <c r="R26" i="17"/>
  <c r="S26" i="17"/>
  <c r="T26" i="17"/>
  <c r="U26" i="17"/>
  <c r="V26" i="17"/>
  <c r="AL26" i="17"/>
  <c r="AM26" i="17"/>
  <c r="AN26" i="17"/>
  <c r="AO26" i="17"/>
  <c r="AP26" i="17"/>
  <c r="AQ26" i="17"/>
  <c r="AR26" i="17"/>
  <c r="AS26" i="17"/>
  <c r="AT26" i="17"/>
  <c r="AU26" i="17"/>
  <c r="AV26" i="17"/>
  <c r="AW26" i="17"/>
  <c r="AX26" i="17"/>
  <c r="AY26" i="17"/>
  <c r="Q27" i="17"/>
  <c r="R27" i="17"/>
  <c r="S27" i="17"/>
  <c r="T27" i="17"/>
  <c r="U27" i="17"/>
  <c r="V27" i="17"/>
  <c r="W27" i="17"/>
  <c r="X27" i="17"/>
  <c r="Y27" i="17"/>
  <c r="Z27" i="17"/>
  <c r="AA27" i="17"/>
  <c r="AB27" i="17"/>
  <c r="AC27" i="17"/>
  <c r="AD27" i="17"/>
  <c r="AE27" i="17"/>
  <c r="AF27" i="17"/>
  <c r="AG27" i="17"/>
  <c r="AH27" i="17"/>
  <c r="AI27" i="17"/>
  <c r="AJ27" i="17"/>
  <c r="AK27" i="17"/>
  <c r="AL27" i="17"/>
  <c r="AM27" i="17"/>
  <c r="AN27" i="17"/>
  <c r="AO27" i="17"/>
  <c r="AP27" i="17"/>
  <c r="AQ27" i="17"/>
  <c r="AR27" i="17"/>
  <c r="AS27" i="17"/>
  <c r="AT27" i="17"/>
  <c r="AU27" i="17"/>
  <c r="AV27" i="17"/>
  <c r="AW27" i="17"/>
  <c r="AX27" i="17"/>
  <c r="AY27" i="17"/>
  <c r="G28" i="17"/>
  <c r="H28" i="17"/>
  <c r="I28" i="17"/>
  <c r="J28" i="17"/>
  <c r="K28" i="17"/>
  <c r="L28" i="17"/>
  <c r="M28" i="17"/>
  <c r="P28" i="17"/>
  <c r="Q28" i="17"/>
  <c r="R28" i="17"/>
  <c r="S28" i="17"/>
  <c r="T28" i="17"/>
  <c r="U28" i="17"/>
  <c r="V28" i="17"/>
  <c r="W28" i="17"/>
  <c r="X28" i="17"/>
  <c r="Y28" i="17"/>
  <c r="Z28" i="17"/>
  <c r="AA28" i="17"/>
  <c r="AB28" i="17"/>
  <c r="AC28" i="17"/>
  <c r="AD28" i="17"/>
  <c r="AE28" i="17"/>
  <c r="AF28" i="17"/>
  <c r="AG28" i="17"/>
  <c r="AH28" i="17"/>
  <c r="AI28" i="17"/>
  <c r="AJ28" i="17"/>
  <c r="AK28" i="17"/>
  <c r="AL28" i="17"/>
  <c r="AM28" i="17"/>
  <c r="AN28" i="17"/>
  <c r="AO28" i="17"/>
  <c r="AP28" i="17"/>
  <c r="AQ28" i="17"/>
  <c r="AR28" i="17"/>
  <c r="AS28" i="17"/>
  <c r="AT28" i="17"/>
  <c r="AU28" i="17"/>
  <c r="AV28" i="17"/>
  <c r="AW28" i="17"/>
  <c r="AX28" i="17"/>
  <c r="AY28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AH29" i="17"/>
  <c r="AI29" i="17"/>
  <c r="AJ29" i="17"/>
  <c r="AK29" i="17"/>
  <c r="AL29" i="17"/>
  <c r="AM29" i="17"/>
  <c r="AN29" i="17"/>
  <c r="AO29" i="17"/>
  <c r="AP29" i="17"/>
  <c r="AQ29" i="17"/>
  <c r="AR29" i="17"/>
  <c r="AS29" i="17"/>
  <c r="AT29" i="17"/>
  <c r="AU29" i="17"/>
  <c r="AV29" i="17"/>
  <c r="AW29" i="17"/>
  <c r="AX29" i="17"/>
  <c r="AY29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G31" i="17"/>
  <c r="H31" i="17"/>
  <c r="I31" i="17"/>
  <c r="J31" i="17"/>
  <c r="K31" i="17"/>
  <c r="L31" i="17"/>
  <c r="M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W31" i="17"/>
  <c r="AX31" i="17"/>
  <c r="AY31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W32" i="17"/>
  <c r="AX32" i="17"/>
  <c r="AY32" i="17"/>
  <c r="G33" i="17"/>
  <c r="H33" i="17"/>
  <c r="I33" i="17"/>
  <c r="J33" i="17"/>
  <c r="K33" i="17"/>
  <c r="L33" i="17"/>
  <c r="M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W33" i="17"/>
  <c r="AX33" i="17"/>
  <c r="AY33" i="17"/>
  <c r="G34" i="17"/>
  <c r="H34" i="17"/>
  <c r="I34" i="17"/>
  <c r="J34" i="17"/>
  <c r="K34" i="17"/>
  <c r="L34" i="17"/>
  <c r="M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W34" i="17"/>
  <c r="AX34" i="17"/>
  <c r="AY34" i="17"/>
  <c r="G35" i="17"/>
  <c r="H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W35" i="17"/>
  <c r="AX35" i="17"/>
  <c r="AY35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W36" i="17"/>
  <c r="AX36" i="17"/>
  <c r="AY36" i="17"/>
  <c r="G37" i="17"/>
  <c r="H37" i="17"/>
  <c r="I37" i="17"/>
  <c r="J37" i="17"/>
  <c r="K37" i="17"/>
  <c r="L37" i="17"/>
  <c r="M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W37" i="17"/>
  <c r="AX37" i="17"/>
  <c r="AY37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W38" i="17"/>
  <c r="AX38" i="17"/>
  <c r="AY38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V39" i="17"/>
  <c r="W39" i="17"/>
  <c r="X39" i="17"/>
  <c r="Y39" i="17"/>
  <c r="Z39" i="17"/>
  <c r="AA39" i="17"/>
  <c r="AB39" i="17"/>
  <c r="AC39" i="17"/>
  <c r="AD39" i="17"/>
  <c r="AE39" i="17"/>
  <c r="AF39" i="17"/>
  <c r="AG39" i="17"/>
  <c r="AH39" i="17"/>
  <c r="AI39" i="17"/>
  <c r="AJ39" i="17"/>
  <c r="AK39" i="17"/>
  <c r="AW39" i="17"/>
  <c r="AX39" i="17"/>
  <c r="AY39" i="17"/>
  <c r="G40" i="17"/>
  <c r="H40" i="17"/>
  <c r="I40" i="17"/>
  <c r="J40" i="17"/>
  <c r="K40" i="17"/>
  <c r="L40" i="17"/>
  <c r="M40" i="17"/>
  <c r="AB40" i="17"/>
  <c r="AC40" i="17"/>
  <c r="AD40" i="17"/>
  <c r="AE40" i="17"/>
  <c r="AF40" i="17"/>
  <c r="AG40" i="17"/>
  <c r="AH40" i="17"/>
  <c r="AI40" i="17"/>
  <c r="AJ40" i="17"/>
  <c r="AK40" i="17"/>
  <c r="AL40" i="17"/>
  <c r="AM40" i="17"/>
  <c r="AN40" i="17"/>
  <c r="AO40" i="17"/>
  <c r="AP40" i="17"/>
  <c r="AQ40" i="17"/>
  <c r="AR40" i="17"/>
  <c r="AS40" i="17"/>
  <c r="AT40" i="17"/>
  <c r="AU40" i="17"/>
  <c r="AV40" i="17"/>
  <c r="AW40" i="17"/>
  <c r="AX40" i="17"/>
  <c r="AY40" i="17"/>
  <c r="G41" i="17"/>
  <c r="H41" i="17"/>
  <c r="I41" i="17"/>
  <c r="J41" i="17"/>
  <c r="K41" i="17"/>
  <c r="L41" i="17"/>
  <c r="M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W41" i="17"/>
  <c r="AX41" i="17"/>
  <c r="AY41" i="17"/>
  <c r="G42" i="17"/>
  <c r="H42" i="17"/>
  <c r="I42" i="17"/>
  <c r="J42" i="17"/>
  <c r="K42" i="17"/>
  <c r="L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G43" i="17"/>
  <c r="H43" i="17"/>
  <c r="I43" i="17"/>
  <c r="J43" i="17"/>
  <c r="K43" i="17"/>
  <c r="L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G44" i="17"/>
  <c r="H44" i="17"/>
  <c r="I44" i="17"/>
  <c r="J44" i="17"/>
  <c r="K44" i="17"/>
  <c r="L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W44" i="17"/>
  <c r="AX44" i="17"/>
  <c r="AY44" i="17"/>
  <c r="G45" i="17"/>
  <c r="H45" i="17"/>
  <c r="I45" i="17"/>
  <c r="J45" i="17"/>
  <c r="K45" i="17"/>
  <c r="L45" i="17"/>
  <c r="M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W45" i="17"/>
  <c r="AX45" i="17"/>
  <c r="AY45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W46" i="17"/>
  <c r="AX46" i="17"/>
  <c r="AY46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W47" i="17"/>
  <c r="AX47" i="17"/>
  <c r="AY47" i="17"/>
  <c r="G48" i="17"/>
  <c r="H48" i="17"/>
  <c r="I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W48" i="17"/>
  <c r="AX48" i="17"/>
  <c r="AY48" i="17"/>
  <c r="G49" i="17"/>
  <c r="H49" i="17"/>
  <c r="I49" i="17"/>
  <c r="J49" i="17"/>
  <c r="K49" i="17"/>
  <c r="L49" i="17"/>
  <c r="M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W49" i="17"/>
  <c r="AX49" i="17"/>
  <c r="AY49" i="17"/>
  <c r="G50" i="17"/>
  <c r="H50" i="17"/>
  <c r="I50" i="17"/>
  <c r="J50" i="17"/>
  <c r="K50" i="17"/>
  <c r="L50" i="17"/>
  <c r="X50" i="17"/>
  <c r="Y50" i="17"/>
  <c r="Z50" i="17"/>
  <c r="AA50" i="17"/>
  <c r="AB50" i="17"/>
  <c r="AC50" i="17"/>
  <c r="AD50" i="17"/>
  <c r="AE50" i="17"/>
  <c r="AF50" i="17"/>
  <c r="AG50" i="17"/>
  <c r="AH50" i="17"/>
  <c r="AI50" i="17"/>
  <c r="AJ50" i="17"/>
  <c r="AK50" i="17"/>
  <c r="AL50" i="17"/>
  <c r="AM50" i="17"/>
  <c r="AN50" i="17"/>
  <c r="AO50" i="17"/>
  <c r="AP50" i="17"/>
  <c r="AQ50" i="17"/>
  <c r="AR50" i="17"/>
  <c r="AS50" i="17"/>
  <c r="AT50" i="17"/>
  <c r="AU50" i="17"/>
  <c r="AV50" i="17"/>
  <c r="AW50" i="17"/>
  <c r="AX50" i="17"/>
  <c r="AY50" i="17"/>
  <c r="G51" i="17"/>
  <c r="H51" i="17"/>
  <c r="I51" i="17"/>
  <c r="J51" i="17"/>
  <c r="K51" i="17"/>
  <c r="AF51" i="17"/>
  <c r="AG51" i="17"/>
  <c r="AH51" i="17"/>
  <c r="AI51" i="17"/>
  <c r="AJ51" i="17"/>
  <c r="AK51" i="17"/>
  <c r="AL51" i="17"/>
  <c r="AM51" i="17"/>
  <c r="AN51" i="17"/>
  <c r="AO51" i="17"/>
  <c r="AP51" i="17"/>
  <c r="AQ51" i="17"/>
  <c r="AR51" i="17"/>
  <c r="AS51" i="17"/>
  <c r="AT51" i="17"/>
  <c r="AU51" i="17"/>
  <c r="AV51" i="17"/>
  <c r="AW51" i="17"/>
  <c r="AX51" i="17"/>
  <c r="AY51" i="17"/>
  <c r="G52" i="17"/>
  <c r="H52" i="17"/>
  <c r="I52" i="17"/>
  <c r="J52" i="17"/>
  <c r="K52" i="17"/>
  <c r="L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W52" i="17"/>
  <c r="AX52" i="17"/>
  <c r="AY52" i="17"/>
  <c r="G53" i="17"/>
  <c r="H53" i="17"/>
  <c r="I53" i="17"/>
  <c r="J53" i="17"/>
  <c r="K53" i="17"/>
  <c r="L53" i="17"/>
  <c r="M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W53" i="17"/>
  <c r="AX53" i="17"/>
  <c r="AY53" i="17"/>
  <c r="G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W54" i="17"/>
  <c r="AX54" i="17"/>
  <c r="AY54" i="17"/>
  <c r="G55" i="17"/>
  <c r="H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W55" i="17"/>
  <c r="AX55" i="17"/>
  <c r="AY55" i="17"/>
  <c r="G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W56" i="17"/>
  <c r="AX56" i="17"/>
  <c r="AY56" i="17"/>
  <c r="G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W57" i="17"/>
  <c r="AX57" i="17"/>
  <c r="AY57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W58" i="17"/>
  <c r="AX58" i="17"/>
  <c r="AY58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W59" i="17"/>
  <c r="AX59" i="17"/>
  <c r="AY59" i="17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1" i="17"/>
  <c r="T61" i="17"/>
  <c r="U61" i="17"/>
  <c r="V61" i="17"/>
  <c r="W61" i="17"/>
  <c r="X61" i="17"/>
  <c r="Y61" i="17"/>
  <c r="Z61" i="17"/>
  <c r="AA61" i="17"/>
  <c r="AB61" i="17"/>
  <c r="AC61" i="17"/>
  <c r="AD61" i="17"/>
  <c r="AE61" i="17"/>
  <c r="AF61" i="17"/>
  <c r="AG61" i="17"/>
  <c r="AH61" i="17"/>
  <c r="AI61" i="17"/>
  <c r="AJ61" i="17"/>
  <c r="AL61" i="17"/>
  <c r="AM61" i="17"/>
  <c r="AN61" i="17"/>
  <c r="AO61" i="17"/>
  <c r="AP61" i="17"/>
  <c r="AQ61" i="17"/>
  <c r="AR61" i="17"/>
  <c r="AS61" i="17"/>
  <c r="AT61" i="17"/>
  <c r="AU61" i="17"/>
  <c r="AV61" i="17"/>
  <c r="AW61" i="17"/>
  <c r="AX61" i="17"/>
  <c r="AY61" i="17"/>
  <c r="G62" i="17"/>
  <c r="H62" i="17"/>
  <c r="I62" i="17"/>
  <c r="J62" i="17"/>
  <c r="K62" i="17"/>
  <c r="L62" i="17"/>
  <c r="M62" i="17"/>
  <c r="N62" i="17"/>
  <c r="O62" i="17"/>
  <c r="P62" i="17"/>
  <c r="Q62" i="17"/>
  <c r="R62" i="17"/>
  <c r="S62" i="17"/>
  <c r="T62" i="17"/>
  <c r="U62" i="17"/>
  <c r="V62" i="17"/>
  <c r="W62" i="17"/>
  <c r="X62" i="17"/>
  <c r="Y62" i="17"/>
  <c r="Z62" i="17"/>
  <c r="AA62" i="17"/>
  <c r="AB62" i="17"/>
  <c r="AC62" i="17"/>
  <c r="AD62" i="17"/>
  <c r="AE62" i="17"/>
  <c r="AF62" i="17"/>
  <c r="AG62" i="17"/>
  <c r="AH62" i="17"/>
  <c r="AI62" i="17"/>
  <c r="AJ62" i="17"/>
  <c r="AM62" i="17"/>
  <c r="AN62" i="17"/>
  <c r="AO62" i="17"/>
  <c r="AP62" i="17"/>
  <c r="AQ62" i="17"/>
  <c r="AR62" i="17"/>
  <c r="AS62" i="17"/>
  <c r="AT62" i="17"/>
  <c r="AU62" i="17"/>
  <c r="AV62" i="17"/>
  <c r="AW62" i="17"/>
  <c r="AX62" i="17"/>
  <c r="AY62" i="17"/>
  <c r="G63" i="17"/>
  <c r="H63" i="17"/>
  <c r="I63" i="17"/>
  <c r="J63" i="17"/>
  <c r="K63" i="17"/>
  <c r="L63" i="17"/>
  <c r="M63" i="17"/>
  <c r="N63" i="17"/>
  <c r="O63" i="17"/>
  <c r="P63" i="17"/>
  <c r="Q63" i="17"/>
  <c r="R63" i="17"/>
  <c r="S63" i="17"/>
  <c r="T63" i="17"/>
  <c r="U63" i="17"/>
  <c r="V63" i="17"/>
  <c r="W63" i="17"/>
  <c r="X63" i="17"/>
  <c r="Y63" i="17"/>
  <c r="Z63" i="17"/>
  <c r="AA63" i="17"/>
  <c r="AB63" i="17"/>
  <c r="AC63" i="17"/>
  <c r="AD63" i="17"/>
  <c r="AE63" i="17"/>
  <c r="AF63" i="17"/>
  <c r="AG63" i="17"/>
  <c r="AH63" i="17"/>
  <c r="AI63" i="17"/>
  <c r="AJ63" i="17"/>
  <c r="AK63" i="17"/>
  <c r="AM63" i="17"/>
  <c r="AN63" i="17"/>
  <c r="AO63" i="17"/>
  <c r="AP63" i="17"/>
  <c r="AQ63" i="17"/>
  <c r="AR63" i="17"/>
  <c r="AS63" i="17"/>
  <c r="AT63" i="17"/>
  <c r="AU63" i="17"/>
  <c r="AV63" i="17"/>
  <c r="AW63" i="17"/>
  <c r="AX63" i="17"/>
  <c r="AY63" i="17"/>
  <c r="G64" i="17"/>
  <c r="H64" i="17"/>
  <c r="I64" i="17"/>
  <c r="J64" i="17"/>
  <c r="K64" i="17"/>
  <c r="L64" i="17"/>
  <c r="M64" i="17"/>
  <c r="N64" i="17"/>
  <c r="O64" i="17"/>
  <c r="P64" i="17"/>
  <c r="Q64" i="17"/>
  <c r="R64" i="17"/>
  <c r="S64" i="17"/>
  <c r="T64" i="17"/>
  <c r="U64" i="17"/>
  <c r="V64" i="17"/>
  <c r="W64" i="17"/>
  <c r="X64" i="17"/>
  <c r="Y64" i="17"/>
  <c r="Z64" i="17"/>
  <c r="AA64" i="17"/>
  <c r="AB64" i="17"/>
  <c r="AC64" i="17"/>
  <c r="AD64" i="17"/>
  <c r="AE64" i="17"/>
  <c r="AF64" i="17"/>
  <c r="AG64" i="17"/>
  <c r="AH64" i="17"/>
  <c r="AI64" i="17"/>
  <c r="AJ64" i="17"/>
  <c r="AK64" i="17"/>
  <c r="AL64" i="17"/>
  <c r="AR64" i="17"/>
  <c r="AS64" i="17"/>
  <c r="AT64" i="17"/>
  <c r="AU64" i="17"/>
  <c r="AV64" i="17"/>
  <c r="AW64" i="17"/>
  <c r="AX64" i="17"/>
  <c r="AY64" i="17"/>
  <c r="G65" i="17"/>
  <c r="H65" i="17"/>
  <c r="I65" i="17"/>
  <c r="J65" i="17"/>
  <c r="K65" i="17"/>
  <c r="L65" i="17"/>
  <c r="M65" i="17"/>
  <c r="N65" i="17"/>
  <c r="O65" i="17"/>
  <c r="P65" i="17"/>
  <c r="Q65" i="17"/>
  <c r="R65" i="17"/>
  <c r="S65" i="17"/>
  <c r="T65" i="17"/>
  <c r="U65" i="17"/>
  <c r="V65" i="17"/>
  <c r="W65" i="17"/>
  <c r="X65" i="17"/>
  <c r="AD65" i="17"/>
  <c r="AE65" i="17"/>
  <c r="AF65" i="17"/>
  <c r="AG65" i="17"/>
  <c r="AH65" i="17"/>
  <c r="AI65" i="17"/>
  <c r="AJ65" i="17"/>
  <c r="AK65" i="17"/>
  <c r="AL65" i="17"/>
  <c r="AM65" i="17"/>
  <c r="AN65" i="17"/>
  <c r="AO65" i="17"/>
  <c r="AP65" i="17"/>
  <c r="AQ65" i="17"/>
  <c r="AR65" i="17"/>
  <c r="AS65" i="17"/>
  <c r="AT65" i="17"/>
  <c r="AU65" i="17"/>
  <c r="AV65" i="17"/>
  <c r="AW65" i="17"/>
  <c r="AX65" i="17"/>
  <c r="AY65" i="17"/>
  <c r="G66" i="17"/>
  <c r="H66" i="17"/>
  <c r="I66" i="17"/>
  <c r="J66" i="17"/>
  <c r="K66" i="17"/>
  <c r="L66" i="17"/>
  <c r="M66" i="17"/>
  <c r="N66" i="17"/>
  <c r="O66" i="17"/>
  <c r="P66" i="17"/>
  <c r="Q66" i="17"/>
  <c r="R66" i="17"/>
  <c r="S66" i="17"/>
  <c r="T66" i="17"/>
  <c r="U66" i="17"/>
  <c r="V66" i="17"/>
  <c r="W66" i="17"/>
  <c r="X66" i="17"/>
  <c r="Y66" i="17"/>
  <c r="Z66" i="17"/>
  <c r="AA66" i="17"/>
  <c r="AB66" i="17"/>
  <c r="AC66" i="17"/>
  <c r="AD66" i="17"/>
  <c r="AE66" i="17"/>
  <c r="AF66" i="17"/>
  <c r="AG66" i="17"/>
  <c r="AH66" i="17"/>
  <c r="AI66" i="17"/>
  <c r="AJ66" i="17"/>
  <c r="AK66" i="17"/>
  <c r="AL66" i="17"/>
  <c r="AM66" i="17"/>
  <c r="AS66" i="17"/>
  <c r="AT66" i="17"/>
  <c r="AU66" i="17"/>
  <c r="AV66" i="17"/>
  <c r="AW66" i="17"/>
  <c r="AX66" i="17"/>
  <c r="AY66" i="17"/>
  <c r="G67" i="17"/>
  <c r="H67" i="17"/>
  <c r="I67" i="17"/>
  <c r="J67" i="17"/>
  <c r="K67" i="17"/>
  <c r="L67" i="17"/>
  <c r="M67" i="17"/>
  <c r="N67" i="17"/>
  <c r="O67" i="17"/>
  <c r="P67" i="17"/>
  <c r="Q67" i="17"/>
  <c r="R67" i="17"/>
  <c r="U67" i="17"/>
  <c r="V67" i="17"/>
  <c r="W67" i="17"/>
  <c r="X67" i="17"/>
  <c r="Y67" i="17"/>
  <c r="Z67" i="17"/>
  <c r="AA67" i="17"/>
  <c r="AB67" i="17"/>
  <c r="AC67" i="17"/>
  <c r="AD67" i="17"/>
  <c r="AE67" i="17"/>
  <c r="AF67" i="17"/>
  <c r="AG67" i="17"/>
  <c r="AH67" i="17"/>
  <c r="AI67" i="17"/>
  <c r="AJ67" i="17"/>
  <c r="AK67" i="17"/>
  <c r="AL67" i="17"/>
  <c r="AM67" i="17"/>
  <c r="AN67" i="17"/>
  <c r="AO67" i="17"/>
  <c r="AP67" i="17"/>
  <c r="AQ67" i="17"/>
  <c r="AR67" i="17"/>
  <c r="AS67" i="17"/>
  <c r="AT67" i="17"/>
  <c r="AU67" i="17"/>
  <c r="AV67" i="17"/>
  <c r="AW67" i="17"/>
  <c r="AX67" i="17"/>
  <c r="AY67" i="17"/>
  <c r="G68" i="17"/>
  <c r="H68" i="17"/>
  <c r="I68" i="17"/>
  <c r="J68" i="17"/>
  <c r="K68" i="17"/>
  <c r="L68" i="17"/>
  <c r="M68" i="17"/>
  <c r="N68" i="17"/>
  <c r="O68" i="17"/>
  <c r="P68" i="17"/>
  <c r="Q68" i="17"/>
  <c r="R68" i="17"/>
  <c r="S68" i="17"/>
  <c r="T68" i="17"/>
  <c r="U68" i="17"/>
  <c r="V68" i="17"/>
  <c r="W68" i="17"/>
  <c r="X68" i="17"/>
  <c r="Y68" i="17"/>
  <c r="Z68" i="17"/>
  <c r="AA68" i="17"/>
  <c r="AB68" i="17"/>
  <c r="AC68" i="17"/>
  <c r="AD68" i="17"/>
  <c r="AE68" i="17"/>
  <c r="AF68" i="17"/>
  <c r="AG68" i="17"/>
  <c r="AH68" i="17"/>
  <c r="AN68" i="17"/>
  <c r="AO68" i="17"/>
  <c r="AP68" i="17"/>
  <c r="AQ68" i="17"/>
  <c r="AR68" i="17"/>
  <c r="AS68" i="17"/>
  <c r="AT68" i="17"/>
  <c r="AU68" i="17"/>
  <c r="AV68" i="17"/>
  <c r="AW68" i="17"/>
  <c r="AX68" i="17"/>
  <c r="AY68" i="17"/>
  <c r="G69" i="17"/>
  <c r="H69" i="17"/>
  <c r="I69" i="17"/>
  <c r="J69" i="17"/>
  <c r="K69" i="17"/>
  <c r="L69" i="17"/>
  <c r="M69" i="17"/>
  <c r="N69" i="17"/>
  <c r="O69" i="17"/>
  <c r="P69" i="17"/>
  <c r="Q69" i="17"/>
  <c r="R69" i="17"/>
  <c r="S69" i="17"/>
  <c r="T69" i="17"/>
  <c r="U69" i="17"/>
  <c r="V69" i="17"/>
  <c r="W69" i="17"/>
  <c r="X69" i="17"/>
  <c r="Y69" i="17"/>
  <c r="Z69" i="17"/>
  <c r="AA69" i="17"/>
  <c r="AB69" i="17"/>
  <c r="AC69" i="17"/>
  <c r="AD69" i="17"/>
  <c r="AE69" i="17"/>
  <c r="AF69" i="17"/>
  <c r="AG69" i="17"/>
  <c r="AH69" i="17"/>
  <c r="AI69" i="17"/>
  <c r="AJ69" i="17"/>
  <c r="AK69" i="17"/>
  <c r="AL69" i="17"/>
  <c r="AQ69" i="17"/>
  <c r="AR69" i="17"/>
  <c r="AS69" i="17"/>
  <c r="AT69" i="17"/>
  <c r="AU69" i="17"/>
  <c r="AV69" i="17"/>
  <c r="AW69" i="17"/>
  <c r="AX69" i="17"/>
  <c r="AY69" i="17"/>
  <c r="G70" i="17"/>
  <c r="H70" i="17"/>
  <c r="I70" i="17"/>
  <c r="J70" i="17"/>
  <c r="K70" i="17"/>
  <c r="L70" i="17"/>
  <c r="M70" i="17"/>
  <c r="N70" i="17"/>
  <c r="O70" i="17"/>
  <c r="P70" i="17"/>
  <c r="Q70" i="17"/>
  <c r="R70" i="17"/>
  <c r="AE70" i="17"/>
  <c r="AF70" i="17"/>
  <c r="AG70" i="17"/>
  <c r="AH70" i="17"/>
  <c r="AI70" i="17"/>
  <c r="AJ70" i="17"/>
  <c r="AK70" i="17"/>
  <c r="AL70" i="17"/>
  <c r="AM70" i="17"/>
  <c r="AN70" i="17"/>
  <c r="AO70" i="17"/>
  <c r="AP70" i="17"/>
  <c r="AQ70" i="17"/>
  <c r="AR70" i="17"/>
  <c r="AS70" i="17"/>
  <c r="AT70" i="17"/>
  <c r="AU70" i="17"/>
  <c r="AV70" i="17"/>
  <c r="AW70" i="17"/>
  <c r="AX70" i="17"/>
  <c r="AY70" i="17"/>
  <c r="G71" i="17"/>
  <c r="H71" i="17"/>
  <c r="I71" i="17"/>
  <c r="J71" i="17"/>
  <c r="K71" i="17"/>
  <c r="L71" i="17"/>
  <c r="M71" i="17"/>
  <c r="N71" i="17"/>
  <c r="O71" i="17"/>
  <c r="P71" i="17"/>
  <c r="Q71" i="17"/>
  <c r="R71" i="17"/>
  <c r="S71" i="17"/>
  <c r="T71" i="17"/>
  <c r="U71" i="17"/>
  <c r="V71" i="17"/>
  <c r="W71" i="17"/>
  <c r="X71" i="17"/>
  <c r="Y71" i="17"/>
  <c r="Z71" i="17"/>
  <c r="AA71" i="17"/>
  <c r="AB71" i="17"/>
  <c r="AC71" i="17"/>
  <c r="AD71" i="17"/>
  <c r="AE71" i="17"/>
  <c r="AF71" i="17"/>
  <c r="AG71" i="17"/>
  <c r="AH71" i="17"/>
  <c r="AI71" i="17"/>
  <c r="AJ71" i="17"/>
  <c r="AK71" i="17"/>
  <c r="AL71" i="17"/>
  <c r="AM71" i="17"/>
  <c r="AN71" i="17"/>
  <c r="AO71" i="17"/>
  <c r="AP71" i="17"/>
  <c r="AQ71" i="17"/>
  <c r="AR71" i="17"/>
  <c r="AS71" i="17"/>
  <c r="AT71" i="17"/>
  <c r="AU71" i="17"/>
  <c r="AW71" i="17"/>
  <c r="AX71" i="17"/>
  <c r="AY71" i="17"/>
  <c r="G72" i="17"/>
  <c r="H72" i="17"/>
  <c r="I72" i="17"/>
  <c r="J72" i="17"/>
  <c r="K72" i="17"/>
  <c r="L72" i="17"/>
  <c r="M72" i="17"/>
  <c r="N72" i="17"/>
  <c r="O72" i="17"/>
  <c r="P72" i="17"/>
  <c r="Q72" i="17"/>
  <c r="R72" i="17"/>
  <c r="S72" i="17"/>
  <c r="T72" i="17"/>
  <c r="G73" i="17"/>
  <c r="H73" i="17"/>
  <c r="I73" i="17"/>
  <c r="J73" i="17"/>
  <c r="K73" i="17"/>
  <c r="L73" i="17"/>
  <c r="M73" i="17"/>
  <c r="N73" i="17"/>
  <c r="O73" i="17"/>
  <c r="P73" i="17"/>
  <c r="Q73" i="17"/>
  <c r="R73" i="17"/>
  <c r="S73" i="17"/>
  <c r="T73" i="17"/>
  <c r="U73" i="17"/>
  <c r="V73" i="17"/>
  <c r="AB73" i="17"/>
  <c r="AC73" i="17"/>
  <c r="AD73" i="17"/>
  <c r="AE73" i="17"/>
  <c r="AF73" i="17"/>
  <c r="AG73" i="17"/>
  <c r="AH73" i="17"/>
  <c r="AI73" i="17"/>
  <c r="AJ73" i="17"/>
  <c r="AK73" i="17"/>
  <c r="AL73" i="17"/>
  <c r="AM73" i="17"/>
  <c r="AN73" i="17"/>
  <c r="AO73" i="17"/>
  <c r="AP73" i="17"/>
  <c r="AQ73" i="17"/>
  <c r="AR73" i="17"/>
  <c r="AS73" i="17"/>
  <c r="AT73" i="17"/>
  <c r="AU73" i="17"/>
  <c r="AV73" i="17"/>
  <c r="AW73" i="17"/>
  <c r="AX73" i="17"/>
  <c r="AY73" i="17"/>
  <c r="G74" i="17"/>
  <c r="H74" i="17"/>
  <c r="I74" i="17"/>
  <c r="J74" i="17"/>
  <c r="K74" i="17"/>
  <c r="L74" i="17"/>
  <c r="M74" i="17"/>
  <c r="N74" i="17"/>
  <c r="O74" i="17"/>
  <c r="P74" i="17"/>
  <c r="Q74" i="17"/>
  <c r="R74" i="17"/>
  <c r="S74" i="17"/>
  <c r="T74" i="17"/>
  <c r="U74" i="17"/>
  <c r="V74" i="17"/>
  <c r="W74" i="17"/>
  <c r="X74" i="17"/>
  <c r="Y74" i="17"/>
  <c r="AF74" i="17"/>
  <c r="AG74" i="17"/>
  <c r="AH74" i="17"/>
  <c r="AI74" i="17"/>
  <c r="AJ74" i="17"/>
  <c r="AK74" i="17"/>
  <c r="AL74" i="17"/>
  <c r="AM74" i="17"/>
  <c r="AN74" i="17"/>
  <c r="AO74" i="17"/>
  <c r="AP74" i="17"/>
  <c r="AQ74" i="17"/>
  <c r="AR74" i="17"/>
  <c r="AS74" i="17"/>
  <c r="AT74" i="17"/>
  <c r="AU74" i="17"/>
  <c r="AV74" i="17"/>
  <c r="AW74" i="17"/>
  <c r="AX74" i="17"/>
  <c r="AY74" i="17"/>
  <c r="G75" i="17"/>
  <c r="H75" i="17"/>
  <c r="I75" i="17"/>
  <c r="J75" i="17"/>
  <c r="K75" i="17"/>
  <c r="L75" i="17"/>
  <c r="M75" i="17"/>
  <c r="N75" i="17"/>
  <c r="O75" i="17"/>
  <c r="P75" i="17"/>
  <c r="Q75" i="17"/>
  <c r="R75" i="17"/>
  <c r="S75" i="17"/>
  <c r="T75" i="17"/>
  <c r="U75" i="17"/>
  <c r="V75" i="17"/>
  <c r="W75" i="17"/>
  <c r="X75" i="17"/>
  <c r="Y75" i="17"/>
  <c r="AE75" i="17"/>
  <c r="AF75" i="17"/>
  <c r="AG75" i="17"/>
  <c r="AH75" i="17"/>
  <c r="AI75" i="17"/>
  <c r="AJ75" i="17"/>
  <c r="AK75" i="17"/>
  <c r="AL75" i="17"/>
  <c r="AM75" i="17"/>
  <c r="AN75" i="17"/>
  <c r="AO75" i="17"/>
  <c r="AP75" i="17"/>
  <c r="AQ75" i="17"/>
  <c r="AR75" i="17"/>
  <c r="AS75" i="17"/>
  <c r="AT75" i="17"/>
  <c r="AU75" i="17"/>
  <c r="AV75" i="17"/>
  <c r="AW75" i="17"/>
  <c r="AX75" i="17"/>
  <c r="AY75" i="17"/>
  <c r="G76" i="17"/>
  <c r="H76" i="17"/>
  <c r="I76" i="17"/>
  <c r="J76" i="17"/>
  <c r="K76" i="17"/>
  <c r="L76" i="17"/>
  <c r="M76" i="17"/>
  <c r="N76" i="17"/>
  <c r="O76" i="17"/>
  <c r="P76" i="17"/>
  <c r="Q76" i="17"/>
  <c r="R76" i="17"/>
  <c r="S76" i="17"/>
  <c r="T76" i="17"/>
  <c r="U76" i="17"/>
  <c r="V76" i="17"/>
  <c r="W76" i="17"/>
  <c r="X76" i="17"/>
  <c r="Y76" i="17"/>
  <c r="Z76" i="17"/>
  <c r="AI76" i="17"/>
  <c r="AJ76" i="17"/>
  <c r="AK76" i="17"/>
  <c r="AL76" i="17"/>
  <c r="AM76" i="17"/>
  <c r="AN76" i="17"/>
  <c r="AO76" i="17"/>
  <c r="AP76" i="17"/>
  <c r="AQ76" i="17"/>
  <c r="AR76" i="17"/>
  <c r="AS76" i="17"/>
  <c r="AT76" i="17"/>
  <c r="AU76" i="17"/>
  <c r="AV76" i="17"/>
  <c r="AW76" i="17"/>
  <c r="AX76" i="17"/>
  <c r="AY76" i="17"/>
  <c r="G77" i="17"/>
  <c r="H77" i="17"/>
  <c r="I77" i="17"/>
  <c r="J77" i="17"/>
  <c r="K77" i="17"/>
  <c r="L77" i="17"/>
  <c r="M77" i="17"/>
  <c r="N77" i="17"/>
  <c r="O77" i="17"/>
  <c r="P77" i="17"/>
  <c r="Q77" i="17"/>
  <c r="R77" i="17"/>
  <c r="S77" i="17"/>
  <c r="T77" i="17"/>
  <c r="U77" i="17"/>
  <c r="V77" i="17"/>
  <c r="W77" i="17"/>
  <c r="X77" i="17"/>
  <c r="Y77" i="17"/>
  <c r="Z77" i="17"/>
  <c r="AA77" i="17"/>
  <c r="AB77" i="17"/>
  <c r="AC77" i="17"/>
  <c r="AD77" i="17"/>
  <c r="AE77" i="17"/>
  <c r="AF77" i="17"/>
  <c r="AG77" i="17"/>
  <c r="AH77" i="17"/>
  <c r="AJ77" i="17"/>
  <c r="AK77" i="17"/>
  <c r="AL77" i="17"/>
  <c r="AM77" i="17"/>
  <c r="AN77" i="17"/>
  <c r="AO77" i="17"/>
  <c r="AP77" i="17"/>
  <c r="AQ77" i="17"/>
  <c r="AR77" i="17"/>
  <c r="AS77" i="17"/>
  <c r="AT77" i="17"/>
  <c r="AU77" i="17"/>
  <c r="AV77" i="17"/>
  <c r="AW77" i="17"/>
  <c r="AX77" i="17"/>
  <c r="AY77" i="17"/>
  <c r="G78" i="17"/>
  <c r="H78" i="17"/>
  <c r="I78" i="17"/>
  <c r="J78" i="17"/>
  <c r="K78" i="17"/>
  <c r="L78" i="17"/>
  <c r="M78" i="17"/>
  <c r="N78" i="17"/>
  <c r="O78" i="17"/>
  <c r="P78" i="17"/>
  <c r="Q78" i="17"/>
  <c r="R78" i="17"/>
  <c r="S78" i="17"/>
  <c r="T78" i="17"/>
  <c r="U78" i="17"/>
  <c r="V78" i="17"/>
  <c r="W78" i="17"/>
  <c r="X78" i="17"/>
  <c r="Y78" i="17"/>
  <c r="Z78" i="17"/>
  <c r="AA78" i="17"/>
  <c r="AB78" i="17"/>
  <c r="AC78" i="17"/>
  <c r="AD78" i="17"/>
  <c r="AE78" i="17"/>
  <c r="AF78" i="17"/>
  <c r="AG78" i="17"/>
  <c r="AH78" i="17"/>
  <c r="AJ78" i="17"/>
  <c r="AK78" i="17"/>
  <c r="AL78" i="17"/>
  <c r="AM78" i="17"/>
  <c r="AN78" i="17"/>
  <c r="AO78" i="17"/>
  <c r="AP78" i="17"/>
  <c r="AQ78" i="17"/>
  <c r="AR78" i="17"/>
  <c r="AS78" i="17"/>
  <c r="AT78" i="17"/>
  <c r="AU78" i="17"/>
  <c r="AV78" i="17"/>
  <c r="AW78" i="17"/>
  <c r="AX78" i="17"/>
  <c r="AY78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E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W79" i="17"/>
  <c r="AX79" i="17"/>
  <c r="AY79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M80" i="17"/>
  <c r="AN80" i="17"/>
  <c r="AO80" i="17"/>
  <c r="AP80" i="17"/>
  <c r="AQ80" i="17"/>
  <c r="AR80" i="17"/>
  <c r="AS80" i="17"/>
  <c r="AT80" i="17"/>
  <c r="AU80" i="17"/>
  <c r="AV80" i="17"/>
  <c r="AW80" i="17"/>
  <c r="AX80" i="17"/>
  <c r="AY80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P81" i="17"/>
  <c r="AQ81" i="17"/>
  <c r="AR81" i="17"/>
  <c r="AS81" i="17"/>
  <c r="AT81" i="17"/>
  <c r="AU81" i="17"/>
  <c r="AV81" i="17"/>
  <c r="AW81" i="17"/>
  <c r="AX81" i="17"/>
  <c r="AY81" i="17"/>
  <c r="G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U82" i="17"/>
  <c r="AV82" i="17"/>
  <c r="AW82" i="17"/>
  <c r="AX82" i="17"/>
  <c r="AY82" i="17"/>
  <c r="G83" i="17"/>
  <c r="H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W83" i="17"/>
  <c r="AX83" i="17"/>
  <c r="AY83" i="17"/>
  <c r="G84" i="17"/>
  <c r="H84" i="17"/>
  <c r="I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W84" i="17"/>
  <c r="AX84" i="17"/>
  <c r="AY84" i="17"/>
  <c r="G85" i="17"/>
  <c r="H85" i="17"/>
  <c r="I85" i="17"/>
  <c r="J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R85" i="17"/>
  <c r="AS85" i="17"/>
  <c r="AT85" i="17"/>
  <c r="AU85" i="17"/>
  <c r="AV85" i="17"/>
  <c r="AW85" i="17"/>
  <c r="AX85" i="17"/>
  <c r="AY85" i="17"/>
  <c r="G86" i="17"/>
  <c r="H86" i="17"/>
  <c r="I86" i="17"/>
  <c r="J86" i="17"/>
  <c r="K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T86" i="17"/>
  <c r="AU86" i="17"/>
  <c r="AV86" i="17"/>
  <c r="AW86" i="17"/>
  <c r="AX86" i="17"/>
  <c r="AY86" i="17"/>
  <c r="G87" i="17"/>
  <c r="H87" i="17"/>
  <c r="I87" i="17"/>
  <c r="J87" i="17"/>
  <c r="K87" i="17"/>
  <c r="L87" i="17"/>
  <c r="M87" i="17"/>
  <c r="N87" i="17"/>
  <c r="O87" i="17"/>
  <c r="P87" i="17"/>
  <c r="Q87" i="17"/>
  <c r="R87" i="17"/>
  <c r="S87" i="17"/>
  <c r="AT87" i="17"/>
  <c r="AU87" i="17"/>
  <c r="AV87" i="17"/>
  <c r="AW87" i="17"/>
  <c r="AX87" i="17"/>
  <c r="AY87" i="17"/>
  <c r="G88" i="17"/>
  <c r="H88" i="17"/>
  <c r="I88" i="17"/>
  <c r="J88" i="17"/>
  <c r="K88" i="17"/>
  <c r="L88" i="17"/>
  <c r="M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W88" i="17"/>
  <c r="AX88" i="17"/>
  <c r="AY88" i="17"/>
  <c r="G89" i="17"/>
  <c r="H89" i="17"/>
  <c r="I89" i="17"/>
  <c r="J89" i="17"/>
  <c r="K89" i="17"/>
  <c r="L89" i="17"/>
  <c r="M89" i="17"/>
  <c r="N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M89" i="17"/>
  <c r="AN89" i="17"/>
  <c r="AO89" i="17"/>
  <c r="AP89" i="17"/>
  <c r="AQ89" i="17"/>
  <c r="AR89" i="17"/>
  <c r="AS89" i="17"/>
  <c r="AT89" i="17"/>
  <c r="AU89" i="17"/>
  <c r="AV89" i="17"/>
  <c r="AW89" i="17"/>
  <c r="AX89" i="17"/>
  <c r="AY89" i="17"/>
  <c r="G90" i="17"/>
  <c r="H90" i="17"/>
  <c r="I90" i="17"/>
  <c r="J90" i="17"/>
  <c r="K90" i="17"/>
  <c r="L90" i="17"/>
  <c r="M90" i="17"/>
  <c r="N90" i="17"/>
  <c r="O90" i="17"/>
  <c r="P90" i="17"/>
  <c r="Q90" i="17"/>
  <c r="R90" i="17"/>
  <c r="S90" i="17"/>
  <c r="T90" i="17"/>
  <c r="U90" i="17"/>
  <c r="V90" i="17"/>
  <c r="W90" i="17"/>
  <c r="X90" i="17"/>
  <c r="Y90" i="17"/>
  <c r="Z90" i="17"/>
  <c r="AW90" i="17"/>
  <c r="AX90" i="17"/>
  <c r="AY90" i="17"/>
  <c r="G91" i="17"/>
  <c r="H91" i="17"/>
  <c r="I91" i="17"/>
  <c r="J91" i="17"/>
  <c r="K91" i="17"/>
  <c r="L91" i="17"/>
  <c r="M91" i="17"/>
  <c r="N91" i="17"/>
  <c r="O91" i="17"/>
  <c r="P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W91" i="17"/>
  <c r="AX91" i="17"/>
  <c r="AY91" i="17"/>
  <c r="G92" i="17"/>
  <c r="H92" i="17"/>
  <c r="I92" i="17"/>
  <c r="J92" i="17"/>
  <c r="K92" i="17"/>
  <c r="L92" i="17"/>
  <c r="M92" i="17"/>
  <c r="N92" i="17"/>
  <c r="O92" i="17"/>
  <c r="P92" i="17"/>
  <c r="Q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V92" i="17"/>
  <c r="AW92" i="17"/>
  <c r="AX92" i="17"/>
  <c r="AY92" i="17"/>
  <c r="G93" i="17"/>
  <c r="H93" i="17"/>
  <c r="I93" i="17"/>
  <c r="J93" i="17"/>
  <c r="K93" i="17"/>
  <c r="L93" i="17"/>
  <c r="M93" i="17"/>
  <c r="N93" i="17"/>
  <c r="O93" i="17"/>
  <c r="P93" i="17"/>
  <c r="Q93" i="17"/>
  <c r="R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O93" i="17"/>
  <c r="AP93" i="17"/>
  <c r="AQ93" i="17"/>
  <c r="AR93" i="17"/>
  <c r="AS93" i="17"/>
  <c r="AT93" i="17"/>
  <c r="AU93" i="17"/>
  <c r="AV93" i="17"/>
  <c r="AW93" i="17"/>
  <c r="AX93" i="17"/>
  <c r="AY93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S94" i="17"/>
  <c r="T94" i="17"/>
  <c r="U94" i="17"/>
  <c r="V94" i="17"/>
  <c r="W94" i="17"/>
  <c r="X94" i="17"/>
  <c r="AR94" i="17"/>
  <c r="AS94" i="17"/>
  <c r="AT94" i="17"/>
  <c r="AU94" i="17"/>
  <c r="AV94" i="17"/>
  <c r="AW94" i="17"/>
  <c r="AX94" i="17"/>
  <c r="AY94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T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W95" i="17"/>
  <c r="AX95" i="17"/>
  <c r="AY95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W96" i="17"/>
  <c r="AX96" i="17"/>
  <c r="AY96" i="17"/>
  <c r="G97" i="17"/>
  <c r="H97" i="17"/>
  <c r="I97" i="17"/>
  <c r="J97" i="17"/>
  <c r="K97" i="17"/>
  <c r="L97" i="17"/>
  <c r="M97" i="17"/>
  <c r="P97" i="17"/>
  <c r="Q97" i="17"/>
  <c r="R97" i="17"/>
  <c r="S97" i="17"/>
  <c r="T97" i="17"/>
  <c r="U97" i="17"/>
  <c r="V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W97" i="17"/>
  <c r="AX97" i="17"/>
  <c r="AY97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W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Q98" i="17"/>
  <c r="AR98" i="17"/>
  <c r="AS98" i="17"/>
  <c r="AT98" i="17"/>
  <c r="AU98" i="17"/>
  <c r="AV98" i="17"/>
  <c r="AW98" i="17"/>
  <c r="AX98" i="17"/>
  <c r="AY98" i="17"/>
  <c r="O99" i="17"/>
  <c r="P99" i="17"/>
  <c r="Q99" i="17"/>
  <c r="R99" i="17"/>
  <c r="S99" i="17"/>
  <c r="T99" i="17"/>
  <c r="U99" i="17"/>
  <c r="V99" i="17"/>
  <c r="W99" i="17"/>
  <c r="X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W99" i="17"/>
  <c r="AX99" i="17"/>
  <c r="AY99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Y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U100" i="17"/>
  <c r="AV100" i="17"/>
  <c r="AW100" i="17"/>
  <c r="AX100" i="17"/>
  <c r="AY100" i="17"/>
  <c r="G101" i="17"/>
  <c r="H101" i="17"/>
  <c r="I101" i="17"/>
  <c r="J101" i="17"/>
  <c r="K101" i="17"/>
  <c r="Q101" i="17"/>
  <c r="R101" i="17"/>
  <c r="S101" i="17"/>
  <c r="Z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W101" i="17"/>
  <c r="AX101" i="17"/>
  <c r="AY101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A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V102" i="17"/>
  <c r="AW102" i="17"/>
  <c r="AX102" i="17"/>
  <c r="AY102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B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V103" i="17"/>
  <c r="AW103" i="17"/>
  <c r="AX103" i="17"/>
  <c r="AY103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AC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W104" i="17"/>
  <c r="AX104" i="17"/>
  <c r="AY104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D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W105" i="17"/>
  <c r="AX105" i="17"/>
  <c r="AY105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E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W106" i="17"/>
  <c r="AX106" i="17"/>
  <c r="AY106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F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W107" i="17"/>
  <c r="AX107" i="17"/>
  <c r="AY107" i="17"/>
  <c r="G109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I110" i="17"/>
  <c r="AJ110" i="17"/>
  <c r="AK110" i="17"/>
  <c r="AL110" i="17"/>
  <c r="AM110" i="17"/>
  <c r="AN110" i="17"/>
  <c r="AO110" i="17"/>
  <c r="AP110" i="17"/>
  <c r="AQ110" i="17"/>
  <c r="AR110" i="17"/>
  <c r="AS110" i="17"/>
  <c r="AW110" i="17"/>
  <c r="AX110" i="17"/>
  <c r="AY110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J111" i="17"/>
  <c r="AK111" i="17"/>
  <c r="AL111" i="17"/>
  <c r="AM111" i="17"/>
  <c r="AN111" i="17"/>
  <c r="AO111" i="17"/>
  <c r="AP111" i="17"/>
  <c r="AQ111" i="17"/>
  <c r="AR111" i="17"/>
  <c r="AS111" i="17"/>
  <c r="AU111" i="17"/>
  <c r="AV111" i="17"/>
  <c r="AW111" i="17"/>
  <c r="AX111" i="17"/>
  <c r="AY111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AM113" i="17"/>
  <c r="AN113" i="17"/>
  <c r="AO113" i="17"/>
  <c r="AP113" i="17"/>
  <c r="AQ113" i="17"/>
  <c r="AR113" i="17"/>
  <c r="AS113" i="17"/>
  <c r="AT113" i="17"/>
  <c r="AU113" i="17"/>
  <c r="AV113" i="17"/>
  <c r="AW113" i="17"/>
  <c r="AX113" i="17"/>
  <c r="AY113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M114" i="17"/>
  <c r="AN114" i="17"/>
  <c r="AO114" i="17"/>
  <c r="AP114" i="17"/>
  <c r="AQ114" i="17"/>
  <c r="AR114" i="17"/>
  <c r="AS114" i="17"/>
  <c r="AT114" i="17"/>
  <c r="AU114" i="17"/>
  <c r="AV114" i="17"/>
  <c r="AW114" i="17"/>
  <c r="AX114" i="17"/>
  <c r="AY114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N115" i="17"/>
  <c r="AO115" i="17"/>
  <c r="AP115" i="17"/>
  <c r="AQ115" i="17"/>
  <c r="AR115" i="17"/>
  <c r="AS115" i="17"/>
  <c r="AT115" i="17"/>
  <c r="AU115" i="17"/>
  <c r="AV115" i="17"/>
  <c r="AW115" i="17"/>
  <c r="AX115" i="17"/>
  <c r="AY115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O116" i="17"/>
  <c r="AP116" i="17"/>
  <c r="AQ116" i="17"/>
  <c r="AR116" i="17"/>
  <c r="AS116" i="17"/>
  <c r="AT116" i="17"/>
  <c r="AU116" i="17"/>
  <c r="AW116" i="17"/>
  <c r="AX116" i="17"/>
  <c r="AY116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AL117" i="17"/>
  <c r="AM117" i="17"/>
  <c r="AN117" i="17"/>
  <c r="AO117" i="17"/>
  <c r="AP117" i="17"/>
  <c r="AQ117" i="17"/>
  <c r="AR117" i="17"/>
  <c r="AS117" i="17"/>
  <c r="AT117" i="17"/>
  <c r="AU117" i="17"/>
  <c r="AV117" i="17"/>
  <c r="AW117" i="17"/>
  <c r="AX117" i="17"/>
  <c r="AY117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Q118" i="17"/>
  <c r="AR118" i="17"/>
  <c r="AS118" i="17"/>
  <c r="AT118" i="17"/>
  <c r="AU118" i="17"/>
  <c r="AV118" i="17"/>
  <c r="AW118" i="17"/>
  <c r="AX118" i="17"/>
  <c r="AY118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R119" i="17"/>
  <c r="AS119" i="17"/>
  <c r="AT119" i="17"/>
  <c r="AU119" i="17"/>
  <c r="AV119" i="17"/>
  <c r="AW119" i="17"/>
  <c r="AX119" i="17"/>
  <c r="AY119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S120" i="17"/>
  <c r="AT120" i="17"/>
  <c r="AU120" i="17"/>
  <c r="AW120" i="17"/>
  <c r="AX120" i="17"/>
  <c r="AY120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X121" i="17"/>
  <c r="AY121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Y122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Y123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F125" i="17"/>
  <c r="G125" i="17"/>
  <c r="H125" i="17"/>
  <c r="I125" i="17"/>
  <c r="J125" i="17"/>
  <c r="K125" i="17"/>
  <c r="L125" i="17"/>
  <c r="M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W125" i="17"/>
  <c r="AX125" i="17"/>
  <c r="AY125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F130" i="17"/>
  <c r="G130" i="17"/>
  <c r="H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W130" i="17"/>
  <c r="AX130" i="17"/>
  <c r="AY130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W131" i="17"/>
  <c r="AX131" i="17"/>
  <c r="AY131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Y134" i="17"/>
  <c r="G5" i="17"/>
  <c r="H5" i="17"/>
  <c r="I5" i="17"/>
  <c r="J5" i="17"/>
  <c r="K5" i="17"/>
  <c r="L5" i="17"/>
  <c r="M5" i="17"/>
  <c r="N5" i="17"/>
  <c r="O5" i="17"/>
  <c r="P5" i="17"/>
  <c r="Q5" i="17"/>
  <c r="R5" i="17"/>
  <c r="S5" i="17"/>
  <c r="T5" i="17"/>
  <c r="U5" i="17"/>
  <c r="V5" i="17"/>
  <c r="AB5" i="17"/>
  <c r="AC5" i="17"/>
  <c r="AD5" i="17"/>
  <c r="AE5" i="17"/>
  <c r="AF5" i="17"/>
  <c r="AG5" i="17"/>
  <c r="AH5" i="17"/>
  <c r="AI5" i="17"/>
  <c r="AJ5" i="17"/>
  <c r="AK5" i="17"/>
  <c r="AL5" i="17"/>
  <c r="AM5" i="17"/>
  <c r="AN5" i="17"/>
  <c r="AO5" i="17"/>
  <c r="AP5" i="17"/>
  <c r="AQ5" i="17"/>
  <c r="AR5" i="17"/>
  <c r="AS5" i="17"/>
  <c r="AT5" i="17"/>
  <c r="AU5" i="17"/>
  <c r="AV5" i="17"/>
  <c r="AW5" i="17"/>
  <c r="AX5" i="17"/>
  <c r="AY5" i="17"/>
  <c r="U234" i="11"/>
  <c r="G214" i="11"/>
  <c r="G235" i="11" s="1"/>
  <c r="H214" i="11"/>
  <c r="I214" i="11"/>
  <c r="I234" i="11" s="1"/>
  <c r="J214" i="11"/>
  <c r="K214" i="11"/>
  <c r="K235" i="11" s="1"/>
  <c r="L214" i="11"/>
  <c r="L235" i="11" s="1"/>
  <c r="M214" i="11"/>
  <c r="M234" i="11" s="1"/>
  <c r="N214" i="11"/>
  <c r="O214" i="11"/>
  <c r="O234" i="11" s="1"/>
  <c r="P214" i="11"/>
  <c r="P235" i="11" s="1"/>
  <c r="Q214" i="11"/>
  <c r="Q236" i="11" s="1"/>
  <c r="R214" i="11"/>
  <c r="S214" i="11"/>
  <c r="T214" i="11"/>
  <c r="T234" i="11" s="1"/>
  <c r="U214" i="11"/>
  <c r="U235" i="11" s="1"/>
  <c r="V214" i="11"/>
  <c r="W214" i="11"/>
  <c r="W236" i="11" s="1"/>
  <c r="X214" i="11"/>
  <c r="X235" i="11" s="1"/>
  <c r="Y214" i="11"/>
  <c r="Y236" i="11" s="1"/>
  <c r="Z214" i="11"/>
  <c r="AA214" i="11"/>
  <c r="AB214" i="11"/>
  <c r="AB234" i="11" s="1"/>
  <c r="AC214" i="11"/>
  <c r="AC234" i="11" s="1"/>
  <c r="AD214" i="11"/>
  <c r="AE214" i="11"/>
  <c r="AF214" i="11"/>
  <c r="AF235" i="11" s="1"/>
  <c r="AG214" i="11"/>
  <c r="AG236" i="11" s="1"/>
  <c r="AH214" i="11"/>
  <c r="AI214" i="11"/>
  <c r="AJ214" i="11"/>
  <c r="AJ234" i="11" s="1"/>
  <c r="AK214" i="11"/>
  <c r="AK235" i="11" s="1"/>
  <c r="AL214" i="11"/>
  <c r="AM214" i="11"/>
  <c r="AM234" i="11" s="1"/>
  <c r="AN214" i="11"/>
  <c r="AO214" i="11"/>
  <c r="AO234" i="11" s="1"/>
  <c r="AP214" i="11"/>
  <c r="AQ214" i="11"/>
  <c r="AQ235" i="11" s="1"/>
  <c r="AR214" i="11"/>
  <c r="AS214" i="11"/>
  <c r="AT214" i="11"/>
  <c r="AU214" i="11"/>
  <c r="AU234" i="11" s="1"/>
  <c r="AV214" i="11"/>
  <c r="AV235" i="11" s="1"/>
  <c r="AW214" i="11"/>
  <c r="AW236" i="11" s="1"/>
  <c r="AX214" i="11"/>
  <c r="AY214" i="11"/>
  <c r="AY235" i="11" s="1"/>
  <c r="F214" i="11"/>
  <c r="G213" i="11"/>
  <c r="H213" i="11"/>
  <c r="I213" i="11"/>
  <c r="J213" i="11"/>
  <c r="K213" i="11"/>
  <c r="K237" i="11" s="1"/>
  <c r="L213" i="11"/>
  <c r="M213" i="11"/>
  <c r="N213" i="11"/>
  <c r="O213" i="11"/>
  <c r="P213" i="11"/>
  <c r="P237" i="11" s="1"/>
  <c r="Q213" i="11"/>
  <c r="R213" i="11"/>
  <c r="S213" i="11"/>
  <c r="T213" i="11"/>
  <c r="U213" i="11"/>
  <c r="U237" i="11" s="1"/>
  <c r="V213" i="11"/>
  <c r="W213" i="11"/>
  <c r="X213" i="11"/>
  <c r="Y213" i="11"/>
  <c r="Z213" i="11"/>
  <c r="AA213" i="11"/>
  <c r="AB213" i="11"/>
  <c r="AC213" i="11"/>
  <c r="AD213" i="11"/>
  <c r="AE213" i="11"/>
  <c r="AF213" i="11"/>
  <c r="AG213" i="11"/>
  <c r="AH213" i="11"/>
  <c r="AI213" i="11"/>
  <c r="AJ213" i="11"/>
  <c r="AK213" i="11"/>
  <c r="AL213" i="11"/>
  <c r="AM213" i="11"/>
  <c r="AN213" i="11"/>
  <c r="AO213" i="11"/>
  <c r="AP213" i="11"/>
  <c r="AQ213" i="11"/>
  <c r="AR213" i="11"/>
  <c r="AS213" i="11"/>
  <c r="AT213" i="11"/>
  <c r="AU213" i="11"/>
  <c r="AV213" i="11"/>
  <c r="AW213" i="11"/>
  <c r="AX213" i="11"/>
  <c r="AY213" i="11"/>
  <c r="F213" i="11"/>
  <c r="G236" i="11" l="1"/>
  <c r="F235" i="11"/>
  <c r="Y235" i="11"/>
  <c r="U236" i="11"/>
  <c r="I235" i="11"/>
  <c r="O236" i="11"/>
  <c r="AK234" i="11"/>
  <c r="AX237" i="11"/>
  <c r="AH237" i="11"/>
  <c r="V237" i="11"/>
  <c r="AW237" i="11"/>
  <c r="AS237" i="11"/>
  <c r="AO237" i="11"/>
  <c r="AG237" i="11"/>
  <c r="AC237" i="11"/>
  <c r="Y237" i="11"/>
  <c r="Q237" i="11"/>
  <c r="M237" i="11"/>
  <c r="I237" i="11"/>
  <c r="AE234" i="11"/>
  <c r="AE235" i="11"/>
  <c r="AA235" i="11"/>
  <c r="AA234" i="11"/>
  <c r="AK237" i="11"/>
  <c r="AQ236" i="11"/>
  <c r="AO235" i="11"/>
  <c r="M235" i="11"/>
  <c r="Y234" i="11"/>
  <c r="AP237" i="11"/>
  <c r="AD237" i="11"/>
  <c r="R237" i="11"/>
  <c r="J237" i="11"/>
  <c r="AR237" i="11"/>
  <c r="AB237" i="11"/>
  <c r="F236" i="11"/>
  <c r="AF237" i="11"/>
  <c r="AO236" i="11"/>
  <c r="AB236" i="11"/>
  <c r="AM235" i="11"/>
  <c r="AT237" i="11"/>
  <c r="L237" i="11"/>
  <c r="AW234" i="11"/>
  <c r="AW235" i="11"/>
  <c r="AS234" i="11"/>
  <c r="AS235" i="11"/>
  <c r="AG234" i="11"/>
  <c r="AG235" i="11"/>
  <c r="Q235" i="11"/>
  <c r="Q234" i="11"/>
  <c r="AV237" i="11"/>
  <c r="AA237" i="11"/>
  <c r="H237" i="11"/>
  <c r="AK236" i="11"/>
  <c r="I236" i="11"/>
  <c r="AC235" i="11"/>
  <c r="AL237" i="11"/>
  <c r="Z237" i="11"/>
  <c r="N237" i="11"/>
  <c r="AR236" i="11"/>
  <c r="AR234" i="11"/>
  <c r="AQ237" i="11"/>
  <c r="AJ236" i="11"/>
  <c r="AN234" i="11"/>
  <c r="AN236" i="11"/>
  <c r="X234" i="11"/>
  <c r="X236" i="11"/>
  <c r="H234" i="11"/>
  <c r="H236" i="11"/>
  <c r="F237" i="11"/>
  <c r="AU237" i="11"/>
  <c r="AJ237" i="11"/>
  <c r="AE237" i="11"/>
  <c r="T237" i="11"/>
  <c r="O237" i="11"/>
  <c r="AV236" i="11"/>
  <c r="AA236" i="11"/>
  <c r="T236" i="11"/>
  <c r="L236" i="11"/>
  <c r="AR235" i="11"/>
  <c r="AR238" i="11" s="1"/>
  <c r="AJ235" i="11"/>
  <c r="W235" i="11"/>
  <c r="O235" i="11"/>
  <c r="O238" i="11" s="1"/>
  <c r="H235" i="11"/>
  <c r="AQ234" i="11"/>
  <c r="AG238" i="11"/>
  <c r="Y238" i="11"/>
  <c r="P234" i="11"/>
  <c r="G234" i="11"/>
  <c r="Q238" i="11"/>
  <c r="AY234" i="11"/>
  <c r="AY236" i="11"/>
  <c r="AI234" i="11"/>
  <c r="AI236" i="11"/>
  <c r="AI237" i="11"/>
  <c r="X237" i="11"/>
  <c r="AU236" i="11"/>
  <c r="AF236" i="11"/>
  <c r="AB235" i="11"/>
  <c r="AB238" i="11" s="1"/>
  <c r="AO238" i="11"/>
  <c r="L234" i="11"/>
  <c r="AK238" i="11"/>
  <c r="I238" i="11"/>
  <c r="AE238" i="11"/>
  <c r="S234" i="11"/>
  <c r="S236" i="11"/>
  <c r="AY237" i="11"/>
  <c r="AN237" i="11"/>
  <c r="S237" i="11"/>
  <c r="AM236" i="11"/>
  <c r="K236" i="11"/>
  <c r="AI235" i="11"/>
  <c r="T235" i="11"/>
  <c r="T238" i="11" s="1"/>
  <c r="AW238" i="11"/>
  <c r="AF234" i="11"/>
  <c r="W234" i="11"/>
  <c r="W238" i="11" s="1"/>
  <c r="F234" i="11"/>
  <c r="AM237" i="11"/>
  <c r="W237" i="11"/>
  <c r="G237" i="11"/>
  <c r="AE236" i="11"/>
  <c r="P236" i="11"/>
  <c r="AU235" i="11"/>
  <c r="AU238" i="11" s="1"/>
  <c r="AN235" i="11"/>
  <c r="S235" i="11"/>
  <c r="AV234" i="11"/>
  <c r="AV238" i="11" s="1"/>
  <c r="U238" i="11"/>
  <c r="K234" i="11"/>
  <c r="K238" i="11" s="1"/>
  <c r="AX235" i="11"/>
  <c r="AT235" i="11"/>
  <c r="AP235" i="11"/>
  <c r="AL235" i="11"/>
  <c r="AH235" i="11"/>
  <c r="AD235" i="11"/>
  <c r="Z235" i="11"/>
  <c r="V235" i="11"/>
  <c r="R235" i="11"/>
  <c r="N235" i="11"/>
  <c r="J235" i="11"/>
  <c r="AS236" i="11"/>
  <c r="AS238" i="11" s="1"/>
  <c r="AC236" i="11"/>
  <c r="AC238" i="11" s="1"/>
  <c r="M236" i="11"/>
  <c r="M238" i="11" s="1"/>
  <c r="AX234" i="11"/>
  <c r="AT234" i="11"/>
  <c r="AP234" i="11"/>
  <c r="AL234" i="11"/>
  <c r="AH234" i="11"/>
  <c r="AD234" i="11"/>
  <c r="Z234" i="11"/>
  <c r="V234" i="11"/>
  <c r="R234" i="11"/>
  <c r="N234" i="11"/>
  <c r="J234" i="11"/>
  <c r="AX236" i="11"/>
  <c r="AT236" i="11"/>
  <c r="AP236" i="11"/>
  <c r="AL236" i="11"/>
  <c r="AH236" i="11"/>
  <c r="AD236" i="11"/>
  <c r="Z236" i="11"/>
  <c r="V236" i="11"/>
  <c r="R236" i="11"/>
  <c r="N236" i="11"/>
  <c r="J236" i="11"/>
  <c r="F238" i="11" l="1"/>
  <c r="AQ238" i="11"/>
  <c r="AJ238" i="11"/>
  <c r="AA238" i="11"/>
  <c r="R238" i="11"/>
  <c r="AH238" i="11"/>
  <c r="AX238" i="11"/>
  <c r="AF238" i="11"/>
  <c r="AM238" i="11"/>
  <c r="J238" i="11"/>
  <c r="L238" i="11"/>
  <c r="Z238" i="11"/>
  <c r="AP238" i="11"/>
  <c r="G238" i="11"/>
  <c r="X238" i="11"/>
  <c r="N238" i="11"/>
  <c r="AD238" i="11"/>
  <c r="AT238" i="11"/>
  <c r="AI238" i="11"/>
  <c r="P238" i="11"/>
  <c r="H238" i="11"/>
  <c r="V238" i="11"/>
  <c r="AL238" i="11"/>
  <c r="S238" i="11"/>
  <c r="AY238" i="11"/>
  <c r="AN238" i="11"/>
  <c r="F6" i="17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B6" i="17" s="1"/>
  <c r="AC6" i="16"/>
  <c r="AC6" i="17" s="1"/>
  <c r="AD6" i="16"/>
  <c r="AD6" i="17" s="1"/>
  <c r="AE6" i="16"/>
  <c r="AE6" i="17" s="1"/>
  <c r="AF6" i="16"/>
  <c r="AG6" i="16"/>
  <c r="AH6" i="16"/>
  <c r="AI6" i="16"/>
  <c r="AJ6" i="16"/>
  <c r="AK6" i="16"/>
  <c r="AL6" i="16"/>
  <c r="AM6" i="16"/>
  <c r="AN6" i="16"/>
  <c r="AO6" i="16"/>
  <c r="AP6" i="16"/>
  <c r="AQ6" i="16"/>
  <c r="AR6" i="16"/>
  <c r="AS6" i="16"/>
  <c r="AT6" i="16"/>
  <c r="AU6" i="16"/>
  <c r="AV6" i="16"/>
  <c r="AW6" i="16"/>
  <c r="AX6" i="16"/>
  <c r="AY6" i="16"/>
  <c r="F7" i="17"/>
  <c r="I7" i="16"/>
  <c r="J7" i="16"/>
  <c r="K7" i="16"/>
  <c r="L7" i="16"/>
  <c r="M7" i="16"/>
  <c r="N7" i="16"/>
  <c r="N7" i="17" s="1"/>
  <c r="O7" i="16"/>
  <c r="O7" i="17" s="1"/>
  <c r="P7" i="16"/>
  <c r="P7" i="17" s="1"/>
  <c r="Q7" i="16"/>
  <c r="Q7" i="17" s="1"/>
  <c r="R7" i="16"/>
  <c r="R7" i="17" s="1"/>
  <c r="S7" i="16"/>
  <c r="S7" i="17" s="1"/>
  <c r="T7" i="16"/>
  <c r="T7" i="17" s="1"/>
  <c r="U7" i="16"/>
  <c r="U7" i="17" s="1"/>
  <c r="V7" i="16"/>
  <c r="W7" i="16"/>
  <c r="X7" i="16"/>
  <c r="Y7" i="16"/>
  <c r="Z7" i="16"/>
  <c r="AA7" i="16"/>
  <c r="AB7" i="16"/>
  <c r="AC7" i="16"/>
  <c r="AD7" i="16"/>
  <c r="AE7" i="16"/>
  <c r="AF7" i="16"/>
  <c r="AG7" i="16"/>
  <c r="AH7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Y7" i="16"/>
  <c r="F8" i="17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W8" i="17" s="1"/>
  <c r="X8" i="16"/>
  <c r="X8" i="17" s="1"/>
  <c r="Y8" i="16"/>
  <c r="Y8" i="17" s="1"/>
  <c r="Z8" i="16"/>
  <c r="Z8" i="17" s="1"/>
  <c r="AA8" i="16"/>
  <c r="AA8" i="17" s="1"/>
  <c r="AB8" i="16"/>
  <c r="AB8" i="17" s="1"/>
  <c r="AC8" i="16"/>
  <c r="AC8" i="17" s="1"/>
  <c r="AD8" i="16"/>
  <c r="AD8" i="17" s="1"/>
  <c r="AE8" i="16"/>
  <c r="AE8" i="17" s="1"/>
  <c r="AF8" i="16"/>
  <c r="AF8" i="17" s="1"/>
  <c r="AG8" i="16"/>
  <c r="AG8" i="17" s="1"/>
  <c r="AH8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AY8" i="16"/>
  <c r="F9" i="17"/>
  <c r="I9" i="16"/>
  <c r="J9" i="16"/>
  <c r="K9" i="16"/>
  <c r="L9" i="16"/>
  <c r="M9" i="16"/>
  <c r="N9" i="16"/>
  <c r="N9" i="17" s="1"/>
  <c r="O9" i="16"/>
  <c r="O9" i="17" s="1"/>
  <c r="P9" i="16"/>
  <c r="P9" i="17" s="1"/>
  <c r="Q9" i="16"/>
  <c r="Q9" i="17" s="1"/>
  <c r="R9" i="16"/>
  <c r="R9" i="17" s="1"/>
  <c r="S9" i="16"/>
  <c r="S9" i="17" s="1"/>
  <c r="T9" i="16"/>
  <c r="T9" i="17" s="1"/>
  <c r="U9" i="16"/>
  <c r="U9" i="17" s="1"/>
  <c r="V9" i="16"/>
  <c r="V9" i="17" s="1"/>
  <c r="W9" i="16"/>
  <c r="W9" i="17" s="1"/>
  <c r="X9" i="16"/>
  <c r="X9" i="17" s="1"/>
  <c r="Y9" i="16"/>
  <c r="Y9" i="17" s="1"/>
  <c r="Z9" i="16"/>
  <c r="Z9" i="17" s="1"/>
  <c r="AA9" i="16"/>
  <c r="AA9" i="17" s="1"/>
  <c r="AB9" i="16"/>
  <c r="AB9" i="17" s="1"/>
  <c r="AC9" i="16"/>
  <c r="AC9" i="17" s="1"/>
  <c r="AD9" i="16"/>
  <c r="AD9" i="17" s="1"/>
  <c r="AE9" i="16"/>
  <c r="AF9" i="16"/>
  <c r="AG9" i="16"/>
  <c r="AH9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AY9" i="16"/>
  <c r="F10" i="17"/>
  <c r="I10" i="16"/>
  <c r="J10" i="16"/>
  <c r="K10" i="16"/>
  <c r="L10" i="16"/>
  <c r="M10" i="16"/>
  <c r="N10" i="16"/>
  <c r="O10" i="16"/>
  <c r="P10" i="16"/>
  <c r="Q10" i="16"/>
  <c r="R10" i="16"/>
  <c r="S10" i="16"/>
  <c r="S10" i="17" s="1"/>
  <c r="T10" i="16"/>
  <c r="T10" i="17" s="1"/>
  <c r="U10" i="16"/>
  <c r="U10" i="17" s="1"/>
  <c r="V10" i="16"/>
  <c r="V10" i="17" s="1"/>
  <c r="W10" i="16"/>
  <c r="W10" i="17" s="1"/>
  <c r="X10" i="16"/>
  <c r="Y10" i="16"/>
  <c r="Z10" i="16"/>
  <c r="AA10" i="16"/>
  <c r="AB10" i="16"/>
  <c r="AC10" i="16"/>
  <c r="AD10" i="16"/>
  <c r="AE10" i="16"/>
  <c r="AF10" i="16"/>
  <c r="AG10" i="16"/>
  <c r="AH10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AY10" i="16"/>
  <c r="F11" i="17"/>
  <c r="G11" i="17"/>
  <c r="H11" i="17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AC11" i="16"/>
  <c r="AD11" i="16"/>
  <c r="AE11" i="16"/>
  <c r="AF11" i="16"/>
  <c r="AG11" i="16"/>
  <c r="AH11" i="16"/>
  <c r="AI11" i="16"/>
  <c r="AJ11" i="16"/>
  <c r="AK11" i="16"/>
  <c r="AL11" i="16"/>
  <c r="AM11" i="16"/>
  <c r="AN11" i="16"/>
  <c r="AO11" i="16"/>
  <c r="AP11" i="16"/>
  <c r="AQ11" i="16"/>
  <c r="AR11" i="16"/>
  <c r="AS11" i="16"/>
  <c r="AT11" i="16"/>
  <c r="AU11" i="16"/>
  <c r="AV11" i="16"/>
  <c r="AW11" i="16"/>
  <c r="AX11" i="16"/>
  <c r="AY11" i="16"/>
  <c r="F12" i="16"/>
  <c r="F12" i="17" s="1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AG12" i="16"/>
  <c r="AH12" i="16"/>
  <c r="AI12" i="16"/>
  <c r="AJ12" i="16"/>
  <c r="AK12" i="16"/>
  <c r="AK12" i="17" s="1"/>
  <c r="AL12" i="16"/>
  <c r="AL12" i="17" s="1"/>
  <c r="AM12" i="16"/>
  <c r="AM12" i="17" s="1"/>
  <c r="AN12" i="16"/>
  <c r="AN12" i="17" s="1"/>
  <c r="AO12" i="16"/>
  <c r="AO12" i="17" s="1"/>
  <c r="AP12" i="16"/>
  <c r="AP12" i="17" s="1"/>
  <c r="AQ12" i="16"/>
  <c r="AQ12" i="17" s="1"/>
  <c r="AR12" i="16"/>
  <c r="AR12" i="17" s="1"/>
  <c r="AS12" i="16"/>
  <c r="AS12" i="17" s="1"/>
  <c r="AT12" i="16"/>
  <c r="AT12" i="17" s="1"/>
  <c r="AU12" i="16"/>
  <c r="AU12" i="17" s="1"/>
  <c r="AV12" i="16"/>
  <c r="AV12" i="17" s="1"/>
  <c r="AW12" i="16"/>
  <c r="AX12" i="16"/>
  <c r="AY12" i="16"/>
  <c r="F13" i="16"/>
  <c r="F13" i="17" s="1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Y13" i="17" s="1"/>
  <c r="Z13" i="16"/>
  <c r="Z13" i="17" s="1"/>
  <c r="AA13" i="16"/>
  <c r="AB13" i="16"/>
  <c r="AC13" i="16"/>
  <c r="AD13" i="16"/>
  <c r="AE13" i="16"/>
  <c r="AF13" i="16"/>
  <c r="AG13" i="16"/>
  <c r="AH13" i="16"/>
  <c r="AI13" i="16"/>
  <c r="AJ13" i="16"/>
  <c r="AK13" i="16"/>
  <c r="AL13" i="16"/>
  <c r="AM13" i="16"/>
  <c r="AN13" i="16"/>
  <c r="AO13" i="16"/>
  <c r="AP13" i="16"/>
  <c r="AQ13" i="16"/>
  <c r="AR13" i="16"/>
  <c r="AS13" i="16"/>
  <c r="AT13" i="16"/>
  <c r="AU13" i="16"/>
  <c r="AV13" i="16"/>
  <c r="AW13" i="16"/>
  <c r="AX13" i="16"/>
  <c r="AY13" i="16"/>
  <c r="F14" i="16"/>
  <c r="F14" i="17" s="1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Y14" i="17" s="1"/>
  <c r="Z14" i="16"/>
  <c r="Z14" i="17" s="1"/>
  <c r="AA14" i="16"/>
  <c r="AA14" i="17" s="1"/>
  <c r="AB14" i="16"/>
  <c r="AB14" i="17" s="1"/>
  <c r="AC14" i="16"/>
  <c r="AC14" i="17" s="1"/>
  <c r="AD14" i="16"/>
  <c r="AD14" i="17" s="1"/>
  <c r="AE14" i="16"/>
  <c r="AE14" i="17" s="1"/>
  <c r="AF14" i="16"/>
  <c r="AF14" i="17" s="1"/>
  <c r="AG14" i="16"/>
  <c r="AG14" i="17" s="1"/>
  <c r="AH14" i="16"/>
  <c r="AH14" i="17" s="1"/>
  <c r="AI14" i="16"/>
  <c r="AI14" i="17" s="1"/>
  <c r="AJ14" i="16"/>
  <c r="AJ14" i="17" s="1"/>
  <c r="AK14" i="16"/>
  <c r="AK14" i="17" s="1"/>
  <c r="AL14" i="16"/>
  <c r="AL14" i="17" s="1"/>
  <c r="AM14" i="16"/>
  <c r="AM14" i="17" s="1"/>
  <c r="AN14" i="16"/>
  <c r="AO14" i="16"/>
  <c r="AP14" i="16"/>
  <c r="AQ14" i="16"/>
  <c r="AR14" i="16"/>
  <c r="AS14" i="16"/>
  <c r="AT14" i="16"/>
  <c r="AU14" i="16"/>
  <c r="AV14" i="16"/>
  <c r="AW14" i="16"/>
  <c r="AX14" i="16"/>
  <c r="AY14" i="16"/>
  <c r="F15" i="16"/>
  <c r="F15" i="17" s="1"/>
  <c r="G15" i="16"/>
  <c r="H15" i="16"/>
  <c r="I15" i="16"/>
  <c r="J15" i="16"/>
  <c r="K15" i="16"/>
  <c r="L15" i="16"/>
  <c r="M15" i="16"/>
  <c r="N15" i="16"/>
  <c r="N15" i="17" s="1"/>
  <c r="O15" i="16"/>
  <c r="O15" i="17" s="1"/>
  <c r="P15" i="16"/>
  <c r="P15" i="17" s="1"/>
  <c r="Q15" i="16"/>
  <c r="Q15" i="17" s="1"/>
  <c r="R15" i="16"/>
  <c r="R15" i="17" s="1"/>
  <c r="S15" i="16"/>
  <c r="S15" i="17" s="1"/>
  <c r="T15" i="16"/>
  <c r="U15" i="16"/>
  <c r="V15" i="16"/>
  <c r="W15" i="16"/>
  <c r="X15" i="16"/>
  <c r="Y15" i="16"/>
  <c r="Z15" i="16"/>
  <c r="AA15" i="16"/>
  <c r="AB15" i="16"/>
  <c r="AC15" i="16"/>
  <c r="AD15" i="16"/>
  <c r="AE15" i="16"/>
  <c r="AF15" i="16"/>
  <c r="AG15" i="16"/>
  <c r="AH15" i="16"/>
  <c r="AI15" i="16"/>
  <c r="AJ15" i="16"/>
  <c r="AK15" i="16"/>
  <c r="AL15" i="16"/>
  <c r="AM15" i="16"/>
  <c r="AN15" i="16"/>
  <c r="AO15" i="16"/>
  <c r="AP15" i="16"/>
  <c r="AQ15" i="16"/>
  <c r="AR15" i="16"/>
  <c r="AS15" i="16"/>
  <c r="AT15" i="16"/>
  <c r="AU15" i="16"/>
  <c r="AV15" i="16"/>
  <c r="AW15" i="16"/>
  <c r="AX15" i="16"/>
  <c r="AY15" i="16"/>
  <c r="F16" i="16"/>
  <c r="F16" i="17" s="1"/>
  <c r="G16" i="16"/>
  <c r="G16" i="17" s="1"/>
  <c r="H16" i="16"/>
  <c r="H16" i="17" s="1"/>
  <c r="I16" i="16"/>
  <c r="I16" i="17" s="1"/>
  <c r="J16" i="16"/>
  <c r="J16" i="17" s="1"/>
  <c r="K16" i="16"/>
  <c r="K16" i="17" s="1"/>
  <c r="L16" i="16"/>
  <c r="L16" i="17" s="1"/>
  <c r="M16" i="16"/>
  <c r="M16" i="17" s="1"/>
  <c r="N16" i="16"/>
  <c r="N16" i="17" s="1"/>
  <c r="O16" i="16"/>
  <c r="O16" i="17" s="1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AF16" i="16"/>
  <c r="AG16" i="16"/>
  <c r="AH16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AY16" i="16"/>
  <c r="F17" i="16"/>
  <c r="F17" i="17" s="1"/>
  <c r="G17" i="16"/>
  <c r="H17" i="16"/>
  <c r="I17" i="16"/>
  <c r="J17" i="16"/>
  <c r="K17" i="16"/>
  <c r="L17" i="16"/>
  <c r="M17" i="16"/>
  <c r="N17" i="16"/>
  <c r="N17" i="17" s="1"/>
  <c r="O17" i="16"/>
  <c r="O17" i="17" s="1"/>
  <c r="P17" i="16"/>
  <c r="P17" i="17" s="1"/>
  <c r="Q17" i="16"/>
  <c r="Q17" i="17" s="1"/>
  <c r="R17" i="16"/>
  <c r="R17" i="17" s="1"/>
  <c r="S17" i="16"/>
  <c r="T17" i="16"/>
  <c r="U17" i="16"/>
  <c r="V17" i="16"/>
  <c r="W17" i="16"/>
  <c r="X17" i="16"/>
  <c r="Y17" i="16"/>
  <c r="Z17" i="16"/>
  <c r="AA17" i="16"/>
  <c r="AB17" i="16"/>
  <c r="AC17" i="16"/>
  <c r="AD17" i="16"/>
  <c r="AE17" i="16"/>
  <c r="AF17" i="16"/>
  <c r="AG17" i="16"/>
  <c r="AH17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AY17" i="16"/>
  <c r="F18" i="16"/>
  <c r="F18" i="17" s="1"/>
  <c r="G18" i="16"/>
  <c r="H18" i="16"/>
  <c r="I18" i="16"/>
  <c r="J18" i="16"/>
  <c r="K18" i="16"/>
  <c r="L18" i="16"/>
  <c r="M18" i="16"/>
  <c r="N18" i="16"/>
  <c r="N18" i="17" s="1"/>
  <c r="O18" i="16"/>
  <c r="O18" i="17" s="1"/>
  <c r="P18" i="16"/>
  <c r="P18" i="17" s="1"/>
  <c r="Q18" i="16"/>
  <c r="Q18" i="17" s="1"/>
  <c r="R18" i="16"/>
  <c r="R18" i="17" s="1"/>
  <c r="S18" i="16"/>
  <c r="S18" i="17" s="1"/>
  <c r="T18" i="16"/>
  <c r="T18" i="17" s="1"/>
  <c r="U18" i="16"/>
  <c r="V18" i="16"/>
  <c r="W18" i="16"/>
  <c r="X18" i="16"/>
  <c r="Y18" i="16"/>
  <c r="Z18" i="16"/>
  <c r="AA18" i="16"/>
  <c r="AB18" i="16"/>
  <c r="AC18" i="16"/>
  <c r="AD18" i="16"/>
  <c r="AE18" i="16"/>
  <c r="AF18" i="16"/>
  <c r="AG18" i="16"/>
  <c r="AH18" i="16"/>
  <c r="AI18" i="16"/>
  <c r="AJ18" i="16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AY18" i="16"/>
  <c r="F19" i="16"/>
  <c r="F19" i="17" s="1"/>
  <c r="G19" i="16"/>
  <c r="H19" i="16"/>
  <c r="I19" i="16"/>
  <c r="J19" i="16"/>
  <c r="K19" i="16"/>
  <c r="L19" i="16"/>
  <c r="M19" i="16"/>
  <c r="M19" i="17" s="1"/>
  <c r="N19" i="16"/>
  <c r="N19" i="17" s="1"/>
  <c r="O19" i="16"/>
  <c r="O19" i="17" s="1"/>
  <c r="P19" i="16"/>
  <c r="P19" i="17" s="1"/>
  <c r="Q19" i="16"/>
  <c r="Q19" i="17" s="1"/>
  <c r="R19" i="16"/>
  <c r="R19" i="17" s="1"/>
  <c r="S19" i="16"/>
  <c r="S19" i="17" s="1"/>
  <c r="T19" i="16"/>
  <c r="T19" i="17" s="1"/>
  <c r="U19" i="16"/>
  <c r="V19" i="16"/>
  <c r="W19" i="16"/>
  <c r="X19" i="16"/>
  <c r="Y19" i="16"/>
  <c r="Z19" i="16"/>
  <c r="AA19" i="16"/>
  <c r="AB19" i="16"/>
  <c r="AC19" i="16"/>
  <c r="AD19" i="16"/>
  <c r="AE19" i="16"/>
  <c r="AF19" i="16"/>
  <c r="AG19" i="16"/>
  <c r="AH19" i="16"/>
  <c r="AI19" i="16"/>
  <c r="AJ19" i="16"/>
  <c r="AK19" i="16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AY19" i="16"/>
  <c r="F20" i="16"/>
  <c r="F20" i="17" s="1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S20" i="17" s="1"/>
  <c r="T20" i="16"/>
  <c r="T20" i="17" s="1"/>
  <c r="U20" i="16"/>
  <c r="U20" i="17" s="1"/>
  <c r="V20" i="16"/>
  <c r="V20" i="17" s="1"/>
  <c r="W20" i="16"/>
  <c r="W20" i="17" s="1"/>
  <c r="X20" i="16"/>
  <c r="X20" i="17" s="1"/>
  <c r="Y20" i="16"/>
  <c r="Z20" i="16"/>
  <c r="AA20" i="16"/>
  <c r="AB20" i="16"/>
  <c r="AC20" i="16"/>
  <c r="AD20" i="16"/>
  <c r="AE20" i="16"/>
  <c r="AF20" i="16"/>
  <c r="AG20" i="16"/>
  <c r="AH20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AY20" i="16"/>
  <c r="F21" i="16"/>
  <c r="F21" i="17" s="1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Y21" i="17" s="1"/>
  <c r="Z21" i="16"/>
  <c r="Z21" i="17" s="1"/>
  <c r="AA21" i="16"/>
  <c r="AA21" i="17" s="1"/>
  <c r="AB21" i="16"/>
  <c r="AB21" i="17" s="1"/>
  <c r="AC21" i="16"/>
  <c r="AC21" i="17" s="1"/>
  <c r="AD21" i="16"/>
  <c r="AE21" i="16"/>
  <c r="AF21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AY21" i="16"/>
  <c r="F22" i="16"/>
  <c r="F22" i="17" s="1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AB22" i="16"/>
  <c r="AC22" i="16"/>
  <c r="AD22" i="16"/>
  <c r="AE22" i="16"/>
  <c r="AF22" i="16"/>
  <c r="AG22" i="16"/>
  <c r="AH22" i="16"/>
  <c r="AI22" i="16"/>
  <c r="AJ22" i="16"/>
  <c r="AK22" i="16"/>
  <c r="AK22" i="17" s="1"/>
  <c r="AL22" i="16"/>
  <c r="AL22" i="17" s="1"/>
  <c r="AM22" i="16"/>
  <c r="AM22" i="17" s="1"/>
  <c r="AN22" i="16"/>
  <c r="AN22" i="17" s="1"/>
  <c r="AO22" i="16"/>
  <c r="AO22" i="17" s="1"/>
  <c r="AP22" i="16"/>
  <c r="AP22" i="17" s="1"/>
  <c r="AQ22" i="16"/>
  <c r="AQ22" i="17" s="1"/>
  <c r="AR22" i="16"/>
  <c r="AR22" i="17" s="1"/>
  <c r="AS22" i="16"/>
  <c r="AS22" i="17" s="1"/>
  <c r="AT22" i="16"/>
  <c r="AT22" i="17" s="1"/>
  <c r="AU22" i="16"/>
  <c r="AU22" i="17" s="1"/>
  <c r="AV22" i="16"/>
  <c r="AV22" i="17" s="1"/>
  <c r="AW22" i="16"/>
  <c r="AX22" i="16"/>
  <c r="AY22" i="16"/>
  <c r="F23" i="16"/>
  <c r="F23" i="17" s="1"/>
  <c r="G23" i="16"/>
  <c r="G23" i="17" s="1"/>
  <c r="H23" i="16"/>
  <c r="H23" i="17" s="1"/>
  <c r="I23" i="16"/>
  <c r="I23" i="17" s="1"/>
  <c r="J23" i="16"/>
  <c r="J23" i="17" s="1"/>
  <c r="K23" i="16"/>
  <c r="K23" i="17" s="1"/>
  <c r="L23" i="16"/>
  <c r="L23" i="17" s="1"/>
  <c r="M23" i="16"/>
  <c r="M23" i="17" s="1"/>
  <c r="N23" i="16"/>
  <c r="N23" i="17" s="1"/>
  <c r="O23" i="16"/>
  <c r="O23" i="17" s="1"/>
  <c r="P23" i="16"/>
  <c r="P23" i="17" s="1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F23" i="16"/>
  <c r="AG23" i="16"/>
  <c r="AH23" i="16"/>
  <c r="AI23" i="16"/>
  <c r="AJ23" i="16"/>
  <c r="AK23" i="16"/>
  <c r="AL23" i="16"/>
  <c r="AM23" i="16"/>
  <c r="AN23" i="16"/>
  <c r="AO23" i="16"/>
  <c r="AP23" i="16"/>
  <c r="AQ23" i="16"/>
  <c r="AR23" i="16"/>
  <c r="AS23" i="16"/>
  <c r="AT23" i="16"/>
  <c r="AU23" i="16"/>
  <c r="AV23" i="16"/>
  <c r="AW23" i="16"/>
  <c r="AX23" i="16"/>
  <c r="AY23" i="16"/>
  <c r="F24" i="16"/>
  <c r="F24" i="17" s="1"/>
  <c r="G24" i="16"/>
  <c r="H24" i="16"/>
  <c r="I24" i="16"/>
  <c r="J24" i="16"/>
  <c r="K24" i="16"/>
  <c r="L24" i="16"/>
  <c r="M24" i="16"/>
  <c r="N24" i="16"/>
  <c r="N24" i="17" s="1"/>
  <c r="O24" i="16"/>
  <c r="O24" i="17" s="1"/>
  <c r="P24" i="16"/>
  <c r="Q24" i="16"/>
  <c r="R24" i="16"/>
  <c r="S24" i="16"/>
  <c r="T24" i="16"/>
  <c r="U24" i="16"/>
  <c r="V24" i="16"/>
  <c r="W24" i="16"/>
  <c r="X24" i="16"/>
  <c r="Y24" i="16"/>
  <c r="Z24" i="16"/>
  <c r="AA24" i="16"/>
  <c r="AB24" i="16"/>
  <c r="AC24" i="16"/>
  <c r="AD24" i="16"/>
  <c r="AE24" i="16"/>
  <c r="AF24" i="16"/>
  <c r="AG24" i="16"/>
  <c r="AH24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AY24" i="16"/>
  <c r="F25" i="16"/>
  <c r="F25" i="17" s="1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X25" i="16"/>
  <c r="Y25" i="16"/>
  <c r="Y25" i="17" s="1"/>
  <c r="Z25" i="16"/>
  <c r="Z25" i="17" s="1"/>
  <c r="AA25" i="16"/>
  <c r="AA25" i="17" s="1"/>
  <c r="AB25" i="16"/>
  <c r="AB25" i="17" s="1"/>
  <c r="AC25" i="16"/>
  <c r="AC25" i="17" s="1"/>
  <c r="AD25" i="16"/>
  <c r="AD25" i="17" s="1"/>
  <c r="AE25" i="16"/>
  <c r="AE25" i="17" s="1"/>
  <c r="AF25" i="16"/>
  <c r="AF25" i="17" s="1"/>
  <c r="AG25" i="16"/>
  <c r="AG25" i="17" s="1"/>
  <c r="AH25" i="16"/>
  <c r="AH25" i="17" s="1"/>
  <c r="AI25" i="16"/>
  <c r="AI25" i="17" s="1"/>
  <c r="AJ25" i="16"/>
  <c r="AJ25" i="17" s="1"/>
  <c r="AK25" i="16"/>
  <c r="AK25" i="17" s="1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AY25" i="16"/>
  <c r="F26" i="16"/>
  <c r="F26" i="17" s="1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W26" i="17" s="1"/>
  <c r="X26" i="16"/>
  <c r="X26" i="17" s="1"/>
  <c r="Y26" i="16"/>
  <c r="Y26" i="17" s="1"/>
  <c r="Z26" i="16"/>
  <c r="Z26" i="17" s="1"/>
  <c r="AA26" i="16"/>
  <c r="AA26" i="17" s="1"/>
  <c r="AB26" i="16"/>
  <c r="AB26" i="17" s="1"/>
  <c r="AC26" i="16"/>
  <c r="AC26" i="17" s="1"/>
  <c r="AD26" i="16"/>
  <c r="AD26" i="17" s="1"/>
  <c r="AE26" i="16"/>
  <c r="AE26" i="17" s="1"/>
  <c r="AF26" i="16"/>
  <c r="AF26" i="17" s="1"/>
  <c r="AG26" i="16"/>
  <c r="AG26" i="17" s="1"/>
  <c r="AH26" i="16"/>
  <c r="AH26" i="17" s="1"/>
  <c r="AI26" i="16"/>
  <c r="AI26" i="17" s="1"/>
  <c r="AJ26" i="16"/>
  <c r="AJ26" i="17" s="1"/>
  <c r="AK26" i="16"/>
  <c r="AK26" i="17" s="1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AY26" i="16"/>
  <c r="F27" i="16"/>
  <c r="F27" i="17" s="1"/>
  <c r="G27" i="16"/>
  <c r="G27" i="17" s="1"/>
  <c r="H27" i="16"/>
  <c r="H27" i="17" s="1"/>
  <c r="I27" i="16"/>
  <c r="I27" i="17" s="1"/>
  <c r="J27" i="16"/>
  <c r="J27" i="17" s="1"/>
  <c r="K27" i="16"/>
  <c r="K27" i="17" s="1"/>
  <c r="L27" i="16"/>
  <c r="L27" i="17" s="1"/>
  <c r="M27" i="16"/>
  <c r="M27" i="17" s="1"/>
  <c r="N27" i="16"/>
  <c r="N27" i="17" s="1"/>
  <c r="O27" i="16"/>
  <c r="O27" i="17" s="1"/>
  <c r="P27" i="16"/>
  <c r="P27" i="17" s="1"/>
  <c r="Q27" i="16"/>
  <c r="R27" i="16"/>
  <c r="S27" i="16"/>
  <c r="T27" i="16"/>
  <c r="U27" i="16"/>
  <c r="V27" i="16"/>
  <c r="W27" i="16"/>
  <c r="X27" i="16"/>
  <c r="Y27" i="16"/>
  <c r="Z27" i="16"/>
  <c r="AA27" i="16"/>
  <c r="AB27" i="16"/>
  <c r="AC27" i="16"/>
  <c r="AD27" i="16"/>
  <c r="AE27" i="16"/>
  <c r="AF27" i="16"/>
  <c r="AG27" i="16"/>
  <c r="AH27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AY27" i="16"/>
  <c r="F28" i="16"/>
  <c r="F28" i="17" s="1"/>
  <c r="G28" i="16"/>
  <c r="H28" i="16"/>
  <c r="I28" i="16"/>
  <c r="J28" i="16"/>
  <c r="K28" i="16"/>
  <c r="L28" i="16"/>
  <c r="M28" i="16"/>
  <c r="N28" i="16"/>
  <c r="N28" i="17" s="1"/>
  <c r="O28" i="16"/>
  <c r="O28" i="17" s="1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AH28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AY28" i="16"/>
  <c r="F29" i="16"/>
  <c r="F29" i="17" s="1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S29" i="17" s="1"/>
  <c r="T29" i="16"/>
  <c r="T29" i="17" s="1"/>
  <c r="U29" i="16"/>
  <c r="U29" i="17" s="1"/>
  <c r="V29" i="16"/>
  <c r="V29" i="17" s="1"/>
  <c r="W29" i="16"/>
  <c r="W29" i="17" s="1"/>
  <c r="X29" i="16"/>
  <c r="X29" i="17" s="1"/>
  <c r="Y29" i="16"/>
  <c r="Y29" i="17" s="1"/>
  <c r="Z29" i="16"/>
  <c r="Z29" i="17" s="1"/>
  <c r="AA29" i="16"/>
  <c r="AA29" i="17" s="1"/>
  <c r="AB29" i="16"/>
  <c r="AB29" i="17" s="1"/>
  <c r="AC29" i="16"/>
  <c r="AC29" i="17" s="1"/>
  <c r="AD29" i="16"/>
  <c r="AD29" i="17" s="1"/>
  <c r="AE29" i="16"/>
  <c r="AE29" i="17" s="1"/>
  <c r="AF29" i="16"/>
  <c r="AF29" i="17" s="1"/>
  <c r="AG29" i="16"/>
  <c r="AG29" i="17" s="1"/>
  <c r="AH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Y29" i="16"/>
  <c r="F30" i="16"/>
  <c r="F30" i="17" s="1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Y30" i="17" s="1"/>
  <c r="Z30" i="16"/>
  <c r="Z30" i="17" s="1"/>
  <c r="AA30" i="16"/>
  <c r="AB30" i="16"/>
  <c r="AC30" i="16"/>
  <c r="AD30" i="16"/>
  <c r="AE30" i="16"/>
  <c r="AF30" i="16"/>
  <c r="AG30" i="16"/>
  <c r="AH30" i="16"/>
  <c r="AI30" i="16"/>
  <c r="AJ30" i="16"/>
  <c r="AK30" i="16"/>
  <c r="AL30" i="16"/>
  <c r="AM30" i="16"/>
  <c r="AN30" i="16"/>
  <c r="AO30" i="16"/>
  <c r="AP30" i="16"/>
  <c r="AQ30" i="16"/>
  <c r="AR30" i="16"/>
  <c r="AS30" i="16"/>
  <c r="AT30" i="16"/>
  <c r="AU30" i="16"/>
  <c r="AV30" i="16"/>
  <c r="AW30" i="16"/>
  <c r="AX30" i="16"/>
  <c r="AY30" i="16"/>
  <c r="F31" i="16"/>
  <c r="F31" i="17" s="1"/>
  <c r="G31" i="16"/>
  <c r="H31" i="16"/>
  <c r="I31" i="16"/>
  <c r="J31" i="16"/>
  <c r="K31" i="16"/>
  <c r="L31" i="16"/>
  <c r="M31" i="16"/>
  <c r="N31" i="16"/>
  <c r="N31" i="17" s="1"/>
  <c r="O31" i="16"/>
  <c r="O31" i="17" s="1"/>
  <c r="P31" i="16"/>
  <c r="P31" i="17" s="1"/>
  <c r="Q31" i="16"/>
  <c r="Q31" i="17" s="1"/>
  <c r="R31" i="16"/>
  <c r="R31" i="17" s="1"/>
  <c r="S31" i="16"/>
  <c r="S31" i="17" s="1"/>
  <c r="T31" i="16"/>
  <c r="T31" i="17" s="1"/>
  <c r="U31" i="16"/>
  <c r="U31" i="17" s="1"/>
  <c r="V31" i="16"/>
  <c r="V31" i="17" s="1"/>
  <c r="W31" i="16"/>
  <c r="W31" i="17" s="1"/>
  <c r="X31" i="16"/>
  <c r="Y31" i="16"/>
  <c r="Z31" i="16"/>
  <c r="AA31" i="16"/>
  <c r="AB31" i="16"/>
  <c r="AC31" i="16"/>
  <c r="AD31" i="16"/>
  <c r="AE31" i="16"/>
  <c r="AF31" i="16"/>
  <c r="AG31" i="16"/>
  <c r="AH31" i="16"/>
  <c r="AI31" i="16"/>
  <c r="AJ31" i="16"/>
  <c r="AK31" i="16"/>
  <c r="AL31" i="16"/>
  <c r="AM31" i="16"/>
  <c r="AN31" i="16"/>
  <c r="AO31" i="16"/>
  <c r="AP31" i="16"/>
  <c r="AQ31" i="16"/>
  <c r="AR31" i="16"/>
  <c r="AS31" i="16"/>
  <c r="AT31" i="16"/>
  <c r="AU31" i="16"/>
  <c r="AV31" i="16"/>
  <c r="AW31" i="16"/>
  <c r="AX31" i="16"/>
  <c r="AY31" i="16"/>
  <c r="F32" i="16"/>
  <c r="F32" i="17" s="1"/>
  <c r="G32" i="16"/>
  <c r="G32" i="17" s="1"/>
  <c r="H32" i="16"/>
  <c r="H32" i="17" s="1"/>
  <c r="I32" i="16"/>
  <c r="I32" i="17" s="1"/>
  <c r="J32" i="16"/>
  <c r="J32" i="17" s="1"/>
  <c r="K32" i="16"/>
  <c r="K32" i="17" s="1"/>
  <c r="L32" i="16"/>
  <c r="L32" i="17" s="1"/>
  <c r="M32" i="16"/>
  <c r="M32" i="17" s="1"/>
  <c r="N32" i="16"/>
  <c r="N32" i="17" s="1"/>
  <c r="O32" i="16"/>
  <c r="O32" i="17" s="1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AD32" i="16"/>
  <c r="AE32" i="16"/>
  <c r="AF32" i="16"/>
  <c r="AG32" i="16"/>
  <c r="AH32" i="16"/>
  <c r="AI32" i="16"/>
  <c r="AJ32" i="16"/>
  <c r="AK32" i="16"/>
  <c r="AL32" i="16"/>
  <c r="AM32" i="16"/>
  <c r="AN32" i="16"/>
  <c r="AO32" i="16"/>
  <c r="AP32" i="16"/>
  <c r="AQ32" i="16"/>
  <c r="AR32" i="16"/>
  <c r="AS32" i="16"/>
  <c r="AT32" i="16"/>
  <c r="AU32" i="16"/>
  <c r="AV32" i="16"/>
  <c r="AW32" i="16"/>
  <c r="AX32" i="16"/>
  <c r="AY32" i="16"/>
  <c r="F33" i="16"/>
  <c r="F33" i="17" s="1"/>
  <c r="G33" i="16"/>
  <c r="H33" i="16"/>
  <c r="I33" i="16"/>
  <c r="J33" i="16"/>
  <c r="K33" i="16"/>
  <c r="L33" i="16"/>
  <c r="M33" i="16"/>
  <c r="N33" i="16"/>
  <c r="N33" i="17" s="1"/>
  <c r="O33" i="16"/>
  <c r="O33" i="17" s="1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F33" i="16"/>
  <c r="AG33" i="16"/>
  <c r="AH33" i="16"/>
  <c r="AI33" i="16"/>
  <c r="AJ33" i="16"/>
  <c r="AK33" i="16"/>
  <c r="AL33" i="16"/>
  <c r="AM33" i="16"/>
  <c r="AN33" i="16"/>
  <c r="AO33" i="16"/>
  <c r="AP33" i="16"/>
  <c r="AQ33" i="16"/>
  <c r="AR33" i="16"/>
  <c r="AS33" i="16"/>
  <c r="AT33" i="16"/>
  <c r="AU33" i="16"/>
  <c r="AV33" i="16"/>
  <c r="AW33" i="16"/>
  <c r="AX33" i="16"/>
  <c r="AY33" i="16"/>
  <c r="F34" i="16"/>
  <c r="F34" i="17" s="1"/>
  <c r="G34" i="16"/>
  <c r="H34" i="16"/>
  <c r="I34" i="16"/>
  <c r="J34" i="16"/>
  <c r="K34" i="16"/>
  <c r="L34" i="16"/>
  <c r="M34" i="16"/>
  <c r="N34" i="16"/>
  <c r="N34" i="17" s="1"/>
  <c r="O34" i="16"/>
  <c r="O34" i="17" s="1"/>
  <c r="P34" i="16"/>
  <c r="P34" i="17" s="1"/>
  <c r="Q34" i="16"/>
  <c r="Q34" i="17" s="1"/>
  <c r="R34" i="16"/>
  <c r="R34" i="17" s="1"/>
  <c r="S34" i="16"/>
  <c r="S34" i="17" s="1"/>
  <c r="T34" i="16"/>
  <c r="T34" i="17" s="1"/>
  <c r="U34" i="16"/>
  <c r="U34" i="17" s="1"/>
  <c r="V34" i="16"/>
  <c r="W34" i="16"/>
  <c r="X34" i="16"/>
  <c r="Y34" i="16"/>
  <c r="Z34" i="16"/>
  <c r="AA34" i="16"/>
  <c r="AB34" i="16"/>
  <c r="AC34" i="16"/>
  <c r="AD34" i="16"/>
  <c r="AE34" i="16"/>
  <c r="AF34" i="16"/>
  <c r="AG34" i="16"/>
  <c r="AH34" i="16"/>
  <c r="AI34" i="16"/>
  <c r="AJ34" i="16"/>
  <c r="AK34" i="16"/>
  <c r="AL34" i="16"/>
  <c r="AM34" i="16"/>
  <c r="AN34" i="16"/>
  <c r="AO34" i="16"/>
  <c r="AP34" i="16"/>
  <c r="AQ34" i="16"/>
  <c r="AR34" i="16"/>
  <c r="AS34" i="16"/>
  <c r="AT34" i="16"/>
  <c r="AU34" i="16"/>
  <c r="AV34" i="16"/>
  <c r="AW34" i="16"/>
  <c r="AX34" i="16"/>
  <c r="AY34" i="16"/>
  <c r="F35" i="16"/>
  <c r="F35" i="17" s="1"/>
  <c r="G35" i="16"/>
  <c r="H35" i="16"/>
  <c r="I35" i="16"/>
  <c r="I35" i="17" s="1"/>
  <c r="J35" i="16"/>
  <c r="J35" i="17" s="1"/>
  <c r="K35" i="16"/>
  <c r="K35" i="17" s="1"/>
  <c r="L35" i="16"/>
  <c r="L35" i="17" s="1"/>
  <c r="M35" i="16"/>
  <c r="M35" i="17" s="1"/>
  <c r="N35" i="16"/>
  <c r="N35" i="17" s="1"/>
  <c r="O35" i="16"/>
  <c r="O35" i="17" s="1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AH35" i="16"/>
  <c r="AI35" i="16"/>
  <c r="AJ35" i="16"/>
  <c r="AK35" i="16"/>
  <c r="AL35" i="16"/>
  <c r="AM35" i="16"/>
  <c r="AN35" i="16"/>
  <c r="AO35" i="16"/>
  <c r="AP35" i="16"/>
  <c r="AQ35" i="16"/>
  <c r="AR35" i="16"/>
  <c r="AS35" i="16"/>
  <c r="AT35" i="16"/>
  <c r="AU35" i="16"/>
  <c r="AV35" i="16"/>
  <c r="AW35" i="16"/>
  <c r="AX35" i="16"/>
  <c r="AY35" i="16"/>
  <c r="F36" i="16"/>
  <c r="F36" i="17" s="1"/>
  <c r="G36" i="16"/>
  <c r="G36" i="17" s="1"/>
  <c r="H36" i="16"/>
  <c r="H36" i="17" s="1"/>
  <c r="I36" i="16"/>
  <c r="I36" i="17" s="1"/>
  <c r="J36" i="16"/>
  <c r="J36" i="17" s="1"/>
  <c r="K36" i="16"/>
  <c r="K36" i="17" s="1"/>
  <c r="L36" i="16"/>
  <c r="L36" i="17" s="1"/>
  <c r="M36" i="16"/>
  <c r="M36" i="17" s="1"/>
  <c r="N36" i="16"/>
  <c r="N36" i="17" s="1"/>
  <c r="O36" i="16"/>
  <c r="O36" i="17" s="1"/>
  <c r="P36" i="16"/>
  <c r="P36" i="17" s="1"/>
  <c r="Q36" i="16"/>
  <c r="Q36" i="17" s="1"/>
  <c r="R36" i="16"/>
  <c r="R36" i="17" s="1"/>
  <c r="S36" i="16"/>
  <c r="S36" i="17" s="1"/>
  <c r="T36" i="16"/>
  <c r="T36" i="17" s="1"/>
  <c r="U36" i="16"/>
  <c r="U36" i="17" s="1"/>
  <c r="V36" i="16"/>
  <c r="V36" i="17" s="1"/>
  <c r="W36" i="16"/>
  <c r="W36" i="17" s="1"/>
  <c r="X36" i="16"/>
  <c r="X36" i="17" s="1"/>
  <c r="Y36" i="16"/>
  <c r="Y36" i="17" s="1"/>
  <c r="Z36" i="16"/>
  <c r="Z36" i="17" s="1"/>
  <c r="AA36" i="16"/>
  <c r="AA36" i="17" s="1"/>
  <c r="AB36" i="16"/>
  <c r="AB36" i="17" s="1"/>
  <c r="AC36" i="16"/>
  <c r="AC36" i="17" s="1"/>
  <c r="AD36" i="16"/>
  <c r="AD36" i="17" s="1"/>
  <c r="AE36" i="16"/>
  <c r="AE36" i="17" s="1"/>
  <c r="AF36" i="16"/>
  <c r="AF36" i="17" s="1"/>
  <c r="AG36" i="16"/>
  <c r="AG36" i="17" s="1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F37" i="16"/>
  <c r="F37" i="17" s="1"/>
  <c r="G37" i="16"/>
  <c r="H37" i="16"/>
  <c r="I37" i="16"/>
  <c r="J37" i="16"/>
  <c r="K37" i="16"/>
  <c r="L37" i="16"/>
  <c r="M37" i="16"/>
  <c r="N37" i="16"/>
  <c r="N37" i="17" s="1"/>
  <c r="O37" i="16"/>
  <c r="O37" i="17" s="1"/>
  <c r="P37" i="16"/>
  <c r="P37" i="17" s="1"/>
  <c r="Q37" i="16"/>
  <c r="R37" i="16"/>
  <c r="S37" i="16"/>
  <c r="T37" i="16"/>
  <c r="U37" i="16"/>
  <c r="V37" i="16"/>
  <c r="W37" i="16"/>
  <c r="X37" i="16"/>
  <c r="Y37" i="16"/>
  <c r="Z37" i="16"/>
  <c r="AA37" i="16"/>
  <c r="AB37" i="16"/>
  <c r="AC37" i="16"/>
  <c r="AD37" i="16"/>
  <c r="AE37" i="16"/>
  <c r="AF37" i="16"/>
  <c r="AG37" i="16"/>
  <c r="AH37" i="16"/>
  <c r="AI37" i="16"/>
  <c r="AJ37" i="16"/>
  <c r="AK37" i="16"/>
  <c r="AL37" i="16"/>
  <c r="AM37" i="16"/>
  <c r="AN37" i="16"/>
  <c r="AO37" i="16"/>
  <c r="AP37" i="16"/>
  <c r="AQ37" i="16"/>
  <c r="AR37" i="16"/>
  <c r="AS37" i="16"/>
  <c r="AT37" i="16"/>
  <c r="AU37" i="16"/>
  <c r="AV37" i="16"/>
  <c r="AW37" i="16"/>
  <c r="AX37" i="16"/>
  <c r="AY37" i="16"/>
  <c r="F38" i="16"/>
  <c r="F38" i="17" s="1"/>
  <c r="G38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X38" i="16"/>
  <c r="Y38" i="16"/>
  <c r="Z38" i="16"/>
  <c r="AA38" i="16"/>
  <c r="AB38" i="16"/>
  <c r="AC38" i="16"/>
  <c r="AD38" i="16"/>
  <c r="AE38" i="16"/>
  <c r="AF38" i="16"/>
  <c r="AG38" i="16"/>
  <c r="AH38" i="16"/>
  <c r="AI38" i="16"/>
  <c r="AJ38" i="16"/>
  <c r="AK38" i="16"/>
  <c r="AL38" i="16"/>
  <c r="AM38" i="16"/>
  <c r="AN38" i="16"/>
  <c r="AO38" i="16"/>
  <c r="AP38" i="16"/>
  <c r="AQ38" i="16"/>
  <c r="AR38" i="16"/>
  <c r="AS38" i="16"/>
  <c r="AT38" i="16"/>
  <c r="AU38" i="16"/>
  <c r="AV38" i="16"/>
  <c r="AV38" i="17" s="1"/>
  <c r="AW38" i="16"/>
  <c r="AX38" i="16"/>
  <c r="AY38" i="16"/>
  <c r="F39" i="16"/>
  <c r="F39" i="17" s="1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AB39" i="16"/>
  <c r="AC39" i="16"/>
  <c r="AD39" i="16"/>
  <c r="AE39" i="16"/>
  <c r="AF39" i="16"/>
  <c r="AG39" i="16"/>
  <c r="AH39" i="16"/>
  <c r="AI39" i="16"/>
  <c r="AJ39" i="16"/>
  <c r="AK39" i="16"/>
  <c r="AL39" i="16"/>
  <c r="AL39" i="17" s="1"/>
  <c r="AM39" i="16"/>
  <c r="AM39" i="17" s="1"/>
  <c r="AN39" i="16"/>
  <c r="AN39" i="17" s="1"/>
  <c r="AO39" i="16"/>
  <c r="AO39" i="17" s="1"/>
  <c r="AP39" i="16"/>
  <c r="AP39" i="17" s="1"/>
  <c r="AQ39" i="16"/>
  <c r="AQ39" i="17" s="1"/>
  <c r="AR39" i="16"/>
  <c r="AR39" i="17" s="1"/>
  <c r="AS39" i="16"/>
  <c r="AS39" i="17" s="1"/>
  <c r="AT39" i="16"/>
  <c r="AT39" i="17" s="1"/>
  <c r="AU39" i="16"/>
  <c r="AU39" i="17" s="1"/>
  <c r="AV39" i="16"/>
  <c r="AV39" i="17" s="1"/>
  <c r="AW39" i="16"/>
  <c r="AX39" i="16"/>
  <c r="AY39" i="16"/>
  <c r="F40" i="16"/>
  <c r="F40" i="17" s="1"/>
  <c r="G40" i="16"/>
  <c r="H40" i="16"/>
  <c r="I40" i="16"/>
  <c r="J40" i="16"/>
  <c r="K40" i="16"/>
  <c r="L40" i="16"/>
  <c r="M40" i="16"/>
  <c r="N40" i="16"/>
  <c r="N40" i="17" s="1"/>
  <c r="O40" i="16"/>
  <c r="O40" i="17" s="1"/>
  <c r="P40" i="16"/>
  <c r="P40" i="17" s="1"/>
  <c r="Q40" i="16"/>
  <c r="Q40" i="17" s="1"/>
  <c r="R40" i="16"/>
  <c r="R40" i="17" s="1"/>
  <c r="S40" i="16"/>
  <c r="S40" i="17" s="1"/>
  <c r="T40" i="16"/>
  <c r="T40" i="17" s="1"/>
  <c r="U40" i="16"/>
  <c r="U40" i="17" s="1"/>
  <c r="V40" i="16"/>
  <c r="V40" i="17" s="1"/>
  <c r="W40" i="16"/>
  <c r="W40" i="17" s="1"/>
  <c r="X40" i="16"/>
  <c r="X40" i="17" s="1"/>
  <c r="Y40" i="16"/>
  <c r="Y40" i="17" s="1"/>
  <c r="Z40" i="16"/>
  <c r="Z40" i="17" s="1"/>
  <c r="AA40" i="16"/>
  <c r="AA40" i="17" s="1"/>
  <c r="AB40" i="16"/>
  <c r="AC40" i="16"/>
  <c r="AD40" i="16"/>
  <c r="AE40" i="16"/>
  <c r="AF40" i="16"/>
  <c r="AG40" i="16"/>
  <c r="AH40" i="16"/>
  <c r="AI40" i="16"/>
  <c r="AJ40" i="16"/>
  <c r="AK40" i="16"/>
  <c r="AL40" i="16"/>
  <c r="AM40" i="16"/>
  <c r="AN40" i="16"/>
  <c r="AO40" i="16"/>
  <c r="AP40" i="16"/>
  <c r="AQ40" i="16"/>
  <c r="AR40" i="16"/>
  <c r="AS40" i="16"/>
  <c r="AT40" i="16"/>
  <c r="AU40" i="16"/>
  <c r="AV40" i="16"/>
  <c r="AW40" i="16"/>
  <c r="AX40" i="16"/>
  <c r="AY40" i="16"/>
  <c r="F41" i="16"/>
  <c r="F41" i="17" s="1"/>
  <c r="G41" i="16"/>
  <c r="H41" i="16"/>
  <c r="I41" i="16"/>
  <c r="J41" i="16"/>
  <c r="K41" i="16"/>
  <c r="L41" i="16"/>
  <c r="M41" i="16"/>
  <c r="N41" i="16"/>
  <c r="N41" i="17" s="1"/>
  <c r="O41" i="16"/>
  <c r="O41" i="17" s="1"/>
  <c r="P41" i="16"/>
  <c r="Q41" i="16"/>
  <c r="R41" i="16"/>
  <c r="S41" i="16"/>
  <c r="T41" i="16"/>
  <c r="U41" i="16"/>
  <c r="V41" i="16"/>
  <c r="W41" i="16"/>
  <c r="X41" i="16"/>
  <c r="Y41" i="16"/>
  <c r="Z41" i="16"/>
  <c r="AA41" i="16"/>
  <c r="AB41" i="16"/>
  <c r="AC41" i="16"/>
  <c r="AD41" i="16"/>
  <c r="AE41" i="16"/>
  <c r="AF41" i="16"/>
  <c r="AG41" i="16"/>
  <c r="AH41" i="16"/>
  <c r="AI41" i="16"/>
  <c r="AJ41" i="16"/>
  <c r="AK41" i="16"/>
  <c r="AL41" i="16"/>
  <c r="AM41" i="16"/>
  <c r="AN41" i="16"/>
  <c r="AO41" i="16"/>
  <c r="AP41" i="16"/>
  <c r="AQ41" i="16"/>
  <c r="AR41" i="16"/>
  <c r="AS41" i="16"/>
  <c r="AT41" i="16"/>
  <c r="AU41" i="16"/>
  <c r="AV41" i="16"/>
  <c r="AW41" i="16"/>
  <c r="AX41" i="16"/>
  <c r="AY41" i="16"/>
  <c r="F42" i="16"/>
  <c r="F42" i="17" s="1"/>
  <c r="G42" i="16"/>
  <c r="H42" i="16"/>
  <c r="I42" i="16"/>
  <c r="J42" i="16"/>
  <c r="K42" i="16"/>
  <c r="L42" i="16"/>
  <c r="M42" i="16"/>
  <c r="M42" i="17" s="1"/>
  <c r="N42" i="16"/>
  <c r="N42" i="17" s="1"/>
  <c r="O42" i="16"/>
  <c r="O42" i="17" s="1"/>
  <c r="P42" i="16"/>
  <c r="P42" i="17" s="1"/>
  <c r="Q42" i="16"/>
  <c r="Q42" i="17" s="1"/>
  <c r="R42" i="16"/>
  <c r="R42" i="17" s="1"/>
  <c r="S42" i="16"/>
  <c r="S42" i="17" s="1"/>
  <c r="T42" i="16"/>
  <c r="T42" i="17" s="1"/>
  <c r="U42" i="16"/>
  <c r="U42" i="17" s="1"/>
  <c r="V42" i="16"/>
  <c r="V42" i="17" s="1"/>
  <c r="W42" i="16"/>
  <c r="W42" i="17" s="1"/>
  <c r="X42" i="16"/>
  <c r="Y42" i="16"/>
  <c r="Z42" i="16"/>
  <c r="AA42" i="16"/>
  <c r="AB42" i="16"/>
  <c r="AC42" i="16"/>
  <c r="AD42" i="16"/>
  <c r="AE42" i="16"/>
  <c r="AF42" i="16"/>
  <c r="AG42" i="16"/>
  <c r="AH42" i="16"/>
  <c r="AI42" i="16"/>
  <c r="AJ42" i="16"/>
  <c r="AK42" i="16"/>
  <c r="AL42" i="16"/>
  <c r="AM42" i="16"/>
  <c r="AN42" i="16"/>
  <c r="AO42" i="16"/>
  <c r="AP42" i="16"/>
  <c r="AQ42" i="16"/>
  <c r="AR42" i="16"/>
  <c r="AS42" i="16"/>
  <c r="AT42" i="16"/>
  <c r="AU42" i="16"/>
  <c r="AV42" i="16"/>
  <c r="AW42" i="16"/>
  <c r="AX42" i="16"/>
  <c r="AY42" i="16"/>
  <c r="F43" i="16"/>
  <c r="F43" i="17" s="1"/>
  <c r="G43" i="16"/>
  <c r="H43" i="16"/>
  <c r="I43" i="16"/>
  <c r="J43" i="16"/>
  <c r="K43" i="16"/>
  <c r="L43" i="16"/>
  <c r="M43" i="16"/>
  <c r="M43" i="17" s="1"/>
  <c r="N43" i="16"/>
  <c r="N43" i="17" s="1"/>
  <c r="O43" i="16"/>
  <c r="O43" i="17" s="1"/>
  <c r="P43" i="16"/>
  <c r="P43" i="17" s="1"/>
  <c r="Q43" i="16"/>
  <c r="Q43" i="17" s="1"/>
  <c r="R43" i="16"/>
  <c r="R43" i="17" s="1"/>
  <c r="S43" i="16"/>
  <c r="S43" i="17" s="1"/>
  <c r="T43" i="16"/>
  <c r="T43" i="17" s="1"/>
  <c r="U43" i="16"/>
  <c r="U43" i="17" s="1"/>
  <c r="V43" i="16"/>
  <c r="V43" i="17" s="1"/>
  <c r="W43" i="16"/>
  <c r="W43" i="17" s="1"/>
  <c r="X43" i="16"/>
  <c r="Y43" i="16"/>
  <c r="Z43" i="16"/>
  <c r="AA43" i="16"/>
  <c r="AB43" i="16"/>
  <c r="AC43" i="16"/>
  <c r="AD43" i="16"/>
  <c r="AE43" i="16"/>
  <c r="AF43" i="16"/>
  <c r="AG43" i="16"/>
  <c r="AH43" i="16"/>
  <c r="AI43" i="16"/>
  <c r="AJ43" i="16"/>
  <c r="AK43" i="16"/>
  <c r="AL43" i="16"/>
  <c r="AM43" i="16"/>
  <c r="AN43" i="16"/>
  <c r="AO43" i="16"/>
  <c r="AP43" i="16"/>
  <c r="AQ43" i="16"/>
  <c r="AR43" i="16"/>
  <c r="AS43" i="16"/>
  <c r="AT43" i="16"/>
  <c r="AU43" i="16"/>
  <c r="AV43" i="16"/>
  <c r="AW43" i="16"/>
  <c r="AX43" i="16"/>
  <c r="AY43" i="16"/>
  <c r="F44" i="16"/>
  <c r="F44" i="17" s="1"/>
  <c r="G44" i="16"/>
  <c r="H44" i="16"/>
  <c r="I44" i="16"/>
  <c r="J44" i="16"/>
  <c r="K44" i="16"/>
  <c r="L44" i="16"/>
  <c r="M44" i="16"/>
  <c r="M44" i="17" s="1"/>
  <c r="N44" i="16"/>
  <c r="N44" i="17" s="1"/>
  <c r="O44" i="16"/>
  <c r="O44" i="17" s="1"/>
  <c r="P44" i="16"/>
  <c r="P44" i="17" s="1"/>
  <c r="Q44" i="16"/>
  <c r="Q44" i="17" s="1"/>
  <c r="R44" i="16"/>
  <c r="R44" i="17" s="1"/>
  <c r="S44" i="16"/>
  <c r="S44" i="17" s="1"/>
  <c r="T44" i="16"/>
  <c r="T44" i="17" s="1"/>
  <c r="U44" i="16"/>
  <c r="U44" i="17" s="1"/>
  <c r="V44" i="16"/>
  <c r="V44" i="17" s="1"/>
  <c r="W44" i="16"/>
  <c r="W44" i="17" s="1"/>
  <c r="X44" i="16"/>
  <c r="Y44" i="16"/>
  <c r="Z44" i="16"/>
  <c r="AA44" i="16"/>
  <c r="AB44" i="16"/>
  <c r="AC44" i="16"/>
  <c r="AD44" i="16"/>
  <c r="AE44" i="16"/>
  <c r="AF44" i="16"/>
  <c r="AG44" i="16"/>
  <c r="AH44" i="16"/>
  <c r="AI44" i="16"/>
  <c r="AJ44" i="16"/>
  <c r="AK44" i="16"/>
  <c r="AL44" i="16"/>
  <c r="AM44" i="16"/>
  <c r="AN44" i="16"/>
  <c r="AO44" i="16"/>
  <c r="AP44" i="16"/>
  <c r="AQ44" i="16"/>
  <c r="AR44" i="16"/>
  <c r="AS44" i="16"/>
  <c r="AT44" i="16"/>
  <c r="AU44" i="16"/>
  <c r="AV44" i="16"/>
  <c r="AW44" i="16"/>
  <c r="AX44" i="16"/>
  <c r="AY44" i="16"/>
  <c r="F45" i="16"/>
  <c r="F45" i="17" s="1"/>
  <c r="G45" i="16"/>
  <c r="H45" i="16"/>
  <c r="I45" i="16"/>
  <c r="J45" i="16"/>
  <c r="K45" i="16"/>
  <c r="L45" i="16"/>
  <c r="M45" i="16"/>
  <c r="N45" i="16"/>
  <c r="N45" i="17" s="1"/>
  <c r="O45" i="16"/>
  <c r="O45" i="17" s="1"/>
  <c r="P45" i="16"/>
  <c r="P45" i="17" s="1"/>
  <c r="Q45" i="16"/>
  <c r="Q45" i="17" s="1"/>
  <c r="R45" i="16"/>
  <c r="R45" i="17" s="1"/>
  <c r="S45" i="16"/>
  <c r="S45" i="17" s="1"/>
  <c r="T45" i="16"/>
  <c r="T45" i="17" s="1"/>
  <c r="U45" i="16"/>
  <c r="U45" i="17" s="1"/>
  <c r="V45" i="16"/>
  <c r="V45" i="17" s="1"/>
  <c r="W45" i="16"/>
  <c r="W45" i="17" s="1"/>
  <c r="X45" i="16"/>
  <c r="Y45" i="16"/>
  <c r="Z45" i="16"/>
  <c r="AA45" i="16"/>
  <c r="AB45" i="16"/>
  <c r="AC45" i="16"/>
  <c r="AD45" i="16"/>
  <c r="AE45" i="16"/>
  <c r="AF45" i="16"/>
  <c r="AG45" i="16"/>
  <c r="AH45" i="16"/>
  <c r="AI45" i="16"/>
  <c r="AJ45" i="16"/>
  <c r="AK45" i="16"/>
  <c r="AL45" i="16"/>
  <c r="AM45" i="16"/>
  <c r="AN45" i="16"/>
  <c r="AO45" i="16"/>
  <c r="AP45" i="16"/>
  <c r="AQ45" i="16"/>
  <c r="AR45" i="16"/>
  <c r="AS45" i="16"/>
  <c r="AT45" i="16"/>
  <c r="AU45" i="16"/>
  <c r="AV45" i="16"/>
  <c r="AW45" i="16"/>
  <c r="AX45" i="16"/>
  <c r="AY45" i="16"/>
  <c r="F46" i="16"/>
  <c r="F46" i="17" s="1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W46" i="16"/>
  <c r="X46" i="16"/>
  <c r="Y46" i="16"/>
  <c r="Z46" i="16"/>
  <c r="AA46" i="16"/>
  <c r="AB46" i="16"/>
  <c r="AC46" i="16"/>
  <c r="AD46" i="16"/>
  <c r="AE46" i="16"/>
  <c r="AF46" i="16"/>
  <c r="AG46" i="16"/>
  <c r="AH46" i="16"/>
  <c r="AI46" i="16"/>
  <c r="AJ46" i="16"/>
  <c r="AK46" i="16"/>
  <c r="AL46" i="16"/>
  <c r="AL46" i="17" s="1"/>
  <c r="AM46" i="16"/>
  <c r="AM46" i="17" s="1"/>
  <c r="AN46" i="16"/>
  <c r="AN46" i="17" s="1"/>
  <c r="AO46" i="16"/>
  <c r="AO46" i="17" s="1"/>
  <c r="AP46" i="16"/>
  <c r="AP46" i="17" s="1"/>
  <c r="AQ46" i="16"/>
  <c r="AQ46" i="17" s="1"/>
  <c r="AR46" i="16"/>
  <c r="AR46" i="17" s="1"/>
  <c r="AS46" i="16"/>
  <c r="AS46" i="17" s="1"/>
  <c r="AT46" i="16"/>
  <c r="AT46" i="17" s="1"/>
  <c r="AU46" i="16"/>
  <c r="AU46" i="17" s="1"/>
  <c r="AV46" i="16"/>
  <c r="AV46" i="17" s="1"/>
  <c r="AW46" i="16"/>
  <c r="AX46" i="16"/>
  <c r="AY46" i="16"/>
  <c r="F47" i="16"/>
  <c r="F47" i="17" s="1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T47" i="16"/>
  <c r="U47" i="16"/>
  <c r="V47" i="16"/>
  <c r="W47" i="16"/>
  <c r="X47" i="16"/>
  <c r="Y47" i="16"/>
  <c r="Z47" i="16"/>
  <c r="AA47" i="16"/>
  <c r="AB47" i="16"/>
  <c r="AC47" i="16"/>
  <c r="AD47" i="16"/>
  <c r="AE47" i="16"/>
  <c r="AF47" i="16"/>
  <c r="AG47" i="16"/>
  <c r="AH47" i="16"/>
  <c r="AI47" i="16"/>
  <c r="AJ47" i="16"/>
  <c r="AK47" i="16"/>
  <c r="AL47" i="16"/>
  <c r="AL47" i="17" s="1"/>
  <c r="AM47" i="16"/>
  <c r="AM47" i="17" s="1"/>
  <c r="AN47" i="16"/>
  <c r="AN47" i="17" s="1"/>
  <c r="AO47" i="16"/>
  <c r="AO47" i="17" s="1"/>
  <c r="AP47" i="16"/>
  <c r="AP47" i="17" s="1"/>
  <c r="AQ47" i="16"/>
  <c r="AQ47" i="17" s="1"/>
  <c r="AR47" i="16"/>
  <c r="AR47" i="17" s="1"/>
  <c r="AS47" i="16"/>
  <c r="AS47" i="17" s="1"/>
  <c r="AT47" i="16"/>
  <c r="AT47" i="17" s="1"/>
  <c r="AU47" i="16"/>
  <c r="AU47" i="17" s="1"/>
  <c r="AV47" i="16"/>
  <c r="AV47" i="17" s="1"/>
  <c r="AW47" i="16"/>
  <c r="AX47" i="16"/>
  <c r="AY47" i="16"/>
  <c r="F48" i="16"/>
  <c r="F48" i="17" s="1"/>
  <c r="G48" i="16"/>
  <c r="H48" i="16"/>
  <c r="I48" i="16"/>
  <c r="J48" i="16"/>
  <c r="J48" i="17" s="1"/>
  <c r="K48" i="16"/>
  <c r="K48" i="17" s="1"/>
  <c r="L48" i="16"/>
  <c r="L48" i="17" s="1"/>
  <c r="M48" i="16"/>
  <c r="M48" i="17" s="1"/>
  <c r="N48" i="16"/>
  <c r="N48" i="17" s="1"/>
  <c r="O48" i="16"/>
  <c r="O48" i="17" s="1"/>
  <c r="P48" i="16"/>
  <c r="P48" i="17" s="1"/>
  <c r="Q48" i="16"/>
  <c r="Q48" i="17" s="1"/>
  <c r="R48" i="16"/>
  <c r="R48" i="17" s="1"/>
  <c r="S48" i="16"/>
  <c r="S48" i="17" s="1"/>
  <c r="T48" i="16"/>
  <c r="T48" i="17" s="1"/>
  <c r="U48" i="16"/>
  <c r="U48" i="17" s="1"/>
  <c r="V48" i="16"/>
  <c r="V48" i="17" s="1"/>
  <c r="W48" i="16"/>
  <c r="W48" i="17" s="1"/>
  <c r="X48" i="16"/>
  <c r="X48" i="17" s="1"/>
  <c r="Y48" i="16"/>
  <c r="Z48" i="16"/>
  <c r="AA48" i="16"/>
  <c r="AB48" i="16"/>
  <c r="AC48" i="16"/>
  <c r="AD48" i="16"/>
  <c r="AE48" i="16"/>
  <c r="AF48" i="16"/>
  <c r="AG48" i="16"/>
  <c r="AH48" i="16"/>
  <c r="AI48" i="16"/>
  <c r="AJ48" i="16"/>
  <c r="AK48" i="16"/>
  <c r="AL48" i="16"/>
  <c r="AM48" i="16"/>
  <c r="AN48" i="16"/>
  <c r="AO48" i="16"/>
  <c r="AP48" i="16"/>
  <c r="AQ48" i="16"/>
  <c r="AR48" i="16"/>
  <c r="AS48" i="16"/>
  <c r="AT48" i="16"/>
  <c r="AU48" i="16"/>
  <c r="AV48" i="16"/>
  <c r="AW48" i="16"/>
  <c r="AX48" i="16"/>
  <c r="AY48" i="16"/>
  <c r="F49" i="16"/>
  <c r="F49" i="17" s="1"/>
  <c r="G49" i="16"/>
  <c r="H49" i="16"/>
  <c r="I49" i="16"/>
  <c r="J49" i="16"/>
  <c r="K49" i="16"/>
  <c r="L49" i="16"/>
  <c r="M49" i="16"/>
  <c r="N49" i="16"/>
  <c r="N49" i="17" s="1"/>
  <c r="O49" i="16"/>
  <c r="O49" i="17" s="1"/>
  <c r="P49" i="16"/>
  <c r="P49" i="17" s="1"/>
  <c r="Q49" i="16"/>
  <c r="R49" i="16"/>
  <c r="S49" i="16"/>
  <c r="T49" i="16"/>
  <c r="U49" i="16"/>
  <c r="V49" i="16"/>
  <c r="W49" i="16"/>
  <c r="X49" i="16"/>
  <c r="Y49" i="16"/>
  <c r="Z49" i="16"/>
  <c r="AA49" i="16"/>
  <c r="AB49" i="16"/>
  <c r="AC49" i="16"/>
  <c r="AD49" i="16"/>
  <c r="AE49" i="16"/>
  <c r="AF49" i="16"/>
  <c r="AG49" i="16"/>
  <c r="AH49" i="16"/>
  <c r="AI49" i="16"/>
  <c r="AJ49" i="16"/>
  <c r="AK49" i="16"/>
  <c r="AL49" i="16"/>
  <c r="AM49" i="16"/>
  <c r="AN49" i="16"/>
  <c r="AO49" i="16"/>
  <c r="AP49" i="16"/>
  <c r="AQ49" i="16"/>
  <c r="AR49" i="16"/>
  <c r="AS49" i="16"/>
  <c r="AT49" i="16"/>
  <c r="AU49" i="16"/>
  <c r="AV49" i="16"/>
  <c r="AW49" i="16"/>
  <c r="AX49" i="16"/>
  <c r="AY49" i="16"/>
  <c r="F50" i="16"/>
  <c r="F50" i="17" s="1"/>
  <c r="G50" i="16"/>
  <c r="H50" i="16"/>
  <c r="I50" i="16"/>
  <c r="J50" i="16"/>
  <c r="K50" i="16"/>
  <c r="L50" i="16"/>
  <c r="M50" i="16"/>
  <c r="M50" i="17" s="1"/>
  <c r="N50" i="16"/>
  <c r="N50" i="17" s="1"/>
  <c r="O50" i="16"/>
  <c r="O50" i="17" s="1"/>
  <c r="P50" i="16"/>
  <c r="P50" i="17" s="1"/>
  <c r="Q50" i="16"/>
  <c r="Q50" i="17" s="1"/>
  <c r="R50" i="16"/>
  <c r="R50" i="17" s="1"/>
  <c r="S50" i="16"/>
  <c r="S50" i="17" s="1"/>
  <c r="T50" i="16"/>
  <c r="T50" i="17" s="1"/>
  <c r="U50" i="16"/>
  <c r="U50" i="17" s="1"/>
  <c r="V50" i="16"/>
  <c r="V50" i="17" s="1"/>
  <c r="W50" i="16"/>
  <c r="W50" i="17" s="1"/>
  <c r="X50" i="16"/>
  <c r="Y50" i="16"/>
  <c r="Z50" i="16"/>
  <c r="AA50" i="16"/>
  <c r="AB50" i="16"/>
  <c r="AC50" i="16"/>
  <c r="AD50" i="16"/>
  <c r="AE50" i="16"/>
  <c r="AF50" i="16"/>
  <c r="AG50" i="16"/>
  <c r="AH50" i="16"/>
  <c r="AI50" i="16"/>
  <c r="AJ50" i="16"/>
  <c r="AK50" i="16"/>
  <c r="AL50" i="16"/>
  <c r="AM50" i="16"/>
  <c r="AN50" i="16"/>
  <c r="AO50" i="16"/>
  <c r="AP50" i="16"/>
  <c r="AQ50" i="16"/>
  <c r="AR50" i="16"/>
  <c r="AS50" i="16"/>
  <c r="AT50" i="16"/>
  <c r="AU50" i="16"/>
  <c r="AV50" i="16"/>
  <c r="AW50" i="16"/>
  <c r="AX50" i="16"/>
  <c r="AY50" i="16"/>
  <c r="F51" i="16"/>
  <c r="F51" i="17" s="1"/>
  <c r="G51" i="16"/>
  <c r="H51" i="16"/>
  <c r="I51" i="16"/>
  <c r="J51" i="16"/>
  <c r="K51" i="16"/>
  <c r="L51" i="16"/>
  <c r="L51" i="17" s="1"/>
  <c r="M51" i="16"/>
  <c r="M51" i="17" s="1"/>
  <c r="N51" i="16"/>
  <c r="N51" i="17" s="1"/>
  <c r="O51" i="16"/>
  <c r="O51" i="17" s="1"/>
  <c r="P51" i="16"/>
  <c r="P51" i="17" s="1"/>
  <c r="Q51" i="16"/>
  <c r="Q51" i="17" s="1"/>
  <c r="R51" i="16"/>
  <c r="R51" i="17" s="1"/>
  <c r="S51" i="16"/>
  <c r="S51" i="17" s="1"/>
  <c r="T51" i="16"/>
  <c r="T51" i="17" s="1"/>
  <c r="U51" i="16"/>
  <c r="U51" i="17" s="1"/>
  <c r="V51" i="16"/>
  <c r="V51" i="17" s="1"/>
  <c r="W51" i="16"/>
  <c r="W51" i="17" s="1"/>
  <c r="X51" i="16"/>
  <c r="X51" i="17" s="1"/>
  <c r="Y51" i="16"/>
  <c r="Y51" i="17" s="1"/>
  <c r="Z51" i="16"/>
  <c r="Z51" i="17" s="1"/>
  <c r="AA51" i="16"/>
  <c r="AA51" i="17" s="1"/>
  <c r="AB51" i="16"/>
  <c r="AB51" i="17" s="1"/>
  <c r="AC51" i="16"/>
  <c r="AC51" i="17" s="1"/>
  <c r="AD51" i="16"/>
  <c r="AD51" i="17" s="1"/>
  <c r="AE51" i="16"/>
  <c r="AE51" i="17" s="1"/>
  <c r="AF51" i="16"/>
  <c r="AG51" i="16"/>
  <c r="AH51" i="16"/>
  <c r="AI51" i="16"/>
  <c r="AJ51" i="16"/>
  <c r="AK51" i="16"/>
  <c r="AL51" i="16"/>
  <c r="AM51" i="16"/>
  <c r="AN51" i="16"/>
  <c r="AO51" i="16"/>
  <c r="AP51" i="16"/>
  <c r="AQ51" i="16"/>
  <c r="AR51" i="16"/>
  <c r="AS51" i="16"/>
  <c r="AT51" i="16"/>
  <c r="AU51" i="16"/>
  <c r="AV51" i="16"/>
  <c r="AW51" i="16"/>
  <c r="AX51" i="16"/>
  <c r="AY51" i="16"/>
  <c r="F52" i="16"/>
  <c r="F52" i="17" s="1"/>
  <c r="G52" i="16"/>
  <c r="H52" i="16"/>
  <c r="I52" i="16"/>
  <c r="J52" i="16"/>
  <c r="K52" i="16"/>
  <c r="L52" i="16"/>
  <c r="M52" i="16"/>
  <c r="M52" i="17" s="1"/>
  <c r="N52" i="16"/>
  <c r="N52" i="17" s="1"/>
  <c r="O52" i="16"/>
  <c r="O52" i="17" s="1"/>
  <c r="P52" i="16"/>
  <c r="P52" i="17" s="1"/>
  <c r="Q52" i="16"/>
  <c r="R52" i="16"/>
  <c r="S52" i="16"/>
  <c r="T52" i="16"/>
  <c r="U52" i="16"/>
  <c r="V52" i="16"/>
  <c r="W52" i="16"/>
  <c r="X52" i="16"/>
  <c r="Y52" i="16"/>
  <c r="Z52" i="16"/>
  <c r="AA52" i="16"/>
  <c r="AB52" i="16"/>
  <c r="AC52" i="16"/>
  <c r="AD52" i="16"/>
  <c r="AE52" i="16"/>
  <c r="AF52" i="16"/>
  <c r="AG52" i="16"/>
  <c r="AH52" i="16"/>
  <c r="AI52" i="16"/>
  <c r="AJ52" i="16"/>
  <c r="AK52" i="16"/>
  <c r="AL52" i="16"/>
  <c r="AM52" i="16"/>
  <c r="AN52" i="16"/>
  <c r="AO52" i="16"/>
  <c r="AP52" i="16"/>
  <c r="AQ52" i="16"/>
  <c r="AR52" i="16"/>
  <c r="AS52" i="16"/>
  <c r="AT52" i="16"/>
  <c r="AU52" i="16"/>
  <c r="AV52" i="16"/>
  <c r="AW52" i="16"/>
  <c r="AX52" i="16"/>
  <c r="AY52" i="16"/>
  <c r="F53" i="16"/>
  <c r="F53" i="17" s="1"/>
  <c r="G53" i="16"/>
  <c r="H53" i="16"/>
  <c r="I53" i="16"/>
  <c r="J53" i="16"/>
  <c r="K53" i="16"/>
  <c r="L53" i="16"/>
  <c r="M53" i="16"/>
  <c r="N53" i="16"/>
  <c r="N53" i="17" s="1"/>
  <c r="O53" i="16"/>
  <c r="O53" i="17" s="1"/>
  <c r="P53" i="16"/>
  <c r="P53" i="17" s="1"/>
  <c r="Q53" i="16"/>
  <c r="Q53" i="17" s="1"/>
  <c r="R53" i="16"/>
  <c r="R53" i="17" s="1"/>
  <c r="S53" i="16"/>
  <c r="S53" i="17" s="1"/>
  <c r="T53" i="16"/>
  <c r="T53" i="17" s="1"/>
  <c r="U53" i="16"/>
  <c r="U53" i="17" s="1"/>
  <c r="V53" i="16"/>
  <c r="V53" i="17" s="1"/>
  <c r="W53" i="16"/>
  <c r="W53" i="17" s="1"/>
  <c r="X53" i="16"/>
  <c r="X53" i="17" s="1"/>
  <c r="Y53" i="16"/>
  <c r="Y53" i="17" s="1"/>
  <c r="Z53" i="16"/>
  <c r="Z53" i="17" s="1"/>
  <c r="AA53" i="16"/>
  <c r="AA53" i="17" s="1"/>
  <c r="AB53" i="16"/>
  <c r="AB53" i="17" s="1"/>
  <c r="AC53" i="16"/>
  <c r="AC53" i="17" s="1"/>
  <c r="AD53" i="16"/>
  <c r="AD53" i="17" s="1"/>
  <c r="AE53" i="16"/>
  <c r="AF53" i="16"/>
  <c r="AG53" i="16"/>
  <c r="AH53" i="16"/>
  <c r="AI53" i="16"/>
  <c r="AJ53" i="16"/>
  <c r="AK53" i="16"/>
  <c r="AL53" i="16"/>
  <c r="AM53" i="16"/>
  <c r="AN53" i="16"/>
  <c r="AO53" i="16"/>
  <c r="AP53" i="16"/>
  <c r="AQ53" i="16"/>
  <c r="AR53" i="16"/>
  <c r="AS53" i="16"/>
  <c r="AT53" i="16"/>
  <c r="AU53" i="16"/>
  <c r="AV53" i="16"/>
  <c r="AW53" i="16"/>
  <c r="AX53" i="16"/>
  <c r="AY53" i="16"/>
  <c r="F54" i="16"/>
  <c r="F54" i="17" s="1"/>
  <c r="G54" i="16"/>
  <c r="H54" i="16"/>
  <c r="H54" i="17" s="1"/>
  <c r="I54" i="16"/>
  <c r="I54" i="17" s="1"/>
  <c r="J54" i="16"/>
  <c r="J54" i="17" s="1"/>
  <c r="K54" i="16"/>
  <c r="K54" i="17" s="1"/>
  <c r="L54" i="16"/>
  <c r="L54" i="17" s="1"/>
  <c r="M54" i="16"/>
  <c r="M54" i="17" s="1"/>
  <c r="N54" i="16"/>
  <c r="N54" i="17" s="1"/>
  <c r="O54" i="16"/>
  <c r="O54" i="17" s="1"/>
  <c r="P54" i="16"/>
  <c r="Q54" i="16"/>
  <c r="R54" i="16"/>
  <c r="S54" i="16"/>
  <c r="T54" i="16"/>
  <c r="U54" i="16"/>
  <c r="V54" i="16"/>
  <c r="W54" i="16"/>
  <c r="X54" i="16"/>
  <c r="Y54" i="16"/>
  <c r="Z54" i="16"/>
  <c r="AA54" i="16"/>
  <c r="AB54" i="16"/>
  <c r="AC54" i="16"/>
  <c r="AD54" i="16"/>
  <c r="AE54" i="16"/>
  <c r="AF54" i="16"/>
  <c r="AG54" i="16"/>
  <c r="AH54" i="16"/>
  <c r="AI54" i="16"/>
  <c r="AJ54" i="16"/>
  <c r="AK54" i="16"/>
  <c r="AL54" i="16"/>
  <c r="AM54" i="16"/>
  <c r="AN54" i="16"/>
  <c r="AO54" i="16"/>
  <c r="AP54" i="16"/>
  <c r="AQ54" i="16"/>
  <c r="AR54" i="16"/>
  <c r="AS54" i="16"/>
  <c r="AT54" i="16"/>
  <c r="AU54" i="16"/>
  <c r="AV54" i="16"/>
  <c r="AW54" i="16"/>
  <c r="AX54" i="16"/>
  <c r="AY54" i="16"/>
  <c r="F55" i="16"/>
  <c r="F55" i="17" s="1"/>
  <c r="G55" i="16"/>
  <c r="H55" i="16"/>
  <c r="I55" i="16"/>
  <c r="I55" i="17" s="1"/>
  <c r="J55" i="16"/>
  <c r="J55" i="17" s="1"/>
  <c r="K55" i="16"/>
  <c r="K55" i="17" s="1"/>
  <c r="L55" i="16"/>
  <c r="L55" i="17" s="1"/>
  <c r="M55" i="16"/>
  <c r="M55" i="17" s="1"/>
  <c r="N55" i="16"/>
  <c r="N55" i="17" s="1"/>
  <c r="O55" i="16"/>
  <c r="O55" i="17" s="1"/>
  <c r="P55" i="16"/>
  <c r="P55" i="17" s="1"/>
  <c r="Q55" i="16"/>
  <c r="Q55" i="17" s="1"/>
  <c r="R55" i="16"/>
  <c r="R55" i="17" s="1"/>
  <c r="S55" i="16"/>
  <c r="S55" i="17" s="1"/>
  <c r="T55" i="16"/>
  <c r="T55" i="17" s="1"/>
  <c r="U55" i="16"/>
  <c r="U55" i="17" s="1"/>
  <c r="V55" i="16"/>
  <c r="V55" i="17" s="1"/>
  <c r="W55" i="16"/>
  <c r="W55" i="17" s="1"/>
  <c r="X55" i="16"/>
  <c r="X55" i="17" s="1"/>
  <c r="Y55" i="16"/>
  <c r="Y55" i="17" s="1"/>
  <c r="Z55" i="16"/>
  <c r="Z55" i="17" s="1"/>
  <c r="AA55" i="16"/>
  <c r="AA55" i="17" s="1"/>
  <c r="AB55" i="16"/>
  <c r="AC55" i="16"/>
  <c r="AD55" i="16"/>
  <c r="AE55" i="16"/>
  <c r="AF55" i="16"/>
  <c r="AG55" i="16"/>
  <c r="AH55" i="16"/>
  <c r="AI55" i="16"/>
  <c r="AJ55" i="16"/>
  <c r="AK55" i="16"/>
  <c r="AL55" i="16"/>
  <c r="AM55" i="16"/>
  <c r="AN55" i="16"/>
  <c r="AO55" i="16"/>
  <c r="AP55" i="16"/>
  <c r="AQ55" i="16"/>
  <c r="AR55" i="16"/>
  <c r="AS55" i="16"/>
  <c r="AT55" i="16"/>
  <c r="AU55" i="16"/>
  <c r="AV55" i="16"/>
  <c r="AW55" i="16"/>
  <c r="AX55" i="16"/>
  <c r="AY55" i="16"/>
  <c r="F56" i="16"/>
  <c r="F56" i="17" s="1"/>
  <c r="G56" i="16"/>
  <c r="H56" i="16"/>
  <c r="H56" i="17" s="1"/>
  <c r="I56" i="16"/>
  <c r="I56" i="17" s="1"/>
  <c r="J56" i="16"/>
  <c r="J56" i="17" s="1"/>
  <c r="K56" i="16"/>
  <c r="K56" i="17" s="1"/>
  <c r="L56" i="16"/>
  <c r="L56" i="17" s="1"/>
  <c r="M56" i="16"/>
  <c r="M56" i="17" s="1"/>
  <c r="N56" i="16"/>
  <c r="N56" i="17" s="1"/>
  <c r="O56" i="16"/>
  <c r="O56" i="17" s="1"/>
  <c r="P56" i="16"/>
  <c r="P56" i="17" s="1"/>
  <c r="Q56" i="16"/>
  <c r="Q56" i="17" s="1"/>
  <c r="R56" i="16"/>
  <c r="R56" i="17" s="1"/>
  <c r="S56" i="16"/>
  <c r="S56" i="17" s="1"/>
  <c r="T56" i="16"/>
  <c r="T56" i="17" s="1"/>
  <c r="U56" i="16"/>
  <c r="U56" i="17" s="1"/>
  <c r="V56" i="16"/>
  <c r="W56" i="16"/>
  <c r="X56" i="16"/>
  <c r="Y56" i="16"/>
  <c r="Z56" i="16"/>
  <c r="AA56" i="16"/>
  <c r="AB56" i="16"/>
  <c r="AC56" i="16"/>
  <c r="AD56" i="16"/>
  <c r="AE56" i="16"/>
  <c r="AF56" i="16"/>
  <c r="AG56" i="16"/>
  <c r="AH56" i="16"/>
  <c r="AI56" i="16"/>
  <c r="AJ56" i="16"/>
  <c r="AK56" i="16"/>
  <c r="AL56" i="16"/>
  <c r="AM56" i="16"/>
  <c r="AN56" i="16"/>
  <c r="AO56" i="16"/>
  <c r="AP56" i="16"/>
  <c r="AQ56" i="16"/>
  <c r="AR56" i="16"/>
  <c r="AS56" i="16"/>
  <c r="AT56" i="16"/>
  <c r="AU56" i="16"/>
  <c r="AV56" i="16"/>
  <c r="AW56" i="16"/>
  <c r="AX56" i="16"/>
  <c r="AY56" i="16"/>
  <c r="F57" i="16"/>
  <c r="F57" i="17" s="1"/>
  <c r="G57" i="16"/>
  <c r="H57" i="16"/>
  <c r="H57" i="17" s="1"/>
  <c r="I57" i="16"/>
  <c r="I57" i="17" s="1"/>
  <c r="J57" i="16"/>
  <c r="J57" i="17" s="1"/>
  <c r="K57" i="16"/>
  <c r="K57" i="17" s="1"/>
  <c r="L57" i="16"/>
  <c r="L57" i="17" s="1"/>
  <c r="M57" i="16"/>
  <c r="M57" i="17" s="1"/>
  <c r="N57" i="16"/>
  <c r="N57" i="17" s="1"/>
  <c r="O57" i="16"/>
  <c r="O57" i="17" s="1"/>
  <c r="P57" i="16"/>
  <c r="P57" i="17" s="1"/>
  <c r="Q57" i="16"/>
  <c r="Q57" i="17" s="1"/>
  <c r="R57" i="16"/>
  <c r="R57" i="17" s="1"/>
  <c r="S57" i="16"/>
  <c r="S57" i="17" s="1"/>
  <c r="T57" i="16"/>
  <c r="T57" i="17" s="1"/>
  <c r="U57" i="16"/>
  <c r="U57" i="17" s="1"/>
  <c r="V57" i="16"/>
  <c r="W57" i="16"/>
  <c r="X57" i="16"/>
  <c r="Y57" i="16"/>
  <c r="Z57" i="16"/>
  <c r="AA57" i="16"/>
  <c r="AB57" i="16"/>
  <c r="AC57" i="16"/>
  <c r="AD57" i="16"/>
  <c r="AE57" i="16"/>
  <c r="AF57" i="16"/>
  <c r="AG57" i="16"/>
  <c r="AH57" i="16"/>
  <c r="AI57" i="16"/>
  <c r="AJ57" i="16"/>
  <c r="AK57" i="16"/>
  <c r="AL57" i="16"/>
  <c r="AM57" i="16"/>
  <c r="AN57" i="16"/>
  <c r="AO57" i="16"/>
  <c r="AP57" i="16"/>
  <c r="AQ57" i="16"/>
  <c r="AR57" i="16"/>
  <c r="AS57" i="16"/>
  <c r="AT57" i="16"/>
  <c r="AU57" i="16"/>
  <c r="AV57" i="16"/>
  <c r="AW57" i="16"/>
  <c r="AX57" i="16"/>
  <c r="AY57" i="16"/>
  <c r="F58" i="16"/>
  <c r="F58" i="17" s="1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W58" i="17" s="1"/>
  <c r="X58" i="16"/>
  <c r="X58" i="17" s="1"/>
  <c r="Y58" i="16"/>
  <c r="Z58" i="16"/>
  <c r="AA58" i="16"/>
  <c r="AB58" i="16"/>
  <c r="AC58" i="16"/>
  <c r="AD58" i="16"/>
  <c r="AE58" i="16"/>
  <c r="AF58" i="16"/>
  <c r="AG58" i="16"/>
  <c r="AH58" i="16"/>
  <c r="AI58" i="16"/>
  <c r="AJ58" i="16"/>
  <c r="AK58" i="16"/>
  <c r="AL58" i="16"/>
  <c r="AM58" i="16"/>
  <c r="AN58" i="16"/>
  <c r="AO58" i="16"/>
  <c r="AP58" i="16"/>
  <c r="AQ58" i="16"/>
  <c r="AR58" i="16"/>
  <c r="AS58" i="16"/>
  <c r="AT58" i="16"/>
  <c r="AU58" i="16"/>
  <c r="AV58" i="16"/>
  <c r="AW58" i="16"/>
  <c r="AX58" i="16"/>
  <c r="AY58" i="16"/>
  <c r="F59" i="16"/>
  <c r="F59" i="17" s="1"/>
  <c r="G59" i="16"/>
  <c r="H59" i="16"/>
  <c r="I59" i="16"/>
  <c r="J59" i="16"/>
  <c r="K59" i="16"/>
  <c r="L59" i="16"/>
  <c r="M59" i="16"/>
  <c r="N59" i="16"/>
  <c r="O59" i="16"/>
  <c r="P59" i="16"/>
  <c r="Q59" i="16"/>
  <c r="R59" i="16"/>
  <c r="S59" i="16"/>
  <c r="T59" i="16"/>
  <c r="U59" i="16"/>
  <c r="V59" i="16"/>
  <c r="V59" i="17" s="1"/>
  <c r="W59" i="16"/>
  <c r="W59" i="17" s="1"/>
  <c r="X59" i="16"/>
  <c r="X59" i="17" s="1"/>
  <c r="Y59" i="16"/>
  <c r="Z59" i="16"/>
  <c r="AA59" i="16"/>
  <c r="AB59" i="16"/>
  <c r="AC59" i="16"/>
  <c r="AD59" i="16"/>
  <c r="AE59" i="16"/>
  <c r="AF59" i="16"/>
  <c r="AG59" i="16"/>
  <c r="AH59" i="16"/>
  <c r="AI59" i="16"/>
  <c r="AJ59" i="16"/>
  <c r="AK59" i="16"/>
  <c r="AL59" i="16"/>
  <c r="AM59" i="16"/>
  <c r="AN59" i="16"/>
  <c r="AO59" i="16"/>
  <c r="AP59" i="16"/>
  <c r="AQ59" i="16"/>
  <c r="AR59" i="16"/>
  <c r="AS59" i="16"/>
  <c r="AT59" i="16"/>
  <c r="AU59" i="16"/>
  <c r="AV59" i="16"/>
  <c r="AW59" i="16"/>
  <c r="AX59" i="16"/>
  <c r="AY59" i="16"/>
  <c r="F60" i="16"/>
  <c r="F60" i="17" s="1"/>
  <c r="G60" i="16"/>
  <c r="H60" i="16"/>
  <c r="I60" i="16"/>
  <c r="J60" i="16"/>
  <c r="K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X60" i="16"/>
  <c r="Y60" i="16"/>
  <c r="Z60" i="16"/>
  <c r="AA60" i="16"/>
  <c r="AB60" i="16"/>
  <c r="AC60" i="16"/>
  <c r="AD60" i="16"/>
  <c r="AE60" i="16"/>
  <c r="AF60" i="16"/>
  <c r="AG60" i="16"/>
  <c r="AG60" i="17" s="1"/>
  <c r="AH60" i="16"/>
  <c r="AH60" i="17" s="1"/>
  <c r="AI60" i="16"/>
  <c r="AJ60" i="16"/>
  <c r="AK60" i="16"/>
  <c r="AL60" i="16"/>
  <c r="AM60" i="16"/>
  <c r="AN60" i="16"/>
  <c r="AO60" i="16"/>
  <c r="AP60" i="16"/>
  <c r="AQ60" i="16"/>
  <c r="AR60" i="16"/>
  <c r="AS60" i="16"/>
  <c r="AT60" i="16"/>
  <c r="AU60" i="16"/>
  <c r="AV60" i="16"/>
  <c r="AW60" i="16"/>
  <c r="AX60" i="16"/>
  <c r="AY60" i="16"/>
  <c r="F61" i="16"/>
  <c r="F61" i="17" s="1"/>
  <c r="G61" i="16"/>
  <c r="H61" i="16"/>
  <c r="I61" i="16"/>
  <c r="J61" i="16"/>
  <c r="K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X61" i="16"/>
  <c r="Y61" i="16"/>
  <c r="Z61" i="16"/>
  <c r="AA61" i="16"/>
  <c r="AB61" i="16"/>
  <c r="AC61" i="16"/>
  <c r="AD61" i="16"/>
  <c r="AE61" i="16"/>
  <c r="AF61" i="16"/>
  <c r="AG61" i="16"/>
  <c r="AH61" i="16"/>
  <c r="AI61" i="16"/>
  <c r="AJ61" i="16"/>
  <c r="AK61" i="16"/>
  <c r="AK61" i="17" s="1"/>
  <c r="AL61" i="16"/>
  <c r="AM61" i="16"/>
  <c r="AN61" i="16"/>
  <c r="AO61" i="16"/>
  <c r="AP61" i="16"/>
  <c r="AQ61" i="16"/>
  <c r="AR61" i="16"/>
  <c r="AS61" i="16"/>
  <c r="AT61" i="16"/>
  <c r="AU61" i="16"/>
  <c r="AV61" i="16"/>
  <c r="AW61" i="16"/>
  <c r="AX61" i="16"/>
  <c r="AY61" i="16"/>
  <c r="F62" i="16"/>
  <c r="F62" i="17" s="1"/>
  <c r="G62" i="16"/>
  <c r="H62" i="16"/>
  <c r="I62" i="16"/>
  <c r="J62" i="16"/>
  <c r="K62" i="16"/>
  <c r="L62" i="16"/>
  <c r="M62" i="16"/>
  <c r="N62" i="16"/>
  <c r="O62" i="16"/>
  <c r="P62" i="16"/>
  <c r="Q62" i="16"/>
  <c r="R62" i="16"/>
  <c r="S62" i="16"/>
  <c r="T62" i="16"/>
  <c r="U62" i="16"/>
  <c r="V62" i="16"/>
  <c r="W62" i="16"/>
  <c r="X62" i="16"/>
  <c r="Y62" i="16"/>
  <c r="Z62" i="16"/>
  <c r="AA62" i="16"/>
  <c r="AB62" i="16"/>
  <c r="AC62" i="16"/>
  <c r="AD62" i="16"/>
  <c r="AE62" i="16"/>
  <c r="AF62" i="16"/>
  <c r="AG62" i="16"/>
  <c r="AH62" i="16"/>
  <c r="AI62" i="16"/>
  <c r="AJ62" i="16"/>
  <c r="AK62" i="16"/>
  <c r="AK62" i="17" s="1"/>
  <c r="AL62" i="16"/>
  <c r="AL62" i="17" s="1"/>
  <c r="AM62" i="16"/>
  <c r="AN62" i="16"/>
  <c r="AO62" i="16"/>
  <c r="AP62" i="16"/>
  <c r="AQ62" i="16"/>
  <c r="AR62" i="16"/>
  <c r="AS62" i="16"/>
  <c r="AT62" i="16"/>
  <c r="AU62" i="16"/>
  <c r="AV62" i="16"/>
  <c r="AW62" i="16"/>
  <c r="AX62" i="16"/>
  <c r="AY62" i="16"/>
  <c r="F63" i="16"/>
  <c r="F63" i="17" s="1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W63" i="16"/>
  <c r="X63" i="16"/>
  <c r="Y63" i="16"/>
  <c r="Z63" i="16"/>
  <c r="AA63" i="16"/>
  <c r="AB63" i="16"/>
  <c r="AC63" i="16"/>
  <c r="AD63" i="16"/>
  <c r="AE63" i="16"/>
  <c r="AF63" i="16"/>
  <c r="AG63" i="16"/>
  <c r="AH63" i="16"/>
  <c r="AI63" i="16"/>
  <c r="AJ63" i="16"/>
  <c r="AK63" i="16"/>
  <c r="AL63" i="16"/>
  <c r="AL63" i="17" s="1"/>
  <c r="AM63" i="16"/>
  <c r="AN63" i="16"/>
  <c r="AO63" i="16"/>
  <c r="AP63" i="16"/>
  <c r="AQ63" i="16"/>
  <c r="AR63" i="16"/>
  <c r="AS63" i="16"/>
  <c r="AT63" i="16"/>
  <c r="AU63" i="16"/>
  <c r="AV63" i="16"/>
  <c r="AW63" i="16"/>
  <c r="AX63" i="16"/>
  <c r="AY63" i="16"/>
  <c r="F64" i="16"/>
  <c r="F64" i="17" s="1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X64" i="16"/>
  <c r="Y64" i="16"/>
  <c r="Z64" i="16"/>
  <c r="AA64" i="16"/>
  <c r="AB64" i="16"/>
  <c r="AC64" i="16"/>
  <c r="AD64" i="16"/>
  <c r="AE64" i="16"/>
  <c r="AF64" i="16"/>
  <c r="AG64" i="16"/>
  <c r="AH64" i="16"/>
  <c r="AI64" i="16"/>
  <c r="AJ64" i="16"/>
  <c r="AK64" i="16"/>
  <c r="AL64" i="16"/>
  <c r="AM64" i="16"/>
  <c r="AM64" i="17" s="1"/>
  <c r="AN64" i="16"/>
  <c r="AN64" i="17" s="1"/>
  <c r="AO64" i="16"/>
  <c r="AO64" i="17" s="1"/>
  <c r="AP64" i="16"/>
  <c r="AP64" i="17" s="1"/>
  <c r="AQ64" i="16"/>
  <c r="AQ64" i="17" s="1"/>
  <c r="AR64" i="16"/>
  <c r="AS64" i="16"/>
  <c r="AT64" i="16"/>
  <c r="AU64" i="16"/>
  <c r="AV64" i="16"/>
  <c r="AW64" i="16"/>
  <c r="AX64" i="16"/>
  <c r="AY64" i="16"/>
  <c r="F65" i="16"/>
  <c r="F65" i="17" s="1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W65" i="16"/>
  <c r="X65" i="16"/>
  <c r="Y65" i="16"/>
  <c r="Y65" i="17" s="1"/>
  <c r="Z65" i="16"/>
  <c r="Z65" i="17" s="1"/>
  <c r="AA65" i="16"/>
  <c r="AA65" i="17" s="1"/>
  <c r="AB65" i="16"/>
  <c r="AB65" i="17" s="1"/>
  <c r="AC65" i="16"/>
  <c r="AC65" i="17" s="1"/>
  <c r="AD65" i="16"/>
  <c r="AE65" i="16"/>
  <c r="AF65" i="16"/>
  <c r="AG65" i="16"/>
  <c r="AH65" i="16"/>
  <c r="AI65" i="16"/>
  <c r="AJ65" i="16"/>
  <c r="AK65" i="16"/>
  <c r="AL65" i="16"/>
  <c r="AM65" i="16"/>
  <c r="AN65" i="16"/>
  <c r="AO65" i="16"/>
  <c r="AP65" i="16"/>
  <c r="AQ65" i="16"/>
  <c r="AR65" i="16"/>
  <c r="AS65" i="16"/>
  <c r="AT65" i="16"/>
  <c r="AU65" i="16"/>
  <c r="AV65" i="16"/>
  <c r="AW65" i="16"/>
  <c r="AX65" i="16"/>
  <c r="AY65" i="16"/>
  <c r="F66" i="16"/>
  <c r="F66" i="17" s="1"/>
  <c r="G66" i="16"/>
  <c r="H66" i="16"/>
  <c r="I66" i="16"/>
  <c r="J66" i="16"/>
  <c r="K66" i="16"/>
  <c r="L66" i="16"/>
  <c r="M66" i="16"/>
  <c r="N66" i="16"/>
  <c r="O66" i="16"/>
  <c r="P66" i="16"/>
  <c r="Q66" i="16"/>
  <c r="R66" i="16"/>
  <c r="S66" i="16"/>
  <c r="T66" i="16"/>
  <c r="U66" i="16"/>
  <c r="V66" i="16"/>
  <c r="W66" i="16"/>
  <c r="X66" i="16"/>
  <c r="Y66" i="16"/>
  <c r="Z66" i="16"/>
  <c r="AA66" i="16"/>
  <c r="AB66" i="16"/>
  <c r="AC66" i="16"/>
  <c r="AD66" i="16"/>
  <c r="AE66" i="16"/>
  <c r="AF66" i="16"/>
  <c r="AG66" i="16"/>
  <c r="AH66" i="16"/>
  <c r="AI66" i="16"/>
  <c r="AJ66" i="16"/>
  <c r="AK66" i="16"/>
  <c r="AL66" i="16"/>
  <c r="AM66" i="16"/>
  <c r="AN66" i="16"/>
  <c r="AN66" i="17" s="1"/>
  <c r="AO66" i="16"/>
  <c r="AO66" i="17" s="1"/>
  <c r="AP66" i="16"/>
  <c r="AP66" i="17" s="1"/>
  <c r="AQ66" i="16"/>
  <c r="AQ66" i="17" s="1"/>
  <c r="AR66" i="16"/>
  <c r="AR66" i="17" s="1"/>
  <c r="AS66" i="16"/>
  <c r="AT66" i="16"/>
  <c r="AU66" i="16"/>
  <c r="AV66" i="16"/>
  <c r="AW66" i="16"/>
  <c r="AX66" i="16"/>
  <c r="AY66" i="16"/>
  <c r="F67" i="16"/>
  <c r="F67" i="17" s="1"/>
  <c r="G67" i="16"/>
  <c r="H67" i="16"/>
  <c r="I67" i="16"/>
  <c r="J67" i="16"/>
  <c r="K67" i="16"/>
  <c r="L67" i="16"/>
  <c r="M67" i="16"/>
  <c r="N67" i="16"/>
  <c r="O67" i="16"/>
  <c r="P67" i="16"/>
  <c r="Q67" i="16"/>
  <c r="R67" i="16"/>
  <c r="S67" i="16"/>
  <c r="S67" i="17" s="1"/>
  <c r="T67" i="16"/>
  <c r="T67" i="17" s="1"/>
  <c r="U67" i="16"/>
  <c r="V67" i="16"/>
  <c r="W67" i="16"/>
  <c r="X67" i="16"/>
  <c r="Y67" i="16"/>
  <c r="Z67" i="16"/>
  <c r="AA67" i="16"/>
  <c r="AB67" i="16"/>
  <c r="AC67" i="16"/>
  <c r="AD67" i="16"/>
  <c r="AE67" i="16"/>
  <c r="AF67" i="16"/>
  <c r="AG67" i="16"/>
  <c r="AH67" i="16"/>
  <c r="AI67" i="16"/>
  <c r="AJ67" i="16"/>
  <c r="AK67" i="16"/>
  <c r="AL67" i="16"/>
  <c r="AM67" i="16"/>
  <c r="AN67" i="16"/>
  <c r="AO67" i="16"/>
  <c r="AP67" i="16"/>
  <c r="AQ67" i="16"/>
  <c r="AR67" i="16"/>
  <c r="AS67" i="16"/>
  <c r="AT67" i="16"/>
  <c r="AU67" i="16"/>
  <c r="AV67" i="16"/>
  <c r="AW67" i="16"/>
  <c r="AX67" i="16"/>
  <c r="AY67" i="16"/>
  <c r="F68" i="16"/>
  <c r="F68" i="17" s="1"/>
  <c r="G68" i="16"/>
  <c r="H68" i="16"/>
  <c r="I68" i="16"/>
  <c r="J68" i="16"/>
  <c r="K68" i="16"/>
  <c r="L68" i="16"/>
  <c r="M68" i="16"/>
  <c r="N68" i="16"/>
  <c r="O68" i="16"/>
  <c r="P68" i="16"/>
  <c r="Q68" i="16"/>
  <c r="R68" i="16"/>
  <c r="S68" i="16"/>
  <c r="T68" i="16"/>
  <c r="U68" i="16"/>
  <c r="V68" i="16"/>
  <c r="W68" i="16"/>
  <c r="X68" i="16"/>
  <c r="Y68" i="16"/>
  <c r="Z68" i="16"/>
  <c r="AA68" i="16"/>
  <c r="AB68" i="16"/>
  <c r="AC68" i="16"/>
  <c r="AD68" i="16"/>
  <c r="AE68" i="16"/>
  <c r="AF68" i="16"/>
  <c r="AG68" i="16"/>
  <c r="AH68" i="16"/>
  <c r="AI68" i="16"/>
  <c r="AI68" i="17" s="1"/>
  <c r="AJ68" i="16"/>
  <c r="AJ68" i="17" s="1"/>
  <c r="AK68" i="16"/>
  <c r="AK68" i="17" s="1"/>
  <c r="AL68" i="16"/>
  <c r="AL68" i="17" s="1"/>
  <c r="AM68" i="16"/>
  <c r="AM68" i="17" s="1"/>
  <c r="AN68" i="16"/>
  <c r="AO68" i="16"/>
  <c r="AP68" i="16"/>
  <c r="AQ68" i="16"/>
  <c r="AR68" i="16"/>
  <c r="AS68" i="16"/>
  <c r="AT68" i="16"/>
  <c r="AU68" i="16"/>
  <c r="AV68" i="16"/>
  <c r="AW68" i="16"/>
  <c r="AX68" i="16"/>
  <c r="AY68" i="16"/>
  <c r="F69" i="16"/>
  <c r="F69" i="17" s="1"/>
  <c r="G69" i="16"/>
  <c r="H69" i="16"/>
  <c r="I69" i="16"/>
  <c r="J69" i="16"/>
  <c r="K69" i="16"/>
  <c r="L69" i="16"/>
  <c r="M69" i="16"/>
  <c r="N69" i="16"/>
  <c r="O69" i="16"/>
  <c r="P69" i="16"/>
  <c r="Q69" i="16"/>
  <c r="R69" i="16"/>
  <c r="S69" i="16"/>
  <c r="T69" i="16"/>
  <c r="U69" i="16"/>
  <c r="V69" i="16"/>
  <c r="W69" i="16"/>
  <c r="X69" i="16"/>
  <c r="Y69" i="16"/>
  <c r="Z69" i="16"/>
  <c r="AA69" i="16"/>
  <c r="AB69" i="16"/>
  <c r="AC69" i="16"/>
  <c r="AD69" i="16"/>
  <c r="AE69" i="16"/>
  <c r="AF69" i="16"/>
  <c r="AG69" i="16"/>
  <c r="AH69" i="16"/>
  <c r="AI69" i="16"/>
  <c r="AJ69" i="16"/>
  <c r="AK69" i="16"/>
  <c r="AL69" i="16"/>
  <c r="AM69" i="16"/>
  <c r="AM69" i="17" s="1"/>
  <c r="AN69" i="16"/>
  <c r="AN69" i="17" s="1"/>
  <c r="AO69" i="16"/>
  <c r="AO69" i="17" s="1"/>
  <c r="AP69" i="16"/>
  <c r="AP69" i="17" s="1"/>
  <c r="AQ69" i="16"/>
  <c r="AR69" i="16"/>
  <c r="AS69" i="16"/>
  <c r="AT69" i="16"/>
  <c r="AU69" i="16"/>
  <c r="AV69" i="16"/>
  <c r="AW69" i="16"/>
  <c r="AX69" i="16"/>
  <c r="AY69" i="16"/>
  <c r="F70" i="16"/>
  <c r="F70" i="17" s="1"/>
  <c r="G70" i="16"/>
  <c r="H70" i="16"/>
  <c r="I70" i="16"/>
  <c r="J70" i="16"/>
  <c r="K70" i="16"/>
  <c r="L70" i="16"/>
  <c r="M70" i="16"/>
  <c r="N70" i="16"/>
  <c r="O70" i="16"/>
  <c r="P70" i="16"/>
  <c r="Q70" i="16"/>
  <c r="R70" i="16"/>
  <c r="S70" i="16"/>
  <c r="S70" i="17" s="1"/>
  <c r="T70" i="16"/>
  <c r="T70" i="17" s="1"/>
  <c r="U70" i="16"/>
  <c r="U70" i="17" s="1"/>
  <c r="V70" i="16"/>
  <c r="V70" i="17" s="1"/>
  <c r="W70" i="16"/>
  <c r="W70" i="17" s="1"/>
  <c r="X70" i="16"/>
  <c r="X70" i="17" s="1"/>
  <c r="Y70" i="16"/>
  <c r="Y70" i="17" s="1"/>
  <c r="Z70" i="16"/>
  <c r="Z70" i="17" s="1"/>
  <c r="AA70" i="16"/>
  <c r="AA70" i="17" s="1"/>
  <c r="AB70" i="16"/>
  <c r="AB70" i="17" s="1"/>
  <c r="AC70" i="16"/>
  <c r="AC70" i="17" s="1"/>
  <c r="AD70" i="16"/>
  <c r="AD70" i="17" s="1"/>
  <c r="AE70" i="16"/>
  <c r="AF70" i="16"/>
  <c r="AG70" i="16"/>
  <c r="AH70" i="16"/>
  <c r="AI70" i="16"/>
  <c r="AJ70" i="16"/>
  <c r="AK70" i="16"/>
  <c r="AL70" i="16"/>
  <c r="AM70" i="16"/>
  <c r="AN70" i="16"/>
  <c r="AO70" i="16"/>
  <c r="AP70" i="16"/>
  <c r="AQ70" i="16"/>
  <c r="AR70" i="16"/>
  <c r="AS70" i="16"/>
  <c r="AT70" i="16"/>
  <c r="AU70" i="16"/>
  <c r="AV70" i="16"/>
  <c r="AW70" i="16"/>
  <c r="AX70" i="16"/>
  <c r="AY70" i="16"/>
  <c r="F71" i="16"/>
  <c r="F71" i="17" s="1"/>
  <c r="G71" i="16"/>
  <c r="H71" i="16"/>
  <c r="I71" i="16"/>
  <c r="J71" i="16"/>
  <c r="K71" i="16"/>
  <c r="L71" i="16"/>
  <c r="M71" i="16"/>
  <c r="N71" i="16"/>
  <c r="O71" i="16"/>
  <c r="P71" i="16"/>
  <c r="Q71" i="16"/>
  <c r="R71" i="16"/>
  <c r="S71" i="16"/>
  <c r="T71" i="16"/>
  <c r="U71" i="16"/>
  <c r="V71" i="16"/>
  <c r="W71" i="16"/>
  <c r="X71" i="16"/>
  <c r="Y71" i="16"/>
  <c r="Z71" i="16"/>
  <c r="AA71" i="16"/>
  <c r="AB71" i="16"/>
  <c r="AC71" i="16"/>
  <c r="AD71" i="16"/>
  <c r="AE71" i="16"/>
  <c r="AF71" i="16"/>
  <c r="AG71" i="16"/>
  <c r="AH71" i="16"/>
  <c r="AI71" i="16"/>
  <c r="AJ71" i="16"/>
  <c r="AK71" i="16"/>
  <c r="AL71" i="16"/>
  <c r="AM71" i="16"/>
  <c r="AN71" i="16"/>
  <c r="AO71" i="16"/>
  <c r="AP71" i="16"/>
  <c r="AQ71" i="16"/>
  <c r="AR71" i="16"/>
  <c r="AS71" i="16"/>
  <c r="AT71" i="16"/>
  <c r="AU71" i="16"/>
  <c r="AV71" i="16"/>
  <c r="AV71" i="17" s="1"/>
  <c r="AW71" i="16"/>
  <c r="AX71" i="16"/>
  <c r="AY71" i="16"/>
  <c r="F72" i="16"/>
  <c r="F72" i="17" s="1"/>
  <c r="G72" i="16"/>
  <c r="H72" i="16"/>
  <c r="I72" i="16"/>
  <c r="J72" i="16"/>
  <c r="K72" i="16"/>
  <c r="L72" i="16"/>
  <c r="M72" i="16"/>
  <c r="N72" i="16"/>
  <c r="O72" i="16"/>
  <c r="P72" i="16"/>
  <c r="Q72" i="16"/>
  <c r="R72" i="16"/>
  <c r="S72" i="16"/>
  <c r="T72" i="16"/>
  <c r="U72" i="16"/>
  <c r="U72" i="17" s="1"/>
  <c r="V72" i="16"/>
  <c r="V72" i="17" s="1"/>
  <c r="W72" i="16"/>
  <c r="W72" i="17" s="1"/>
  <c r="X72" i="16"/>
  <c r="X72" i="17" s="1"/>
  <c r="Y72" i="16"/>
  <c r="Y72" i="17" s="1"/>
  <c r="Z72" i="16"/>
  <c r="Z72" i="17" s="1"/>
  <c r="AA72" i="16"/>
  <c r="AA72" i="17" s="1"/>
  <c r="AB72" i="16"/>
  <c r="AB72" i="17" s="1"/>
  <c r="AC72" i="16"/>
  <c r="AC72" i="17" s="1"/>
  <c r="F73" i="16"/>
  <c r="F73" i="17" s="1"/>
  <c r="G73" i="16"/>
  <c r="H73" i="16"/>
  <c r="I73" i="16"/>
  <c r="J73" i="16"/>
  <c r="K73" i="16"/>
  <c r="L73" i="16"/>
  <c r="M73" i="16"/>
  <c r="N73" i="16"/>
  <c r="O73" i="16"/>
  <c r="P73" i="16"/>
  <c r="Q73" i="16"/>
  <c r="R73" i="16"/>
  <c r="S73" i="16"/>
  <c r="T73" i="16"/>
  <c r="U73" i="16"/>
  <c r="V73" i="16"/>
  <c r="W73" i="16"/>
  <c r="W73" i="17" s="1"/>
  <c r="X73" i="16"/>
  <c r="X73" i="17" s="1"/>
  <c r="Y73" i="16"/>
  <c r="Y73" i="17" s="1"/>
  <c r="Z73" i="16"/>
  <c r="Z73" i="17" s="1"/>
  <c r="AA73" i="16"/>
  <c r="AA73" i="17" s="1"/>
  <c r="AB73" i="16"/>
  <c r="AC73" i="16"/>
  <c r="AD73" i="16"/>
  <c r="AE73" i="16"/>
  <c r="AF73" i="16"/>
  <c r="AG73" i="16"/>
  <c r="AH73" i="16"/>
  <c r="AI73" i="16"/>
  <c r="AJ73" i="16"/>
  <c r="AK73" i="16"/>
  <c r="AL73" i="16"/>
  <c r="AM73" i="16"/>
  <c r="AN73" i="16"/>
  <c r="AO73" i="16"/>
  <c r="AP73" i="16"/>
  <c r="AQ73" i="16"/>
  <c r="AR73" i="16"/>
  <c r="AS73" i="16"/>
  <c r="AT73" i="16"/>
  <c r="AU73" i="16"/>
  <c r="AV73" i="16"/>
  <c r="AW73" i="16"/>
  <c r="AX73" i="16"/>
  <c r="AY73" i="16"/>
  <c r="F74" i="16"/>
  <c r="F74" i="17" s="1"/>
  <c r="G74" i="16"/>
  <c r="H74" i="16"/>
  <c r="I74" i="16"/>
  <c r="J74" i="16"/>
  <c r="K74" i="16"/>
  <c r="L74" i="16"/>
  <c r="M74" i="16"/>
  <c r="N74" i="16"/>
  <c r="O74" i="16"/>
  <c r="P74" i="16"/>
  <c r="Q74" i="16"/>
  <c r="R74" i="16"/>
  <c r="S74" i="16"/>
  <c r="T74" i="16"/>
  <c r="U74" i="16"/>
  <c r="V74" i="16"/>
  <c r="W74" i="16"/>
  <c r="X74" i="16"/>
  <c r="Y74" i="16"/>
  <c r="Z74" i="16"/>
  <c r="Z74" i="17" s="1"/>
  <c r="AA74" i="16"/>
  <c r="AA74" i="17" s="1"/>
  <c r="AB74" i="16"/>
  <c r="AB74" i="17" s="1"/>
  <c r="AC74" i="16"/>
  <c r="AC74" i="17" s="1"/>
  <c r="AD74" i="16"/>
  <c r="AD74" i="17" s="1"/>
  <c r="AE74" i="16"/>
  <c r="AE74" i="17" s="1"/>
  <c r="AF74" i="16"/>
  <c r="AG74" i="16"/>
  <c r="AH74" i="16"/>
  <c r="AI74" i="16"/>
  <c r="AJ74" i="16"/>
  <c r="AK74" i="16"/>
  <c r="AL74" i="16"/>
  <c r="AM74" i="16"/>
  <c r="AN74" i="16"/>
  <c r="AO74" i="16"/>
  <c r="AP74" i="16"/>
  <c r="AQ74" i="16"/>
  <c r="AR74" i="16"/>
  <c r="AS74" i="16"/>
  <c r="AT74" i="16"/>
  <c r="AU74" i="16"/>
  <c r="AV74" i="16"/>
  <c r="AW74" i="16"/>
  <c r="AX74" i="16"/>
  <c r="AY74" i="16"/>
  <c r="F75" i="16"/>
  <c r="F75" i="17" s="1"/>
  <c r="G75" i="16"/>
  <c r="H75" i="16"/>
  <c r="I75" i="16"/>
  <c r="J75" i="16"/>
  <c r="K75" i="16"/>
  <c r="L75" i="16"/>
  <c r="M75" i="16"/>
  <c r="N75" i="16"/>
  <c r="O75" i="16"/>
  <c r="P75" i="16"/>
  <c r="Q75" i="16"/>
  <c r="R75" i="16"/>
  <c r="S75" i="16"/>
  <c r="T75" i="16"/>
  <c r="U75" i="16"/>
  <c r="V75" i="16"/>
  <c r="W75" i="16"/>
  <c r="X75" i="16"/>
  <c r="Y75" i="16"/>
  <c r="Z75" i="16"/>
  <c r="Z75" i="17" s="1"/>
  <c r="AA75" i="16"/>
  <c r="AA75" i="17" s="1"/>
  <c r="AB75" i="16"/>
  <c r="AB75" i="17" s="1"/>
  <c r="AC75" i="16"/>
  <c r="AC75" i="17" s="1"/>
  <c r="AD75" i="16"/>
  <c r="AD75" i="17" s="1"/>
  <c r="AE75" i="16"/>
  <c r="AF75" i="16"/>
  <c r="AG75" i="16"/>
  <c r="AH75" i="16"/>
  <c r="AI75" i="16"/>
  <c r="AJ75" i="16"/>
  <c r="AK75" i="16"/>
  <c r="AL75" i="16"/>
  <c r="AM75" i="16"/>
  <c r="AN75" i="16"/>
  <c r="AO75" i="16"/>
  <c r="AP75" i="16"/>
  <c r="AQ75" i="16"/>
  <c r="AR75" i="16"/>
  <c r="AS75" i="16"/>
  <c r="AT75" i="16"/>
  <c r="AU75" i="16"/>
  <c r="AV75" i="16"/>
  <c r="AW75" i="16"/>
  <c r="AX75" i="16"/>
  <c r="AY75" i="16"/>
  <c r="F76" i="16"/>
  <c r="F76" i="17" s="1"/>
  <c r="G76" i="16"/>
  <c r="H76" i="16"/>
  <c r="I76" i="16"/>
  <c r="J76" i="16"/>
  <c r="K76" i="16"/>
  <c r="L76" i="16"/>
  <c r="M76" i="16"/>
  <c r="N76" i="16"/>
  <c r="O76" i="16"/>
  <c r="P76" i="16"/>
  <c r="Q76" i="16"/>
  <c r="R76" i="16"/>
  <c r="S76" i="16"/>
  <c r="T76" i="16"/>
  <c r="U76" i="16"/>
  <c r="V76" i="16"/>
  <c r="W76" i="16"/>
  <c r="X76" i="16"/>
  <c r="Y76" i="16"/>
  <c r="Z76" i="16"/>
  <c r="AA76" i="16"/>
  <c r="AA76" i="17" s="1"/>
  <c r="AB76" i="16"/>
  <c r="AB76" i="17" s="1"/>
  <c r="AC76" i="16"/>
  <c r="AC76" i="17" s="1"/>
  <c r="AD76" i="16"/>
  <c r="AD76" i="17" s="1"/>
  <c r="AE76" i="16"/>
  <c r="AE76" i="17" s="1"/>
  <c r="AF76" i="16"/>
  <c r="AF76" i="17" s="1"/>
  <c r="AG76" i="16"/>
  <c r="AG76" i="17" s="1"/>
  <c r="AH76" i="16"/>
  <c r="AH76" i="17" s="1"/>
  <c r="AI76" i="16"/>
  <c r="AJ76" i="16"/>
  <c r="AK76" i="16"/>
  <c r="AL76" i="16"/>
  <c r="AM76" i="16"/>
  <c r="AN76" i="16"/>
  <c r="AO76" i="16"/>
  <c r="AP76" i="16"/>
  <c r="AQ76" i="16"/>
  <c r="AR76" i="16"/>
  <c r="AS76" i="16"/>
  <c r="AT76" i="16"/>
  <c r="AU76" i="16"/>
  <c r="AV76" i="16"/>
  <c r="AW76" i="16"/>
  <c r="AX76" i="16"/>
  <c r="AY76" i="16"/>
  <c r="F77" i="16"/>
  <c r="F77" i="17" s="1"/>
  <c r="G77" i="16"/>
  <c r="H77" i="16"/>
  <c r="I77" i="16"/>
  <c r="J77" i="16"/>
  <c r="K77" i="16"/>
  <c r="L77" i="16"/>
  <c r="M77" i="16"/>
  <c r="N77" i="16"/>
  <c r="O77" i="16"/>
  <c r="P77" i="16"/>
  <c r="Q77" i="16"/>
  <c r="R77" i="16"/>
  <c r="S77" i="16"/>
  <c r="T77" i="16"/>
  <c r="U77" i="16"/>
  <c r="V77" i="16"/>
  <c r="W77" i="16"/>
  <c r="X77" i="16"/>
  <c r="Y77" i="16"/>
  <c r="Z77" i="16"/>
  <c r="AA77" i="16"/>
  <c r="AB77" i="16"/>
  <c r="AC77" i="16"/>
  <c r="AD77" i="16"/>
  <c r="AE77" i="16"/>
  <c r="AF77" i="16"/>
  <c r="AG77" i="16"/>
  <c r="AH77" i="16"/>
  <c r="AI77" i="16"/>
  <c r="AI77" i="17" s="1"/>
  <c r="AJ77" i="16"/>
  <c r="AK77" i="16"/>
  <c r="AL77" i="16"/>
  <c r="AM77" i="16"/>
  <c r="AN77" i="16"/>
  <c r="AO77" i="16"/>
  <c r="AP77" i="16"/>
  <c r="AQ77" i="16"/>
  <c r="AR77" i="16"/>
  <c r="AS77" i="16"/>
  <c r="AT77" i="16"/>
  <c r="AU77" i="16"/>
  <c r="AV77" i="16"/>
  <c r="AW77" i="16"/>
  <c r="AX77" i="16"/>
  <c r="AY77" i="16"/>
  <c r="F78" i="16"/>
  <c r="F78" i="17" s="1"/>
  <c r="G78" i="16"/>
  <c r="H78" i="16"/>
  <c r="I78" i="16"/>
  <c r="J78" i="16"/>
  <c r="K78" i="16"/>
  <c r="L78" i="16"/>
  <c r="M78" i="16"/>
  <c r="N78" i="16"/>
  <c r="O78" i="16"/>
  <c r="P78" i="16"/>
  <c r="Q78" i="16"/>
  <c r="R78" i="16"/>
  <c r="S78" i="16"/>
  <c r="T78" i="16"/>
  <c r="U78" i="16"/>
  <c r="V78" i="16"/>
  <c r="W78" i="16"/>
  <c r="X78" i="16"/>
  <c r="Y78" i="16"/>
  <c r="Z78" i="16"/>
  <c r="AA78" i="16"/>
  <c r="AB78" i="16"/>
  <c r="AC78" i="16"/>
  <c r="AD78" i="16"/>
  <c r="AE78" i="16"/>
  <c r="AF78" i="16"/>
  <c r="AG78" i="16"/>
  <c r="AH78" i="16"/>
  <c r="AI78" i="16"/>
  <c r="AI78" i="17" s="1"/>
  <c r="AJ78" i="16"/>
  <c r="AK78" i="16"/>
  <c r="AL78" i="16"/>
  <c r="AM78" i="16"/>
  <c r="AN78" i="16"/>
  <c r="AO78" i="16"/>
  <c r="AP78" i="16"/>
  <c r="AQ78" i="16"/>
  <c r="AR78" i="16"/>
  <c r="AS78" i="16"/>
  <c r="AT78" i="16"/>
  <c r="AU78" i="16"/>
  <c r="AV78" i="16"/>
  <c r="AW78" i="16"/>
  <c r="AX78" i="16"/>
  <c r="AY78" i="16"/>
  <c r="F79" i="16"/>
  <c r="F79" i="17" s="1"/>
  <c r="G79" i="16"/>
  <c r="H79" i="16"/>
  <c r="I79" i="16"/>
  <c r="J79" i="16"/>
  <c r="K79" i="16"/>
  <c r="L79" i="16"/>
  <c r="M79" i="16"/>
  <c r="N79" i="16"/>
  <c r="O79" i="16"/>
  <c r="P79" i="16"/>
  <c r="Q79" i="16"/>
  <c r="R79" i="16"/>
  <c r="S79" i="16"/>
  <c r="T79" i="16"/>
  <c r="U79" i="16"/>
  <c r="V79" i="16"/>
  <c r="W79" i="16"/>
  <c r="X79" i="16"/>
  <c r="Y79" i="16"/>
  <c r="Z79" i="16"/>
  <c r="AA79" i="16"/>
  <c r="AB79" i="16"/>
  <c r="AB79" i="17" s="1"/>
  <c r="AC79" i="16"/>
  <c r="AC79" i="17" s="1"/>
  <c r="AD79" i="16"/>
  <c r="AD79" i="17" s="1"/>
  <c r="AE79" i="16"/>
  <c r="AF79" i="16"/>
  <c r="AF79" i="17" s="1"/>
  <c r="AG79" i="16"/>
  <c r="AG79" i="17" s="1"/>
  <c r="AH79" i="16"/>
  <c r="AH79" i="17" s="1"/>
  <c r="AI79" i="16"/>
  <c r="AI79" i="17" s="1"/>
  <c r="AJ79" i="16"/>
  <c r="AJ79" i="17" s="1"/>
  <c r="AK79" i="16"/>
  <c r="AL79" i="16"/>
  <c r="AM79" i="16"/>
  <c r="AN79" i="16"/>
  <c r="AO79" i="16"/>
  <c r="AP79" i="16"/>
  <c r="AQ79" i="16"/>
  <c r="AR79" i="16"/>
  <c r="AS79" i="16"/>
  <c r="AT79" i="16"/>
  <c r="AU79" i="16"/>
  <c r="AV79" i="16"/>
  <c r="AW79" i="16"/>
  <c r="AX79" i="16"/>
  <c r="AY79" i="16"/>
  <c r="F80" i="16"/>
  <c r="F80" i="17" s="1"/>
  <c r="G80" i="16"/>
  <c r="H80" i="16"/>
  <c r="I80" i="16"/>
  <c r="J80" i="16"/>
  <c r="K80" i="16"/>
  <c r="L80" i="16"/>
  <c r="M80" i="16"/>
  <c r="N80" i="16"/>
  <c r="O80" i="16"/>
  <c r="P80" i="16"/>
  <c r="Q80" i="16"/>
  <c r="R80" i="16"/>
  <c r="S80" i="16"/>
  <c r="T80" i="16"/>
  <c r="U80" i="16"/>
  <c r="V80" i="16"/>
  <c r="W80" i="16"/>
  <c r="X80" i="16"/>
  <c r="Y80" i="16"/>
  <c r="Z80" i="16"/>
  <c r="AA80" i="16"/>
  <c r="AB80" i="16"/>
  <c r="AC80" i="16"/>
  <c r="AC80" i="17" s="1"/>
  <c r="AD80" i="16"/>
  <c r="AD80" i="17" s="1"/>
  <c r="AE80" i="16"/>
  <c r="AE80" i="17" s="1"/>
  <c r="AF80" i="16"/>
  <c r="AF80" i="17" s="1"/>
  <c r="AG80" i="16"/>
  <c r="AG80" i="17" s="1"/>
  <c r="AH80" i="16"/>
  <c r="AH80" i="17" s="1"/>
  <c r="AI80" i="16"/>
  <c r="AI80" i="17" s="1"/>
  <c r="AJ80" i="16"/>
  <c r="AJ80" i="17" s="1"/>
  <c r="AK80" i="16"/>
  <c r="AK80" i="17" s="1"/>
  <c r="AL80" i="16"/>
  <c r="AL80" i="17" s="1"/>
  <c r="AM80" i="16"/>
  <c r="AN80" i="16"/>
  <c r="AO80" i="16"/>
  <c r="AP80" i="16"/>
  <c r="AQ80" i="16"/>
  <c r="AR80" i="16"/>
  <c r="AS80" i="16"/>
  <c r="AT80" i="16"/>
  <c r="AU80" i="16"/>
  <c r="AV80" i="16"/>
  <c r="AW80" i="16"/>
  <c r="AX80" i="16"/>
  <c r="AY80" i="16"/>
  <c r="F81" i="16"/>
  <c r="F81" i="17" s="1"/>
  <c r="G81" i="16"/>
  <c r="H81" i="16"/>
  <c r="I81" i="16"/>
  <c r="J81" i="16"/>
  <c r="K81" i="16"/>
  <c r="L81" i="16"/>
  <c r="M81" i="16"/>
  <c r="N81" i="16"/>
  <c r="O81" i="16"/>
  <c r="P81" i="16"/>
  <c r="Q81" i="16"/>
  <c r="R81" i="16"/>
  <c r="S81" i="16"/>
  <c r="T81" i="16"/>
  <c r="U81" i="16"/>
  <c r="V81" i="16"/>
  <c r="W81" i="16"/>
  <c r="X81" i="16"/>
  <c r="Y81" i="16"/>
  <c r="Z81" i="16"/>
  <c r="AA81" i="16"/>
  <c r="AB81" i="16"/>
  <c r="AC81" i="16"/>
  <c r="AD81" i="16"/>
  <c r="AE81" i="16"/>
  <c r="AE81" i="17" s="1"/>
  <c r="AF81" i="16"/>
  <c r="AF81" i="17" s="1"/>
  <c r="AG81" i="16"/>
  <c r="AG81" i="17" s="1"/>
  <c r="AH81" i="16"/>
  <c r="AH81" i="17" s="1"/>
  <c r="AI81" i="16"/>
  <c r="AI81" i="17" s="1"/>
  <c r="AJ81" i="16"/>
  <c r="AJ81" i="17" s="1"/>
  <c r="AK81" i="16"/>
  <c r="AK81" i="17" s="1"/>
  <c r="AL81" i="16"/>
  <c r="AL81" i="17" s="1"/>
  <c r="AM81" i="16"/>
  <c r="AM81" i="17" s="1"/>
  <c r="AN81" i="16"/>
  <c r="AN81" i="17" s="1"/>
  <c r="AO81" i="16"/>
  <c r="AO81" i="17" s="1"/>
  <c r="AP81" i="16"/>
  <c r="AQ81" i="16"/>
  <c r="AR81" i="16"/>
  <c r="AS81" i="16"/>
  <c r="AT81" i="16"/>
  <c r="AU81" i="16"/>
  <c r="AV81" i="16"/>
  <c r="AW81" i="16"/>
  <c r="AX81" i="16"/>
  <c r="AY81" i="16"/>
  <c r="F82" i="16"/>
  <c r="F82" i="17" s="1"/>
  <c r="G82" i="16"/>
  <c r="H82" i="16"/>
  <c r="I82" i="16"/>
  <c r="J82" i="16"/>
  <c r="K82" i="16"/>
  <c r="L82" i="16"/>
  <c r="M82" i="16"/>
  <c r="N82" i="16"/>
  <c r="O82" i="16"/>
  <c r="P82" i="16"/>
  <c r="Q82" i="16"/>
  <c r="R82" i="16"/>
  <c r="S82" i="16"/>
  <c r="T82" i="16"/>
  <c r="U82" i="16"/>
  <c r="V82" i="16"/>
  <c r="W82" i="16"/>
  <c r="X82" i="16"/>
  <c r="Y82" i="16"/>
  <c r="Z82" i="16"/>
  <c r="AA82" i="16"/>
  <c r="AB82" i="16"/>
  <c r="AC82" i="16"/>
  <c r="AD82" i="16"/>
  <c r="AE82" i="16"/>
  <c r="AF82" i="16"/>
  <c r="AG82" i="16"/>
  <c r="AH82" i="16"/>
  <c r="AI82" i="16"/>
  <c r="AJ82" i="16"/>
  <c r="AK82" i="16"/>
  <c r="AK82" i="17" s="1"/>
  <c r="AL82" i="16"/>
  <c r="AL82" i="17" s="1"/>
  <c r="AM82" i="16"/>
  <c r="AM82" i="17" s="1"/>
  <c r="AN82" i="16"/>
  <c r="AN82" i="17" s="1"/>
  <c r="AO82" i="16"/>
  <c r="AO82" i="17" s="1"/>
  <c r="AP82" i="16"/>
  <c r="AP82" i="17" s="1"/>
  <c r="AQ82" i="16"/>
  <c r="AQ82" i="17" s="1"/>
  <c r="AR82" i="16"/>
  <c r="AR82" i="17" s="1"/>
  <c r="AS82" i="16"/>
  <c r="AS82" i="17" s="1"/>
  <c r="AT82" i="16"/>
  <c r="AT82" i="17" s="1"/>
  <c r="AU82" i="16"/>
  <c r="AV82" i="16"/>
  <c r="AW82" i="16"/>
  <c r="AX82" i="16"/>
  <c r="AY82" i="16"/>
  <c r="F83" i="16"/>
  <c r="F83" i="17" s="1"/>
  <c r="G83" i="16"/>
  <c r="H83" i="16"/>
  <c r="I83" i="16"/>
  <c r="J83" i="16"/>
  <c r="K83" i="16"/>
  <c r="L83" i="16"/>
  <c r="M83" i="16"/>
  <c r="N83" i="16"/>
  <c r="O83" i="16"/>
  <c r="P83" i="16"/>
  <c r="Q83" i="16"/>
  <c r="R83" i="16"/>
  <c r="S83" i="16"/>
  <c r="T83" i="16"/>
  <c r="U83" i="16"/>
  <c r="V83" i="16"/>
  <c r="W83" i="16"/>
  <c r="X83" i="16"/>
  <c r="Y83" i="16"/>
  <c r="Y83" i="17" s="1"/>
  <c r="Z83" i="16"/>
  <c r="Z83" i="17" s="1"/>
  <c r="AA83" i="16"/>
  <c r="AA83" i="17" s="1"/>
  <c r="AB83" i="16"/>
  <c r="AB83" i="17" s="1"/>
  <c r="AC83" i="16"/>
  <c r="AC83" i="17" s="1"/>
  <c r="AD83" i="16"/>
  <c r="AD83" i="17" s="1"/>
  <c r="AE83" i="16"/>
  <c r="AE83" i="17" s="1"/>
  <c r="AF83" i="16"/>
  <c r="AF83" i="17" s="1"/>
  <c r="AG83" i="16"/>
  <c r="AG83" i="17" s="1"/>
  <c r="AH83" i="16"/>
  <c r="AH83" i="17" s="1"/>
  <c r="AI83" i="16"/>
  <c r="AI83" i="17" s="1"/>
  <c r="AJ83" i="16"/>
  <c r="AK83" i="16"/>
  <c r="AL83" i="16"/>
  <c r="AM83" i="16"/>
  <c r="AN83" i="16"/>
  <c r="AO83" i="16"/>
  <c r="AP83" i="16"/>
  <c r="AQ83" i="16"/>
  <c r="AR83" i="16"/>
  <c r="AS83" i="16"/>
  <c r="AT83" i="16"/>
  <c r="AU83" i="16"/>
  <c r="AV83" i="16"/>
  <c r="AW83" i="16"/>
  <c r="AX83" i="16"/>
  <c r="AY83" i="16"/>
  <c r="F84" i="16"/>
  <c r="F84" i="17" s="1"/>
  <c r="G84" i="16"/>
  <c r="H84" i="16"/>
  <c r="I84" i="16"/>
  <c r="J84" i="16"/>
  <c r="K84" i="16"/>
  <c r="L84" i="16"/>
  <c r="M84" i="16"/>
  <c r="N84" i="16"/>
  <c r="O84" i="16"/>
  <c r="P84" i="16"/>
  <c r="Q84" i="16"/>
  <c r="R84" i="16"/>
  <c r="S84" i="16"/>
  <c r="T84" i="16"/>
  <c r="U84" i="16"/>
  <c r="V84" i="16"/>
  <c r="W84" i="16"/>
  <c r="X84" i="16"/>
  <c r="X84" i="17" s="1"/>
  <c r="Y84" i="16"/>
  <c r="Y84" i="17" s="1"/>
  <c r="Z84" i="16"/>
  <c r="Z84" i="17" s="1"/>
  <c r="AA84" i="16"/>
  <c r="AA84" i="17" s="1"/>
  <c r="AB84" i="16"/>
  <c r="AB84" i="17" s="1"/>
  <c r="AC84" i="16"/>
  <c r="AC84" i="17" s="1"/>
  <c r="AD84" i="16"/>
  <c r="AD84" i="17" s="1"/>
  <c r="AE84" i="16"/>
  <c r="AE84" i="17" s="1"/>
  <c r="AF84" i="16"/>
  <c r="AF84" i="17" s="1"/>
  <c r="AG84" i="16"/>
  <c r="AH84" i="16"/>
  <c r="AI84" i="16"/>
  <c r="AJ84" i="16"/>
  <c r="AK84" i="16"/>
  <c r="AL84" i="16"/>
  <c r="AM84" i="16"/>
  <c r="AN84" i="16"/>
  <c r="AO84" i="16"/>
  <c r="AP84" i="16"/>
  <c r="AQ84" i="16"/>
  <c r="AR84" i="16"/>
  <c r="AS84" i="16"/>
  <c r="AT84" i="16"/>
  <c r="AU84" i="16"/>
  <c r="AV84" i="16"/>
  <c r="AW84" i="16"/>
  <c r="AX84" i="16"/>
  <c r="AY84" i="16"/>
  <c r="F85" i="16"/>
  <c r="F85" i="17" s="1"/>
  <c r="G85" i="16"/>
  <c r="H85" i="16"/>
  <c r="I85" i="16"/>
  <c r="J85" i="16"/>
  <c r="K85" i="16"/>
  <c r="L85" i="16"/>
  <c r="M85" i="16"/>
  <c r="N85" i="16"/>
  <c r="O85" i="16"/>
  <c r="P85" i="16"/>
  <c r="Q85" i="16"/>
  <c r="R85" i="16"/>
  <c r="S85" i="16"/>
  <c r="T85" i="16"/>
  <c r="U85" i="16"/>
  <c r="V85" i="16"/>
  <c r="W85" i="16"/>
  <c r="X85" i="16"/>
  <c r="Y85" i="16"/>
  <c r="Z85" i="16"/>
  <c r="AA85" i="16"/>
  <c r="AB85" i="16"/>
  <c r="AC85" i="16"/>
  <c r="AD85" i="16"/>
  <c r="AE85" i="16"/>
  <c r="AF85" i="16"/>
  <c r="AG85" i="16"/>
  <c r="AH85" i="16"/>
  <c r="AI85" i="16"/>
  <c r="AJ85" i="16"/>
  <c r="AK85" i="16"/>
  <c r="AL85" i="16"/>
  <c r="AM85" i="16"/>
  <c r="AN85" i="16"/>
  <c r="AO85" i="16"/>
  <c r="AP85" i="16"/>
  <c r="AQ85" i="16"/>
  <c r="AQ85" i="17" s="1"/>
  <c r="AR85" i="16"/>
  <c r="AS85" i="16"/>
  <c r="AT85" i="16"/>
  <c r="AU85" i="16"/>
  <c r="AV85" i="16"/>
  <c r="AW85" i="16"/>
  <c r="AX85" i="16"/>
  <c r="AY85" i="16"/>
  <c r="F86" i="16"/>
  <c r="F86" i="17" s="1"/>
  <c r="G86" i="16"/>
  <c r="H86" i="16"/>
  <c r="I86" i="16"/>
  <c r="J86" i="16"/>
  <c r="K86" i="16"/>
  <c r="L86" i="16"/>
  <c r="M86" i="16"/>
  <c r="N86" i="16"/>
  <c r="O86" i="16"/>
  <c r="P86" i="16"/>
  <c r="Q86" i="16"/>
  <c r="R86" i="16"/>
  <c r="S86" i="16"/>
  <c r="T86" i="16"/>
  <c r="U86" i="16"/>
  <c r="V86" i="16"/>
  <c r="W86" i="16"/>
  <c r="X86" i="16"/>
  <c r="Y86" i="16"/>
  <c r="Z86" i="16"/>
  <c r="AA86" i="16"/>
  <c r="AB86" i="16"/>
  <c r="AC86" i="16"/>
  <c r="AD86" i="16"/>
  <c r="AE86" i="16"/>
  <c r="AF86" i="16"/>
  <c r="AG86" i="16"/>
  <c r="AH86" i="16"/>
  <c r="AI86" i="16"/>
  <c r="AJ86" i="16"/>
  <c r="AK86" i="16"/>
  <c r="AL86" i="16"/>
  <c r="AM86" i="16"/>
  <c r="AN86" i="16"/>
  <c r="AO86" i="16"/>
  <c r="AP86" i="16"/>
  <c r="AQ86" i="16"/>
  <c r="AR86" i="16"/>
  <c r="AR86" i="17" s="1"/>
  <c r="AS86" i="16"/>
  <c r="AS86" i="17" s="1"/>
  <c r="AT86" i="16"/>
  <c r="AU86" i="16"/>
  <c r="AV86" i="16"/>
  <c r="AW86" i="16"/>
  <c r="AX86" i="16"/>
  <c r="AY86" i="16"/>
  <c r="F87" i="16"/>
  <c r="F87" i="17" s="1"/>
  <c r="G87" i="16"/>
  <c r="H87" i="16"/>
  <c r="I87" i="16"/>
  <c r="J87" i="16"/>
  <c r="K87" i="16"/>
  <c r="L87" i="16"/>
  <c r="M87" i="16"/>
  <c r="N87" i="16"/>
  <c r="O87" i="16"/>
  <c r="P87" i="16"/>
  <c r="Q87" i="16"/>
  <c r="R87" i="16"/>
  <c r="S87" i="16"/>
  <c r="T87" i="16"/>
  <c r="T87" i="17" s="1"/>
  <c r="U87" i="16"/>
  <c r="U87" i="17" s="1"/>
  <c r="V87" i="16"/>
  <c r="V87" i="17" s="1"/>
  <c r="W87" i="16"/>
  <c r="W87" i="17" s="1"/>
  <c r="X87" i="16"/>
  <c r="X87" i="17" s="1"/>
  <c r="Y87" i="16"/>
  <c r="Y87" i="17" s="1"/>
  <c r="Z87" i="16"/>
  <c r="Z87" i="17" s="1"/>
  <c r="AA87" i="16"/>
  <c r="AA87" i="17" s="1"/>
  <c r="AB87" i="16"/>
  <c r="AB87" i="17" s="1"/>
  <c r="AC87" i="16"/>
  <c r="AC87" i="17" s="1"/>
  <c r="AD87" i="16"/>
  <c r="AD87" i="17" s="1"/>
  <c r="AE87" i="16"/>
  <c r="AE87" i="17" s="1"/>
  <c r="AF87" i="16"/>
  <c r="AF87" i="17" s="1"/>
  <c r="AG87" i="16"/>
  <c r="AG87" i="17" s="1"/>
  <c r="AH87" i="16"/>
  <c r="AH87" i="17" s="1"/>
  <c r="AI87" i="16"/>
  <c r="AI87" i="17" s="1"/>
  <c r="AJ87" i="16"/>
  <c r="AJ87" i="17" s="1"/>
  <c r="AK87" i="16"/>
  <c r="AK87" i="17" s="1"/>
  <c r="AL87" i="16"/>
  <c r="AL87" i="17" s="1"/>
  <c r="AM87" i="16"/>
  <c r="AM87" i="17" s="1"/>
  <c r="AN87" i="16"/>
  <c r="AN87" i="17" s="1"/>
  <c r="AO87" i="16"/>
  <c r="AO87" i="17" s="1"/>
  <c r="AP87" i="16"/>
  <c r="AP87" i="17" s="1"/>
  <c r="AQ87" i="16"/>
  <c r="AQ87" i="17" s="1"/>
  <c r="AR87" i="16"/>
  <c r="AR87" i="17" s="1"/>
  <c r="AS87" i="16"/>
  <c r="AS87" i="17" s="1"/>
  <c r="AT87" i="16"/>
  <c r="AU87" i="16"/>
  <c r="AV87" i="16"/>
  <c r="AW87" i="16"/>
  <c r="AX87" i="16"/>
  <c r="AY87" i="16"/>
  <c r="F88" i="16"/>
  <c r="F88" i="17" s="1"/>
  <c r="G88" i="16"/>
  <c r="H88" i="16"/>
  <c r="I88" i="16"/>
  <c r="J88" i="16"/>
  <c r="K88" i="16"/>
  <c r="L88" i="16"/>
  <c r="M88" i="16"/>
  <c r="N88" i="16"/>
  <c r="O88" i="16"/>
  <c r="P88" i="16"/>
  <c r="Q88" i="16"/>
  <c r="R88" i="16"/>
  <c r="S88" i="16"/>
  <c r="T88" i="16"/>
  <c r="U88" i="16"/>
  <c r="V88" i="16"/>
  <c r="W88" i="16"/>
  <c r="X88" i="16"/>
  <c r="Y88" i="16"/>
  <c r="Z88" i="16"/>
  <c r="AA88" i="16"/>
  <c r="AB88" i="16"/>
  <c r="AC88" i="16"/>
  <c r="AD88" i="16"/>
  <c r="AE88" i="16"/>
  <c r="AF88" i="16"/>
  <c r="AG88" i="16"/>
  <c r="AH88" i="16"/>
  <c r="AI88" i="16"/>
  <c r="AJ88" i="16"/>
  <c r="AJ88" i="17" s="1"/>
  <c r="AK88" i="16"/>
  <c r="AK88" i="17" s="1"/>
  <c r="AL88" i="16"/>
  <c r="AL88" i="17" s="1"/>
  <c r="AM88" i="16"/>
  <c r="AM88" i="17" s="1"/>
  <c r="AN88" i="16"/>
  <c r="AN88" i="17" s="1"/>
  <c r="AO88" i="16"/>
  <c r="AO88" i="17" s="1"/>
  <c r="AP88" i="16"/>
  <c r="AP88" i="17" s="1"/>
  <c r="AQ88" i="16"/>
  <c r="AQ88" i="17" s="1"/>
  <c r="AR88" i="16"/>
  <c r="AR88" i="17" s="1"/>
  <c r="AS88" i="16"/>
  <c r="AS88" i="17" s="1"/>
  <c r="AT88" i="16"/>
  <c r="AT88" i="17" s="1"/>
  <c r="AU88" i="16"/>
  <c r="AU88" i="17" s="1"/>
  <c r="AV88" i="16"/>
  <c r="AV88" i="17" s="1"/>
  <c r="AW88" i="16"/>
  <c r="AX88" i="16"/>
  <c r="AY88" i="16"/>
  <c r="F89" i="16"/>
  <c r="F89" i="17" s="1"/>
  <c r="G89" i="16"/>
  <c r="H89" i="16"/>
  <c r="I89" i="16"/>
  <c r="J89" i="16"/>
  <c r="K89" i="16"/>
  <c r="L89" i="16"/>
  <c r="M89" i="16"/>
  <c r="N89" i="16"/>
  <c r="O89" i="16"/>
  <c r="P89" i="16"/>
  <c r="Q89" i="16"/>
  <c r="R89" i="16"/>
  <c r="S89" i="16"/>
  <c r="T89" i="16"/>
  <c r="U89" i="16"/>
  <c r="V89" i="16"/>
  <c r="W89" i="16"/>
  <c r="X89" i="16"/>
  <c r="Y89" i="16"/>
  <c r="Z89" i="16"/>
  <c r="AA89" i="16"/>
  <c r="AB89" i="16"/>
  <c r="AC89" i="16"/>
  <c r="AC89" i="17" s="1"/>
  <c r="AD89" i="16"/>
  <c r="AD89" i="17" s="1"/>
  <c r="AE89" i="16"/>
  <c r="AE89" i="17" s="1"/>
  <c r="AF89" i="16"/>
  <c r="AF89" i="17" s="1"/>
  <c r="AG89" i="16"/>
  <c r="AG89" i="17" s="1"/>
  <c r="AH89" i="16"/>
  <c r="AH89" i="17" s="1"/>
  <c r="AI89" i="16"/>
  <c r="AI89" i="17" s="1"/>
  <c r="AJ89" i="16"/>
  <c r="AJ89" i="17" s="1"/>
  <c r="AK89" i="16"/>
  <c r="AK89" i="17" s="1"/>
  <c r="AL89" i="16"/>
  <c r="AL89" i="17" s="1"/>
  <c r="AM89" i="16"/>
  <c r="AN89" i="16"/>
  <c r="AO89" i="16"/>
  <c r="AP89" i="16"/>
  <c r="AQ89" i="16"/>
  <c r="AR89" i="16"/>
  <c r="AS89" i="16"/>
  <c r="AT89" i="16"/>
  <c r="AU89" i="16"/>
  <c r="AV89" i="16"/>
  <c r="AW89" i="16"/>
  <c r="AX89" i="16"/>
  <c r="AY89" i="16"/>
  <c r="F90" i="16"/>
  <c r="F90" i="17" s="1"/>
  <c r="G90" i="16"/>
  <c r="H90" i="16"/>
  <c r="I90" i="16"/>
  <c r="J90" i="16"/>
  <c r="K90" i="16"/>
  <c r="L90" i="16"/>
  <c r="M90" i="16"/>
  <c r="N90" i="16"/>
  <c r="O90" i="16"/>
  <c r="P90" i="16"/>
  <c r="Q90" i="16"/>
  <c r="R90" i="16"/>
  <c r="S90" i="16"/>
  <c r="T90" i="16"/>
  <c r="U90" i="16"/>
  <c r="V90" i="16"/>
  <c r="W90" i="16"/>
  <c r="X90" i="16"/>
  <c r="Y90" i="16"/>
  <c r="Z90" i="16"/>
  <c r="AA90" i="16"/>
  <c r="AA90" i="17" s="1"/>
  <c r="AB90" i="16"/>
  <c r="AB90" i="17" s="1"/>
  <c r="AC90" i="16"/>
  <c r="AC90" i="17" s="1"/>
  <c r="AD90" i="16"/>
  <c r="AD90" i="17" s="1"/>
  <c r="AE90" i="16"/>
  <c r="AE90" i="17" s="1"/>
  <c r="AF90" i="16"/>
  <c r="AF90" i="17" s="1"/>
  <c r="AG90" i="16"/>
  <c r="AG90" i="17" s="1"/>
  <c r="AH90" i="16"/>
  <c r="AH90" i="17" s="1"/>
  <c r="AI90" i="16"/>
  <c r="AI90" i="17" s="1"/>
  <c r="AJ90" i="16"/>
  <c r="AJ90" i="17" s="1"/>
  <c r="AK90" i="16"/>
  <c r="AK90" i="17" s="1"/>
  <c r="AL90" i="16"/>
  <c r="AL90" i="17" s="1"/>
  <c r="AM90" i="16"/>
  <c r="AM90" i="17" s="1"/>
  <c r="AN90" i="16"/>
  <c r="AN90" i="17" s="1"/>
  <c r="AO90" i="16"/>
  <c r="AO90" i="17" s="1"/>
  <c r="AP90" i="16"/>
  <c r="AP90" i="17" s="1"/>
  <c r="AQ90" i="16"/>
  <c r="AQ90" i="17" s="1"/>
  <c r="AR90" i="16"/>
  <c r="AR90" i="17" s="1"/>
  <c r="AS90" i="16"/>
  <c r="AS90" i="17" s="1"/>
  <c r="AT90" i="16"/>
  <c r="AT90" i="17" s="1"/>
  <c r="AU90" i="16"/>
  <c r="AU90" i="17" s="1"/>
  <c r="AV90" i="16"/>
  <c r="AV90" i="17" s="1"/>
  <c r="AW90" i="16"/>
  <c r="AX90" i="16"/>
  <c r="AY90" i="16"/>
  <c r="F91" i="16"/>
  <c r="F91" i="17" s="1"/>
  <c r="G91" i="16"/>
  <c r="H91" i="16"/>
  <c r="I91" i="16"/>
  <c r="J91" i="16"/>
  <c r="K91" i="16"/>
  <c r="L91" i="16"/>
  <c r="M91" i="16"/>
  <c r="N91" i="16"/>
  <c r="O91" i="16"/>
  <c r="P91" i="16"/>
  <c r="Q91" i="16"/>
  <c r="R91" i="16"/>
  <c r="S91" i="16"/>
  <c r="T91" i="16"/>
  <c r="U91" i="16"/>
  <c r="V91" i="16"/>
  <c r="W91" i="16"/>
  <c r="X91" i="16"/>
  <c r="Y91" i="16"/>
  <c r="Z91" i="16"/>
  <c r="AA91" i="16"/>
  <c r="AB91" i="16"/>
  <c r="AC91" i="16"/>
  <c r="AC91" i="17" s="1"/>
  <c r="AD91" i="16"/>
  <c r="AD91" i="17" s="1"/>
  <c r="AE91" i="16"/>
  <c r="AE91" i="17" s="1"/>
  <c r="AF91" i="16"/>
  <c r="AF91" i="17" s="1"/>
  <c r="AG91" i="16"/>
  <c r="AG91" i="17" s="1"/>
  <c r="AH91" i="16"/>
  <c r="AH91" i="17" s="1"/>
  <c r="AI91" i="16"/>
  <c r="AI91" i="17" s="1"/>
  <c r="AJ91" i="16"/>
  <c r="AJ91" i="17" s="1"/>
  <c r="AK91" i="16"/>
  <c r="AK91" i="17" s="1"/>
  <c r="AL91" i="16"/>
  <c r="AL91" i="17" s="1"/>
  <c r="AM91" i="16"/>
  <c r="AM91" i="17" s="1"/>
  <c r="AN91" i="16"/>
  <c r="AN91" i="17" s="1"/>
  <c r="AO91" i="16"/>
  <c r="AO91" i="17" s="1"/>
  <c r="AP91" i="16"/>
  <c r="AP91" i="17" s="1"/>
  <c r="AQ91" i="16"/>
  <c r="AQ91" i="17" s="1"/>
  <c r="AR91" i="16"/>
  <c r="AR91" i="17" s="1"/>
  <c r="AS91" i="16"/>
  <c r="AS91" i="17" s="1"/>
  <c r="AT91" i="16"/>
  <c r="AT91" i="17" s="1"/>
  <c r="AU91" i="16"/>
  <c r="AU91" i="17" s="1"/>
  <c r="AV91" i="16"/>
  <c r="AV91" i="17" s="1"/>
  <c r="AW91" i="16"/>
  <c r="AX91" i="16"/>
  <c r="AY91" i="16"/>
  <c r="F92" i="16"/>
  <c r="F92" i="17" s="1"/>
  <c r="G92" i="16"/>
  <c r="H92" i="16"/>
  <c r="I92" i="16"/>
  <c r="J92" i="16"/>
  <c r="K92" i="16"/>
  <c r="L92" i="16"/>
  <c r="M92" i="16"/>
  <c r="N92" i="16"/>
  <c r="O92" i="16"/>
  <c r="P92" i="16"/>
  <c r="Q92" i="16"/>
  <c r="R92" i="16"/>
  <c r="S92" i="16"/>
  <c r="T92" i="16"/>
  <c r="U92" i="16"/>
  <c r="V92" i="16"/>
  <c r="W92" i="16"/>
  <c r="X92" i="16"/>
  <c r="Y92" i="16"/>
  <c r="Z92" i="16"/>
  <c r="AA92" i="16"/>
  <c r="AB92" i="16"/>
  <c r="AC92" i="16"/>
  <c r="AD92" i="16"/>
  <c r="AE92" i="16"/>
  <c r="AE92" i="17" s="1"/>
  <c r="AF92" i="16"/>
  <c r="AF92" i="17" s="1"/>
  <c r="AG92" i="16"/>
  <c r="AG92" i="17" s="1"/>
  <c r="AH92" i="16"/>
  <c r="AH92" i="17" s="1"/>
  <c r="AI92" i="16"/>
  <c r="AI92" i="17" s="1"/>
  <c r="AJ92" i="16"/>
  <c r="AJ92" i="17" s="1"/>
  <c r="AK92" i="16"/>
  <c r="AK92" i="17" s="1"/>
  <c r="AL92" i="16"/>
  <c r="AL92" i="17" s="1"/>
  <c r="AM92" i="16"/>
  <c r="AM92" i="17" s="1"/>
  <c r="AN92" i="16"/>
  <c r="AN92" i="17" s="1"/>
  <c r="AO92" i="16"/>
  <c r="AO92" i="17" s="1"/>
  <c r="AP92" i="16"/>
  <c r="AP92" i="17" s="1"/>
  <c r="AQ92" i="16"/>
  <c r="AQ92" i="17" s="1"/>
  <c r="AR92" i="16"/>
  <c r="AR92" i="17" s="1"/>
  <c r="AS92" i="16"/>
  <c r="AS92" i="17" s="1"/>
  <c r="AT92" i="16"/>
  <c r="AT92" i="17" s="1"/>
  <c r="AU92" i="16"/>
  <c r="AU92" i="17" s="1"/>
  <c r="AV92" i="16"/>
  <c r="AW92" i="16"/>
  <c r="AX92" i="16"/>
  <c r="AY92" i="16"/>
  <c r="F93" i="16"/>
  <c r="F93" i="17" s="1"/>
  <c r="G93" i="16"/>
  <c r="H93" i="16"/>
  <c r="I93" i="16"/>
  <c r="J93" i="16"/>
  <c r="K93" i="16"/>
  <c r="L93" i="16"/>
  <c r="M93" i="16"/>
  <c r="N93" i="16"/>
  <c r="O93" i="16"/>
  <c r="P93" i="16"/>
  <c r="Q93" i="16"/>
  <c r="R93" i="16"/>
  <c r="S93" i="16"/>
  <c r="T93" i="16"/>
  <c r="U93" i="16"/>
  <c r="V93" i="16"/>
  <c r="W93" i="16"/>
  <c r="X93" i="16"/>
  <c r="Y93" i="16"/>
  <c r="Z93" i="16"/>
  <c r="AA93" i="16"/>
  <c r="AB93" i="16"/>
  <c r="AC93" i="16"/>
  <c r="AD93" i="16"/>
  <c r="AE93" i="16"/>
  <c r="AF93" i="16"/>
  <c r="AG93" i="16"/>
  <c r="AH93" i="16"/>
  <c r="AI93" i="16"/>
  <c r="AJ93" i="16"/>
  <c r="AK93" i="16"/>
  <c r="AL93" i="16"/>
  <c r="AM93" i="16"/>
  <c r="AM93" i="17" s="1"/>
  <c r="AN93" i="16"/>
  <c r="AN93" i="17" s="1"/>
  <c r="AO93" i="16"/>
  <c r="AP93" i="16"/>
  <c r="AQ93" i="16"/>
  <c r="AR93" i="16"/>
  <c r="AS93" i="16"/>
  <c r="AT93" i="16"/>
  <c r="AU93" i="16"/>
  <c r="AV93" i="16"/>
  <c r="AW93" i="16"/>
  <c r="AX93" i="16"/>
  <c r="AY93" i="16"/>
  <c r="F94" i="16"/>
  <c r="F94" i="17" s="1"/>
  <c r="G94" i="16"/>
  <c r="H94" i="16"/>
  <c r="I94" i="16"/>
  <c r="J94" i="16"/>
  <c r="K94" i="16"/>
  <c r="L94" i="16"/>
  <c r="M94" i="16"/>
  <c r="N94" i="16"/>
  <c r="O94" i="16"/>
  <c r="P94" i="16"/>
  <c r="Q94" i="16"/>
  <c r="R94" i="16"/>
  <c r="S94" i="16"/>
  <c r="T94" i="16"/>
  <c r="U94" i="16"/>
  <c r="V94" i="16"/>
  <c r="W94" i="16"/>
  <c r="X94" i="16"/>
  <c r="Y94" i="16"/>
  <c r="Y94" i="17" s="1"/>
  <c r="Z94" i="16"/>
  <c r="Z94" i="17" s="1"/>
  <c r="AA94" i="16"/>
  <c r="AA94" i="17" s="1"/>
  <c r="AB94" i="16"/>
  <c r="AB94" i="17" s="1"/>
  <c r="AC94" i="16"/>
  <c r="AC94" i="17" s="1"/>
  <c r="AD94" i="16"/>
  <c r="AD94" i="17" s="1"/>
  <c r="AE94" i="16"/>
  <c r="AE94" i="17" s="1"/>
  <c r="AF94" i="16"/>
  <c r="AF94" i="17" s="1"/>
  <c r="AG94" i="16"/>
  <c r="AG94" i="17" s="1"/>
  <c r="AH94" i="16"/>
  <c r="AH94" i="17" s="1"/>
  <c r="AI94" i="16"/>
  <c r="AI94" i="17" s="1"/>
  <c r="AJ94" i="16"/>
  <c r="AJ94" i="17" s="1"/>
  <c r="AK94" i="16"/>
  <c r="AK94" i="17" s="1"/>
  <c r="AL94" i="16"/>
  <c r="AL94" i="17" s="1"/>
  <c r="AM94" i="16"/>
  <c r="AM94" i="17" s="1"/>
  <c r="AN94" i="16"/>
  <c r="AN94" i="17" s="1"/>
  <c r="AO94" i="16"/>
  <c r="AO94" i="17" s="1"/>
  <c r="AP94" i="16"/>
  <c r="AP94" i="17" s="1"/>
  <c r="AQ94" i="16"/>
  <c r="AQ94" i="17" s="1"/>
  <c r="AR94" i="16"/>
  <c r="AS94" i="16"/>
  <c r="AT94" i="16"/>
  <c r="AU94" i="16"/>
  <c r="AV94" i="16"/>
  <c r="AW94" i="16"/>
  <c r="AX94" i="16"/>
  <c r="AY94" i="16"/>
  <c r="F95" i="16"/>
  <c r="F95" i="17" s="1"/>
  <c r="G95" i="16"/>
  <c r="H95" i="16"/>
  <c r="I95" i="16"/>
  <c r="J95" i="16"/>
  <c r="K95" i="16"/>
  <c r="L95" i="16"/>
  <c r="M95" i="16"/>
  <c r="N95" i="16"/>
  <c r="O95" i="16"/>
  <c r="P95" i="16"/>
  <c r="Q95" i="16"/>
  <c r="R95" i="16"/>
  <c r="S95" i="16"/>
  <c r="T95" i="16"/>
  <c r="U95" i="16"/>
  <c r="V95" i="16"/>
  <c r="W95" i="16"/>
  <c r="X95" i="16"/>
  <c r="Y95" i="16"/>
  <c r="Z95" i="16"/>
  <c r="AA95" i="16"/>
  <c r="AB95" i="16"/>
  <c r="AC95" i="16"/>
  <c r="AD95" i="16"/>
  <c r="AE95" i="16"/>
  <c r="AF95" i="16"/>
  <c r="AG95" i="16"/>
  <c r="AH95" i="16"/>
  <c r="AI95" i="16"/>
  <c r="AJ95" i="16"/>
  <c r="AK95" i="16"/>
  <c r="AL95" i="16"/>
  <c r="AM95" i="16"/>
  <c r="AN95" i="16"/>
  <c r="AO95" i="16"/>
  <c r="AP95" i="16"/>
  <c r="AQ95" i="16"/>
  <c r="AR95" i="16"/>
  <c r="AS95" i="16"/>
  <c r="AT95" i="16"/>
  <c r="AT95" i="17" s="1"/>
  <c r="AU95" i="16"/>
  <c r="AU95" i="17" s="1"/>
  <c r="AV95" i="16"/>
  <c r="AV95" i="17" s="1"/>
  <c r="AW95" i="16"/>
  <c r="AX95" i="16"/>
  <c r="AY95" i="16"/>
  <c r="F96" i="16"/>
  <c r="F96" i="17" s="1"/>
  <c r="G96" i="16"/>
  <c r="H96" i="16"/>
  <c r="I96" i="16"/>
  <c r="J96" i="16"/>
  <c r="K96" i="16"/>
  <c r="L96" i="16"/>
  <c r="M96" i="16"/>
  <c r="N96" i="16"/>
  <c r="O96" i="16"/>
  <c r="P96" i="16"/>
  <c r="Q96" i="16"/>
  <c r="R96" i="16"/>
  <c r="S96" i="16"/>
  <c r="S96" i="17" s="1"/>
  <c r="T96" i="16"/>
  <c r="T96" i="17" s="1"/>
  <c r="U96" i="16"/>
  <c r="U96" i="17" s="1"/>
  <c r="V96" i="16"/>
  <c r="V96" i="17" s="1"/>
  <c r="W96" i="16"/>
  <c r="X96" i="16"/>
  <c r="Y96" i="16"/>
  <c r="Z96" i="16"/>
  <c r="AA96" i="16"/>
  <c r="AB96" i="16"/>
  <c r="AC96" i="16"/>
  <c r="AD96" i="16"/>
  <c r="AE96" i="16"/>
  <c r="AF96" i="16"/>
  <c r="AG96" i="16"/>
  <c r="AH96" i="16"/>
  <c r="AI96" i="16"/>
  <c r="AJ96" i="16"/>
  <c r="AK96" i="16"/>
  <c r="AL96" i="16"/>
  <c r="AM96" i="16"/>
  <c r="AN96" i="16"/>
  <c r="AO96" i="16"/>
  <c r="AP96" i="16"/>
  <c r="AQ96" i="16"/>
  <c r="AR96" i="16"/>
  <c r="AS96" i="16"/>
  <c r="AT96" i="16"/>
  <c r="AU96" i="16"/>
  <c r="AV96" i="16"/>
  <c r="AW96" i="16"/>
  <c r="AX96" i="16"/>
  <c r="AY96" i="16"/>
  <c r="F97" i="16"/>
  <c r="F97" i="17" s="1"/>
  <c r="G97" i="16"/>
  <c r="H97" i="16"/>
  <c r="I97" i="16"/>
  <c r="J97" i="16"/>
  <c r="K97" i="16"/>
  <c r="L97" i="16"/>
  <c r="M97" i="16"/>
  <c r="N97" i="16"/>
  <c r="N97" i="17" s="1"/>
  <c r="O97" i="16"/>
  <c r="O97" i="17" s="1"/>
  <c r="P97" i="16"/>
  <c r="Q97" i="16"/>
  <c r="R97" i="16"/>
  <c r="S97" i="16"/>
  <c r="T97" i="16"/>
  <c r="U97" i="16"/>
  <c r="V97" i="16"/>
  <c r="W97" i="16"/>
  <c r="X97" i="16"/>
  <c r="Y97" i="16"/>
  <c r="Z97" i="16"/>
  <c r="AA97" i="16"/>
  <c r="AB97" i="16"/>
  <c r="AC97" i="16"/>
  <c r="AD97" i="16"/>
  <c r="AE97" i="16"/>
  <c r="AF97" i="16"/>
  <c r="AG97" i="16"/>
  <c r="AH97" i="16"/>
  <c r="AI97" i="16"/>
  <c r="AJ97" i="16"/>
  <c r="AK97" i="16"/>
  <c r="AL97" i="16"/>
  <c r="AM97" i="16"/>
  <c r="AN97" i="16"/>
  <c r="AO97" i="16"/>
  <c r="AP97" i="16"/>
  <c r="AQ97" i="16"/>
  <c r="AR97" i="16"/>
  <c r="AS97" i="16"/>
  <c r="AT97" i="16"/>
  <c r="AU97" i="16"/>
  <c r="AV97" i="16"/>
  <c r="AW97" i="16"/>
  <c r="AX97" i="16"/>
  <c r="AY97" i="16"/>
  <c r="F98" i="16"/>
  <c r="F98" i="17" s="1"/>
  <c r="G98" i="16"/>
  <c r="H98" i="16"/>
  <c r="I98" i="16"/>
  <c r="J98" i="16"/>
  <c r="K98" i="16"/>
  <c r="L98" i="16"/>
  <c r="M98" i="16"/>
  <c r="N98" i="16"/>
  <c r="O98" i="16"/>
  <c r="P98" i="16"/>
  <c r="Q98" i="16"/>
  <c r="R98" i="16"/>
  <c r="S98" i="16"/>
  <c r="T98" i="16"/>
  <c r="U98" i="16"/>
  <c r="V98" i="16"/>
  <c r="W98" i="16"/>
  <c r="X98" i="16"/>
  <c r="Y98" i="16"/>
  <c r="Z98" i="16"/>
  <c r="AA98" i="16"/>
  <c r="AB98" i="16"/>
  <c r="AC98" i="16"/>
  <c r="AD98" i="16"/>
  <c r="AE98" i="16"/>
  <c r="AF98" i="16"/>
  <c r="AG98" i="16"/>
  <c r="AH98" i="16"/>
  <c r="AI98" i="16"/>
  <c r="AJ98" i="16"/>
  <c r="AK98" i="16"/>
  <c r="AL98" i="16"/>
  <c r="AM98" i="16"/>
  <c r="AN98" i="16"/>
  <c r="AO98" i="16"/>
  <c r="AP98" i="16"/>
  <c r="AP98" i="17" s="1"/>
  <c r="AQ98" i="16"/>
  <c r="AR98" i="16"/>
  <c r="AS98" i="16"/>
  <c r="AT98" i="16"/>
  <c r="AU98" i="16"/>
  <c r="AV98" i="16"/>
  <c r="AW98" i="16"/>
  <c r="AX98" i="16"/>
  <c r="AY98" i="16"/>
  <c r="F99" i="16"/>
  <c r="F99" i="17" s="1"/>
  <c r="G99" i="16"/>
  <c r="G99" i="17" s="1"/>
  <c r="H99" i="16"/>
  <c r="H99" i="17" s="1"/>
  <c r="I99" i="16"/>
  <c r="I99" i="17" s="1"/>
  <c r="J99" i="16"/>
  <c r="J99" i="17" s="1"/>
  <c r="K99" i="16"/>
  <c r="K99" i="17" s="1"/>
  <c r="L99" i="16"/>
  <c r="L99" i="17" s="1"/>
  <c r="M99" i="16"/>
  <c r="M99" i="17" s="1"/>
  <c r="N99" i="16"/>
  <c r="N99" i="17" s="1"/>
  <c r="O99" i="16"/>
  <c r="P99" i="16"/>
  <c r="Q99" i="16"/>
  <c r="R99" i="16"/>
  <c r="S99" i="16"/>
  <c r="T99" i="16"/>
  <c r="U99" i="16"/>
  <c r="V99" i="16"/>
  <c r="W99" i="16"/>
  <c r="X99" i="16"/>
  <c r="Y99" i="16"/>
  <c r="Z99" i="16"/>
  <c r="AA99" i="16"/>
  <c r="AB99" i="16"/>
  <c r="AC99" i="16"/>
  <c r="AD99" i="16"/>
  <c r="AE99" i="16"/>
  <c r="AF99" i="16"/>
  <c r="AG99" i="16"/>
  <c r="AH99" i="16"/>
  <c r="AI99" i="16"/>
  <c r="AJ99" i="16"/>
  <c r="AK99" i="16"/>
  <c r="AL99" i="16"/>
  <c r="AM99" i="16"/>
  <c r="AN99" i="16"/>
  <c r="AO99" i="16"/>
  <c r="AP99" i="16"/>
  <c r="AQ99" i="16"/>
  <c r="AR99" i="16"/>
  <c r="AS99" i="16"/>
  <c r="AT99" i="16"/>
  <c r="AU99" i="16"/>
  <c r="AV99" i="16"/>
  <c r="AW99" i="16"/>
  <c r="AX99" i="16"/>
  <c r="AY99" i="16"/>
  <c r="F100" i="16"/>
  <c r="F100" i="17" s="1"/>
  <c r="G100" i="16"/>
  <c r="H100" i="16"/>
  <c r="I100" i="16"/>
  <c r="J100" i="16"/>
  <c r="K100" i="16"/>
  <c r="L100" i="16"/>
  <c r="M100" i="16"/>
  <c r="N100" i="16"/>
  <c r="O100" i="16"/>
  <c r="P100" i="16"/>
  <c r="Q100" i="16"/>
  <c r="R100" i="16"/>
  <c r="S100" i="16"/>
  <c r="T100" i="16"/>
  <c r="U100" i="16"/>
  <c r="V100" i="16"/>
  <c r="W100" i="16"/>
  <c r="X100" i="16"/>
  <c r="Y100" i="16"/>
  <c r="Z100" i="16"/>
  <c r="AA100" i="16"/>
  <c r="AB100" i="16"/>
  <c r="AC100" i="16"/>
  <c r="AD100" i="16"/>
  <c r="AE100" i="16"/>
  <c r="AF100" i="16"/>
  <c r="AG100" i="16"/>
  <c r="AH100" i="16"/>
  <c r="AI100" i="16"/>
  <c r="AJ100" i="16"/>
  <c r="AK100" i="16"/>
  <c r="AL100" i="16"/>
  <c r="AM100" i="16"/>
  <c r="AN100" i="16"/>
  <c r="AO100" i="16"/>
  <c r="AP100" i="16"/>
  <c r="AQ100" i="16"/>
  <c r="AR100" i="16"/>
  <c r="AS100" i="16"/>
  <c r="AS100" i="17" s="1"/>
  <c r="AT100" i="16"/>
  <c r="AT100" i="17" s="1"/>
  <c r="AU100" i="16"/>
  <c r="AV100" i="16"/>
  <c r="AW100" i="16"/>
  <c r="AX100" i="16"/>
  <c r="AY100" i="16"/>
  <c r="F101" i="16"/>
  <c r="F101" i="17" s="1"/>
  <c r="G101" i="16"/>
  <c r="H101" i="16"/>
  <c r="I101" i="16"/>
  <c r="J101" i="16"/>
  <c r="K101" i="16"/>
  <c r="L101" i="16"/>
  <c r="L101" i="17" s="1"/>
  <c r="M101" i="16"/>
  <c r="M101" i="17" s="1"/>
  <c r="N101" i="16"/>
  <c r="N101" i="17" s="1"/>
  <c r="O101" i="16"/>
  <c r="O101" i="17" s="1"/>
  <c r="P101" i="16"/>
  <c r="P101" i="17" s="1"/>
  <c r="Q101" i="16"/>
  <c r="R101" i="16"/>
  <c r="S101" i="16"/>
  <c r="T101" i="16"/>
  <c r="T101" i="17" s="1"/>
  <c r="U101" i="16"/>
  <c r="U101" i="17" s="1"/>
  <c r="V101" i="16"/>
  <c r="V101" i="17" s="1"/>
  <c r="W101" i="16"/>
  <c r="W101" i="17" s="1"/>
  <c r="X101" i="16"/>
  <c r="X101" i="17" s="1"/>
  <c r="Y101" i="16"/>
  <c r="Y101" i="17" s="1"/>
  <c r="Z101" i="16"/>
  <c r="AA101" i="16"/>
  <c r="AB101" i="16"/>
  <c r="AC101" i="16"/>
  <c r="AD101" i="16"/>
  <c r="AE101" i="16"/>
  <c r="AF101" i="16"/>
  <c r="AG101" i="16"/>
  <c r="AH101" i="16"/>
  <c r="AI101" i="16"/>
  <c r="AJ101" i="16"/>
  <c r="AK101" i="16"/>
  <c r="AL101" i="16"/>
  <c r="AM101" i="16"/>
  <c r="AN101" i="16"/>
  <c r="AO101" i="16"/>
  <c r="AP101" i="16"/>
  <c r="AQ101" i="16"/>
  <c r="AR101" i="16"/>
  <c r="AS101" i="16"/>
  <c r="AT101" i="16"/>
  <c r="AU101" i="16"/>
  <c r="AV101" i="16"/>
  <c r="AW101" i="16"/>
  <c r="AX101" i="16"/>
  <c r="AY101" i="16"/>
  <c r="F102" i="16"/>
  <c r="F102" i="17" s="1"/>
  <c r="G102" i="16"/>
  <c r="H102" i="16"/>
  <c r="I102" i="16"/>
  <c r="J102" i="16"/>
  <c r="K102" i="16"/>
  <c r="L102" i="16"/>
  <c r="M102" i="16"/>
  <c r="N102" i="16"/>
  <c r="O102" i="16"/>
  <c r="P102" i="16"/>
  <c r="Q102" i="16"/>
  <c r="R102" i="16"/>
  <c r="S102" i="16"/>
  <c r="T102" i="16"/>
  <c r="U102" i="16"/>
  <c r="V102" i="16"/>
  <c r="W102" i="16"/>
  <c r="X102" i="16"/>
  <c r="Y102" i="16"/>
  <c r="Z102" i="16"/>
  <c r="AA102" i="16"/>
  <c r="AB102" i="16"/>
  <c r="AC102" i="16"/>
  <c r="AD102" i="16"/>
  <c r="AE102" i="16"/>
  <c r="AF102" i="16"/>
  <c r="AG102" i="16"/>
  <c r="AH102" i="16"/>
  <c r="AI102" i="16"/>
  <c r="AJ102" i="16"/>
  <c r="AK102" i="16"/>
  <c r="AL102" i="16"/>
  <c r="AM102" i="16"/>
  <c r="AN102" i="16"/>
  <c r="AO102" i="16"/>
  <c r="AP102" i="16"/>
  <c r="AQ102" i="16"/>
  <c r="AQ102" i="17" s="1"/>
  <c r="AR102" i="16"/>
  <c r="AR102" i="17" s="1"/>
  <c r="AS102" i="16"/>
  <c r="AS102" i="17" s="1"/>
  <c r="AT102" i="16"/>
  <c r="AT102" i="17" s="1"/>
  <c r="AU102" i="16"/>
  <c r="AU102" i="17" s="1"/>
  <c r="AV102" i="16"/>
  <c r="AW102" i="16"/>
  <c r="AX102" i="16"/>
  <c r="AY102" i="16"/>
  <c r="F103" i="16"/>
  <c r="F103" i="17" s="1"/>
  <c r="G103" i="16"/>
  <c r="H103" i="16"/>
  <c r="I103" i="16"/>
  <c r="J103" i="16"/>
  <c r="K103" i="16"/>
  <c r="L103" i="16"/>
  <c r="M103" i="16"/>
  <c r="N103" i="16"/>
  <c r="O103" i="16"/>
  <c r="P103" i="16"/>
  <c r="Q103" i="16"/>
  <c r="R103" i="16"/>
  <c r="S103" i="16"/>
  <c r="T103" i="16"/>
  <c r="U103" i="16"/>
  <c r="V103" i="16"/>
  <c r="W103" i="16"/>
  <c r="X103" i="16"/>
  <c r="Y103" i="16"/>
  <c r="Z103" i="16"/>
  <c r="AA103" i="16"/>
  <c r="AB103" i="16"/>
  <c r="AC103" i="16"/>
  <c r="AD103" i="16"/>
  <c r="AE103" i="16"/>
  <c r="AF103" i="16"/>
  <c r="AG103" i="16"/>
  <c r="AH103" i="16"/>
  <c r="AI103" i="16"/>
  <c r="AJ103" i="16"/>
  <c r="AK103" i="16"/>
  <c r="AL103" i="16"/>
  <c r="AM103" i="16"/>
  <c r="AN103" i="16"/>
  <c r="AO103" i="16"/>
  <c r="AP103" i="16"/>
  <c r="AQ103" i="16"/>
  <c r="AR103" i="16"/>
  <c r="AR103" i="17" s="1"/>
  <c r="AS103" i="16"/>
  <c r="AS103" i="17" s="1"/>
  <c r="AT103" i="16"/>
  <c r="AT103" i="17" s="1"/>
  <c r="AU103" i="16"/>
  <c r="AU103" i="17" s="1"/>
  <c r="AV103" i="16"/>
  <c r="AW103" i="16"/>
  <c r="AX103" i="16"/>
  <c r="AY103" i="16"/>
  <c r="F104" i="16"/>
  <c r="F104" i="17" s="1"/>
  <c r="G104" i="16"/>
  <c r="H104" i="16"/>
  <c r="I104" i="16"/>
  <c r="J104" i="16"/>
  <c r="K104" i="16"/>
  <c r="L104" i="16"/>
  <c r="M104" i="16"/>
  <c r="N104" i="16"/>
  <c r="O104" i="16"/>
  <c r="P104" i="16"/>
  <c r="Q104" i="16"/>
  <c r="R104" i="16"/>
  <c r="S104" i="16"/>
  <c r="T104" i="16"/>
  <c r="U104" i="16"/>
  <c r="V104" i="16"/>
  <c r="W104" i="16"/>
  <c r="X104" i="16"/>
  <c r="X104" i="17" s="1"/>
  <c r="Y104" i="16"/>
  <c r="Y104" i="17" s="1"/>
  <c r="Z104" i="16"/>
  <c r="Z104" i="17" s="1"/>
  <c r="AA104" i="16"/>
  <c r="AA104" i="17" s="1"/>
  <c r="AB104" i="16"/>
  <c r="AB104" i="17" s="1"/>
  <c r="AC104" i="16"/>
  <c r="AD104" i="16"/>
  <c r="AE104" i="16"/>
  <c r="AF104" i="16"/>
  <c r="AG104" i="16"/>
  <c r="AH104" i="16"/>
  <c r="AI104" i="16"/>
  <c r="AJ104" i="16"/>
  <c r="AK104" i="16"/>
  <c r="AL104" i="16"/>
  <c r="AM104" i="16"/>
  <c r="AN104" i="16"/>
  <c r="AO104" i="16"/>
  <c r="AP104" i="16"/>
  <c r="AQ104" i="16"/>
  <c r="AR104" i="16"/>
  <c r="AS104" i="16"/>
  <c r="AT104" i="16"/>
  <c r="AU104" i="16"/>
  <c r="AV104" i="16"/>
  <c r="AW104" i="16"/>
  <c r="AX104" i="16"/>
  <c r="AY104" i="16"/>
  <c r="F105" i="16"/>
  <c r="F105" i="17" s="1"/>
  <c r="G105" i="16"/>
  <c r="G105" i="17" s="1"/>
  <c r="H105" i="16"/>
  <c r="I105" i="16"/>
  <c r="J105" i="16"/>
  <c r="K105" i="16"/>
  <c r="L105" i="16"/>
  <c r="M105" i="16"/>
  <c r="N105" i="16"/>
  <c r="O105" i="16"/>
  <c r="P105" i="16"/>
  <c r="Q105" i="16"/>
  <c r="R105" i="16"/>
  <c r="S105" i="16"/>
  <c r="T105" i="16"/>
  <c r="U105" i="16"/>
  <c r="V105" i="16"/>
  <c r="W105" i="16"/>
  <c r="X105" i="16"/>
  <c r="Y105" i="16"/>
  <c r="Z105" i="16"/>
  <c r="AA105" i="16"/>
  <c r="AB105" i="16"/>
  <c r="AC105" i="16"/>
  <c r="AD105" i="16"/>
  <c r="AE105" i="16"/>
  <c r="AF105" i="16"/>
  <c r="AG105" i="16"/>
  <c r="AH105" i="16"/>
  <c r="AI105" i="16"/>
  <c r="AJ105" i="16"/>
  <c r="AK105" i="16"/>
  <c r="AL105" i="16"/>
  <c r="AM105" i="16"/>
  <c r="AN105" i="16"/>
  <c r="AO105" i="16"/>
  <c r="AP105" i="16"/>
  <c r="AQ105" i="16"/>
  <c r="AR105" i="16"/>
  <c r="AS105" i="16"/>
  <c r="AT105" i="16"/>
  <c r="AU105" i="16"/>
  <c r="AV105" i="16"/>
  <c r="AW105" i="16"/>
  <c r="AX105" i="16"/>
  <c r="AY105" i="16"/>
  <c r="F106" i="16"/>
  <c r="F106" i="17" s="1"/>
  <c r="G106" i="16"/>
  <c r="G106" i="17" s="1"/>
  <c r="H106" i="16"/>
  <c r="I106" i="16"/>
  <c r="J106" i="16"/>
  <c r="K106" i="16"/>
  <c r="L106" i="16"/>
  <c r="M106" i="16"/>
  <c r="N106" i="16"/>
  <c r="O106" i="16"/>
  <c r="P106" i="16"/>
  <c r="Q106" i="16"/>
  <c r="R106" i="16"/>
  <c r="S106" i="16"/>
  <c r="T106" i="16"/>
  <c r="U106" i="16"/>
  <c r="V106" i="16"/>
  <c r="W106" i="16"/>
  <c r="X106" i="16"/>
  <c r="Y106" i="16"/>
  <c r="Z106" i="16"/>
  <c r="AA106" i="16"/>
  <c r="AB106" i="16"/>
  <c r="AC106" i="16"/>
  <c r="AD106" i="16"/>
  <c r="AE106" i="16"/>
  <c r="AF106" i="16"/>
  <c r="AG106" i="16"/>
  <c r="AH106" i="16"/>
  <c r="AI106" i="16"/>
  <c r="AJ106" i="16"/>
  <c r="AK106" i="16"/>
  <c r="AL106" i="16"/>
  <c r="AM106" i="16"/>
  <c r="AN106" i="16"/>
  <c r="AO106" i="16"/>
  <c r="AP106" i="16"/>
  <c r="AQ106" i="16"/>
  <c r="AR106" i="16"/>
  <c r="AS106" i="16"/>
  <c r="AT106" i="16"/>
  <c r="AU106" i="16"/>
  <c r="AV106" i="16"/>
  <c r="AW106" i="16"/>
  <c r="AX106" i="16"/>
  <c r="AY106" i="16"/>
  <c r="F107" i="16"/>
  <c r="F107" i="17" s="1"/>
  <c r="G107" i="16"/>
  <c r="G107" i="17" s="1"/>
  <c r="H107" i="16"/>
  <c r="I107" i="16"/>
  <c r="J107" i="16"/>
  <c r="K107" i="16"/>
  <c r="L107" i="16"/>
  <c r="M107" i="16"/>
  <c r="N107" i="16"/>
  <c r="O107" i="16"/>
  <c r="P107" i="16"/>
  <c r="Q107" i="16"/>
  <c r="R107" i="16"/>
  <c r="S107" i="16"/>
  <c r="T107" i="16"/>
  <c r="U107" i="16"/>
  <c r="V107" i="16"/>
  <c r="W107" i="16"/>
  <c r="X107" i="16"/>
  <c r="Y107" i="16"/>
  <c r="Z107" i="16"/>
  <c r="AA107" i="16"/>
  <c r="AB107" i="16"/>
  <c r="AC107" i="16"/>
  <c r="AD107" i="16"/>
  <c r="AE107" i="16"/>
  <c r="AF107" i="16"/>
  <c r="AG107" i="16"/>
  <c r="AH107" i="16"/>
  <c r="AI107" i="16"/>
  <c r="AJ107" i="16"/>
  <c r="AK107" i="16"/>
  <c r="AL107" i="16"/>
  <c r="AM107" i="16"/>
  <c r="AN107" i="16"/>
  <c r="AO107" i="16"/>
  <c r="AP107" i="16"/>
  <c r="AQ107" i="16"/>
  <c r="AR107" i="16"/>
  <c r="AS107" i="16"/>
  <c r="AT107" i="16"/>
  <c r="AU107" i="16"/>
  <c r="AV107" i="16"/>
  <c r="AW107" i="16"/>
  <c r="AX107" i="16"/>
  <c r="AY107" i="16"/>
  <c r="F108" i="16"/>
  <c r="F108" i="17" s="1"/>
  <c r="G108" i="16"/>
  <c r="G108" i="17" s="1"/>
  <c r="H108" i="16"/>
  <c r="H108" i="17" s="1"/>
  <c r="I108" i="16"/>
  <c r="I108" i="17" s="1"/>
  <c r="J108" i="16"/>
  <c r="J108" i="17" s="1"/>
  <c r="K108" i="16"/>
  <c r="K108" i="17" s="1"/>
  <c r="L108" i="16"/>
  <c r="L108" i="17" s="1"/>
  <c r="M108" i="16"/>
  <c r="M108" i="17" s="1"/>
  <c r="N108" i="16"/>
  <c r="N108" i="17" s="1"/>
  <c r="O108" i="16"/>
  <c r="O108" i="17" s="1"/>
  <c r="P108" i="16"/>
  <c r="P108" i="17" s="1"/>
  <c r="F109" i="16"/>
  <c r="F109" i="17" s="1"/>
  <c r="G109" i="16"/>
  <c r="H109" i="16"/>
  <c r="H109" i="17" s="1"/>
  <c r="I109" i="16"/>
  <c r="I109" i="17" s="1"/>
  <c r="J109" i="16"/>
  <c r="J109" i="17" s="1"/>
  <c r="K109" i="16"/>
  <c r="K109" i="17" s="1"/>
  <c r="L109" i="16"/>
  <c r="L109" i="17" s="1"/>
  <c r="M109" i="16"/>
  <c r="M109" i="17" s="1"/>
  <c r="N109" i="16"/>
  <c r="N109" i="17" s="1"/>
  <c r="O109" i="16"/>
  <c r="O109" i="17" s="1"/>
  <c r="F110" i="16"/>
  <c r="F110" i="17" s="1"/>
  <c r="G110" i="16"/>
  <c r="H110" i="16"/>
  <c r="I110" i="16"/>
  <c r="J110" i="16"/>
  <c r="K110" i="16"/>
  <c r="L110" i="16"/>
  <c r="M110" i="16"/>
  <c r="N110" i="16"/>
  <c r="O110" i="16"/>
  <c r="P110" i="16"/>
  <c r="Q110" i="16"/>
  <c r="R110" i="16"/>
  <c r="S110" i="16"/>
  <c r="T110" i="16"/>
  <c r="U110" i="16"/>
  <c r="V110" i="16"/>
  <c r="W110" i="16"/>
  <c r="X110" i="16"/>
  <c r="Y110" i="16"/>
  <c r="Z110" i="16"/>
  <c r="AA110" i="16"/>
  <c r="AB110" i="16"/>
  <c r="AC110" i="16"/>
  <c r="AD110" i="16"/>
  <c r="AE110" i="16"/>
  <c r="AF110" i="16"/>
  <c r="AG110" i="16"/>
  <c r="AH110" i="16"/>
  <c r="AI110" i="16"/>
  <c r="AJ110" i="16"/>
  <c r="AK110" i="16"/>
  <c r="AL110" i="16"/>
  <c r="AM110" i="16"/>
  <c r="AN110" i="16"/>
  <c r="AO110" i="16"/>
  <c r="AP110" i="16"/>
  <c r="AQ110" i="16"/>
  <c r="AR110" i="16"/>
  <c r="AS110" i="16"/>
  <c r="AT110" i="16"/>
  <c r="AT110" i="17" s="1"/>
  <c r="AU110" i="16"/>
  <c r="AU110" i="17" s="1"/>
  <c r="AV110" i="16"/>
  <c r="AV110" i="17" s="1"/>
  <c r="AW110" i="16"/>
  <c r="AX110" i="16"/>
  <c r="AY110" i="16"/>
  <c r="F111" i="16"/>
  <c r="F111" i="17" s="1"/>
  <c r="G111" i="16"/>
  <c r="H111" i="16"/>
  <c r="I111" i="16"/>
  <c r="J111" i="16"/>
  <c r="K111" i="16"/>
  <c r="L111" i="16"/>
  <c r="M111" i="16"/>
  <c r="N111" i="16"/>
  <c r="O111" i="16"/>
  <c r="P111" i="16"/>
  <c r="Q111" i="16"/>
  <c r="R111" i="16"/>
  <c r="S111" i="16"/>
  <c r="T111" i="16"/>
  <c r="U111" i="16"/>
  <c r="V111" i="16"/>
  <c r="W111" i="16"/>
  <c r="X111" i="16"/>
  <c r="Y111" i="16"/>
  <c r="Z111" i="16"/>
  <c r="AA111" i="16"/>
  <c r="AB111" i="16"/>
  <c r="AC111" i="16"/>
  <c r="AD111" i="16"/>
  <c r="AE111" i="16"/>
  <c r="AF111" i="16"/>
  <c r="AG111" i="16"/>
  <c r="AH111" i="16"/>
  <c r="AI111" i="16"/>
  <c r="AJ111" i="16"/>
  <c r="AK111" i="16"/>
  <c r="AL111" i="16"/>
  <c r="AM111" i="16"/>
  <c r="AN111" i="16"/>
  <c r="AO111" i="16"/>
  <c r="AP111" i="16"/>
  <c r="AQ111" i="16"/>
  <c r="AR111" i="16"/>
  <c r="AS111" i="16"/>
  <c r="AT111" i="16"/>
  <c r="AT111" i="17" s="1"/>
  <c r="AU111" i="16"/>
  <c r="AV111" i="16"/>
  <c r="AW111" i="16"/>
  <c r="AX111" i="16"/>
  <c r="AY111" i="16"/>
  <c r="F113" i="16"/>
  <c r="F113" i="17" s="1"/>
  <c r="G113" i="16"/>
  <c r="H113" i="16"/>
  <c r="I113" i="16"/>
  <c r="J113" i="16"/>
  <c r="K113" i="16"/>
  <c r="L113" i="16"/>
  <c r="M113" i="16"/>
  <c r="N113" i="16"/>
  <c r="O113" i="16"/>
  <c r="P113" i="16"/>
  <c r="Q113" i="16"/>
  <c r="R113" i="16"/>
  <c r="S113" i="16"/>
  <c r="T113" i="16"/>
  <c r="U113" i="16"/>
  <c r="U113" i="17" s="1"/>
  <c r="V113" i="16"/>
  <c r="V113" i="17" s="1"/>
  <c r="W113" i="16"/>
  <c r="W113" i="17" s="1"/>
  <c r="X113" i="16"/>
  <c r="X113" i="17" s="1"/>
  <c r="Y113" i="16"/>
  <c r="Y113" i="17" s="1"/>
  <c r="Z113" i="16"/>
  <c r="Z113" i="17" s="1"/>
  <c r="AA113" i="16"/>
  <c r="AA113" i="17" s="1"/>
  <c r="AB113" i="16"/>
  <c r="AB113" i="17" s="1"/>
  <c r="AC113" i="16"/>
  <c r="AC113" i="17" s="1"/>
  <c r="AD113" i="16"/>
  <c r="AD113" i="17" s="1"/>
  <c r="AE113" i="16"/>
  <c r="AE113" i="17" s="1"/>
  <c r="AF113" i="16"/>
  <c r="AF113" i="17" s="1"/>
  <c r="AG113" i="16"/>
  <c r="AG113" i="17" s="1"/>
  <c r="AH113" i="16"/>
  <c r="AH113" i="17" s="1"/>
  <c r="AI113" i="16"/>
  <c r="AI113" i="17" s="1"/>
  <c r="AJ113" i="16"/>
  <c r="AJ113" i="17" s="1"/>
  <c r="AK113" i="16"/>
  <c r="AK113" i="17" s="1"/>
  <c r="AL113" i="16"/>
  <c r="AL113" i="17" s="1"/>
  <c r="AM113" i="16"/>
  <c r="AN113" i="16"/>
  <c r="AO113" i="16"/>
  <c r="AP113" i="16"/>
  <c r="AQ113" i="16"/>
  <c r="AR113" i="16"/>
  <c r="AS113" i="16"/>
  <c r="AT113" i="16"/>
  <c r="AU113" i="16"/>
  <c r="AV113" i="16"/>
  <c r="AW113" i="16"/>
  <c r="AX113" i="16"/>
  <c r="AY113" i="16"/>
  <c r="F114" i="16"/>
  <c r="F114" i="17" s="1"/>
  <c r="G114" i="16"/>
  <c r="H114" i="16"/>
  <c r="I114" i="16"/>
  <c r="J114" i="16"/>
  <c r="K114" i="16"/>
  <c r="L114" i="16"/>
  <c r="M114" i="16"/>
  <c r="N114" i="16"/>
  <c r="O114" i="16"/>
  <c r="P114" i="16"/>
  <c r="Q114" i="16"/>
  <c r="R114" i="16"/>
  <c r="S114" i="16"/>
  <c r="T114" i="16"/>
  <c r="U114" i="16"/>
  <c r="V114" i="16"/>
  <c r="V114" i="17" s="1"/>
  <c r="W114" i="16"/>
  <c r="X114" i="16"/>
  <c r="Y114" i="16"/>
  <c r="Z114" i="16"/>
  <c r="AA114" i="16"/>
  <c r="AB114" i="16"/>
  <c r="AC114" i="16"/>
  <c r="AD114" i="16"/>
  <c r="AE114" i="16"/>
  <c r="AF114" i="16"/>
  <c r="AG114" i="16"/>
  <c r="AH114" i="16"/>
  <c r="AI114" i="16"/>
  <c r="AJ114" i="16"/>
  <c r="AK114" i="16"/>
  <c r="AL114" i="16"/>
  <c r="AM114" i="16"/>
  <c r="AN114" i="16"/>
  <c r="AO114" i="16"/>
  <c r="AP114" i="16"/>
  <c r="AQ114" i="16"/>
  <c r="AR114" i="16"/>
  <c r="AS114" i="16"/>
  <c r="AT114" i="16"/>
  <c r="AU114" i="16"/>
  <c r="AV114" i="16"/>
  <c r="AW114" i="16"/>
  <c r="AX114" i="16"/>
  <c r="AY114" i="16"/>
  <c r="F115" i="16"/>
  <c r="F115" i="17" s="1"/>
  <c r="G115" i="16"/>
  <c r="H115" i="16"/>
  <c r="I115" i="16"/>
  <c r="J115" i="16"/>
  <c r="K115" i="16"/>
  <c r="L115" i="16"/>
  <c r="M115" i="16"/>
  <c r="N115" i="16"/>
  <c r="O115" i="16"/>
  <c r="P115" i="16"/>
  <c r="Q115" i="16"/>
  <c r="R115" i="16"/>
  <c r="S115" i="16"/>
  <c r="T115" i="16"/>
  <c r="U115" i="16"/>
  <c r="U115" i="17" s="1"/>
  <c r="V115" i="16"/>
  <c r="V115" i="17" s="1"/>
  <c r="W115" i="16"/>
  <c r="W115" i="17" s="1"/>
  <c r="X115" i="16"/>
  <c r="X115" i="17" s="1"/>
  <c r="Y115" i="16"/>
  <c r="Y115" i="17" s="1"/>
  <c r="Z115" i="16"/>
  <c r="Z115" i="17" s="1"/>
  <c r="AA115" i="16"/>
  <c r="AA115" i="17" s="1"/>
  <c r="AB115" i="16"/>
  <c r="AC115" i="16"/>
  <c r="AD115" i="16"/>
  <c r="AE115" i="16"/>
  <c r="AF115" i="16"/>
  <c r="AG115" i="16"/>
  <c r="AH115" i="16"/>
  <c r="AI115" i="16"/>
  <c r="AJ115" i="16"/>
  <c r="AK115" i="16"/>
  <c r="AL115" i="16"/>
  <c r="AM115" i="16"/>
  <c r="AN115" i="16"/>
  <c r="AO115" i="16"/>
  <c r="AP115" i="16"/>
  <c r="AQ115" i="16"/>
  <c r="AR115" i="16"/>
  <c r="AS115" i="16"/>
  <c r="AT115" i="16"/>
  <c r="AU115" i="16"/>
  <c r="AV115" i="16"/>
  <c r="AW115" i="16"/>
  <c r="AX115" i="16"/>
  <c r="AY115" i="16"/>
  <c r="F116" i="16"/>
  <c r="F116" i="17" s="1"/>
  <c r="G116" i="16"/>
  <c r="H116" i="16"/>
  <c r="I116" i="16"/>
  <c r="J116" i="16"/>
  <c r="K116" i="16"/>
  <c r="L116" i="16"/>
  <c r="M116" i="16"/>
  <c r="N116" i="16"/>
  <c r="O116" i="16"/>
  <c r="P116" i="16"/>
  <c r="Q116" i="16"/>
  <c r="R116" i="16"/>
  <c r="S116" i="16"/>
  <c r="T116" i="16"/>
  <c r="U116" i="16"/>
  <c r="V116" i="16"/>
  <c r="W116" i="16"/>
  <c r="X116" i="16"/>
  <c r="Y116" i="16"/>
  <c r="Z116" i="16"/>
  <c r="AA116" i="16"/>
  <c r="AB116" i="16"/>
  <c r="AC116" i="16"/>
  <c r="AD116" i="16"/>
  <c r="AE116" i="16"/>
  <c r="AF116" i="16"/>
  <c r="AG116" i="16"/>
  <c r="AH116" i="16"/>
  <c r="AI116" i="16"/>
  <c r="AJ116" i="16"/>
  <c r="AK116" i="16"/>
  <c r="AL116" i="16"/>
  <c r="AM116" i="16"/>
  <c r="AN116" i="16"/>
  <c r="AO116" i="16"/>
  <c r="AP116" i="16"/>
  <c r="AQ116" i="16"/>
  <c r="AR116" i="16"/>
  <c r="AS116" i="16"/>
  <c r="AT116" i="16"/>
  <c r="AU116" i="16"/>
  <c r="AV116" i="16"/>
  <c r="AV116" i="17" s="1"/>
  <c r="AW116" i="16"/>
  <c r="AX116" i="16"/>
  <c r="AY116" i="16"/>
  <c r="F117" i="16"/>
  <c r="F117" i="17" s="1"/>
  <c r="G117" i="16"/>
  <c r="H117" i="16"/>
  <c r="I117" i="16"/>
  <c r="J117" i="16"/>
  <c r="K117" i="16"/>
  <c r="L117" i="16"/>
  <c r="M117" i="16"/>
  <c r="N117" i="16"/>
  <c r="O117" i="16"/>
  <c r="P117" i="16"/>
  <c r="Q117" i="16"/>
  <c r="R117" i="16"/>
  <c r="S117" i="16"/>
  <c r="T117" i="16"/>
  <c r="U117" i="16"/>
  <c r="U117" i="17" s="1"/>
  <c r="V117" i="16"/>
  <c r="V117" i="17" s="1"/>
  <c r="W117" i="16"/>
  <c r="W117" i="17" s="1"/>
  <c r="X117" i="16"/>
  <c r="X117" i="17" s="1"/>
  <c r="Y117" i="16"/>
  <c r="Y117" i="17" s="1"/>
  <c r="Z117" i="16"/>
  <c r="Z117" i="17" s="1"/>
  <c r="AA117" i="16"/>
  <c r="AA117" i="17" s="1"/>
  <c r="AB117" i="16"/>
  <c r="AB117" i="17" s="1"/>
  <c r="AC117" i="16"/>
  <c r="AC117" i="17" s="1"/>
  <c r="AD117" i="16"/>
  <c r="AD117" i="17" s="1"/>
  <c r="AE117" i="16"/>
  <c r="AE117" i="17" s="1"/>
  <c r="AF117" i="16"/>
  <c r="AF117" i="17" s="1"/>
  <c r="AG117" i="16"/>
  <c r="AG117" i="17" s="1"/>
  <c r="AH117" i="16"/>
  <c r="AH117" i="17" s="1"/>
  <c r="AI117" i="16"/>
  <c r="AI117" i="17" s="1"/>
  <c r="AJ117" i="16"/>
  <c r="AJ117" i="17" s="1"/>
  <c r="AK117" i="16"/>
  <c r="AK117" i="17" s="1"/>
  <c r="AL117" i="16"/>
  <c r="AM117" i="16"/>
  <c r="AN117" i="16"/>
  <c r="AO117" i="16"/>
  <c r="AP117" i="16"/>
  <c r="AQ117" i="16"/>
  <c r="AR117" i="16"/>
  <c r="AS117" i="16"/>
  <c r="AT117" i="16"/>
  <c r="AU117" i="16"/>
  <c r="AV117" i="16"/>
  <c r="AW117" i="16"/>
  <c r="AX117" i="16"/>
  <c r="AY117" i="16"/>
  <c r="F118" i="16"/>
  <c r="F118" i="17" s="1"/>
  <c r="G118" i="16"/>
  <c r="H118" i="16"/>
  <c r="I118" i="16"/>
  <c r="J118" i="16"/>
  <c r="K118" i="16"/>
  <c r="L118" i="16"/>
  <c r="M118" i="16"/>
  <c r="N118" i="16"/>
  <c r="O118" i="16"/>
  <c r="P118" i="16"/>
  <c r="Q118" i="16"/>
  <c r="R118" i="16"/>
  <c r="S118" i="16"/>
  <c r="T118" i="16"/>
  <c r="U118" i="16"/>
  <c r="V118" i="16"/>
  <c r="W118" i="16"/>
  <c r="W118" i="17" s="1"/>
  <c r="X118" i="16"/>
  <c r="X118" i="17" s="1"/>
  <c r="Y118" i="16"/>
  <c r="Y118" i="17" s="1"/>
  <c r="Z118" i="16"/>
  <c r="Z118" i="17" s="1"/>
  <c r="AA118" i="16"/>
  <c r="AA118" i="17" s="1"/>
  <c r="AB118" i="16"/>
  <c r="AB118" i="17" s="1"/>
  <c r="AC118" i="16"/>
  <c r="AD118" i="16"/>
  <c r="AE118" i="16"/>
  <c r="AF118" i="16"/>
  <c r="AG118" i="16"/>
  <c r="AH118" i="16"/>
  <c r="AI118" i="16"/>
  <c r="AJ118" i="16"/>
  <c r="AK118" i="16"/>
  <c r="AL118" i="16"/>
  <c r="AM118" i="16"/>
  <c r="AN118" i="16"/>
  <c r="AO118" i="16"/>
  <c r="AP118" i="16"/>
  <c r="AQ118" i="16"/>
  <c r="AR118" i="16"/>
  <c r="AS118" i="16"/>
  <c r="AT118" i="16"/>
  <c r="AU118" i="16"/>
  <c r="AV118" i="16"/>
  <c r="AW118" i="16"/>
  <c r="AX118" i="16"/>
  <c r="AY118" i="16"/>
  <c r="F119" i="16"/>
  <c r="F119" i="17" s="1"/>
  <c r="G119" i="16"/>
  <c r="H119" i="16"/>
  <c r="I119" i="16"/>
  <c r="J119" i="16"/>
  <c r="K119" i="16"/>
  <c r="L119" i="16"/>
  <c r="M119" i="16"/>
  <c r="N119" i="16"/>
  <c r="O119" i="16"/>
  <c r="P119" i="16"/>
  <c r="Q119" i="16"/>
  <c r="R119" i="16"/>
  <c r="S119" i="16"/>
  <c r="S119" i="17" s="1"/>
  <c r="T119" i="16"/>
  <c r="T119" i="17" s="1"/>
  <c r="U119" i="16"/>
  <c r="U119" i="17" s="1"/>
  <c r="V119" i="16"/>
  <c r="V119" i="17" s="1"/>
  <c r="W119" i="16"/>
  <c r="W119" i="17" s="1"/>
  <c r="X119" i="16"/>
  <c r="X119" i="17" s="1"/>
  <c r="Y119" i="16"/>
  <c r="Y119" i="17" s="1"/>
  <c r="Z119" i="16"/>
  <c r="Z119" i="17" s="1"/>
  <c r="AA119" i="16"/>
  <c r="AA119" i="17" s="1"/>
  <c r="AB119" i="16"/>
  <c r="AC119" i="16"/>
  <c r="AD119" i="16"/>
  <c r="AE119" i="16"/>
  <c r="AF119" i="16"/>
  <c r="AG119" i="16"/>
  <c r="AH119" i="16"/>
  <c r="AI119" i="16"/>
  <c r="AJ119" i="16"/>
  <c r="AK119" i="16"/>
  <c r="AL119" i="16"/>
  <c r="AM119" i="16"/>
  <c r="AN119" i="16"/>
  <c r="AO119" i="16"/>
  <c r="AP119" i="16"/>
  <c r="AQ119" i="16"/>
  <c r="AR119" i="16"/>
  <c r="AS119" i="16"/>
  <c r="AT119" i="16"/>
  <c r="AU119" i="16"/>
  <c r="AV119" i="16"/>
  <c r="AW119" i="16"/>
  <c r="AX119" i="16"/>
  <c r="AY119" i="16"/>
  <c r="F120" i="16"/>
  <c r="F120" i="17" s="1"/>
  <c r="G120" i="16"/>
  <c r="H120" i="16"/>
  <c r="I120" i="16"/>
  <c r="J120" i="16"/>
  <c r="K120" i="16"/>
  <c r="L120" i="16"/>
  <c r="M120" i="16"/>
  <c r="N120" i="16"/>
  <c r="O120" i="16"/>
  <c r="P120" i="16"/>
  <c r="Q120" i="16"/>
  <c r="R120" i="16"/>
  <c r="S120" i="16"/>
  <c r="T120" i="16"/>
  <c r="U120" i="16"/>
  <c r="V120" i="16"/>
  <c r="W120" i="16"/>
  <c r="X120" i="16"/>
  <c r="Y120" i="16"/>
  <c r="Z120" i="16"/>
  <c r="AA120" i="16"/>
  <c r="AB120" i="16"/>
  <c r="AC120" i="16"/>
  <c r="AD120" i="16"/>
  <c r="AE120" i="16"/>
  <c r="AF120" i="16"/>
  <c r="AG120" i="16"/>
  <c r="AH120" i="16"/>
  <c r="AI120" i="16"/>
  <c r="AJ120" i="16"/>
  <c r="AK120" i="16"/>
  <c r="AL120" i="16"/>
  <c r="AM120" i="16"/>
  <c r="AN120" i="16"/>
  <c r="AO120" i="16"/>
  <c r="AP120" i="16"/>
  <c r="AQ120" i="16"/>
  <c r="AR120" i="16"/>
  <c r="AS120" i="16"/>
  <c r="AT120" i="16"/>
  <c r="AU120" i="16"/>
  <c r="AV120" i="16"/>
  <c r="AV120" i="17" s="1"/>
  <c r="AW120" i="16"/>
  <c r="AX120" i="16"/>
  <c r="AY120" i="16"/>
  <c r="F121" i="16"/>
  <c r="G121" i="16"/>
  <c r="H121" i="16"/>
  <c r="I121" i="16"/>
  <c r="J121" i="16"/>
  <c r="K121" i="16"/>
  <c r="L121" i="16"/>
  <c r="M121" i="16"/>
  <c r="N121" i="16"/>
  <c r="O121" i="16"/>
  <c r="P121" i="16"/>
  <c r="Q121" i="16"/>
  <c r="R121" i="16"/>
  <c r="S121" i="16"/>
  <c r="T121" i="16"/>
  <c r="U121" i="16"/>
  <c r="V121" i="16"/>
  <c r="W121" i="16"/>
  <c r="X121" i="16"/>
  <c r="Y121" i="16"/>
  <c r="Z121" i="16"/>
  <c r="AA121" i="16"/>
  <c r="AB121" i="16"/>
  <c r="AC121" i="16"/>
  <c r="AD121" i="16"/>
  <c r="AE121" i="16"/>
  <c r="AF121" i="16"/>
  <c r="AG121" i="16"/>
  <c r="AH121" i="16"/>
  <c r="AI121" i="16"/>
  <c r="AJ121" i="16"/>
  <c r="AK121" i="16"/>
  <c r="AL121" i="16"/>
  <c r="AM121" i="16"/>
  <c r="AN121" i="16"/>
  <c r="AO121" i="16"/>
  <c r="AP121" i="16"/>
  <c r="AQ121" i="16"/>
  <c r="AR121" i="16"/>
  <c r="AR121" i="17" s="1"/>
  <c r="AS121" i="16"/>
  <c r="AS121" i="17" s="1"/>
  <c r="AT121" i="16"/>
  <c r="AT121" i="17" s="1"/>
  <c r="AU121" i="16"/>
  <c r="AU121" i="17" s="1"/>
  <c r="AV121" i="16"/>
  <c r="AV121" i="17" s="1"/>
  <c r="AW121" i="16"/>
  <c r="AW121" i="17" s="1"/>
  <c r="AX121" i="16"/>
  <c r="AY121" i="16"/>
  <c r="F122" i="16"/>
  <c r="G122" i="16"/>
  <c r="H122" i="16"/>
  <c r="I122" i="16"/>
  <c r="J122" i="16"/>
  <c r="K122" i="16"/>
  <c r="L122" i="16"/>
  <c r="M122" i="16"/>
  <c r="N122" i="16"/>
  <c r="O122" i="16"/>
  <c r="P122" i="16"/>
  <c r="Q122" i="16"/>
  <c r="R122" i="16"/>
  <c r="S122" i="16"/>
  <c r="T122" i="16"/>
  <c r="U122" i="16"/>
  <c r="V122" i="16"/>
  <c r="W122" i="16"/>
  <c r="X122" i="16"/>
  <c r="Y122" i="16"/>
  <c r="Z122" i="16"/>
  <c r="AA122" i="16"/>
  <c r="AB122" i="16"/>
  <c r="AC122" i="16"/>
  <c r="AD122" i="16"/>
  <c r="AE122" i="16"/>
  <c r="AF122" i="16"/>
  <c r="AG122" i="16"/>
  <c r="AH122" i="16"/>
  <c r="AI122" i="16"/>
  <c r="AJ122" i="16"/>
  <c r="AK122" i="16"/>
  <c r="AL122" i="16"/>
  <c r="AM122" i="16"/>
  <c r="AN122" i="16"/>
  <c r="AO122" i="16"/>
  <c r="AP122" i="16"/>
  <c r="AQ122" i="16"/>
  <c r="AR122" i="16"/>
  <c r="AS122" i="16"/>
  <c r="AS122" i="17" s="1"/>
  <c r="AT122" i="16"/>
  <c r="AT122" i="17" s="1"/>
  <c r="AU122" i="16"/>
  <c r="AU122" i="17" s="1"/>
  <c r="AV122" i="16"/>
  <c r="AV122" i="17" s="1"/>
  <c r="AW122" i="16"/>
  <c r="AW122" i="17" s="1"/>
  <c r="AX122" i="16"/>
  <c r="AX122" i="17" s="1"/>
  <c r="AY122" i="16"/>
  <c r="F123" i="16"/>
  <c r="G123" i="16"/>
  <c r="H123" i="16"/>
  <c r="I123" i="16"/>
  <c r="J123" i="16"/>
  <c r="K123" i="16"/>
  <c r="L123" i="16"/>
  <c r="M123" i="16"/>
  <c r="N123" i="16"/>
  <c r="O123" i="16"/>
  <c r="P123" i="16"/>
  <c r="Q123" i="16"/>
  <c r="R123" i="16"/>
  <c r="S123" i="16"/>
  <c r="T123" i="16"/>
  <c r="U123" i="16"/>
  <c r="V123" i="16"/>
  <c r="W123" i="16"/>
  <c r="X123" i="16"/>
  <c r="Y123" i="16"/>
  <c r="Z123" i="16"/>
  <c r="AA123" i="16"/>
  <c r="AB123" i="16"/>
  <c r="AC123" i="16"/>
  <c r="AD123" i="16"/>
  <c r="AE123" i="16"/>
  <c r="AF123" i="16"/>
  <c r="AG123" i="16"/>
  <c r="AH123" i="16"/>
  <c r="AI123" i="16"/>
  <c r="AJ123" i="16"/>
  <c r="AK123" i="16"/>
  <c r="AL123" i="16"/>
  <c r="AM123" i="16"/>
  <c r="AN123" i="16"/>
  <c r="AO123" i="16"/>
  <c r="AP123" i="16"/>
  <c r="AQ123" i="16"/>
  <c r="AR123" i="16"/>
  <c r="AS123" i="16"/>
  <c r="AT123" i="16"/>
  <c r="AU123" i="16"/>
  <c r="AV123" i="16"/>
  <c r="AV123" i="17" s="1"/>
  <c r="AW123" i="16"/>
  <c r="AW123" i="17" s="1"/>
  <c r="AX123" i="16"/>
  <c r="AX123" i="17" s="1"/>
  <c r="AY123" i="16"/>
  <c r="F124" i="16"/>
  <c r="G124" i="16"/>
  <c r="H124" i="16"/>
  <c r="I124" i="16"/>
  <c r="J124" i="16"/>
  <c r="K124" i="16"/>
  <c r="L124" i="16"/>
  <c r="M124" i="16"/>
  <c r="N124" i="16"/>
  <c r="O124" i="16"/>
  <c r="P124" i="16"/>
  <c r="Q124" i="16"/>
  <c r="R124" i="16"/>
  <c r="S124" i="16"/>
  <c r="T124" i="16"/>
  <c r="U124" i="16"/>
  <c r="V124" i="16"/>
  <c r="W124" i="16"/>
  <c r="X124" i="16"/>
  <c r="Y124" i="16"/>
  <c r="Z124" i="16"/>
  <c r="AA124" i="16"/>
  <c r="AB124" i="16"/>
  <c r="AC124" i="16"/>
  <c r="AD124" i="16"/>
  <c r="AE124" i="16"/>
  <c r="AF124" i="16"/>
  <c r="AG124" i="16"/>
  <c r="AH124" i="16"/>
  <c r="AI124" i="16"/>
  <c r="AJ124" i="16"/>
  <c r="AK124" i="16"/>
  <c r="AL124" i="16"/>
  <c r="AM124" i="16"/>
  <c r="AN124" i="16"/>
  <c r="AO124" i="16"/>
  <c r="AP124" i="16"/>
  <c r="AQ124" i="16"/>
  <c r="AR124" i="16"/>
  <c r="AS124" i="16"/>
  <c r="AT124" i="16"/>
  <c r="AU124" i="16"/>
  <c r="AV124" i="16"/>
  <c r="AV124" i="17" s="1"/>
  <c r="AW124" i="16"/>
  <c r="AW124" i="17" s="1"/>
  <c r="AX124" i="16"/>
  <c r="AX124" i="17" s="1"/>
  <c r="AY124" i="16"/>
  <c r="AY124" i="17" s="1"/>
  <c r="F125" i="16"/>
  <c r="G125" i="16"/>
  <c r="H125" i="16"/>
  <c r="I125" i="16"/>
  <c r="J125" i="16"/>
  <c r="K125" i="16"/>
  <c r="L125" i="16"/>
  <c r="M125" i="16"/>
  <c r="N125" i="16"/>
  <c r="N125" i="17" s="1"/>
  <c r="O125" i="16"/>
  <c r="O125" i="17" s="1"/>
  <c r="P125" i="16"/>
  <c r="P125" i="17" s="1"/>
  <c r="Q125" i="16"/>
  <c r="Q125" i="17" s="1"/>
  <c r="R125" i="16"/>
  <c r="R125" i="17" s="1"/>
  <c r="S125" i="16"/>
  <c r="S125" i="17" s="1"/>
  <c r="T125" i="16"/>
  <c r="T125" i="17" s="1"/>
  <c r="U125" i="16"/>
  <c r="U125" i="17" s="1"/>
  <c r="V125" i="16"/>
  <c r="V125" i="17" s="1"/>
  <c r="W125" i="16"/>
  <c r="W125" i="17" s="1"/>
  <c r="X125" i="16"/>
  <c r="X125" i="17" s="1"/>
  <c r="Y125" i="16"/>
  <c r="Y125" i="17" s="1"/>
  <c r="Z125" i="16"/>
  <c r="Z125" i="17" s="1"/>
  <c r="AA125" i="16"/>
  <c r="AA125" i="17" s="1"/>
  <c r="AB125" i="16"/>
  <c r="AB125" i="17" s="1"/>
  <c r="AC125" i="16"/>
  <c r="AC125" i="17" s="1"/>
  <c r="AD125" i="16"/>
  <c r="AD125" i="17" s="1"/>
  <c r="AE125" i="16"/>
  <c r="AE125" i="17" s="1"/>
  <c r="AF125" i="16"/>
  <c r="AF125" i="17" s="1"/>
  <c r="AG125" i="16"/>
  <c r="AG125" i="17" s="1"/>
  <c r="AH125" i="16"/>
  <c r="AI125" i="16"/>
  <c r="AJ125" i="16"/>
  <c r="AK125" i="16"/>
  <c r="AL125" i="16"/>
  <c r="AM125" i="16"/>
  <c r="AN125" i="16"/>
  <c r="AO125" i="16"/>
  <c r="AP125" i="16"/>
  <c r="AQ125" i="16"/>
  <c r="AR125" i="16"/>
  <c r="AS125" i="16"/>
  <c r="AT125" i="16"/>
  <c r="AU125" i="16"/>
  <c r="AV125" i="16"/>
  <c r="AW125" i="16"/>
  <c r="AX125" i="16"/>
  <c r="AY125" i="16"/>
  <c r="F126" i="16"/>
  <c r="G126" i="16"/>
  <c r="H126" i="16"/>
  <c r="I126" i="16"/>
  <c r="J126" i="16"/>
  <c r="K126" i="16"/>
  <c r="L126" i="16"/>
  <c r="M126" i="16"/>
  <c r="N126" i="16"/>
  <c r="O126" i="16"/>
  <c r="P126" i="16"/>
  <c r="Q126" i="16"/>
  <c r="R126" i="16"/>
  <c r="S126" i="16"/>
  <c r="T126" i="16"/>
  <c r="U126" i="16"/>
  <c r="V126" i="16"/>
  <c r="W126" i="16"/>
  <c r="X126" i="16"/>
  <c r="Y126" i="16"/>
  <c r="Z126" i="16"/>
  <c r="AA126" i="16"/>
  <c r="AB126" i="16"/>
  <c r="AC126" i="16"/>
  <c r="AD126" i="16"/>
  <c r="AE126" i="16"/>
  <c r="AF126" i="16"/>
  <c r="AG126" i="16"/>
  <c r="AH126" i="16"/>
  <c r="AI126" i="16"/>
  <c r="AJ126" i="16"/>
  <c r="AK126" i="16"/>
  <c r="AL126" i="16"/>
  <c r="AM126" i="16"/>
  <c r="AN126" i="16"/>
  <c r="AO126" i="16"/>
  <c r="AO126" i="17" s="1"/>
  <c r="AP126" i="16"/>
  <c r="AP126" i="17" s="1"/>
  <c r="AQ126" i="16"/>
  <c r="AQ126" i="17" s="1"/>
  <c r="AR126" i="16"/>
  <c r="AR126" i="17" s="1"/>
  <c r="AS126" i="16"/>
  <c r="AS126" i="17" s="1"/>
  <c r="AT126" i="16"/>
  <c r="AT126" i="17" s="1"/>
  <c r="AU126" i="16"/>
  <c r="AU126" i="17" s="1"/>
  <c r="AV126" i="16"/>
  <c r="AV126" i="17" s="1"/>
  <c r="AW126" i="16"/>
  <c r="AW126" i="17" s="1"/>
  <c r="AX126" i="16"/>
  <c r="AX126" i="17" s="1"/>
  <c r="AY126" i="16"/>
  <c r="AY126" i="17" s="1"/>
  <c r="F127" i="16"/>
  <c r="G127" i="16"/>
  <c r="H127" i="16"/>
  <c r="I127" i="16"/>
  <c r="J127" i="16"/>
  <c r="K127" i="16"/>
  <c r="L127" i="16"/>
  <c r="M127" i="16"/>
  <c r="N127" i="16"/>
  <c r="O127" i="16"/>
  <c r="P127" i="16"/>
  <c r="Q127" i="16"/>
  <c r="R127" i="16"/>
  <c r="S127" i="16"/>
  <c r="T127" i="16"/>
  <c r="U127" i="16"/>
  <c r="V127" i="16"/>
  <c r="W127" i="16"/>
  <c r="X127" i="16"/>
  <c r="Y127" i="16"/>
  <c r="Z127" i="16"/>
  <c r="AA127" i="16"/>
  <c r="AB127" i="16"/>
  <c r="AC127" i="16"/>
  <c r="AD127" i="16"/>
  <c r="AE127" i="16"/>
  <c r="AF127" i="16"/>
  <c r="AG127" i="16"/>
  <c r="AH127" i="16"/>
  <c r="AI127" i="16"/>
  <c r="AJ127" i="16"/>
  <c r="AK127" i="16"/>
  <c r="AL127" i="16"/>
  <c r="AM127" i="16"/>
  <c r="AN127" i="16"/>
  <c r="AO127" i="16"/>
  <c r="AP127" i="16"/>
  <c r="AP127" i="17" s="1"/>
  <c r="AQ127" i="16"/>
  <c r="AQ127" i="17" s="1"/>
  <c r="AR127" i="16"/>
  <c r="AR127" i="17" s="1"/>
  <c r="AS127" i="16"/>
  <c r="AS127" i="17" s="1"/>
  <c r="AT127" i="16"/>
  <c r="AT127" i="17" s="1"/>
  <c r="AU127" i="16"/>
  <c r="AU127" i="17" s="1"/>
  <c r="AV127" i="16"/>
  <c r="AV127" i="17" s="1"/>
  <c r="AW127" i="16"/>
  <c r="AW127" i="17" s="1"/>
  <c r="AX127" i="16"/>
  <c r="AX127" i="17" s="1"/>
  <c r="AY127" i="16"/>
  <c r="AY127" i="17" s="1"/>
  <c r="F128" i="16"/>
  <c r="G128" i="16"/>
  <c r="H128" i="16"/>
  <c r="I128" i="16"/>
  <c r="J128" i="16"/>
  <c r="K128" i="16"/>
  <c r="L128" i="16"/>
  <c r="M128" i="16"/>
  <c r="N128" i="16"/>
  <c r="O128" i="16"/>
  <c r="P128" i="16"/>
  <c r="Q128" i="16"/>
  <c r="R128" i="16"/>
  <c r="S128" i="16"/>
  <c r="T128" i="16"/>
  <c r="U128" i="16"/>
  <c r="V128" i="16"/>
  <c r="W128" i="16"/>
  <c r="X128" i="16"/>
  <c r="Y128" i="16"/>
  <c r="Z128" i="16"/>
  <c r="AA128" i="16"/>
  <c r="AB128" i="16"/>
  <c r="AC128" i="16"/>
  <c r="AD128" i="16"/>
  <c r="AE128" i="16"/>
  <c r="AF128" i="16"/>
  <c r="AG128" i="16"/>
  <c r="AH128" i="16"/>
  <c r="AI128" i="16"/>
  <c r="AJ128" i="16"/>
  <c r="AK128" i="16"/>
  <c r="AL128" i="16"/>
  <c r="AM128" i="16"/>
  <c r="AN128" i="16"/>
  <c r="AO128" i="16"/>
  <c r="AP128" i="16"/>
  <c r="AP128" i="17" s="1"/>
  <c r="AQ128" i="16"/>
  <c r="AQ128" i="17" s="1"/>
  <c r="AR128" i="16"/>
  <c r="AR128" i="17" s="1"/>
  <c r="AS128" i="16"/>
  <c r="AS128" i="17" s="1"/>
  <c r="AT128" i="16"/>
  <c r="AT128" i="17" s="1"/>
  <c r="AU128" i="16"/>
  <c r="AU128" i="17" s="1"/>
  <c r="AV128" i="16"/>
  <c r="AV128" i="17" s="1"/>
  <c r="AW128" i="16"/>
  <c r="AW128" i="17" s="1"/>
  <c r="AX128" i="16"/>
  <c r="AX128" i="17" s="1"/>
  <c r="AY128" i="16"/>
  <c r="AY128" i="17" s="1"/>
  <c r="F129" i="16"/>
  <c r="G129" i="16"/>
  <c r="H129" i="16"/>
  <c r="I129" i="16"/>
  <c r="J129" i="16"/>
  <c r="K129" i="16"/>
  <c r="L129" i="16"/>
  <c r="M129" i="16"/>
  <c r="N129" i="16"/>
  <c r="O129" i="16"/>
  <c r="P129" i="16"/>
  <c r="Q129" i="16"/>
  <c r="R129" i="16"/>
  <c r="S129" i="16"/>
  <c r="T129" i="16"/>
  <c r="U129" i="16"/>
  <c r="V129" i="16"/>
  <c r="W129" i="16"/>
  <c r="X129" i="16"/>
  <c r="Y129" i="16"/>
  <c r="Z129" i="16"/>
  <c r="AA129" i="16"/>
  <c r="AB129" i="16"/>
  <c r="AC129" i="16"/>
  <c r="AD129" i="16"/>
  <c r="AE129" i="16"/>
  <c r="AF129" i="16"/>
  <c r="AG129" i="16"/>
  <c r="AH129" i="16"/>
  <c r="AI129" i="16"/>
  <c r="AJ129" i="16"/>
  <c r="AK129" i="16"/>
  <c r="AL129" i="16"/>
  <c r="AM129" i="16"/>
  <c r="AN129" i="16"/>
  <c r="AO129" i="16"/>
  <c r="AP129" i="16"/>
  <c r="AP129" i="17" s="1"/>
  <c r="AQ129" i="16"/>
  <c r="AQ129" i="17" s="1"/>
  <c r="AR129" i="16"/>
  <c r="AR129" i="17" s="1"/>
  <c r="AS129" i="16"/>
  <c r="AS129" i="17" s="1"/>
  <c r="AT129" i="16"/>
  <c r="AT129" i="17" s="1"/>
  <c r="AU129" i="16"/>
  <c r="AU129" i="17" s="1"/>
  <c r="AV129" i="16"/>
  <c r="AV129" i="17" s="1"/>
  <c r="AW129" i="16"/>
  <c r="AW129" i="17" s="1"/>
  <c r="AX129" i="16"/>
  <c r="AX129" i="17" s="1"/>
  <c r="AY129" i="16"/>
  <c r="AY129" i="17" s="1"/>
  <c r="F130" i="16"/>
  <c r="G130" i="16"/>
  <c r="H130" i="16"/>
  <c r="I130" i="16"/>
  <c r="I130" i="17" s="1"/>
  <c r="J130" i="16"/>
  <c r="J130" i="17" s="1"/>
  <c r="K130" i="16"/>
  <c r="K130" i="17" s="1"/>
  <c r="L130" i="16"/>
  <c r="L130" i="17" s="1"/>
  <c r="M130" i="16"/>
  <c r="M130" i="17" s="1"/>
  <c r="N130" i="16"/>
  <c r="N130" i="17" s="1"/>
  <c r="O130" i="16"/>
  <c r="O130" i="17" s="1"/>
  <c r="P130" i="16"/>
  <c r="P130" i="17" s="1"/>
  <c r="Q130" i="16"/>
  <c r="Q130" i="17" s="1"/>
  <c r="R130" i="16"/>
  <c r="R130" i="17" s="1"/>
  <c r="S130" i="16"/>
  <c r="S130" i="17" s="1"/>
  <c r="T130" i="16"/>
  <c r="U130" i="16"/>
  <c r="V130" i="16"/>
  <c r="W130" i="16"/>
  <c r="X130" i="16"/>
  <c r="Y130" i="16"/>
  <c r="Z130" i="16"/>
  <c r="AA130" i="16"/>
  <c r="AB130" i="16"/>
  <c r="AC130" i="16"/>
  <c r="AD130" i="16"/>
  <c r="AE130" i="16"/>
  <c r="AF130" i="16"/>
  <c r="AG130" i="16"/>
  <c r="AH130" i="16"/>
  <c r="AI130" i="16"/>
  <c r="AJ130" i="16"/>
  <c r="AK130" i="16"/>
  <c r="AL130" i="16"/>
  <c r="AM130" i="16"/>
  <c r="AN130" i="16"/>
  <c r="AO130" i="16"/>
  <c r="AP130" i="16"/>
  <c r="AQ130" i="16"/>
  <c r="AR130" i="16"/>
  <c r="AS130" i="16"/>
  <c r="AT130" i="16"/>
  <c r="AU130" i="16"/>
  <c r="AV130" i="16"/>
  <c r="AW130" i="16"/>
  <c r="AX130" i="16"/>
  <c r="AY130" i="16"/>
  <c r="F131" i="16"/>
  <c r="G131" i="16"/>
  <c r="H131" i="16"/>
  <c r="I131" i="16"/>
  <c r="J131" i="16"/>
  <c r="K131" i="16"/>
  <c r="L131" i="16"/>
  <c r="M131" i="16"/>
  <c r="N131" i="16"/>
  <c r="O131" i="16"/>
  <c r="P131" i="16"/>
  <c r="Q131" i="16"/>
  <c r="R131" i="16"/>
  <c r="S131" i="16"/>
  <c r="T131" i="16"/>
  <c r="U131" i="16"/>
  <c r="V131" i="16"/>
  <c r="W131" i="16"/>
  <c r="X131" i="16"/>
  <c r="Y131" i="16"/>
  <c r="Z131" i="16"/>
  <c r="AA131" i="16"/>
  <c r="AB131" i="16"/>
  <c r="AC131" i="16"/>
  <c r="AD131" i="16"/>
  <c r="AE131" i="16"/>
  <c r="AF131" i="16"/>
  <c r="AG131" i="16"/>
  <c r="AH131" i="16"/>
  <c r="AI131" i="16"/>
  <c r="AJ131" i="16"/>
  <c r="AK131" i="16"/>
  <c r="AL131" i="16"/>
  <c r="AM131" i="16"/>
  <c r="AN131" i="16"/>
  <c r="AO131" i="16"/>
  <c r="AP131" i="16"/>
  <c r="AQ131" i="16"/>
  <c r="AQ131" i="17" s="1"/>
  <c r="AR131" i="16"/>
  <c r="AR131" i="17" s="1"/>
  <c r="AS131" i="16"/>
  <c r="AS131" i="17" s="1"/>
  <c r="AT131" i="16"/>
  <c r="AT131" i="17" s="1"/>
  <c r="AU131" i="16"/>
  <c r="AU131" i="17" s="1"/>
  <c r="AV131" i="16"/>
  <c r="AV131" i="17" s="1"/>
  <c r="AW131" i="16"/>
  <c r="AX131" i="16"/>
  <c r="AY131" i="16"/>
  <c r="F132" i="16"/>
  <c r="G132" i="16"/>
  <c r="H132" i="16"/>
  <c r="I132" i="16"/>
  <c r="J132" i="16"/>
  <c r="K132" i="16"/>
  <c r="L132" i="16"/>
  <c r="M132" i="16"/>
  <c r="N132" i="16"/>
  <c r="O132" i="16"/>
  <c r="P132" i="16"/>
  <c r="Q132" i="16"/>
  <c r="R132" i="16"/>
  <c r="S132" i="16"/>
  <c r="T132" i="16"/>
  <c r="U132" i="16"/>
  <c r="V132" i="16"/>
  <c r="W132" i="16"/>
  <c r="X132" i="16"/>
  <c r="Y132" i="16"/>
  <c r="Z132" i="16"/>
  <c r="AA132" i="16"/>
  <c r="AB132" i="16"/>
  <c r="AC132" i="16"/>
  <c r="AD132" i="16"/>
  <c r="AE132" i="16"/>
  <c r="AF132" i="16"/>
  <c r="AG132" i="16"/>
  <c r="AH132" i="16"/>
  <c r="AI132" i="16"/>
  <c r="AJ132" i="16"/>
  <c r="AK132" i="16"/>
  <c r="AL132" i="16"/>
  <c r="AM132" i="16"/>
  <c r="AN132" i="16"/>
  <c r="AO132" i="16"/>
  <c r="AP132" i="16"/>
  <c r="AQ132" i="16"/>
  <c r="AR132" i="16"/>
  <c r="AS132" i="16"/>
  <c r="AS132" i="17" s="1"/>
  <c r="AT132" i="16"/>
  <c r="AT132" i="17" s="1"/>
  <c r="AU132" i="16"/>
  <c r="AU132" i="17" s="1"/>
  <c r="AV132" i="16"/>
  <c r="AV132" i="17" s="1"/>
  <c r="AW132" i="16"/>
  <c r="AW132" i="17" s="1"/>
  <c r="AX132" i="16"/>
  <c r="AX132" i="17" s="1"/>
  <c r="AY132" i="16"/>
  <c r="AY132" i="17" s="1"/>
  <c r="F133" i="16"/>
  <c r="G133" i="16"/>
  <c r="H133" i="16"/>
  <c r="I133" i="16"/>
  <c r="J133" i="16"/>
  <c r="K133" i="16"/>
  <c r="L133" i="16"/>
  <c r="M133" i="16"/>
  <c r="N133" i="16"/>
  <c r="O133" i="16"/>
  <c r="P133" i="16"/>
  <c r="Q133" i="16"/>
  <c r="R133" i="16"/>
  <c r="S133" i="16"/>
  <c r="T133" i="16"/>
  <c r="U133" i="16"/>
  <c r="V133" i="16"/>
  <c r="W133" i="16"/>
  <c r="X133" i="16"/>
  <c r="Y133" i="16"/>
  <c r="Z133" i="16"/>
  <c r="AA133" i="16"/>
  <c r="AB133" i="16"/>
  <c r="AC133" i="16"/>
  <c r="AD133" i="16"/>
  <c r="AE133" i="16"/>
  <c r="AF133" i="16"/>
  <c r="AG133" i="16"/>
  <c r="AH133" i="16"/>
  <c r="AI133" i="16"/>
  <c r="AJ133" i="16"/>
  <c r="AK133" i="16"/>
  <c r="AL133" i="16"/>
  <c r="AM133" i="16"/>
  <c r="AN133" i="16"/>
  <c r="AO133" i="16"/>
  <c r="AP133" i="16"/>
  <c r="AQ133" i="16"/>
  <c r="AR133" i="16"/>
  <c r="AR133" i="17" s="1"/>
  <c r="AS133" i="16"/>
  <c r="AS133" i="17" s="1"/>
  <c r="AT133" i="16"/>
  <c r="AT133" i="17" s="1"/>
  <c r="AU133" i="16"/>
  <c r="AU133" i="17" s="1"/>
  <c r="AV133" i="16"/>
  <c r="AV133" i="17" s="1"/>
  <c r="AW133" i="16"/>
  <c r="AW133" i="17" s="1"/>
  <c r="AX133" i="16"/>
  <c r="AX133" i="17" s="1"/>
  <c r="AY133" i="16"/>
  <c r="AY133" i="17" s="1"/>
  <c r="F134" i="16"/>
  <c r="G134" i="16"/>
  <c r="H134" i="16"/>
  <c r="I134" i="16"/>
  <c r="J134" i="16"/>
  <c r="K134" i="16"/>
  <c r="L134" i="16"/>
  <c r="M134" i="16"/>
  <c r="N134" i="16"/>
  <c r="O134" i="16"/>
  <c r="P134" i="16"/>
  <c r="Q134" i="16"/>
  <c r="R134" i="16"/>
  <c r="S134" i="16"/>
  <c r="T134" i="16"/>
  <c r="U134" i="16"/>
  <c r="V134" i="16"/>
  <c r="W134" i="16"/>
  <c r="X134" i="16"/>
  <c r="Y134" i="16"/>
  <c r="Z134" i="16"/>
  <c r="AA134" i="16"/>
  <c r="AB134" i="16"/>
  <c r="AC134" i="16"/>
  <c r="AD134" i="16"/>
  <c r="AE134" i="16"/>
  <c r="AF134" i="16"/>
  <c r="AG134" i="16"/>
  <c r="AH134" i="16"/>
  <c r="AI134" i="16"/>
  <c r="AJ134" i="16"/>
  <c r="AK134" i="16"/>
  <c r="AL134" i="16"/>
  <c r="AM134" i="16"/>
  <c r="AN134" i="16"/>
  <c r="AO134" i="16"/>
  <c r="AP134" i="16"/>
  <c r="AQ134" i="16"/>
  <c r="AR134" i="16"/>
  <c r="AR134" i="17" s="1"/>
  <c r="AS134" i="16"/>
  <c r="AS134" i="17" s="1"/>
  <c r="AT134" i="16"/>
  <c r="AT134" i="17" s="1"/>
  <c r="AU134" i="16"/>
  <c r="AU134" i="17" s="1"/>
  <c r="AV134" i="16"/>
  <c r="AV134" i="17" s="1"/>
  <c r="AW134" i="16"/>
  <c r="AW134" i="17" s="1"/>
  <c r="AX134" i="16"/>
  <c r="AX134" i="17" s="1"/>
  <c r="AY134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W5" i="17" s="1"/>
  <c r="X5" i="16"/>
  <c r="X5" i="17" s="1"/>
  <c r="Y5" i="16"/>
  <c r="Y5" i="17" s="1"/>
  <c r="Z5" i="16"/>
  <c r="Z5" i="17" s="1"/>
  <c r="AA5" i="16"/>
  <c r="AA5" i="17" s="1"/>
  <c r="AB5" i="16"/>
  <c r="AC5" i="16"/>
  <c r="AD5" i="16"/>
  <c r="AE5" i="16"/>
  <c r="AF5" i="16"/>
  <c r="AG5" i="16"/>
  <c r="AH5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AY5" i="16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W140" i="17"/>
  <c r="AX140" i="17"/>
  <c r="AY140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W141" i="17"/>
  <c r="AX141" i="17"/>
  <c r="AY141" i="17"/>
  <c r="F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W142" i="17"/>
  <c r="AX142" i="17"/>
  <c r="AY142" i="17"/>
  <c r="F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W143" i="17"/>
  <c r="AX143" i="17"/>
  <c r="AY143" i="17"/>
  <c r="F144" i="17"/>
  <c r="G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W144" i="17"/>
  <c r="AX144" i="17"/>
  <c r="AY144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W145" i="17"/>
  <c r="AX145" i="17"/>
  <c r="AY145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W146" i="17"/>
  <c r="AX146" i="17"/>
  <c r="AY146" i="17"/>
  <c r="F147" i="17"/>
  <c r="G147" i="17"/>
  <c r="H147" i="17"/>
  <c r="O147" i="17"/>
  <c r="P147" i="17"/>
  <c r="Q147" i="17"/>
  <c r="R147" i="17"/>
  <c r="S147" i="17"/>
  <c r="T147" i="17"/>
  <c r="U147" i="17"/>
  <c r="V147" i="17"/>
  <c r="W147" i="17"/>
  <c r="X147" i="17"/>
  <c r="Y147" i="17"/>
  <c r="Z147" i="17"/>
  <c r="AA147" i="17"/>
  <c r="AB147" i="17"/>
  <c r="AC147" i="17"/>
  <c r="AD147" i="17"/>
  <c r="AE147" i="17"/>
  <c r="AF147" i="17"/>
  <c r="AG147" i="17"/>
  <c r="AH147" i="17"/>
  <c r="AI147" i="17"/>
  <c r="AJ147" i="17"/>
  <c r="AK147" i="17"/>
  <c r="AL147" i="17"/>
  <c r="AM147" i="17"/>
  <c r="AN147" i="17"/>
  <c r="AO147" i="17"/>
  <c r="AP147" i="17"/>
  <c r="AQ147" i="17"/>
  <c r="AR147" i="17"/>
  <c r="AS147" i="17"/>
  <c r="AT147" i="17"/>
  <c r="AU147" i="17"/>
  <c r="AV147" i="17"/>
  <c r="AW147" i="17"/>
  <c r="AX147" i="17"/>
  <c r="AY147" i="17"/>
  <c r="O148" i="17"/>
  <c r="P148" i="17"/>
  <c r="Q148" i="17"/>
  <c r="R148" i="17"/>
  <c r="S148" i="17"/>
  <c r="T148" i="17"/>
  <c r="U148" i="17"/>
  <c r="V148" i="17"/>
  <c r="W148" i="17"/>
  <c r="X148" i="17"/>
  <c r="Y148" i="17"/>
  <c r="Z148" i="17"/>
  <c r="AA148" i="17"/>
  <c r="AB148" i="17"/>
  <c r="AC148" i="17"/>
  <c r="AD148" i="17"/>
  <c r="AE148" i="17"/>
  <c r="AF148" i="17"/>
  <c r="AG148" i="17"/>
  <c r="AH148" i="17"/>
  <c r="AI148" i="17"/>
  <c r="AJ148" i="17"/>
  <c r="AK148" i="17"/>
  <c r="AL148" i="17"/>
  <c r="AM148" i="17"/>
  <c r="AN148" i="17"/>
  <c r="AO148" i="17"/>
  <c r="AP148" i="17"/>
  <c r="AQ148" i="17"/>
  <c r="AR148" i="17"/>
  <c r="AS148" i="17"/>
  <c r="AT148" i="17"/>
  <c r="AU148" i="17"/>
  <c r="AV148" i="17"/>
  <c r="AW148" i="17"/>
  <c r="AX148" i="17"/>
  <c r="AY148" i="17"/>
  <c r="F149" i="17"/>
  <c r="G149" i="17"/>
  <c r="I149" i="17"/>
  <c r="J149" i="17"/>
  <c r="M149" i="17"/>
  <c r="N149" i="17"/>
  <c r="O149" i="17"/>
  <c r="P149" i="17"/>
  <c r="Q149" i="17"/>
  <c r="R149" i="17"/>
  <c r="S149" i="17"/>
  <c r="T149" i="17"/>
  <c r="U149" i="17"/>
  <c r="V149" i="17"/>
  <c r="W149" i="17"/>
  <c r="X149" i="17"/>
  <c r="Y149" i="17"/>
  <c r="Z149" i="17"/>
  <c r="AA149" i="17"/>
  <c r="AB149" i="17"/>
  <c r="AC149" i="17"/>
  <c r="AD149" i="17"/>
  <c r="AE149" i="17"/>
  <c r="AF149" i="17"/>
  <c r="AG149" i="17"/>
  <c r="AH149" i="17"/>
  <c r="AI149" i="17"/>
  <c r="AJ149" i="17"/>
  <c r="AK149" i="17"/>
  <c r="AL149" i="17"/>
  <c r="AM149" i="17"/>
  <c r="AN149" i="17"/>
  <c r="AO149" i="17"/>
  <c r="AP149" i="17"/>
  <c r="AQ149" i="17"/>
  <c r="AR149" i="17"/>
  <c r="AS149" i="17"/>
  <c r="AT149" i="17"/>
  <c r="AU149" i="17"/>
  <c r="AV149" i="17"/>
  <c r="AW149" i="17"/>
  <c r="AX149" i="17"/>
  <c r="AY149" i="17"/>
  <c r="F150" i="17"/>
  <c r="G150" i="17"/>
  <c r="I150" i="17"/>
  <c r="J150" i="17"/>
  <c r="K150" i="17"/>
  <c r="L150" i="17"/>
  <c r="M150" i="17"/>
  <c r="N150" i="17"/>
  <c r="O150" i="17"/>
  <c r="P150" i="17"/>
  <c r="Q150" i="17"/>
  <c r="R150" i="17"/>
  <c r="S150" i="17"/>
  <c r="T150" i="17"/>
  <c r="U150" i="17"/>
  <c r="V150" i="17"/>
  <c r="W150" i="17"/>
  <c r="X150" i="17"/>
  <c r="Y150" i="17"/>
  <c r="Z150" i="17"/>
  <c r="AA150" i="17"/>
  <c r="AB150" i="17"/>
  <c r="AC150" i="17"/>
  <c r="AD150" i="17"/>
  <c r="AE150" i="17"/>
  <c r="AF150" i="17"/>
  <c r="AG150" i="17"/>
  <c r="AH150" i="17"/>
  <c r="AI150" i="17"/>
  <c r="AJ150" i="17"/>
  <c r="AK150" i="17"/>
  <c r="AL150" i="17"/>
  <c r="AM150" i="17"/>
  <c r="AN150" i="17"/>
  <c r="AO150" i="17"/>
  <c r="AP150" i="17"/>
  <c r="AQ150" i="17"/>
  <c r="AR150" i="17"/>
  <c r="AS150" i="17"/>
  <c r="AT150" i="17"/>
  <c r="AU150" i="17"/>
  <c r="AV150" i="17"/>
  <c r="AW150" i="17"/>
  <c r="AX150" i="17"/>
  <c r="AY150" i="17"/>
  <c r="F151" i="17"/>
  <c r="G151" i="17"/>
  <c r="H151" i="17"/>
  <c r="I151" i="17"/>
  <c r="J151" i="17"/>
  <c r="M151" i="17"/>
  <c r="N151" i="17"/>
  <c r="O151" i="17"/>
  <c r="P151" i="17"/>
  <c r="Q151" i="17"/>
  <c r="R151" i="17"/>
  <c r="S151" i="17"/>
  <c r="T151" i="17"/>
  <c r="U151" i="17"/>
  <c r="V151" i="17"/>
  <c r="W151" i="17"/>
  <c r="X151" i="17"/>
  <c r="Y151" i="17"/>
  <c r="Z151" i="17"/>
  <c r="AA151" i="17"/>
  <c r="AB151" i="17"/>
  <c r="AC151" i="17"/>
  <c r="AD151" i="17"/>
  <c r="AE151" i="17"/>
  <c r="AF151" i="17"/>
  <c r="AG151" i="17"/>
  <c r="AH151" i="17"/>
  <c r="AI151" i="17"/>
  <c r="AJ151" i="17"/>
  <c r="AK151" i="17"/>
  <c r="AL151" i="17"/>
  <c r="AM151" i="17"/>
  <c r="AN151" i="17"/>
  <c r="AO151" i="17"/>
  <c r="AP151" i="17"/>
  <c r="AQ151" i="17"/>
  <c r="AR151" i="17"/>
  <c r="AS151" i="17"/>
  <c r="AT151" i="17"/>
  <c r="AU151" i="17"/>
  <c r="AV151" i="17"/>
  <c r="AW151" i="17"/>
  <c r="AX151" i="17"/>
  <c r="AY151" i="17"/>
  <c r="F152" i="17"/>
  <c r="H152" i="17"/>
  <c r="I152" i="17"/>
  <c r="J152" i="17"/>
  <c r="K152" i="17"/>
  <c r="L152" i="17"/>
  <c r="M152" i="17"/>
  <c r="N152" i="17"/>
  <c r="O152" i="17"/>
  <c r="P152" i="17"/>
  <c r="Q152" i="17"/>
  <c r="R152" i="17"/>
  <c r="S152" i="17"/>
  <c r="T152" i="17"/>
  <c r="U152" i="17"/>
  <c r="V152" i="17"/>
  <c r="W152" i="17"/>
  <c r="X152" i="17"/>
  <c r="Y152" i="17"/>
  <c r="Z152" i="17"/>
  <c r="AA152" i="17"/>
  <c r="AB152" i="17"/>
  <c r="AC152" i="17"/>
  <c r="AD152" i="17"/>
  <c r="AE152" i="17"/>
  <c r="AF152" i="17"/>
  <c r="AG152" i="17"/>
  <c r="AH152" i="17"/>
  <c r="AI152" i="17"/>
  <c r="AJ152" i="17"/>
  <c r="AK152" i="17"/>
  <c r="AL152" i="17"/>
  <c r="AM152" i="17"/>
  <c r="AN152" i="17"/>
  <c r="AO152" i="17"/>
  <c r="AP152" i="17"/>
  <c r="AQ152" i="17"/>
  <c r="AR152" i="17"/>
  <c r="AS152" i="17"/>
  <c r="AT152" i="17"/>
  <c r="AU152" i="17"/>
  <c r="AV152" i="17"/>
  <c r="AW152" i="17"/>
  <c r="AX152" i="17"/>
  <c r="AY152" i="17"/>
  <c r="F153" i="17"/>
  <c r="H153" i="17"/>
  <c r="I153" i="17"/>
  <c r="J153" i="17"/>
  <c r="K153" i="17"/>
  <c r="L153" i="17"/>
  <c r="M153" i="17"/>
  <c r="N153" i="17"/>
  <c r="O153" i="17"/>
  <c r="P153" i="17"/>
  <c r="Q153" i="17"/>
  <c r="R153" i="17"/>
  <c r="S153" i="17"/>
  <c r="T153" i="17"/>
  <c r="U153" i="17"/>
  <c r="V153" i="17"/>
  <c r="W153" i="17"/>
  <c r="X153" i="17"/>
  <c r="Y153" i="17"/>
  <c r="Z153" i="17"/>
  <c r="AA153" i="17"/>
  <c r="AB153" i="17"/>
  <c r="AC153" i="17"/>
  <c r="AD153" i="17"/>
  <c r="AE153" i="17"/>
  <c r="AF153" i="17"/>
  <c r="AG153" i="17"/>
  <c r="AH153" i="17"/>
  <c r="AI153" i="17"/>
  <c r="AJ153" i="17"/>
  <c r="AK153" i="17"/>
  <c r="AL153" i="17"/>
  <c r="AM153" i="17"/>
  <c r="AN153" i="17"/>
  <c r="AO153" i="17"/>
  <c r="AP153" i="17"/>
  <c r="AQ153" i="17"/>
  <c r="AR153" i="17"/>
  <c r="AS153" i="17"/>
  <c r="AT153" i="17"/>
  <c r="AU153" i="17"/>
  <c r="AV153" i="17"/>
  <c r="AW153" i="17"/>
  <c r="AX153" i="17"/>
  <c r="AY153" i="17"/>
  <c r="F154" i="17"/>
  <c r="G154" i="17"/>
  <c r="I154" i="17"/>
  <c r="J154" i="17"/>
  <c r="K154" i="17"/>
  <c r="L154" i="17"/>
  <c r="M154" i="17"/>
  <c r="N154" i="17"/>
  <c r="O154" i="17"/>
  <c r="P154" i="17"/>
  <c r="Q154" i="17"/>
  <c r="R154" i="17"/>
  <c r="S154" i="17"/>
  <c r="T154" i="17"/>
  <c r="U154" i="17"/>
  <c r="V154" i="17"/>
  <c r="W154" i="17"/>
  <c r="X154" i="17"/>
  <c r="Y154" i="17"/>
  <c r="Z154" i="17"/>
  <c r="AA154" i="17"/>
  <c r="AB154" i="17"/>
  <c r="AC154" i="17"/>
  <c r="AD154" i="17"/>
  <c r="AE154" i="17"/>
  <c r="AF154" i="17"/>
  <c r="AG154" i="17"/>
  <c r="AH154" i="17"/>
  <c r="AI154" i="17"/>
  <c r="AJ154" i="17"/>
  <c r="AK154" i="17"/>
  <c r="AL154" i="17"/>
  <c r="AM154" i="17"/>
  <c r="AN154" i="17"/>
  <c r="AO154" i="17"/>
  <c r="AP154" i="17"/>
  <c r="AQ154" i="17"/>
  <c r="AR154" i="17"/>
  <c r="AS154" i="17"/>
  <c r="AT154" i="17"/>
  <c r="AU154" i="17"/>
  <c r="AV154" i="17"/>
  <c r="AW154" i="17"/>
  <c r="AX154" i="17"/>
  <c r="AY154" i="17"/>
  <c r="F155" i="17"/>
  <c r="G155" i="17"/>
  <c r="J155" i="17"/>
  <c r="K155" i="17"/>
  <c r="L155" i="17"/>
  <c r="M155" i="17"/>
  <c r="N155" i="17"/>
  <c r="O155" i="17"/>
  <c r="P155" i="17"/>
  <c r="Q155" i="17"/>
  <c r="R155" i="17"/>
  <c r="S155" i="17"/>
  <c r="T155" i="17"/>
  <c r="U155" i="17"/>
  <c r="V155" i="17"/>
  <c r="W155" i="17"/>
  <c r="X155" i="17"/>
  <c r="Y155" i="17"/>
  <c r="Z155" i="17"/>
  <c r="AA155" i="17"/>
  <c r="AB155" i="17"/>
  <c r="AC155" i="17"/>
  <c r="AD155" i="17"/>
  <c r="AE155" i="17"/>
  <c r="AF155" i="17"/>
  <c r="AG155" i="17"/>
  <c r="AH155" i="17"/>
  <c r="AI155" i="17"/>
  <c r="AJ155" i="17"/>
  <c r="AK155" i="17"/>
  <c r="AL155" i="17"/>
  <c r="AM155" i="17"/>
  <c r="AN155" i="17"/>
  <c r="AO155" i="17"/>
  <c r="AP155" i="17"/>
  <c r="AQ155" i="17"/>
  <c r="AR155" i="17"/>
  <c r="AS155" i="17"/>
  <c r="AT155" i="17"/>
  <c r="AU155" i="17"/>
  <c r="AV155" i="17"/>
  <c r="AW155" i="17"/>
  <c r="AX155" i="17"/>
  <c r="AY155" i="17"/>
  <c r="J156" i="17"/>
  <c r="K156" i="17"/>
  <c r="L156" i="17"/>
  <c r="M156" i="17"/>
  <c r="N156" i="17"/>
  <c r="O156" i="17"/>
  <c r="P156" i="17"/>
  <c r="Q156" i="17"/>
  <c r="R156" i="17"/>
  <c r="S156" i="17"/>
  <c r="T156" i="17"/>
  <c r="U156" i="17"/>
  <c r="V156" i="17"/>
  <c r="W156" i="17"/>
  <c r="X156" i="17"/>
  <c r="Y156" i="17"/>
  <c r="Z156" i="17"/>
  <c r="AA156" i="17"/>
  <c r="AB156" i="17"/>
  <c r="AC156" i="17"/>
  <c r="AD156" i="17"/>
  <c r="AE156" i="17"/>
  <c r="AF156" i="17"/>
  <c r="AG156" i="17"/>
  <c r="AH156" i="17"/>
  <c r="AI156" i="17"/>
  <c r="AJ156" i="17"/>
  <c r="AK156" i="17"/>
  <c r="AL156" i="17"/>
  <c r="AM156" i="17"/>
  <c r="AN156" i="17"/>
  <c r="AO156" i="17"/>
  <c r="AP156" i="17"/>
  <c r="AQ156" i="17"/>
  <c r="AR156" i="17"/>
  <c r="AS156" i="17"/>
  <c r="AT156" i="17"/>
  <c r="AU156" i="17"/>
  <c r="AV156" i="17"/>
  <c r="AW156" i="17"/>
  <c r="AX156" i="17"/>
  <c r="AY156" i="17"/>
  <c r="F157" i="17"/>
  <c r="G157" i="17"/>
  <c r="J157" i="17"/>
  <c r="K157" i="17"/>
  <c r="L157" i="17"/>
  <c r="M157" i="17"/>
  <c r="N157" i="17"/>
  <c r="O157" i="17"/>
  <c r="P157" i="17"/>
  <c r="Q157" i="17"/>
  <c r="R157" i="17"/>
  <c r="S157" i="17"/>
  <c r="T157" i="17"/>
  <c r="U157" i="17"/>
  <c r="V157" i="17"/>
  <c r="W157" i="17"/>
  <c r="X157" i="17"/>
  <c r="Y157" i="17"/>
  <c r="Z157" i="17"/>
  <c r="AA157" i="17"/>
  <c r="AB157" i="17"/>
  <c r="AC157" i="17"/>
  <c r="AD157" i="17"/>
  <c r="AE157" i="17"/>
  <c r="AF157" i="17"/>
  <c r="AG157" i="17"/>
  <c r="AH157" i="17"/>
  <c r="AI157" i="17"/>
  <c r="AJ157" i="17"/>
  <c r="AK157" i="17"/>
  <c r="AL157" i="17"/>
  <c r="AM157" i="17"/>
  <c r="AN157" i="17"/>
  <c r="AO157" i="17"/>
  <c r="AP157" i="17"/>
  <c r="AQ157" i="17"/>
  <c r="AR157" i="17"/>
  <c r="AS157" i="17"/>
  <c r="AT157" i="17"/>
  <c r="AU157" i="17"/>
  <c r="AV157" i="17"/>
  <c r="AW157" i="17"/>
  <c r="AX157" i="17"/>
  <c r="AY157" i="17"/>
  <c r="F158" i="17"/>
  <c r="G158" i="17"/>
  <c r="H158" i="17"/>
  <c r="I158" i="17"/>
  <c r="M158" i="17"/>
  <c r="N158" i="17"/>
  <c r="AQ158" i="17"/>
  <c r="AR158" i="17"/>
  <c r="AS158" i="17"/>
  <c r="AT158" i="17"/>
  <c r="AU158" i="17"/>
  <c r="AV158" i="17"/>
  <c r="AW158" i="17"/>
  <c r="AX158" i="17"/>
  <c r="AY158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S159" i="17"/>
  <c r="T159" i="17"/>
  <c r="U159" i="17"/>
  <c r="V159" i="17"/>
  <c r="W159" i="17"/>
  <c r="X159" i="17"/>
  <c r="Y159" i="17"/>
  <c r="Z159" i="17"/>
  <c r="AA159" i="17"/>
  <c r="AB159" i="17"/>
  <c r="AC159" i="17"/>
  <c r="AD159" i="17"/>
  <c r="AE159" i="17"/>
  <c r="AF159" i="17"/>
  <c r="AG159" i="17"/>
  <c r="AQ159" i="17"/>
  <c r="AR159" i="17"/>
  <c r="AS159" i="17"/>
  <c r="AT159" i="17"/>
  <c r="AU159" i="17"/>
  <c r="AV159" i="17"/>
  <c r="AW159" i="17"/>
  <c r="AX159" i="17"/>
  <c r="AY159" i="17"/>
  <c r="F160" i="17"/>
  <c r="G160" i="17"/>
  <c r="H160" i="17"/>
  <c r="I160" i="17"/>
  <c r="M160" i="17"/>
  <c r="N160" i="17"/>
  <c r="AQ160" i="17"/>
  <c r="AR160" i="17"/>
  <c r="AS160" i="17"/>
  <c r="AT160" i="17"/>
  <c r="AU160" i="17"/>
  <c r="AV160" i="17"/>
  <c r="AW160" i="17"/>
  <c r="AX160" i="17"/>
  <c r="AY160" i="17"/>
  <c r="F161" i="17"/>
  <c r="G161" i="17"/>
  <c r="H161" i="17"/>
  <c r="I161" i="17"/>
  <c r="J161" i="17"/>
  <c r="K161" i="17"/>
  <c r="L161" i="17"/>
  <c r="O161" i="17"/>
  <c r="P161" i="17"/>
  <c r="Q161" i="17"/>
  <c r="R161" i="17"/>
  <c r="S161" i="17"/>
  <c r="T161" i="17"/>
  <c r="U161" i="17"/>
  <c r="V161" i="17"/>
  <c r="W161" i="17"/>
  <c r="X161" i="17"/>
  <c r="Y161" i="17"/>
  <c r="Z161" i="17"/>
  <c r="AA161" i="17"/>
  <c r="AB161" i="17"/>
  <c r="AC161" i="17"/>
  <c r="AD161" i="17"/>
  <c r="AE161" i="17"/>
  <c r="AF161" i="17"/>
  <c r="AG161" i="17"/>
  <c r="AH161" i="17"/>
  <c r="AI161" i="17"/>
  <c r="AJ161" i="17"/>
  <c r="AK161" i="17"/>
  <c r="AL161" i="17"/>
  <c r="AM161" i="17"/>
  <c r="AN161" i="17"/>
  <c r="AO161" i="17"/>
  <c r="AP161" i="17"/>
  <c r="AQ161" i="17"/>
  <c r="AR161" i="17"/>
  <c r="AS161" i="17"/>
  <c r="AT161" i="17"/>
  <c r="AU161" i="17"/>
  <c r="AV161" i="17"/>
  <c r="AW161" i="17"/>
  <c r="AX161" i="17"/>
  <c r="AY161" i="17"/>
  <c r="F162" i="17"/>
  <c r="G162" i="17"/>
  <c r="H162" i="17"/>
  <c r="I162" i="17"/>
  <c r="J162" i="17"/>
  <c r="K162" i="17"/>
  <c r="L162" i="17"/>
  <c r="O162" i="17"/>
  <c r="P162" i="17"/>
  <c r="Q162" i="17"/>
  <c r="R162" i="17"/>
  <c r="S162" i="17"/>
  <c r="T162" i="17"/>
  <c r="U162" i="17"/>
  <c r="V162" i="17"/>
  <c r="W162" i="17"/>
  <c r="X162" i="17"/>
  <c r="Y162" i="17"/>
  <c r="Z162" i="17"/>
  <c r="AA162" i="17"/>
  <c r="AB162" i="17"/>
  <c r="AC162" i="17"/>
  <c r="AD162" i="17"/>
  <c r="AE162" i="17"/>
  <c r="AF162" i="17"/>
  <c r="AG162" i="17"/>
  <c r="AH162" i="17"/>
  <c r="AI162" i="17"/>
  <c r="AJ162" i="17"/>
  <c r="AK162" i="17"/>
  <c r="AL162" i="17"/>
  <c r="AM162" i="17"/>
  <c r="AN162" i="17"/>
  <c r="AO162" i="17"/>
  <c r="AP162" i="17"/>
  <c r="AQ162" i="17"/>
  <c r="AR162" i="17"/>
  <c r="AS162" i="17"/>
  <c r="AT162" i="17"/>
  <c r="AU162" i="17"/>
  <c r="AV162" i="17"/>
  <c r="AW162" i="17"/>
  <c r="AX162" i="17"/>
  <c r="AY162" i="17"/>
  <c r="F163" i="17"/>
  <c r="G163" i="17"/>
  <c r="H163" i="17"/>
  <c r="I163" i="17"/>
  <c r="J163" i="17"/>
  <c r="K163" i="17"/>
  <c r="L163" i="17"/>
  <c r="O163" i="17"/>
  <c r="P163" i="17"/>
  <c r="Q163" i="17"/>
  <c r="R163" i="17"/>
  <c r="S163" i="17"/>
  <c r="T163" i="17"/>
  <c r="U163" i="17"/>
  <c r="V163" i="17"/>
  <c r="W163" i="17"/>
  <c r="X163" i="17"/>
  <c r="Y163" i="17"/>
  <c r="Z163" i="17"/>
  <c r="AA163" i="17"/>
  <c r="AB163" i="17"/>
  <c r="AC163" i="17"/>
  <c r="AD163" i="17"/>
  <c r="AE163" i="17"/>
  <c r="AF163" i="17"/>
  <c r="AG163" i="17"/>
  <c r="AH163" i="17"/>
  <c r="AI163" i="17"/>
  <c r="AJ163" i="17"/>
  <c r="AK163" i="17"/>
  <c r="AL163" i="17"/>
  <c r="AM163" i="17"/>
  <c r="AN163" i="17"/>
  <c r="AO163" i="17"/>
  <c r="AP163" i="17"/>
  <c r="AQ163" i="17"/>
  <c r="AR163" i="17"/>
  <c r="AS163" i="17"/>
  <c r="AT163" i="17"/>
  <c r="AU163" i="17"/>
  <c r="AV163" i="17"/>
  <c r="AW163" i="17"/>
  <c r="AX163" i="17"/>
  <c r="AY163" i="17"/>
  <c r="F164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X164" i="17"/>
  <c r="Y164" i="17"/>
  <c r="Z164" i="17"/>
  <c r="AA164" i="17"/>
  <c r="AB164" i="17"/>
  <c r="AC164" i="17"/>
  <c r="AD164" i="17"/>
  <c r="AE164" i="17"/>
  <c r="AF164" i="17"/>
  <c r="AG164" i="17"/>
  <c r="AH164" i="17"/>
  <c r="AI164" i="17"/>
  <c r="AJ164" i="17"/>
  <c r="AK164" i="17"/>
  <c r="AL164" i="17"/>
  <c r="AM164" i="17"/>
  <c r="AN164" i="17"/>
  <c r="AO164" i="17"/>
  <c r="AP164" i="17"/>
  <c r="AQ164" i="17"/>
  <c r="AR164" i="17"/>
  <c r="AS164" i="17"/>
  <c r="AT164" i="17"/>
  <c r="AU164" i="17"/>
  <c r="AV164" i="17"/>
  <c r="AW164" i="17"/>
  <c r="AX164" i="17"/>
  <c r="AY164" i="17"/>
  <c r="F165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W165" i="17"/>
  <c r="X165" i="17"/>
  <c r="Y165" i="17"/>
  <c r="Z165" i="17"/>
  <c r="AA165" i="17"/>
  <c r="AD165" i="17"/>
  <c r="AE165" i="17"/>
  <c r="AF165" i="17"/>
  <c r="AG165" i="17"/>
  <c r="AH165" i="17"/>
  <c r="AI165" i="17"/>
  <c r="AJ165" i="17"/>
  <c r="AK165" i="17"/>
  <c r="AL165" i="17"/>
  <c r="AM165" i="17"/>
  <c r="AN165" i="17"/>
  <c r="AO165" i="17"/>
  <c r="AP165" i="17"/>
  <c r="AQ165" i="17"/>
  <c r="AR165" i="17"/>
  <c r="AS165" i="17"/>
  <c r="AT165" i="17"/>
  <c r="AU165" i="17"/>
  <c r="AV165" i="17"/>
  <c r="AW165" i="17"/>
  <c r="AX165" i="17"/>
  <c r="AY165" i="17"/>
  <c r="F166" i="17"/>
  <c r="G166" i="17"/>
  <c r="H166" i="17"/>
  <c r="I166" i="17"/>
  <c r="J166" i="17"/>
  <c r="K166" i="17"/>
  <c r="L166" i="17"/>
  <c r="M166" i="17"/>
  <c r="N166" i="17"/>
  <c r="O166" i="17"/>
  <c r="P166" i="17"/>
  <c r="Q166" i="17"/>
  <c r="R166" i="17"/>
  <c r="S166" i="17"/>
  <c r="T166" i="17"/>
  <c r="U166" i="17"/>
  <c r="V166" i="17"/>
  <c r="W166" i="17"/>
  <c r="X166" i="17"/>
  <c r="Z166" i="17"/>
  <c r="AA166" i="17"/>
  <c r="AB166" i="17"/>
  <c r="AC166" i="17"/>
  <c r="AD166" i="17"/>
  <c r="AE166" i="17"/>
  <c r="AF166" i="17"/>
  <c r="AG166" i="17"/>
  <c r="AH166" i="17"/>
  <c r="AI166" i="17"/>
  <c r="AJ166" i="17"/>
  <c r="AK166" i="17"/>
  <c r="AL166" i="17"/>
  <c r="AM166" i="17"/>
  <c r="AN166" i="17"/>
  <c r="AO166" i="17"/>
  <c r="AP166" i="17"/>
  <c r="AQ166" i="17"/>
  <c r="AR166" i="17"/>
  <c r="AS166" i="17"/>
  <c r="AT166" i="17"/>
  <c r="AU166" i="17"/>
  <c r="AV166" i="17"/>
  <c r="AW166" i="17"/>
  <c r="AX166" i="17"/>
  <c r="AY166" i="17"/>
  <c r="F167" i="17"/>
  <c r="G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X167" i="17"/>
  <c r="Y167" i="17"/>
  <c r="Z167" i="17"/>
  <c r="AA167" i="17"/>
  <c r="AB167" i="17"/>
  <c r="AC167" i="17"/>
  <c r="AD167" i="17"/>
  <c r="AE167" i="17"/>
  <c r="AF167" i="17"/>
  <c r="AG167" i="17"/>
  <c r="AH167" i="17"/>
  <c r="AI167" i="17"/>
  <c r="AJ167" i="17"/>
  <c r="AK167" i="17"/>
  <c r="AL167" i="17"/>
  <c r="AM167" i="17"/>
  <c r="AN167" i="17"/>
  <c r="AO167" i="17"/>
  <c r="AP167" i="17"/>
  <c r="AQ167" i="17"/>
  <c r="AR167" i="17"/>
  <c r="AS167" i="17"/>
  <c r="AT167" i="17"/>
  <c r="AU167" i="17"/>
  <c r="AV167" i="17"/>
  <c r="AW167" i="17"/>
  <c r="AX167" i="17"/>
  <c r="AY167" i="17"/>
  <c r="F168" i="17"/>
  <c r="G168" i="17"/>
  <c r="H168" i="17"/>
  <c r="I168" i="17"/>
  <c r="J168" i="17"/>
  <c r="K168" i="17"/>
  <c r="M168" i="17"/>
  <c r="N168" i="17"/>
  <c r="O168" i="17"/>
  <c r="P168" i="17"/>
  <c r="Q168" i="17"/>
  <c r="R168" i="17"/>
  <c r="S168" i="17"/>
  <c r="T168" i="17"/>
  <c r="V168" i="17"/>
  <c r="W168" i="17"/>
  <c r="X168" i="17"/>
  <c r="Y168" i="17"/>
  <c r="Z168" i="17"/>
  <c r="AA168" i="17"/>
  <c r="AC168" i="17"/>
  <c r="AD168" i="17"/>
  <c r="AE168" i="17"/>
  <c r="AF168" i="17"/>
  <c r="AG168" i="17"/>
  <c r="AH168" i="17"/>
  <c r="AI168" i="17"/>
  <c r="AJ168" i="17"/>
  <c r="AK168" i="17"/>
  <c r="AL168" i="17"/>
  <c r="AM168" i="17"/>
  <c r="AN168" i="17"/>
  <c r="AO168" i="17"/>
  <c r="AQ168" i="17"/>
  <c r="AR168" i="17"/>
  <c r="AS168" i="17"/>
  <c r="AT168" i="17"/>
  <c r="AU168" i="17"/>
  <c r="AV168" i="17"/>
  <c r="AW168" i="17"/>
  <c r="AX168" i="17"/>
  <c r="AY168" i="17"/>
  <c r="F169" i="17"/>
  <c r="G169" i="17"/>
  <c r="H169" i="17"/>
  <c r="I169" i="17"/>
  <c r="J169" i="17"/>
  <c r="K169" i="17"/>
  <c r="L169" i="17"/>
  <c r="M169" i="17"/>
  <c r="N169" i="17"/>
  <c r="O169" i="17"/>
  <c r="P169" i="17"/>
  <c r="Q169" i="17"/>
  <c r="R169" i="17"/>
  <c r="S169" i="17"/>
  <c r="T169" i="17"/>
  <c r="U169" i="17"/>
  <c r="V169" i="17"/>
  <c r="W169" i="17"/>
  <c r="X169" i="17"/>
  <c r="Y169" i="17"/>
  <c r="Z169" i="17"/>
  <c r="AA169" i="17"/>
  <c r="AB169" i="17"/>
  <c r="AC169" i="17"/>
  <c r="AD169" i="17"/>
  <c r="AE169" i="17"/>
  <c r="AG169" i="17"/>
  <c r="AH169" i="17"/>
  <c r="AI169" i="17"/>
  <c r="AJ169" i="17"/>
  <c r="AK169" i="17"/>
  <c r="AL169" i="17"/>
  <c r="AM169" i="17"/>
  <c r="AN169" i="17"/>
  <c r="AO169" i="17"/>
  <c r="AP169" i="17"/>
  <c r="AQ169" i="17"/>
  <c r="AR169" i="17"/>
  <c r="AS169" i="17"/>
  <c r="AT169" i="17"/>
  <c r="AU169" i="17"/>
  <c r="AV169" i="17"/>
  <c r="AW169" i="17"/>
  <c r="AX169" i="17"/>
  <c r="AY169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S170" i="17"/>
  <c r="T170" i="17"/>
  <c r="U170" i="17"/>
  <c r="V170" i="17"/>
  <c r="W170" i="17"/>
  <c r="X170" i="17"/>
  <c r="Y170" i="17"/>
  <c r="Z170" i="17"/>
  <c r="AA170" i="17"/>
  <c r="AB170" i="17"/>
  <c r="AC170" i="17"/>
  <c r="AD170" i="17"/>
  <c r="AE170" i="17"/>
  <c r="AF170" i="17"/>
  <c r="AG170" i="17"/>
  <c r="AI170" i="17"/>
  <c r="AJ170" i="17"/>
  <c r="AK170" i="17"/>
  <c r="AL170" i="17"/>
  <c r="AM170" i="17"/>
  <c r="AN170" i="17"/>
  <c r="AO170" i="17"/>
  <c r="AP170" i="17"/>
  <c r="AQ170" i="17"/>
  <c r="AR170" i="17"/>
  <c r="AS170" i="17"/>
  <c r="AT170" i="17"/>
  <c r="AU170" i="17"/>
  <c r="AV170" i="17"/>
  <c r="AW170" i="17"/>
  <c r="AX170" i="17"/>
  <c r="AY170" i="17"/>
  <c r="F171" i="17"/>
  <c r="G171" i="17"/>
  <c r="H171" i="17"/>
  <c r="I171" i="17"/>
  <c r="J171" i="17"/>
  <c r="K171" i="17"/>
  <c r="L171" i="17"/>
  <c r="M171" i="17"/>
  <c r="AM171" i="17"/>
  <c r="AN171" i="17"/>
  <c r="AO171" i="17"/>
  <c r="AP171" i="17"/>
  <c r="AQ171" i="17"/>
  <c r="AR171" i="17"/>
  <c r="AS171" i="17"/>
  <c r="AT171" i="17"/>
  <c r="AU171" i="17"/>
  <c r="AV171" i="17"/>
  <c r="AW171" i="17"/>
  <c r="AX171" i="17"/>
  <c r="AY171" i="17"/>
  <c r="AM172" i="17"/>
  <c r="AN172" i="17"/>
  <c r="AO172" i="17"/>
  <c r="AP172" i="17"/>
  <c r="AQ172" i="17"/>
  <c r="AR172" i="17"/>
  <c r="AS172" i="17"/>
  <c r="AT172" i="17"/>
  <c r="AU172" i="17"/>
  <c r="AV172" i="17"/>
  <c r="AW172" i="17"/>
  <c r="AX172" i="17"/>
  <c r="AY172" i="17"/>
  <c r="H173" i="17"/>
  <c r="I173" i="17"/>
  <c r="J173" i="17"/>
  <c r="K173" i="17"/>
  <c r="L173" i="17"/>
  <c r="M173" i="17"/>
  <c r="N173" i="17"/>
  <c r="O173" i="17"/>
  <c r="P173" i="17"/>
  <c r="Q173" i="17"/>
  <c r="R173" i="17"/>
  <c r="S173" i="17"/>
  <c r="T173" i="17"/>
  <c r="U173" i="17"/>
  <c r="V173" i="17"/>
  <c r="W173" i="17"/>
  <c r="X173" i="17"/>
  <c r="Y173" i="17"/>
  <c r="Z173" i="17"/>
  <c r="AA173" i="17"/>
  <c r="AB173" i="17"/>
  <c r="AC173" i="17"/>
  <c r="AD173" i="17"/>
  <c r="AE173" i="17"/>
  <c r="AF173" i="17"/>
  <c r="AG173" i="17"/>
  <c r="AH173" i="17"/>
  <c r="AI173" i="17"/>
  <c r="AJ173" i="17"/>
  <c r="AK173" i="17"/>
  <c r="AL173" i="17"/>
  <c r="AM173" i="17"/>
  <c r="AN173" i="17"/>
  <c r="AO173" i="17"/>
  <c r="AP173" i="17"/>
  <c r="AQ173" i="17"/>
  <c r="AR173" i="17"/>
  <c r="AS173" i="17"/>
  <c r="AT173" i="17"/>
  <c r="AU173" i="17"/>
  <c r="AV173" i="17"/>
  <c r="AW173" i="17"/>
  <c r="AX173" i="17"/>
  <c r="AY173" i="17"/>
  <c r="F174" i="17"/>
  <c r="G174" i="17"/>
  <c r="H174" i="17"/>
  <c r="J174" i="17"/>
  <c r="K174" i="17"/>
  <c r="L174" i="17"/>
  <c r="N174" i="17"/>
  <c r="O174" i="17"/>
  <c r="P174" i="17"/>
  <c r="Q174" i="17"/>
  <c r="R174" i="17"/>
  <c r="S174" i="17"/>
  <c r="T174" i="17"/>
  <c r="U174" i="17"/>
  <c r="V174" i="17"/>
  <c r="W174" i="17"/>
  <c r="X174" i="17"/>
  <c r="Y174" i="17"/>
  <c r="Z174" i="17"/>
  <c r="AA174" i="17"/>
  <c r="AB174" i="17"/>
  <c r="AC174" i="17"/>
  <c r="AD174" i="17"/>
  <c r="AE174" i="17"/>
  <c r="AF174" i="17"/>
  <c r="AG174" i="17"/>
  <c r="AH174" i="17"/>
  <c r="AI174" i="17"/>
  <c r="AJ174" i="17"/>
  <c r="AV174" i="17"/>
  <c r="AW174" i="17"/>
  <c r="AX174" i="17"/>
  <c r="AY174" i="17"/>
  <c r="F175" i="17"/>
  <c r="G175" i="17"/>
  <c r="H175" i="17"/>
  <c r="I175" i="17"/>
  <c r="J175" i="17"/>
  <c r="K175" i="17"/>
  <c r="L175" i="17"/>
  <c r="M175" i="17"/>
  <c r="N175" i="17"/>
  <c r="O175" i="17"/>
  <c r="P175" i="17"/>
  <c r="Q175" i="17"/>
  <c r="R175" i="17"/>
  <c r="S175" i="17"/>
  <c r="T175" i="17"/>
  <c r="U175" i="17"/>
  <c r="V175" i="17"/>
  <c r="W175" i="17"/>
  <c r="X175" i="17"/>
  <c r="Y175" i="17"/>
  <c r="Z175" i="17"/>
  <c r="AA175" i="17"/>
  <c r="AB175" i="17"/>
  <c r="AC175" i="17"/>
  <c r="AD175" i="17"/>
  <c r="AE175" i="17"/>
  <c r="AF175" i="17"/>
  <c r="AG175" i="17"/>
  <c r="AH175" i="17"/>
  <c r="AI175" i="17"/>
  <c r="AJ175" i="17"/>
  <c r="AK175" i="17"/>
  <c r="AL175" i="17"/>
  <c r="AM175" i="17"/>
  <c r="AN175" i="17"/>
  <c r="AO175" i="17"/>
  <c r="AP175" i="17"/>
  <c r="AQ175" i="17"/>
  <c r="AR175" i="17"/>
  <c r="AV175" i="17"/>
  <c r="AW175" i="17"/>
  <c r="AX175" i="17"/>
  <c r="AY175" i="17"/>
  <c r="F176" i="17"/>
  <c r="G176" i="17"/>
  <c r="H176" i="17"/>
  <c r="I176" i="17"/>
  <c r="J176" i="17"/>
  <c r="K176" i="17"/>
  <c r="L176" i="17"/>
  <c r="M176" i="17"/>
  <c r="N176" i="17"/>
  <c r="O176" i="17"/>
  <c r="P176" i="17"/>
  <c r="Q176" i="17"/>
  <c r="R176" i="17"/>
  <c r="S176" i="17"/>
  <c r="T176" i="17"/>
  <c r="U176" i="17"/>
  <c r="V176" i="17"/>
  <c r="W176" i="17"/>
  <c r="X176" i="17"/>
  <c r="Y176" i="17"/>
  <c r="Z176" i="17"/>
  <c r="AA176" i="17"/>
  <c r="AB176" i="17"/>
  <c r="AC176" i="17"/>
  <c r="AD176" i="17"/>
  <c r="AE176" i="17"/>
  <c r="AF176" i="17"/>
  <c r="AG176" i="17"/>
  <c r="AH176" i="17"/>
  <c r="AI176" i="17"/>
  <c r="AJ176" i="17"/>
  <c r="AK176" i="17"/>
  <c r="AL176" i="17"/>
  <c r="AM176" i="17"/>
  <c r="AN176" i="17"/>
  <c r="AO176" i="17"/>
  <c r="AP176" i="17"/>
  <c r="AQ176" i="17"/>
  <c r="AR176" i="17"/>
  <c r="AV176" i="17"/>
  <c r="AW176" i="17"/>
  <c r="AX176" i="17"/>
  <c r="AY176" i="17"/>
  <c r="F177" i="17"/>
  <c r="G177" i="17"/>
  <c r="H177" i="17"/>
  <c r="I177" i="17"/>
  <c r="J177" i="17"/>
  <c r="K177" i="17"/>
  <c r="L177" i="17"/>
  <c r="M177" i="17"/>
  <c r="N177" i="17"/>
  <c r="O177" i="17"/>
  <c r="P177" i="17"/>
  <c r="Q177" i="17"/>
  <c r="R177" i="17"/>
  <c r="S177" i="17"/>
  <c r="T177" i="17"/>
  <c r="U177" i="17"/>
  <c r="V177" i="17"/>
  <c r="W177" i="17"/>
  <c r="X177" i="17"/>
  <c r="Y177" i="17"/>
  <c r="Z177" i="17"/>
  <c r="AA177" i="17"/>
  <c r="AB177" i="17"/>
  <c r="AC177" i="17"/>
  <c r="AD177" i="17"/>
  <c r="AE177" i="17"/>
  <c r="AF177" i="17"/>
  <c r="AG177" i="17"/>
  <c r="AH177" i="17"/>
  <c r="AI177" i="17"/>
  <c r="AJ177" i="17"/>
  <c r="AK177" i="17"/>
  <c r="AL177" i="17"/>
  <c r="AM177" i="17"/>
  <c r="AN177" i="17"/>
  <c r="AO177" i="17"/>
  <c r="AP177" i="17"/>
  <c r="AQ177" i="17"/>
  <c r="AR177" i="17"/>
  <c r="AS177" i="17"/>
  <c r="AT177" i="17"/>
  <c r="AV177" i="17"/>
  <c r="AW177" i="17"/>
  <c r="AX177" i="17"/>
  <c r="AY177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S178" i="17"/>
  <c r="T178" i="17"/>
  <c r="U178" i="17"/>
  <c r="V178" i="17"/>
  <c r="W178" i="17"/>
  <c r="X178" i="17"/>
  <c r="Y178" i="17"/>
  <c r="Z178" i="17"/>
  <c r="AA178" i="17"/>
  <c r="AB178" i="17"/>
  <c r="AC178" i="17"/>
  <c r="AD178" i="17"/>
  <c r="AE178" i="17"/>
  <c r="AF178" i="17"/>
  <c r="AG178" i="17"/>
  <c r="AH178" i="17"/>
  <c r="AI178" i="17"/>
  <c r="AJ178" i="17"/>
  <c r="AK178" i="17"/>
  <c r="AL178" i="17"/>
  <c r="AM178" i="17"/>
  <c r="AN178" i="17"/>
  <c r="AO178" i="17"/>
  <c r="AP178" i="17"/>
  <c r="AQ178" i="17"/>
  <c r="AR178" i="17"/>
  <c r="AV178" i="17"/>
  <c r="AW178" i="17"/>
  <c r="AX178" i="17"/>
  <c r="AY178" i="17"/>
  <c r="F179" i="17"/>
  <c r="G179" i="17"/>
  <c r="H179" i="17"/>
  <c r="I179" i="17"/>
  <c r="R179" i="17"/>
  <c r="S179" i="17"/>
  <c r="T179" i="17"/>
  <c r="U179" i="17"/>
  <c r="V179" i="17"/>
  <c r="W179" i="17"/>
  <c r="X179" i="17"/>
  <c r="Y179" i="17"/>
  <c r="Z179" i="17"/>
  <c r="AA179" i="17"/>
  <c r="AB179" i="17"/>
  <c r="AE179" i="17"/>
  <c r="AF179" i="17"/>
  <c r="AG179" i="17"/>
  <c r="AI179" i="17"/>
  <c r="AJ179" i="17"/>
  <c r="AK179" i="17"/>
  <c r="AL179" i="17"/>
  <c r="AM179" i="17"/>
  <c r="AN179" i="17"/>
  <c r="AO179" i="17"/>
  <c r="AR179" i="17"/>
  <c r="AS179" i="17"/>
  <c r="AT179" i="17"/>
  <c r="AU179" i="17"/>
  <c r="AV179" i="17"/>
  <c r="AW179" i="17"/>
  <c r="AX179" i="17"/>
  <c r="AY179" i="17"/>
  <c r="F180" i="17"/>
  <c r="G180" i="17"/>
  <c r="H180" i="17"/>
  <c r="I180" i="17"/>
  <c r="J180" i="17"/>
  <c r="K180" i="17"/>
  <c r="L180" i="17"/>
  <c r="M180" i="17"/>
  <c r="N180" i="17"/>
  <c r="O180" i="17"/>
  <c r="P180" i="17"/>
  <c r="Q180" i="17"/>
  <c r="R180" i="17"/>
  <c r="S180" i="17"/>
  <c r="T180" i="17"/>
  <c r="U180" i="17"/>
  <c r="V180" i="17"/>
  <c r="W180" i="17"/>
  <c r="X180" i="17"/>
  <c r="Y180" i="17"/>
  <c r="Z180" i="17"/>
  <c r="AA180" i="17"/>
  <c r="AB180" i="17"/>
  <c r="AC180" i="17"/>
  <c r="AD180" i="17"/>
  <c r="AE180" i="17"/>
  <c r="AF180" i="17"/>
  <c r="AG180" i="17"/>
  <c r="AH180" i="17"/>
  <c r="AI180" i="17"/>
  <c r="AJ180" i="17"/>
  <c r="AK180" i="17"/>
  <c r="AL180" i="17"/>
  <c r="AM180" i="17"/>
  <c r="AN180" i="17"/>
  <c r="AO180" i="17"/>
  <c r="AP180" i="17"/>
  <c r="AQ180" i="17"/>
  <c r="AR180" i="17"/>
  <c r="AS180" i="17"/>
  <c r="AV180" i="17"/>
  <c r="AW180" i="17"/>
  <c r="AX180" i="17"/>
  <c r="AY180" i="17"/>
  <c r="F181" i="17"/>
  <c r="G181" i="17"/>
  <c r="H181" i="17"/>
  <c r="K181" i="17"/>
  <c r="L181" i="17"/>
  <c r="M181" i="17"/>
  <c r="N181" i="17"/>
  <c r="O181" i="17"/>
  <c r="P181" i="17"/>
  <c r="Q181" i="17"/>
  <c r="R181" i="17"/>
  <c r="S181" i="17"/>
  <c r="T181" i="17"/>
  <c r="U181" i="17"/>
  <c r="V181" i="17"/>
  <c r="W181" i="17"/>
  <c r="X181" i="17"/>
  <c r="Y181" i="17"/>
  <c r="Z181" i="17"/>
  <c r="AA181" i="17"/>
  <c r="AB181" i="17"/>
  <c r="AC181" i="17"/>
  <c r="AD181" i="17"/>
  <c r="AE181" i="17"/>
  <c r="AF181" i="17"/>
  <c r="AG181" i="17"/>
  <c r="AH181" i="17"/>
  <c r="AI181" i="17"/>
  <c r="AJ181" i="17"/>
  <c r="AK181" i="17"/>
  <c r="AL181" i="17"/>
  <c r="AM181" i="17"/>
  <c r="AN181" i="17"/>
  <c r="AO181" i="17"/>
  <c r="AP181" i="17"/>
  <c r="AQ181" i="17"/>
  <c r="AR181" i="17"/>
  <c r="AS181" i="17"/>
  <c r="AT181" i="17"/>
  <c r="AU181" i="17"/>
  <c r="AV181" i="17"/>
  <c r="AX181" i="17"/>
  <c r="AY181" i="17"/>
  <c r="H182" i="17"/>
  <c r="W182" i="17"/>
  <c r="X182" i="17"/>
  <c r="Y182" i="17"/>
  <c r="Z182" i="17"/>
  <c r="AA182" i="17"/>
  <c r="AB182" i="17"/>
  <c r="AC182" i="17"/>
  <c r="AD182" i="17"/>
  <c r="AE182" i="17"/>
  <c r="AF182" i="17"/>
  <c r="AG182" i="17"/>
  <c r="AH182" i="17"/>
  <c r="AI182" i="17"/>
  <c r="AJ182" i="17"/>
  <c r="AK182" i="17"/>
  <c r="AL182" i="17"/>
  <c r="AM182" i="17"/>
  <c r="AN182" i="17"/>
  <c r="AO182" i="17"/>
  <c r="AP182" i="17"/>
  <c r="AQ182" i="17"/>
  <c r="AR182" i="17"/>
  <c r="AS182" i="17"/>
  <c r="AT182" i="17"/>
  <c r="AU182" i="17"/>
  <c r="AV182" i="17"/>
  <c r="AW182" i="17"/>
  <c r="AX182" i="17"/>
  <c r="AY182" i="17"/>
  <c r="F183" i="17"/>
  <c r="G183" i="17"/>
  <c r="H183" i="17"/>
  <c r="I183" i="17"/>
  <c r="J183" i="17"/>
  <c r="K183" i="17"/>
  <c r="L183" i="17"/>
  <c r="M183" i="17"/>
  <c r="N183" i="17"/>
  <c r="O183" i="17"/>
  <c r="P183" i="17"/>
  <c r="Q183" i="17"/>
  <c r="R183" i="17"/>
  <c r="S183" i="17"/>
  <c r="T183" i="17"/>
  <c r="U183" i="17"/>
  <c r="V183" i="17"/>
  <c r="AE183" i="17"/>
  <c r="AK183" i="17"/>
  <c r="AL183" i="17"/>
  <c r="AM183" i="17"/>
  <c r="AN183" i="17"/>
  <c r="AO183" i="17"/>
  <c r="AP183" i="17"/>
  <c r="AQ183" i="17"/>
  <c r="AR183" i="17"/>
  <c r="AS183" i="17"/>
  <c r="AT183" i="17"/>
  <c r="AU183" i="17"/>
  <c r="AV183" i="17"/>
  <c r="AW183" i="17"/>
  <c r="AX183" i="17"/>
  <c r="AY183" i="17"/>
  <c r="F184" i="17"/>
  <c r="G184" i="17"/>
  <c r="H184" i="17"/>
  <c r="I184" i="17"/>
  <c r="J184" i="17"/>
  <c r="K184" i="17"/>
  <c r="L184" i="17"/>
  <c r="M184" i="17"/>
  <c r="N184" i="17"/>
  <c r="O184" i="17"/>
  <c r="P184" i="17"/>
  <c r="Q184" i="17"/>
  <c r="R184" i="17"/>
  <c r="S184" i="17"/>
  <c r="T184" i="17"/>
  <c r="U184" i="17"/>
  <c r="V184" i="17"/>
  <c r="AE184" i="17"/>
  <c r="AV184" i="17"/>
  <c r="AW184" i="17"/>
  <c r="AX184" i="17"/>
  <c r="AY184" i="17"/>
  <c r="F185" i="17"/>
  <c r="G185" i="17"/>
  <c r="H185" i="17"/>
  <c r="AE185" i="17"/>
  <c r="AV185" i="17"/>
  <c r="AW185" i="17"/>
  <c r="AX185" i="17"/>
  <c r="AY185" i="17"/>
  <c r="H186" i="17"/>
  <c r="L186" i="17"/>
  <c r="M186" i="17"/>
  <c r="N186" i="17"/>
  <c r="O186" i="17"/>
  <c r="P186" i="17"/>
  <c r="Q186" i="17"/>
  <c r="R186" i="17"/>
  <c r="S186" i="17"/>
  <c r="T186" i="17"/>
  <c r="U186" i="17"/>
  <c r="V186" i="17"/>
  <c r="W186" i="17"/>
  <c r="X186" i="17"/>
  <c r="Y186" i="17"/>
  <c r="Z186" i="17"/>
  <c r="AA186" i="17"/>
  <c r="AB186" i="17"/>
  <c r="AC186" i="17"/>
  <c r="AD186" i="17"/>
  <c r="AE186" i="17"/>
  <c r="AF186" i="17"/>
  <c r="AG186" i="17"/>
  <c r="AH186" i="17"/>
  <c r="AI186" i="17"/>
  <c r="AJ186" i="17"/>
  <c r="AK186" i="17"/>
  <c r="AL186" i="17"/>
  <c r="AM186" i="17"/>
  <c r="AN186" i="17"/>
  <c r="AO186" i="17"/>
  <c r="AP186" i="17"/>
  <c r="AQ186" i="17"/>
  <c r="AR186" i="17"/>
  <c r="AV186" i="17"/>
  <c r="AW186" i="17"/>
  <c r="AX186" i="17"/>
  <c r="AY186" i="17"/>
  <c r="F187" i="17"/>
  <c r="G187" i="17"/>
  <c r="H187" i="17"/>
  <c r="I187" i="17"/>
  <c r="J187" i="17"/>
  <c r="AE187" i="17"/>
  <c r="AV187" i="17"/>
  <c r="AW187" i="17"/>
  <c r="AX187" i="17"/>
  <c r="AY187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/>
  <c r="T188" i="17"/>
  <c r="U188" i="17"/>
  <c r="V188" i="17"/>
  <c r="W188" i="17"/>
  <c r="X188" i="17"/>
  <c r="Y188" i="17"/>
  <c r="Z188" i="17"/>
  <c r="AA188" i="17"/>
  <c r="AB188" i="17"/>
  <c r="AC188" i="17"/>
  <c r="AD188" i="17"/>
  <c r="AE188" i="17"/>
  <c r="AF188" i="17"/>
  <c r="AG188" i="17"/>
  <c r="AH188" i="17"/>
  <c r="AI188" i="17"/>
  <c r="AJ188" i="17"/>
  <c r="AK188" i="17"/>
  <c r="AL188" i="17"/>
  <c r="AM188" i="17"/>
  <c r="AN188" i="17"/>
  <c r="AO188" i="17"/>
  <c r="AP188" i="17"/>
  <c r="AQ188" i="17"/>
  <c r="AS188" i="17"/>
  <c r="AV188" i="17"/>
  <c r="AW188" i="17"/>
  <c r="AX188" i="17"/>
  <c r="AY188" i="17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S189" i="17"/>
  <c r="T189" i="17"/>
  <c r="U189" i="17"/>
  <c r="V189" i="17"/>
  <c r="W189" i="17"/>
  <c r="X189" i="17"/>
  <c r="Y189" i="17"/>
  <c r="Z189" i="17"/>
  <c r="AA189" i="17"/>
  <c r="AB189" i="17"/>
  <c r="AC189" i="17"/>
  <c r="AD189" i="17"/>
  <c r="AE189" i="17"/>
  <c r="AF189" i="17"/>
  <c r="AG189" i="17"/>
  <c r="AH189" i="17"/>
  <c r="AI189" i="17"/>
  <c r="AJ189" i="17"/>
  <c r="AK189" i="17"/>
  <c r="AL189" i="17"/>
  <c r="AM189" i="17"/>
  <c r="AN189" i="17"/>
  <c r="AO189" i="17"/>
  <c r="AP189" i="17"/>
  <c r="AQ189" i="17"/>
  <c r="AR189" i="17"/>
  <c r="AU189" i="17"/>
  <c r="AV189" i="17"/>
  <c r="AW189" i="17"/>
  <c r="AX189" i="17"/>
  <c r="AY189" i="17"/>
  <c r="F190" i="17"/>
  <c r="G190" i="17"/>
  <c r="H190" i="17"/>
  <c r="I190" i="17"/>
  <c r="J190" i="17"/>
  <c r="K190" i="17"/>
  <c r="L190" i="17"/>
  <c r="M190" i="17"/>
  <c r="N190" i="17"/>
  <c r="O190" i="17"/>
  <c r="P190" i="17"/>
  <c r="Q190" i="17"/>
  <c r="R190" i="17"/>
  <c r="S190" i="17"/>
  <c r="T190" i="17"/>
  <c r="U190" i="17"/>
  <c r="V190" i="17"/>
  <c r="W190" i="17"/>
  <c r="X190" i="17"/>
  <c r="Y190" i="17"/>
  <c r="Z190" i="17"/>
  <c r="AA190" i="17"/>
  <c r="AB190" i="17"/>
  <c r="AC190" i="17"/>
  <c r="AD190" i="17"/>
  <c r="AE190" i="17"/>
  <c r="AF190" i="17"/>
  <c r="AG190" i="17"/>
  <c r="AH190" i="17"/>
  <c r="AI190" i="17"/>
  <c r="AJ190" i="17"/>
  <c r="AK190" i="17"/>
  <c r="AL190" i="17"/>
  <c r="AV190" i="17"/>
  <c r="AW190" i="17"/>
  <c r="AX190" i="17"/>
  <c r="AY190" i="17"/>
  <c r="F191" i="17"/>
  <c r="G191" i="17"/>
  <c r="I191" i="17"/>
  <c r="J191" i="17"/>
  <c r="K191" i="17"/>
  <c r="L191" i="17"/>
  <c r="M191" i="17"/>
  <c r="N191" i="17"/>
  <c r="O191" i="17"/>
  <c r="P191" i="17"/>
  <c r="Q191" i="17"/>
  <c r="R191" i="17"/>
  <c r="S191" i="17"/>
  <c r="T191" i="17"/>
  <c r="U191" i="17"/>
  <c r="V191" i="17"/>
  <c r="W191" i="17"/>
  <c r="X191" i="17"/>
  <c r="Y191" i="17"/>
  <c r="Z191" i="17"/>
  <c r="AA191" i="17"/>
  <c r="AB191" i="17"/>
  <c r="AC191" i="17"/>
  <c r="AD191" i="17"/>
  <c r="AF191" i="17"/>
  <c r="AG191" i="17"/>
  <c r="AH191" i="17"/>
  <c r="AI191" i="17"/>
  <c r="AJ191" i="17"/>
  <c r="AK191" i="17"/>
  <c r="AL191" i="17"/>
  <c r="AM191" i="17"/>
  <c r="AN191" i="17"/>
  <c r="AO191" i="17"/>
  <c r="AP191" i="17"/>
  <c r="AQ191" i="17"/>
  <c r="AR191" i="17"/>
  <c r="AS191" i="17"/>
  <c r="AT191" i="17"/>
  <c r="AU191" i="17"/>
  <c r="AV191" i="17"/>
  <c r="AW191" i="17"/>
  <c r="AX191" i="17"/>
  <c r="AY191" i="17"/>
  <c r="F192" i="17"/>
  <c r="G192" i="17"/>
  <c r="H192" i="17"/>
  <c r="I192" i="17"/>
  <c r="J192" i="17"/>
  <c r="K192" i="17"/>
  <c r="L192" i="17"/>
  <c r="M192" i="17"/>
  <c r="N192" i="17"/>
  <c r="O192" i="17"/>
  <c r="P192" i="17"/>
  <c r="Q192" i="17"/>
  <c r="R192" i="17"/>
  <c r="S192" i="17"/>
  <c r="T192" i="17"/>
  <c r="U192" i="17"/>
  <c r="V192" i="17"/>
  <c r="W192" i="17"/>
  <c r="X192" i="17"/>
  <c r="Y192" i="17"/>
  <c r="Z192" i="17"/>
  <c r="AA192" i="17"/>
  <c r="AB192" i="17"/>
  <c r="AC192" i="17"/>
  <c r="AD192" i="17"/>
  <c r="AE192" i="17"/>
  <c r="AF192" i="17"/>
  <c r="AG192" i="17"/>
  <c r="AH192" i="17"/>
  <c r="AI192" i="17"/>
  <c r="AJ192" i="17"/>
  <c r="AK192" i="17"/>
  <c r="AO192" i="17"/>
  <c r="AP192" i="17"/>
  <c r="AQ192" i="17"/>
  <c r="AR192" i="17"/>
  <c r="AS192" i="17"/>
  <c r="AT192" i="17"/>
  <c r="AU192" i="17"/>
  <c r="AV192" i="17"/>
  <c r="AW192" i="17"/>
  <c r="AX192" i="17"/>
  <c r="AY192" i="17"/>
  <c r="G193" i="17"/>
  <c r="H193" i="17"/>
  <c r="I193" i="17"/>
  <c r="J193" i="17"/>
  <c r="K193" i="17"/>
  <c r="L193" i="17"/>
  <c r="M193" i="17"/>
  <c r="N193" i="17"/>
  <c r="O193" i="17"/>
  <c r="P193" i="17"/>
  <c r="Q193" i="17"/>
  <c r="R193" i="17"/>
  <c r="S193" i="17"/>
  <c r="T193" i="17"/>
  <c r="U193" i="17"/>
  <c r="V193" i="17"/>
  <c r="W193" i="17"/>
  <c r="X193" i="17"/>
  <c r="Y193" i="17"/>
  <c r="Z193" i="17"/>
  <c r="AA193" i="17"/>
  <c r="AB193" i="17"/>
  <c r="AC193" i="17"/>
  <c r="AD193" i="17"/>
  <c r="AE193" i="17"/>
  <c r="AF193" i="17"/>
  <c r="AG193" i="17"/>
  <c r="AH193" i="17"/>
  <c r="AI193" i="17"/>
  <c r="AJ193" i="17"/>
  <c r="AK193" i="17"/>
  <c r="AL193" i="17"/>
  <c r="AM193" i="17"/>
  <c r="AN193" i="17"/>
  <c r="AO193" i="17"/>
  <c r="AP193" i="17"/>
  <c r="AQ193" i="17"/>
  <c r="AR193" i="17"/>
  <c r="AS193" i="17"/>
  <c r="AT193" i="17"/>
  <c r="AU193" i="17"/>
  <c r="AV193" i="17"/>
  <c r="AW193" i="17"/>
  <c r="AX193" i="17"/>
  <c r="AY193" i="17"/>
  <c r="F194" i="17"/>
  <c r="I194" i="17"/>
  <c r="J194" i="17"/>
  <c r="K194" i="17"/>
  <c r="L194" i="17"/>
  <c r="M194" i="17"/>
  <c r="N194" i="17"/>
  <c r="O194" i="17"/>
  <c r="P194" i="17"/>
  <c r="Q194" i="17"/>
  <c r="R194" i="17"/>
  <c r="S194" i="17"/>
  <c r="T194" i="17"/>
  <c r="U194" i="17"/>
  <c r="V194" i="17"/>
  <c r="W194" i="17"/>
  <c r="X194" i="17"/>
  <c r="Y194" i="17"/>
  <c r="Z194" i="17"/>
  <c r="AA194" i="17"/>
  <c r="AB194" i="17"/>
  <c r="AC194" i="17"/>
  <c r="AD194" i="17"/>
  <c r="AE194" i="17"/>
  <c r="AF194" i="17"/>
  <c r="AG194" i="17"/>
  <c r="AH194" i="17"/>
  <c r="AI194" i="17"/>
  <c r="AJ194" i="17"/>
  <c r="AK194" i="17"/>
  <c r="AL194" i="17"/>
  <c r="AM194" i="17"/>
  <c r="AN194" i="17"/>
  <c r="AO194" i="17"/>
  <c r="AP194" i="17"/>
  <c r="AQ194" i="17"/>
  <c r="AR194" i="17"/>
  <c r="AS194" i="17"/>
  <c r="AT194" i="17"/>
  <c r="AU194" i="17"/>
  <c r="AV194" i="17"/>
  <c r="AW194" i="17"/>
  <c r="AX194" i="17"/>
  <c r="AY194" i="17"/>
  <c r="I195" i="17"/>
  <c r="J195" i="17"/>
  <c r="K195" i="17"/>
  <c r="L195" i="17"/>
  <c r="M195" i="17"/>
  <c r="N195" i="17"/>
  <c r="O195" i="17"/>
  <c r="P195" i="17"/>
  <c r="Q195" i="17"/>
  <c r="R195" i="17"/>
  <c r="S195" i="17"/>
  <c r="T195" i="17"/>
  <c r="U195" i="17"/>
  <c r="V195" i="17"/>
  <c r="W195" i="17"/>
  <c r="X195" i="17"/>
  <c r="Y195" i="17"/>
  <c r="Z195" i="17"/>
  <c r="AA195" i="17"/>
  <c r="AB195" i="17"/>
  <c r="AC195" i="17"/>
  <c r="AD195" i="17"/>
  <c r="AE195" i="17"/>
  <c r="AF195" i="17"/>
  <c r="AG195" i="17"/>
  <c r="AH195" i="17"/>
  <c r="AI195" i="17"/>
  <c r="AJ195" i="17"/>
  <c r="AK195" i="17"/>
  <c r="AL195" i="17"/>
  <c r="AM195" i="17"/>
  <c r="AN195" i="17"/>
  <c r="AO195" i="17"/>
  <c r="AP195" i="17"/>
  <c r="AQ195" i="17"/>
  <c r="AR195" i="17"/>
  <c r="AS195" i="17"/>
  <c r="AT195" i="17"/>
  <c r="AU195" i="17"/>
  <c r="AV195" i="17"/>
  <c r="AW195" i="17"/>
  <c r="AX195" i="17"/>
  <c r="AY195" i="17"/>
  <c r="I196" i="17"/>
  <c r="J196" i="17"/>
  <c r="K196" i="17"/>
  <c r="L196" i="17"/>
  <c r="M196" i="17"/>
  <c r="N196" i="17"/>
  <c r="O196" i="17"/>
  <c r="P196" i="17"/>
  <c r="Q196" i="17"/>
  <c r="R196" i="17"/>
  <c r="S196" i="17"/>
  <c r="T196" i="17"/>
  <c r="U196" i="17"/>
  <c r="V196" i="17"/>
  <c r="W196" i="17"/>
  <c r="X196" i="17"/>
  <c r="Y196" i="17"/>
  <c r="Z196" i="17"/>
  <c r="AA196" i="17"/>
  <c r="AB196" i="17"/>
  <c r="AC196" i="17"/>
  <c r="AD196" i="17"/>
  <c r="AE196" i="17"/>
  <c r="AF196" i="17"/>
  <c r="AG196" i="17"/>
  <c r="AH196" i="17"/>
  <c r="AI196" i="17"/>
  <c r="AJ196" i="17"/>
  <c r="AK196" i="17"/>
  <c r="AL196" i="17"/>
  <c r="AM196" i="17"/>
  <c r="AN196" i="17"/>
  <c r="AO196" i="17"/>
  <c r="AP196" i="17"/>
  <c r="AQ196" i="17"/>
  <c r="AR196" i="17"/>
  <c r="AS196" i="17"/>
  <c r="AT196" i="17"/>
  <c r="AU196" i="17"/>
  <c r="AV196" i="17"/>
  <c r="AW196" i="17"/>
  <c r="AX196" i="17"/>
  <c r="AY196" i="17"/>
  <c r="I197" i="17"/>
  <c r="J197" i="17"/>
  <c r="K197" i="17"/>
  <c r="L197" i="17"/>
  <c r="M197" i="17"/>
  <c r="N197" i="17"/>
  <c r="O197" i="17"/>
  <c r="P197" i="17"/>
  <c r="Q197" i="17"/>
  <c r="R197" i="17"/>
  <c r="S197" i="17"/>
  <c r="T197" i="17"/>
  <c r="U197" i="17"/>
  <c r="V197" i="17"/>
  <c r="W197" i="17"/>
  <c r="X197" i="17"/>
  <c r="Y197" i="17"/>
  <c r="Z197" i="17"/>
  <c r="AA197" i="17"/>
  <c r="AB197" i="17"/>
  <c r="AC197" i="17"/>
  <c r="AD197" i="17"/>
  <c r="AE197" i="17"/>
  <c r="AF197" i="17"/>
  <c r="AG197" i="17"/>
  <c r="AH197" i="17"/>
  <c r="AI197" i="17"/>
  <c r="AJ197" i="17"/>
  <c r="AK197" i="17"/>
  <c r="AL197" i="17"/>
  <c r="AM197" i="17"/>
  <c r="AN197" i="17"/>
  <c r="AO197" i="17"/>
  <c r="AP197" i="17"/>
  <c r="AQ197" i="17"/>
  <c r="AR197" i="17"/>
  <c r="AS197" i="17"/>
  <c r="AT197" i="17"/>
  <c r="AU197" i="17"/>
  <c r="AV197" i="17"/>
  <c r="AW197" i="17"/>
  <c r="AX197" i="17"/>
  <c r="AY197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S198" i="17"/>
  <c r="T198" i="17"/>
  <c r="U198" i="17"/>
  <c r="V198" i="17"/>
  <c r="W198" i="17"/>
  <c r="X198" i="17"/>
  <c r="Y198" i="17"/>
  <c r="Z198" i="17"/>
  <c r="AA198" i="17"/>
  <c r="AB198" i="17"/>
  <c r="AE198" i="17"/>
  <c r="AF198" i="17"/>
  <c r="AG198" i="17"/>
  <c r="AH198" i="17"/>
  <c r="AI198" i="17"/>
  <c r="AJ198" i="17"/>
  <c r="AK198" i="17"/>
  <c r="AL198" i="17"/>
  <c r="AM198" i="17"/>
  <c r="AN198" i="17"/>
  <c r="AO198" i="17"/>
  <c r="AP198" i="17"/>
  <c r="AQ198" i="17"/>
  <c r="AR198" i="17"/>
  <c r="AS198" i="17"/>
  <c r="AT198" i="17"/>
  <c r="AU198" i="17"/>
  <c r="AV198" i="17"/>
  <c r="AW198" i="17"/>
  <c r="AX198" i="17"/>
  <c r="AY198" i="17"/>
  <c r="F199" i="17"/>
  <c r="G199" i="17"/>
  <c r="H199" i="17"/>
  <c r="I199" i="17"/>
  <c r="J199" i="17"/>
  <c r="K199" i="17"/>
  <c r="L199" i="17"/>
  <c r="M199" i="17"/>
  <c r="N199" i="17"/>
  <c r="O199" i="17"/>
  <c r="P199" i="17"/>
  <c r="Q199" i="17"/>
  <c r="R199" i="17"/>
  <c r="S199" i="17"/>
  <c r="T199" i="17"/>
  <c r="U199" i="17"/>
  <c r="V199" i="17"/>
  <c r="W199" i="17"/>
  <c r="X199" i="17"/>
  <c r="Y199" i="17"/>
  <c r="Z199" i="17"/>
  <c r="AA199" i="17"/>
  <c r="AB199" i="17"/>
  <c r="AC199" i="17"/>
  <c r="AD199" i="17"/>
  <c r="AE199" i="17"/>
  <c r="AF199" i="17"/>
  <c r="AG199" i="17"/>
  <c r="AH199" i="17"/>
  <c r="AI199" i="17"/>
  <c r="AJ199" i="17"/>
  <c r="AK199" i="17"/>
  <c r="AL199" i="17"/>
  <c r="AM199" i="17"/>
  <c r="AN199" i="17"/>
  <c r="AO199" i="17"/>
  <c r="AP199" i="17"/>
  <c r="AQ199" i="17"/>
  <c r="AR199" i="17"/>
  <c r="AS199" i="17"/>
  <c r="AT199" i="17"/>
  <c r="AU199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1" i="17"/>
  <c r="T201" i="17"/>
  <c r="U201" i="17"/>
  <c r="V201" i="17"/>
  <c r="W201" i="17"/>
  <c r="X201" i="17"/>
  <c r="Y201" i="17"/>
  <c r="Z201" i="17"/>
  <c r="AA201" i="17"/>
  <c r="AB201" i="17"/>
  <c r="AC201" i="17"/>
  <c r="AD201" i="17"/>
  <c r="AE201" i="17"/>
  <c r="AF201" i="17"/>
  <c r="AG201" i="17"/>
  <c r="AH201" i="17"/>
  <c r="AI201" i="17"/>
  <c r="AJ201" i="17"/>
  <c r="AK201" i="17"/>
  <c r="AL201" i="17"/>
  <c r="AM201" i="17"/>
  <c r="AN201" i="17"/>
  <c r="AO201" i="17"/>
  <c r="AP201" i="17"/>
  <c r="AQ201" i="17"/>
  <c r="AR201" i="17"/>
  <c r="AS201" i="17"/>
  <c r="AT201" i="17"/>
  <c r="AU201" i="17"/>
  <c r="AV201" i="17"/>
  <c r="AW201" i="17"/>
  <c r="AX201" i="17"/>
  <c r="AY201" i="17"/>
  <c r="F202" i="17"/>
  <c r="G202" i="17"/>
  <c r="H202" i="17"/>
  <c r="I202" i="17"/>
  <c r="J202" i="17"/>
  <c r="K202" i="17"/>
  <c r="L202" i="17"/>
  <c r="M202" i="17"/>
  <c r="N202" i="17"/>
  <c r="O202" i="17"/>
  <c r="P202" i="17"/>
  <c r="Q202" i="17"/>
  <c r="R202" i="17"/>
  <c r="S202" i="17"/>
  <c r="T202" i="17"/>
  <c r="U202" i="17"/>
  <c r="V202" i="17"/>
  <c r="W202" i="17"/>
  <c r="X202" i="17"/>
  <c r="Y202" i="17"/>
  <c r="Z202" i="17"/>
  <c r="AA202" i="17"/>
  <c r="AB202" i="17"/>
  <c r="AC202" i="17"/>
  <c r="AD202" i="17"/>
  <c r="AE202" i="17"/>
  <c r="AF202" i="17"/>
  <c r="AG202" i="17"/>
  <c r="AH202" i="17"/>
  <c r="AI202" i="17"/>
  <c r="AJ202" i="17"/>
  <c r="AK202" i="17"/>
  <c r="AL202" i="17"/>
  <c r="AM202" i="17"/>
  <c r="AN202" i="17"/>
  <c r="AO202" i="17"/>
  <c r="AP202" i="17"/>
  <c r="AQ202" i="17"/>
  <c r="AR202" i="17"/>
  <c r="AS202" i="17"/>
  <c r="AT202" i="17"/>
  <c r="AU202" i="17"/>
  <c r="AV202" i="17"/>
  <c r="AW202" i="17"/>
  <c r="AX202" i="17"/>
  <c r="AY202" i="17"/>
  <c r="F203" i="17"/>
  <c r="G203" i="17"/>
  <c r="H203" i="17"/>
  <c r="I203" i="17"/>
  <c r="J203" i="17"/>
  <c r="K203" i="17"/>
  <c r="L203" i="17"/>
  <c r="M203" i="17"/>
  <c r="N203" i="17"/>
  <c r="O203" i="17"/>
  <c r="P203" i="17"/>
  <c r="Q203" i="17"/>
  <c r="R203" i="17"/>
  <c r="S203" i="17"/>
  <c r="T203" i="17"/>
  <c r="U203" i="17"/>
  <c r="V203" i="17"/>
  <c r="W203" i="17"/>
  <c r="X203" i="17"/>
  <c r="Y203" i="17"/>
  <c r="Z203" i="17"/>
  <c r="AA203" i="17"/>
  <c r="AB203" i="17"/>
  <c r="AC203" i="17"/>
  <c r="AD203" i="17"/>
  <c r="AE203" i="17"/>
  <c r="AF203" i="17"/>
  <c r="AG203" i="17"/>
  <c r="AH203" i="17"/>
  <c r="AI203" i="17"/>
  <c r="AJ203" i="17"/>
  <c r="AK203" i="17"/>
  <c r="AL203" i="17"/>
  <c r="AM203" i="17"/>
  <c r="AN203" i="17"/>
  <c r="AO203" i="17"/>
  <c r="AP203" i="17"/>
  <c r="AQ203" i="17"/>
  <c r="AR203" i="17"/>
  <c r="AS203" i="17"/>
  <c r="AT203" i="17"/>
  <c r="AU203" i="17"/>
  <c r="F204" i="17"/>
  <c r="G204" i="17"/>
  <c r="H204" i="17"/>
  <c r="I204" i="17"/>
  <c r="J204" i="17"/>
  <c r="K204" i="17"/>
  <c r="L204" i="17"/>
  <c r="M204" i="17"/>
  <c r="N204" i="17"/>
  <c r="O204" i="17"/>
  <c r="P204" i="17"/>
  <c r="Q204" i="17"/>
  <c r="R204" i="17"/>
  <c r="S204" i="17"/>
  <c r="T204" i="17"/>
  <c r="U204" i="17"/>
  <c r="V204" i="17"/>
  <c r="W204" i="17"/>
  <c r="X204" i="17"/>
  <c r="Y204" i="17"/>
  <c r="Z204" i="17"/>
  <c r="AA204" i="17"/>
  <c r="AB204" i="17"/>
  <c r="AC204" i="17"/>
  <c r="AD204" i="17"/>
  <c r="AE204" i="17"/>
  <c r="AF204" i="17"/>
  <c r="AG204" i="17"/>
  <c r="AH204" i="17"/>
  <c r="AI204" i="17"/>
  <c r="AJ204" i="17"/>
  <c r="AK204" i="17"/>
  <c r="AL204" i="17"/>
  <c r="AM204" i="17"/>
  <c r="AN204" i="17"/>
  <c r="AO204" i="17"/>
  <c r="AP204" i="17"/>
  <c r="AQ204" i="17"/>
  <c r="AR204" i="17"/>
  <c r="AS204" i="17"/>
  <c r="AT204" i="17"/>
  <c r="AU204" i="17"/>
  <c r="F205" i="17"/>
  <c r="G205" i="17"/>
  <c r="H205" i="17"/>
  <c r="I205" i="17"/>
  <c r="J205" i="17"/>
  <c r="K205" i="17"/>
  <c r="L205" i="17"/>
  <c r="M205" i="17"/>
  <c r="N205" i="17"/>
  <c r="O205" i="17"/>
  <c r="P205" i="17"/>
  <c r="Q205" i="17"/>
  <c r="R205" i="17"/>
  <c r="S205" i="17"/>
  <c r="T205" i="17"/>
  <c r="U205" i="17"/>
  <c r="V205" i="17"/>
  <c r="W205" i="17"/>
  <c r="X205" i="17"/>
  <c r="Y205" i="17"/>
  <c r="Z205" i="17"/>
  <c r="AA205" i="17"/>
  <c r="AB205" i="17"/>
  <c r="AC205" i="17"/>
  <c r="AD205" i="17"/>
  <c r="AE205" i="17"/>
  <c r="AF205" i="17"/>
  <c r="AG205" i="17"/>
  <c r="AH205" i="17"/>
  <c r="AI205" i="17"/>
  <c r="AJ205" i="17"/>
  <c r="AK205" i="17"/>
  <c r="AL205" i="17"/>
  <c r="AM205" i="17"/>
  <c r="AN205" i="17"/>
  <c r="AO205" i="17"/>
  <c r="AP205" i="17"/>
  <c r="AQ205" i="17"/>
  <c r="AR205" i="17"/>
  <c r="AS205" i="17"/>
  <c r="AT205" i="17"/>
  <c r="AU205" i="17"/>
  <c r="F206" i="17"/>
  <c r="G206" i="17"/>
  <c r="H206" i="17"/>
  <c r="I206" i="17"/>
  <c r="J206" i="17"/>
  <c r="K206" i="17"/>
  <c r="L206" i="17"/>
  <c r="M206" i="17"/>
  <c r="N206" i="17"/>
  <c r="O206" i="17"/>
  <c r="P206" i="17"/>
  <c r="Q206" i="17"/>
  <c r="R206" i="17"/>
  <c r="S206" i="17"/>
  <c r="T206" i="17"/>
  <c r="U206" i="17"/>
  <c r="V206" i="17"/>
  <c r="W206" i="17"/>
  <c r="X206" i="17"/>
  <c r="Y206" i="17"/>
  <c r="Z206" i="17"/>
  <c r="AA206" i="17"/>
  <c r="AB206" i="17"/>
  <c r="AC206" i="17"/>
  <c r="AD206" i="17"/>
  <c r="AE206" i="17"/>
  <c r="AF206" i="17"/>
  <c r="AG206" i="17"/>
  <c r="AH206" i="17"/>
  <c r="AI206" i="17"/>
  <c r="AJ206" i="17"/>
  <c r="AK206" i="17"/>
  <c r="AL206" i="17"/>
  <c r="AM206" i="17"/>
  <c r="AN206" i="17"/>
  <c r="AO206" i="17"/>
  <c r="AP206" i="17"/>
  <c r="AQ206" i="17"/>
  <c r="AR206" i="17"/>
  <c r="AS206" i="17"/>
  <c r="AT206" i="17"/>
  <c r="AU206" i="17"/>
  <c r="AV206" i="17"/>
  <c r="F207" i="17"/>
  <c r="G207" i="17"/>
  <c r="H207" i="17"/>
  <c r="I207" i="17"/>
  <c r="J207" i="17"/>
  <c r="K207" i="17"/>
  <c r="L207" i="17"/>
  <c r="M207" i="17"/>
  <c r="N207" i="17"/>
  <c r="O207" i="17"/>
  <c r="P207" i="17"/>
  <c r="Q207" i="17"/>
  <c r="R207" i="17"/>
  <c r="S207" i="17"/>
  <c r="T207" i="17"/>
  <c r="U207" i="17"/>
  <c r="V207" i="17"/>
  <c r="W207" i="17"/>
  <c r="X207" i="17"/>
  <c r="Y207" i="17"/>
  <c r="Z207" i="17"/>
  <c r="AA207" i="17"/>
  <c r="AB207" i="17"/>
  <c r="AD207" i="17"/>
  <c r="AE207" i="17"/>
  <c r="AF207" i="17"/>
  <c r="AG207" i="17"/>
  <c r="AH207" i="17"/>
  <c r="AI207" i="17"/>
  <c r="AJ207" i="17"/>
  <c r="AK207" i="17"/>
  <c r="AL207" i="17"/>
  <c r="AM207" i="17"/>
  <c r="AN207" i="17"/>
  <c r="AO207" i="17"/>
  <c r="AP207" i="17"/>
  <c r="AQ207" i="17"/>
  <c r="AR207" i="17"/>
  <c r="AS207" i="17"/>
  <c r="AT207" i="17"/>
  <c r="AU207" i="17"/>
  <c r="AV207" i="17"/>
  <c r="AW207" i="17"/>
  <c r="AX207" i="17"/>
  <c r="AY207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S208" i="17"/>
  <c r="T208" i="17"/>
  <c r="U208" i="17"/>
  <c r="V208" i="17"/>
  <c r="W208" i="17"/>
  <c r="X208" i="17"/>
  <c r="Y208" i="17"/>
  <c r="Z208" i="17"/>
  <c r="AA208" i="17"/>
  <c r="AB208" i="17"/>
  <c r="AC208" i="17"/>
  <c r="AD208" i="17"/>
  <c r="AE208" i="17"/>
  <c r="AF208" i="17"/>
  <c r="AG208" i="17"/>
  <c r="AH208" i="17"/>
  <c r="AI208" i="17"/>
  <c r="AJ208" i="17"/>
  <c r="AK208" i="17"/>
  <c r="AL208" i="17"/>
  <c r="AM208" i="17"/>
  <c r="AN208" i="17"/>
  <c r="AO208" i="17"/>
  <c r="AP208" i="17"/>
  <c r="AQ208" i="17"/>
  <c r="AR208" i="17"/>
  <c r="AS208" i="17"/>
  <c r="AT208" i="17"/>
  <c r="AU208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W139" i="17"/>
  <c r="AX139" i="17"/>
  <c r="AY139" i="17"/>
  <c r="F139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Y135" i="17"/>
  <c r="F5" i="17"/>
  <c r="F208" i="16"/>
  <c r="G208" i="16"/>
  <c r="H208" i="16"/>
  <c r="I208" i="16"/>
  <c r="J208" i="16"/>
  <c r="K208" i="16"/>
  <c r="L208" i="16"/>
  <c r="M208" i="16"/>
  <c r="N208" i="16"/>
  <c r="O208" i="16"/>
  <c r="P208" i="16"/>
  <c r="Q208" i="16"/>
  <c r="R208" i="16"/>
  <c r="S208" i="16"/>
  <c r="T208" i="16"/>
  <c r="U208" i="16"/>
  <c r="V208" i="16"/>
  <c r="W208" i="16"/>
  <c r="X208" i="16"/>
  <c r="Y208" i="16"/>
  <c r="Z208" i="16"/>
  <c r="AA208" i="16"/>
  <c r="AB208" i="16"/>
  <c r="AC208" i="16"/>
  <c r="AD208" i="16"/>
  <c r="AE208" i="16"/>
  <c r="AF208" i="16"/>
  <c r="AG208" i="16"/>
  <c r="AH208" i="16"/>
  <c r="AI208" i="16"/>
  <c r="AJ208" i="16"/>
  <c r="AK208" i="16"/>
  <c r="AL208" i="16"/>
  <c r="AM208" i="16"/>
  <c r="AN208" i="16"/>
  <c r="AO208" i="16"/>
  <c r="AP208" i="16"/>
  <c r="AQ208" i="16"/>
  <c r="AR208" i="16"/>
  <c r="AS208" i="16"/>
  <c r="AT208" i="16"/>
  <c r="AU208" i="16"/>
  <c r="AV208" i="16"/>
  <c r="AV208" i="17" s="1"/>
  <c r="AW208" i="16"/>
  <c r="AW208" i="17" s="1"/>
  <c r="AX208" i="16"/>
  <c r="AX208" i="17" s="1"/>
  <c r="AY208" i="16"/>
  <c r="AY208" i="17" s="1"/>
  <c r="F140" i="16"/>
  <c r="G140" i="16"/>
  <c r="H140" i="16"/>
  <c r="I140" i="16"/>
  <c r="J140" i="16"/>
  <c r="K140" i="16"/>
  <c r="L140" i="16"/>
  <c r="M140" i="16"/>
  <c r="N140" i="16"/>
  <c r="O140" i="16"/>
  <c r="P140" i="16"/>
  <c r="Q140" i="16"/>
  <c r="R140" i="16"/>
  <c r="S140" i="16"/>
  <c r="T140" i="16"/>
  <c r="U140" i="16"/>
  <c r="V140" i="16"/>
  <c r="W140" i="16"/>
  <c r="X140" i="16"/>
  <c r="Y140" i="16"/>
  <c r="Z140" i="16"/>
  <c r="AA140" i="16"/>
  <c r="AA140" i="17" s="1"/>
  <c r="AB140" i="16"/>
  <c r="AB140" i="17" s="1"/>
  <c r="AC140" i="16"/>
  <c r="AC140" i="17" s="1"/>
  <c r="AD140" i="16"/>
  <c r="AE140" i="16"/>
  <c r="AF140" i="16"/>
  <c r="AG140" i="16"/>
  <c r="AH140" i="16"/>
  <c r="AI140" i="16"/>
  <c r="AJ140" i="16"/>
  <c r="AK140" i="16"/>
  <c r="AL140" i="16"/>
  <c r="AM140" i="16"/>
  <c r="AN140" i="16"/>
  <c r="AO140" i="16"/>
  <c r="AP140" i="16"/>
  <c r="AQ140" i="16"/>
  <c r="AR140" i="16"/>
  <c r="AS140" i="16"/>
  <c r="AT140" i="16"/>
  <c r="AU140" i="16"/>
  <c r="AV140" i="16"/>
  <c r="AW140" i="16"/>
  <c r="AX140" i="16"/>
  <c r="AY140" i="16"/>
  <c r="F141" i="16"/>
  <c r="F141" i="17" s="1"/>
  <c r="G141" i="16"/>
  <c r="G141" i="17" s="1"/>
  <c r="H141" i="16"/>
  <c r="I141" i="16"/>
  <c r="J141" i="16"/>
  <c r="K141" i="16"/>
  <c r="L141" i="16"/>
  <c r="M141" i="16"/>
  <c r="N141" i="16"/>
  <c r="O141" i="16"/>
  <c r="P141" i="16"/>
  <c r="Q141" i="16"/>
  <c r="R141" i="16"/>
  <c r="S141" i="16"/>
  <c r="T141" i="16"/>
  <c r="U141" i="16"/>
  <c r="V141" i="16"/>
  <c r="W141" i="16"/>
  <c r="X141" i="16"/>
  <c r="Y141" i="16"/>
  <c r="Z141" i="16"/>
  <c r="AA141" i="16"/>
  <c r="AB141" i="16"/>
  <c r="AC141" i="16"/>
  <c r="AD141" i="16"/>
  <c r="AE141" i="16"/>
  <c r="AF141" i="16"/>
  <c r="AG141" i="16"/>
  <c r="AH141" i="16"/>
  <c r="AI141" i="16"/>
  <c r="AJ141" i="16"/>
  <c r="AK141" i="16"/>
  <c r="AL141" i="16"/>
  <c r="AM141" i="16"/>
  <c r="AN141" i="16"/>
  <c r="AO141" i="16"/>
  <c r="AP141" i="16"/>
  <c r="AQ141" i="16"/>
  <c r="AR141" i="16"/>
  <c r="AS141" i="16"/>
  <c r="AT141" i="16"/>
  <c r="AU141" i="16"/>
  <c r="AV141" i="16"/>
  <c r="AW141" i="16"/>
  <c r="AX141" i="16"/>
  <c r="AY141" i="16"/>
  <c r="F142" i="16"/>
  <c r="G142" i="16"/>
  <c r="G142" i="17" s="1"/>
  <c r="H142" i="16"/>
  <c r="H142" i="17" s="1"/>
  <c r="I142" i="16"/>
  <c r="J142" i="16"/>
  <c r="K142" i="16"/>
  <c r="L142" i="16"/>
  <c r="M142" i="16"/>
  <c r="N142" i="16"/>
  <c r="O142" i="16"/>
  <c r="P142" i="16"/>
  <c r="Q142" i="16"/>
  <c r="R142" i="16"/>
  <c r="S142" i="16"/>
  <c r="T142" i="16"/>
  <c r="U142" i="16"/>
  <c r="V142" i="16"/>
  <c r="W142" i="16"/>
  <c r="X142" i="16"/>
  <c r="Y142" i="16"/>
  <c r="Z142" i="16"/>
  <c r="AA142" i="16"/>
  <c r="AB142" i="16"/>
  <c r="AC142" i="16"/>
  <c r="AD142" i="16"/>
  <c r="AE142" i="16"/>
  <c r="AF142" i="16"/>
  <c r="AG142" i="16"/>
  <c r="AH142" i="16"/>
  <c r="AI142" i="16"/>
  <c r="AJ142" i="16"/>
  <c r="AK142" i="16"/>
  <c r="AL142" i="16"/>
  <c r="AM142" i="16"/>
  <c r="AN142" i="16"/>
  <c r="AO142" i="16"/>
  <c r="AP142" i="16"/>
  <c r="AQ142" i="16"/>
  <c r="AR142" i="16"/>
  <c r="AS142" i="16"/>
  <c r="AT142" i="16"/>
  <c r="AU142" i="16"/>
  <c r="AV142" i="16"/>
  <c r="AW142" i="16"/>
  <c r="AX142" i="16"/>
  <c r="AY142" i="16"/>
  <c r="F143" i="16"/>
  <c r="G143" i="16"/>
  <c r="G143" i="17" s="1"/>
  <c r="H143" i="16"/>
  <c r="H143" i="17" s="1"/>
  <c r="I143" i="16"/>
  <c r="I143" i="17" s="1"/>
  <c r="J143" i="16"/>
  <c r="K143" i="16"/>
  <c r="L143" i="16"/>
  <c r="M143" i="16"/>
  <c r="N143" i="16"/>
  <c r="O143" i="16"/>
  <c r="P143" i="16"/>
  <c r="Q143" i="16"/>
  <c r="R143" i="16"/>
  <c r="S143" i="16"/>
  <c r="T143" i="16"/>
  <c r="U143" i="16"/>
  <c r="V143" i="16"/>
  <c r="W143" i="16"/>
  <c r="X143" i="16"/>
  <c r="Y143" i="16"/>
  <c r="Z143" i="16"/>
  <c r="AA143" i="16"/>
  <c r="AB143" i="16"/>
  <c r="AC143" i="16"/>
  <c r="AD143" i="16"/>
  <c r="AE143" i="16"/>
  <c r="AF143" i="16"/>
  <c r="AG143" i="16"/>
  <c r="AH143" i="16"/>
  <c r="AI143" i="16"/>
  <c r="AJ143" i="16"/>
  <c r="AK143" i="16"/>
  <c r="AL143" i="16"/>
  <c r="AM143" i="16"/>
  <c r="AN143" i="16"/>
  <c r="AO143" i="16"/>
  <c r="AP143" i="16"/>
  <c r="AQ143" i="16"/>
  <c r="AR143" i="16"/>
  <c r="AS143" i="16"/>
  <c r="AT143" i="16"/>
  <c r="AU143" i="16"/>
  <c r="AV143" i="16"/>
  <c r="AW143" i="16"/>
  <c r="AX143" i="16"/>
  <c r="AY143" i="16"/>
  <c r="F144" i="16"/>
  <c r="G144" i="16"/>
  <c r="H144" i="16"/>
  <c r="H144" i="17" s="1"/>
  <c r="I144" i="16"/>
  <c r="I144" i="17" s="1"/>
  <c r="J144" i="16"/>
  <c r="J144" i="17" s="1"/>
  <c r="K144" i="16"/>
  <c r="K144" i="17" s="1"/>
  <c r="L144" i="16"/>
  <c r="M144" i="16"/>
  <c r="N144" i="16"/>
  <c r="O144" i="16"/>
  <c r="P144" i="16"/>
  <c r="Q144" i="16"/>
  <c r="R144" i="16"/>
  <c r="S144" i="16"/>
  <c r="T144" i="16"/>
  <c r="U144" i="16"/>
  <c r="V144" i="16"/>
  <c r="W144" i="16"/>
  <c r="X144" i="16"/>
  <c r="Y144" i="16"/>
  <c r="Z144" i="16"/>
  <c r="AA144" i="16"/>
  <c r="AB144" i="16"/>
  <c r="AC144" i="16"/>
  <c r="AD144" i="16"/>
  <c r="AE144" i="16"/>
  <c r="AF144" i="16"/>
  <c r="AG144" i="16"/>
  <c r="AH144" i="16"/>
  <c r="AI144" i="16"/>
  <c r="AJ144" i="16"/>
  <c r="AK144" i="16"/>
  <c r="AL144" i="16"/>
  <c r="AM144" i="16"/>
  <c r="AN144" i="16"/>
  <c r="AO144" i="16"/>
  <c r="AP144" i="16"/>
  <c r="AQ144" i="16"/>
  <c r="AR144" i="16"/>
  <c r="AS144" i="16"/>
  <c r="AT144" i="16"/>
  <c r="AU144" i="16"/>
  <c r="AV144" i="16"/>
  <c r="AW144" i="16"/>
  <c r="AX144" i="16"/>
  <c r="AY144" i="16"/>
  <c r="F145" i="16"/>
  <c r="F145" i="17" s="1"/>
  <c r="G145" i="16"/>
  <c r="G145" i="17" s="1"/>
  <c r="H145" i="16"/>
  <c r="H145" i="17" s="1"/>
  <c r="I145" i="16"/>
  <c r="I145" i="17" s="1"/>
  <c r="J145" i="16"/>
  <c r="K145" i="16"/>
  <c r="L145" i="16"/>
  <c r="M145" i="16"/>
  <c r="N145" i="16"/>
  <c r="O145" i="16"/>
  <c r="P145" i="16"/>
  <c r="Q145" i="16"/>
  <c r="R145" i="16"/>
  <c r="S145" i="16"/>
  <c r="T145" i="16"/>
  <c r="U145" i="16"/>
  <c r="V145" i="16"/>
  <c r="W145" i="16"/>
  <c r="X145" i="16"/>
  <c r="Y145" i="16"/>
  <c r="Z145" i="16"/>
  <c r="AA145" i="16"/>
  <c r="AB145" i="16"/>
  <c r="AC145" i="16"/>
  <c r="AD145" i="16"/>
  <c r="AE145" i="16"/>
  <c r="AF145" i="16"/>
  <c r="AG145" i="16"/>
  <c r="AH145" i="16"/>
  <c r="AI145" i="16"/>
  <c r="AJ145" i="16"/>
  <c r="AK145" i="16"/>
  <c r="AL145" i="16"/>
  <c r="AM145" i="16"/>
  <c r="AN145" i="16"/>
  <c r="AO145" i="16"/>
  <c r="AP145" i="16"/>
  <c r="AQ145" i="16"/>
  <c r="AR145" i="16"/>
  <c r="AS145" i="16"/>
  <c r="AT145" i="16"/>
  <c r="AU145" i="16"/>
  <c r="AV145" i="16"/>
  <c r="AW145" i="16"/>
  <c r="AX145" i="16"/>
  <c r="AY145" i="16"/>
  <c r="F146" i="16"/>
  <c r="F146" i="17" s="1"/>
  <c r="G146" i="16"/>
  <c r="G146" i="17" s="1"/>
  <c r="H146" i="16"/>
  <c r="H146" i="17" s="1"/>
  <c r="I146" i="16"/>
  <c r="I146" i="17" s="1"/>
  <c r="J146" i="16"/>
  <c r="K146" i="16"/>
  <c r="L146" i="16"/>
  <c r="M146" i="16"/>
  <c r="N146" i="16"/>
  <c r="O146" i="16"/>
  <c r="P146" i="16"/>
  <c r="Q146" i="16"/>
  <c r="R146" i="16"/>
  <c r="S146" i="16"/>
  <c r="T146" i="16"/>
  <c r="U146" i="16"/>
  <c r="V146" i="16"/>
  <c r="W146" i="16"/>
  <c r="X146" i="16"/>
  <c r="Y146" i="16"/>
  <c r="Z146" i="16"/>
  <c r="AA146" i="16"/>
  <c r="AB146" i="16"/>
  <c r="AC146" i="16"/>
  <c r="AD146" i="16"/>
  <c r="AE146" i="16"/>
  <c r="AF146" i="16"/>
  <c r="AG146" i="16"/>
  <c r="AH146" i="16"/>
  <c r="AI146" i="16"/>
  <c r="AJ146" i="16"/>
  <c r="AK146" i="16"/>
  <c r="AL146" i="16"/>
  <c r="AM146" i="16"/>
  <c r="AN146" i="16"/>
  <c r="AO146" i="16"/>
  <c r="AP146" i="16"/>
  <c r="AQ146" i="16"/>
  <c r="AR146" i="16"/>
  <c r="AS146" i="16"/>
  <c r="AT146" i="16"/>
  <c r="AU146" i="16"/>
  <c r="AV146" i="16"/>
  <c r="AW146" i="16"/>
  <c r="AX146" i="16"/>
  <c r="AY146" i="16"/>
  <c r="F147" i="16"/>
  <c r="G147" i="16"/>
  <c r="H147" i="16"/>
  <c r="I147" i="16"/>
  <c r="I147" i="17" s="1"/>
  <c r="J147" i="16"/>
  <c r="J147" i="17" s="1"/>
  <c r="K147" i="16"/>
  <c r="K147" i="17" s="1"/>
  <c r="L147" i="16"/>
  <c r="L147" i="17" s="1"/>
  <c r="M147" i="16"/>
  <c r="M147" i="17" s="1"/>
  <c r="N147" i="16"/>
  <c r="N147" i="17" s="1"/>
  <c r="O147" i="16"/>
  <c r="P147" i="16"/>
  <c r="Q147" i="16"/>
  <c r="R147" i="16"/>
  <c r="S147" i="16"/>
  <c r="T147" i="16"/>
  <c r="U147" i="16"/>
  <c r="V147" i="16"/>
  <c r="W147" i="16"/>
  <c r="X147" i="16"/>
  <c r="Y147" i="16"/>
  <c r="Z147" i="16"/>
  <c r="AA147" i="16"/>
  <c r="AB147" i="16"/>
  <c r="AC147" i="16"/>
  <c r="AD147" i="16"/>
  <c r="AE147" i="16"/>
  <c r="AF147" i="16"/>
  <c r="AG147" i="16"/>
  <c r="AH147" i="16"/>
  <c r="AI147" i="16"/>
  <c r="AJ147" i="16"/>
  <c r="AK147" i="16"/>
  <c r="AL147" i="16"/>
  <c r="AM147" i="16"/>
  <c r="AN147" i="16"/>
  <c r="AO147" i="16"/>
  <c r="AP147" i="16"/>
  <c r="AQ147" i="16"/>
  <c r="AR147" i="16"/>
  <c r="AS147" i="16"/>
  <c r="AT147" i="16"/>
  <c r="AU147" i="16"/>
  <c r="AV147" i="16"/>
  <c r="AW147" i="16"/>
  <c r="AX147" i="16"/>
  <c r="AY147" i="16"/>
  <c r="F148" i="17"/>
  <c r="G148" i="16"/>
  <c r="G148" i="17" s="1"/>
  <c r="H148" i="16"/>
  <c r="H148" i="17" s="1"/>
  <c r="I148" i="16"/>
  <c r="I148" i="17" s="1"/>
  <c r="J148" i="16"/>
  <c r="J148" i="17" s="1"/>
  <c r="K148" i="16"/>
  <c r="K148" i="17" s="1"/>
  <c r="L148" i="16"/>
  <c r="L148" i="17" s="1"/>
  <c r="M148" i="16"/>
  <c r="M148" i="17" s="1"/>
  <c r="N148" i="16"/>
  <c r="N148" i="17" s="1"/>
  <c r="O148" i="16"/>
  <c r="P148" i="16"/>
  <c r="Q148" i="16"/>
  <c r="R148" i="16"/>
  <c r="S148" i="16"/>
  <c r="T148" i="16"/>
  <c r="U148" i="16"/>
  <c r="V148" i="16"/>
  <c r="W148" i="16"/>
  <c r="X148" i="16"/>
  <c r="Y148" i="16"/>
  <c r="Z148" i="16"/>
  <c r="AA148" i="16"/>
  <c r="AB148" i="16"/>
  <c r="AC148" i="16"/>
  <c r="AD148" i="16"/>
  <c r="AE148" i="16"/>
  <c r="AF148" i="16"/>
  <c r="AG148" i="16"/>
  <c r="AH148" i="16"/>
  <c r="AI148" i="16"/>
  <c r="AJ148" i="16"/>
  <c r="AK148" i="16"/>
  <c r="AL148" i="16"/>
  <c r="AM148" i="16"/>
  <c r="AN148" i="16"/>
  <c r="AO148" i="16"/>
  <c r="AP148" i="16"/>
  <c r="AQ148" i="16"/>
  <c r="AR148" i="16"/>
  <c r="AS148" i="16"/>
  <c r="AT148" i="16"/>
  <c r="AU148" i="16"/>
  <c r="AV148" i="16"/>
  <c r="AW148" i="16"/>
  <c r="AX148" i="16"/>
  <c r="AY148" i="16"/>
  <c r="F149" i="16"/>
  <c r="G149" i="16"/>
  <c r="H149" i="16"/>
  <c r="H149" i="17" s="1"/>
  <c r="I149" i="16"/>
  <c r="J149" i="16"/>
  <c r="K149" i="16"/>
  <c r="K149" i="17" s="1"/>
  <c r="L149" i="16"/>
  <c r="L149" i="17" s="1"/>
  <c r="M149" i="16"/>
  <c r="N149" i="16"/>
  <c r="O149" i="16"/>
  <c r="P149" i="16"/>
  <c r="Q149" i="16"/>
  <c r="R149" i="16"/>
  <c r="S149" i="16"/>
  <c r="T149" i="16"/>
  <c r="U149" i="16"/>
  <c r="V149" i="16"/>
  <c r="W149" i="16"/>
  <c r="X149" i="16"/>
  <c r="Y149" i="16"/>
  <c r="Z149" i="16"/>
  <c r="AA149" i="16"/>
  <c r="AB149" i="16"/>
  <c r="AC149" i="16"/>
  <c r="AD149" i="16"/>
  <c r="AE149" i="16"/>
  <c r="AF149" i="16"/>
  <c r="AG149" i="16"/>
  <c r="AH149" i="16"/>
  <c r="AI149" i="16"/>
  <c r="AJ149" i="16"/>
  <c r="AK149" i="16"/>
  <c r="AL149" i="16"/>
  <c r="AM149" i="16"/>
  <c r="AN149" i="16"/>
  <c r="AO149" i="16"/>
  <c r="AP149" i="16"/>
  <c r="AQ149" i="16"/>
  <c r="AR149" i="16"/>
  <c r="AS149" i="16"/>
  <c r="AT149" i="16"/>
  <c r="AU149" i="16"/>
  <c r="AV149" i="16"/>
  <c r="AW149" i="16"/>
  <c r="AX149" i="16"/>
  <c r="AY149" i="16"/>
  <c r="F150" i="16"/>
  <c r="G150" i="16"/>
  <c r="H150" i="16"/>
  <c r="H150" i="17" s="1"/>
  <c r="I150" i="16"/>
  <c r="J150" i="16"/>
  <c r="K150" i="16"/>
  <c r="L150" i="16"/>
  <c r="M150" i="16"/>
  <c r="N150" i="16"/>
  <c r="O150" i="16"/>
  <c r="P150" i="16"/>
  <c r="Q150" i="16"/>
  <c r="R150" i="16"/>
  <c r="S150" i="16"/>
  <c r="T150" i="16"/>
  <c r="U150" i="16"/>
  <c r="V150" i="16"/>
  <c r="W150" i="16"/>
  <c r="X150" i="16"/>
  <c r="Y150" i="16"/>
  <c r="Z150" i="16"/>
  <c r="AA150" i="16"/>
  <c r="AB150" i="16"/>
  <c r="AC150" i="16"/>
  <c r="AD150" i="16"/>
  <c r="AE150" i="16"/>
  <c r="AF150" i="16"/>
  <c r="AG150" i="16"/>
  <c r="AH150" i="16"/>
  <c r="AI150" i="16"/>
  <c r="AJ150" i="16"/>
  <c r="AK150" i="16"/>
  <c r="AL150" i="16"/>
  <c r="AM150" i="16"/>
  <c r="AN150" i="16"/>
  <c r="AO150" i="16"/>
  <c r="AP150" i="16"/>
  <c r="AQ150" i="16"/>
  <c r="AR150" i="16"/>
  <c r="AS150" i="16"/>
  <c r="AT150" i="16"/>
  <c r="AU150" i="16"/>
  <c r="AV150" i="16"/>
  <c r="AW150" i="16"/>
  <c r="AX150" i="16"/>
  <c r="AY150" i="16"/>
  <c r="F151" i="16"/>
  <c r="G151" i="16"/>
  <c r="H151" i="16"/>
  <c r="I151" i="16"/>
  <c r="J151" i="16"/>
  <c r="K151" i="16"/>
  <c r="K151" i="17" s="1"/>
  <c r="L151" i="16"/>
  <c r="L151" i="17" s="1"/>
  <c r="M151" i="16"/>
  <c r="N151" i="16"/>
  <c r="O151" i="16"/>
  <c r="P151" i="16"/>
  <c r="Q151" i="16"/>
  <c r="R151" i="16"/>
  <c r="S151" i="16"/>
  <c r="T151" i="16"/>
  <c r="U151" i="16"/>
  <c r="V151" i="16"/>
  <c r="W151" i="16"/>
  <c r="X151" i="16"/>
  <c r="Y151" i="16"/>
  <c r="Z151" i="16"/>
  <c r="AA151" i="16"/>
  <c r="AB151" i="16"/>
  <c r="AC151" i="16"/>
  <c r="AD151" i="16"/>
  <c r="AE151" i="16"/>
  <c r="AF151" i="16"/>
  <c r="AG151" i="16"/>
  <c r="AH151" i="16"/>
  <c r="AI151" i="16"/>
  <c r="AJ151" i="16"/>
  <c r="AK151" i="16"/>
  <c r="AL151" i="16"/>
  <c r="AM151" i="16"/>
  <c r="AN151" i="16"/>
  <c r="AO151" i="16"/>
  <c r="AP151" i="16"/>
  <c r="AQ151" i="16"/>
  <c r="AR151" i="16"/>
  <c r="AS151" i="16"/>
  <c r="AT151" i="16"/>
  <c r="AU151" i="16"/>
  <c r="AV151" i="16"/>
  <c r="AW151" i="16"/>
  <c r="AX151" i="16"/>
  <c r="AY151" i="16"/>
  <c r="F152" i="16"/>
  <c r="G152" i="16"/>
  <c r="G152" i="17" s="1"/>
  <c r="H152" i="16"/>
  <c r="I152" i="16"/>
  <c r="J152" i="16"/>
  <c r="K152" i="16"/>
  <c r="L152" i="16"/>
  <c r="M152" i="16"/>
  <c r="N152" i="16"/>
  <c r="O152" i="16"/>
  <c r="P152" i="16"/>
  <c r="Q152" i="16"/>
  <c r="R152" i="16"/>
  <c r="S152" i="16"/>
  <c r="T152" i="16"/>
  <c r="U152" i="16"/>
  <c r="V152" i="16"/>
  <c r="W152" i="16"/>
  <c r="X152" i="16"/>
  <c r="Y152" i="16"/>
  <c r="Z152" i="16"/>
  <c r="AA152" i="16"/>
  <c r="AB152" i="16"/>
  <c r="AC152" i="16"/>
  <c r="AD152" i="16"/>
  <c r="AE152" i="16"/>
  <c r="AF152" i="16"/>
  <c r="AG152" i="16"/>
  <c r="AH152" i="16"/>
  <c r="AI152" i="16"/>
  <c r="AJ152" i="16"/>
  <c r="AK152" i="16"/>
  <c r="AL152" i="16"/>
  <c r="AM152" i="16"/>
  <c r="AN152" i="16"/>
  <c r="AO152" i="16"/>
  <c r="AP152" i="16"/>
  <c r="AQ152" i="16"/>
  <c r="AR152" i="16"/>
  <c r="AS152" i="16"/>
  <c r="AT152" i="16"/>
  <c r="AU152" i="16"/>
  <c r="AV152" i="16"/>
  <c r="AW152" i="16"/>
  <c r="AX152" i="16"/>
  <c r="AY152" i="16"/>
  <c r="F153" i="16"/>
  <c r="G153" i="16"/>
  <c r="G153" i="17" s="1"/>
  <c r="H153" i="16"/>
  <c r="I153" i="16"/>
  <c r="J153" i="16"/>
  <c r="K153" i="16"/>
  <c r="L153" i="16"/>
  <c r="M153" i="16"/>
  <c r="N153" i="16"/>
  <c r="O153" i="16"/>
  <c r="P153" i="16"/>
  <c r="Q153" i="16"/>
  <c r="R153" i="16"/>
  <c r="S153" i="16"/>
  <c r="T153" i="16"/>
  <c r="U153" i="16"/>
  <c r="V153" i="16"/>
  <c r="W153" i="16"/>
  <c r="X153" i="16"/>
  <c r="Y153" i="16"/>
  <c r="Z153" i="16"/>
  <c r="AA153" i="16"/>
  <c r="AB153" i="16"/>
  <c r="AC153" i="16"/>
  <c r="AD153" i="16"/>
  <c r="AE153" i="16"/>
  <c r="AF153" i="16"/>
  <c r="AG153" i="16"/>
  <c r="AH153" i="16"/>
  <c r="AI153" i="16"/>
  <c r="AJ153" i="16"/>
  <c r="AK153" i="16"/>
  <c r="AL153" i="16"/>
  <c r="AM153" i="16"/>
  <c r="AN153" i="16"/>
  <c r="AO153" i="16"/>
  <c r="AP153" i="16"/>
  <c r="AQ153" i="16"/>
  <c r="AR153" i="16"/>
  <c r="AS153" i="16"/>
  <c r="AT153" i="16"/>
  <c r="AU153" i="16"/>
  <c r="AV153" i="16"/>
  <c r="AW153" i="16"/>
  <c r="AX153" i="16"/>
  <c r="AY153" i="16"/>
  <c r="F154" i="16"/>
  <c r="G154" i="16"/>
  <c r="H154" i="16"/>
  <c r="H154" i="17" s="1"/>
  <c r="I154" i="16"/>
  <c r="J154" i="16"/>
  <c r="K154" i="16"/>
  <c r="L154" i="16"/>
  <c r="M154" i="16"/>
  <c r="N154" i="16"/>
  <c r="O154" i="16"/>
  <c r="P154" i="16"/>
  <c r="Q154" i="16"/>
  <c r="R154" i="16"/>
  <c r="S154" i="16"/>
  <c r="T154" i="16"/>
  <c r="U154" i="16"/>
  <c r="V154" i="16"/>
  <c r="W154" i="16"/>
  <c r="X154" i="16"/>
  <c r="Y154" i="16"/>
  <c r="Z154" i="16"/>
  <c r="AA154" i="16"/>
  <c r="AB154" i="16"/>
  <c r="AC154" i="16"/>
  <c r="AD154" i="16"/>
  <c r="AE154" i="16"/>
  <c r="AF154" i="16"/>
  <c r="AG154" i="16"/>
  <c r="AH154" i="16"/>
  <c r="AI154" i="16"/>
  <c r="AJ154" i="16"/>
  <c r="AK154" i="16"/>
  <c r="AL154" i="16"/>
  <c r="AM154" i="16"/>
  <c r="AN154" i="16"/>
  <c r="AO154" i="16"/>
  <c r="AP154" i="16"/>
  <c r="AQ154" i="16"/>
  <c r="AR154" i="16"/>
  <c r="AS154" i="16"/>
  <c r="AT154" i="16"/>
  <c r="AU154" i="16"/>
  <c r="AV154" i="16"/>
  <c r="AW154" i="16"/>
  <c r="AX154" i="16"/>
  <c r="AY154" i="16"/>
  <c r="F155" i="16"/>
  <c r="G155" i="16"/>
  <c r="H155" i="16"/>
  <c r="H155" i="17" s="1"/>
  <c r="I155" i="16"/>
  <c r="I155" i="17" s="1"/>
  <c r="J155" i="16"/>
  <c r="K155" i="16"/>
  <c r="L155" i="16"/>
  <c r="M155" i="16"/>
  <c r="N155" i="16"/>
  <c r="O155" i="16"/>
  <c r="P155" i="16"/>
  <c r="Q155" i="16"/>
  <c r="R155" i="16"/>
  <c r="S155" i="16"/>
  <c r="T155" i="16"/>
  <c r="U155" i="16"/>
  <c r="V155" i="16"/>
  <c r="W155" i="16"/>
  <c r="X155" i="16"/>
  <c r="Y155" i="16"/>
  <c r="Z155" i="16"/>
  <c r="AA155" i="16"/>
  <c r="AB155" i="16"/>
  <c r="AC155" i="16"/>
  <c r="AD155" i="16"/>
  <c r="AE155" i="16"/>
  <c r="AF155" i="16"/>
  <c r="AG155" i="16"/>
  <c r="AH155" i="16"/>
  <c r="AI155" i="16"/>
  <c r="AJ155" i="16"/>
  <c r="AK155" i="16"/>
  <c r="AL155" i="16"/>
  <c r="AM155" i="16"/>
  <c r="AN155" i="16"/>
  <c r="AO155" i="16"/>
  <c r="AP155" i="16"/>
  <c r="AQ155" i="16"/>
  <c r="AR155" i="16"/>
  <c r="AS155" i="16"/>
  <c r="AT155" i="16"/>
  <c r="AU155" i="16"/>
  <c r="AV155" i="16"/>
  <c r="AW155" i="16"/>
  <c r="AX155" i="16"/>
  <c r="AY155" i="16"/>
  <c r="F156" i="16"/>
  <c r="F156" i="17" s="1"/>
  <c r="G156" i="16"/>
  <c r="G156" i="17" s="1"/>
  <c r="H156" i="16"/>
  <c r="H156" i="17" s="1"/>
  <c r="I156" i="16"/>
  <c r="I156" i="17" s="1"/>
  <c r="J156" i="16"/>
  <c r="K156" i="16"/>
  <c r="L156" i="16"/>
  <c r="M156" i="16"/>
  <c r="N156" i="16"/>
  <c r="O156" i="16"/>
  <c r="P156" i="16"/>
  <c r="Q156" i="16"/>
  <c r="R156" i="16"/>
  <c r="S156" i="16"/>
  <c r="T156" i="16"/>
  <c r="U156" i="16"/>
  <c r="V156" i="16"/>
  <c r="W156" i="16"/>
  <c r="X156" i="16"/>
  <c r="Y156" i="16"/>
  <c r="Z156" i="16"/>
  <c r="AA156" i="16"/>
  <c r="AB156" i="16"/>
  <c r="AC156" i="16"/>
  <c r="AD156" i="16"/>
  <c r="AE156" i="16"/>
  <c r="AF156" i="16"/>
  <c r="AG156" i="16"/>
  <c r="AH156" i="16"/>
  <c r="AI156" i="16"/>
  <c r="AJ156" i="16"/>
  <c r="AK156" i="16"/>
  <c r="AL156" i="16"/>
  <c r="AM156" i="16"/>
  <c r="AN156" i="16"/>
  <c r="AO156" i="16"/>
  <c r="AP156" i="16"/>
  <c r="AQ156" i="16"/>
  <c r="AR156" i="16"/>
  <c r="AS156" i="16"/>
  <c r="AT156" i="16"/>
  <c r="AU156" i="16"/>
  <c r="AV156" i="16"/>
  <c r="AW156" i="16"/>
  <c r="AX156" i="16"/>
  <c r="AY156" i="16"/>
  <c r="F157" i="16"/>
  <c r="G157" i="16"/>
  <c r="H157" i="16"/>
  <c r="H157" i="17" s="1"/>
  <c r="I157" i="16"/>
  <c r="I157" i="17" s="1"/>
  <c r="J157" i="16"/>
  <c r="K157" i="16"/>
  <c r="L157" i="16"/>
  <c r="M157" i="16"/>
  <c r="N157" i="16"/>
  <c r="O157" i="16"/>
  <c r="P157" i="16"/>
  <c r="Q157" i="16"/>
  <c r="R157" i="16"/>
  <c r="S157" i="16"/>
  <c r="T157" i="16"/>
  <c r="U157" i="16"/>
  <c r="V157" i="16"/>
  <c r="W157" i="16"/>
  <c r="X157" i="16"/>
  <c r="Y157" i="16"/>
  <c r="Z157" i="16"/>
  <c r="AA157" i="16"/>
  <c r="AB157" i="16"/>
  <c r="AC157" i="16"/>
  <c r="AD157" i="16"/>
  <c r="AE157" i="16"/>
  <c r="AF157" i="16"/>
  <c r="AG157" i="16"/>
  <c r="AH157" i="16"/>
  <c r="AI157" i="16"/>
  <c r="AJ157" i="16"/>
  <c r="AK157" i="16"/>
  <c r="AL157" i="16"/>
  <c r="AM157" i="16"/>
  <c r="AN157" i="16"/>
  <c r="AO157" i="16"/>
  <c r="AP157" i="16"/>
  <c r="AQ157" i="16"/>
  <c r="AR157" i="16"/>
  <c r="AS157" i="16"/>
  <c r="AT157" i="16"/>
  <c r="AU157" i="16"/>
  <c r="AV157" i="16"/>
  <c r="AW157" i="16"/>
  <c r="AX157" i="16"/>
  <c r="AY157" i="16"/>
  <c r="F158" i="16"/>
  <c r="G158" i="16"/>
  <c r="H158" i="16"/>
  <c r="I158" i="16"/>
  <c r="J158" i="16"/>
  <c r="J158" i="17" s="1"/>
  <c r="K158" i="16"/>
  <c r="K158" i="17" s="1"/>
  <c r="L158" i="16"/>
  <c r="L158" i="17" s="1"/>
  <c r="M158" i="16"/>
  <c r="N158" i="16"/>
  <c r="O158" i="16"/>
  <c r="O158" i="17" s="1"/>
  <c r="P158" i="16"/>
  <c r="P158" i="17" s="1"/>
  <c r="Q158" i="16"/>
  <c r="Q158" i="17" s="1"/>
  <c r="R158" i="16"/>
  <c r="R158" i="17" s="1"/>
  <c r="S158" i="16"/>
  <c r="S158" i="17" s="1"/>
  <c r="T158" i="16"/>
  <c r="T158" i="17" s="1"/>
  <c r="U158" i="16"/>
  <c r="U158" i="17" s="1"/>
  <c r="V158" i="16"/>
  <c r="V158" i="17" s="1"/>
  <c r="W158" i="16"/>
  <c r="W158" i="17" s="1"/>
  <c r="X158" i="16"/>
  <c r="X158" i="17" s="1"/>
  <c r="Y158" i="16"/>
  <c r="Y158" i="17" s="1"/>
  <c r="Z158" i="16"/>
  <c r="Z158" i="17" s="1"/>
  <c r="AA158" i="16"/>
  <c r="AA158" i="17" s="1"/>
  <c r="AB158" i="16"/>
  <c r="AB158" i="17" s="1"/>
  <c r="AC158" i="16"/>
  <c r="AC158" i="17" s="1"/>
  <c r="AD158" i="16"/>
  <c r="AD158" i="17" s="1"/>
  <c r="AE158" i="16"/>
  <c r="AE158" i="17" s="1"/>
  <c r="AF158" i="16"/>
  <c r="AF158" i="17" s="1"/>
  <c r="AG158" i="16"/>
  <c r="AG158" i="17" s="1"/>
  <c r="AH158" i="16"/>
  <c r="AH158" i="17" s="1"/>
  <c r="AI158" i="16"/>
  <c r="AI158" i="17" s="1"/>
  <c r="AJ158" i="16"/>
  <c r="AJ158" i="17" s="1"/>
  <c r="AK158" i="16"/>
  <c r="AK158" i="17" s="1"/>
  <c r="AL158" i="16"/>
  <c r="AL158" i="17" s="1"/>
  <c r="AM158" i="16"/>
  <c r="AM158" i="17" s="1"/>
  <c r="AN158" i="16"/>
  <c r="AN158" i="17" s="1"/>
  <c r="AO158" i="16"/>
  <c r="AO158" i="17" s="1"/>
  <c r="AP158" i="16"/>
  <c r="AP158" i="17" s="1"/>
  <c r="AQ158" i="16"/>
  <c r="AR158" i="16"/>
  <c r="AS158" i="16"/>
  <c r="AT158" i="16"/>
  <c r="AU158" i="16"/>
  <c r="AV158" i="16"/>
  <c r="AW158" i="16"/>
  <c r="AX158" i="16"/>
  <c r="AY158" i="16"/>
  <c r="F159" i="16"/>
  <c r="G159" i="16"/>
  <c r="H159" i="16"/>
  <c r="I159" i="16"/>
  <c r="J159" i="16"/>
  <c r="K159" i="16"/>
  <c r="L159" i="16"/>
  <c r="M159" i="16"/>
  <c r="N159" i="16"/>
  <c r="O159" i="16"/>
  <c r="P159" i="16"/>
  <c r="Q159" i="16"/>
  <c r="R159" i="16"/>
  <c r="S159" i="16"/>
  <c r="T159" i="16"/>
  <c r="U159" i="16"/>
  <c r="V159" i="16"/>
  <c r="W159" i="16"/>
  <c r="X159" i="16"/>
  <c r="Y159" i="16"/>
  <c r="Z159" i="16"/>
  <c r="AA159" i="16"/>
  <c r="AB159" i="16"/>
  <c r="AC159" i="16"/>
  <c r="AD159" i="16"/>
  <c r="AE159" i="16"/>
  <c r="AF159" i="16"/>
  <c r="AG159" i="16"/>
  <c r="AH159" i="16"/>
  <c r="AH159" i="17" s="1"/>
  <c r="AI159" i="16"/>
  <c r="AI159" i="17" s="1"/>
  <c r="AJ159" i="16"/>
  <c r="AJ159" i="17" s="1"/>
  <c r="AK159" i="16"/>
  <c r="AK159" i="17" s="1"/>
  <c r="AL159" i="16"/>
  <c r="AL159" i="17" s="1"/>
  <c r="AM159" i="16"/>
  <c r="AM159" i="17" s="1"/>
  <c r="AN159" i="16"/>
  <c r="AN159" i="17" s="1"/>
  <c r="AO159" i="16"/>
  <c r="AO159" i="17" s="1"/>
  <c r="AP159" i="16"/>
  <c r="AP159" i="17" s="1"/>
  <c r="AQ159" i="16"/>
  <c r="AR159" i="16"/>
  <c r="AS159" i="16"/>
  <c r="AT159" i="16"/>
  <c r="AU159" i="16"/>
  <c r="AV159" i="16"/>
  <c r="AW159" i="16"/>
  <c r="AX159" i="16"/>
  <c r="AY159" i="16"/>
  <c r="F160" i="16"/>
  <c r="G160" i="16"/>
  <c r="H160" i="16"/>
  <c r="I160" i="16"/>
  <c r="J160" i="16"/>
  <c r="J160" i="17" s="1"/>
  <c r="K160" i="16"/>
  <c r="K160" i="17" s="1"/>
  <c r="L160" i="16"/>
  <c r="L160" i="17" s="1"/>
  <c r="M160" i="16"/>
  <c r="N160" i="16"/>
  <c r="O160" i="16"/>
  <c r="O160" i="17" s="1"/>
  <c r="P160" i="16"/>
  <c r="P160" i="17" s="1"/>
  <c r="Q160" i="16"/>
  <c r="Q160" i="17" s="1"/>
  <c r="R160" i="16"/>
  <c r="R160" i="17" s="1"/>
  <c r="S160" i="16"/>
  <c r="S160" i="17" s="1"/>
  <c r="T160" i="16"/>
  <c r="T160" i="17" s="1"/>
  <c r="U160" i="16"/>
  <c r="U160" i="17" s="1"/>
  <c r="V160" i="16"/>
  <c r="V160" i="17" s="1"/>
  <c r="W160" i="16"/>
  <c r="W160" i="17" s="1"/>
  <c r="X160" i="16"/>
  <c r="X160" i="17" s="1"/>
  <c r="Y160" i="16"/>
  <c r="Y160" i="17" s="1"/>
  <c r="Z160" i="16"/>
  <c r="Z160" i="17" s="1"/>
  <c r="AA160" i="16"/>
  <c r="AA160" i="17" s="1"/>
  <c r="AB160" i="16"/>
  <c r="AB160" i="17" s="1"/>
  <c r="AC160" i="16"/>
  <c r="AC160" i="17" s="1"/>
  <c r="AD160" i="16"/>
  <c r="AD160" i="17" s="1"/>
  <c r="AE160" i="16"/>
  <c r="AE160" i="17" s="1"/>
  <c r="AF160" i="16"/>
  <c r="AF160" i="17" s="1"/>
  <c r="AG160" i="16"/>
  <c r="AG160" i="17" s="1"/>
  <c r="AH160" i="16"/>
  <c r="AH160" i="17" s="1"/>
  <c r="AI160" i="16"/>
  <c r="AI160" i="17" s="1"/>
  <c r="AJ160" i="16"/>
  <c r="AJ160" i="17" s="1"/>
  <c r="AK160" i="16"/>
  <c r="AK160" i="17" s="1"/>
  <c r="AL160" i="16"/>
  <c r="AL160" i="17" s="1"/>
  <c r="AM160" i="16"/>
  <c r="AM160" i="17" s="1"/>
  <c r="AN160" i="16"/>
  <c r="AN160" i="17" s="1"/>
  <c r="AO160" i="16"/>
  <c r="AO160" i="17" s="1"/>
  <c r="AP160" i="16"/>
  <c r="AP160" i="17" s="1"/>
  <c r="AQ160" i="16"/>
  <c r="AR160" i="16"/>
  <c r="AS160" i="16"/>
  <c r="AT160" i="16"/>
  <c r="AU160" i="16"/>
  <c r="AV160" i="16"/>
  <c r="AW160" i="16"/>
  <c r="AX160" i="16"/>
  <c r="AY160" i="16"/>
  <c r="F161" i="16"/>
  <c r="G161" i="16"/>
  <c r="H161" i="16"/>
  <c r="I161" i="16"/>
  <c r="J161" i="16"/>
  <c r="K161" i="16"/>
  <c r="L161" i="16"/>
  <c r="M161" i="16"/>
  <c r="M161" i="17" s="1"/>
  <c r="N161" i="16"/>
  <c r="N161" i="17" s="1"/>
  <c r="O161" i="16"/>
  <c r="P161" i="16"/>
  <c r="Q161" i="16"/>
  <c r="R161" i="16"/>
  <c r="S161" i="16"/>
  <c r="T161" i="16"/>
  <c r="U161" i="16"/>
  <c r="V161" i="16"/>
  <c r="W161" i="16"/>
  <c r="X161" i="16"/>
  <c r="Y161" i="16"/>
  <c r="Z161" i="16"/>
  <c r="AA161" i="16"/>
  <c r="AB161" i="16"/>
  <c r="AC161" i="16"/>
  <c r="AD161" i="16"/>
  <c r="AE161" i="16"/>
  <c r="AF161" i="16"/>
  <c r="AG161" i="16"/>
  <c r="AH161" i="16"/>
  <c r="AI161" i="16"/>
  <c r="AJ161" i="16"/>
  <c r="AK161" i="16"/>
  <c r="AL161" i="16"/>
  <c r="AM161" i="16"/>
  <c r="AN161" i="16"/>
  <c r="AO161" i="16"/>
  <c r="AP161" i="16"/>
  <c r="AQ161" i="16"/>
  <c r="AR161" i="16"/>
  <c r="AS161" i="16"/>
  <c r="AT161" i="16"/>
  <c r="AU161" i="16"/>
  <c r="AV161" i="16"/>
  <c r="AW161" i="16"/>
  <c r="AX161" i="16"/>
  <c r="AY161" i="16"/>
  <c r="F162" i="16"/>
  <c r="G162" i="16"/>
  <c r="H162" i="16"/>
  <c r="I162" i="16"/>
  <c r="J162" i="16"/>
  <c r="K162" i="16"/>
  <c r="L162" i="16"/>
  <c r="M162" i="16"/>
  <c r="M162" i="17" s="1"/>
  <c r="N162" i="16"/>
  <c r="N162" i="17" s="1"/>
  <c r="O162" i="16"/>
  <c r="P162" i="16"/>
  <c r="Q162" i="16"/>
  <c r="R162" i="16"/>
  <c r="S162" i="16"/>
  <c r="T162" i="16"/>
  <c r="U162" i="16"/>
  <c r="V162" i="16"/>
  <c r="W162" i="16"/>
  <c r="X162" i="16"/>
  <c r="Y162" i="16"/>
  <c r="Z162" i="16"/>
  <c r="AA162" i="16"/>
  <c r="AB162" i="16"/>
  <c r="AC162" i="16"/>
  <c r="AD162" i="16"/>
  <c r="AE162" i="16"/>
  <c r="AF162" i="16"/>
  <c r="AG162" i="16"/>
  <c r="AH162" i="16"/>
  <c r="AI162" i="16"/>
  <c r="AJ162" i="16"/>
  <c r="AK162" i="16"/>
  <c r="AL162" i="16"/>
  <c r="AM162" i="16"/>
  <c r="AN162" i="16"/>
  <c r="AO162" i="16"/>
  <c r="AP162" i="16"/>
  <c r="AQ162" i="16"/>
  <c r="AR162" i="16"/>
  <c r="AS162" i="16"/>
  <c r="AT162" i="16"/>
  <c r="AU162" i="16"/>
  <c r="AV162" i="16"/>
  <c r="AW162" i="16"/>
  <c r="AX162" i="16"/>
  <c r="AY162" i="16"/>
  <c r="F163" i="16"/>
  <c r="G163" i="16"/>
  <c r="H163" i="16"/>
  <c r="I163" i="16"/>
  <c r="J163" i="16"/>
  <c r="K163" i="16"/>
  <c r="L163" i="16"/>
  <c r="M163" i="16"/>
  <c r="M163" i="17" s="1"/>
  <c r="N163" i="16"/>
  <c r="N163" i="17" s="1"/>
  <c r="O163" i="16"/>
  <c r="P163" i="16"/>
  <c r="Q163" i="16"/>
  <c r="R163" i="16"/>
  <c r="S163" i="16"/>
  <c r="T163" i="16"/>
  <c r="U163" i="16"/>
  <c r="V163" i="16"/>
  <c r="W163" i="16"/>
  <c r="X163" i="16"/>
  <c r="Y163" i="16"/>
  <c r="Z163" i="16"/>
  <c r="AA163" i="16"/>
  <c r="AB163" i="16"/>
  <c r="AC163" i="16"/>
  <c r="AD163" i="16"/>
  <c r="AE163" i="16"/>
  <c r="AF163" i="16"/>
  <c r="AG163" i="16"/>
  <c r="AH163" i="16"/>
  <c r="AI163" i="16"/>
  <c r="AJ163" i="16"/>
  <c r="AK163" i="16"/>
  <c r="AL163" i="16"/>
  <c r="AM163" i="16"/>
  <c r="AN163" i="16"/>
  <c r="AO163" i="16"/>
  <c r="AP163" i="16"/>
  <c r="AQ163" i="16"/>
  <c r="AR163" i="16"/>
  <c r="AS163" i="16"/>
  <c r="AT163" i="16"/>
  <c r="AU163" i="16"/>
  <c r="AV163" i="16"/>
  <c r="AW163" i="16"/>
  <c r="AX163" i="16"/>
  <c r="AY163" i="16"/>
  <c r="F164" i="16"/>
  <c r="G164" i="16"/>
  <c r="H164" i="16"/>
  <c r="I164" i="16"/>
  <c r="J164" i="16"/>
  <c r="K164" i="16"/>
  <c r="L164" i="16"/>
  <c r="M164" i="16"/>
  <c r="N164" i="16"/>
  <c r="O164" i="16"/>
  <c r="P164" i="16"/>
  <c r="Q164" i="16"/>
  <c r="R164" i="16"/>
  <c r="S164" i="16"/>
  <c r="T164" i="16"/>
  <c r="U164" i="16"/>
  <c r="V164" i="16"/>
  <c r="W164" i="16"/>
  <c r="W164" i="17" s="1"/>
  <c r="X164" i="16"/>
  <c r="Y164" i="16"/>
  <c r="Z164" i="16"/>
  <c r="AA164" i="16"/>
  <c r="AB164" i="16"/>
  <c r="AC164" i="16"/>
  <c r="AD164" i="16"/>
  <c r="AE164" i="16"/>
  <c r="AF164" i="16"/>
  <c r="AG164" i="16"/>
  <c r="AH164" i="16"/>
  <c r="AI164" i="16"/>
  <c r="AJ164" i="16"/>
  <c r="AK164" i="16"/>
  <c r="AL164" i="16"/>
  <c r="AM164" i="16"/>
  <c r="AN164" i="16"/>
  <c r="AO164" i="16"/>
  <c r="AP164" i="16"/>
  <c r="AQ164" i="16"/>
  <c r="AR164" i="16"/>
  <c r="AS164" i="16"/>
  <c r="AT164" i="16"/>
  <c r="AU164" i="16"/>
  <c r="AV164" i="16"/>
  <c r="AW164" i="16"/>
  <c r="AX164" i="16"/>
  <c r="AY164" i="16"/>
  <c r="F165" i="16"/>
  <c r="G165" i="16"/>
  <c r="H165" i="16"/>
  <c r="I165" i="16"/>
  <c r="J165" i="16"/>
  <c r="K165" i="16"/>
  <c r="L165" i="16"/>
  <c r="M165" i="16"/>
  <c r="N165" i="16"/>
  <c r="O165" i="16"/>
  <c r="P165" i="16"/>
  <c r="Q165" i="16"/>
  <c r="R165" i="16"/>
  <c r="S165" i="16"/>
  <c r="T165" i="16"/>
  <c r="U165" i="16"/>
  <c r="V165" i="16"/>
  <c r="W165" i="16"/>
  <c r="X165" i="16"/>
  <c r="Y165" i="16"/>
  <c r="Z165" i="16"/>
  <c r="AA165" i="16"/>
  <c r="AB165" i="16"/>
  <c r="AB165" i="17" s="1"/>
  <c r="AC165" i="16"/>
  <c r="AC165" i="17" s="1"/>
  <c r="AD165" i="16"/>
  <c r="AE165" i="16"/>
  <c r="AF165" i="16"/>
  <c r="AG165" i="16"/>
  <c r="AH165" i="16"/>
  <c r="AI165" i="16"/>
  <c r="AJ165" i="16"/>
  <c r="AK165" i="16"/>
  <c r="AL165" i="16"/>
  <c r="AM165" i="16"/>
  <c r="AN165" i="16"/>
  <c r="AO165" i="16"/>
  <c r="AP165" i="16"/>
  <c r="AQ165" i="16"/>
  <c r="AR165" i="16"/>
  <c r="AS165" i="16"/>
  <c r="AT165" i="16"/>
  <c r="AU165" i="16"/>
  <c r="AV165" i="16"/>
  <c r="AW165" i="16"/>
  <c r="AX165" i="16"/>
  <c r="AY165" i="16"/>
  <c r="F166" i="16"/>
  <c r="G166" i="16"/>
  <c r="H166" i="16"/>
  <c r="I166" i="16"/>
  <c r="J166" i="16"/>
  <c r="K166" i="16"/>
  <c r="L166" i="16"/>
  <c r="M166" i="16"/>
  <c r="N166" i="16"/>
  <c r="O166" i="16"/>
  <c r="P166" i="16"/>
  <c r="Q166" i="16"/>
  <c r="R166" i="16"/>
  <c r="S166" i="16"/>
  <c r="T166" i="16"/>
  <c r="U166" i="16"/>
  <c r="V166" i="16"/>
  <c r="W166" i="16"/>
  <c r="X166" i="16"/>
  <c r="Y166" i="16"/>
  <c r="Y166" i="17" s="1"/>
  <c r="Z166" i="16"/>
  <c r="AA166" i="16"/>
  <c r="AB166" i="16"/>
  <c r="AC166" i="16"/>
  <c r="AD166" i="16"/>
  <c r="AE166" i="16"/>
  <c r="AF166" i="16"/>
  <c r="AG166" i="16"/>
  <c r="AH166" i="16"/>
  <c r="AI166" i="16"/>
  <c r="AJ166" i="16"/>
  <c r="AK166" i="16"/>
  <c r="AL166" i="16"/>
  <c r="AM166" i="16"/>
  <c r="AN166" i="16"/>
  <c r="AO166" i="16"/>
  <c r="AP166" i="16"/>
  <c r="AQ166" i="16"/>
  <c r="AR166" i="16"/>
  <c r="AS166" i="16"/>
  <c r="AT166" i="16"/>
  <c r="AU166" i="16"/>
  <c r="AV166" i="16"/>
  <c r="AW166" i="16"/>
  <c r="AX166" i="16"/>
  <c r="AY166" i="16"/>
  <c r="F167" i="16"/>
  <c r="G167" i="16"/>
  <c r="H167" i="16"/>
  <c r="I167" i="16"/>
  <c r="J167" i="16"/>
  <c r="K167" i="16"/>
  <c r="L167" i="16"/>
  <c r="M167" i="16"/>
  <c r="N167" i="16"/>
  <c r="O167" i="16"/>
  <c r="P167" i="16"/>
  <c r="Q167" i="16"/>
  <c r="R167" i="16"/>
  <c r="S167" i="16"/>
  <c r="T167" i="16"/>
  <c r="U167" i="16"/>
  <c r="V167" i="16"/>
  <c r="W167" i="16"/>
  <c r="W167" i="17" s="1"/>
  <c r="X167" i="16"/>
  <c r="Y167" i="16"/>
  <c r="Z167" i="16"/>
  <c r="AA167" i="16"/>
  <c r="AB167" i="16"/>
  <c r="AC167" i="16"/>
  <c r="AD167" i="16"/>
  <c r="AE167" i="16"/>
  <c r="AF167" i="16"/>
  <c r="AG167" i="16"/>
  <c r="AH167" i="16"/>
  <c r="AI167" i="16"/>
  <c r="AJ167" i="16"/>
  <c r="AK167" i="16"/>
  <c r="AL167" i="16"/>
  <c r="AM167" i="16"/>
  <c r="AN167" i="16"/>
  <c r="AO167" i="16"/>
  <c r="AP167" i="16"/>
  <c r="AQ167" i="16"/>
  <c r="AR167" i="16"/>
  <c r="AS167" i="16"/>
  <c r="AT167" i="16"/>
  <c r="AU167" i="16"/>
  <c r="AV167" i="16"/>
  <c r="AW167" i="16"/>
  <c r="AX167" i="16"/>
  <c r="AY167" i="16"/>
  <c r="F168" i="16"/>
  <c r="G168" i="16"/>
  <c r="H168" i="16"/>
  <c r="I168" i="16"/>
  <c r="J168" i="16"/>
  <c r="K168" i="16"/>
  <c r="L168" i="16"/>
  <c r="L168" i="17" s="1"/>
  <c r="M168" i="16"/>
  <c r="N168" i="16"/>
  <c r="O168" i="16"/>
  <c r="P168" i="16"/>
  <c r="Q168" i="16"/>
  <c r="R168" i="16"/>
  <c r="S168" i="16"/>
  <c r="T168" i="16"/>
  <c r="U168" i="16"/>
  <c r="U168" i="17" s="1"/>
  <c r="V168" i="16"/>
  <c r="W168" i="16"/>
  <c r="X168" i="16"/>
  <c r="Y168" i="16"/>
  <c r="Z168" i="16"/>
  <c r="AA168" i="16"/>
  <c r="AB168" i="16"/>
  <c r="AB168" i="17" s="1"/>
  <c r="AC168" i="16"/>
  <c r="AD168" i="16"/>
  <c r="AE168" i="16"/>
  <c r="AF168" i="16"/>
  <c r="AG168" i="16"/>
  <c r="AH168" i="16"/>
  <c r="AI168" i="16"/>
  <c r="AJ168" i="16"/>
  <c r="AK168" i="16"/>
  <c r="AL168" i="16"/>
  <c r="AM168" i="16"/>
  <c r="AN168" i="16"/>
  <c r="AO168" i="16"/>
  <c r="AP168" i="16"/>
  <c r="AP168" i="17" s="1"/>
  <c r="AQ168" i="16"/>
  <c r="AR168" i="16"/>
  <c r="AS168" i="16"/>
  <c r="AT168" i="16"/>
  <c r="AU168" i="16"/>
  <c r="AV168" i="16"/>
  <c r="AW168" i="16"/>
  <c r="AX168" i="16"/>
  <c r="AY168" i="16"/>
  <c r="F169" i="16"/>
  <c r="G169" i="16"/>
  <c r="H169" i="16"/>
  <c r="I169" i="16"/>
  <c r="J169" i="16"/>
  <c r="K169" i="16"/>
  <c r="L169" i="16"/>
  <c r="M169" i="16"/>
  <c r="N169" i="16"/>
  <c r="O169" i="16"/>
  <c r="P169" i="16"/>
  <c r="Q169" i="16"/>
  <c r="R169" i="16"/>
  <c r="S169" i="16"/>
  <c r="T169" i="16"/>
  <c r="U169" i="16"/>
  <c r="V169" i="16"/>
  <c r="W169" i="16"/>
  <c r="X169" i="16"/>
  <c r="Y169" i="16"/>
  <c r="Z169" i="16"/>
  <c r="AA169" i="16"/>
  <c r="AB169" i="16"/>
  <c r="AC169" i="16"/>
  <c r="AD169" i="16"/>
  <c r="AE169" i="16"/>
  <c r="AF169" i="16"/>
  <c r="AF169" i="17" s="1"/>
  <c r="AG169" i="16"/>
  <c r="AH169" i="16"/>
  <c r="AI169" i="16"/>
  <c r="AJ169" i="16"/>
  <c r="AK169" i="16"/>
  <c r="AL169" i="16"/>
  <c r="AM169" i="16"/>
  <c r="AN169" i="16"/>
  <c r="AO169" i="16"/>
  <c r="AP169" i="16"/>
  <c r="AQ169" i="16"/>
  <c r="AR169" i="16"/>
  <c r="AS169" i="16"/>
  <c r="AT169" i="16"/>
  <c r="AU169" i="16"/>
  <c r="AV169" i="16"/>
  <c r="AW169" i="16"/>
  <c r="AX169" i="16"/>
  <c r="AY169" i="16"/>
  <c r="F170" i="16"/>
  <c r="G170" i="16"/>
  <c r="H170" i="16"/>
  <c r="I170" i="16"/>
  <c r="J170" i="16"/>
  <c r="K170" i="16"/>
  <c r="L170" i="16"/>
  <c r="M170" i="16"/>
  <c r="N170" i="16"/>
  <c r="O170" i="16"/>
  <c r="P170" i="16"/>
  <c r="Q170" i="16"/>
  <c r="R170" i="16"/>
  <c r="S170" i="16"/>
  <c r="T170" i="16"/>
  <c r="U170" i="16"/>
  <c r="V170" i="16"/>
  <c r="W170" i="16"/>
  <c r="X170" i="16"/>
  <c r="Y170" i="16"/>
  <c r="Z170" i="16"/>
  <c r="AA170" i="16"/>
  <c r="AB170" i="16"/>
  <c r="AC170" i="16"/>
  <c r="AD170" i="16"/>
  <c r="AE170" i="16"/>
  <c r="AF170" i="16"/>
  <c r="AG170" i="16"/>
  <c r="AH170" i="16"/>
  <c r="AH170" i="17" s="1"/>
  <c r="AI170" i="16"/>
  <c r="AJ170" i="16"/>
  <c r="AK170" i="16"/>
  <c r="AL170" i="16"/>
  <c r="AM170" i="16"/>
  <c r="AN170" i="16"/>
  <c r="AO170" i="16"/>
  <c r="AP170" i="16"/>
  <c r="AQ170" i="16"/>
  <c r="AR170" i="16"/>
  <c r="AS170" i="16"/>
  <c r="AT170" i="16"/>
  <c r="AU170" i="16"/>
  <c r="AV170" i="16"/>
  <c r="AW170" i="16"/>
  <c r="AX170" i="16"/>
  <c r="AY170" i="16"/>
  <c r="F171" i="16"/>
  <c r="G171" i="16"/>
  <c r="H171" i="16"/>
  <c r="I171" i="16"/>
  <c r="J171" i="16"/>
  <c r="K171" i="16"/>
  <c r="L171" i="16"/>
  <c r="M171" i="16"/>
  <c r="N171" i="16"/>
  <c r="N171" i="17" s="1"/>
  <c r="O171" i="16"/>
  <c r="O171" i="17" s="1"/>
  <c r="P171" i="16"/>
  <c r="P171" i="17" s="1"/>
  <c r="Q171" i="16"/>
  <c r="Q171" i="17" s="1"/>
  <c r="R171" i="16"/>
  <c r="R171" i="17" s="1"/>
  <c r="S171" i="16"/>
  <c r="S171" i="17" s="1"/>
  <c r="T171" i="16"/>
  <c r="T171" i="17" s="1"/>
  <c r="U171" i="16"/>
  <c r="U171" i="17" s="1"/>
  <c r="V171" i="16"/>
  <c r="V171" i="17" s="1"/>
  <c r="W171" i="16"/>
  <c r="W171" i="17" s="1"/>
  <c r="X171" i="16"/>
  <c r="X171" i="17" s="1"/>
  <c r="Y171" i="16"/>
  <c r="Y171" i="17" s="1"/>
  <c r="Z171" i="16"/>
  <c r="Z171" i="17" s="1"/>
  <c r="AA171" i="16"/>
  <c r="AA171" i="17" s="1"/>
  <c r="AB171" i="16"/>
  <c r="AB171" i="17" s="1"/>
  <c r="AC171" i="16"/>
  <c r="AC171" i="17" s="1"/>
  <c r="AD171" i="16"/>
  <c r="AD171" i="17" s="1"/>
  <c r="AE171" i="16"/>
  <c r="AE171" i="17" s="1"/>
  <c r="AF171" i="16"/>
  <c r="AF171" i="17" s="1"/>
  <c r="AG171" i="16"/>
  <c r="AG171" i="17" s="1"/>
  <c r="AH171" i="16"/>
  <c r="AH171" i="17" s="1"/>
  <c r="AI171" i="16"/>
  <c r="AI171" i="17" s="1"/>
  <c r="AJ171" i="16"/>
  <c r="AJ171" i="17" s="1"/>
  <c r="AK171" i="16"/>
  <c r="AK171" i="17" s="1"/>
  <c r="AL171" i="16"/>
  <c r="AL171" i="17" s="1"/>
  <c r="AM171" i="16"/>
  <c r="AN171" i="16"/>
  <c r="AO171" i="16"/>
  <c r="AP171" i="16"/>
  <c r="AQ171" i="16"/>
  <c r="AR171" i="16"/>
  <c r="AS171" i="16"/>
  <c r="AT171" i="16"/>
  <c r="AU171" i="16"/>
  <c r="AV171" i="16"/>
  <c r="AW171" i="16"/>
  <c r="AX171" i="16"/>
  <c r="AY171" i="16"/>
  <c r="F172" i="16"/>
  <c r="F172" i="17" s="1"/>
  <c r="G172" i="16"/>
  <c r="G172" i="17" s="1"/>
  <c r="H172" i="16"/>
  <c r="H172" i="17" s="1"/>
  <c r="I172" i="16"/>
  <c r="I172" i="17" s="1"/>
  <c r="J172" i="16"/>
  <c r="J172" i="17" s="1"/>
  <c r="K172" i="16"/>
  <c r="K172" i="17" s="1"/>
  <c r="L172" i="16"/>
  <c r="L172" i="17" s="1"/>
  <c r="M172" i="16"/>
  <c r="M172" i="17" s="1"/>
  <c r="N172" i="16"/>
  <c r="N172" i="17" s="1"/>
  <c r="O172" i="16"/>
  <c r="O172" i="17" s="1"/>
  <c r="P172" i="16"/>
  <c r="P172" i="17" s="1"/>
  <c r="Q172" i="16"/>
  <c r="Q172" i="17" s="1"/>
  <c r="R172" i="16"/>
  <c r="R172" i="17" s="1"/>
  <c r="S172" i="16"/>
  <c r="S172" i="17" s="1"/>
  <c r="T172" i="16"/>
  <c r="T172" i="17" s="1"/>
  <c r="U172" i="16"/>
  <c r="U172" i="17" s="1"/>
  <c r="V172" i="16"/>
  <c r="V172" i="17" s="1"/>
  <c r="W172" i="16"/>
  <c r="W172" i="17" s="1"/>
  <c r="X172" i="16"/>
  <c r="X172" i="17" s="1"/>
  <c r="Y172" i="16"/>
  <c r="Y172" i="17" s="1"/>
  <c r="Z172" i="16"/>
  <c r="Z172" i="17" s="1"/>
  <c r="AA172" i="16"/>
  <c r="AA172" i="17" s="1"/>
  <c r="AB172" i="16"/>
  <c r="AB172" i="17" s="1"/>
  <c r="AC172" i="16"/>
  <c r="AC172" i="17" s="1"/>
  <c r="AD172" i="16"/>
  <c r="AD172" i="17" s="1"/>
  <c r="AE172" i="16"/>
  <c r="AE172" i="17" s="1"/>
  <c r="AF172" i="16"/>
  <c r="AF172" i="17" s="1"/>
  <c r="AG172" i="16"/>
  <c r="AG172" i="17" s="1"/>
  <c r="AH172" i="16"/>
  <c r="AH172" i="17" s="1"/>
  <c r="AI172" i="16"/>
  <c r="AI172" i="17" s="1"/>
  <c r="AJ172" i="16"/>
  <c r="AJ172" i="17" s="1"/>
  <c r="AK172" i="16"/>
  <c r="AK172" i="17" s="1"/>
  <c r="AL172" i="16"/>
  <c r="AL172" i="17" s="1"/>
  <c r="AM172" i="16"/>
  <c r="AN172" i="16"/>
  <c r="AO172" i="16"/>
  <c r="AP172" i="16"/>
  <c r="AQ172" i="16"/>
  <c r="AR172" i="16"/>
  <c r="AS172" i="16"/>
  <c r="AT172" i="16"/>
  <c r="AU172" i="16"/>
  <c r="AV172" i="16"/>
  <c r="AW172" i="16"/>
  <c r="AX172" i="16"/>
  <c r="AY172" i="16"/>
  <c r="F173" i="16"/>
  <c r="F173" i="17" s="1"/>
  <c r="G173" i="16"/>
  <c r="G173" i="17" s="1"/>
  <c r="H173" i="16"/>
  <c r="I173" i="16"/>
  <c r="J173" i="16"/>
  <c r="K173" i="16"/>
  <c r="L173" i="16"/>
  <c r="M173" i="16"/>
  <c r="N173" i="16"/>
  <c r="O173" i="16"/>
  <c r="P173" i="16"/>
  <c r="Q173" i="16"/>
  <c r="R173" i="16"/>
  <c r="S173" i="16"/>
  <c r="T173" i="16"/>
  <c r="U173" i="16"/>
  <c r="V173" i="16"/>
  <c r="W173" i="16"/>
  <c r="X173" i="16"/>
  <c r="Y173" i="16"/>
  <c r="Z173" i="16"/>
  <c r="AA173" i="16"/>
  <c r="AB173" i="16"/>
  <c r="AC173" i="16"/>
  <c r="AD173" i="16"/>
  <c r="AE173" i="16"/>
  <c r="AF173" i="16"/>
  <c r="AG173" i="16"/>
  <c r="AH173" i="16"/>
  <c r="AI173" i="16"/>
  <c r="AJ173" i="16"/>
  <c r="AK173" i="16"/>
  <c r="AL173" i="16"/>
  <c r="AM173" i="16"/>
  <c r="AN173" i="16"/>
  <c r="AO173" i="16"/>
  <c r="AP173" i="16"/>
  <c r="AQ173" i="16"/>
  <c r="AR173" i="16"/>
  <c r="AS173" i="16"/>
  <c r="AT173" i="16"/>
  <c r="AU173" i="16"/>
  <c r="AV173" i="16"/>
  <c r="AW173" i="16"/>
  <c r="AX173" i="16"/>
  <c r="AY173" i="16"/>
  <c r="F174" i="16"/>
  <c r="G174" i="16"/>
  <c r="H174" i="16"/>
  <c r="I174" i="16"/>
  <c r="I174" i="17" s="1"/>
  <c r="J174" i="16"/>
  <c r="K174" i="16"/>
  <c r="L174" i="16"/>
  <c r="M174" i="16"/>
  <c r="M174" i="17" s="1"/>
  <c r="N174" i="16"/>
  <c r="O174" i="16"/>
  <c r="P174" i="16"/>
  <c r="Q174" i="16"/>
  <c r="R174" i="16"/>
  <c r="S174" i="16"/>
  <c r="T174" i="16"/>
  <c r="U174" i="16"/>
  <c r="V174" i="16"/>
  <c r="W174" i="16"/>
  <c r="X174" i="16"/>
  <c r="Y174" i="16"/>
  <c r="Z174" i="16"/>
  <c r="AA174" i="16"/>
  <c r="AB174" i="16"/>
  <c r="AC174" i="16"/>
  <c r="AD174" i="16"/>
  <c r="AE174" i="16"/>
  <c r="AF174" i="16"/>
  <c r="AG174" i="16"/>
  <c r="AH174" i="16"/>
  <c r="AI174" i="16"/>
  <c r="AJ174" i="16"/>
  <c r="AK174" i="16"/>
  <c r="AK174" i="17" s="1"/>
  <c r="AL174" i="16"/>
  <c r="AL174" i="17" s="1"/>
  <c r="AM174" i="16"/>
  <c r="AM174" i="17" s="1"/>
  <c r="AN174" i="16"/>
  <c r="AN174" i="17" s="1"/>
  <c r="AO174" i="16"/>
  <c r="AO174" i="17" s="1"/>
  <c r="AP174" i="16"/>
  <c r="AP174" i="17" s="1"/>
  <c r="AQ174" i="16"/>
  <c r="AQ174" i="17" s="1"/>
  <c r="AR174" i="16"/>
  <c r="AR174" i="17" s="1"/>
  <c r="AS174" i="16"/>
  <c r="AS174" i="17" s="1"/>
  <c r="AT174" i="16"/>
  <c r="AT174" i="17" s="1"/>
  <c r="AU174" i="16"/>
  <c r="AU174" i="17" s="1"/>
  <c r="AV174" i="16"/>
  <c r="AW174" i="16"/>
  <c r="AX174" i="16"/>
  <c r="AY174" i="16"/>
  <c r="F175" i="16"/>
  <c r="G175" i="16"/>
  <c r="H175" i="16"/>
  <c r="I175" i="16"/>
  <c r="J175" i="16"/>
  <c r="K175" i="16"/>
  <c r="L175" i="16"/>
  <c r="M175" i="16"/>
  <c r="N175" i="16"/>
  <c r="O175" i="16"/>
  <c r="P175" i="16"/>
  <c r="Q175" i="16"/>
  <c r="R175" i="16"/>
  <c r="S175" i="16"/>
  <c r="T175" i="16"/>
  <c r="U175" i="16"/>
  <c r="V175" i="16"/>
  <c r="W175" i="16"/>
  <c r="X175" i="16"/>
  <c r="Y175" i="16"/>
  <c r="Z175" i="16"/>
  <c r="AA175" i="16"/>
  <c r="AB175" i="16"/>
  <c r="AC175" i="16"/>
  <c r="AD175" i="16"/>
  <c r="AE175" i="16"/>
  <c r="AF175" i="16"/>
  <c r="AG175" i="16"/>
  <c r="AH175" i="16"/>
  <c r="AI175" i="16"/>
  <c r="AJ175" i="16"/>
  <c r="AK175" i="16"/>
  <c r="AL175" i="16"/>
  <c r="AM175" i="16"/>
  <c r="AN175" i="16"/>
  <c r="AO175" i="16"/>
  <c r="AP175" i="16"/>
  <c r="AQ175" i="16"/>
  <c r="AR175" i="16"/>
  <c r="AS175" i="16"/>
  <c r="AS175" i="17" s="1"/>
  <c r="AT175" i="16"/>
  <c r="AT175" i="17" s="1"/>
  <c r="AU175" i="16"/>
  <c r="AU175" i="17" s="1"/>
  <c r="AV175" i="16"/>
  <c r="AW175" i="16"/>
  <c r="AX175" i="16"/>
  <c r="AY175" i="16"/>
  <c r="F176" i="16"/>
  <c r="G176" i="16"/>
  <c r="H176" i="16"/>
  <c r="I176" i="16"/>
  <c r="J176" i="16"/>
  <c r="K176" i="16"/>
  <c r="L176" i="16"/>
  <c r="M176" i="16"/>
  <c r="N176" i="16"/>
  <c r="O176" i="16"/>
  <c r="P176" i="16"/>
  <c r="Q176" i="16"/>
  <c r="R176" i="16"/>
  <c r="S176" i="16"/>
  <c r="T176" i="16"/>
  <c r="U176" i="16"/>
  <c r="V176" i="16"/>
  <c r="W176" i="16"/>
  <c r="X176" i="16"/>
  <c r="Y176" i="16"/>
  <c r="Z176" i="16"/>
  <c r="AA176" i="16"/>
  <c r="AB176" i="16"/>
  <c r="AC176" i="16"/>
  <c r="AD176" i="16"/>
  <c r="AE176" i="16"/>
  <c r="AF176" i="16"/>
  <c r="AG176" i="16"/>
  <c r="AH176" i="16"/>
  <c r="AI176" i="16"/>
  <c r="AJ176" i="16"/>
  <c r="AK176" i="16"/>
  <c r="AL176" i="16"/>
  <c r="AM176" i="16"/>
  <c r="AN176" i="16"/>
  <c r="AO176" i="16"/>
  <c r="AP176" i="16"/>
  <c r="AQ176" i="16"/>
  <c r="AR176" i="16"/>
  <c r="AS176" i="16"/>
  <c r="AS176" i="17" s="1"/>
  <c r="AT176" i="16"/>
  <c r="AT176" i="17" s="1"/>
  <c r="AU176" i="16"/>
  <c r="AU176" i="17" s="1"/>
  <c r="AV176" i="16"/>
  <c r="AW176" i="16"/>
  <c r="AX176" i="16"/>
  <c r="AY176" i="16"/>
  <c r="F177" i="16"/>
  <c r="G177" i="16"/>
  <c r="H177" i="16"/>
  <c r="I177" i="16"/>
  <c r="J177" i="16"/>
  <c r="K177" i="16"/>
  <c r="L177" i="16"/>
  <c r="M177" i="16"/>
  <c r="N177" i="16"/>
  <c r="O177" i="16"/>
  <c r="P177" i="16"/>
  <c r="Q177" i="16"/>
  <c r="R177" i="16"/>
  <c r="S177" i="16"/>
  <c r="T177" i="16"/>
  <c r="U177" i="16"/>
  <c r="V177" i="16"/>
  <c r="W177" i="16"/>
  <c r="X177" i="16"/>
  <c r="Y177" i="16"/>
  <c r="Z177" i="16"/>
  <c r="AA177" i="16"/>
  <c r="AB177" i="16"/>
  <c r="AC177" i="16"/>
  <c r="AD177" i="16"/>
  <c r="AE177" i="16"/>
  <c r="AF177" i="16"/>
  <c r="AG177" i="16"/>
  <c r="AH177" i="16"/>
  <c r="AI177" i="16"/>
  <c r="AJ177" i="16"/>
  <c r="AK177" i="16"/>
  <c r="AL177" i="16"/>
  <c r="AM177" i="16"/>
  <c r="AN177" i="16"/>
  <c r="AO177" i="16"/>
  <c r="AP177" i="16"/>
  <c r="AQ177" i="16"/>
  <c r="AR177" i="16"/>
  <c r="AS177" i="16"/>
  <c r="AT177" i="16"/>
  <c r="AU177" i="16"/>
  <c r="AU177" i="17" s="1"/>
  <c r="AV177" i="16"/>
  <c r="AW177" i="16"/>
  <c r="AX177" i="16"/>
  <c r="AY177" i="16"/>
  <c r="F178" i="16"/>
  <c r="G178" i="16"/>
  <c r="H178" i="16"/>
  <c r="I178" i="16"/>
  <c r="J178" i="16"/>
  <c r="K178" i="16"/>
  <c r="L178" i="16"/>
  <c r="M178" i="16"/>
  <c r="N178" i="16"/>
  <c r="O178" i="16"/>
  <c r="P178" i="16"/>
  <c r="Q178" i="16"/>
  <c r="R178" i="16"/>
  <c r="S178" i="16"/>
  <c r="T178" i="16"/>
  <c r="U178" i="16"/>
  <c r="V178" i="16"/>
  <c r="W178" i="16"/>
  <c r="X178" i="16"/>
  <c r="Y178" i="16"/>
  <c r="Z178" i="16"/>
  <c r="AA178" i="16"/>
  <c r="AB178" i="16"/>
  <c r="AC178" i="16"/>
  <c r="AD178" i="16"/>
  <c r="AE178" i="16"/>
  <c r="AF178" i="16"/>
  <c r="AG178" i="16"/>
  <c r="AH178" i="16"/>
  <c r="AI178" i="16"/>
  <c r="AJ178" i="16"/>
  <c r="AK178" i="16"/>
  <c r="AL178" i="16"/>
  <c r="AM178" i="16"/>
  <c r="AN178" i="16"/>
  <c r="AO178" i="16"/>
  <c r="AP178" i="16"/>
  <c r="AQ178" i="16"/>
  <c r="AR178" i="16"/>
  <c r="AS178" i="16"/>
  <c r="AS178" i="17" s="1"/>
  <c r="AT178" i="16"/>
  <c r="AT178" i="17" s="1"/>
  <c r="AU178" i="16"/>
  <c r="AU178" i="17" s="1"/>
  <c r="AV178" i="16"/>
  <c r="AW178" i="16"/>
  <c r="AX178" i="16"/>
  <c r="AY178" i="16"/>
  <c r="F179" i="16"/>
  <c r="G179" i="16"/>
  <c r="H179" i="16"/>
  <c r="I179" i="16"/>
  <c r="J179" i="16"/>
  <c r="J179" i="17" s="1"/>
  <c r="K179" i="16"/>
  <c r="K179" i="17" s="1"/>
  <c r="L179" i="16"/>
  <c r="L179" i="17" s="1"/>
  <c r="M179" i="16"/>
  <c r="M179" i="17" s="1"/>
  <c r="N179" i="16"/>
  <c r="N179" i="17" s="1"/>
  <c r="O179" i="16"/>
  <c r="O179" i="17" s="1"/>
  <c r="P179" i="16"/>
  <c r="P179" i="17" s="1"/>
  <c r="Q179" i="16"/>
  <c r="Q179" i="17" s="1"/>
  <c r="R179" i="16"/>
  <c r="S179" i="16"/>
  <c r="T179" i="16"/>
  <c r="U179" i="16"/>
  <c r="V179" i="16"/>
  <c r="W179" i="16"/>
  <c r="X179" i="16"/>
  <c r="Y179" i="16"/>
  <c r="Z179" i="16"/>
  <c r="AA179" i="16"/>
  <c r="AB179" i="16"/>
  <c r="AC179" i="16"/>
  <c r="AC179" i="17" s="1"/>
  <c r="AD179" i="16"/>
  <c r="AD179" i="17" s="1"/>
  <c r="AE179" i="16"/>
  <c r="AF179" i="16"/>
  <c r="AG179" i="16"/>
  <c r="AH179" i="16"/>
  <c r="AH179" i="17" s="1"/>
  <c r="AI179" i="16"/>
  <c r="AJ179" i="16"/>
  <c r="AK179" i="16"/>
  <c r="AL179" i="16"/>
  <c r="AM179" i="16"/>
  <c r="AN179" i="16"/>
  <c r="AO179" i="16"/>
  <c r="AP179" i="16"/>
  <c r="AP179" i="17" s="1"/>
  <c r="AQ179" i="16"/>
  <c r="AQ179" i="17" s="1"/>
  <c r="AR179" i="16"/>
  <c r="AS179" i="16"/>
  <c r="AT179" i="16"/>
  <c r="AU179" i="16"/>
  <c r="AV179" i="16"/>
  <c r="AW179" i="16"/>
  <c r="AX179" i="16"/>
  <c r="AY179" i="16"/>
  <c r="F180" i="16"/>
  <c r="G180" i="16"/>
  <c r="H180" i="16"/>
  <c r="I180" i="16"/>
  <c r="J180" i="16"/>
  <c r="K180" i="16"/>
  <c r="L180" i="16"/>
  <c r="M180" i="16"/>
  <c r="N180" i="16"/>
  <c r="O180" i="16"/>
  <c r="P180" i="16"/>
  <c r="Q180" i="16"/>
  <c r="R180" i="16"/>
  <c r="S180" i="16"/>
  <c r="T180" i="16"/>
  <c r="U180" i="16"/>
  <c r="V180" i="16"/>
  <c r="W180" i="16"/>
  <c r="X180" i="16"/>
  <c r="Y180" i="16"/>
  <c r="Z180" i="16"/>
  <c r="AA180" i="16"/>
  <c r="AB180" i="16"/>
  <c r="AC180" i="16"/>
  <c r="AD180" i="16"/>
  <c r="AE180" i="16"/>
  <c r="AF180" i="16"/>
  <c r="AG180" i="16"/>
  <c r="AH180" i="16"/>
  <c r="AI180" i="16"/>
  <c r="AJ180" i="16"/>
  <c r="AK180" i="16"/>
  <c r="AL180" i="16"/>
  <c r="AM180" i="16"/>
  <c r="AN180" i="16"/>
  <c r="AO180" i="16"/>
  <c r="AP180" i="16"/>
  <c r="AQ180" i="16"/>
  <c r="AR180" i="16"/>
  <c r="AS180" i="16"/>
  <c r="AT180" i="16"/>
  <c r="AT180" i="17" s="1"/>
  <c r="AU180" i="16"/>
  <c r="AU180" i="17" s="1"/>
  <c r="AV180" i="16"/>
  <c r="AW180" i="16"/>
  <c r="AX180" i="16"/>
  <c r="AY180" i="16"/>
  <c r="F181" i="16"/>
  <c r="G181" i="16"/>
  <c r="H181" i="16"/>
  <c r="I181" i="16"/>
  <c r="I181" i="17" s="1"/>
  <c r="J181" i="16"/>
  <c r="J181" i="17" s="1"/>
  <c r="K181" i="16"/>
  <c r="L181" i="16"/>
  <c r="M181" i="16"/>
  <c r="N181" i="16"/>
  <c r="O181" i="16"/>
  <c r="P181" i="16"/>
  <c r="Q181" i="16"/>
  <c r="R181" i="16"/>
  <c r="S181" i="16"/>
  <c r="T181" i="16"/>
  <c r="U181" i="16"/>
  <c r="V181" i="16"/>
  <c r="W181" i="16"/>
  <c r="X181" i="16"/>
  <c r="Y181" i="16"/>
  <c r="Z181" i="16"/>
  <c r="AA181" i="16"/>
  <c r="AB181" i="16"/>
  <c r="AC181" i="16"/>
  <c r="AD181" i="16"/>
  <c r="AE181" i="16"/>
  <c r="AF181" i="16"/>
  <c r="AG181" i="16"/>
  <c r="AH181" i="16"/>
  <c r="AI181" i="16"/>
  <c r="AJ181" i="16"/>
  <c r="AK181" i="16"/>
  <c r="AL181" i="16"/>
  <c r="AM181" i="16"/>
  <c r="AN181" i="16"/>
  <c r="AO181" i="16"/>
  <c r="AP181" i="16"/>
  <c r="AQ181" i="16"/>
  <c r="AR181" i="16"/>
  <c r="AS181" i="16"/>
  <c r="AT181" i="16"/>
  <c r="AU181" i="16"/>
  <c r="AV181" i="16"/>
  <c r="AW181" i="16"/>
  <c r="AW181" i="17" s="1"/>
  <c r="AX181" i="16"/>
  <c r="AY181" i="16"/>
  <c r="F182" i="16"/>
  <c r="F182" i="17" s="1"/>
  <c r="G182" i="16"/>
  <c r="G182" i="17" s="1"/>
  <c r="H182" i="16"/>
  <c r="I182" i="16"/>
  <c r="I182" i="17" s="1"/>
  <c r="J182" i="16"/>
  <c r="J182" i="17" s="1"/>
  <c r="K182" i="16"/>
  <c r="K182" i="17" s="1"/>
  <c r="L182" i="16"/>
  <c r="L182" i="17" s="1"/>
  <c r="M182" i="16"/>
  <c r="M182" i="17" s="1"/>
  <c r="N182" i="16"/>
  <c r="N182" i="17" s="1"/>
  <c r="O182" i="16"/>
  <c r="O182" i="17" s="1"/>
  <c r="P182" i="16"/>
  <c r="P182" i="17" s="1"/>
  <c r="Q182" i="16"/>
  <c r="Q182" i="17" s="1"/>
  <c r="R182" i="16"/>
  <c r="R182" i="17" s="1"/>
  <c r="S182" i="16"/>
  <c r="S182" i="17" s="1"/>
  <c r="T182" i="16"/>
  <c r="T182" i="17" s="1"/>
  <c r="U182" i="16"/>
  <c r="U182" i="17" s="1"/>
  <c r="V182" i="16"/>
  <c r="V182" i="17" s="1"/>
  <c r="W182" i="16"/>
  <c r="X182" i="16"/>
  <c r="Y182" i="16"/>
  <c r="Z182" i="16"/>
  <c r="AA182" i="16"/>
  <c r="AB182" i="16"/>
  <c r="AC182" i="16"/>
  <c r="AD182" i="16"/>
  <c r="AE182" i="16"/>
  <c r="AF182" i="16"/>
  <c r="AG182" i="16"/>
  <c r="AH182" i="16"/>
  <c r="AI182" i="16"/>
  <c r="AJ182" i="16"/>
  <c r="AK182" i="16"/>
  <c r="AL182" i="16"/>
  <c r="AM182" i="16"/>
  <c r="AN182" i="16"/>
  <c r="AO182" i="16"/>
  <c r="AP182" i="16"/>
  <c r="AQ182" i="16"/>
  <c r="AR182" i="16"/>
  <c r="AS182" i="16"/>
  <c r="AT182" i="16"/>
  <c r="AU182" i="16"/>
  <c r="AV182" i="16"/>
  <c r="AW182" i="16"/>
  <c r="AX182" i="16"/>
  <c r="AY182" i="16"/>
  <c r="F183" i="16"/>
  <c r="G183" i="16"/>
  <c r="H183" i="16"/>
  <c r="I183" i="16"/>
  <c r="J183" i="16"/>
  <c r="K183" i="16"/>
  <c r="L183" i="16"/>
  <c r="M183" i="16"/>
  <c r="N183" i="16"/>
  <c r="O183" i="16"/>
  <c r="P183" i="16"/>
  <c r="Q183" i="16"/>
  <c r="R183" i="16"/>
  <c r="S183" i="16"/>
  <c r="T183" i="16"/>
  <c r="U183" i="16"/>
  <c r="V183" i="16"/>
  <c r="W183" i="16"/>
  <c r="W183" i="17" s="1"/>
  <c r="X183" i="16"/>
  <c r="X183" i="17" s="1"/>
  <c r="Y183" i="16"/>
  <c r="Y183" i="17" s="1"/>
  <c r="Z183" i="16"/>
  <c r="Z183" i="17" s="1"/>
  <c r="AA183" i="16"/>
  <c r="AA183" i="17" s="1"/>
  <c r="AB183" i="16"/>
  <c r="AB183" i="17" s="1"/>
  <c r="AC183" i="16"/>
  <c r="AC183" i="17" s="1"/>
  <c r="AD183" i="16"/>
  <c r="AD183" i="17" s="1"/>
  <c r="AE183" i="16"/>
  <c r="AF183" i="16"/>
  <c r="AF183" i="17" s="1"/>
  <c r="AG183" i="16"/>
  <c r="AG183" i="17" s="1"/>
  <c r="AH183" i="16"/>
  <c r="AH183" i="17" s="1"/>
  <c r="AI183" i="16"/>
  <c r="AI183" i="17" s="1"/>
  <c r="AJ183" i="16"/>
  <c r="AJ183" i="17" s="1"/>
  <c r="AK183" i="16"/>
  <c r="AL183" i="16"/>
  <c r="AM183" i="16"/>
  <c r="AN183" i="16"/>
  <c r="AO183" i="16"/>
  <c r="AP183" i="16"/>
  <c r="AQ183" i="16"/>
  <c r="AR183" i="16"/>
  <c r="AS183" i="16"/>
  <c r="AT183" i="16"/>
  <c r="AU183" i="16"/>
  <c r="AV183" i="16"/>
  <c r="AW183" i="16"/>
  <c r="AX183" i="16"/>
  <c r="AY183" i="16"/>
  <c r="F184" i="16"/>
  <c r="G184" i="16"/>
  <c r="H184" i="16"/>
  <c r="I184" i="16"/>
  <c r="J184" i="16"/>
  <c r="K184" i="16"/>
  <c r="L184" i="16"/>
  <c r="M184" i="16"/>
  <c r="N184" i="16"/>
  <c r="O184" i="16"/>
  <c r="P184" i="16"/>
  <c r="Q184" i="16"/>
  <c r="R184" i="16"/>
  <c r="S184" i="16"/>
  <c r="T184" i="16"/>
  <c r="U184" i="16"/>
  <c r="V184" i="16"/>
  <c r="W184" i="16"/>
  <c r="W184" i="17" s="1"/>
  <c r="X184" i="16"/>
  <c r="X184" i="17" s="1"/>
  <c r="Y184" i="16"/>
  <c r="Y184" i="17" s="1"/>
  <c r="Z184" i="16"/>
  <c r="Z184" i="17" s="1"/>
  <c r="AA184" i="16"/>
  <c r="AA184" i="17" s="1"/>
  <c r="AB184" i="16"/>
  <c r="AB184" i="17" s="1"/>
  <c r="AC184" i="16"/>
  <c r="AC184" i="17" s="1"/>
  <c r="AD184" i="16"/>
  <c r="AD184" i="17" s="1"/>
  <c r="AE184" i="16"/>
  <c r="AF184" i="16"/>
  <c r="AF184" i="17" s="1"/>
  <c r="AG184" i="16"/>
  <c r="AG184" i="17" s="1"/>
  <c r="AH184" i="16"/>
  <c r="AH184" i="17" s="1"/>
  <c r="AI184" i="16"/>
  <c r="AI184" i="17" s="1"/>
  <c r="AJ184" i="16"/>
  <c r="AJ184" i="17" s="1"/>
  <c r="AK184" i="16"/>
  <c r="AK184" i="17" s="1"/>
  <c r="AL184" i="16"/>
  <c r="AL184" i="17" s="1"/>
  <c r="AM184" i="16"/>
  <c r="AM184" i="17" s="1"/>
  <c r="AN184" i="16"/>
  <c r="AN184" i="17" s="1"/>
  <c r="AO184" i="16"/>
  <c r="AO184" i="17" s="1"/>
  <c r="AP184" i="16"/>
  <c r="AP184" i="17" s="1"/>
  <c r="AQ184" i="16"/>
  <c r="AQ184" i="17" s="1"/>
  <c r="AR184" i="16"/>
  <c r="AR184" i="17" s="1"/>
  <c r="AS184" i="16"/>
  <c r="AS184" i="17" s="1"/>
  <c r="AT184" i="16"/>
  <c r="AT184" i="17" s="1"/>
  <c r="AU184" i="16"/>
  <c r="AU184" i="17" s="1"/>
  <c r="AV184" i="16"/>
  <c r="AW184" i="16"/>
  <c r="AX184" i="16"/>
  <c r="AY184" i="16"/>
  <c r="F185" i="16"/>
  <c r="G185" i="16"/>
  <c r="H185" i="16"/>
  <c r="I185" i="16"/>
  <c r="I185" i="17" s="1"/>
  <c r="J185" i="16"/>
  <c r="J185" i="17" s="1"/>
  <c r="K185" i="16"/>
  <c r="K185" i="17" s="1"/>
  <c r="L185" i="16"/>
  <c r="L185" i="17" s="1"/>
  <c r="M185" i="16"/>
  <c r="M185" i="17" s="1"/>
  <c r="N185" i="16"/>
  <c r="N185" i="17" s="1"/>
  <c r="O185" i="16"/>
  <c r="O185" i="17" s="1"/>
  <c r="P185" i="16"/>
  <c r="P185" i="17" s="1"/>
  <c r="Q185" i="16"/>
  <c r="Q185" i="17" s="1"/>
  <c r="R185" i="16"/>
  <c r="R185" i="17" s="1"/>
  <c r="S185" i="16"/>
  <c r="S185" i="17" s="1"/>
  <c r="T185" i="16"/>
  <c r="T185" i="17" s="1"/>
  <c r="U185" i="16"/>
  <c r="U185" i="17" s="1"/>
  <c r="V185" i="16"/>
  <c r="V185" i="17" s="1"/>
  <c r="W185" i="16"/>
  <c r="W185" i="17" s="1"/>
  <c r="X185" i="16"/>
  <c r="X185" i="17" s="1"/>
  <c r="Y185" i="16"/>
  <c r="Y185" i="17" s="1"/>
  <c r="Z185" i="16"/>
  <c r="Z185" i="17" s="1"/>
  <c r="AA185" i="16"/>
  <c r="AA185" i="17" s="1"/>
  <c r="AB185" i="16"/>
  <c r="AB185" i="17" s="1"/>
  <c r="AC185" i="16"/>
  <c r="AC185" i="17" s="1"/>
  <c r="AD185" i="16"/>
  <c r="AD185" i="17" s="1"/>
  <c r="AE185" i="16"/>
  <c r="AF185" i="16"/>
  <c r="AF185" i="17" s="1"/>
  <c r="AG185" i="16"/>
  <c r="AG185" i="17" s="1"/>
  <c r="AH185" i="16"/>
  <c r="AH185" i="17" s="1"/>
  <c r="AI185" i="16"/>
  <c r="AI185" i="17" s="1"/>
  <c r="AJ185" i="16"/>
  <c r="AJ185" i="17" s="1"/>
  <c r="AK185" i="16"/>
  <c r="AK185" i="17" s="1"/>
  <c r="AL185" i="16"/>
  <c r="AL185" i="17" s="1"/>
  <c r="AM185" i="16"/>
  <c r="AM185" i="17" s="1"/>
  <c r="AN185" i="16"/>
  <c r="AN185" i="17" s="1"/>
  <c r="AO185" i="16"/>
  <c r="AO185" i="17" s="1"/>
  <c r="AP185" i="16"/>
  <c r="AP185" i="17" s="1"/>
  <c r="AQ185" i="16"/>
  <c r="AQ185" i="17" s="1"/>
  <c r="AR185" i="16"/>
  <c r="AR185" i="17" s="1"/>
  <c r="AS185" i="16"/>
  <c r="AS185" i="17" s="1"/>
  <c r="AT185" i="16"/>
  <c r="AT185" i="17" s="1"/>
  <c r="AU185" i="16"/>
  <c r="AU185" i="17" s="1"/>
  <c r="AV185" i="16"/>
  <c r="AW185" i="16"/>
  <c r="AX185" i="16"/>
  <c r="AY185" i="16"/>
  <c r="F186" i="16"/>
  <c r="F186" i="17" s="1"/>
  <c r="G186" i="16"/>
  <c r="G186" i="17" s="1"/>
  <c r="H186" i="16"/>
  <c r="I186" i="16"/>
  <c r="I186" i="17" s="1"/>
  <c r="J186" i="16"/>
  <c r="J186" i="17" s="1"/>
  <c r="K186" i="16"/>
  <c r="K186" i="17" s="1"/>
  <c r="L186" i="16"/>
  <c r="M186" i="16"/>
  <c r="N186" i="16"/>
  <c r="O186" i="16"/>
  <c r="P186" i="16"/>
  <c r="Q186" i="16"/>
  <c r="R186" i="16"/>
  <c r="S186" i="16"/>
  <c r="T186" i="16"/>
  <c r="U186" i="16"/>
  <c r="V186" i="16"/>
  <c r="W186" i="16"/>
  <c r="X186" i="16"/>
  <c r="Y186" i="16"/>
  <c r="Z186" i="16"/>
  <c r="AA186" i="16"/>
  <c r="AB186" i="16"/>
  <c r="AC186" i="16"/>
  <c r="AD186" i="16"/>
  <c r="AE186" i="16"/>
  <c r="AF186" i="16"/>
  <c r="AG186" i="16"/>
  <c r="AH186" i="16"/>
  <c r="AI186" i="16"/>
  <c r="AJ186" i="16"/>
  <c r="AK186" i="16"/>
  <c r="AL186" i="16"/>
  <c r="AM186" i="16"/>
  <c r="AN186" i="16"/>
  <c r="AO186" i="16"/>
  <c r="AP186" i="16"/>
  <c r="AQ186" i="16"/>
  <c r="AR186" i="16"/>
  <c r="AS186" i="16"/>
  <c r="AS186" i="17" s="1"/>
  <c r="AT186" i="16"/>
  <c r="AT186" i="17" s="1"/>
  <c r="AU186" i="16"/>
  <c r="AU186" i="17" s="1"/>
  <c r="AV186" i="16"/>
  <c r="AW186" i="16"/>
  <c r="AX186" i="16"/>
  <c r="AY186" i="16"/>
  <c r="F187" i="16"/>
  <c r="G187" i="16"/>
  <c r="H187" i="16"/>
  <c r="I187" i="16"/>
  <c r="J187" i="16"/>
  <c r="K187" i="16"/>
  <c r="K187" i="17" s="1"/>
  <c r="L187" i="16"/>
  <c r="L187" i="17" s="1"/>
  <c r="M187" i="16"/>
  <c r="M187" i="17" s="1"/>
  <c r="N187" i="16"/>
  <c r="N187" i="17" s="1"/>
  <c r="O187" i="16"/>
  <c r="O187" i="17" s="1"/>
  <c r="P187" i="16"/>
  <c r="P187" i="17" s="1"/>
  <c r="Q187" i="16"/>
  <c r="Q187" i="17" s="1"/>
  <c r="R187" i="16"/>
  <c r="R187" i="17" s="1"/>
  <c r="S187" i="16"/>
  <c r="S187" i="17" s="1"/>
  <c r="T187" i="16"/>
  <c r="T187" i="17" s="1"/>
  <c r="U187" i="16"/>
  <c r="U187" i="17" s="1"/>
  <c r="V187" i="16"/>
  <c r="V187" i="17" s="1"/>
  <c r="W187" i="16"/>
  <c r="W187" i="17" s="1"/>
  <c r="X187" i="16"/>
  <c r="X187" i="17" s="1"/>
  <c r="Y187" i="16"/>
  <c r="Y187" i="17" s="1"/>
  <c r="Z187" i="16"/>
  <c r="Z187" i="17" s="1"/>
  <c r="AA187" i="16"/>
  <c r="AA187" i="17" s="1"/>
  <c r="AB187" i="16"/>
  <c r="AB187" i="17" s="1"/>
  <c r="AC187" i="16"/>
  <c r="AC187" i="17" s="1"/>
  <c r="AD187" i="16"/>
  <c r="AD187" i="17" s="1"/>
  <c r="AE187" i="16"/>
  <c r="AF187" i="16"/>
  <c r="AF187" i="17" s="1"/>
  <c r="AG187" i="16"/>
  <c r="AG187" i="17" s="1"/>
  <c r="AH187" i="16"/>
  <c r="AH187" i="17" s="1"/>
  <c r="AI187" i="16"/>
  <c r="AI187" i="17" s="1"/>
  <c r="AJ187" i="16"/>
  <c r="AJ187" i="17" s="1"/>
  <c r="AK187" i="16"/>
  <c r="AK187" i="17" s="1"/>
  <c r="AL187" i="16"/>
  <c r="AL187" i="17" s="1"/>
  <c r="AM187" i="16"/>
  <c r="AM187" i="17" s="1"/>
  <c r="AN187" i="16"/>
  <c r="AN187" i="17" s="1"/>
  <c r="AO187" i="16"/>
  <c r="AO187" i="17" s="1"/>
  <c r="AP187" i="16"/>
  <c r="AP187" i="17" s="1"/>
  <c r="AQ187" i="16"/>
  <c r="AQ187" i="17" s="1"/>
  <c r="AR187" i="16"/>
  <c r="AR187" i="17" s="1"/>
  <c r="AS187" i="16"/>
  <c r="AS187" i="17" s="1"/>
  <c r="AT187" i="16"/>
  <c r="AT187" i="17" s="1"/>
  <c r="AU187" i="16"/>
  <c r="AU187" i="17" s="1"/>
  <c r="AV187" i="16"/>
  <c r="AW187" i="16"/>
  <c r="AX187" i="16"/>
  <c r="AY187" i="16"/>
  <c r="F188" i="16"/>
  <c r="G188" i="16"/>
  <c r="H188" i="16"/>
  <c r="I188" i="16"/>
  <c r="J188" i="16"/>
  <c r="K188" i="16"/>
  <c r="L188" i="16"/>
  <c r="M188" i="16"/>
  <c r="N188" i="16"/>
  <c r="O188" i="16"/>
  <c r="P188" i="16"/>
  <c r="Q188" i="16"/>
  <c r="R188" i="16"/>
  <c r="S188" i="16"/>
  <c r="T188" i="16"/>
  <c r="U188" i="16"/>
  <c r="V188" i="16"/>
  <c r="W188" i="16"/>
  <c r="X188" i="16"/>
  <c r="Y188" i="16"/>
  <c r="Z188" i="16"/>
  <c r="AA188" i="16"/>
  <c r="AB188" i="16"/>
  <c r="AC188" i="16"/>
  <c r="AD188" i="16"/>
  <c r="AE188" i="16"/>
  <c r="AF188" i="16"/>
  <c r="AG188" i="16"/>
  <c r="AH188" i="16"/>
  <c r="AI188" i="16"/>
  <c r="AJ188" i="16"/>
  <c r="AK188" i="16"/>
  <c r="AL188" i="16"/>
  <c r="AM188" i="16"/>
  <c r="AN188" i="16"/>
  <c r="AO188" i="16"/>
  <c r="AP188" i="16"/>
  <c r="AQ188" i="16"/>
  <c r="AR188" i="16"/>
  <c r="AR188" i="17" s="1"/>
  <c r="AS188" i="16"/>
  <c r="AT188" i="16"/>
  <c r="AT188" i="17" s="1"/>
  <c r="AU188" i="16"/>
  <c r="AU188" i="17" s="1"/>
  <c r="AV188" i="16"/>
  <c r="AW188" i="16"/>
  <c r="AX188" i="16"/>
  <c r="AY188" i="16"/>
  <c r="F189" i="16"/>
  <c r="G189" i="16"/>
  <c r="H189" i="16"/>
  <c r="I189" i="16"/>
  <c r="J189" i="16"/>
  <c r="K189" i="16"/>
  <c r="L189" i="16"/>
  <c r="M189" i="16"/>
  <c r="N189" i="16"/>
  <c r="O189" i="16"/>
  <c r="P189" i="16"/>
  <c r="Q189" i="16"/>
  <c r="R189" i="16"/>
  <c r="S189" i="16"/>
  <c r="T189" i="16"/>
  <c r="U189" i="16"/>
  <c r="V189" i="16"/>
  <c r="W189" i="16"/>
  <c r="X189" i="16"/>
  <c r="Y189" i="16"/>
  <c r="Z189" i="16"/>
  <c r="AA189" i="16"/>
  <c r="AB189" i="16"/>
  <c r="AC189" i="16"/>
  <c r="AD189" i="16"/>
  <c r="AE189" i="16"/>
  <c r="AF189" i="16"/>
  <c r="AG189" i="16"/>
  <c r="AH189" i="16"/>
  <c r="AI189" i="16"/>
  <c r="AJ189" i="16"/>
  <c r="AK189" i="16"/>
  <c r="AL189" i="16"/>
  <c r="AM189" i="16"/>
  <c r="AN189" i="16"/>
  <c r="AO189" i="16"/>
  <c r="AP189" i="16"/>
  <c r="AQ189" i="16"/>
  <c r="AR189" i="16"/>
  <c r="AS189" i="16"/>
  <c r="AS189" i="17" s="1"/>
  <c r="AT189" i="16"/>
  <c r="AT189" i="17" s="1"/>
  <c r="AU189" i="16"/>
  <c r="AV189" i="16"/>
  <c r="AW189" i="16"/>
  <c r="AX189" i="16"/>
  <c r="AY189" i="16"/>
  <c r="F190" i="16"/>
  <c r="G190" i="16"/>
  <c r="H190" i="16"/>
  <c r="I190" i="16"/>
  <c r="J190" i="16"/>
  <c r="K190" i="16"/>
  <c r="L190" i="16"/>
  <c r="M190" i="16"/>
  <c r="N190" i="16"/>
  <c r="O190" i="16"/>
  <c r="P190" i="16"/>
  <c r="Q190" i="16"/>
  <c r="R190" i="16"/>
  <c r="S190" i="16"/>
  <c r="T190" i="16"/>
  <c r="U190" i="16"/>
  <c r="V190" i="16"/>
  <c r="W190" i="16"/>
  <c r="X190" i="16"/>
  <c r="Y190" i="16"/>
  <c r="Z190" i="16"/>
  <c r="AA190" i="16"/>
  <c r="AB190" i="16"/>
  <c r="AC190" i="16"/>
  <c r="AD190" i="16"/>
  <c r="AE190" i="16"/>
  <c r="AF190" i="16"/>
  <c r="AG190" i="16"/>
  <c r="AH190" i="16"/>
  <c r="AI190" i="16"/>
  <c r="AJ190" i="16"/>
  <c r="AK190" i="16"/>
  <c r="AL190" i="16"/>
  <c r="AM190" i="16"/>
  <c r="AM190" i="17" s="1"/>
  <c r="AN190" i="16"/>
  <c r="AN190" i="17" s="1"/>
  <c r="AO190" i="16"/>
  <c r="AO190" i="17" s="1"/>
  <c r="AP190" i="16"/>
  <c r="AP190" i="17" s="1"/>
  <c r="AQ190" i="16"/>
  <c r="AQ190" i="17" s="1"/>
  <c r="AR190" i="16"/>
  <c r="AR190" i="17" s="1"/>
  <c r="AS190" i="16"/>
  <c r="AS190" i="17" s="1"/>
  <c r="AT190" i="16"/>
  <c r="AT190" i="17" s="1"/>
  <c r="AU190" i="16"/>
  <c r="AU190" i="17" s="1"/>
  <c r="AV190" i="16"/>
  <c r="AW190" i="16"/>
  <c r="AX190" i="16"/>
  <c r="AY190" i="16"/>
  <c r="F191" i="16"/>
  <c r="G191" i="16"/>
  <c r="H191" i="16"/>
  <c r="H191" i="17" s="1"/>
  <c r="I191" i="16"/>
  <c r="J191" i="16"/>
  <c r="K191" i="16"/>
  <c r="L191" i="16"/>
  <c r="M191" i="16"/>
  <c r="N191" i="16"/>
  <c r="O191" i="16"/>
  <c r="P191" i="16"/>
  <c r="Q191" i="16"/>
  <c r="R191" i="16"/>
  <c r="S191" i="16"/>
  <c r="T191" i="16"/>
  <c r="U191" i="16"/>
  <c r="V191" i="16"/>
  <c r="W191" i="16"/>
  <c r="X191" i="16"/>
  <c r="Y191" i="16"/>
  <c r="Z191" i="16"/>
  <c r="AA191" i="16"/>
  <c r="AB191" i="16"/>
  <c r="AC191" i="16"/>
  <c r="AD191" i="16"/>
  <c r="AE191" i="16"/>
  <c r="AE191" i="17" s="1"/>
  <c r="AF191" i="16"/>
  <c r="AG191" i="16"/>
  <c r="AH191" i="16"/>
  <c r="AI191" i="16"/>
  <c r="AJ191" i="16"/>
  <c r="AK191" i="16"/>
  <c r="AL191" i="16"/>
  <c r="AM191" i="16"/>
  <c r="AN191" i="16"/>
  <c r="AO191" i="16"/>
  <c r="AP191" i="16"/>
  <c r="AQ191" i="16"/>
  <c r="AR191" i="16"/>
  <c r="AS191" i="16"/>
  <c r="AT191" i="16"/>
  <c r="AU191" i="16"/>
  <c r="AV191" i="16"/>
  <c r="AW191" i="16"/>
  <c r="AX191" i="16"/>
  <c r="AY191" i="16"/>
  <c r="F192" i="16"/>
  <c r="G192" i="16"/>
  <c r="H192" i="16"/>
  <c r="I192" i="16"/>
  <c r="J192" i="16"/>
  <c r="K192" i="16"/>
  <c r="L192" i="16"/>
  <c r="M192" i="16"/>
  <c r="N192" i="16"/>
  <c r="O192" i="16"/>
  <c r="P192" i="16"/>
  <c r="Q192" i="16"/>
  <c r="R192" i="16"/>
  <c r="S192" i="16"/>
  <c r="T192" i="16"/>
  <c r="U192" i="16"/>
  <c r="V192" i="16"/>
  <c r="W192" i="16"/>
  <c r="X192" i="16"/>
  <c r="Y192" i="16"/>
  <c r="Z192" i="16"/>
  <c r="AA192" i="16"/>
  <c r="AB192" i="16"/>
  <c r="AC192" i="16"/>
  <c r="AD192" i="16"/>
  <c r="AE192" i="16"/>
  <c r="AF192" i="16"/>
  <c r="AG192" i="16"/>
  <c r="AH192" i="16"/>
  <c r="AI192" i="16"/>
  <c r="AJ192" i="16"/>
  <c r="AK192" i="16"/>
  <c r="AL192" i="16"/>
  <c r="AL192" i="17" s="1"/>
  <c r="AM192" i="16"/>
  <c r="AM192" i="17" s="1"/>
  <c r="AN192" i="16"/>
  <c r="AN192" i="17" s="1"/>
  <c r="AO192" i="16"/>
  <c r="AP192" i="16"/>
  <c r="AQ192" i="16"/>
  <c r="AR192" i="16"/>
  <c r="AS192" i="16"/>
  <c r="AT192" i="16"/>
  <c r="AU192" i="16"/>
  <c r="AV192" i="16"/>
  <c r="AW192" i="16"/>
  <c r="AX192" i="16"/>
  <c r="AY192" i="16"/>
  <c r="F193" i="16"/>
  <c r="F193" i="17" s="1"/>
  <c r="G193" i="16"/>
  <c r="H193" i="16"/>
  <c r="I193" i="16"/>
  <c r="J193" i="16"/>
  <c r="K193" i="16"/>
  <c r="L193" i="16"/>
  <c r="M193" i="16"/>
  <c r="N193" i="16"/>
  <c r="O193" i="16"/>
  <c r="P193" i="16"/>
  <c r="Q193" i="16"/>
  <c r="R193" i="16"/>
  <c r="S193" i="16"/>
  <c r="T193" i="16"/>
  <c r="U193" i="16"/>
  <c r="V193" i="16"/>
  <c r="W193" i="16"/>
  <c r="X193" i="16"/>
  <c r="Y193" i="16"/>
  <c r="Z193" i="16"/>
  <c r="AA193" i="16"/>
  <c r="AB193" i="16"/>
  <c r="AC193" i="16"/>
  <c r="AD193" i="16"/>
  <c r="AE193" i="16"/>
  <c r="AF193" i="16"/>
  <c r="AG193" i="16"/>
  <c r="AH193" i="16"/>
  <c r="AI193" i="16"/>
  <c r="AJ193" i="16"/>
  <c r="AK193" i="16"/>
  <c r="AL193" i="16"/>
  <c r="AM193" i="16"/>
  <c r="AN193" i="16"/>
  <c r="AO193" i="16"/>
  <c r="AP193" i="16"/>
  <c r="AQ193" i="16"/>
  <c r="AR193" i="16"/>
  <c r="AS193" i="16"/>
  <c r="AT193" i="16"/>
  <c r="AU193" i="16"/>
  <c r="AV193" i="16"/>
  <c r="AW193" i="16"/>
  <c r="AX193" i="16"/>
  <c r="AY193" i="16"/>
  <c r="F194" i="16"/>
  <c r="G194" i="16"/>
  <c r="G194" i="17" s="1"/>
  <c r="H194" i="16"/>
  <c r="H194" i="17" s="1"/>
  <c r="I194" i="16"/>
  <c r="J194" i="16"/>
  <c r="K194" i="16"/>
  <c r="L194" i="16"/>
  <c r="M194" i="16"/>
  <c r="N194" i="16"/>
  <c r="O194" i="16"/>
  <c r="P194" i="16"/>
  <c r="Q194" i="16"/>
  <c r="R194" i="16"/>
  <c r="S194" i="16"/>
  <c r="T194" i="16"/>
  <c r="U194" i="16"/>
  <c r="V194" i="16"/>
  <c r="W194" i="16"/>
  <c r="X194" i="16"/>
  <c r="Y194" i="16"/>
  <c r="Z194" i="16"/>
  <c r="AA194" i="16"/>
  <c r="AB194" i="16"/>
  <c r="AC194" i="16"/>
  <c r="AD194" i="16"/>
  <c r="AE194" i="16"/>
  <c r="AF194" i="16"/>
  <c r="AG194" i="16"/>
  <c r="AH194" i="16"/>
  <c r="AI194" i="16"/>
  <c r="AJ194" i="16"/>
  <c r="AK194" i="16"/>
  <c r="AL194" i="16"/>
  <c r="AM194" i="16"/>
  <c r="AN194" i="16"/>
  <c r="AO194" i="16"/>
  <c r="AP194" i="16"/>
  <c r="AQ194" i="16"/>
  <c r="AR194" i="16"/>
  <c r="AS194" i="16"/>
  <c r="AT194" i="16"/>
  <c r="AU194" i="16"/>
  <c r="AV194" i="16"/>
  <c r="AW194" i="16"/>
  <c r="AX194" i="16"/>
  <c r="AY194" i="16"/>
  <c r="F195" i="16"/>
  <c r="F195" i="17" s="1"/>
  <c r="G195" i="16"/>
  <c r="G195" i="17" s="1"/>
  <c r="H195" i="16"/>
  <c r="H195" i="17" s="1"/>
  <c r="I195" i="16"/>
  <c r="J195" i="16"/>
  <c r="K195" i="16"/>
  <c r="L195" i="16"/>
  <c r="M195" i="16"/>
  <c r="N195" i="16"/>
  <c r="O195" i="16"/>
  <c r="P195" i="16"/>
  <c r="Q195" i="16"/>
  <c r="R195" i="16"/>
  <c r="S195" i="16"/>
  <c r="T195" i="16"/>
  <c r="U195" i="16"/>
  <c r="V195" i="16"/>
  <c r="W195" i="16"/>
  <c r="X195" i="16"/>
  <c r="Y195" i="16"/>
  <c r="Z195" i="16"/>
  <c r="AA195" i="16"/>
  <c r="AB195" i="16"/>
  <c r="AC195" i="16"/>
  <c r="AD195" i="16"/>
  <c r="AE195" i="16"/>
  <c r="AF195" i="16"/>
  <c r="AG195" i="16"/>
  <c r="AH195" i="16"/>
  <c r="AI195" i="16"/>
  <c r="AJ195" i="16"/>
  <c r="AK195" i="16"/>
  <c r="AL195" i="16"/>
  <c r="AM195" i="16"/>
  <c r="AN195" i="16"/>
  <c r="AO195" i="16"/>
  <c r="AP195" i="16"/>
  <c r="AQ195" i="16"/>
  <c r="AR195" i="16"/>
  <c r="AS195" i="16"/>
  <c r="AT195" i="16"/>
  <c r="AU195" i="16"/>
  <c r="AV195" i="16"/>
  <c r="AW195" i="16"/>
  <c r="AX195" i="16"/>
  <c r="AY195" i="16"/>
  <c r="F196" i="16"/>
  <c r="F196" i="17" s="1"/>
  <c r="G196" i="16"/>
  <c r="G196" i="17" s="1"/>
  <c r="H196" i="16"/>
  <c r="H196" i="17" s="1"/>
  <c r="I196" i="16"/>
  <c r="J196" i="16"/>
  <c r="K196" i="16"/>
  <c r="L196" i="16"/>
  <c r="M196" i="16"/>
  <c r="N196" i="16"/>
  <c r="O196" i="16"/>
  <c r="P196" i="16"/>
  <c r="Q196" i="16"/>
  <c r="R196" i="16"/>
  <c r="S196" i="16"/>
  <c r="T196" i="16"/>
  <c r="U196" i="16"/>
  <c r="V196" i="16"/>
  <c r="W196" i="16"/>
  <c r="X196" i="16"/>
  <c r="Y196" i="16"/>
  <c r="Z196" i="16"/>
  <c r="AA196" i="16"/>
  <c r="AB196" i="16"/>
  <c r="AC196" i="16"/>
  <c r="AD196" i="16"/>
  <c r="AE196" i="16"/>
  <c r="AF196" i="16"/>
  <c r="AG196" i="16"/>
  <c r="AH196" i="16"/>
  <c r="AI196" i="16"/>
  <c r="AJ196" i="16"/>
  <c r="AK196" i="16"/>
  <c r="AL196" i="16"/>
  <c r="AM196" i="16"/>
  <c r="AN196" i="16"/>
  <c r="AO196" i="16"/>
  <c r="AP196" i="16"/>
  <c r="AQ196" i="16"/>
  <c r="AR196" i="16"/>
  <c r="AS196" i="16"/>
  <c r="AT196" i="16"/>
  <c r="AU196" i="16"/>
  <c r="AV196" i="16"/>
  <c r="AW196" i="16"/>
  <c r="AX196" i="16"/>
  <c r="AY196" i="16"/>
  <c r="F197" i="16"/>
  <c r="F197" i="17" s="1"/>
  <c r="G197" i="16"/>
  <c r="G197" i="17" s="1"/>
  <c r="H197" i="16"/>
  <c r="H197" i="17" s="1"/>
  <c r="I197" i="16"/>
  <c r="J197" i="16"/>
  <c r="K197" i="16"/>
  <c r="L197" i="16"/>
  <c r="M197" i="16"/>
  <c r="N197" i="16"/>
  <c r="O197" i="16"/>
  <c r="P197" i="16"/>
  <c r="Q197" i="16"/>
  <c r="R197" i="16"/>
  <c r="S197" i="16"/>
  <c r="T197" i="16"/>
  <c r="U197" i="16"/>
  <c r="V197" i="16"/>
  <c r="W197" i="16"/>
  <c r="X197" i="16"/>
  <c r="Y197" i="16"/>
  <c r="Z197" i="16"/>
  <c r="AA197" i="16"/>
  <c r="AB197" i="16"/>
  <c r="AC197" i="16"/>
  <c r="AD197" i="16"/>
  <c r="AE197" i="16"/>
  <c r="AF197" i="16"/>
  <c r="AG197" i="16"/>
  <c r="AH197" i="16"/>
  <c r="AI197" i="16"/>
  <c r="AJ197" i="16"/>
  <c r="AK197" i="16"/>
  <c r="AL197" i="16"/>
  <c r="AM197" i="16"/>
  <c r="AN197" i="16"/>
  <c r="AO197" i="16"/>
  <c r="AP197" i="16"/>
  <c r="AQ197" i="16"/>
  <c r="AR197" i="16"/>
  <c r="AS197" i="16"/>
  <c r="AT197" i="16"/>
  <c r="AU197" i="16"/>
  <c r="AV197" i="16"/>
  <c r="AW197" i="16"/>
  <c r="AX197" i="16"/>
  <c r="AY197" i="16"/>
  <c r="F198" i="16"/>
  <c r="G198" i="16"/>
  <c r="H198" i="16"/>
  <c r="I198" i="16"/>
  <c r="J198" i="16"/>
  <c r="K198" i="16"/>
  <c r="L198" i="16"/>
  <c r="M198" i="16"/>
  <c r="N198" i="16"/>
  <c r="O198" i="16"/>
  <c r="P198" i="16"/>
  <c r="Q198" i="16"/>
  <c r="R198" i="16"/>
  <c r="S198" i="16"/>
  <c r="T198" i="16"/>
  <c r="U198" i="16"/>
  <c r="V198" i="16"/>
  <c r="W198" i="16"/>
  <c r="X198" i="16"/>
  <c r="Y198" i="16"/>
  <c r="Z198" i="16"/>
  <c r="AA198" i="16"/>
  <c r="AB198" i="16"/>
  <c r="AC198" i="16"/>
  <c r="AC198" i="17" s="1"/>
  <c r="AD198" i="16"/>
  <c r="AD198" i="17" s="1"/>
  <c r="AE198" i="16"/>
  <c r="AF198" i="16"/>
  <c r="AG198" i="16"/>
  <c r="AH198" i="16"/>
  <c r="AI198" i="16"/>
  <c r="AJ198" i="16"/>
  <c r="AK198" i="16"/>
  <c r="AL198" i="16"/>
  <c r="AM198" i="16"/>
  <c r="AN198" i="16"/>
  <c r="AO198" i="16"/>
  <c r="AP198" i="16"/>
  <c r="AQ198" i="16"/>
  <c r="AR198" i="16"/>
  <c r="AS198" i="16"/>
  <c r="AT198" i="16"/>
  <c r="AU198" i="16"/>
  <c r="AV198" i="16"/>
  <c r="AW198" i="16"/>
  <c r="AX198" i="16"/>
  <c r="AY198" i="16"/>
  <c r="F199" i="16"/>
  <c r="G199" i="16"/>
  <c r="H199" i="16"/>
  <c r="I199" i="16"/>
  <c r="J199" i="16"/>
  <c r="K199" i="16"/>
  <c r="L199" i="16"/>
  <c r="M199" i="16"/>
  <c r="N199" i="16"/>
  <c r="O199" i="16"/>
  <c r="P199" i="16"/>
  <c r="Q199" i="16"/>
  <c r="R199" i="16"/>
  <c r="S199" i="16"/>
  <c r="T199" i="16"/>
  <c r="U199" i="16"/>
  <c r="V199" i="16"/>
  <c r="W199" i="16"/>
  <c r="X199" i="16"/>
  <c r="Y199" i="16"/>
  <c r="Z199" i="16"/>
  <c r="AA199" i="16"/>
  <c r="AB199" i="16"/>
  <c r="AC199" i="16"/>
  <c r="AD199" i="16"/>
  <c r="AE199" i="16"/>
  <c r="AF199" i="16"/>
  <c r="AG199" i="16"/>
  <c r="AH199" i="16"/>
  <c r="AI199" i="16"/>
  <c r="AJ199" i="16"/>
  <c r="AK199" i="16"/>
  <c r="AL199" i="16"/>
  <c r="AM199" i="16"/>
  <c r="AN199" i="16"/>
  <c r="AO199" i="16"/>
  <c r="AP199" i="16"/>
  <c r="AQ199" i="16"/>
  <c r="AR199" i="16"/>
  <c r="AS199" i="16"/>
  <c r="AT199" i="16"/>
  <c r="AU199" i="16"/>
  <c r="AV199" i="16"/>
  <c r="AV199" i="17" s="1"/>
  <c r="AW199" i="16"/>
  <c r="AW199" i="17" s="1"/>
  <c r="AX199" i="16"/>
  <c r="AX199" i="17" s="1"/>
  <c r="AY199" i="16"/>
  <c r="AY199" i="17" s="1"/>
  <c r="F201" i="16"/>
  <c r="G201" i="16"/>
  <c r="H201" i="16"/>
  <c r="I201" i="16"/>
  <c r="J201" i="16"/>
  <c r="K201" i="16"/>
  <c r="L201" i="16"/>
  <c r="M201" i="16"/>
  <c r="N201" i="16"/>
  <c r="O201" i="16"/>
  <c r="P201" i="16"/>
  <c r="Q201" i="16"/>
  <c r="R201" i="16"/>
  <c r="S201" i="16"/>
  <c r="T201" i="16"/>
  <c r="U201" i="16"/>
  <c r="V201" i="16"/>
  <c r="W201" i="16"/>
  <c r="X201" i="16"/>
  <c r="Y201" i="16"/>
  <c r="Z201" i="16"/>
  <c r="AA201" i="16"/>
  <c r="AB201" i="16"/>
  <c r="AC201" i="16"/>
  <c r="AD201" i="16"/>
  <c r="AE201" i="16"/>
  <c r="AF201" i="16"/>
  <c r="AG201" i="16"/>
  <c r="AH201" i="16"/>
  <c r="AI201" i="16"/>
  <c r="AJ201" i="16"/>
  <c r="AK201" i="16"/>
  <c r="AL201" i="16"/>
  <c r="AM201" i="16"/>
  <c r="AN201" i="16"/>
  <c r="AO201" i="16"/>
  <c r="AP201" i="16"/>
  <c r="AQ201" i="16"/>
  <c r="AR201" i="16"/>
  <c r="AS201" i="16"/>
  <c r="AT201" i="16"/>
  <c r="AU201" i="16"/>
  <c r="AV201" i="16"/>
  <c r="AW201" i="16"/>
  <c r="AX201" i="16"/>
  <c r="AY201" i="16"/>
  <c r="F202" i="16"/>
  <c r="G202" i="16"/>
  <c r="H202" i="16"/>
  <c r="I202" i="16"/>
  <c r="J202" i="16"/>
  <c r="K202" i="16"/>
  <c r="L202" i="16"/>
  <c r="M202" i="16"/>
  <c r="N202" i="16"/>
  <c r="O202" i="16"/>
  <c r="P202" i="16"/>
  <c r="Q202" i="16"/>
  <c r="R202" i="16"/>
  <c r="S202" i="16"/>
  <c r="T202" i="16"/>
  <c r="U202" i="16"/>
  <c r="V202" i="16"/>
  <c r="W202" i="16"/>
  <c r="X202" i="16"/>
  <c r="Y202" i="16"/>
  <c r="Z202" i="16"/>
  <c r="AA202" i="16"/>
  <c r="AB202" i="16"/>
  <c r="AC202" i="16"/>
  <c r="AD202" i="16"/>
  <c r="AE202" i="16"/>
  <c r="AF202" i="16"/>
  <c r="AG202" i="16"/>
  <c r="AH202" i="16"/>
  <c r="AI202" i="16"/>
  <c r="AJ202" i="16"/>
  <c r="AK202" i="16"/>
  <c r="AL202" i="16"/>
  <c r="AM202" i="16"/>
  <c r="AN202" i="16"/>
  <c r="AO202" i="16"/>
  <c r="AP202" i="16"/>
  <c r="AQ202" i="16"/>
  <c r="AR202" i="16"/>
  <c r="AS202" i="16"/>
  <c r="AT202" i="16"/>
  <c r="AU202" i="16"/>
  <c r="AV202" i="16"/>
  <c r="AW202" i="16"/>
  <c r="AX202" i="16"/>
  <c r="AY202" i="16"/>
  <c r="F203" i="16"/>
  <c r="G203" i="16"/>
  <c r="H203" i="16"/>
  <c r="I203" i="16"/>
  <c r="J203" i="16"/>
  <c r="K203" i="16"/>
  <c r="L203" i="16"/>
  <c r="M203" i="16"/>
  <c r="N203" i="16"/>
  <c r="O203" i="16"/>
  <c r="P203" i="16"/>
  <c r="Q203" i="16"/>
  <c r="R203" i="16"/>
  <c r="S203" i="16"/>
  <c r="T203" i="16"/>
  <c r="U203" i="16"/>
  <c r="V203" i="16"/>
  <c r="W203" i="16"/>
  <c r="X203" i="16"/>
  <c r="Y203" i="16"/>
  <c r="Z203" i="16"/>
  <c r="AA203" i="16"/>
  <c r="AB203" i="16"/>
  <c r="AC203" i="16"/>
  <c r="AD203" i="16"/>
  <c r="AE203" i="16"/>
  <c r="AF203" i="16"/>
  <c r="AG203" i="16"/>
  <c r="AH203" i="16"/>
  <c r="AI203" i="16"/>
  <c r="AJ203" i="16"/>
  <c r="AK203" i="16"/>
  <c r="AL203" i="16"/>
  <c r="AM203" i="16"/>
  <c r="AN203" i="16"/>
  <c r="AO203" i="16"/>
  <c r="AP203" i="16"/>
  <c r="AQ203" i="16"/>
  <c r="AR203" i="16"/>
  <c r="AS203" i="16"/>
  <c r="AT203" i="16"/>
  <c r="AU203" i="16"/>
  <c r="AV203" i="16"/>
  <c r="AV203" i="17" s="1"/>
  <c r="AW203" i="16"/>
  <c r="AW203" i="17" s="1"/>
  <c r="AX203" i="16"/>
  <c r="AX203" i="17" s="1"/>
  <c r="AY203" i="16"/>
  <c r="AY203" i="17" s="1"/>
  <c r="F204" i="16"/>
  <c r="G204" i="16"/>
  <c r="H204" i="16"/>
  <c r="I204" i="16"/>
  <c r="J204" i="16"/>
  <c r="K204" i="16"/>
  <c r="L204" i="16"/>
  <c r="M204" i="16"/>
  <c r="N204" i="16"/>
  <c r="O204" i="16"/>
  <c r="P204" i="16"/>
  <c r="Q204" i="16"/>
  <c r="R204" i="16"/>
  <c r="S204" i="16"/>
  <c r="T204" i="16"/>
  <c r="U204" i="16"/>
  <c r="V204" i="16"/>
  <c r="W204" i="16"/>
  <c r="X204" i="16"/>
  <c r="Y204" i="16"/>
  <c r="Z204" i="16"/>
  <c r="AA204" i="16"/>
  <c r="AB204" i="16"/>
  <c r="AC204" i="16"/>
  <c r="AD204" i="16"/>
  <c r="AE204" i="16"/>
  <c r="AF204" i="16"/>
  <c r="AG204" i="16"/>
  <c r="AH204" i="16"/>
  <c r="AI204" i="16"/>
  <c r="AJ204" i="16"/>
  <c r="AK204" i="16"/>
  <c r="AL204" i="16"/>
  <c r="AM204" i="16"/>
  <c r="AN204" i="16"/>
  <c r="AO204" i="16"/>
  <c r="AP204" i="16"/>
  <c r="AQ204" i="16"/>
  <c r="AR204" i="16"/>
  <c r="AS204" i="16"/>
  <c r="AT204" i="16"/>
  <c r="AU204" i="16"/>
  <c r="AV204" i="16"/>
  <c r="AV204" i="17" s="1"/>
  <c r="AW204" i="16"/>
  <c r="AW204" i="17" s="1"/>
  <c r="AX204" i="16"/>
  <c r="AX204" i="17" s="1"/>
  <c r="AY204" i="16"/>
  <c r="AY204" i="17" s="1"/>
  <c r="F205" i="16"/>
  <c r="G205" i="16"/>
  <c r="H205" i="16"/>
  <c r="I205" i="16"/>
  <c r="J205" i="16"/>
  <c r="K205" i="16"/>
  <c r="L205" i="16"/>
  <c r="M205" i="16"/>
  <c r="N205" i="16"/>
  <c r="O205" i="16"/>
  <c r="P205" i="16"/>
  <c r="Q205" i="16"/>
  <c r="R205" i="16"/>
  <c r="S205" i="16"/>
  <c r="T205" i="16"/>
  <c r="U205" i="16"/>
  <c r="V205" i="16"/>
  <c r="W205" i="16"/>
  <c r="X205" i="16"/>
  <c r="Y205" i="16"/>
  <c r="Z205" i="16"/>
  <c r="AA205" i="16"/>
  <c r="AB205" i="16"/>
  <c r="AC205" i="16"/>
  <c r="AD205" i="16"/>
  <c r="AE205" i="16"/>
  <c r="AF205" i="16"/>
  <c r="AG205" i="16"/>
  <c r="AH205" i="16"/>
  <c r="AI205" i="16"/>
  <c r="AJ205" i="16"/>
  <c r="AK205" i="16"/>
  <c r="AL205" i="16"/>
  <c r="AM205" i="16"/>
  <c r="AN205" i="16"/>
  <c r="AO205" i="16"/>
  <c r="AP205" i="16"/>
  <c r="AQ205" i="16"/>
  <c r="AR205" i="16"/>
  <c r="AS205" i="16"/>
  <c r="AT205" i="16"/>
  <c r="AU205" i="16"/>
  <c r="AV205" i="16"/>
  <c r="AV205" i="17" s="1"/>
  <c r="AW205" i="16"/>
  <c r="AW205" i="17" s="1"/>
  <c r="AX205" i="16"/>
  <c r="AX205" i="17" s="1"/>
  <c r="AY205" i="16"/>
  <c r="AY205" i="17" s="1"/>
  <c r="F206" i="16"/>
  <c r="G206" i="16"/>
  <c r="H206" i="16"/>
  <c r="I206" i="16"/>
  <c r="J206" i="16"/>
  <c r="K206" i="16"/>
  <c r="L206" i="16"/>
  <c r="M206" i="16"/>
  <c r="N206" i="16"/>
  <c r="O206" i="16"/>
  <c r="P206" i="16"/>
  <c r="Q206" i="16"/>
  <c r="R206" i="16"/>
  <c r="S206" i="16"/>
  <c r="T206" i="16"/>
  <c r="U206" i="16"/>
  <c r="V206" i="16"/>
  <c r="W206" i="16"/>
  <c r="X206" i="16"/>
  <c r="Y206" i="16"/>
  <c r="Z206" i="16"/>
  <c r="AA206" i="16"/>
  <c r="AB206" i="16"/>
  <c r="AC206" i="16"/>
  <c r="AD206" i="16"/>
  <c r="AE206" i="16"/>
  <c r="AF206" i="16"/>
  <c r="AG206" i="16"/>
  <c r="AH206" i="16"/>
  <c r="AI206" i="16"/>
  <c r="AJ206" i="16"/>
  <c r="AK206" i="16"/>
  <c r="AL206" i="16"/>
  <c r="AM206" i="16"/>
  <c r="AN206" i="16"/>
  <c r="AO206" i="16"/>
  <c r="AP206" i="16"/>
  <c r="AQ206" i="16"/>
  <c r="AR206" i="16"/>
  <c r="AS206" i="16"/>
  <c r="AT206" i="16"/>
  <c r="AU206" i="16"/>
  <c r="AV206" i="16"/>
  <c r="AW206" i="16"/>
  <c r="AW206" i="17" s="1"/>
  <c r="AX206" i="16"/>
  <c r="AX206" i="17" s="1"/>
  <c r="AY206" i="16"/>
  <c r="AY206" i="17" s="1"/>
  <c r="F207" i="16"/>
  <c r="G207" i="16"/>
  <c r="H207" i="16"/>
  <c r="I207" i="16"/>
  <c r="J207" i="16"/>
  <c r="K207" i="16"/>
  <c r="L207" i="16"/>
  <c r="M207" i="16"/>
  <c r="N207" i="16"/>
  <c r="O207" i="16"/>
  <c r="P207" i="16"/>
  <c r="Q207" i="16"/>
  <c r="R207" i="16"/>
  <c r="S207" i="16"/>
  <c r="T207" i="16"/>
  <c r="U207" i="16"/>
  <c r="V207" i="16"/>
  <c r="W207" i="16"/>
  <c r="X207" i="16"/>
  <c r="Y207" i="16"/>
  <c r="Z207" i="16"/>
  <c r="AA207" i="16"/>
  <c r="AB207" i="16"/>
  <c r="AC207" i="16"/>
  <c r="AC207" i="17" s="1"/>
  <c r="AD207" i="16"/>
  <c r="AE207" i="16"/>
  <c r="AF207" i="16"/>
  <c r="AG207" i="16"/>
  <c r="AH207" i="16"/>
  <c r="AI207" i="16"/>
  <c r="AJ207" i="16"/>
  <c r="AK207" i="16"/>
  <c r="AL207" i="16"/>
  <c r="AM207" i="16"/>
  <c r="AN207" i="16"/>
  <c r="AO207" i="16"/>
  <c r="AP207" i="16"/>
  <c r="AQ207" i="16"/>
  <c r="AR207" i="16"/>
  <c r="AS207" i="16"/>
  <c r="AT207" i="16"/>
  <c r="AU207" i="16"/>
  <c r="AV207" i="16"/>
  <c r="AW207" i="16"/>
  <c r="AX207" i="16"/>
  <c r="AY207" i="16"/>
  <c r="G139" i="16"/>
  <c r="G139" i="17" s="1"/>
  <c r="H139" i="16"/>
  <c r="H139" i="17" s="1"/>
  <c r="I139" i="16"/>
  <c r="I139" i="17" s="1"/>
  <c r="J139" i="16"/>
  <c r="J139" i="17" s="1"/>
  <c r="K139" i="16"/>
  <c r="K139" i="17" s="1"/>
  <c r="L139" i="16"/>
  <c r="L139" i="17" s="1"/>
  <c r="M139" i="16"/>
  <c r="M139" i="17" s="1"/>
  <c r="N139" i="16"/>
  <c r="N139" i="17" s="1"/>
  <c r="O139" i="16"/>
  <c r="O139" i="17" s="1"/>
  <c r="P139" i="16"/>
  <c r="P139" i="17" s="1"/>
  <c r="Q139" i="16"/>
  <c r="Q139" i="17" s="1"/>
  <c r="R139" i="16"/>
  <c r="R139" i="17" s="1"/>
  <c r="S139" i="16"/>
  <c r="S139" i="17" s="1"/>
  <c r="T139" i="16"/>
  <c r="T139" i="17" s="1"/>
  <c r="U139" i="16"/>
  <c r="U139" i="17" s="1"/>
  <c r="V139" i="16"/>
  <c r="V139" i="17" s="1"/>
  <c r="W139" i="16"/>
  <c r="W139" i="17" s="1"/>
  <c r="X139" i="16"/>
  <c r="X139" i="17" s="1"/>
  <c r="Y139" i="16"/>
  <c r="Y139" i="17" s="1"/>
  <c r="Z139" i="16"/>
  <c r="Z139" i="17" s="1"/>
  <c r="AA139" i="16"/>
  <c r="AA139" i="17" s="1"/>
  <c r="AB139" i="16"/>
  <c r="AB139" i="17" s="1"/>
  <c r="AC139" i="16"/>
  <c r="AC139" i="17" s="1"/>
  <c r="AD139" i="16"/>
  <c r="AD139" i="17" s="1"/>
  <c r="AE139" i="16"/>
  <c r="AE139" i="17" s="1"/>
  <c r="AF139" i="16"/>
  <c r="AF139" i="17" s="1"/>
  <c r="AG139" i="16"/>
  <c r="AG139" i="17" s="1"/>
  <c r="AH139" i="16"/>
  <c r="AH139" i="17" s="1"/>
  <c r="AI139" i="16"/>
  <c r="AI139" i="17" s="1"/>
  <c r="AJ139" i="16"/>
  <c r="AJ139" i="17" s="1"/>
  <c r="AK139" i="16"/>
  <c r="AL139" i="16"/>
  <c r="AM139" i="16"/>
  <c r="AN139" i="16"/>
  <c r="AO139" i="16"/>
  <c r="AP139" i="16"/>
  <c r="AQ139" i="16"/>
  <c r="AR139" i="16"/>
  <c r="AS139" i="16"/>
  <c r="AT139" i="16"/>
  <c r="AU139" i="16"/>
  <c r="AV139" i="16"/>
  <c r="AW139" i="16"/>
  <c r="AX139" i="16"/>
  <c r="AY139" i="16"/>
  <c r="F139" i="16"/>
  <c r="F135" i="16"/>
  <c r="G135" i="16"/>
  <c r="H135" i="16"/>
  <c r="I135" i="16"/>
  <c r="J135" i="16"/>
  <c r="K135" i="16"/>
  <c r="L135" i="16"/>
  <c r="M135" i="16"/>
  <c r="N135" i="16"/>
  <c r="O135" i="16"/>
  <c r="P135" i="16"/>
  <c r="Q135" i="16"/>
  <c r="R135" i="16"/>
  <c r="S135" i="16"/>
  <c r="T135" i="16"/>
  <c r="U135" i="16"/>
  <c r="V135" i="16"/>
  <c r="W135" i="16"/>
  <c r="X135" i="16"/>
  <c r="Y135" i="16"/>
  <c r="Z135" i="16"/>
  <c r="AA135" i="16"/>
  <c r="AB135" i="16"/>
  <c r="AC135" i="16"/>
  <c r="AD135" i="16"/>
  <c r="AE135" i="16"/>
  <c r="AF135" i="16"/>
  <c r="AG135" i="16"/>
  <c r="AH135" i="16"/>
  <c r="AI135" i="16"/>
  <c r="AJ135" i="16"/>
  <c r="AK135" i="16"/>
  <c r="AL135" i="16"/>
  <c r="AM135" i="16"/>
  <c r="AN135" i="16"/>
  <c r="AO135" i="16"/>
  <c r="AP135" i="16"/>
  <c r="AQ135" i="16"/>
  <c r="AR135" i="16"/>
  <c r="AS135" i="16"/>
  <c r="AS135" i="17" s="1"/>
  <c r="AT135" i="16"/>
  <c r="AT135" i="17" s="1"/>
  <c r="AU135" i="16"/>
  <c r="AU135" i="17" s="1"/>
  <c r="AV135" i="16"/>
  <c r="AV135" i="17" s="1"/>
  <c r="AW135" i="16"/>
  <c r="AW135" i="17" s="1"/>
  <c r="AX135" i="16"/>
  <c r="AX135" i="17" s="1"/>
  <c r="AY135" i="16"/>
  <c r="F5" i="16"/>
  <c r="Z211" i="17" l="1"/>
  <c r="Z215" i="17" s="1"/>
  <c r="AY211" i="17"/>
  <c r="AY215" i="17" s="1"/>
  <c r="AW211" i="17"/>
  <c r="AW215" i="17" s="1"/>
  <c r="K211" i="17"/>
  <c r="K215" i="17" s="1"/>
  <c r="AI211" i="17"/>
  <c r="AI215" i="17" s="1"/>
  <c r="AU211" i="17"/>
  <c r="AU215" i="17" s="1"/>
  <c r="AQ211" i="17"/>
  <c r="AQ215" i="17" s="1"/>
  <c r="AM211" i="17"/>
  <c r="AM215" i="17" s="1"/>
  <c r="U211" i="17"/>
  <c r="U215" i="17" s="1"/>
  <c r="Q211" i="17"/>
  <c r="Q215" i="17" s="1"/>
  <c r="AE211" i="17"/>
  <c r="AE215" i="17" s="1"/>
  <c r="F211" i="17"/>
  <c r="F215" i="17" s="1"/>
  <c r="Y211" i="17"/>
  <c r="Y215" i="17" s="1"/>
  <c r="AX211" i="17"/>
  <c r="AX215" i="17" s="1"/>
  <c r="J211" i="17"/>
  <c r="J215" i="17" s="1"/>
  <c r="AH211" i="17"/>
  <c r="AH215" i="17" s="1"/>
  <c r="AT211" i="17"/>
  <c r="AT215" i="17" s="1"/>
  <c r="AP211" i="17"/>
  <c r="AP215" i="17" s="1"/>
  <c r="AL211" i="17"/>
  <c r="AL215" i="17" s="1"/>
  <c r="H211" i="17"/>
  <c r="H215" i="17" s="1"/>
  <c r="T211" i="17"/>
  <c r="T215" i="17" s="1"/>
  <c r="P211" i="17"/>
  <c r="P215" i="17" s="1"/>
  <c r="AD211" i="17"/>
  <c r="AD215" i="17" s="1"/>
  <c r="X211" i="17"/>
  <c r="X215" i="17" s="1"/>
  <c r="M211" i="17"/>
  <c r="M215" i="17" s="1"/>
  <c r="I211" i="17"/>
  <c r="I215" i="17" s="1"/>
  <c r="AS211" i="17"/>
  <c r="AS215" i="17" s="1"/>
  <c r="AO211" i="17"/>
  <c r="AO215" i="17" s="1"/>
  <c r="AK211" i="17"/>
  <c r="AK215" i="17" s="1"/>
  <c r="G211" i="17"/>
  <c r="G215" i="17" s="1"/>
  <c r="AG211" i="17"/>
  <c r="AG215" i="17" s="1"/>
  <c r="S211" i="17"/>
  <c r="S215" i="17" s="1"/>
  <c r="O211" i="17"/>
  <c r="O215" i="17" s="1"/>
  <c r="AC211" i="17"/>
  <c r="AC215" i="17" s="1"/>
  <c r="AA211" i="17"/>
  <c r="AA215" i="17" s="1"/>
  <c r="W211" i="17"/>
  <c r="W215" i="17" s="1"/>
  <c r="L211" i="17"/>
  <c r="L215" i="17" s="1"/>
  <c r="AJ211" i="17"/>
  <c r="AJ215" i="17" s="1"/>
  <c r="AV211" i="17"/>
  <c r="AV215" i="17" s="1"/>
  <c r="AR211" i="17"/>
  <c r="AR215" i="17" s="1"/>
  <c r="AN211" i="17"/>
  <c r="AN215" i="17" s="1"/>
  <c r="V211" i="17"/>
  <c r="V215" i="17" s="1"/>
  <c r="AF211" i="17"/>
  <c r="AF215" i="17" s="1"/>
  <c r="R211" i="17"/>
  <c r="R215" i="17" s="1"/>
  <c r="N211" i="17"/>
  <c r="N215" i="17" s="1"/>
  <c r="AB211" i="17"/>
  <c r="AB215" i="17" s="1"/>
  <c r="AY210" i="17"/>
  <c r="AY214" i="17" s="1"/>
  <c r="AW210" i="17"/>
  <c r="AW214" i="17" s="1"/>
  <c r="AV210" i="17"/>
  <c r="AV214" i="17" s="1"/>
  <c r="AN210" i="17"/>
  <c r="AN214" i="17" s="1"/>
  <c r="R210" i="17"/>
  <c r="R214" i="17" s="1"/>
  <c r="N210" i="17"/>
  <c r="N214" i="17" s="1"/>
  <c r="Y210" i="17"/>
  <c r="Y214" i="17" s="1"/>
  <c r="AX210" i="17"/>
  <c r="AX214" i="17" s="1"/>
  <c r="AD210" i="17"/>
  <c r="AD214" i="17" s="1"/>
  <c r="F210" i="17"/>
  <c r="F214" i="17" s="1"/>
  <c r="P210" i="17"/>
  <c r="P214" i="17" s="1"/>
  <c r="J210" i="17" l="1"/>
  <c r="J214" i="17" s="1"/>
  <c r="AK210" i="17"/>
  <c r="AK214" i="17" s="1"/>
  <c r="AC210" i="17"/>
  <c r="AC214" i="17" s="1"/>
  <c r="AT210" i="17"/>
  <c r="AT214" i="17" s="1"/>
  <c r="G210" i="17"/>
  <c r="G214" i="17" s="1"/>
  <c r="AJ210" i="17"/>
  <c r="AJ214" i="17" s="1"/>
  <c r="AU210" i="17"/>
  <c r="AU214" i="17" s="1"/>
  <c r="AL210" i="17"/>
  <c r="AL214" i="17" s="1"/>
  <c r="AM210" i="17"/>
  <c r="AM214" i="17" s="1"/>
  <c r="L210" i="17"/>
  <c r="L214" i="17" s="1"/>
  <c r="AB210" i="17"/>
  <c r="AB214" i="17" s="1"/>
  <c r="AA210" i="17"/>
  <c r="AA214" i="17" s="1"/>
  <c r="Z210" i="17"/>
  <c r="Z214" i="17" s="1"/>
  <c r="X210" i="17"/>
  <c r="X214" i="17" s="1"/>
  <c r="K210" i="17"/>
  <c r="K214" i="17" s="1"/>
  <c r="AS210" i="17"/>
  <c r="AS214" i="17" s="1"/>
  <c r="AH210" i="17"/>
  <c r="AH214" i="17" s="1"/>
  <c r="H210" i="17"/>
  <c r="H214" i="17" s="1"/>
  <c r="AR210" i="17"/>
  <c r="AR214" i="17" s="1"/>
  <c r="AF210" i="17"/>
  <c r="AF214" i="17" s="1"/>
  <c r="M210" i="17"/>
  <c r="M214" i="17" s="1"/>
  <c r="W210" i="17"/>
  <c r="W214" i="17" s="1"/>
  <c r="Q210" i="17"/>
  <c r="Q214" i="17" s="1"/>
  <c r="AO210" i="17"/>
  <c r="AO214" i="17" s="1"/>
  <c r="V210" i="17"/>
  <c r="V214" i="17" s="1"/>
  <c r="T210" i="17"/>
  <c r="T214" i="17" s="1"/>
  <c r="I210" i="17"/>
  <c r="I214" i="17" s="1"/>
  <c r="AG210" i="17"/>
  <c r="AG214" i="17" s="1"/>
  <c r="O210" i="17"/>
  <c r="O214" i="17" s="1"/>
  <c r="U210" i="17"/>
  <c r="U214" i="17" s="1"/>
  <c r="S210" i="17"/>
  <c r="S214" i="17" s="1"/>
  <c r="AQ210" i="17"/>
  <c r="AQ214" i="17" s="1"/>
  <c r="AI210" i="17"/>
  <c r="AI214" i="17" s="1"/>
  <c r="AE210" i="17"/>
  <c r="AE214" i="17" s="1"/>
  <c r="AP210" i="17"/>
  <c r="AP214" i="17" s="1"/>
  <c r="G221" i="11" l="1"/>
  <c r="H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U221" i="11"/>
  <c r="V221" i="11"/>
  <c r="W221" i="11"/>
  <c r="X221" i="11"/>
  <c r="Y221" i="11"/>
  <c r="Z221" i="11"/>
  <c r="AA221" i="11"/>
  <c r="AB221" i="11"/>
  <c r="AC221" i="11"/>
  <c r="AD221" i="11"/>
  <c r="AE221" i="11"/>
  <c r="AF221" i="11"/>
  <c r="AG221" i="11"/>
  <c r="AH221" i="11"/>
  <c r="AI221" i="11"/>
  <c r="AJ221" i="11"/>
  <c r="AK221" i="11"/>
  <c r="AL221" i="11"/>
  <c r="AM221" i="11"/>
  <c r="AN221" i="11"/>
  <c r="AO221" i="11"/>
  <c r="AP221" i="11"/>
  <c r="AQ221" i="11"/>
  <c r="AR221" i="11"/>
  <c r="AS221" i="11"/>
  <c r="AT221" i="11"/>
  <c r="AU221" i="11"/>
  <c r="AV221" i="11"/>
  <c r="AW221" i="11"/>
  <c r="AX221" i="11"/>
  <c r="AY221" i="11"/>
  <c r="F221" i="11"/>
  <c r="G217" i="11"/>
  <c r="G228" i="11" s="1"/>
  <c r="H217" i="11"/>
  <c r="H228" i="11" s="1"/>
  <c r="I217" i="11"/>
  <c r="I228" i="11" s="1"/>
  <c r="J217" i="11"/>
  <c r="K217" i="11"/>
  <c r="K228" i="11" s="1"/>
  <c r="L217" i="11"/>
  <c r="L228" i="11" s="1"/>
  <c r="M217" i="11"/>
  <c r="M228" i="11" s="1"/>
  <c r="N217" i="11"/>
  <c r="O217" i="11"/>
  <c r="O228" i="11" s="1"/>
  <c r="P217" i="11"/>
  <c r="P228" i="11" s="1"/>
  <c r="Q217" i="11"/>
  <c r="Q228" i="11" s="1"/>
  <c r="R217" i="11"/>
  <c r="S217" i="11"/>
  <c r="S228" i="11" s="1"/>
  <c r="T217" i="11"/>
  <c r="T228" i="11" s="1"/>
  <c r="U217" i="11"/>
  <c r="U228" i="11" s="1"/>
  <c r="V217" i="11"/>
  <c r="W217" i="11"/>
  <c r="W228" i="11" s="1"/>
  <c r="X217" i="11"/>
  <c r="X228" i="11" s="1"/>
  <c r="Y217" i="11"/>
  <c r="Y228" i="11" s="1"/>
  <c r="Z217" i="11"/>
  <c r="AA217" i="11"/>
  <c r="AA228" i="11" s="1"/>
  <c r="AB217" i="11"/>
  <c r="AB228" i="11" s="1"/>
  <c r="AC217" i="11"/>
  <c r="AC228" i="11" s="1"/>
  <c r="AD217" i="11"/>
  <c r="AE217" i="11"/>
  <c r="AE228" i="11" s="1"/>
  <c r="AF217" i="11"/>
  <c r="AF228" i="11" s="1"/>
  <c r="AG217" i="11"/>
  <c r="AG228" i="11" s="1"/>
  <c r="AH217" i="11"/>
  <c r="AI217" i="11"/>
  <c r="AI228" i="11" s="1"/>
  <c r="AJ217" i="11"/>
  <c r="AJ228" i="11" s="1"/>
  <c r="AK217" i="11"/>
  <c r="AK228" i="11" s="1"/>
  <c r="AL217" i="11"/>
  <c r="AM217" i="11"/>
  <c r="AM228" i="11" s="1"/>
  <c r="AN217" i="11"/>
  <c r="AN228" i="11" s="1"/>
  <c r="AO217" i="11"/>
  <c r="AO228" i="11" s="1"/>
  <c r="AP217" i="11"/>
  <c r="AQ217" i="11"/>
  <c r="AQ228" i="11" s="1"/>
  <c r="AR217" i="11"/>
  <c r="AR228" i="11" s="1"/>
  <c r="AS217" i="11"/>
  <c r="AS228" i="11" s="1"/>
  <c r="AT217" i="11"/>
  <c r="AU217" i="11"/>
  <c r="AU228" i="11" s="1"/>
  <c r="AV217" i="11"/>
  <c r="AV228" i="11" s="1"/>
  <c r="AW217" i="11"/>
  <c r="AW228" i="11" s="1"/>
  <c r="AX217" i="11"/>
  <c r="AY217" i="11"/>
  <c r="AY228" i="11" s="1"/>
  <c r="F217" i="11"/>
  <c r="F228" i="11" s="1"/>
  <c r="AX228" i="11" l="1"/>
  <c r="AT228" i="11"/>
  <c r="AP228" i="11"/>
  <c r="AL228" i="11"/>
  <c r="AH228" i="11"/>
  <c r="AD228" i="11"/>
  <c r="Z228" i="11"/>
  <c r="V228" i="11"/>
  <c r="R228" i="11"/>
  <c r="N228" i="11"/>
  <c r="J228" i="11"/>
  <c r="AX230" i="11"/>
  <c r="AX226" i="11"/>
  <c r="AX229" i="11"/>
  <c r="AX227" i="11"/>
  <c r="AX225" i="11"/>
  <c r="AX224" i="11"/>
  <c r="AX223" i="11"/>
  <c r="AT230" i="11"/>
  <c r="AT224" i="11"/>
  <c r="AT223" i="11"/>
  <c r="AT226" i="11"/>
  <c r="AT229" i="11"/>
  <c r="AT227" i="11"/>
  <c r="AT225" i="11"/>
  <c r="AP230" i="11"/>
  <c r="AP226" i="11"/>
  <c r="AP227" i="11"/>
  <c r="AP225" i="11"/>
  <c r="AP224" i="11"/>
  <c r="AP223" i="11"/>
  <c r="AP229" i="11"/>
  <c r="AL230" i="11"/>
  <c r="AL229" i="11"/>
  <c r="AL226" i="11"/>
  <c r="AL227" i="11"/>
  <c r="AL225" i="11"/>
  <c r="AL224" i="11"/>
  <c r="AL223" i="11"/>
  <c r="AH230" i="11"/>
  <c r="AH229" i="11"/>
  <c r="AH227" i="11"/>
  <c r="AH225" i="11"/>
  <c r="AH226" i="11"/>
  <c r="AH224" i="11"/>
  <c r="AH223" i="11"/>
  <c r="AD230" i="11"/>
  <c r="AD224" i="11"/>
  <c r="AD223" i="11"/>
  <c r="AD226" i="11"/>
  <c r="AD229" i="11"/>
  <c r="AD227" i="11"/>
  <c r="AD225" i="11"/>
  <c r="Z230" i="11"/>
  <c r="Z227" i="11"/>
  <c r="Z225" i="11"/>
  <c r="Z224" i="11"/>
  <c r="Z223" i="11"/>
  <c r="Z226" i="11"/>
  <c r="Z229" i="11"/>
  <c r="V230" i="11"/>
  <c r="V229" i="11"/>
  <c r="V226" i="11"/>
  <c r="V227" i="11"/>
  <c r="V225" i="11"/>
  <c r="V224" i="11"/>
  <c r="V223" i="11"/>
  <c r="R230" i="11"/>
  <c r="R226" i="11"/>
  <c r="R229" i="11"/>
  <c r="R227" i="11"/>
  <c r="R225" i="11"/>
  <c r="R224" i="11"/>
  <c r="R223" i="11"/>
  <c r="N230" i="11"/>
  <c r="N224" i="11"/>
  <c r="N223" i="11"/>
  <c r="N226" i="11"/>
  <c r="N229" i="11"/>
  <c r="N227" i="11"/>
  <c r="N225" i="11"/>
  <c r="J230" i="11"/>
  <c r="J227" i="11"/>
  <c r="J225" i="11"/>
  <c r="J224" i="11"/>
  <c r="J223" i="11"/>
  <c r="J226" i="11"/>
  <c r="J229" i="11"/>
  <c r="AW230" i="11"/>
  <c r="AW229" i="11"/>
  <c r="AW225" i="11"/>
  <c r="AW227" i="11"/>
  <c r="AW223" i="11"/>
  <c r="AW226" i="11"/>
  <c r="AW224" i="11"/>
  <c r="AS230" i="11"/>
  <c r="AS224" i="11"/>
  <c r="AS226" i="11"/>
  <c r="AS229" i="11"/>
  <c r="AS225" i="11"/>
  <c r="AS227" i="11"/>
  <c r="AS223" i="11"/>
  <c r="AO230" i="11"/>
  <c r="AO227" i="11"/>
  <c r="AO223" i="11"/>
  <c r="AO224" i="11"/>
  <c r="AO229" i="11"/>
  <c r="AO226" i="11"/>
  <c r="AO225" i="11"/>
  <c r="AK230" i="11"/>
  <c r="AK226" i="11"/>
  <c r="AK225" i="11"/>
  <c r="AK227" i="11"/>
  <c r="AK223" i="11"/>
  <c r="AK224" i="11"/>
  <c r="AK229" i="11"/>
  <c r="AG230" i="11"/>
  <c r="AG229" i="11"/>
  <c r="AG225" i="11"/>
  <c r="AG226" i="11"/>
  <c r="AG227" i="11"/>
  <c r="AG223" i="11"/>
  <c r="AG224" i="11"/>
  <c r="AC230" i="11"/>
  <c r="AC226" i="11"/>
  <c r="AC224" i="11"/>
  <c r="AC229" i="11"/>
  <c r="AC225" i="11"/>
  <c r="AC227" i="11"/>
  <c r="AC223" i="11"/>
  <c r="Y230" i="11"/>
  <c r="Y227" i="11"/>
  <c r="Y223" i="11"/>
  <c r="Y224" i="11"/>
  <c r="Y226" i="11"/>
  <c r="Y229" i="11"/>
  <c r="Y225" i="11"/>
  <c r="U230" i="11"/>
  <c r="U225" i="11"/>
  <c r="U227" i="11"/>
  <c r="U223" i="11"/>
  <c r="U224" i="11"/>
  <c r="U226" i="11"/>
  <c r="U229" i="11"/>
  <c r="Q230" i="11"/>
  <c r="Q229" i="11"/>
  <c r="Q226" i="11"/>
  <c r="Q225" i="11"/>
  <c r="Q227" i="11"/>
  <c r="Q223" i="11"/>
  <c r="Q224" i="11"/>
  <c r="M230" i="11"/>
  <c r="M224" i="11"/>
  <c r="M229" i="11"/>
  <c r="M225" i="11"/>
  <c r="M226" i="11"/>
  <c r="M227" i="11"/>
  <c r="M223" i="11"/>
  <c r="I230" i="11"/>
  <c r="I227" i="11"/>
  <c r="I223" i="11"/>
  <c r="I226" i="11"/>
  <c r="I224" i="11"/>
  <c r="I229" i="11"/>
  <c r="I225" i="11"/>
  <c r="F230" i="11"/>
  <c r="F229" i="11"/>
  <c r="F227" i="11"/>
  <c r="F225" i="11"/>
  <c r="F224" i="11"/>
  <c r="F226" i="11"/>
  <c r="F223" i="11"/>
  <c r="AV230" i="11"/>
  <c r="AV223" i="11"/>
  <c r="AV226" i="11"/>
  <c r="AV229" i="11"/>
  <c r="AV227" i="11"/>
  <c r="AV225" i="11"/>
  <c r="AV224" i="11"/>
  <c r="AR230" i="11"/>
  <c r="AR225" i="11"/>
  <c r="AR224" i="11"/>
  <c r="AR226" i="11"/>
  <c r="AR223" i="11"/>
  <c r="AR229" i="11"/>
  <c r="AR227" i="11"/>
  <c r="AN230" i="11"/>
  <c r="AN229" i="11"/>
  <c r="AN227" i="11"/>
  <c r="AN225" i="11"/>
  <c r="AN224" i="11"/>
  <c r="AN223" i="11"/>
  <c r="AN226" i="11"/>
  <c r="AJ230" i="11"/>
  <c r="AJ226" i="11"/>
  <c r="AJ229" i="11"/>
  <c r="AJ227" i="11"/>
  <c r="AJ225" i="11"/>
  <c r="AJ224" i="11"/>
  <c r="AJ223" i="11"/>
  <c r="AF230" i="11"/>
  <c r="AF223" i="11"/>
  <c r="AF226" i="11"/>
  <c r="AF229" i="11"/>
  <c r="AF227" i="11"/>
  <c r="AF225" i="11"/>
  <c r="AF224" i="11"/>
  <c r="AB230" i="11"/>
  <c r="AB226" i="11"/>
  <c r="AB225" i="11"/>
  <c r="AB224" i="11"/>
  <c r="AB223" i="11"/>
  <c r="AB229" i="11"/>
  <c r="AB227" i="11"/>
  <c r="X230" i="11"/>
  <c r="X229" i="11"/>
  <c r="X227" i="11"/>
  <c r="X226" i="11"/>
  <c r="X225" i="11"/>
  <c r="X224" i="11"/>
  <c r="X223" i="11"/>
  <c r="T230" i="11"/>
  <c r="T226" i="11"/>
  <c r="T229" i="11"/>
  <c r="T227" i="11"/>
  <c r="T225" i="11"/>
  <c r="T224" i="11"/>
  <c r="T223" i="11"/>
  <c r="P230" i="11"/>
  <c r="P223" i="11"/>
  <c r="P226" i="11"/>
  <c r="P229" i="11"/>
  <c r="P227" i="11"/>
  <c r="P225" i="11"/>
  <c r="P224" i="11"/>
  <c r="L230" i="11"/>
  <c r="L226" i="11"/>
  <c r="L225" i="11"/>
  <c r="L224" i="11"/>
  <c r="L223" i="11"/>
  <c r="L229" i="11"/>
  <c r="L227" i="11"/>
  <c r="H230" i="11"/>
  <c r="H229" i="11"/>
  <c r="H227" i="11"/>
  <c r="H225" i="11"/>
  <c r="H224" i="11"/>
  <c r="H226" i="11"/>
  <c r="H223" i="11"/>
  <c r="AY230" i="11"/>
  <c r="AY227" i="11"/>
  <c r="AY226" i="11"/>
  <c r="AY229" i="11"/>
  <c r="AY224" i="11"/>
  <c r="AY225" i="11"/>
  <c r="AY223" i="11"/>
  <c r="AU230" i="11"/>
  <c r="AU223" i="11"/>
  <c r="AU227" i="11"/>
  <c r="AU226" i="11"/>
  <c r="AU229" i="11"/>
  <c r="AU224" i="11"/>
  <c r="AU225" i="11"/>
  <c r="AQ230" i="11"/>
  <c r="AQ225" i="11"/>
  <c r="AQ223" i="11"/>
  <c r="AQ227" i="11"/>
  <c r="AQ226" i="11"/>
  <c r="AQ229" i="11"/>
  <c r="AQ224" i="11"/>
  <c r="AM230" i="11"/>
  <c r="AM226" i="11"/>
  <c r="AM229" i="11"/>
  <c r="AM224" i="11"/>
  <c r="AM225" i="11"/>
  <c r="AM223" i="11"/>
  <c r="AM227" i="11"/>
  <c r="AI230" i="11"/>
  <c r="AI227" i="11"/>
  <c r="AI226" i="11"/>
  <c r="AI229" i="11"/>
  <c r="AI224" i="11"/>
  <c r="AI225" i="11"/>
  <c r="AI223" i="11"/>
  <c r="AE230" i="11"/>
  <c r="AE223" i="11"/>
  <c r="AE227" i="11"/>
  <c r="AE226" i="11"/>
  <c r="AE229" i="11"/>
  <c r="AE224" i="11"/>
  <c r="AE225" i="11"/>
  <c r="AA230" i="11"/>
  <c r="AA225" i="11"/>
  <c r="AA223" i="11"/>
  <c r="AA227" i="11"/>
  <c r="AA226" i="11"/>
  <c r="AA229" i="11"/>
  <c r="AA224" i="11"/>
  <c r="W230" i="11"/>
  <c r="W226" i="11"/>
  <c r="W229" i="11"/>
  <c r="W224" i="11"/>
  <c r="W225" i="11"/>
  <c r="W223" i="11"/>
  <c r="W227" i="11"/>
  <c r="S230" i="11"/>
  <c r="S227" i="11"/>
  <c r="S226" i="11"/>
  <c r="S229" i="11"/>
  <c r="S224" i="11"/>
  <c r="S225" i="11"/>
  <c r="S223" i="11"/>
  <c r="O230" i="11"/>
  <c r="O223" i="11"/>
  <c r="O227" i="11"/>
  <c r="O226" i="11"/>
  <c r="O229" i="11"/>
  <c r="O224" i="11"/>
  <c r="O225" i="11"/>
  <c r="K230" i="11"/>
  <c r="K225" i="11"/>
  <c r="K223" i="11"/>
  <c r="K227" i="11"/>
  <c r="K226" i="11"/>
  <c r="K229" i="11"/>
  <c r="K224" i="11"/>
  <c r="G230" i="11"/>
  <c r="G226" i="11"/>
  <c r="G229" i="11"/>
  <c r="G224" i="11"/>
  <c r="G225" i="11"/>
  <c r="G223" i="11"/>
  <c r="G227" i="11"/>
  <c r="AX220" i="11"/>
  <c r="AX231" i="11" s="1"/>
  <c r="AT220" i="11"/>
  <c r="AT231" i="11" s="1"/>
  <c r="AP220" i="11"/>
  <c r="AP231" i="11" s="1"/>
  <c r="AL220" i="11"/>
  <c r="AL231" i="11" s="1"/>
  <c r="AH220" i="11"/>
  <c r="AH231" i="11" s="1"/>
  <c r="AD220" i="11"/>
  <c r="AD231" i="11" s="1"/>
  <c r="Z220" i="11"/>
  <c r="Z231" i="11" s="1"/>
  <c r="V220" i="11"/>
  <c r="V231" i="11" s="1"/>
  <c r="R220" i="11"/>
  <c r="R231" i="11" s="1"/>
  <c r="N220" i="11"/>
  <c r="N231" i="11" s="1"/>
  <c r="J220" i="11"/>
  <c r="J231" i="11" s="1"/>
  <c r="AW220" i="11"/>
  <c r="AW231" i="11" s="1"/>
  <c r="AS220" i="11"/>
  <c r="AS231" i="11" s="1"/>
  <c r="AO220" i="11"/>
  <c r="AO231" i="11" s="1"/>
  <c r="AK220" i="11"/>
  <c r="AK231" i="11" s="1"/>
  <c r="AG220" i="11"/>
  <c r="AG231" i="11" s="1"/>
  <c r="AC220" i="11"/>
  <c r="AC231" i="11" s="1"/>
  <c r="Y220" i="11"/>
  <c r="Y231" i="11" s="1"/>
  <c r="U220" i="11"/>
  <c r="U231" i="11" s="1"/>
  <c r="Q220" i="11"/>
  <c r="Q231" i="11" s="1"/>
  <c r="M220" i="11"/>
  <c r="M231" i="11" s="1"/>
  <c r="I220" i="11"/>
  <c r="I231" i="11" s="1"/>
  <c r="F220" i="11"/>
  <c r="F231" i="11" s="1"/>
  <c r="AV220" i="11"/>
  <c r="AV231" i="11" s="1"/>
  <c r="AR220" i="11"/>
  <c r="AR231" i="11" s="1"/>
  <c r="AN220" i="11"/>
  <c r="AN231" i="11" s="1"/>
  <c r="AJ220" i="11"/>
  <c r="AJ231" i="11" s="1"/>
  <c r="AF220" i="11"/>
  <c r="AF231" i="11" s="1"/>
  <c r="AB220" i="11"/>
  <c r="AB231" i="11" s="1"/>
  <c r="X220" i="11"/>
  <c r="X231" i="11" s="1"/>
  <c r="T220" i="11"/>
  <c r="T231" i="11" s="1"/>
  <c r="P220" i="11"/>
  <c r="P231" i="11" s="1"/>
  <c r="L220" i="11"/>
  <c r="L231" i="11" s="1"/>
  <c r="H220" i="11"/>
  <c r="H231" i="11" s="1"/>
  <c r="AY220" i="11"/>
  <c r="AY231" i="11" s="1"/>
  <c r="AU220" i="11"/>
  <c r="AU231" i="11" s="1"/>
  <c r="AQ220" i="11"/>
  <c r="AQ231" i="11" s="1"/>
  <c r="AM220" i="11"/>
  <c r="AM231" i="11" s="1"/>
  <c r="AI220" i="11"/>
  <c r="AI231" i="11" s="1"/>
  <c r="AE220" i="11"/>
  <c r="AE231" i="11" s="1"/>
  <c r="AA220" i="11"/>
  <c r="AA231" i="11" s="1"/>
  <c r="W220" i="11"/>
  <c r="W231" i="11" s="1"/>
  <c r="S220" i="11"/>
  <c r="S231" i="11" s="1"/>
  <c r="O220" i="11"/>
  <c r="O231" i="11" s="1"/>
  <c r="K220" i="11"/>
  <c r="K231" i="11" s="1"/>
  <c r="G220" i="11"/>
  <c r="G231" i="11" s="1"/>
  <c r="L987" i="8"/>
  <c r="L986" i="8"/>
  <c r="L985" i="8"/>
  <c r="L984" i="8"/>
  <c r="L983" i="8"/>
  <c r="L982" i="8"/>
  <c r="L981" i="8"/>
  <c r="L980" i="8"/>
  <c r="L979" i="8"/>
  <c r="L978" i="8"/>
  <c r="L977" i="8"/>
  <c r="L976" i="8"/>
  <c r="L975" i="8"/>
  <c r="L974" i="8"/>
  <c r="L973" i="8"/>
  <c r="L972" i="8"/>
  <c r="L971" i="8"/>
  <c r="L970" i="8"/>
  <c r="L969" i="8"/>
  <c r="L968" i="8"/>
  <c r="L967" i="8"/>
  <c r="L966" i="8"/>
  <c r="L965" i="8"/>
  <c r="L964" i="8"/>
  <c r="L906" i="8"/>
  <c r="L905" i="8"/>
  <c r="L904" i="8"/>
  <c r="L903" i="8"/>
  <c r="L902" i="8"/>
  <c r="L901" i="8"/>
  <c r="L900" i="8"/>
  <c r="L899" i="8"/>
  <c r="L898" i="8"/>
  <c r="L897" i="8"/>
  <c r="L896" i="8"/>
  <c r="L895" i="8"/>
  <c r="L894" i="8"/>
  <c r="L893" i="8"/>
  <c r="L892" i="8"/>
  <c r="L891" i="8"/>
  <c r="L890" i="8"/>
  <c r="L889" i="8"/>
  <c r="L888" i="8"/>
  <c r="L887" i="8"/>
  <c r="L886" i="8"/>
  <c r="L783" i="8"/>
  <c r="L782" i="8"/>
  <c r="L781" i="8"/>
  <c r="L780" i="8"/>
  <c r="L779" i="8"/>
  <c r="L778" i="8"/>
  <c r="L777" i="8"/>
  <c r="L776" i="8"/>
  <c r="L775" i="8"/>
  <c r="L732" i="8"/>
  <c r="L731" i="8"/>
  <c r="L730" i="8"/>
  <c r="L729" i="8"/>
  <c r="L728" i="8"/>
  <c r="L727" i="8"/>
  <c r="L726" i="8"/>
  <c r="L725" i="8"/>
  <c r="L724" i="8"/>
  <c r="L723" i="8"/>
  <c r="L722" i="8"/>
  <c r="L721" i="8"/>
  <c r="L720" i="8"/>
  <c r="L719" i="8"/>
  <c r="L718" i="8"/>
  <c r="L717" i="8"/>
  <c r="L716" i="8"/>
  <c r="L715" i="8"/>
  <c r="L714" i="8"/>
  <c r="L713" i="8"/>
  <c r="L712" i="8"/>
  <c r="L711" i="8"/>
  <c r="L710" i="8"/>
  <c r="L709" i="8"/>
  <c r="L708" i="8"/>
  <c r="L707" i="8"/>
  <c r="L706" i="8"/>
  <c r="L705" i="8"/>
  <c r="L704" i="8"/>
  <c r="L703" i="8"/>
  <c r="L702" i="8"/>
  <c r="L701" i="8"/>
  <c r="L700" i="8"/>
  <c r="L699" i="8"/>
  <c r="L698" i="8"/>
  <c r="L697" i="8"/>
  <c r="L696" i="8"/>
  <c r="L695" i="8"/>
  <c r="L694" i="8"/>
  <c r="L693" i="8"/>
  <c r="L692" i="8"/>
  <c r="L691" i="8"/>
  <c r="L690" i="8"/>
  <c r="L460" i="8"/>
  <c r="L459" i="8"/>
  <c r="L458" i="8"/>
  <c r="L457" i="8"/>
  <c r="L456" i="8"/>
  <c r="L455" i="8"/>
  <c r="L454" i="8"/>
  <c r="L453" i="8"/>
  <c r="L452" i="8"/>
  <c r="L451" i="8"/>
  <c r="L450" i="8"/>
  <c r="L449" i="8"/>
  <c r="L448" i="8"/>
  <c r="L447" i="8"/>
  <c r="L446" i="8"/>
  <c r="L344" i="8"/>
  <c r="L343" i="8"/>
  <c r="L342" i="8"/>
  <c r="L341" i="8"/>
  <c r="L340" i="8"/>
  <c r="L339" i="8"/>
  <c r="L338" i="8"/>
  <c r="L337" i="8"/>
  <c r="L336" i="8"/>
  <c r="L335" i="8"/>
  <c r="L334" i="8"/>
  <c r="L333" i="8"/>
  <c r="L332" i="8"/>
  <c r="L331" i="8"/>
  <c r="L330" i="8"/>
  <c r="L329" i="8"/>
  <c r="L328" i="8"/>
  <c r="L326" i="8"/>
  <c r="L325" i="8"/>
  <c r="L324" i="8"/>
  <c r="L323" i="8"/>
  <c r="L322" i="8"/>
  <c r="L321" i="8"/>
  <c r="L320" i="8"/>
  <c r="L319" i="8"/>
  <c r="L318" i="8"/>
  <c r="L317" i="8"/>
  <c r="L316" i="8"/>
  <c r="L315" i="8"/>
  <c r="L314" i="8"/>
  <c r="L313" i="8"/>
  <c r="L312" i="8"/>
  <c r="L311" i="8"/>
  <c r="L310" i="8"/>
  <c r="L309" i="8"/>
  <c r="L308" i="8"/>
  <c r="L327" i="8"/>
  <c r="L306" i="8"/>
  <c r="L305" i="8"/>
  <c r="L304" i="8"/>
  <c r="L303" i="8"/>
  <c r="L302" i="8"/>
  <c r="L301" i="8"/>
  <c r="L300" i="8"/>
  <c r="L299" i="8"/>
  <c r="L298" i="8"/>
  <c r="L297" i="8"/>
  <c r="L296" i="8"/>
  <c r="L295" i="8"/>
  <c r="L294" i="8"/>
  <c r="L293" i="8"/>
  <c r="L292" i="8"/>
  <c r="L291" i="8"/>
  <c r="L290" i="8"/>
  <c r="L289" i="8"/>
  <c r="L288" i="8"/>
  <c r="L287" i="8"/>
  <c r="L286" i="8"/>
  <c r="L307" i="8"/>
  <c r="L241" i="8"/>
  <c r="L240" i="8"/>
  <c r="L239" i="8"/>
  <c r="L238" i="8"/>
  <c r="L237" i="8"/>
  <c r="L236" i="8"/>
  <c r="L235" i="8"/>
  <c r="L234" i="8"/>
  <c r="L233" i="8"/>
  <c r="L232" i="8"/>
  <c r="L231" i="8"/>
  <c r="L230" i="8"/>
  <c r="L242" i="8"/>
  <c r="L229" i="8"/>
  <c r="L228" i="8"/>
  <c r="L227" i="8"/>
  <c r="L226" i="8"/>
  <c r="L225" i="8"/>
  <c r="L224" i="8"/>
  <c r="L223" i="8"/>
  <c r="L222" i="8"/>
  <c r="L221" i="8"/>
  <c r="L220" i="8"/>
  <c r="L219" i="8"/>
  <c r="L218" i="8"/>
  <c r="L217" i="8"/>
  <c r="L216" i="8"/>
  <c r="L215" i="8"/>
  <c r="L214" i="8"/>
  <c r="L213" i="8"/>
  <c r="L212" i="8"/>
  <c r="L211" i="8"/>
  <c r="L210" i="8"/>
  <c r="L209" i="8"/>
  <c r="L208" i="8"/>
  <c r="L207" i="8"/>
  <c r="L206" i="8"/>
  <c r="L205" i="8"/>
  <c r="L204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1049" i="8"/>
  <c r="L1048" i="8"/>
  <c r="L1045" i="8"/>
  <c r="L1042" i="8"/>
  <c r="L1047" i="8"/>
  <c r="L1044" i="8"/>
  <c r="L1041" i="8"/>
  <c r="L1046" i="8"/>
  <c r="L1043" i="8"/>
  <c r="L1040" i="8"/>
  <c r="L1039" i="8"/>
  <c r="L1038" i="8"/>
  <c r="L1037" i="8"/>
  <c r="L396" i="8"/>
  <c r="L395" i="8"/>
  <c r="L394" i="8"/>
  <c r="L393" i="8"/>
  <c r="L392" i="8"/>
  <c r="L391" i="8"/>
  <c r="L390" i="8"/>
  <c r="L389" i="8"/>
  <c r="L388" i="8"/>
  <c r="L387" i="8"/>
  <c r="L386" i="8"/>
  <c r="L385" i="8"/>
  <c r="L384" i="8"/>
  <c r="L383" i="8"/>
  <c r="L382" i="8"/>
  <c r="L381" i="8"/>
  <c r="L380" i="8"/>
  <c r="L379" i="8"/>
  <c r="L378" i="8"/>
  <c r="L550" i="8"/>
  <c r="L549" i="8"/>
  <c r="L548" i="8"/>
  <c r="L547" i="8"/>
  <c r="L567" i="8"/>
  <c r="L566" i="8"/>
  <c r="L798" i="8"/>
  <c r="L797" i="8"/>
  <c r="L796" i="8"/>
  <c r="L795" i="8"/>
  <c r="L794" i="8"/>
  <c r="L793" i="8"/>
  <c r="L792" i="8"/>
  <c r="L791" i="8"/>
  <c r="L790" i="8"/>
  <c r="L789" i="8"/>
  <c r="L788" i="8"/>
  <c r="L786" i="8"/>
  <c r="L785" i="8"/>
  <c r="L784" i="8"/>
  <c r="L787" i="8"/>
  <c r="L546" i="8"/>
  <c r="L545" i="8"/>
  <c r="L544" i="8"/>
  <c r="L543" i="8"/>
  <c r="L542" i="8"/>
  <c r="L541" i="8"/>
  <c r="L540" i="8"/>
  <c r="L539" i="8"/>
  <c r="L538" i="8"/>
  <c r="L885" i="8"/>
  <c r="L884" i="8"/>
  <c r="L883" i="8"/>
  <c r="L882" i="8"/>
  <c r="L881" i="8"/>
  <c r="L880" i="8"/>
  <c r="L879" i="8"/>
  <c r="L878" i="8"/>
  <c r="L877" i="8"/>
  <c r="L876" i="8"/>
  <c r="L377" i="8"/>
  <c r="L376" i="8"/>
  <c r="L375" i="8"/>
  <c r="L374" i="8"/>
  <c r="L373" i="8"/>
  <c r="L372" i="8"/>
  <c r="L371" i="8"/>
  <c r="L370" i="8"/>
  <c r="L369" i="8"/>
  <c r="L368" i="8"/>
  <c r="L367" i="8"/>
  <c r="L366" i="8"/>
  <c r="L930" i="8"/>
  <c r="L7" i="8"/>
  <c r="L6" i="8"/>
  <c r="L5" i="8"/>
  <c r="L30" i="8"/>
  <c r="L29" i="8"/>
  <c r="L649" i="8"/>
  <c r="L365" i="8"/>
  <c r="L364" i="8"/>
  <c r="L774" i="8"/>
  <c r="L773" i="8"/>
  <c r="L772" i="8"/>
  <c r="L771" i="8"/>
  <c r="L770" i="8"/>
  <c r="L769" i="8"/>
  <c r="L768" i="8"/>
  <c r="L767" i="8"/>
  <c r="L766" i="8"/>
  <c r="L765" i="8"/>
  <c r="L764" i="8"/>
  <c r="L763" i="8"/>
  <c r="L762" i="8"/>
  <c r="L761" i="8"/>
  <c r="L760" i="8"/>
  <c r="L759" i="8"/>
  <c r="L758" i="8"/>
  <c r="L757" i="8"/>
  <c r="L756" i="8"/>
  <c r="L755" i="8"/>
  <c r="L929" i="8"/>
  <c r="L928" i="8"/>
  <c r="L1036" i="8"/>
  <c r="L1030" i="8"/>
  <c r="L927" i="8"/>
  <c r="L1035" i="8"/>
  <c r="L1029" i="8"/>
  <c r="L926" i="8"/>
  <c r="L1034" i="8"/>
  <c r="L1028" i="8"/>
  <c r="L925" i="8"/>
  <c r="L1033" i="8"/>
  <c r="L1027" i="8"/>
  <c r="L924" i="8"/>
  <c r="L1032" i="8"/>
  <c r="L1026" i="8"/>
  <c r="L923" i="8"/>
  <c r="L1031" i="8"/>
  <c r="L1025" i="8"/>
  <c r="L922" i="8"/>
  <c r="L1024" i="8"/>
  <c r="L921" i="8"/>
  <c r="L920" i="8"/>
  <c r="L1015" i="8"/>
  <c r="L1014" i="8"/>
  <c r="L1013" i="8"/>
  <c r="L1012" i="8"/>
  <c r="L1011" i="8"/>
  <c r="L648" i="8"/>
  <c r="L1010" i="8"/>
  <c r="L535" i="8"/>
  <c r="L647" i="8"/>
  <c r="L1009" i="8"/>
  <c r="L537" i="8"/>
  <c r="L534" i="8"/>
  <c r="L646" i="8"/>
  <c r="L1008" i="8"/>
  <c r="L536" i="8"/>
  <c r="L533" i="8"/>
  <c r="L1007" i="8"/>
  <c r="L532" i="8"/>
  <c r="L1006" i="8"/>
  <c r="L531" i="8"/>
  <c r="L1005" i="8"/>
  <c r="L530" i="8"/>
  <c r="L1004" i="8"/>
  <c r="L529" i="8"/>
  <c r="L1003" i="8"/>
  <c r="L528" i="8"/>
  <c r="L1002" i="8"/>
  <c r="L527" i="8"/>
  <c r="L526" i="8"/>
  <c r="L525" i="8"/>
  <c r="L524" i="8"/>
  <c r="L523" i="8"/>
  <c r="L522" i="8"/>
  <c r="L521" i="8"/>
  <c r="L520" i="8"/>
  <c r="L519" i="8"/>
  <c r="L518" i="8"/>
  <c r="L517" i="8"/>
  <c r="L516" i="8"/>
  <c r="L515" i="8"/>
  <c r="L514" i="8"/>
  <c r="L513" i="8"/>
  <c r="L512" i="8"/>
  <c r="L511" i="8"/>
  <c r="L510" i="8"/>
  <c r="L509" i="8"/>
  <c r="L508" i="8"/>
  <c r="L507" i="8"/>
  <c r="L506" i="8"/>
  <c r="L505" i="8"/>
  <c r="L504" i="8"/>
  <c r="L503" i="8"/>
  <c r="L502" i="8"/>
  <c r="L875" i="8"/>
  <c r="L501" i="8"/>
  <c r="L874" i="8"/>
  <c r="L500" i="8"/>
  <c r="L873" i="8"/>
  <c r="L499" i="8"/>
  <c r="L872" i="8"/>
  <c r="L498" i="8"/>
  <c r="L871" i="8"/>
  <c r="L497" i="8"/>
  <c r="L870" i="8"/>
  <c r="L869" i="8"/>
  <c r="L868" i="8"/>
  <c r="L867" i="8"/>
  <c r="L866" i="8"/>
  <c r="L865" i="8"/>
  <c r="L864" i="8"/>
  <c r="L863" i="8"/>
  <c r="L862" i="8"/>
  <c r="L861" i="8"/>
  <c r="L860" i="8"/>
  <c r="L859" i="8"/>
  <c r="L363" i="8"/>
  <c r="L362" i="8"/>
  <c r="L361" i="8"/>
  <c r="L360" i="8"/>
  <c r="L359" i="8"/>
  <c r="L358" i="8"/>
  <c r="L357" i="8"/>
  <c r="L356" i="8"/>
  <c r="L355" i="8"/>
  <c r="L354" i="8"/>
  <c r="L353" i="8"/>
  <c r="L352" i="8"/>
  <c r="L351" i="8"/>
  <c r="L350" i="8"/>
  <c r="L349" i="8"/>
  <c r="L348" i="8"/>
  <c r="L347" i="8"/>
  <c r="L39" i="8"/>
  <c r="L38" i="8"/>
  <c r="L37" i="8"/>
  <c r="L346" i="8"/>
  <c r="L36" i="8"/>
  <c r="L345" i="8"/>
  <c r="L12" i="8"/>
  <c r="L13" i="8"/>
  <c r="L11" i="8"/>
  <c r="L10" i="8"/>
  <c r="L162" i="8"/>
  <c r="L161" i="8"/>
  <c r="L160" i="8"/>
  <c r="L159" i="8"/>
  <c r="L158" i="8"/>
  <c r="L157" i="8"/>
  <c r="L156" i="8"/>
  <c r="L155" i="8"/>
  <c r="L154" i="8"/>
  <c r="L153" i="8"/>
  <c r="L494" i="8"/>
  <c r="L496" i="8"/>
  <c r="L493" i="8"/>
  <c r="L495" i="8"/>
  <c r="L492" i="8"/>
  <c r="L491" i="8"/>
  <c r="L490" i="8"/>
  <c r="L489" i="8"/>
  <c r="L488" i="8"/>
  <c r="L487" i="8"/>
  <c r="L486" i="8"/>
  <c r="L485" i="8"/>
  <c r="L484" i="8"/>
  <c r="L152" i="8"/>
  <c r="L151" i="8"/>
  <c r="L150" i="8"/>
  <c r="L149" i="8"/>
  <c r="L148" i="8"/>
  <c r="L147" i="8"/>
  <c r="L146" i="8"/>
  <c r="L645" i="8"/>
  <c r="L644" i="8"/>
  <c r="L643" i="8"/>
  <c r="L642" i="8"/>
  <c r="L641" i="8"/>
  <c r="L640" i="8"/>
  <c r="L639" i="8"/>
  <c r="L638" i="8"/>
  <c r="L637" i="8"/>
  <c r="L636" i="8"/>
  <c r="L635" i="8"/>
  <c r="L634" i="8"/>
  <c r="L633" i="8"/>
  <c r="L632" i="8"/>
  <c r="L631" i="8"/>
  <c r="L630" i="8"/>
  <c r="L629" i="8"/>
  <c r="L628" i="8"/>
  <c r="L627" i="8"/>
  <c r="L626" i="8"/>
  <c r="L625" i="8"/>
  <c r="L624" i="8"/>
  <c r="L623" i="8"/>
  <c r="L622" i="8"/>
  <c r="L621" i="8"/>
  <c r="L620" i="8"/>
  <c r="L619" i="8"/>
  <c r="L618" i="8"/>
  <c r="L858" i="8"/>
  <c r="L857" i="8"/>
  <c r="L856" i="8"/>
  <c r="L855" i="8"/>
  <c r="L754" i="8"/>
  <c r="L753" i="8"/>
  <c r="L752" i="8"/>
  <c r="L751" i="8"/>
  <c r="L750" i="8"/>
  <c r="L749" i="8"/>
  <c r="L748" i="8"/>
  <c r="L747" i="8"/>
  <c r="L746" i="8"/>
  <c r="L745" i="8"/>
  <c r="L744" i="8"/>
  <c r="L743" i="8"/>
  <c r="L742" i="8"/>
  <c r="L741" i="8"/>
  <c r="L740" i="8"/>
  <c r="L739" i="8"/>
  <c r="L738" i="8"/>
  <c r="L737" i="8"/>
  <c r="L736" i="8"/>
  <c r="L735" i="8"/>
  <c r="L734" i="8"/>
  <c r="L733" i="8"/>
  <c r="L483" i="8"/>
  <c r="L482" i="8"/>
  <c r="L481" i="8"/>
  <c r="L480" i="8"/>
  <c r="L479" i="8"/>
  <c r="L478" i="8"/>
  <c r="L477" i="8"/>
  <c r="L476" i="8"/>
  <c r="L475" i="8"/>
  <c r="L474" i="8"/>
  <c r="L473" i="8"/>
  <c r="L472" i="8"/>
  <c r="L854" i="8"/>
  <c r="L853" i="8"/>
  <c r="L852" i="8"/>
  <c r="L851" i="8"/>
  <c r="L850" i="8"/>
  <c r="L849" i="8"/>
  <c r="L848" i="8"/>
  <c r="L847" i="8"/>
  <c r="L846" i="8"/>
  <c r="L845" i="8"/>
  <c r="L844" i="8"/>
  <c r="L1001" i="8"/>
  <c r="L843" i="8"/>
  <c r="L1000" i="8"/>
  <c r="L842" i="8"/>
  <c r="L999" i="8"/>
  <c r="L841" i="8"/>
  <c r="L998" i="8"/>
  <c r="L840" i="8"/>
  <c r="L997" i="8"/>
  <c r="L839" i="8"/>
  <c r="L996" i="8"/>
  <c r="L838" i="8"/>
  <c r="L617" i="8"/>
  <c r="L995" i="8"/>
  <c r="L837" i="8"/>
  <c r="L616" i="8"/>
  <c r="L994" i="8"/>
  <c r="L836" i="8"/>
  <c r="L615" i="8"/>
  <c r="L993" i="8"/>
  <c r="L835" i="8"/>
  <c r="L614" i="8"/>
  <c r="L992" i="8"/>
  <c r="L613" i="8"/>
  <c r="L991" i="8"/>
  <c r="L612" i="8"/>
  <c r="L990" i="8"/>
  <c r="L611" i="8"/>
  <c r="L989" i="8"/>
  <c r="L988" i="8"/>
  <c r="L471" i="8"/>
  <c r="L470" i="8"/>
  <c r="L469" i="8"/>
  <c r="L468" i="8"/>
  <c r="L467" i="8"/>
  <c r="L466" i="8"/>
  <c r="L834" i="8"/>
  <c r="L285" i="8"/>
  <c r="L465" i="8"/>
  <c r="L833" i="8"/>
  <c r="L284" i="8"/>
  <c r="L464" i="8"/>
  <c r="L832" i="8"/>
  <c r="L283" i="8"/>
  <c r="L463" i="8"/>
  <c r="L831" i="8"/>
  <c r="L282" i="8"/>
  <c r="L462" i="8"/>
  <c r="L830" i="8"/>
  <c r="L281" i="8"/>
  <c r="L461" i="8"/>
  <c r="L829" i="8"/>
  <c r="L828" i="8"/>
  <c r="L827" i="8"/>
  <c r="L826" i="8"/>
  <c r="L825" i="8"/>
  <c r="L824" i="8"/>
  <c r="L823" i="8"/>
  <c r="L821" i="8"/>
  <c r="L819" i="8"/>
  <c r="L822" i="8"/>
  <c r="L820" i="8"/>
  <c r="L818" i="8"/>
  <c r="L280" i="8"/>
  <c r="L279" i="8"/>
  <c r="L278" i="8"/>
  <c r="L277" i="8"/>
  <c r="L276" i="8"/>
  <c r="L275" i="8"/>
  <c r="L274" i="8"/>
  <c r="L273" i="8"/>
  <c r="L272" i="8"/>
  <c r="L271" i="8"/>
  <c r="L95" i="8"/>
  <c r="L94" i="8"/>
  <c r="L93" i="8"/>
  <c r="L92" i="8"/>
  <c r="L91" i="8"/>
  <c r="L270" i="8"/>
  <c r="L269" i="8"/>
  <c r="L268" i="8"/>
  <c r="L267" i="8"/>
  <c r="L266" i="8"/>
  <c r="L265" i="8"/>
  <c r="L264" i="8"/>
  <c r="L263" i="8"/>
  <c r="L262" i="8"/>
  <c r="L261" i="8"/>
  <c r="L610" i="8"/>
  <c r="L260" i="8"/>
  <c r="L609" i="8"/>
  <c r="L259" i="8"/>
  <c r="L608" i="8"/>
  <c r="L258" i="8"/>
  <c r="L607" i="8"/>
  <c r="L257" i="8"/>
  <c r="L606" i="8"/>
  <c r="L256" i="8"/>
  <c r="L605" i="8"/>
  <c r="L255" i="8"/>
  <c r="L604" i="8"/>
  <c r="L254" i="8"/>
  <c r="L603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807" i="8"/>
  <c r="L919" i="8"/>
  <c r="L817" i="8"/>
  <c r="L1023" i="8"/>
  <c r="L918" i="8"/>
  <c r="L816" i="8"/>
  <c r="L1022" i="8"/>
  <c r="L917" i="8"/>
  <c r="L815" i="8"/>
  <c r="L1021" i="8"/>
  <c r="L916" i="8"/>
  <c r="L814" i="8"/>
  <c r="L1020" i="8"/>
  <c r="L915" i="8"/>
  <c r="L813" i="8"/>
  <c r="L1019" i="8"/>
  <c r="L914" i="8"/>
  <c r="L812" i="8"/>
  <c r="L1018" i="8"/>
  <c r="L913" i="8"/>
  <c r="L811" i="8"/>
  <c r="L1017" i="8"/>
  <c r="L912" i="8"/>
  <c r="L810" i="8"/>
  <c r="L1016" i="8"/>
  <c r="L911" i="8"/>
  <c r="L809" i="8"/>
  <c r="L910" i="8"/>
  <c r="L808" i="8"/>
  <c r="L660" i="8"/>
  <c r="L659" i="8"/>
  <c r="L658" i="8"/>
  <c r="L657" i="8"/>
  <c r="L656" i="8"/>
  <c r="L655" i="8"/>
  <c r="L654" i="8"/>
  <c r="L653" i="8"/>
  <c r="L652" i="8"/>
  <c r="L651" i="8"/>
  <c r="L650" i="8"/>
  <c r="L253" i="8"/>
  <c r="L252" i="8"/>
  <c r="L251" i="8"/>
  <c r="L250" i="8"/>
  <c r="L249" i="8"/>
  <c r="L248" i="8"/>
  <c r="L247" i="8"/>
  <c r="L246" i="8"/>
  <c r="L245" i="8"/>
  <c r="L244" i="8"/>
  <c r="L243" i="8"/>
  <c r="L445" i="8"/>
  <c r="L444" i="8"/>
  <c r="L443" i="8"/>
  <c r="L442" i="8"/>
  <c r="L602" i="8"/>
  <c r="L600" i="8"/>
  <c r="L441" i="8"/>
  <c r="L601" i="8"/>
  <c r="L599" i="8"/>
  <c r="L598" i="8"/>
  <c r="L597" i="8"/>
  <c r="L596" i="8"/>
  <c r="L595" i="8"/>
  <c r="L594" i="8"/>
  <c r="L593" i="8"/>
  <c r="L592" i="8"/>
  <c r="L591" i="8"/>
  <c r="L689" i="8"/>
  <c r="L440" i="8"/>
  <c r="L688" i="8"/>
  <c r="L439" i="8"/>
  <c r="L438" i="8"/>
  <c r="L437" i="8"/>
  <c r="L436" i="8"/>
  <c r="L435" i="8"/>
  <c r="L434" i="8"/>
  <c r="L433" i="8"/>
  <c r="L432" i="8"/>
  <c r="L431" i="8"/>
  <c r="L430" i="8"/>
  <c r="L429" i="8"/>
  <c r="L428" i="8"/>
  <c r="L427" i="8"/>
  <c r="L426" i="8"/>
  <c r="L425" i="8"/>
  <c r="L687" i="8"/>
  <c r="L963" i="8"/>
  <c r="L686" i="8"/>
  <c r="L962" i="8"/>
  <c r="L685" i="8"/>
  <c r="L961" i="8"/>
  <c r="L684" i="8"/>
  <c r="L960" i="8"/>
  <c r="L590" i="8"/>
  <c r="L683" i="8"/>
  <c r="L959" i="8"/>
  <c r="L589" i="8"/>
  <c r="L682" i="8"/>
  <c r="L958" i="8"/>
  <c r="L588" i="8"/>
  <c r="L681" i="8"/>
  <c r="L957" i="8"/>
  <c r="L587" i="8"/>
  <c r="L680" i="8"/>
  <c r="L956" i="8"/>
  <c r="L586" i="8"/>
  <c r="L679" i="8"/>
  <c r="L955" i="8"/>
  <c r="L678" i="8"/>
  <c r="L954" i="8"/>
  <c r="L585" i="8"/>
  <c r="L677" i="8"/>
  <c r="L953" i="8"/>
  <c r="L584" i="8"/>
  <c r="L676" i="8"/>
  <c r="L952" i="8"/>
  <c r="L583" i="8"/>
  <c r="L675" i="8"/>
  <c r="L951" i="8"/>
  <c r="L582" i="8"/>
  <c r="L674" i="8"/>
  <c r="L950" i="8"/>
  <c r="L581" i="8"/>
  <c r="L949" i="8"/>
  <c r="L948" i="8"/>
  <c r="L947" i="8"/>
  <c r="L946" i="8"/>
  <c r="L945" i="8"/>
  <c r="L580" i="8"/>
  <c r="L579" i="8"/>
  <c r="L578" i="8"/>
  <c r="L577" i="8"/>
  <c r="L576" i="8"/>
  <c r="L575" i="8"/>
  <c r="L574" i="8"/>
  <c r="L573" i="8"/>
  <c r="L572" i="8"/>
  <c r="L71" i="8"/>
  <c r="L70" i="8"/>
  <c r="L69" i="8"/>
  <c r="L68" i="8"/>
  <c r="L67" i="8"/>
  <c r="L66" i="8"/>
  <c r="L65" i="8"/>
  <c r="L64" i="8"/>
  <c r="L63" i="8"/>
  <c r="L62" i="8"/>
  <c r="L178" i="8"/>
  <c r="L177" i="8"/>
  <c r="L176" i="8"/>
  <c r="L175" i="8"/>
  <c r="L174" i="8"/>
  <c r="L173" i="8"/>
  <c r="L61" i="8"/>
  <c r="L172" i="8"/>
  <c r="L60" i="8"/>
  <c r="L171" i="8"/>
  <c r="L59" i="8"/>
  <c r="L170" i="8"/>
  <c r="L58" i="8"/>
  <c r="L169" i="8"/>
  <c r="L57" i="8"/>
  <c r="L168" i="8"/>
  <c r="L56" i="8"/>
  <c r="L55" i="8"/>
  <c r="L54" i="8"/>
  <c r="L53" i="8"/>
  <c r="L806" i="8"/>
  <c r="L805" i="8"/>
  <c r="L804" i="8"/>
  <c r="L1052" i="8"/>
  <c r="L1051" i="8"/>
  <c r="L1050" i="8"/>
  <c r="L908" i="8"/>
  <c r="L907" i="8"/>
  <c r="L35" i="8"/>
  <c r="L34" i="8"/>
  <c r="L33" i="8"/>
  <c r="L32" i="8"/>
  <c r="L31" i="8"/>
  <c r="L9" i="8"/>
  <c r="L8" i="8"/>
  <c r="L909" i="8"/>
  <c r="L52" i="8"/>
  <c r="L203" i="8"/>
  <c r="L202" i="8"/>
  <c r="L28" i="8"/>
  <c r="L201" i="8"/>
  <c r="L27" i="8"/>
  <c r="L26" i="8"/>
  <c r="L25" i="8"/>
  <c r="L24" i="8"/>
  <c r="L424" i="8"/>
  <c r="L423" i="8"/>
  <c r="L422" i="8"/>
  <c r="L421" i="8"/>
  <c r="L420" i="8"/>
  <c r="L419" i="8"/>
  <c r="L418" i="8"/>
  <c r="L417" i="8"/>
  <c r="L415" i="8"/>
  <c r="L414" i="8"/>
  <c r="L673" i="8"/>
  <c r="L200" i="8"/>
  <c r="L199" i="8"/>
  <c r="L198" i="8"/>
  <c r="L51" i="8"/>
  <c r="L197" i="8"/>
  <c r="L50" i="8"/>
  <c r="L23" i="8"/>
  <c r="L196" i="8"/>
  <c r="L49" i="8"/>
  <c r="L22" i="8"/>
  <c r="L803" i="8"/>
  <c r="L195" i="8"/>
  <c r="L48" i="8"/>
  <c r="L21" i="8"/>
  <c r="L802" i="8"/>
  <c r="L194" i="8"/>
  <c r="L47" i="8"/>
  <c r="L20" i="8"/>
  <c r="L801" i="8"/>
  <c r="L193" i="8"/>
  <c r="L46" i="8"/>
  <c r="L19" i="8"/>
  <c r="L800" i="8"/>
  <c r="L192" i="8"/>
  <c r="L45" i="8"/>
  <c r="L799" i="8"/>
  <c r="L672" i="8"/>
  <c r="L44" i="8"/>
  <c r="L671" i="8"/>
  <c r="L43" i="8"/>
  <c r="L670" i="8"/>
  <c r="L42" i="8"/>
  <c r="L669" i="8"/>
  <c r="L41" i="8"/>
  <c r="L668" i="8"/>
  <c r="L40" i="8"/>
  <c r="L667" i="8"/>
  <c r="L666" i="8"/>
  <c r="L665" i="8"/>
  <c r="L664" i="8"/>
  <c r="L663" i="8"/>
  <c r="L416" i="8"/>
  <c r="L662" i="8"/>
  <c r="L661" i="8"/>
  <c r="L18" i="8"/>
  <c r="L17" i="8"/>
  <c r="L571" i="8"/>
  <c r="L16" i="8"/>
  <c r="L15" i="8"/>
  <c r="L14" i="8"/>
  <c r="L570" i="8"/>
  <c r="L569" i="8"/>
  <c r="L556" i="8"/>
  <c r="L164" i="8"/>
  <c r="L555" i="8"/>
  <c r="L163" i="8"/>
  <c r="L554" i="8"/>
  <c r="L553" i="8"/>
  <c r="L552" i="8"/>
  <c r="L551" i="8"/>
  <c r="L191" i="8"/>
  <c r="L190" i="8"/>
  <c r="L189" i="8"/>
  <c r="L188" i="8"/>
  <c r="L187" i="8"/>
  <c r="L186" i="8"/>
  <c r="L944" i="8"/>
  <c r="L185" i="8"/>
  <c r="L943" i="8"/>
  <c r="L184" i="8"/>
  <c r="L942" i="8"/>
  <c r="L941" i="8"/>
  <c r="L940" i="8"/>
  <c r="L939" i="8"/>
  <c r="L938" i="8"/>
  <c r="L937" i="8"/>
  <c r="L398" i="8"/>
  <c r="L397" i="8"/>
  <c r="L183" i="8"/>
  <c r="L568" i="8"/>
  <c r="L413" i="8"/>
  <c r="L412" i="8"/>
  <c r="L411" i="8"/>
  <c r="L410" i="8"/>
  <c r="L409" i="8"/>
  <c r="L565" i="8"/>
  <c r="L408" i="8"/>
  <c r="L564" i="8"/>
  <c r="L407" i="8"/>
  <c r="L563" i="8"/>
  <c r="L182" i="8"/>
  <c r="L406" i="8"/>
  <c r="L562" i="8"/>
  <c r="L181" i="8"/>
  <c r="L405" i="8"/>
  <c r="L561" i="8"/>
  <c r="L180" i="8"/>
  <c r="L404" i="8"/>
  <c r="L560" i="8"/>
  <c r="L179" i="8"/>
  <c r="L403" i="8"/>
  <c r="L402" i="8"/>
  <c r="L559" i="8"/>
  <c r="L401" i="8"/>
  <c r="L167" i="8"/>
  <c r="L558" i="8"/>
  <c r="L400" i="8"/>
  <c r="L166" i="8"/>
  <c r="L557" i="8"/>
  <c r="L399" i="8"/>
  <c r="L165" i="8"/>
  <c r="L936" i="8"/>
  <c r="L935" i="8"/>
  <c r="L934" i="8"/>
  <c r="L933" i="8"/>
  <c r="L932" i="8"/>
  <c r="L931" i="8"/>
  <c r="L395" i="7"/>
  <c r="L1052" i="7"/>
  <c r="L394" i="7"/>
  <c r="L918" i="7"/>
  <c r="L969" i="7"/>
  <c r="L393" i="7"/>
  <c r="L392" i="7"/>
  <c r="L163" i="7"/>
  <c r="L391" i="7"/>
  <c r="L1051" i="7"/>
  <c r="L390" i="7"/>
  <c r="L917" i="7"/>
  <c r="L968" i="7"/>
  <c r="L1050" i="7"/>
  <c r="L389" i="7"/>
  <c r="L388" i="7"/>
  <c r="L1049" i="7"/>
  <c r="L916" i="7"/>
  <c r="L915" i="7"/>
  <c r="L162" i="7"/>
  <c r="L387" i="7"/>
  <c r="L1048" i="7"/>
  <c r="L10" i="7"/>
  <c r="L386" i="7"/>
  <c r="L914" i="7"/>
  <c r="L967" i="7"/>
  <c r="L1047" i="7"/>
  <c r="L385" i="7"/>
  <c r="L384" i="7"/>
  <c r="L1046" i="7"/>
  <c r="L913" i="7"/>
  <c r="L912" i="7"/>
  <c r="L161" i="7"/>
  <c r="L383" i="7"/>
  <c r="L1045" i="7"/>
  <c r="L9" i="7"/>
  <c r="L382" i="7"/>
  <c r="L911" i="7"/>
  <c r="L966" i="7"/>
  <c r="L1044" i="7"/>
  <c r="L381" i="7"/>
  <c r="L380" i="7"/>
  <c r="L1043" i="7"/>
  <c r="L910" i="7"/>
  <c r="L909" i="7"/>
  <c r="L379" i="7"/>
  <c r="L344" i="7"/>
  <c r="L672" i="7"/>
  <c r="L43" i="7"/>
  <c r="L42" i="7"/>
  <c r="L959" i="7"/>
  <c r="L661" i="7"/>
  <c r="L726" i="7"/>
  <c r="L89" i="7"/>
  <c r="L167" i="7"/>
  <c r="L151" i="7"/>
  <c r="L650" i="7"/>
  <c r="L941" i="7"/>
  <c r="L725" i="7"/>
  <c r="L150" i="7"/>
  <c r="L8" i="7"/>
  <c r="L965" i="7"/>
  <c r="L1042" i="7"/>
  <c r="L908" i="7"/>
  <c r="L907" i="7"/>
  <c r="L906" i="7"/>
  <c r="L378" i="7"/>
  <c r="L377" i="7"/>
  <c r="L376" i="7"/>
  <c r="L375" i="7"/>
  <c r="L374" i="7"/>
  <c r="L343" i="7"/>
  <c r="L671" i="7"/>
  <c r="L793" i="7"/>
  <c r="L958" i="7"/>
  <c r="L660" i="7"/>
  <c r="L792" i="7"/>
  <c r="L133" i="7"/>
  <c r="L244" i="7"/>
  <c r="L160" i="7"/>
  <c r="L649" i="7"/>
  <c r="L791" i="7"/>
  <c r="L88" i="7"/>
  <c r="L87" i="7"/>
  <c r="L7" i="7"/>
  <c r="L964" i="7"/>
  <c r="L1041" i="7"/>
  <c r="L905" i="7"/>
  <c r="L904" i="7"/>
  <c r="L903" i="7"/>
  <c r="L373" i="7"/>
  <c r="L372" i="7"/>
  <c r="L371" i="7"/>
  <c r="L370" i="7"/>
  <c r="L369" i="7"/>
  <c r="L342" i="7"/>
  <c r="L670" i="7"/>
  <c r="L790" i="7"/>
  <c r="L957" i="7"/>
  <c r="L659" i="7"/>
  <c r="L789" i="7"/>
  <c r="L132" i="7"/>
  <c r="L243" i="7"/>
  <c r="L788" i="7"/>
  <c r="L159" i="7"/>
  <c r="L648" i="7"/>
  <c r="L787" i="7"/>
  <c r="L86" i="7"/>
  <c r="L85" i="7"/>
  <c r="L947" i="7"/>
  <c r="L84" i="7"/>
  <c r="L6" i="7"/>
  <c r="L963" i="7"/>
  <c r="L1040" i="7"/>
  <c r="L902" i="7"/>
  <c r="L901" i="7"/>
  <c r="L900" i="7"/>
  <c r="L368" i="7"/>
  <c r="L367" i="7"/>
  <c r="L366" i="7"/>
  <c r="L365" i="7"/>
  <c r="L364" i="7"/>
  <c r="L341" i="7"/>
  <c r="L669" i="7"/>
  <c r="L786" i="7"/>
  <c r="L956" i="7"/>
  <c r="L658" i="7"/>
  <c r="L785" i="7"/>
  <c r="L231" i="7"/>
  <c r="L242" i="7"/>
  <c r="L784" i="7"/>
  <c r="L647" i="7"/>
  <c r="L783" i="7"/>
  <c r="L83" i="7"/>
  <c r="L82" i="7"/>
  <c r="L149" i="7"/>
  <c r="L81" i="7"/>
  <c r="L230" i="7"/>
  <c r="L5" i="7"/>
  <c r="L363" i="7"/>
  <c r="L899" i="7"/>
  <c r="L962" i="7"/>
  <c r="L362" i="7"/>
  <c r="L361" i="7"/>
  <c r="L898" i="7"/>
  <c r="L360" i="7"/>
  <c r="L340" i="7"/>
  <c r="L668" i="7"/>
  <c r="L782" i="7"/>
  <c r="L955" i="7"/>
  <c r="L657" i="7"/>
  <c r="L781" i="7"/>
  <c r="L229" i="7"/>
  <c r="L241" i="7"/>
  <c r="L780" i="7"/>
  <c r="L646" i="7"/>
  <c r="L779" i="7"/>
  <c r="L80" i="7"/>
  <c r="L79" i="7"/>
  <c r="L148" i="7"/>
  <c r="L228" i="7"/>
  <c r="L147" i="7"/>
  <c r="L359" i="7"/>
  <c r="L897" i="7"/>
  <c r="L961" i="7"/>
  <c r="L358" i="7"/>
  <c r="L357" i="7"/>
  <c r="L339" i="7"/>
  <c r="L667" i="7"/>
  <c r="L778" i="7"/>
  <c r="L954" i="7"/>
  <c r="L656" i="7"/>
  <c r="L777" i="7"/>
  <c r="L227" i="7"/>
  <c r="L226" i="7"/>
  <c r="L776" i="7"/>
  <c r="L645" i="7"/>
  <c r="L775" i="7"/>
  <c r="L78" i="7"/>
  <c r="L225" i="7"/>
  <c r="L146" i="7"/>
  <c r="L145" i="7"/>
  <c r="L1018" i="7"/>
  <c r="L77" i="7"/>
  <c r="L356" i="7"/>
  <c r="L896" i="7"/>
  <c r="L960" i="7"/>
  <c r="L355" i="7"/>
  <c r="L338" i="7"/>
  <c r="L666" i="7"/>
  <c r="L774" i="7"/>
  <c r="L953" i="7"/>
  <c r="L655" i="7"/>
  <c r="L773" i="7"/>
  <c r="L224" i="7"/>
  <c r="L223" i="7"/>
  <c r="L772" i="7"/>
  <c r="L644" i="7"/>
  <c r="L771" i="7"/>
  <c r="L222" i="7"/>
  <c r="L144" i="7"/>
  <c r="L1017" i="7"/>
  <c r="L76" i="7"/>
  <c r="L75" i="7"/>
  <c r="L803" i="7"/>
  <c r="L396" i="7"/>
  <c r="L337" i="7"/>
  <c r="L665" i="7"/>
  <c r="L770" i="7"/>
  <c r="L952" i="7"/>
  <c r="L654" i="7"/>
  <c r="L769" i="7"/>
  <c r="L221" i="7"/>
  <c r="L220" i="7"/>
  <c r="L768" i="7"/>
  <c r="L643" i="7"/>
  <c r="L767" i="7"/>
  <c r="L219" i="7"/>
  <c r="L143" i="7"/>
  <c r="L1016" i="7"/>
  <c r="L74" i="7"/>
  <c r="L802" i="7"/>
  <c r="L525" i="7"/>
  <c r="L336" i="7"/>
  <c r="L664" i="7"/>
  <c r="L766" i="7"/>
  <c r="L951" i="7"/>
  <c r="L653" i="7"/>
  <c r="L765" i="7"/>
  <c r="L218" i="7"/>
  <c r="L217" i="7"/>
  <c r="L764" i="7"/>
  <c r="L642" i="7"/>
  <c r="L763" i="7"/>
  <c r="L216" i="7"/>
  <c r="L142" i="7"/>
  <c r="L1015" i="7"/>
  <c r="L73" i="7"/>
  <c r="L801" i="7"/>
  <c r="L524" i="7"/>
  <c r="L800" i="7"/>
  <c r="L335" i="7"/>
  <c r="L663" i="7"/>
  <c r="L762" i="7"/>
  <c r="L950" i="7"/>
  <c r="L652" i="7"/>
  <c r="L761" i="7"/>
  <c r="L215" i="7"/>
  <c r="L214" i="7"/>
  <c r="L760" i="7"/>
  <c r="L641" i="7"/>
  <c r="L759" i="7"/>
  <c r="L213" i="7"/>
  <c r="L1014" i="7"/>
  <c r="L72" i="7"/>
  <c r="L799" i="7"/>
  <c r="L523" i="7"/>
  <c r="L798" i="7"/>
  <c r="L158" i="7"/>
  <c r="L334" i="7"/>
  <c r="L662" i="7"/>
  <c r="L758" i="7"/>
  <c r="L949" i="7"/>
  <c r="L651" i="7"/>
  <c r="L757" i="7"/>
  <c r="L212" i="7"/>
  <c r="L211" i="7"/>
  <c r="L756" i="7"/>
  <c r="L640" i="7"/>
  <c r="L755" i="7"/>
  <c r="L210" i="7"/>
  <c r="L1013" i="7"/>
  <c r="L471" i="7"/>
  <c r="L522" i="7"/>
  <c r="L415" i="7"/>
  <c r="L157" i="7"/>
  <c r="L521" i="7"/>
  <c r="L797" i="7"/>
  <c r="L796" i="7"/>
  <c r="L754" i="7"/>
  <c r="L948" i="7"/>
  <c r="L753" i="7"/>
  <c r="L209" i="7"/>
  <c r="L208" i="7"/>
  <c r="L752" i="7"/>
  <c r="L41" i="7"/>
  <c r="L865" i="7"/>
  <c r="L639" i="7"/>
  <c r="L751" i="7"/>
  <c r="L207" i="7"/>
  <c r="L1012" i="7"/>
  <c r="L850" i="7"/>
  <c r="L470" i="7"/>
  <c r="L520" i="7"/>
  <c r="L414" i="7"/>
  <c r="L156" i="7"/>
  <c r="L820" i="7"/>
  <c r="L519" i="7"/>
  <c r="L795" i="7"/>
  <c r="L794" i="7"/>
  <c r="L750" i="7"/>
  <c r="L749" i="7"/>
  <c r="L206" i="7"/>
  <c r="L205" i="7"/>
  <c r="L40" i="7"/>
  <c r="L864" i="7"/>
  <c r="L748" i="7"/>
  <c r="L204" i="7"/>
  <c r="L1011" i="7"/>
  <c r="L849" i="7"/>
  <c r="L469" i="7"/>
  <c r="L518" i="7"/>
  <c r="L413" i="7"/>
  <c r="L155" i="7"/>
  <c r="L819" i="7"/>
  <c r="L517" i="7"/>
  <c r="L516" i="7"/>
  <c r="L747" i="7"/>
  <c r="L746" i="7"/>
  <c r="L203" i="7"/>
  <c r="L39" i="7"/>
  <c r="L863" i="7"/>
  <c r="L745" i="7"/>
  <c r="L1010" i="7"/>
  <c r="L848" i="7"/>
  <c r="L468" i="7"/>
  <c r="L202" i="7"/>
  <c r="L515" i="7"/>
  <c r="L412" i="7"/>
  <c r="L154" i="7"/>
  <c r="L818" i="7"/>
  <c r="L514" i="7"/>
  <c r="L513" i="7"/>
  <c r="L526" i="7"/>
  <c r="L527" i="7"/>
  <c r="L744" i="7"/>
  <c r="L743" i="7"/>
  <c r="L201" i="7"/>
  <c r="L38" i="7"/>
  <c r="L862" i="7"/>
  <c r="L742" i="7"/>
  <c r="L1009" i="7"/>
  <c r="L847" i="7"/>
  <c r="L467" i="7"/>
  <c r="L200" i="7"/>
  <c r="L512" i="7"/>
  <c r="L411" i="7"/>
  <c r="L817" i="7"/>
  <c r="L511" i="7"/>
  <c r="L510" i="7"/>
  <c r="L509" i="7"/>
  <c r="L153" i="7"/>
  <c r="L741" i="7"/>
  <c r="L37" i="7"/>
  <c r="L861" i="7"/>
  <c r="L740" i="7"/>
  <c r="L199" i="7"/>
  <c r="L198" i="7"/>
  <c r="L508" i="7"/>
  <c r="L739" i="7"/>
  <c r="L1008" i="7"/>
  <c r="L410" i="7"/>
  <c r="L846" i="7"/>
  <c r="L466" i="7"/>
  <c r="L816" i="7"/>
  <c r="L507" i="7"/>
  <c r="L506" i="7"/>
  <c r="L505" i="7"/>
  <c r="L152" i="7"/>
  <c r="L333" i="7"/>
  <c r="L938" i="7"/>
  <c r="L704" i="7"/>
  <c r="L36" i="7"/>
  <c r="L738" i="7"/>
  <c r="L35" i="7"/>
  <c r="L860" i="7"/>
  <c r="L737" i="7"/>
  <c r="L197" i="7"/>
  <c r="L736" i="7"/>
  <c r="L1007" i="7"/>
  <c r="L845" i="7"/>
  <c r="L465" i="7"/>
  <c r="L504" i="7"/>
  <c r="L815" i="7"/>
  <c r="L196" i="7"/>
  <c r="L503" i="7"/>
  <c r="L502" i="7"/>
  <c r="L409" i="7"/>
  <c r="L501" i="7"/>
  <c r="L332" i="7"/>
  <c r="L130" i="7"/>
  <c r="L937" i="7"/>
  <c r="L703" i="7"/>
  <c r="L34" i="7"/>
  <c r="L735" i="7"/>
  <c r="L33" i="7"/>
  <c r="L859" i="7"/>
  <c r="L734" i="7"/>
  <c r="L195" i="7"/>
  <c r="L733" i="7"/>
  <c r="L1006" i="7"/>
  <c r="L844" i="7"/>
  <c r="L464" i="7"/>
  <c r="L500" i="7"/>
  <c r="L814" i="7"/>
  <c r="L194" i="7"/>
  <c r="L499" i="7"/>
  <c r="L408" i="7"/>
  <c r="L498" i="7"/>
  <c r="L331" i="7"/>
  <c r="L129" i="7"/>
  <c r="L936" i="7"/>
  <c r="L638" i="7"/>
  <c r="L702" i="7"/>
  <c r="L32" i="7"/>
  <c r="L497" i="7"/>
  <c r="L31" i="7"/>
  <c r="L732" i="7"/>
  <c r="L193" i="7"/>
  <c r="L30" i="7"/>
  <c r="L858" i="7"/>
  <c r="L731" i="7"/>
  <c r="L1005" i="7"/>
  <c r="L843" i="7"/>
  <c r="L463" i="7"/>
  <c r="L192" i="7"/>
  <c r="L407" i="7"/>
  <c r="L813" i="7"/>
  <c r="L496" i="7"/>
  <c r="L128" i="7"/>
  <c r="L495" i="7"/>
  <c r="L494" i="7"/>
  <c r="L701" i="7"/>
  <c r="L127" i="7"/>
  <c r="L330" i="7"/>
  <c r="L29" i="7"/>
  <c r="L935" i="7"/>
  <c r="L493" i="7"/>
  <c r="L492" i="7"/>
  <c r="L637" i="7"/>
  <c r="L28" i="7"/>
  <c r="L842" i="7"/>
  <c r="L456" i="7"/>
  <c r="L730" i="7"/>
  <c r="L191" i="7"/>
  <c r="L27" i="7"/>
  <c r="L857" i="7"/>
  <c r="L729" i="7"/>
  <c r="L190" i="7"/>
  <c r="L1004" i="7"/>
  <c r="L841" i="7"/>
  <c r="L462" i="7"/>
  <c r="L189" i="7"/>
  <c r="L406" i="7"/>
  <c r="L812" i="7"/>
  <c r="L491" i="7"/>
  <c r="L126" i="7"/>
  <c r="L490" i="7"/>
  <c r="L489" i="7"/>
  <c r="L700" i="7"/>
  <c r="L125" i="7"/>
  <c r="L329" i="7"/>
  <c r="L26" i="7"/>
  <c r="L455" i="7"/>
  <c r="L934" i="7"/>
  <c r="L488" i="7"/>
  <c r="L487" i="7"/>
  <c r="L636" i="7"/>
  <c r="L25" i="7"/>
  <c r="L840" i="7"/>
  <c r="L124" i="7"/>
  <c r="L597" i="7"/>
  <c r="L188" i="7"/>
  <c r="L24" i="7"/>
  <c r="L856" i="7"/>
  <c r="L139" i="7"/>
  <c r="L728" i="7"/>
  <c r="L187" i="7"/>
  <c r="L1003" i="7"/>
  <c r="L839" i="7"/>
  <c r="L186" i="7"/>
  <c r="L405" i="7"/>
  <c r="L811" i="7"/>
  <c r="L123" i="7"/>
  <c r="L486" i="7"/>
  <c r="L485" i="7"/>
  <c r="L699" i="7"/>
  <c r="L122" i="7"/>
  <c r="L328" i="7"/>
  <c r="L23" i="7"/>
  <c r="L454" i="7"/>
  <c r="L933" i="7"/>
  <c r="L484" i="7"/>
  <c r="L483" i="7"/>
  <c r="L635" i="7"/>
  <c r="L22" i="7"/>
  <c r="L838" i="7"/>
  <c r="L121" i="7"/>
  <c r="L21" i="7"/>
  <c r="L596" i="7"/>
  <c r="L120" i="7"/>
  <c r="L185" i="7"/>
  <c r="L20" i="7"/>
  <c r="L855" i="7"/>
  <c r="L727" i="7"/>
  <c r="L138" i="7"/>
  <c r="L184" i="7"/>
  <c r="L1002" i="7"/>
  <c r="L837" i="7"/>
  <c r="L183" i="7"/>
  <c r="L287" i="7"/>
  <c r="L404" i="7"/>
  <c r="L810" i="7"/>
  <c r="L119" i="7"/>
  <c r="L711" i="7"/>
  <c r="L698" i="7"/>
  <c r="L634" i="7"/>
  <c r="L19" i="7"/>
  <c r="L118" i="7"/>
  <c r="L327" i="7"/>
  <c r="L453" i="7"/>
  <c r="L932" i="7"/>
  <c r="L482" i="7"/>
  <c r="L481" i="7"/>
  <c r="L461" i="7"/>
  <c r="L836" i="7"/>
  <c r="L286" i="7"/>
  <c r="L480" i="7"/>
  <c r="L117" i="7"/>
  <c r="L18" i="7"/>
  <c r="L595" i="7"/>
  <c r="L116" i="7"/>
  <c r="L978" i="7"/>
  <c r="L17" i="7"/>
  <c r="L182" i="7"/>
  <c r="L854" i="7"/>
  <c r="L137" i="7"/>
  <c r="L181" i="7"/>
  <c r="L995" i="7"/>
  <c r="L1001" i="7"/>
  <c r="L835" i="7"/>
  <c r="L180" i="7"/>
  <c r="L285" i="7"/>
  <c r="L403" i="7"/>
  <c r="L809" i="7"/>
  <c r="L115" i="7"/>
  <c r="L710" i="7"/>
  <c r="L45" i="7"/>
  <c r="L697" i="7"/>
  <c r="L633" i="7"/>
  <c r="L16" i="7"/>
  <c r="L114" i="7"/>
  <c r="L326" i="7"/>
  <c r="L452" i="7"/>
  <c r="L931" i="7"/>
  <c r="L479" i="7"/>
  <c r="L460" i="7"/>
  <c r="L834" i="7"/>
  <c r="L284" i="7"/>
  <c r="L478" i="7"/>
  <c r="L113" i="7"/>
  <c r="L15" i="7"/>
  <c r="L594" i="7"/>
  <c r="L112" i="7"/>
  <c r="L977" i="7"/>
  <c r="L14" i="7"/>
  <c r="L179" i="7"/>
  <c r="L853" i="7"/>
  <c r="L136" i="7"/>
  <c r="L178" i="7"/>
  <c r="L994" i="7"/>
  <c r="L1000" i="7"/>
  <c r="L833" i="7"/>
  <c r="L177" i="7"/>
  <c r="L283" i="7"/>
  <c r="L402" i="7"/>
  <c r="L808" i="7"/>
  <c r="L111" i="7"/>
  <c r="L709" i="7"/>
  <c r="L44" i="7"/>
  <c r="L696" i="7"/>
  <c r="L632" i="7"/>
  <c r="L13" i="7"/>
  <c r="L110" i="7"/>
  <c r="L325" i="7"/>
  <c r="L451" i="7"/>
  <c r="L930" i="7"/>
  <c r="L459" i="7"/>
  <c r="L832" i="7"/>
  <c r="L282" i="7"/>
  <c r="L109" i="7"/>
  <c r="L131" i="7"/>
  <c r="L12" i="7"/>
  <c r="L593" i="7"/>
  <c r="L108" i="7"/>
  <c r="L976" i="7"/>
  <c r="L11" i="7"/>
  <c r="L831" i="7"/>
  <c r="L176" i="7"/>
  <c r="L929" i="7"/>
  <c r="L852" i="7"/>
  <c r="L135" i="7"/>
  <c r="L175" i="7"/>
  <c r="L993" i="7"/>
  <c r="L631" i="7"/>
  <c r="L281" i="7"/>
  <c r="L401" i="7"/>
  <c r="L807" i="7"/>
  <c r="L708" i="7"/>
  <c r="L107" i="7"/>
  <c r="L695" i="7"/>
  <c r="L141" i="7"/>
  <c r="L69" i="7"/>
  <c r="L106" i="7"/>
  <c r="L324" i="7"/>
  <c r="L450" i="7"/>
  <c r="L458" i="7"/>
  <c r="L280" i="7"/>
  <c r="L105" i="7"/>
  <c r="L975" i="7"/>
  <c r="L68" i="7"/>
  <c r="L946" i="7"/>
  <c r="L104" i="7"/>
  <c r="L61" i="7"/>
  <c r="L592" i="7"/>
  <c r="L830" i="7"/>
  <c r="L174" i="7"/>
  <c r="L928" i="7"/>
  <c r="L851" i="7"/>
  <c r="L134" i="7"/>
  <c r="L173" i="7"/>
  <c r="L992" i="7"/>
  <c r="L279" i="7"/>
  <c r="L591" i="7"/>
  <c r="L630" i="7"/>
  <c r="L278" i="7"/>
  <c r="L400" i="7"/>
  <c r="L806" i="7"/>
  <c r="L707" i="7"/>
  <c r="L694" i="7"/>
  <c r="L140" i="7"/>
  <c r="L67" i="7"/>
  <c r="L103" i="7"/>
  <c r="L323" i="7"/>
  <c r="L449" i="7"/>
  <c r="L457" i="7"/>
  <c r="L590" i="7"/>
  <c r="L589" i="7"/>
  <c r="L277" i="7"/>
  <c r="L588" i="7"/>
  <c r="L587" i="7"/>
  <c r="L586" i="7"/>
  <c r="L974" i="7"/>
  <c r="L66" i="7"/>
  <c r="L945" i="7"/>
  <c r="L102" i="7"/>
  <c r="L60" i="7"/>
  <c r="L585" i="7"/>
  <c r="L999" i="7"/>
  <c r="L829" i="7"/>
  <c r="L172" i="7"/>
  <c r="L927" i="7"/>
  <c r="L171" i="7"/>
  <c r="L991" i="7"/>
  <c r="L276" i="7"/>
  <c r="L584" i="7"/>
  <c r="L629" i="7"/>
  <c r="L275" i="7"/>
  <c r="L416" i="7"/>
  <c r="L399" i="7"/>
  <c r="L805" i="7"/>
  <c r="L706" i="7"/>
  <c r="L693" i="7"/>
  <c r="L65" i="7"/>
  <c r="L101" i="7"/>
  <c r="L448" i="7"/>
  <c r="L583" i="7"/>
  <c r="L582" i="7"/>
  <c r="L274" i="7"/>
  <c r="L581" i="7"/>
  <c r="L580" i="7"/>
  <c r="L579" i="7"/>
  <c r="L973" i="7"/>
  <c r="L944" i="7"/>
  <c r="L100" i="7"/>
  <c r="L59" i="7"/>
  <c r="L578" i="7"/>
  <c r="L998" i="7"/>
  <c r="L828" i="7"/>
  <c r="L170" i="7"/>
  <c r="L926" i="7"/>
  <c r="L169" i="7"/>
  <c r="L990" i="7"/>
  <c r="L273" i="7"/>
  <c r="L577" i="7"/>
  <c r="L628" i="7"/>
  <c r="L272" i="7"/>
  <c r="L398" i="7"/>
  <c r="L804" i="7"/>
  <c r="L705" i="7"/>
  <c r="L692" i="7"/>
  <c r="L64" i="7"/>
  <c r="L99" i="7"/>
  <c r="L447" i="7"/>
  <c r="L576" i="7"/>
  <c r="L575" i="7"/>
  <c r="L271" i="7"/>
  <c r="L574" i="7"/>
  <c r="L573" i="7"/>
  <c r="L572" i="7"/>
  <c r="L972" i="7"/>
  <c r="L98" i="7"/>
  <c r="L58" i="7"/>
  <c r="L571" i="7"/>
  <c r="L446" i="7"/>
  <c r="L895" i="7"/>
  <c r="L627" i="7"/>
  <c r="L997" i="7"/>
  <c r="L168" i="7"/>
  <c r="L270" i="7"/>
  <c r="L269" i="7"/>
  <c r="L691" i="7"/>
  <c r="L63" i="7"/>
  <c r="L97" i="7"/>
  <c r="L445" i="7"/>
  <c r="L925" i="7"/>
  <c r="L570" i="7"/>
  <c r="L626" i="7"/>
  <c r="L569" i="7"/>
  <c r="L568" i="7"/>
  <c r="L827" i="7"/>
  <c r="L268" i="7"/>
  <c r="L567" i="7"/>
  <c r="L566" i="7"/>
  <c r="L444" i="7"/>
  <c r="L565" i="7"/>
  <c r="L971" i="7"/>
  <c r="L989" i="7"/>
  <c r="L96" i="7"/>
  <c r="L57" i="7"/>
  <c r="L564" i="7"/>
  <c r="L443" i="7"/>
  <c r="L943" i="7"/>
  <c r="L442" i="7"/>
  <c r="L894" i="7"/>
  <c r="L625" i="7"/>
  <c r="L996" i="7"/>
  <c r="L267" i="7"/>
  <c r="L266" i="7"/>
  <c r="L690" i="7"/>
  <c r="L62" i="7"/>
  <c r="L95" i="7"/>
  <c r="L441" i="7"/>
  <c r="L924" i="7"/>
  <c r="L563" i="7"/>
  <c r="L624" i="7"/>
  <c r="L562" i="7"/>
  <c r="L397" i="7"/>
  <c r="L561" i="7"/>
  <c r="L826" i="7"/>
  <c r="L265" i="7"/>
  <c r="L560" i="7"/>
  <c r="L559" i="7"/>
  <c r="L440" i="7"/>
  <c r="L558" i="7"/>
  <c r="L970" i="7"/>
  <c r="L293" i="7"/>
  <c r="L988" i="7"/>
  <c r="L56" i="7"/>
  <c r="L557" i="7"/>
  <c r="L439" i="7"/>
  <c r="L942" i="7"/>
  <c r="L438" i="7"/>
  <c r="L893" i="7"/>
  <c r="L623" i="7"/>
  <c r="L987" i="7"/>
  <c r="L892" i="7"/>
  <c r="L825" i="7"/>
  <c r="L689" i="7"/>
  <c r="L622" i="7"/>
  <c r="L621" i="7"/>
  <c r="L556" i="7"/>
  <c r="L555" i="7"/>
  <c r="L554" i="7"/>
  <c r="L553" i="7"/>
  <c r="L552" i="7"/>
  <c r="L437" i="7"/>
  <c r="L436" i="7"/>
  <c r="L435" i="7"/>
  <c r="L434" i="7"/>
  <c r="L354" i="7"/>
  <c r="L322" i="7"/>
  <c r="L292" i="7"/>
  <c r="L264" i="7"/>
  <c r="L263" i="7"/>
  <c r="L262" i="7"/>
  <c r="L923" i="7"/>
  <c r="L1039" i="7"/>
  <c r="L986" i="7"/>
  <c r="L891" i="7"/>
  <c r="L824" i="7"/>
  <c r="L688" i="7"/>
  <c r="L620" i="7"/>
  <c r="L619" i="7"/>
  <c r="L551" i="7"/>
  <c r="L550" i="7"/>
  <c r="L549" i="7"/>
  <c r="L548" i="7"/>
  <c r="L547" i="7"/>
  <c r="L433" i="7"/>
  <c r="L432" i="7"/>
  <c r="L431" i="7"/>
  <c r="L430" i="7"/>
  <c r="L353" i="7"/>
  <c r="L321" i="7"/>
  <c r="L291" i="7"/>
  <c r="L261" i="7"/>
  <c r="L260" i="7"/>
  <c r="L259" i="7"/>
  <c r="L922" i="7"/>
  <c r="L1038" i="7"/>
  <c r="L985" i="7"/>
  <c r="L890" i="7"/>
  <c r="L889" i="7"/>
  <c r="L888" i="7"/>
  <c r="L724" i="7"/>
  <c r="L823" i="7"/>
  <c r="L687" i="7"/>
  <c r="L618" i="7"/>
  <c r="L617" i="7"/>
  <c r="L546" i="7"/>
  <c r="L545" i="7"/>
  <c r="L544" i="7"/>
  <c r="L543" i="7"/>
  <c r="L542" i="7"/>
  <c r="L429" i="7"/>
  <c r="L428" i="7"/>
  <c r="L427" i="7"/>
  <c r="L426" i="7"/>
  <c r="L352" i="7"/>
  <c r="L320" i="7"/>
  <c r="L290" i="7"/>
  <c r="L258" i="7"/>
  <c r="L257" i="7"/>
  <c r="L256" i="7"/>
  <c r="L166" i="7"/>
  <c r="L921" i="7"/>
  <c r="L676" i="7"/>
  <c r="L1037" i="7"/>
  <c r="L94" i="7"/>
  <c r="L984" i="7"/>
  <c r="L887" i="7"/>
  <c r="L886" i="7"/>
  <c r="L885" i="7"/>
  <c r="L884" i="7"/>
  <c r="L723" i="7"/>
  <c r="L722" i="7"/>
  <c r="L822" i="7"/>
  <c r="L686" i="7"/>
  <c r="L616" i="7"/>
  <c r="L615" i="7"/>
  <c r="L614" i="7"/>
  <c r="L541" i="7"/>
  <c r="L540" i="7"/>
  <c r="L539" i="7"/>
  <c r="L538" i="7"/>
  <c r="L537" i="7"/>
  <c r="L425" i="7"/>
  <c r="L424" i="7"/>
  <c r="L423" i="7"/>
  <c r="L422" i="7"/>
  <c r="L351" i="7"/>
  <c r="L319" i="7"/>
  <c r="L318" i="7"/>
  <c r="L317" i="7"/>
  <c r="L289" i="7"/>
  <c r="L255" i="7"/>
  <c r="L254" i="7"/>
  <c r="L253" i="7"/>
  <c r="L165" i="7"/>
  <c r="L55" i="7"/>
  <c r="L54" i="7"/>
  <c r="L920" i="7"/>
  <c r="L675" i="7"/>
  <c r="L305" i="7"/>
  <c r="L304" i="7"/>
  <c r="L1036" i="7"/>
  <c r="L1035" i="7"/>
  <c r="L93" i="7"/>
  <c r="L71" i="7"/>
  <c r="L983" i="7"/>
  <c r="L883" i="7"/>
  <c r="L882" i="7"/>
  <c r="L881" i="7"/>
  <c r="L880" i="7"/>
  <c r="L721" i="7"/>
  <c r="L720" i="7"/>
  <c r="L821" i="7"/>
  <c r="L685" i="7"/>
  <c r="L613" i="7"/>
  <c r="L612" i="7"/>
  <c r="L611" i="7"/>
  <c r="L536" i="7"/>
  <c r="L535" i="7"/>
  <c r="L534" i="7"/>
  <c r="L533" i="7"/>
  <c r="L532" i="7"/>
  <c r="L421" i="7"/>
  <c r="L420" i="7"/>
  <c r="L419" i="7"/>
  <c r="L418" i="7"/>
  <c r="L350" i="7"/>
  <c r="L316" i="7"/>
  <c r="L315" i="7"/>
  <c r="L314" i="7"/>
  <c r="L288" i="7"/>
  <c r="L252" i="7"/>
  <c r="L251" i="7"/>
  <c r="L250" i="7"/>
  <c r="L164" i="7"/>
  <c r="L53" i="7"/>
  <c r="L52" i="7"/>
  <c r="L919" i="7"/>
  <c r="L674" i="7"/>
  <c r="L303" i="7"/>
  <c r="L302" i="7"/>
  <c r="L1034" i="7"/>
  <c r="L1033" i="7"/>
  <c r="L240" i="7"/>
  <c r="L92" i="7"/>
  <c r="L70" i="7"/>
  <c r="L417" i="7"/>
  <c r="L531" i="7"/>
  <c r="L530" i="7"/>
  <c r="L529" i="7"/>
  <c r="L528" i="7"/>
  <c r="L673" i="7"/>
  <c r="L610" i="7"/>
  <c r="L91" i="7"/>
  <c r="L979" i="7"/>
  <c r="L609" i="7"/>
  <c r="L349" i="7"/>
  <c r="L249" i="7"/>
  <c r="L879" i="7"/>
  <c r="L608" i="7"/>
  <c r="L878" i="7"/>
  <c r="L719" i="7"/>
  <c r="L313" i="7"/>
  <c r="L1032" i="7"/>
  <c r="L1031" i="7"/>
  <c r="L239" i="7"/>
  <c r="L51" i="7"/>
  <c r="L684" i="7"/>
  <c r="L301" i="7"/>
  <c r="L607" i="7"/>
  <c r="L90" i="7"/>
  <c r="L982" i="7"/>
  <c r="L606" i="7"/>
  <c r="L348" i="7"/>
  <c r="L248" i="7"/>
  <c r="L877" i="7"/>
  <c r="L605" i="7"/>
  <c r="L876" i="7"/>
  <c r="L718" i="7"/>
  <c r="L312" i="7"/>
  <c r="L1030" i="7"/>
  <c r="L1029" i="7"/>
  <c r="L238" i="7"/>
  <c r="L50" i="7"/>
  <c r="L683" i="7"/>
  <c r="L300" i="7"/>
  <c r="L981" i="7"/>
  <c r="L604" i="7"/>
  <c r="L347" i="7"/>
  <c r="L247" i="7"/>
  <c r="L875" i="7"/>
  <c r="L603" i="7"/>
  <c r="L874" i="7"/>
  <c r="L717" i="7"/>
  <c r="L311" i="7"/>
  <c r="L1028" i="7"/>
  <c r="L1027" i="7"/>
  <c r="L237" i="7"/>
  <c r="L49" i="7"/>
  <c r="L682" i="7"/>
  <c r="L299" i="7"/>
  <c r="L980" i="7"/>
  <c r="L602" i="7"/>
  <c r="L346" i="7"/>
  <c r="L246" i="7"/>
  <c r="L873" i="7"/>
  <c r="L601" i="7"/>
  <c r="L872" i="7"/>
  <c r="L716" i="7"/>
  <c r="L310" i="7"/>
  <c r="L1026" i="7"/>
  <c r="L1025" i="7"/>
  <c r="L236" i="7"/>
  <c r="L48" i="7"/>
  <c r="L681" i="7"/>
  <c r="L298" i="7"/>
  <c r="L600" i="7"/>
  <c r="L345" i="7"/>
  <c r="L245" i="7"/>
  <c r="L871" i="7"/>
  <c r="L599" i="7"/>
  <c r="L870" i="7"/>
  <c r="L715" i="7"/>
  <c r="L309" i="7"/>
  <c r="L1024" i="7"/>
  <c r="L1023" i="7"/>
  <c r="L235" i="7"/>
  <c r="L47" i="7"/>
  <c r="L680" i="7"/>
  <c r="L297" i="7"/>
  <c r="L869" i="7"/>
  <c r="L598" i="7"/>
  <c r="L868" i="7"/>
  <c r="L714" i="7"/>
  <c r="L308" i="7"/>
  <c r="L1022" i="7"/>
  <c r="L1021" i="7"/>
  <c r="L234" i="7"/>
  <c r="L46" i="7"/>
  <c r="L679" i="7"/>
  <c r="L296" i="7"/>
  <c r="L867" i="7"/>
  <c r="L713" i="7"/>
  <c r="L307" i="7"/>
  <c r="L1020" i="7"/>
  <c r="L477" i="7"/>
  <c r="L476" i="7"/>
  <c r="L475" i="7"/>
  <c r="L233" i="7"/>
  <c r="L940" i="7"/>
  <c r="L678" i="7"/>
  <c r="L295" i="7"/>
  <c r="L866" i="7"/>
  <c r="L712" i="7"/>
  <c r="L306" i="7"/>
  <c r="L1019" i="7"/>
  <c r="L474" i="7"/>
  <c r="L473" i="7"/>
  <c r="L472" i="7"/>
  <c r="L232" i="7"/>
  <c r="L939" i="7"/>
  <c r="L677" i="7"/>
  <c r="L294" i="7"/>
  <c r="V232" i="11" l="1"/>
  <c r="AL232" i="11"/>
  <c r="AP232" i="11"/>
  <c r="K232" i="11"/>
  <c r="O232" i="11"/>
  <c r="AA232" i="11"/>
  <c r="AE232" i="11"/>
  <c r="AQ232" i="11"/>
  <c r="AU232" i="11"/>
  <c r="P232" i="11"/>
  <c r="AF232" i="11"/>
  <c r="AV232" i="11"/>
  <c r="M232" i="11"/>
  <c r="Q232" i="11"/>
  <c r="AC232" i="11"/>
  <c r="AG232" i="11"/>
  <c r="AK232" i="11"/>
  <c r="AS232" i="11"/>
  <c r="J232" i="11"/>
  <c r="R232" i="11"/>
  <c r="Z232" i="11"/>
  <c r="AH232" i="11"/>
  <c r="AX232" i="11"/>
  <c r="H232" i="11"/>
  <c r="X232" i="11"/>
  <c r="I232" i="11"/>
  <c r="U232" i="11"/>
  <c r="Y232" i="11"/>
  <c r="AO232" i="11"/>
  <c r="AW232" i="11"/>
  <c r="N232" i="11"/>
  <c r="AD232" i="11"/>
  <c r="AT232" i="11"/>
  <c r="G232" i="11"/>
  <c r="S232" i="11"/>
  <c r="W232" i="11"/>
  <c r="AI232" i="11"/>
  <c r="AM232" i="11"/>
  <c r="AY232" i="11"/>
  <c r="L232" i="11"/>
  <c r="T232" i="11"/>
  <c r="AB232" i="11"/>
  <c r="AJ232" i="11"/>
  <c r="AN232" i="11"/>
  <c r="AR232" i="11"/>
  <c r="F232" i="11"/>
  <c r="D50" i="3"/>
  <c r="F50" i="3" s="1"/>
  <c r="C50" i="3"/>
  <c r="E50" i="3" s="1"/>
  <c r="B50" i="3"/>
  <c r="D49" i="3"/>
  <c r="F49" i="3" s="1"/>
  <c r="C49" i="3"/>
  <c r="E49" i="3" s="1"/>
  <c r="B49" i="3"/>
  <c r="D48" i="3"/>
  <c r="F48" i="3" s="1"/>
  <c r="C48" i="3"/>
  <c r="E48" i="3" s="1"/>
  <c r="B48" i="3"/>
  <c r="D47" i="3"/>
  <c r="F47" i="3" s="1"/>
  <c r="C47" i="3"/>
  <c r="E47" i="3" s="1"/>
  <c r="B47" i="3"/>
  <c r="D46" i="3"/>
  <c r="F46" i="3" s="1"/>
  <c r="C46" i="3"/>
  <c r="E46" i="3" s="1"/>
  <c r="B46" i="3"/>
  <c r="D45" i="3"/>
  <c r="F45" i="3" s="1"/>
  <c r="C45" i="3"/>
  <c r="E45" i="3" s="1"/>
  <c r="B45" i="3"/>
  <c r="D44" i="3"/>
  <c r="F44" i="3" s="1"/>
  <c r="C44" i="3"/>
  <c r="E44" i="3" s="1"/>
  <c r="B44" i="3"/>
  <c r="D43" i="3"/>
  <c r="F43" i="3" s="1"/>
  <c r="C43" i="3"/>
  <c r="E43" i="3" s="1"/>
  <c r="B43" i="3"/>
  <c r="D42" i="3"/>
  <c r="F42" i="3" s="1"/>
  <c r="C42" i="3"/>
  <c r="E42" i="3" s="1"/>
  <c r="B42" i="3"/>
  <c r="D41" i="3"/>
  <c r="F41" i="3" s="1"/>
  <c r="C41" i="3"/>
  <c r="E41" i="3" s="1"/>
  <c r="B41" i="3"/>
  <c r="D40" i="3"/>
  <c r="F40" i="3" s="1"/>
  <c r="C40" i="3"/>
  <c r="E40" i="3" s="1"/>
  <c r="B40" i="3"/>
  <c r="D39" i="3"/>
  <c r="F39" i="3" s="1"/>
  <c r="C39" i="3"/>
  <c r="E39" i="3" s="1"/>
  <c r="B39" i="3"/>
  <c r="D38" i="3"/>
  <c r="F38" i="3" s="1"/>
  <c r="C38" i="3"/>
  <c r="E38" i="3" s="1"/>
  <c r="B38" i="3"/>
  <c r="D37" i="3"/>
  <c r="F37" i="3" s="1"/>
  <c r="C37" i="3"/>
  <c r="E37" i="3" s="1"/>
  <c r="B37" i="3"/>
  <c r="D36" i="3"/>
  <c r="F36" i="3" s="1"/>
  <c r="C36" i="3"/>
  <c r="E36" i="3" s="1"/>
  <c r="B36" i="3"/>
  <c r="D35" i="3"/>
  <c r="F35" i="3" s="1"/>
  <c r="C35" i="3"/>
  <c r="E35" i="3" s="1"/>
  <c r="B35" i="3"/>
  <c r="D34" i="3"/>
  <c r="F34" i="3" s="1"/>
  <c r="C34" i="3"/>
  <c r="E34" i="3" s="1"/>
  <c r="B34" i="3"/>
  <c r="D33" i="3"/>
  <c r="F33" i="3" s="1"/>
  <c r="C33" i="3"/>
  <c r="E33" i="3" s="1"/>
  <c r="B33" i="3"/>
  <c r="D32" i="3"/>
  <c r="F32" i="3" s="1"/>
  <c r="C32" i="3"/>
  <c r="E32" i="3" s="1"/>
  <c r="B32" i="3"/>
  <c r="D31" i="3"/>
  <c r="F31" i="3" s="1"/>
  <c r="C31" i="3"/>
  <c r="E31" i="3" s="1"/>
  <c r="B31" i="3"/>
  <c r="D30" i="3"/>
  <c r="F30" i="3" s="1"/>
  <c r="C30" i="3"/>
  <c r="E30" i="3" s="1"/>
  <c r="B30" i="3"/>
  <c r="D29" i="3"/>
  <c r="F29" i="3" s="1"/>
  <c r="C29" i="3"/>
  <c r="E29" i="3" s="1"/>
  <c r="B29" i="3"/>
  <c r="D28" i="3"/>
  <c r="F28" i="3" s="1"/>
  <c r="C28" i="3"/>
  <c r="E28" i="3" s="1"/>
  <c r="B28" i="3"/>
  <c r="D27" i="3"/>
  <c r="F27" i="3" s="1"/>
  <c r="C27" i="3"/>
  <c r="E27" i="3" s="1"/>
  <c r="B27" i="3"/>
  <c r="D26" i="3"/>
  <c r="F26" i="3" s="1"/>
  <c r="C26" i="3"/>
  <c r="E26" i="3" s="1"/>
  <c r="B26" i="3"/>
  <c r="D25" i="3"/>
  <c r="F25" i="3" s="1"/>
  <c r="C25" i="3"/>
  <c r="E25" i="3" s="1"/>
  <c r="B25" i="3"/>
  <c r="D24" i="3"/>
  <c r="F24" i="3" s="1"/>
  <c r="C24" i="3"/>
  <c r="E24" i="3" s="1"/>
  <c r="B24" i="3"/>
  <c r="D23" i="3"/>
  <c r="F23" i="3" s="1"/>
  <c r="C23" i="3"/>
  <c r="E23" i="3" s="1"/>
  <c r="B23" i="3"/>
  <c r="D22" i="3"/>
  <c r="F22" i="3" s="1"/>
  <c r="C22" i="3"/>
  <c r="E22" i="3" s="1"/>
  <c r="B22" i="3"/>
  <c r="D21" i="3"/>
  <c r="F21" i="3" s="1"/>
  <c r="C21" i="3"/>
  <c r="E21" i="3" s="1"/>
  <c r="B21" i="3"/>
  <c r="D20" i="3"/>
  <c r="F20" i="3" s="1"/>
  <c r="C20" i="3"/>
  <c r="E20" i="3" s="1"/>
  <c r="B20" i="3"/>
  <c r="D19" i="3"/>
  <c r="F19" i="3" s="1"/>
  <c r="C19" i="3"/>
  <c r="E19" i="3" s="1"/>
  <c r="B19" i="3"/>
  <c r="D18" i="3"/>
  <c r="F18" i="3" s="1"/>
  <c r="C18" i="3"/>
  <c r="E18" i="3" s="1"/>
  <c r="B18" i="3"/>
  <c r="D17" i="3"/>
  <c r="F17" i="3" s="1"/>
  <c r="C17" i="3"/>
  <c r="E17" i="3" s="1"/>
  <c r="B17" i="3"/>
  <c r="D16" i="3"/>
  <c r="F16" i="3" s="1"/>
  <c r="C16" i="3"/>
  <c r="E16" i="3" s="1"/>
  <c r="B16" i="3"/>
  <c r="D15" i="3"/>
  <c r="F15" i="3" s="1"/>
  <c r="C15" i="3"/>
  <c r="E15" i="3" s="1"/>
  <c r="B15" i="3"/>
  <c r="D14" i="3"/>
  <c r="F14" i="3" s="1"/>
  <c r="C14" i="3"/>
  <c r="E14" i="3" s="1"/>
  <c r="B14" i="3"/>
  <c r="D13" i="3"/>
  <c r="F13" i="3" s="1"/>
  <c r="C13" i="3"/>
  <c r="E13" i="3" s="1"/>
  <c r="B13" i="3"/>
  <c r="D12" i="3"/>
  <c r="F12" i="3" s="1"/>
  <c r="C12" i="3"/>
  <c r="E12" i="3" s="1"/>
  <c r="B12" i="3"/>
  <c r="D11" i="3"/>
  <c r="F11" i="3" s="1"/>
  <c r="C11" i="3"/>
  <c r="E11" i="3" s="1"/>
  <c r="B11" i="3"/>
  <c r="D10" i="3"/>
  <c r="F10" i="3" s="1"/>
  <c r="C10" i="3"/>
  <c r="E10" i="3" s="1"/>
  <c r="B10" i="3"/>
  <c r="D9" i="3"/>
  <c r="F9" i="3" s="1"/>
  <c r="C9" i="3"/>
  <c r="E9" i="3" s="1"/>
  <c r="B9" i="3"/>
  <c r="D8" i="3"/>
  <c r="F8" i="3" s="1"/>
  <c r="C8" i="3"/>
  <c r="E8" i="3" s="1"/>
  <c r="B8" i="3"/>
  <c r="D7" i="3"/>
  <c r="F7" i="3" s="1"/>
  <c r="C7" i="3"/>
  <c r="E7" i="3" s="1"/>
  <c r="B7" i="3"/>
  <c r="D6" i="3"/>
  <c r="F6" i="3" s="1"/>
  <c r="C6" i="3"/>
  <c r="E6" i="3" s="1"/>
  <c r="B6" i="3"/>
  <c r="D5" i="3"/>
  <c r="F5" i="3" s="1"/>
  <c r="C5" i="3"/>
  <c r="E5" i="3" s="1"/>
  <c r="B5" i="3"/>
  <c r="J1097" i="1" l="1"/>
  <c r="J1098" i="1"/>
  <c r="J109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52" i="1"/>
  <c r="K1145" i="1" l="1"/>
  <c r="K1135" i="1"/>
  <c r="K1121" i="1"/>
  <c r="J986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805" i="1"/>
  <c r="J620" i="1"/>
  <c r="K1106" i="1" l="1"/>
  <c r="K1077" i="1"/>
  <c r="K1050" i="1"/>
  <c r="K1021" i="1"/>
  <c r="K992" i="1"/>
  <c r="J360" i="1"/>
  <c r="J361" i="1"/>
  <c r="J362" i="1"/>
  <c r="J35" i="1" l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K966" i="1" l="1"/>
  <c r="K942" i="1"/>
  <c r="K919" i="1"/>
  <c r="K899" i="1"/>
  <c r="K879" i="1"/>
  <c r="K859" i="1"/>
  <c r="K837" i="1"/>
  <c r="K814" i="1"/>
  <c r="K795" i="1"/>
  <c r="K775" i="1"/>
  <c r="K756" i="1"/>
  <c r="K733" i="1"/>
  <c r="K710" i="1"/>
  <c r="K685" i="1"/>
  <c r="K657" i="1"/>
  <c r="K626" i="1"/>
  <c r="K595" i="1"/>
  <c r="K560" i="1"/>
  <c r="K526" i="1"/>
  <c r="K493" i="1"/>
  <c r="K463" i="1"/>
  <c r="K428" i="1"/>
  <c r="K397" i="1"/>
  <c r="K222" i="1"/>
  <c r="K365" i="1"/>
  <c r="K334" i="1"/>
  <c r="K303" i="1"/>
  <c r="K278" i="1"/>
  <c r="K253" i="1"/>
  <c r="K180" i="1"/>
  <c r="K137" i="1"/>
  <c r="K112" i="1"/>
  <c r="K93" i="1"/>
  <c r="K76" i="1"/>
  <c r="K59" i="1"/>
  <c r="K43" i="1"/>
  <c r="K30" i="1"/>
  <c r="K17" i="1"/>
</calcChain>
</file>

<file path=xl/sharedStrings.xml><?xml version="1.0" encoding="utf-8"?>
<sst xmlns="http://schemas.openxmlformats.org/spreadsheetml/2006/main" count="10925" uniqueCount="327">
  <si>
    <t>Values of securities in pounds sterling, equal to East African shillings</t>
  </si>
  <si>
    <t>Mean market value</t>
  </si>
  <si>
    <t>Year</t>
  </si>
  <si>
    <t>Issuer</t>
  </si>
  <si>
    <t>Interest (%)</t>
  </si>
  <si>
    <t>Maturity 1</t>
  </si>
  <si>
    <t>Maturity 2</t>
  </si>
  <si>
    <t>Rate</t>
  </si>
  <si>
    <t>Pounds</t>
  </si>
  <si>
    <t>Shillings</t>
  </si>
  <si>
    <t>Pence</t>
  </si>
  <si>
    <t>Pounds (decimal)</t>
  </si>
  <si>
    <t>Consistency check</t>
  </si>
  <si>
    <t>India</t>
  </si>
  <si>
    <t>Queensland</t>
  </si>
  <si>
    <t>Transvaal</t>
  </si>
  <si>
    <t>Funding Stock</t>
  </si>
  <si>
    <t>National War Bonds</t>
  </si>
  <si>
    <t>Jamaica</t>
  </si>
  <si>
    <t>Nigeria</t>
  </si>
  <si>
    <t>Straits</t>
  </si>
  <si>
    <t>TOTAL</t>
  </si>
  <si>
    <t>CONSISTENCY CHECK</t>
  </si>
  <si>
    <t>or after</t>
  </si>
  <si>
    <t>n/a</t>
  </si>
  <si>
    <t>War Stock</t>
  </si>
  <si>
    <t>Ceylon</t>
  </si>
  <si>
    <t>Gold Coast</t>
  </si>
  <si>
    <t>Kenya</t>
  </si>
  <si>
    <t>Conversion Loan</t>
  </si>
  <si>
    <t>S. Nigeria</t>
  </si>
  <si>
    <t>Victoria</t>
  </si>
  <si>
    <t>Palestine</t>
  </si>
  <si>
    <t>New Zealand</t>
  </si>
  <si>
    <t>Natal</t>
  </si>
  <si>
    <t>Consolidated Stock</t>
  </si>
  <si>
    <t>Palestine Government</t>
  </si>
  <si>
    <t>Tanganyika Government</t>
  </si>
  <si>
    <t>Fiji</t>
  </si>
  <si>
    <t>Hong Kong</t>
  </si>
  <si>
    <t>South Africa (Union of)</t>
  </si>
  <si>
    <t>S. Nigeria (Lagos)</t>
  </si>
  <si>
    <t>Straits Settlements</t>
  </si>
  <si>
    <t>Victoria Government</t>
  </si>
  <si>
    <t>Treasury Bonds</t>
  </si>
  <si>
    <t>Ulster</t>
  </si>
  <si>
    <t>Kenya Government</t>
  </si>
  <si>
    <t>Commonwealth of Australia</t>
  </si>
  <si>
    <t>War Loan</t>
  </si>
  <si>
    <t>Funding Loan</t>
  </si>
  <si>
    <t>Railway Finance Corpn.
Gtd. Debenture Stk.</t>
  </si>
  <si>
    <t>Sheffield Corpn. Redeemable
Debenture Stk.</t>
  </si>
  <si>
    <t>London Electric Transport
Finance Corpn. (Gtd Debenture
Stk.)</t>
  </si>
  <si>
    <t>London Electric Transport
Finance Corpn. (Gtd Debenture
Stk.), new</t>
  </si>
  <si>
    <t>National Defence Bonds</t>
  </si>
  <si>
    <t>Dominion of Canada</t>
  </si>
  <si>
    <t>Coventry Corporation</t>
  </si>
  <si>
    <t>Southern Rhodesia</t>
  </si>
  <si>
    <t>Australia (Commonwealth of)</t>
  </si>
  <si>
    <t>Conversion Loan (Dissented)</t>
  </si>
  <si>
    <t>Canada (Dominion of)</t>
  </si>
  <si>
    <t>Savings Bonds</t>
  </si>
  <si>
    <t>National Defence Loan</t>
  </si>
  <si>
    <t>Exchequer Bonds</t>
  </si>
  <si>
    <t>National War Bonds (non-assented)</t>
  </si>
  <si>
    <t>National War Bonds (assented)</t>
  </si>
  <si>
    <t>Serial Funding</t>
  </si>
  <si>
    <t>Trinidad</t>
  </si>
  <si>
    <t>Northern Rhodesia</t>
  </si>
  <si>
    <t>Nyasaland</t>
  </si>
  <si>
    <t>Conversion</t>
  </si>
  <si>
    <t>Exchequer</t>
  </si>
  <si>
    <t>Kenya (Local issue)</t>
  </si>
  <si>
    <t>Uganda Electricity Board</t>
  </si>
  <si>
    <t>Tanganyika</t>
  </si>
  <si>
    <t>Zanzibar</t>
  </si>
  <si>
    <t>Exchequer Stock</t>
  </si>
  <si>
    <t>Conversion Stock</t>
  </si>
  <si>
    <t>Savings</t>
  </si>
  <si>
    <t>Treasury</t>
  </si>
  <si>
    <t>Funding</t>
  </si>
  <si>
    <t>British Gas</t>
  </si>
  <si>
    <t>British Transport</t>
  </si>
  <si>
    <t>Aden Debentures</t>
  </si>
  <si>
    <t>EXTERNAL SECURITIES</t>
  </si>
  <si>
    <t>Asset</t>
  </si>
  <si>
    <t>Type of Asset</t>
  </si>
  <si>
    <t>Investments at mean market price</t>
    <phoneticPr fontId="0" type="noConversion"/>
  </si>
  <si>
    <t>Investments at cost</t>
    <phoneticPr fontId="0" type="noConversion"/>
  </si>
  <si>
    <t>Occupied territories, payments outstanding</t>
  </si>
  <si>
    <t>Indian currency held</t>
  </si>
  <si>
    <t>German rupee coin held in East Africa</t>
  </si>
  <si>
    <t>German rupee coin in Bombay</t>
    <phoneticPr fontId="0" type="noConversion"/>
  </si>
  <si>
    <t>German nickel and copper coin held in East Africa / England</t>
  </si>
  <si>
    <t>Bullion and silver coin in store</t>
  </si>
  <si>
    <t>Nickel-bronze coin in store</t>
  </si>
  <si>
    <t>East Africa Protectorate silver coin held in East Africa</t>
  </si>
  <si>
    <t>East Africa Protectorate subsidiary coin held in East Africa</t>
  </si>
  <si>
    <t>East Africa Protectorate silver coin in England</t>
  </si>
  <si>
    <t>East Africa Protectorate nickel bronze coin in England</t>
  </si>
  <si>
    <t>East Africa Protectorate subsidiary coin in England</t>
  </si>
  <si>
    <t>Currency issued for redemption of Indian rupees, and not yet paid for</t>
  </si>
  <si>
    <t>Amount due in respect of Indian rupee notes shipped to Bombay</t>
    <phoneticPr fontId="0" type="noConversion"/>
  </si>
  <si>
    <t>Government of Uganda, currency issued on loan (domestic assets)</t>
  </si>
  <si>
    <t>Sundry debtors (domestic assets)</t>
  </si>
  <si>
    <t>Dividends and interest accrued</t>
    <phoneticPr fontId="0" type="noConversion"/>
  </si>
  <si>
    <t>Silver coin in store at cost</t>
    <phoneticPr fontId="0" type="noConversion"/>
  </si>
  <si>
    <t>Cupro-nickel coin in store</t>
    <phoneticPr fontId="0" type="noConversion"/>
  </si>
  <si>
    <t>Bronze coin in store at cost</t>
    <phoneticPr fontId="0" type="noConversion"/>
  </si>
  <si>
    <t>Shilling silver coin in store</t>
    <phoneticPr fontId="0" type="noConversion"/>
  </si>
  <si>
    <t>Florin silver coin in store</t>
    <phoneticPr fontId="0" type="noConversion"/>
  </si>
  <si>
    <t>Shilling bronze coin in store</t>
    <phoneticPr fontId="0" type="noConversion"/>
  </si>
  <si>
    <t>Silver bullion held by [British] Royal Mint</t>
  </si>
  <si>
    <t>Silver bullion on hand</t>
    <phoneticPr fontId="0" type="noConversion"/>
  </si>
  <si>
    <t>Currency issued at Dar Es Salaam, but not yet paid for</t>
  </si>
  <si>
    <t>Amount due from Royal Mint in respect of silver bullion</t>
    <phoneticPr fontId="0" type="noConversion"/>
  </si>
  <si>
    <t>Amount due from Inland Reserve</t>
    <phoneticPr fontId="0" type="noConversion"/>
  </si>
  <si>
    <t>Imprest Account for redemptions (domestic assets)</t>
  </si>
  <si>
    <t>Imprest Account petty cash (domestic assets)</t>
  </si>
  <si>
    <t>Insurance premium paid in advance</t>
  </si>
  <si>
    <t>[British] Treasury bills at cost</t>
  </si>
  <si>
    <t>Uganda Treasury bills at cost (domestic assets)</t>
  </si>
  <si>
    <t>Tanganyika Treasury bills at cost (domestic assets)</t>
  </si>
  <si>
    <t>Zanzibar Treasury bills at cost (domestic assets)</t>
  </si>
  <si>
    <t>Miscellaneous advances (domestic assets)</t>
  </si>
  <si>
    <t>Suspense Account (domestic assets)</t>
  </si>
  <si>
    <t>Cash on deposit with Joint Consolidated Fund</t>
  </si>
  <si>
    <t>Cash on deposit</t>
    <phoneticPr fontId="0" type="noConversion"/>
  </si>
  <si>
    <t>Cash at bankers--London</t>
  </si>
  <si>
    <t>Cash at bankers--London (on deposit)</t>
  </si>
  <si>
    <t>Cash at bankers--London (on current account)</t>
  </si>
  <si>
    <t>Cash at bankers--Mombasa / Nairobi, Mombasa, and Kisumu from 1960 (domestic assets)</t>
  </si>
  <si>
    <t>Cash at bankers--Jinja / Jinj, Kampala and Mbale from 1960 (domestic assets)</t>
  </si>
  <si>
    <t>Cash at bankers--Dar Es Salaam (domestic assets)</t>
  </si>
  <si>
    <t>Cash at bankers--Aden (domestic assets)</t>
  </si>
  <si>
    <t>Imprest (domestic assets)</t>
  </si>
  <si>
    <t>Cash at bankers and in hand</t>
    <phoneticPr fontId="0" type="noConversion"/>
  </si>
  <si>
    <t>Advances for strong room</t>
    <phoneticPr fontId="0" type="noConversion"/>
  </si>
  <si>
    <t>Deficiency as of last year as shown by Statement of Liabilities and Assets (domestic assets)</t>
  </si>
  <si>
    <t>Balance of Silver Coinage Profit and Loss Account [may be deficiency in some years]</t>
  </si>
  <si>
    <t>Balance of Nickel Bronze Coinage Profit and Loss Account [may be deficiency in some years]</t>
  </si>
  <si>
    <t>Balance of Currency Note Profit and Loss Account  [may be deficiency in some years]</t>
  </si>
  <si>
    <t>Surplus and Deficit Account</t>
    <phoneticPr fontId="0" type="noConversion"/>
  </si>
  <si>
    <t>Current Account, money at call, and Treasury bills</t>
  </si>
  <si>
    <t>Securities</t>
  </si>
  <si>
    <t>Advances to constituent governments (domestic assets)</t>
  </si>
  <si>
    <t>Other assets (foreign)</t>
  </si>
  <si>
    <t>Cash and current account (domestic assets)</t>
  </si>
  <si>
    <t>East African Treasury bills (domestic assets)</t>
  </si>
  <si>
    <t>East African and Aden government securities (domestic assets)</t>
  </si>
  <si>
    <t>Commercial bills and advances (domestic assets)</t>
  </si>
  <si>
    <t>[British] Foreign Office--payment oustanding</t>
  </si>
  <si>
    <t>Other assets (domestic)</t>
  </si>
  <si>
    <t>(Detail elsewhere)</t>
  </si>
  <si>
    <t>Other</t>
  </si>
  <si>
    <t>British Empire</t>
  </si>
  <si>
    <t>Coin</t>
  </si>
  <si>
    <t>British National</t>
  </si>
  <si>
    <t>Values of securities in pounds sterling, equal to 20 East African shillings apiece</t>
  </si>
  <si>
    <t>Member countries establish central banks - no securities data</t>
  </si>
  <si>
    <t>Deposits</t>
  </si>
  <si>
    <t>Average Interest (%)</t>
  </si>
  <si>
    <t>Average Maturity 1</t>
  </si>
  <si>
    <t>Average Maturity 2</t>
  </si>
  <si>
    <t>Years from Maturity 1</t>
  </si>
  <si>
    <t>Years from Maturity 2</t>
  </si>
  <si>
    <t>East African Currency Board holdings of securities at the end of its financial year (June 30)</t>
  </si>
  <si>
    <t>Index</t>
  </si>
  <si>
    <t>Type of Issuer</t>
  </si>
  <si>
    <t>Domestic</t>
  </si>
  <si>
    <t>British Subnational</t>
  </si>
  <si>
    <t>Eest African Currency Board assets at the end of its financial year (June 30)</t>
  </si>
  <si>
    <t>Foreign Deposits</t>
  </si>
  <si>
    <t xml:space="preserve">Foreign </t>
  </si>
  <si>
    <t>REPORT LISTED IN EAST AFRICAN SHILLING (PENCE BECOME CENTS, EQUAL TO 0.01 SHILLINGS)</t>
  </si>
  <si>
    <t>1967-72</t>
  </si>
  <si>
    <t>National War Bonds (B)</t>
  </si>
  <si>
    <t>War Stock (B)</t>
  </si>
  <si>
    <t>S. Nigeria (Lagos) (B)</t>
  </si>
  <si>
    <t>Straits Settlements (B)</t>
  </si>
  <si>
    <t>Jamaica (B)</t>
  </si>
  <si>
    <t>Zanzibar (B)</t>
  </si>
  <si>
    <t>East African Currency Board assets at the end of its financial year (June 30)</t>
  </si>
  <si>
    <t>Government of Kenya, balance of claim in respect of deficiency
in East Africa Protectorate Note Guarantee Fund (domestic assets)</t>
  </si>
  <si>
    <t>Claim for refund of freight in connection with shipments
 of German rupee silver coin to Bombay (domestic assets)</t>
  </si>
  <si>
    <t>National Provincial Bank, amount due in respect of a shortage
of currency surrendered by government of Ethiopia</t>
  </si>
  <si>
    <t>Occupied Territories Administration--amount due in respect of stocks
of stocks of currency held for the Board in Eritrea and Somalia</t>
  </si>
  <si>
    <t>Cash at bankers--Nairobi / Nairobi and Mombasa
from 1951 / Nairobi (current account) from 1960 (domestic assets)</t>
  </si>
  <si>
    <t>Balance of East Africa Protectorate currency notes
[may be deficiency in some years] (domestic assets)</t>
  </si>
  <si>
    <t>Balance of Nickel Bronze Coinage Profit and Loss Account 
[may be deficiency in some years]</t>
  </si>
  <si>
    <t>Deficiency as of last year as shown by Statement of Liabilities and Assets
(domestic assets)</t>
  </si>
  <si>
    <t>Cash at bankers--Mombasa / Nairobi, Mombasa, 
and Kisumu from 1960 (domestic assets)</t>
  </si>
  <si>
    <t>Total British Empire Securities</t>
  </si>
  <si>
    <t>Total British National Securities</t>
  </si>
  <si>
    <t>Total British Subnational Securities</t>
  </si>
  <si>
    <t>Deposits at banks, Crown Agents, etc.</t>
  </si>
  <si>
    <t>British Treasury Bills</t>
  </si>
  <si>
    <t>Other Assets</t>
  </si>
  <si>
    <t>Total Assets</t>
  </si>
  <si>
    <t>% in British Empire Securities</t>
  </si>
  <si>
    <t>% in British National Securities</t>
  </si>
  <si>
    <t>% in British Subnational Securities</t>
  </si>
  <si>
    <t>% Deposited at Banks, Crown Agents, etc.</t>
  </si>
  <si>
    <t>% in British Treasury Bills</t>
  </si>
  <si>
    <t>% in Coin</t>
  </si>
  <si>
    <t>% in Other Assets</t>
  </si>
  <si>
    <t>By Tal Boger</t>
  </si>
  <si>
    <t>Sheet Name</t>
  </si>
  <si>
    <t>Purpose</t>
  </si>
  <si>
    <t>Annual Securities:</t>
  </si>
  <si>
    <t>Digitize annual securities data from annual reports on JHU currency archive</t>
  </si>
  <si>
    <t>Average Interest and Maturity:</t>
  </si>
  <si>
    <t>Calculate the average interest and maturity for all securities each year</t>
  </si>
  <si>
    <t>Chart of Interest and Maturity:</t>
  </si>
  <si>
    <t>Graph data presented in previous tab</t>
  </si>
  <si>
    <t>Maturity:</t>
  </si>
  <si>
    <t>Find the remaining maturity for each security and asset every year</t>
  </si>
  <si>
    <t>Weight the data in the previous tab to each security's mean market value and each asset's value</t>
  </si>
  <si>
    <t>Security Classification:</t>
  </si>
  <si>
    <t>1: British National</t>
  </si>
  <si>
    <t>2: British Subnational</t>
  </si>
  <si>
    <t>3: British Empire</t>
  </si>
  <si>
    <t>Security Grouping:</t>
  </si>
  <si>
    <t>Group together (by borders) the same security over different years</t>
  </si>
  <si>
    <t>Security Consolidation:</t>
  </si>
  <si>
    <t>Balance Sheet:</t>
  </si>
  <si>
    <t>Copy raw asset data from the Schuler-Krus working paper, and classify them into the following categories:</t>
  </si>
  <si>
    <t>2: Deposits</t>
  </si>
  <si>
    <t>3: Foreign Deposits</t>
  </si>
  <si>
    <t>4: Coin</t>
  </si>
  <si>
    <t>Panel spreadsheet:</t>
  </si>
  <si>
    <t>Pool data from the two previous tabs, and perform calculations on asset and security composition</t>
  </si>
  <si>
    <t>Security Allocation:</t>
  </si>
  <si>
    <t>Asset Allocation:</t>
  </si>
  <si>
    <t>Security Allocation (%):</t>
  </si>
  <si>
    <t>Graph the data in the Security Allocation chart as a percentage of total securities</t>
  </si>
  <si>
    <t>Asset Allocation (%):</t>
  </si>
  <si>
    <t>Graph the data in the Asset Allocation chart as a percentage of total assets</t>
  </si>
  <si>
    <t>Chart tabs are colored green</t>
  </si>
  <si>
    <t>Tabs mostly containing calculations or containing calculations used in charts are colored white</t>
  </si>
  <si>
    <t>Tabs containing mostly primary data are colored blue</t>
  </si>
  <si>
    <t>A yellow cell indicates one of the following two things:</t>
  </si>
  <si>
    <t>1: The maturity date was presented as "or after", in which case 0.5 was also added to the first maturity date</t>
  </si>
  <si>
    <t>2: There was no second maturity date, so the first maturity date was copied</t>
  </si>
  <si>
    <t>Securities with maturity dates of less than 1 (such as deposits) are assigned a maturity of 0.01</t>
  </si>
  <si>
    <t>All securities data are from annual reports on the JHU digital currency board archive</t>
  </si>
  <si>
    <t>All balance sheet data are from the Krus-Schuler working paper .zip file, available on the IAE website (SAE 22)</t>
  </si>
  <si>
    <t>1: Instead of pence, the data is recorded in cents in the report</t>
  </si>
  <si>
    <t>2: While 1 pence = 1/240 pounds, 1 cent = 1/2000 pounds. The decimal formula is adjusted accordingly</t>
  </si>
  <si>
    <t>Starting in 1962, the annual reports were listed in East African shillings.</t>
  </si>
  <si>
    <t>There were two war bonds which had their mean market value listed together on the report. The following changes were made to these securities:</t>
  </si>
  <si>
    <t>1: Overall, the mean market value of the war bonds combined was divided by two so that a value could be assigned to each bond. The listed value for both securities is:</t>
  </si>
  <si>
    <t>See note</t>
  </si>
  <si>
    <t>1922: Recorded as 998 pounds, 12 shillings, 5 pence</t>
  </si>
  <si>
    <t>1923: Recorded as 86,347 pounds, 11 shillings, 4 pence</t>
  </si>
  <si>
    <t>1924: Recorded as 554,539 pounds, 11 shillings, 7 pence</t>
  </si>
  <si>
    <t>1925: Recorded as 1,473,205 pounds, 5 shillings, 6 pence</t>
  </si>
  <si>
    <t>1926: Recorded as 1,206,999 pounds, 11 shillings, 7 pence</t>
  </si>
  <si>
    <t>Although the currency board ran from 1920-1972, there is no securities data for 1920, or 1967-1972 (by that point, member countries had established central banks</t>
  </si>
  <si>
    <t>In 1964-1966, the individual British securities stopped being reported, and were merely listed as "External Securities." They are treated as follows:</t>
  </si>
  <si>
    <t>1: To decide the classification, the 1963 external securities data was examined</t>
  </si>
  <si>
    <t>2: Most of the securities for 1963 were British national; only 6.9% of the external securities were non-national securities</t>
  </si>
  <si>
    <t>3: As such, the external securities are listed as British national</t>
  </si>
  <si>
    <t>Take each unique security (as specified in the previous tab) and record its mean market value each year in rows</t>
  </si>
  <si>
    <t>Values of securities in pounds sterling, equal East African shillings</t>
  </si>
  <si>
    <t>Total value times remaining maturity: securities only</t>
  </si>
  <si>
    <t>Total value times remaining maturity: all assets</t>
  </si>
  <si>
    <t>Total securities</t>
  </si>
  <si>
    <t>Total assets</t>
  </si>
  <si>
    <t>Weighted average maturity of portfolio: securities only (years)</t>
  </si>
  <si>
    <t>Weighted average maturity of portfolio: all assets (years)</t>
  </si>
  <si>
    <t>London Electric Transport Finance Corpn. (Gtd Debenture Stk.), new</t>
  </si>
  <si>
    <t>London Electric Transport Finance Corpn. (Gtd Debenture Stk.)</t>
  </si>
  <si>
    <t>Sheffield Corpn. Redeemable Debenture Stk.</t>
  </si>
  <si>
    <t>Railway Finance Corpn. Gtd. Debenture Stk.</t>
  </si>
  <si>
    <t>4: Domestic</t>
  </si>
  <si>
    <t>Classify all securities into one of the following four categories:</t>
  </si>
  <si>
    <t>Weighted Interest and Maturity:</t>
  </si>
  <si>
    <t>Chart of Weighted Averages:</t>
  </si>
  <si>
    <t>Weighted Interest (British Securities: %)</t>
  </si>
  <si>
    <t>Weighted Interest (Domestic Securities: %)</t>
  </si>
  <si>
    <t>Total Domestic Securities</t>
  </si>
  <si>
    <t>Total Securities</t>
  </si>
  <si>
    <t>% in Domestic Securities</t>
  </si>
  <si>
    <t>Domestic Assets</t>
  </si>
  <si>
    <t>% in Domestic Assets</t>
  </si>
  <si>
    <t>1: Security classifications seen above (British National, Subnational, Empire, and Domestic)</t>
  </si>
  <si>
    <t>Graph the total value (in millions of East African shillings) of the four types of securities every year</t>
  </si>
  <si>
    <t>Graph the total value (in millions of East African shillings) of the four types of securities and five types of assets (deposits, British treasury-bills, coin, domestic, and other assets)</t>
  </si>
  <si>
    <t>British Empire Average Interest (%)</t>
  </si>
  <si>
    <t>British National Average Interest (%)</t>
  </si>
  <si>
    <t>British Subnational Average Interest (%)</t>
  </si>
  <si>
    <t>Domestic Average Interest (%)</t>
  </si>
  <si>
    <t>Chart of Interest Types:</t>
  </si>
  <si>
    <t>British National Years from Average Maturity</t>
  </si>
  <si>
    <t>British Empire Years from Average Maturity</t>
  </si>
  <si>
    <t>British Subnational Years from Average Maturity</t>
  </si>
  <si>
    <t>Domestic Years from Average Maturity</t>
  </si>
  <si>
    <t>Average Interest by Type:</t>
  </si>
  <si>
    <t>Calculate the average interest for British National, Subnational, Empire, and Domestic securities each year</t>
  </si>
  <si>
    <t>Average Maturity by Type:</t>
  </si>
  <si>
    <t>Calculate the average maturity for British National, Subnational, Empire, and Domestic securities each year</t>
  </si>
  <si>
    <t>Chart of Maturity Types:</t>
  </si>
  <si>
    <t>East Africa Currency Board Analysis</t>
  </si>
  <si>
    <t>Tab Colors</t>
  </si>
  <si>
    <t>Notes</t>
  </si>
  <si>
    <t>Sources</t>
  </si>
  <si>
    <t>5: Domestic Assets</t>
  </si>
  <si>
    <t>6: Other</t>
  </si>
  <si>
    <t>Asset Class</t>
  </si>
  <si>
    <t>British National (10-year T-bills)</t>
  </si>
  <si>
    <t>British National Weight</t>
  </si>
  <si>
    <t>British Empire Weight</t>
  </si>
  <si>
    <t>Deposits Weight</t>
  </si>
  <si>
    <t>Weighted Interest</t>
  </si>
  <si>
    <t>Actual Portfolio Interest</t>
  </si>
  <si>
    <t>Value of 100 Pounds (proposed)</t>
  </si>
  <si>
    <t>Value of 100 Pounds (actual)</t>
  </si>
  <si>
    <t>Difference Between Proposed and Actual</t>
  </si>
  <si>
    <t>FOR GRAPH</t>
  </si>
  <si>
    <t>Difference Between Proposed and Actual (Palestine)</t>
  </si>
  <si>
    <t>Difference Between Proposed and Actual (East Africa)</t>
  </si>
  <si>
    <t>Difference Between Proposed and Actual (West Africa)</t>
  </si>
  <si>
    <t>Portflio</t>
  </si>
  <si>
    <t>Model Portfolio:</t>
  </si>
  <si>
    <t>Shows the value of a model alternate portfolio composed of 75% British Empire securities, 15% British national securities, and 10% deposits vs. the actual portfolio</t>
  </si>
  <si>
    <t>Graph of Model Portfolio: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</si>
</sst>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"/>
  </numFmts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  <charset val="204"/>
    </font>
    <font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5" borderId="0" applyNumberFormat="0" applyBorder="0" applyAlignment="0" applyProtection="0"/>
    <xf numFmtId="0" fontId="10" fillId="9" borderId="0" applyNumberFormat="0" applyBorder="0" applyAlignment="0" applyProtection="0"/>
    <xf numFmtId="0" fontId="11" fillId="26" borderId="3" applyNumberFormat="0" applyAlignment="0" applyProtection="0"/>
    <xf numFmtId="0" fontId="12" fillId="27" borderId="4" applyNumberFormat="0" applyAlignment="0" applyProtection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3" borderId="3" applyNumberFormat="0" applyAlignment="0" applyProtection="0"/>
    <xf numFmtId="0" fontId="19" fillId="0" borderId="8" applyNumberFormat="0" applyFill="0" applyAlignment="0" applyProtection="0"/>
    <xf numFmtId="0" fontId="20" fillId="28" borderId="0" applyNumberFormat="0" applyBorder="0" applyAlignment="0" applyProtection="0"/>
    <xf numFmtId="0" fontId="8" fillId="29" borderId="9" applyNumberFormat="0" applyFont="0" applyAlignment="0" applyProtection="0"/>
    <xf numFmtId="0" fontId="21" fillId="26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0"/>
    <xf numFmtId="0" fontId="8" fillId="0" borderId="0"/>
  </cellStyleXfs>
  <cellXfs count="143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164" fontId="0" fillId="0" borderId="0" xfId="0" applyNumberFormat="1"/>
    <xf numFmtId="3" fontId="0" fillId="0" borderId="0" xfId="0" applyNumberFormat="1"/>
    <xf numFmtId="3" fontId="3" fillId="5" borderId="0" xfId="0" applyNumberFormat="1" applyFont="1" applyFill="1"/>
    <xf numFmtId="3" fontId="3" fillId="0" borderId="0" xfId="0" applyNumberFormat="1" applyFont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2" fontId="0" fillId="0" borderId="0" xfId="0" applyNumberFormat="1"/>
    <xf numFmtId="2" fontId="3" fillId="0" borderId="0" xfId="0" applyNumberFormat="1" applyFont="1"/>
    <xf numFmtId="2" fontId="3" fillId="2" borderId="0" xfId="0" applyNumberFormat="1" applyFont="1" applyFill="1"/>
    <xf numFmtId="2" fontId="0" fillId="0" borderId="1" xfId="0" applyNumberFormat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2" fillId="0" borderId="1" xfId="0" applyFont="1" applyFill="1" applyBorder="1"/>
    <xf numFmtId="0" fontId="0" fillId="0" borderId="0" xfId="0" applyFill="1" applyBorder="1" applyAlignment="1">
      <alignment horizontal="right"/>
    </xf>
    <xf numFmtId="3" fontId="0" fillId="0" borderId="0" xfId="0" applyNumberFormat="1" applyBorder="1"/>
    <xf numFmtId="0" fontId="0" fillId="0" borderId="1" xfId="0" applyFill="1" applyBorder="1" applyAlignment="1">
      <alignment horizontal="right"/>
    </xf>
    <xf numFmtId="164" fontId="0" fillId="0" borderId="0" xfId="0" applyNumberFormat="1" applyBorder="1"/>
    <xf numFmtId="0" fontId="0" fillId="0" borderId="0" xfId="0" applyBorder="1"/>
    <xf numFmtId="164" fontId="2" fillId="0" borderId="0" xfId="0" applyNumberFormat="1" applyFont="1" applyBorder="1"/>
    <xf numFmtId="4" fontId="2" fillId="0" borderId="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/>
    <xf numFmtId="3" fontId="0" fillId="0" borderId="0" xfId="0" applyNumberFormat="1" applyFill="1"/>
    <xf numFmtId="0" fontId="0" fillId="0" borderId="2" xfId="0" applyFill="1" applyBorder="1" applyAlignment="1">
      <alignment horizontal="center"/>
    </xf>
    <xf numFmtId="3" fontId="0" fillId="0" borderId="0" xfId="0" applyNumberFormat="1" applyFont="1" applyFill="1"/>
    <xf numFmtId="0" fontId="3" fillId="0" borderId="0" xfId="0" applyFont="1" applyFill="1" applyAlignment="1">
      <alignment horizontal="left"/>
    </xf>
    <xf numFmtId="2" fontId="0" fillId="0" borderId="0" xfId="0" applyNumberFormat="1" applyFill="1" applyBorder="1"/>
    <xf numFmtId="2" fontId="0" fillId="0" borderId="0" xfId="0" applyNumberFormat="1" applyFill="1"/>
    <xf numFmtId="2" fontId="0" fillId="0" borderId="1" xfId="0" applyNumberFormat="1" applyFill="1" applyBorder="1"/>
    <xf numFmtId="3" fontId="0" fillId="0" borderId="1" xfId="0" applyNumberFormat="1" applyFill="1" applyBorder="1"/>
    <xf numFmtId="0" fontId="3" fillId="7" borderId="0" xfId="0" applyFont="1" applyFill="1"/>
    <xf numFmtId="2" fontId="0" fillId="0" borderId="0" xfId="0" applyNumberFormat="1" applyAlignment="1">
      <alignment horizontal="right"/>
    </xf>
    <xf numFmtId="164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Fill="1" applyBorder="1"/>
    <xf numFmtId="0" fontId="1" fillId="0" borderId="0" xfId="0" applyFont="1" applyBorder="1"/>
    <xf numFmtId="0" fontId="3" fillId="0" borderId="0" xfId="0" applyFont="1" applyBorder="1"/>
    <xf numFmtId="2" fontId="3" fillId="0" borderId="0" xfId="0" applyNumberFormat="1" applyFont="1" applyBorder="1"/>
    <xf numFmtId="3" fontId="3" fillId="5" borderId="0" xfId="0" applyNumberFormat="1" applyFont="1" applyFill="1" applyBorder="1"/>
    <xf numFmtId="0" fontId="3" fillId="5" borderId="0" xfId="0" applyFont="1" applyFill="1" applyBorder="1"/>
    <xf numFmtId="2" fontId="3" fillId="2" borderId="0" xfId="0" applyNumberFormat="1" applyFont="1" applyFill="1" applyBorder="1"/>
    <xf numFmtId="0" fontId="3" fillId="3" borderId="0" xfId="0" applyFont="1" applyFill="1" applyBorder="1"/>
    <xf numFmtId="0" fontId="3" fillId="4" borderId="0" xfId="0" applyFont="1" applyFill="1" applyBorder="1"/>
    <xf numFmtId="3" fontId="3" fillId="0" borderId="0" xfId="0" applyNumberFormat="1" applyFont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ont="1"/>
    <xf numFmtId="0" fontId="0" fillId="0" borderId="0" xfId="0" applyFont="1" applyFill="1"/>
    <xf numFmtId="49" fontId="0" fillId="0" borderId="0" xfId="0" applyNumberFormat="1" applyFont="1" applyFill="1"/>
    <xf numFmtId="49" fontId="7" fillId="0" borderId="0" xfId="0" applyNumberFormat="1" applyFont="1" applyFill="1"/>
    <xf numFmtId="0" fontId="7" fillId="0" borderId="0" xfId="0" applyFont="1" applyFill="1"/>
    <xf numFmtId="164" fontId="7" fillId="0" borderId="0" xfId="1" applyNumberFormat="1" applyFont="1" applyFill="1"/>
    <xf numFmtId="0" fontId="3" fillId="6" borderId="2" xfId="0" applyFont="1" applyFill="1" applyBorder="1" applyAlignment="1">
      <alignment horizontal="centerContinuous"/>
    </xf>
    <xf numFmtId="164" fontId="6" fillId="0" borderId="0" xfId="0" applyNumberFormat="1" applyFont="1" applyFill="1" applyBorder="1" applyAlignment="1">
      <alignment horizontal="centerContinuous" vertical="center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6" borderId="0" xfId="0" applyNumberFormat="1" applyFill="1"/>
    <xf numFmtId="0" fontId="0" fillId="0" borderId="0" xfId="0" applyAlignment="1"/>
    <xf numFmtId="0" fontId="0" fillId="0" borderId="0" xfId="0" applyFont="1" applyFill="1" applyAlignment="1">
      <alignment wrapText="1"/>
    </xf>
    <xf numFmtId="49" fontId="0" fillId="0" borderId="0" xfId="0" applyNumberFormat="1" applyFont="1" applyFill="1" applyAlignment="1">
      <alignment wrapText="1"/>
    </xf>
    <xf numFmtId="0" fontId="0" fillId="0" borderId="1" xfId="0" applyFont="1" applyFill="1" applyBorder="1"/>
    <xf numFmtId="3" fontId="0" fillId="0" borderId="1" xfId="0" applyNumberFormat="1" applyFont="1" applyFill="1" applyBorder="1"/>
    <xf numFmtId="164" fontId="7" fillId="0" borderId="1" xfId="1" applyNumberFormat="1" applyFont="1" applyFill="1" applyBorder="1"/>
    <xf numFmtId="164" fontId="25" fillId="0" borderId="0" xfId="30" applyNumberFormat="1" applyFont="1" applyFill="1"/>
    <xf numFmtId="0" fontId="28" fillId="0" borderId="0" xfId="0" applyFont="1" applyFill="1"/>
    <xf numFmtId="0" fontId="0" fillId="0" borderId="12" xfId="0" applyBorder="1"/>
    <xf numFmtId="49" fontId="8" fillId="0" borderId="0" xfId="46" applyNumberFormat="1" applyFill="1" applyBorder="1" applyAlignment="1">
      <alignment vertical="top"/>
    </xf>
    <xf numFmtId="49" fontId="8" fillId="0" borderId="1" xfId="46" applyNumberFormat="1" applyFill="1" applyBorder="1" applyAlignment="1">
      <alignment vertical="top"/>
    </xf>
    <xf numFmtId="49" fontId="26" fillId="0" borderId="1" xfId="46" applyNumberFormat="1" applyFont="1" applyFill="1" applyBorder="1" applyAlignment="1">
      <alignment vertical="top"/>
    </xf>
    <xf numFmtId="49" fontId="26" fillId="0" borderId="12" xfId="46" applyNumberFormat="1" applyFont="1" applyFill="1" applyBorder="1" applyAlignment="1">
      <alignment vertical="top"/>
    </xf>
    <xf numFmtId="10" fontId="0" fillId="0" borderId="0" xfId="0" applyNumberFormat="1"/>
    <xf numFmtId="10" fontId="0" fillId="0" borderId="1" xfId="0" applyNumberFormat="1" applyBorder="1"/>
    <xf numFmtId="10" fontId="2" fillId="0" borderId="12" xfId="0" applyNumberFormat="1" applyFont="1" applyBorder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3" fillId="0" borderId="1" xfId="0" applyFont="1" applyBorder="1"/>
    <xf numFmtId="4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0" fontId="0" fillId="0" borderId="0" xfId="0" applyNumberFormat="1"/>
    <xf numFmtId="0" fontId="0" fillId="30" borderId="0" xfId="0" applyFill="1"/>
    <xf numFmtId="0" fontId="0" fillId="30" borderId="0" xfId="0" applyFill="1" applyBorder="1"/>
    <xf numFmtId="0" fontId="0" fillId="30" borderId="0" xfId="0" applyFill="1" applyAlignment="1">
      <alignment horizontal="right"/>
    </xf>
    <xf numFmtId="0" fontId="0" fillId="0" borderId="0" xfId="0" applyFill="1" applyBorder="1" applyAlignment="1"/>
    <xf numFmtId="49" fontId="23" fillId="0" borderId="0" xfId="46" applyNumberFormat="1" applyFont="1" applyFill="1" applyBorder="1" applyAlignment="1">
      <alignment vertical="top"/>
    </xf>
    <xf numFmtId="49" fontId="23" fillId="0" borderId="1" xfId="46" applyNumberFormat="1" applyFont="1" applyFill="1" applyBorder="1" applyAlignment="1">
      <alignment vertical="top"/>
    </xf>
    <xf numFmtId="10" fontId="0" fillId="0" borderId="0" xfId="0" applyNumberFormat="1" applyBorder="1"/>
    <xf numFmtId="10" fontId="2" fillId="0" borderId="1" xfId="0" applyNumberFormat="1" applyFont="1" applyBorder="1"/>
    <xf numFmtId="0" fontId="0" fillId="0" borderId="0" xfId="0" applyFont="1" applyBorder="1"/>
    <xf numFmtId="49" fontId="7" fillId="0" borderId="0" xfId="0" applyNumberFormat="1" applyFont="1" applyFill="1" applyBorder="1"/>
    <xf numFmtId="3" fontId="0" fillId="0" borderId="0" xfId="0" applyNumberFormat="1" applyFont="1" applyFill="1" applyBorder="1"/>
    <xf numFmtId="0" fontId="7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wrapText="1"/>
    </xf>
    <xf numFmtId="0" fontId="0" fillId="0" borderId="1" xfId="0" applyFont="1" applyBorder="1"/>
    <xf numFmtId="164" fontId="0" fillId="0" borderId="0" xfId="0" applyNumberFormat="1" applyFill="1"/>
    <xf numFmtId="0" fontId="7" fillId="0" borderId="0" xfId="0" applyFont="1" applyFill="1" applyAlignment="1">
      <alignment wrapText="1"/>
    </xf>
    <xf numFmtId="2" fontId="3" fillId="0" borderId="1" xfId="0" applyNumberFormat="1" applyFont="1" applyBorder="1"/>
    <xf numFmtId="164" fontId="0" fillId="0" borderId="0" xfId="0" applyNumberFormat="1" applyFill="1" applyBorder="1"/>
    <xf numFmtId="0" fontId="0" fillId="0" borderId="0" xfId="0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2" fontId="3" fillId="0" borderId="0" xfId="0" applyNumberFormat="1" applyFont="1" applyFill="1" applyBorder="1" applyAlignment="1"/>
    <xf numFmtId="2" fontId="3" fillId="0" borderId="1" xfId="0" applyNumberFormat="1" applyFont="1" applyFill="1" applyBorder="1" applyAlignment="1"/>
    <xf numFmtId="0" fontId="3" fillId="0" borderId="0" xfId="0" applyFont="1" applyAlignment="1">
      <alignment wrapText="1"/>
    </xf>
    <xf numFmtId="0" fontId="3" fillId="0" borderId="12" xfId="0" applyFont="1" applyBorder="1" applyAlignment="1">
      <alignment wrapText="1"/>
    </xf>
    <xf numFmtId="0" fontId="0" fillId="0" borderId="0" xfId="0" applyFont="1" applyAlignment="1">
      <alignment horizontal="left"/>
    </xf>
    <xf numFmtId="2" fontId="0" fillId="0" borderId="12" xfId="0" applyNumberFormat="1" applyBorder="1"/>
    <xf numFmtId="49" fontId="7" fillId="0" borderId="0" xfId="0" applyNumberFormat="1" applyFont="1" applyFill="1" applyAlignment="1">
      <alignment wrapText="1"/>
    </xf>
  </cellXfs>
  <cellStyles count="47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" xfId="1" builtinId="3"/>
    <cellStyle name="Comma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5"/>
    <cellStyle name="Normal 3" xfId="2"/>
    <cellStyle name="Normal 4" xfId="46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2" defaultPivotStyle="PivotStyleLight16"/>
  <colors>
    <mruColors>
      <color rgb="FFE7E6E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8" Type="http://schemas.openxmlformats.org/officeDocument/2006/relationships/chartsheet" Target="chartsheets/sheet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8.xml"/><Relationship Id="rId17" Type="http://schemas.openxmlformats.org/officeDocument/2006/relationships/chartsheet" Target="chartsheets/sheet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2.xml"/><Relationship Id="rId20" Type="http://schemas.openxmlformats.org/officeDocument/2006/relationships/chartsheet" Target="chartsheets/sheet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4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1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10.xml"/><Relationship Id="rId22" Type="http://schemas.openxmlformats.org/officeDocument/2006/relationships/chartsheet" Target="chartsheets/sheet9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EACB Average Interest and Maturity</a:t>
            </a:r>
          </a:p>
        </c:rich>
      </c:tx>
      <c:layout>
        <c:manualLayout>
          <c:xMode val="edge"/>
          <c:yMode val="edge"/>
          <c:x val="0.23453126600583804"/>
          <c:y val="1.6146788290972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74332559807447E-2"/>
          <c:y val="8.9645029705481633E-2"/>
          <c:w val="0.89151212884434394"/>
          <c:h val="0.74883225823164379"/>
        </c:manualLayout>
      </c:layout>
      <c:lineChart>
        <c:grouping val="standard"/>
        <c:varyColors val="0"/>
        <c:ser>
          <c:idx val="1"/>
          <c:order val="0"/>
          <c:tx>
            <c:v>Years from Average Final Maturity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and Maturity'!$A$5:$A$50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Interest and Maturity'!$F$5:$F$50</c:f>
              <c:numCache>
                <c:formatCode>0.00</c:formatCode>
                <c:ptCount val="46"/>
                <c:pt idx="0">
                  <c:v>39.333333333333258</c:v>
                </c:pt>
                <c:pt idx="1">
                  <c:v>38.333333333333258</c:v>
                </c:pt>
                <c:pt idx="2">
                  <c:v>33</c:v>
                </c:pt>
                <c:pt idx="3">
                  <c:v>33.272727272727252</c:v>
                </c:pt>
                <c:pt idx="4">
                  <c:v>32.5</c:v>
                </c:pt>
                <c:pt idx="5">
                  <c:v>31.5</c:v>
                </c:pt>
                <c:pt idx="6">
                  <c:v>29.5</c:v>
                </c:pt>
                <c:pt idx="7">
                  <c:v>28.375</c:v>
                </c:pt>
                <c:pt idx="8">
                  <c:v>27.206896551724185</c:v>
                </c:pt>
                <c:pt idx="9">
                  <c:v>25</c:v>
                </c:pt>
                <c:pt idx="10">
                  <c:v>23.434782608695741</c:v>
                </c:pt>
                <c:pt idx="11">
                  <c:v>22.176470588235361</c:v>
                </c:pt>
                <c:pt idx="12">
                  <c:v>21.176470588235361</c:v>
                </c:pt>
                <c:pt idx="13">
                  <c:v>19.388888888888914</c:v>
                </c:pt>
                <c:pt idx="14">
                  <c:v>19.166666666666742</c:v>
                </c:pt>
                <c:pt idx="15">
                  <c:v>20.777777777777828</c:v>
                </c:pt>
                <c:pt idx="16">
                  <c:v>19.722222222222172</c:v>
                </c:pt>
                <c:pt idx="17">
                  <c:v>18.227272727272748</c:v>
                </c:pt>
                <c:pt idx="18">
                  <c:v>17.227272727272748</c:v>
                </c:pt>
                <c:pt idx="19">
                  <c:v>15.925925925925867</c:v>
                </c:pt>
                <c:pt idx="20">
                  <c:v>14.75</c:v>
                </c:pt>
                <c:pt idx="21">
                  <c:v>14.13793103448279</c:v>
                </c:pt>
                <c:pt idx="22">
                  <c:v>13.074074074074133</c:v>
                </c:pt>
                <c:pt idx="23">
                  <c:v>12.444444444444343</c:v>
                </c:pt>
                <c:pt idx="24">
                  <c:v>12.208333333333258</c:v>
                </c:pt>
                <c:pt idx="25">
                  <c:v>12.571428571428669</c:v>
                </c:pt>
                <c:pt idx="26">
                  <c:v>12.631578947368325</c:v>
                </c:pt>
                <c:pt idx="27">
                  <c:v>12</c:v>
                </c:pt>
                <c:pt idx="28">
                  <c:v>11.866666666666561</c:v>
                </c:pt>
                <c:pt idx="29">
                  <c:v>10.25</c:v>
                </c:pt>
                <c:pt idx="30">
                  <c:v>11.266666666666652</c:v>
                </c:pt>
                <c:pt idx="31">
                  <c:v>11.823529411764639</c:v>
                </c:pt>
                <c:pt idx="32">
                  <c:v>12.882352941176578</c:v>
                </c:pt>
                <c:pt idx="33">
                  <c:v>13.466666666666697</c:v>
                </c:pt>
                <c:pt idx="34">
                  <c:v>12.466666666666697</c:v>
                </c:pt>
                <c:pt idx="35">
                  <c:v>11.75</c:v>
                </c:pt>
                <c:pt idx="36">
                  <c:v>12.631578947368325</c:v>
                </c:pt>
                <c:pt idx="37">
                  <c:v>12</c:v>
                </c:pt>
                <c:pt idx="38">
                  <c:v>12.095238095238074</c:v>
                </c:pt>
                <c:pt idx="39">
                  <c:v>11.5</c:v>
                </c:pt>
                <c:pt idx="40">
                  <c:v>11.523809523809632</c:v>
                </c:pt>
                <c:pt idx="41">
                  <c:v>10.799999999999955</c:v>
                </c:pt>
                <c:pt idx="42">
                  <c:v>9.7083333333332575</c:v>
                </c:pt>
                <c:pt idx="43">
                  <c:v>11.416666666666742</c:v>
                </c:pt>
                <c:pt idx="44">
                  <c:v>10</c:v>
                </c:pt>
                <c:pt idx="4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6-4811-AC48-24890E8F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05152"/>
        <c:axId val="177115520"/>
      </c:lineChart>
      <c:lineChart>
        <c:grouping val="standard"/>
        <c:varyColors val="0"/>
        <c:ser>
          <c:idx val="2"/>
          <c:order val="1"/>
          <c:tx>
            <c:v>Average Interest Rate (%) (right scale)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'Average Interest and Maturity'!$B$5:$B$50</c:f>
              <c:numCache>
                <c:formatCode>0.00</c:formatCode>
                <c:ptCount val="46"/>
                <c:pt idx="0">
                  <c:v>4.1363636363636367</c:v>
                </c:pt>
                <c:pt idx="1">
                  <c:v>4.1363636363636367</c:v>
                </c:pt>
                <c:pt idx="2">
                  <c:v>4.5909090909090908</c:v>
                </c:pt>
                <c:pt idx="3">
                  <c:v>4.75</c:v>
                </c:pt>
                <c:pt idx="4">
                  <c:v>4.75</c:v>
                </c:pt>
                <c:pt idx="5">
                  <c:v>4.75</c:v>
                </c:pt>
                <c:pt idx="6">
                  <c:v>4.75</c:v>
                </c:pt>
                <c:pt idx="7">
                  <c:v>4.6847826086956523</c:v>
                </c:pt>
                <c:pt idx="8">
                  <c:v>4.3719512195121952</c:v>
                </c:pt>
                <c:pt idx="9">
                  <c:v>4.3812499999999996</c:v>
                </c:pt>
                <c:pt idx="10">
                  <c:v>4.4913793103448274</c:v>
                </c:pt>
                <c:pt idx="11">
                  <c:v>4.5543478260869561</c:v>
                </c:pt>
                <c:pt idx="12">
                  <c:v>4.5543478260869561</c:v>
                </c:pt>
                <c:pt idx="13">
                  <c:v>4.1724137931034484</c:v>
                </c:pt>
                <c:pt idx="14">
                  <c:v>4.1034482758620694</c:v>
                </c:pt>
                <c:pt idx="15">
                  <c:v>4.0166666666666666</c:v>
                </c:pt>
                <c:pt idx="16">
                  <c:v>3.7241379310344827</c:v>
                </c:pt>
                <c:pt idx="17">
                  <c:v>3.6590909090909092</c:v>
                </c:pt>
                <c:pt idx="18">
                  <c:v>3.5267857142857144</c:v>
                </c:pt>
                <c:pt idx="19">
                  <c:v>3.4919354838709675</c:v>
                </c:pt>
                <c:pt idx="20">
                  <c:v>3.3984375</c:v>
                </c:pt>
                <c:pt idx="21">
                  <c:v>3.356060606060606</c:v>
                </c:pt>
                <c:pt idx="22">
                  <c:v>3.2586206896551726</c:v>
                </c:pt>
                <c:pt idx="23">
                  <c:v>3.1379310344827585</c:v>
                </c:pt>
                <c:pt idx="24">
                  <c:v>3.1923076923076925</c:v>
                </c:pt>
                <c:pt idx="25">
                  <c:v>3.1739130434782608</c:v>
                </c:pt>
                <c:pt idx="26">
                  <c:v>3.0952380952380953</c:v>
                </c:pt>
                <c:pt idx="27">
                  <c:v>3.0357142857142856</c:v>
                </c:pt>
                <c:pt idx="28">
                  <c:v>2.8529411764705883</c:v>
                </c:pt>
                <c:pt idx="29">
                  <c:v>2.8611111111111112</c:v>
                </c:pt>
                <c:pt idx="30">
                  <c:v>2.8970588235294117</c:v>
                </c:pt>
                <c:pt idx="31">
                  <c:v>2.8214285714285716</c:v>
                </c:pt>
                <c:pt idx="32">
                  <c:v>2.95</c:v>
                </c:pt>
                <c:pt idx="33">
                  <c:v>3.0416666666666665</c:v>
                </c:pt>
                <c:pt idx="34">
                  <c:v>3.0277777777777777</c:v>
                </c:pt>
                <c:pt idx="35">
                  <c:v>3.1388888888888888</c:v>
                </c:pt>
                <c:pt idx="36">
                  <c:v>3.5238095238095237</c:v>
                </c:pt>
                <c:pt idx="37">
                  <c:v>3.7045454545454546</c:v>
                </c:pt>
                <c:pt idx="38">
                  <c:v>4.15625</c:v>
                </c:pt>
                <c:pt idx="39">
                  <c:v>4.4907407407407405</c:v>
                </c:pt>
                <c:pt idx="40">
                  <c:v>4.7129629629629628</c:v>
                </c:pt>
                <c:pt idx="41">
                  <c:v>4.78125</c:v>
                </c:pt>
                <c:pt idx="42">
                  <c:v>4.7870370370370372</c:v>
                </c:pt>
                <c:pt idx="43">
                  <c:v>6</c:v>
                </c:pt>
                <c:pt idx="44">
                  <c:v>6</c:v>
                </c:pt>
                <c:pt idx="45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6-4811-AC48-24890E8F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31904"/>
        <c:axId val="177117440"/>
      </c:lineChart>
      <c:catAx>
        <c:axId val="1771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155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71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5152"/>
        <c:crosses val="autoZero"/>
        <c:crossBetween val="midCat"/>
      </c:valAx>
      <c:valAx>
        <c:axId val="17711744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31904"/>
        <c:crosses val="max"/>
        <c:crossBetween val="between"/>
      </c:valAx>
      <c:catAx>
        <c:axId val="177131904"/>
        <c:scaling>
          <c:orientation val="minMax"/>
        </c:scaling>
        <c:delete val="1"/>
        <c:axPos val="b"/>
        <c:majorTickMark val="out"/>
        <c:minorTickMark val="none"/>
        <c:tickLblPos val="nextTo"/>
        <c:crossAx val="17711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054324323638066E-2"/>
          <c:y val="0.89934542273124951"/>
          <c:w val="0.89642347576043169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200" b="1">
                <a:solidFill>
                  <a:sysClr val="windowText" lastClr="000000"/>
                </a:solidFill>
              </a:rPr>
              <a:t>EACB Weighted Average Interest and Maturity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023885207350981E-2"/>
          <c:y val="9.4569800134228124E-2"/>
          <c:w val="0.87541366025497835"/>
          <c:h val="0.70736937048591075"/>
        </c:manualLayout>
      </c:layout>
      <c:lineChart>
        <c:grouping val="standard"/>
        <c:varyColors val="0"/>
        <c:ser>
          <c:idx val="0"/>
          <c:order val="0"/>
          <c:tx>
            <c:v>Securities Only (left scale)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'Weighted Interest and Maturity'!$F$214:$AY$214</c:f>
              <c:numCache>
                <c:formatCode>0.00</c:formatCode>
                <c:ptCount val="46"/>
                <c:pt idx="0">
                  <c:v>42.471008426754807</c:v>
                </c:pt>
                <c:pt idx="1">
                  <c:v>35.062632659212781</c:v>
                </c:pt>
                <c:pt idx="2">
                  <c:v>27.680172159977825</c:v>
                </c:pt>
                <c:pt idx="3">
                  <c:v>27.37474224208426</c:v>
                </c:pt>
                <c:pt idx="4">
                  <c:v>24.57536688117732</c:v>
                </c:pt>
                <c:pt idx="5">
                  <c:v>24.004990240640389</c:v>
                </c:pt>
                <c:pt idx="6">
                  <c:v>23.075555169601223</c:v>
                </c:pt>
                <c:pt idx="7">
                  <c:v>24.156256007977628</c:v>
                </c:pt>
                <c:pt idx="8">
                  <c:v>37.229285993333562</c:v>
                </c:pt>
                <c:pt idx="9">
                  <c:v>35.542940969373248</c:v>
                </c:pt>
                <c:pt idx="10">
                  <c:v>22.05720998361744</c:v>
                </c:pt>
                <c:pt idx="11">
                  <c:v>22.580730011528782</c:v>
                </c:pt>
                <c:pt idx="12">
                  <c:v>24.10256208275074</c:v>
                </c:pt>
                <c:pt idx="13">
                  <c:v>18.088246223011321</c:v>
                </c:pt>
                <c:pt idx="14">
                  <c:v>16.20211850725585</c:v>
                </c:pt>
                <c:pt idx="15">
                  <c:v>16.298136416414582</c:v>
                </c:pt>
                <c:pt idx="16">
                  <c:v>13.155888471388641</c:v>
                </c:pt>
                <c:pt idx="17">
                  <c:v>12.005226150541247</c:v>
                </c:pt>
                <c:pt idx="18">
                  <c:v>11.677259048633802</c:v>
                </c:pt>
                <c:pt idx="19">
                  <c:v>11.87808851297862</c:v>
                </c:pt>
                <c:pt idx="20">
                  <c:v>10.739028603915378</c:v>
                </c:pt>
                <c:pt idx="21">
                  <c:v>9.8673181812311892</c:v>
                </c:pt>
                <c:pt idx="22">
                  <c:v>9.961210872032801</c:v>
                </c:pt>
                <c:pt idx="23">
                  <c:v>9.8718474600800654</c:v>
                </c:pt>
                <c:pt idx="24">
                  <c:v>7.4527283727308831</c:v>
                </c:pt>
                <c:pt idx="25">
                  <c:v>9.7166169744390523</c:v>
                </c:pt>
                <c:pt idx="26">
                  <c:v>10.332163296329639</c:v>
                </c:pt>
                <c:pt idx="27">
                  <c:v>8.1002447493587653</c:v>
                </c:pt>
                <c:pt idx="28">
                  <c:v>7.0407822438185086</c:v>
                </c:pt>
                <c:pt idx="29">
                  <c:v>6.4353920285743671</c:v>
                </c:pt>
                <c:pt idx="30">
                  <c:v>9.4447056671692771</c:v>
                </c:pt>
                <c:pt idx="31">
                  <c:v>8.1786960996178752</c:v>
                </c:pt>
                <c:pt idx="32">
                  <c:v>7.9348005370417898</c:v>
                </c:pt>
                <c:pt idx="33">
                  <c:v>7.5654762694785074</c:v>
                </c:pt>
                <c:pt idx="34">
                  <c:v>8.4691576539818634</c:v>
                </c:pt>
                <c:pt idx="35">
                  <c:v>7.5664380066612207</c:v>
                </c:pt>
                <c:pt idx="36">
                  <c:v>9.1614656423045471</c:v>
                </c:pt>
                <c:pt idx="37">
                  <c:v>10.650971614688517</c:v>
                </c:pt>
                <c:pt idx="38">
                  <c:v>11.903469316977674</c:v>
                </c:pt>
                <c:pt idx="39">
                  <c:v>11.904483409038749</c:v>
                </c:pt>
                <c:pt idx="40">
                  <c:v>8.7078818818888788</c:v>
                </c:pt>
                <c:pt idx="41">
                  <c:v>7.2061005790557644</c:v>
                </c:pt>
                <c:pt idx="42">
                  <c:v>6.3812572271905568</c:v>
                </c:pt>
                <c:pt idx="43">
                  <c:v>3.352027054305136</c:v>
                </c:pt>
                <c:pt idx="44">
                  <c:v>2.745559194600816</c:v>
                </c:pt>
                <c:pt idx="45">
                  <c:v>2.1872211796139811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0-42D9-B521-C0D91668BA82}"/>
            </c:ext>
          </c:extLst>
        </c:ser>
        <c:ser>
          <c:idx val="1"/>
          <c:order val="1"/>
          <c:tx>
            <c:v>All Assets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'Weighted Interest and Maturity'!$F$215:$AY$215</c:f>
              <c:numCache>
                <c:formatCode>0.00</c:formatCode>
                <c:ptCount val="46"/>
                <c:pt idx="0">
                  <c:v>3.3104212125034223</c:v>
                </c:pt>
                <c:pt idx="1">
                  <c:v>4.6862984131227208</c:v>
                </c:pt>
                <c:pt idx="2">
                  <c:v>8.1581213465704572</c:v>
                </c:pt>
                <c:pt idx="3">
                  <c:v>15.945046829898642</c:v>
                </c:pt>
                <c:pt idx="4">
                  <c:v>18.188729329074196</c:v>
                </c:pt>
                <c:pt idx="5">
                  <c:v>16.212923660543908</c:v>
                </c:pt>
                <c:pt idx="6">
                  <c:v>14.931890350359003</c:v>
                </c:pt>
                <c:pt idx="7">
                  <c:v>14.684552064037906</c:v>
                </c:pt>
                <c:pt idx="8">
                  <c:v>23.852916557224439</c:v>
                </c:pt>
                <c:pt idx="9">
                  <c:v>29.220306907133612</c:v>
                </c:pt>
                <c:pt idx="10">
                  <c:v>18.213125012785103</c:v>
                </c:pt>
                <c:pt idx="11">
                  <c:v>13.234208053437442</c:v>
                </c:pt>
                <c:pt idx="12">
                  <c:v>12.822478606872187</c:v>
                </c:pt>
                <c:pt idx="13">
                  <c:v>10.646021281030798</c:v>
                </c:pt>
                <c:pt idx="14">
                  <c:v>10.636749434611337</c:v>
                </c:pt>
                <c:pt idx="15">
                  <c:v>12.020740293049286</c:v>
                </c:pt>
                <c:pt idx="16">
                  <c:v>10.21788790188984</c:v>
                </c:pt>
                <c:pt idx="17">
                  <c:v>9.3739715576860085</c:v>
                </c:pt>
                <c:pt idx="18">
                  <c:v>9.195429798318532</c:v>
                </c:pt>
                <c:pt idx="19">
                  <c:v>9.5312766570599567</c:v>
                </c:pt>
                <c:pt idx="20">
                  <c:v>8.2426730562348638</c:v>
                </c:pt>
                <c:pt idx="21">
                  <c:v>7.4167340552805685</c:v>
                </c:pt>
                <c:pt idx="22">
                  <c:v>8.3645020679422721</c:v>
                </c:pt>
                <c:pt idx="23">
                  <c:v>8.016460924066406</c:v>
                </c:pt>
                <c:pt idx="24">
                  <c:v>7.4248258095248936</c:v>
                </c:pt>
                <c:pt idx="25">
                  <c:v>10.958811290805302</c:v>
                </c:pt>
                <c:pt idx="26">
                  <c:v>10.684071221790116</c:v>
                </c:pt>
                <c:pt idx="27">
                  <c:v>9.7837460904692861</c:v>
                </c:pt>
                <c:pt idx="28">
                  <c:v>7.9668208420255242</c:v>
                </c:pt>
                <c:pt idx="29">
                  <c:v>6.7761856441057482</c:v>
                </c:pt>
                <c:pt idx="30">
                  <c:v>8.7630155113220418</c:v>
                </c:pt>
                <c:pt idx="31">
                  <c:v>7.5816273095820677</c:v>
                </c:pt>
                <c:pt idx="32">
                  <c:v>7.1612524951412944</c:v>
                </c:pt>
                <c:pt idx="33">
                  <c:v>6.4314931052202322</c:v>
                </c:pt>
                <c:pt idx="34">
                  <c:v>5.9624395177562031</c:v>
                </c:pt>
                <c:pt idx="35">
                  <c:v>4.9112519911864938</c:v>
                </c:pt>
                <c:pt idx="36">
                  <c:v>5.3535580840818975</c:v>
                </c:pt>
                <c:pt idx="37">
                  <c:v>4.888363306001744</c:v>
                </c:pt>
                <c:pt idx="38">
                  <c:v>5.1948682998677471</c:v>
                </c:pt>
                <c:pt idx="39">
                  <c:v>4.3386824816394842</c:v>
                </c:pt>
                <c:pt idx="40">
                  <c:v>3.8627717919422841</c:v>
                </c:pt>
                <c:pt idx="41">
                  <c:v>3.1386300950563268</c:v>
                </c:pt>
                <c:pt idx="42">
                  <c:v>2.6213835229446061</c:v>
                </c:pt>
                <c:pt idx="43">
                  <c:v>1.2448931216898318</c:v>
                </c:pt>
                <c:pt idx="44">
                  <c:v>1.0974807077034556</c:v>
                </c:pt>
                <c:pt idx="45">
                  <c:v>1.0143686152420841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A0-42D9-B521-C0D91668B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168032"/>
        <c:axId val="448173280"/>
      </c:lineChart>
      <c:lineChart>
        <c:grouping val="standard"/>
        <c:varyColors val="0"/>
        <c:ser>
          <c:idx val="2"/>
          <c:order val="2"/>
          <c:tx>
            <c:v>British Securities (right scale)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'Weighted Interest and Maturity'!$F$216:$AY$216</c:f>
              <c:numCache>
                <c:formatCode>0.00</c:formatCode>
                <c:ptCount val="46"/>
                <c:pt idx="0">
                  <c:v>3.7572034297135781</c:v>
                </c:pt>
                <c:pt idx="1">
                  <c:v>3.7491499222493938</c:v>
                </c:pt>
                <c:pt idx="2">
                  <c:v>4.3519763868116774</c:v>
                </c:pt>
                <c:pt idx="3">
                  <c:v>4.7265443128757152</c:v>
                </c:pt>
                <c:pt idx="4">
                  <c:v>4.8696454549219386</c:v>
                </c:pt>
                <c:pt idx="5">
                  <c:v>4.8423484586861996</c:v>
                </c:pt>
                <c:pt idx="6">
                  <c:v>4.8306372610041093</c:v>
                </c:pt>
                <c:pt idx="7">
                  <c:v>4.7721653460933897</c:v>
                </c:pt>
                <c:pt idx="8">
                  <c:v>4.56748046524977</c:v>
                </c:pt>
                <c:pt idx="9">
                  <c:v>4.5506145654814061</c:v>
                </c:pt>
                <c:pt idx="10">
                  <c:v>4.5476041621776417</c:v>
                </c:pt>
                <c:pt idx="11">
                  <c:v>4.5279530062103053</c:v>
                </c:pt>
                <c:pt idx="12">
                  <c:v>4.5285060969361259</c:v>
                </c:pt>
                <c:pt idx="13">
                  <c:v>4.0135370795226057</c:v>
                </c:pt>
                <c:pt idx="14">
                  <c:v>3.7906032996736356</c:v>
                </c:pt>
                <c:pt idx="15">
                  <c:v>3.5559449737045941</c:v>
                </c:pt>
                <c:pt idx="16">
                  <c:v>3.2833852883474588</c:v>
                </c:pt>
                <c:pt idx="17">
                  <c:v>3.1775463612703843</c:v>
                </c:pt>
                <c:pt idx="18">
                  <c:v>3.0480084597923609</c:v>
                </c:pt>
                <c:pt idx="19">
                  <c:v>2.8427051489066804</c:v>
                </c:pt>
                <c:pt idx="20">
                  <c:v>2.7775832156399463</c:v>
                </c:pt>
                <c:pt idx="21">
                  <c:v>2.8756907302449459</c:v>
                </c:pt>
                <c:pt idx="22">
                  <c:v>2.9244027958311154</c:v>
                </c:pt>
                <c:pt idx="23">
                  <c:v>2.6520939686032832</c:v>
                </c:pt>
                <c:pt idx="24">
                  <c:v>2.6853840002886789</c:v>
                </c:pt>
                <c:pt idx="25">
                  <c:v>2.7601075998687565</c:v>
                </c:pt>
                <c:pt idx="26">
                  <c:v>2.767337965543843</c:v>
                </c:pt>
                <c:pt idx="27">
                  <c:v>2.6994075962477644</c:v>
                </c:pt>
                <c:pt idx="28">
                  <c:v>2.6700705702942544</c:v>
                </c:pt>
                <c:pt idx="29">
                  <c:v>2.6577010810302268</c:v>
                </c:pt>
                <c:pt idx="30">
                  <c:v>2.7540553989432985</c:v>
                </c:pt>
                <c:pt idx="31">
                  <c:v>2.650141065528643</c:v>
                </c:pt>
                <c:pt idx="32">
                  <c:v>2.6649308293333913</c:v>
                </c:pt>
                <c:pt idx="33">
                  <c:v>2.6427917490319128</c:v>
                </c:pt>
                <c:pt idx="34">
                  <c:v>2.639971147199375</c:v>
                </c:pt>
                <c:pt idx="35">
                  <c:v>2.6001570879150644</c:v>
                </c:pt>
                <c:pt idx="36">
                  <c:v>2.6749540540849059</c:v>
                </c:pt>
                <c:pt idx="37">
                  <c:v>2.8526559762082613</c:v>
                </c:pt>
                <c:pt idx="38">
                  <c:v>3.009559981048159</c:v>
                </c:pt>
                <c:pt idx="39">
                  <c:v>3.3104173254591607</c:v>
                </c:pt>
                <c:pt idx="40">
                  <c:v>4.0338798425073934</c:v>
                </c:pt>
                <c:pt idx="41">
                  <c:v>4.4873204788008412</c:v>
                </c:pt>
                <c:pt idx="42">
                  <c:v>3.9035868958414666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0-42D9-B521-C0D91668BA82}"/>
            </c:ext>
          </c:extLst>
        </c:ser>
        <c:ser>
          <c:idx val="3"/>
          <c:order val="3"/>
          <c:tx>
            <c:v>Domestic Securities (right scale)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'Weighted Interest and Maturity'!$F$217:$AY$217</c:f>
              <c:numCache>
                <c:formatCode>0.00</c:formatCode>
                <c:ptCount val="46"/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5.4646710794126987</c:v>
                </c:pt>
                <c:pt idx="9">
                  <c:v>5.4575515648899326</c:v>
                </c:pt>
                <c:pt idx="10">
                  <c:v>5.4470671749512301</c:v>
                </c:pt>
                <c:pt idx="11">
                  <c:v>5.4368098890407168</c:v>
                </c:pt>
                <c:pt idx="12">
                  <c:v>5.4320875556813863</c:v>
                </c:pt>
                <c:pt idx="13">
                  <c:v>5.4406198324803601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35">
                  <c:v>5</c:v>
                </c:pt>
                <c:pt idx="36">
                  <c:v>5.2313452124045181</c:v>
                </c:pt>
                <c:pt idx="37">
                  <c:v>5.3244218081675152</c:v>
                </c:pt>
                <c:pt idx="38">
                  <c:v>5.5863078962687851</c:v>
                </c:pt>
                <c:pt idx="39">
                  <c:v>5.7243833699390461</c:v>
                </c:pt>
                <c:pt idx="40">
                  <c:v>5.7291316721142245</c:v>
                </c:pt>
                <c:pt idx="41">
                  <c:v>5.7543766515479389</c:v>
                </c:pt>
                <c:pt idx="42">
                  <c:v>5.7572620902530831</c:v>
                </c:pt>
                <c:pt idx="43">
                  <c:v>5.7231283979375052</c:v>
                </c:pt>
                <c:pt idx="44">
                  <c:v>5.6946657264300171</c:v>
                </c:pt>
                <c:pt idx="45">
                  <c:v>5.5196697900268212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A0-42D9-B521-C0D91668B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268712"/>
        <c:axId val="451268384"/>
      </c:lineChart>
      <c:catAx>
        <c:axId val="4481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173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4817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168032"/>
        <c:crosses val="autoZero"/>
        <c:crossBetween val="midCat"/>
      </c:valAx>
      <c:valAx>
        <c:axId val="45126838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68712"/>
        <c:crosses val="max"/>
        <c:crossBetween val="between"/>
      </c:valAx>
      <c:catAx>
        <c:axId val="45126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1268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950708001936186E-2"/>
          <c:y val="0.86495108108749619"/>
          <c:w val="0.86691079636654944"/>
          <c:h val="7.85684712642707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East Africa Currency Board Average Interest by Classification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467124868909197E-2"/>
          <c:y val="9.9494570562974616E-2"/>
          <c:w val="0.90391417885319747"/>
          <c:h val="0.75907291371496433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Interest by Type'!$B$5:$B$50</c:f>
              <c:numCache>
                <c:formatCode>0.00</c:formatCode>
                <c:ptCount val="46"/>
                <c:pt idx="0">
                  <c:v>3.5833333333333335</c:v>
                </c:pt>
                <c:pt idx="1">
                  <c:v>3.5833333333333335</c:v>
                </c:pt>
                <c:pt idx="2">
                  <c:v>4.5625</c:v>
                </c:pt>
                <c:pt idx="3">
                  <c:v>4.6500000000000004</c:v>
                </c:pt>
                <c:pt idx="4">
                  <c:v>4.6590909090909092</c:v>
                </c:pt>
                <c:pt idx="5">
                  <c:v>4.6590909090909092</c:v>
                </c:pt>
                <c:pt idx="6">
                  <c:v>4.6875</c:v>
                </c:pt>
                <c:pt idx="7">
                  <c:v>4.625</c:v>
                </c:pt>
                <c:pt idx="8">
                  <c:v>4.3014705882352944</c:v>
                </c:pt>
                <c:pt idx="9">
                  <c:v>4.3014705882352944</c:v>
                </c:pt>
                <c:pt idx="10">
                  <c:v>4.3557692307692308</c:v>
                </c:pt>
                <c:pt idx="11">
                  <c:v>4.3928571428571432</c:v>
                </c:pt>
                <c:pt idx="12">
                  <c:v>4.3928571428571432</c:v>
                </c:pt>
                <c:pt idx="13">
                  <c:v>4.3043478260869561</c:v>
                </c:pt>
                <c:pt idx="14">
                  <c:v>4.3409090909090908</c:v>
                </c:pt>
                <c:pt idx="15">
                  <c:v>4.4249999999999998</c:v>
                </c:pt>
                <c:pt idx="16">
                  <c:v>4.34375</c:v>
                </c:pt>
                <c:pt idx="17">
                  <c:v>4.1124999999999998</c:v>
                </c:pt>
                <c:pt idx="18">
                  <c:v>4.0192307692307692</c:v>
                </c:pt>
                <c:pt idx="19">
                  <c:v>3.8666666666666667</c:v>
                </c:pt>
                <c:pt idx="20">
                  <c:v>3.8666666666666667</c:v>
                </c:pt>
                <c:pt idx="21">
                  <c:v>3.9230769230769229</c:v>
                </c:pt>
                <c:pt idx="22">
                  <c:v>3.7045454545454546</c:v>
                </c:pt>
                <c:pt idx="23">
                  <c:v>3.7045454545454546</c:v>
                </c:pt>
                <c:pt idx="24">
                  <c:v>3.7250000000000001</c:v>
                </c:pt>
                <c:pt idx="25">
                  <c:v>3.65625</c:v>
                </c:pt>
                <c:pt idx="26">
                  <c:v>3.5416666666666665</c:v>
                </c:pt>
                <c:pt idx="27">
                  <c:v>3.5416666666666665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3.4</c:v>
                </c:pt>
                <c:pt idx="32">
                  <c:v>3.875</c:v>
                </c:pt>
                <c:pt idx="33">
                  <c:v>3.875</c:v>
                </c:pt>
                <c:pt idx="34">
                  <c:v>3.95</c:v>
                </c:pt>
                <c:pt idx="35">
                  <c:v>3.95</c:v>
                </c:pt>
                <c:pt idx="36">
                  <c:v>3.95</c:v>
                </c:pt>
                <c:pt idx="37">
                  <c:v>3.95</c:v>
                </c:pt>
                <c:pt idx="38">
                  <c:v>3.95</c:v>
                </c:pt>
                <c:pt idx="39">
                  <c:v>3.95</c:v>
                </c:pt>
                <c:pt idx="40">
                  <c:v>3.95</c:v>
                </c:pt>
                <c:pt idx="41">
                  <c:v>3.95</c:v>
                </c:pt>
                <c:pt idx="42">
                  <c:v>3.9583333333333335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4-494E-973D-63BD11DB8E67}"/>
            </c:ext>
          </c:extLst>
        </c:ser>
        <c:ser>
          <c:idx val="1"/>
          <c:order val="1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Interest by Type'!$C$5:$C$50</c:f>
              <c:numCache>
                <c:formatCode>0.00</c:formatCode>
                <c:ptCount val="46"/>
                <c:pt idx="0">
                  <c:v>4.8</c:v>
                </c:pt>
                <c:pt idx="1">
                  <c:v>4.8</c:v>
                </c:pt>
                <c:pt idx="2">
                  <c:v>4.666666666666667</c:v>
                </c:pt>
                <c:pt idx="3">
                  <c:v>4.666666666666667</c:v>
                </c:pt>
                <c:pt idx="4">
                  <c:v>4.666666666666667</c:v>
                </c:pt>
                <c:pt idx="5">
                  <c:v>4.666666666666667</c:v>
                </c:pt>
                <c:pt idx="6">
                  <c:v>4.625</c:v>
                </c:pt>
                <c:pt idx="7">
                  <c:v>4.625</c:v>
                </c:pt>
                <c:pt idx="8">
                  <c:v>4.5</c:v>
                </c:pt>
                <c:pt idx="9">
                  <c:v>4.625</c:v>
                </c:pt>
                <c:pt idx="10">
                  <c:v>4.75</c:v>
                </c:pt>
                <c:pt idx="11">
                  <c:v>5</c:v>
                </c:pt>
                <c:pt idx="12">
                  <c:v>5</c:v>
                </c:pt>
                <c:pt idx="13">
                  <c:v>2.6666666666666665</c:v>
                </c:pt>
                <c:pt idx="14">
                  <c:v>3.1</c:v>
                </c:pt>
                <c:pt idx="15">
                  <c:v>3.2</c:v>
                </c:pt>
                <c:pt idx="16">
                  <c:v>2.8333333333333335</c:v>
                </c:pt>
                <c:pt idx="17">
                  <c:v>2.6666666666666665</c:v>
                </c:pt>
                <c:pt idx="18">
                  <c:v>3</c:v>
                </c:pt>
                <c:pt idx="19">
                  <c:v>3.0750000000000002</c:v>
                </c:pt>
                <c:pt idx="20">
                  <c:v>2.8409090909090908</c:v>
                </c:pt>
                <c:pt idx="21">
                  <c:v>2.8269230769230771</c:v>
                </c:pt>
                <c:pt idx="22">
                  <c:v>2.8269230769230771</c:v>
                </c:pt>
                <c:pt idx="23">
                  <c:v>2.6833333333333331</c:v>
                </c:pt>
                <c:pt idx="24">
                  <c:v>2.75</c:v>
                </c:pt>
                <c:pt idx="25">
                  <c:v>2.8125</c:v>
                </c:pt>
                <c:pt idx="26">
                  <c:v>2.8125</c:v>
                </c:pt>
                <c:pt idx="27">
                  <c:v>2.7083333333333335</c:v>
                </c:pt>
                <c:pt idx="28">
                  <c:v>2.7083333333333335</c:v>
                </c:pt>
                <c:pt idx="29">
                  <c:v>2.7307692307692308</c:v>
                </c:pt>
                <c:pt idx="30">
                  <c:v>2.7708333333333335</c:v>
                </c:pt>
                <c:pt idx="31">
                  <c:v>2.625</c:v>
                </c:pt>
                <c:pt idx="32">
                  <c:v>2.625</c:v>
                </c:pt>
                <c:pt idx="33">
                  <c:v>2.6923076923076925</c:v>
                </c:pt>
                <c:pt idx="34">
                  <c:v>2.6730769230769229</c:v>
                </c:pt>
                <c:pt idx="35">
                  <c:v>2.6458333333333335</c:v>
                </c:pt>
                <c:pt idx="36">
                  <c:v>2.7708333333333335</c:v>
                </c:pt>
                <c:pt idx="37">
                  <c:v>2.8958333333333335</c:v>
                </c:pt>
                <c:pt idx="38">
                  <c:v>3.1363636363636362</c:v>
                </c:pt>
                <c:pt idx="39">
                  <c:v>3.3636363636363638</c:v>
                </c:pt>
                <c:pt idx="40">
                  <c:v>3.9090909090909092</c:v>
                </c:pt>
                <c:pt idx="41">
                  <c:v>3.8125</c:v>
                </c:pt>
                <c:pt idx="42">
                  <c:v>3.4166666666666665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4-494E-973D-63BD11DB8E67}"/>
            </c:ext>
          </c:extLst>
        </c:ser>
        <c:ser>
          <c:idx val="2"/>
          <c:order val="2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Interest by Type'!$D$5:$D$50</c:f>
              <c:numCache>
                <c:formatCode>0.00</c:formatCode>
                <c:ptCount val="46"/>
                <c:pt idx="13">
                  <c:v>3.5</c:v>
                </c:pt>
                <c:pt idx="14">
                  <c:v>3.5</c:v>
                </c:pt>
                <c:pt idx="15">
                  <c:v>2.875</c:v>
                </c:pt>
                <c:pt idx="16">
                  <c:v>2.8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2.75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2.5</c:v>
                </c:pt>
                <c:pt idx="42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4-494E-973D-63BD11DB8E67}"/>
            </c:ext>
          </c:extLst>
        </c:ser>
        <c:ser>
          <c:idx val="3"/>
          <c:order val="3"/>
          <c:tx>
            <c:v>Domestic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Interest by Type'!$E$5:$E$50</c:f>
              <c:numCache>
                <c:formatCode>0.00</c:formatCode>
                <c:ptCount val="46"/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5.25</c:v>
                </c:pt>
                <c:pt idx="9">
                  <c:v>5.25</c:v>
                </c:pt>
                <c:pt idx="10">
                  <c:v>5.25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35">
                  <c:v>5</c:v>
                </c:pt>
                <c:pt idx="36">
                  <c:v>5.25</c:v>
                </c:pt>
                <c:pt idx="37">
                  <c:v>5.4</c:v>
                </c:pt>
                <c:pt idx="38">
                  <c:v>5.6875</c:v>
                </c:pt>
                <c:pt idx="39">
                  <c:v>5.8636363636363633</c:v>
                </c:pt>
                <c:pt idx="40">
                  <c:v>5.8636363636363633</c:v>
                </c:pt>
                <c:pt idx="41">
                  <c:v>5.8636363636363633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14-494E-973D-63BD11DB8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128736"/>
        <c:axId val="478126112"/>
      </c:lineChart>
      <c:catAx>
        <c:axId val="47812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1261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7812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128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50683693637882E-2"/>
          <c:y val="0.91751642408335321"/>
          <c:w val="0.90857921534839281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East</a:t>
            </a:r>
            <a:r>
              <a:rPr lang="en-US" sz="2000" b="1" baseline="0">
                <a:solidFill>
                  <a:sysClr val="windowText" lastClr="000000"/>
                </a:solidFill>
              </a:rPr>
              <a:t> Africa Currency Board</a:t>
            </a:r>
            <a:r>
              <a:rPr lang="en-US" sz="2000" b="1">
                <a:solidFill>
                  <a:sysClr val="windowText" lastClr="000000"/>
                </a:solidFill>
              </a:rPr>
              <a:t> Average Maturity by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515446681345065E-2"/>
          <c:y val="9.9494570562974616E-2"/>
          <c:w val="0.89386585704076171"/>
          <c:h val="0.74493151992364592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Maturity by Type'!$B$5:$B$50</c:f>
              <c:numCache>
                <c:formatCode>0.00</c:formatCode>
                <c:ptCount val="46"/>
                <c:pt idx="0">
                  <c:v>27.416666666666668</c:v>
                </c:pt>
                <c:pt idx="1">
                  <c:v>26.416666666666668</c:v>
                </c:pt>
                <c:pt idx="2">
                  <c:v>25.1875</c:v>
                </c:pt>
                <c:pt idx="3">
                  <c:v>27.85</c:v>
                </c:pt>
                <c:pt idx="4">
                  <c:v>27.59090909090909</c:v>
                </c:pt>
                <c:pt idx="5">
                  <c:v>26.59090909090909</c:v>
                </c:pt>
                <c:pt idx="6">
                  <c:v>25.958333333333332</c:v>
                </c:pt>
                <c:pt idx="7">
                  <c:v>23.583333333333332</c:v>
                </c:pt>
                <c:pt idx="8">
                  <c:v>22.632352941176471</c:v>
                </c:pt>
                <c:pt idx="9">
                  <c:v>21.632352941176471</c:v>
                </c:pt>
                <c:pt idx="10">
                  <c:v>21</c:v>
                </c:pt>
                <c:pt idx="11">
                  <c:v>18.714285714285715</c:v>
                </c:pt>
                <c:pt idx="12">
                  <c:v>17.714285714285715</c:v>
                </c:pt>
                <c:pt idx="13">
                  <c:v>16</c:v>
                </c:pt>
                <c:pt idx="14">
                  <c:v>15.318181818181818</c:v>
                </c:pt>
                <c:pt idx="15">
                  <c:v>15.2</c:v>
                </c:pt>
                <c:pt idx="16">
                  <c:v>16.125</c:v>
                </c:pt>
                <c:pt idx="17">
                  <c:v>14.9</c:v>
                </c:pt>
                <c:pt idx="18">
                  <c:v>15.923076923076923</c:v>
                </c:pt>
                <c:pt idx="19">
                  <c:v>15.133333333333333</c:v>
                </c:pt>
                <c:pt idx="20">
                  <c:v>14.133333333333333</c:v>
                </c:pt>
                <c:pt idx="21">
                  <c:v>12.76923076923077</c:v>
                </c:pt>
                <c:pt idx="22">
                  <c:v>10.545454545454545</c:v>
                </c:pt>
                <c:pt idx="23">
                  <c:v>9.545454545454545</c:v>
                </c:pt>
                <c:pt idx="24">
                  <c:v>9.4</c:v>
                </c:pt>
                <c:pt idx="25">
                  <c:v>6.5</c:v>
                </c:pt>
                <c:pt idx="26">
                  <c:v>5.833333333333333</c:v>
                </c:pt>
                <c:pt idx="27">
                  <c:v>4.833333333333333</c:v>
                </c:pt>
                <c:pt idx="28">
                  <c:v>7.333333333333333</c:v>
                </c:pt>
                <c:pt idx="29">
                  <c:v>6.333333333333333</c:v>
                </c:pt>
                <c:pt idx="30">
                  <c:v>5.333333333333333</c:v>
                </c:pt>
                <c:pt idx="31">
                  <c:v>9.1999999999999993</c:v>
                </c:pt>
                <c:pt idx="32">
                  <c:v>14.833333333333334</c:v>
                </c:pt>
                <c:pt idx="33">
                  <c:v>13.833333333333334</c:v>
                </c:pt>
                <c:pt idx="34">
                  <c:v>17.600000000000001</c:v>
                </c:pt>
                <c:pt idx="35">
                  <c:v>16.600000000000001</c:v>
                </c:pt>
                <c:pt idx="36">
                  <c:v>15.6</c:v>
                </c:pt>
                <c:pt idx="37">
                  <c:v>14.6</c:v>
                </c:pt>
                <c:pt idx="38">
                  <c:v>13.6</c:v>
                </c:pt>
                <c:pt idx="39">
                  <c:v>12.6</c:v>
                </c:pt>
                <c:pt idx="40">
                  <c:v>11.6</c:v>
                </c:pt>
                <c:pt idx="41">
                  <c:v>10.6</c:v>
                </c:pt>
                <c:pt idx="42">
                  <c:v>8.3333333333333339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0-4456-8726-CD4C7B81634E}"/>
            </c:ext>
          </c:extLst>
        </c:ser>
        <c:ser>
          <c:idx val="1"/>
          <c:order val="1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Maturity by Type'!$C$5:$C$50</c:f>
              <c:numCache>
                <c:formatCode>0.00</c:formatCode>
                <c:ptCount val="46"/>
                <c:pt idx="0">
                  <c:v>23.4</c:v>
                </c:pt>
                <c:pt idx="1">
                  <c:v>22.4</c:v>
                </c:pt>
                <c:pt idx="2">
                  <c:v>38.333333333333336</c:v>
                </c:pt>
                <c:pt idx="3">
                  <c:v>37.333333333333336</c:v>
                </c:pt>
                <c:pt idx="4">
                  <c:v>36.333333333333336</c:v>
                </c:pt>
                <c:pt idx="5">
                  <c:v>35.333333333333336</c:v>
                </c:pt>
                <c:pt idx="6">
                  <c:v>30</c:v>
                </c:pt>
                <c:pt idx="7">
                  <c:v>29</c:v>
                </c:pt>
                <c:pt idx="8">
                  <c:v>42.1</c:v>
                </c:pt>
                <c:pt idx="9">
                  <c:v>36.375</c:v>
                </c:pt>
                <c:pt idx="10">
                  <c:v>14.5</c:v>
                </c:pt>
                <c:pt idx="11">
                  <c:v>16</c:v>
                </c:pt>
                <c:pt idx="12">
                  <c:v>15</c:v>
                </c:pt>
                <c:pt idx="13">
                  <c:v>12.5</c:v>
                </c:pt>
                <c:pt idx="14">
                  <c:v>15.5</c:v>
                </c:pt>
                <c:pt idx="15">
                  <c:v>19.100000000000001</c:v>
                </c:pt>
                <c:pt idx="16">
                  <c:v>15.75</c:v>
                </c:pt>
                <c:pt idx="17">
                  <c:v>14</c:v>
                </c:pt>
                <c:pt idx="18">
                  <c:v>14.625</c:v>
                </c:pt>
                <c:pt idx="19">
                  <c:v>14.9</c:v>
                </c:pt>
                <c:pt idx="20">
                  <c:v>13.545454545454545</c:v>
                </c:pt>
                <c:pt idx="21">
                  <c:v>13.076923076923077</c:v>
                </c:pt>
                <c:pt idx="22">
                  <c:v>12.461538461538462</c:v>
                </c:pt>
                <c:pt idx="23">
                  <c:v>11.933333333333334</c:v>
                </c:pt>
                <c:pt idx="24">
                  <c:v>11.384615384615385</c:v>
                </c:pt>
                <c:pt idx="25">
                  <c:v>13.5</c:v>
                </c:pt>
                <c:pt idx="26">
                  <c:v>13</c:v>
                </c:pt>
                <c:pt idx="27">
                  <c:v>11.75</c:v>
                </c:pt>
                <c:pt idx="28">
                  <c:v>10.75</c:v>
                </c:pt>
                <c:pt idx="29">
                  <c:v>9.4615384615384617</c:v>
                </c:pt>
                <c:pt idx="30">
                  <c:v>10.916666666666666</c:v>
                </c:pt>
                <c:pt idx="31">
                  <c:v>9.6428571428571423</c:v>
                </c:pt>
                <c:pt idx="32">
                  <c:v>8.7142857142857135</c:v>
                </c:pt>
                <c:pt idx="33">
                  <c:v>8.7692307692307701</c:v>
                </c:pt>
                <c:pt idx="34">
                  <c:v>8.1538461538461533</c:v>
                </c:pt>
                <c:pt idx="35">
                  <c:v>7.833333333333333</c:v>
                </c:pt>
                <c:pt idx="36">
                  <c:v>7</c:v>
                </c:pt>
                <c:pt idx="37">
                  <c:v>6.666666666666667</c:v>
                </c:pt>
                <c:pt idx="38">
                  <c:v>6.9090909090909092</c:v>
                </c:pt>
                <c:pt idx="39">
                  <c:v>6.0909090909090908</c:v>
                </c:pt>
                <c:pt idx="40">
                  <c:v>5.4545454545454541</c:v>
                </c:pt>
                <c:pt idx="41">
                  <c:v>5.5</c:v>
                </c:pt>
                <c:pt idx="4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0-4456-8726-CD4C7B81634E}"/>
            </c:ext>
          </c:extLst>
        </c:ser>
        <c:ser>
          <c:idx val="2"/>
          <c:order val="2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Maturity by Type'!$D$5:$D$50</c:f>
              <c:numCache>
                <c:formatCode>0.00</c:formatCode>
                <c:ptCount val="46"/>
                <c:pt idx="13">
                  <c:v>9</c:v>
                </c:pt>
                <c:pt idx="14">
                  <c:v>8</c:v>
                </c:pt>
                <c:pt idx="15">
                  <c:v>15</c:v>
                </c:pt>
                <c:pt idx="16">
                  <c:v>14.8</c:v>
                </c:pt>
                <c:pt idx="17">
                  <c:v>15.6</c:v>
                </c:pt>
                <c:pt idx="18">
                  <c:v>14.6</c:v>
                </c:pt>
                <c:pt idx="19">
                  <c:v>13.6</c:v>
                </c:pt>
                <c:pt idx="20">
                  <c:v>12.6</c:v>
                </c:pt>
                <c:pt idx="21">
                  <c:v>11.6</c:v>
                </c:pt>
                <c:pt idx="22">
                  <c:v>14.666666666666666</c:v>
                </c:pt>
                <c:pt idx="23">
                  <c:v>10.5</c:v>
                </c:pt>
                <c:pt idx="24">
                  <c:v>9.5</c:v>
                </c:pt>
                <c:pt idx="25">
                  <c:v>8.5</c:v>
                </c:pt>
                <c:pt idx="26">
                  <c:v>7.5</c:v>
                </c:pt>
                <c:pt idx="27">
                  <c:v>6.5</c:v>
                </c:pt>
                <c:pt idx="28">
                  <c:v>5.5</c:v>
                </c:pt>
                <c:pt idx="29">
                  <c:v>4.5</c:v>
                </c:pt>
                <c:pt idx="30">
                  <c:v>3.5</c:v>
                </c:pt>
                <c:pt idx="31">
                  <c:v>2.5</c:v>
                </c:pt>
                <c:pt idx="32">
                  <c:v>2</c:v>
                </c:pt>
                <c:pt idx="4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0-4456-8726-CD4C7B81634E}"/>
            </c:ext>
          </c:extLst>
        </c:ser>
        <c:ser>
          <c:idx val="3"/>
          <c:order val="3"/>
          <c:tx>
            <c:v>Domestic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Type'!$A$5:$A$50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'Average Maturity by Type'!$E$5:$E$50</c:f>
              <c:numCache>
                <c:formatCode>0.00</c:formatCode>
                <c:ptCount val="46"/>
                <c:pt idx="3">
                  <c:v>32</c:v>
                </c:pt>
                <c:pt idx="4">
                  <c:v>31</c:v>
                </c:pt>
                <c:pt idx="5">
                  <c:v>30</c:v>
                </c:pt>
                <c:pt idx="6">
                  <c:v>29</c:v>
                </c:pt>
                <c:pt idx="7">
                  <c:v>28</c:v>
                </c:pt>
                <c:pt idx="8">
                  <c:v>33</c:v>
                </c:pt>
                <c:pt idx="9">
                  <c:v>32</c:v>
                </c:pt>
                <c:pt idx="10">
                  <c:v>31</c:v>
                </c:pt>
                <c:pt idx="11">
                  <c:v>30</c:v>
                </c:pt>
                <c:pt idx="12">
                  <c:v>29</c:v>
                </c:pt>
                <c:pt idx="13">
                  <c:v>28</c:v>
                </c:pt>
                <c:pt idx="14">
                  <c:v>33</c:v>
                </c:pt>
                <c:pt idx="15">
                  <c:v>32</c:v>
                </c:pt>
                <c:pt idx="16">
                  <c:v>31</c:v>
                </c:pt>
                <c:pt idx="17">
                  <c:v>30</c:v>
                </c:pt>
                <c:pt idx="18">
                  <c:v>29</c:v>
                </c:pt>
                <c:pt idx="19">
                  <c:v>28</c:v>
                </c:pt>
                <c:pt idx="20">
                  <c:v>27</c:v>
                </c:pt>
                <c:pt idx="21">
                  <c:v>26</c:v>
                </c:pt>
                <c:pt idx="22">
                  <c:v>25</c:v>
                </c:pt>
                <c:pt idx="23">
                  <c:v>24</c:v>
                </c:pt>
                <c:pt idx="24">
                  <c:v>23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35">
                  <c:v>16</c:v>
                </c:pt>
                <c:pt idx="36">
                  <c:v>20.25</c:v>
                </c:pt>
                <c:pt idx="37">
                  <c:v>16.8</c:v>
                </c:pt>
                <c:pt idx="38">
                  <c:v>15</c:v>
                </c:pt>
                <c:pt idx="39">
                  <c:v>14.090909090909092</c:v>
                </c:pt>
                <c:pt idx="40">
                  <c:v>13.090909090909092</c:v>
                </c:pt>
                <c:pt idx="41">
                  <c:v>12.090909090909092</c:v>
                </c:pt>
                <c:pt idx="42">
                  <c:v>11.615384615384615</c:v>
                </c:pt>
                <c:pt idx="43">
                  <c:v>11.416666666666666</c:v>
                </c:pt>
                <c:pt idx="44">
                  <c:v>10</c:v>
                </c:pt>
                <c:pt idx="4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B0-4456-8726-CD4C7B816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834984"/>
        <c:axId val="476840888"/>
      </c:lineChart>
      <c:catAx>
        <c:axId val="476834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840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76840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Years from Average 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834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31669043695241E-2"/>
          <c:y val="0.89933094726795515"/>
          <c:w val="0.89537628187142515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East Africa Currency Board</a:t>
            </a:r>
            <a:r>
              <a:rPr lang="en-US" sz="2400" b="1" baseline="0">
                <a:solidFill>
                  <a:sysClr val="windowText" lastClr="000000"/>
                </a:solidFill>
              </a:rPr>
              <a:t> Security Allocation 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(£ mn)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45293649160339E-2"/>
          <c:y val="8.9645029705481633E-2"/>
          <c:w val="0.89777816023512658"/>
          <c:h val="0.73051155452196725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Spreadsheet'!$A$210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Spreadsheet'!$F$210:$AY$210</c:f>
              <c:numCache>
                <c:formatCode>#,##0.000</c:formatCode>
                <c:ptCount val="46"/>
                <c:pt idx="0">
                  <c:v>172999.32083333336</c:v>
                </c:pt>
                <c:pt idx="1">
                  <c:v>204812.37083333335</c:v>
                </c:pt>
                <c:pt idx="2">
                  <c:v>216544.17916666667</c:v>
                </c:pt>
                <c:pt idx="3">
                  <c:v>240776.06250000003</c:v>
                </c:pt>
                <c:pt idx="4">
                  <c:v>327342.34583333338</c:v>
                </c:pt>
                <c:pt idx="5">
                  <c:v>334816.48333333334</c:v>
                </c:pt>
                <c:pt idx="6">
                  <c:v>351544.82500000001</c:v>
                </c:pt>
                <c:pt idx="7">
                  <c:v>506899.01666666666</c:v>
                </c:pt>
                <c:pt idx="8">
                  <c:v>695083.85</c:v>
                </c:pt>
                <c:pt idx="9">
                  <c:v>677023.56666666665</c:v>
                </c:pt>
                <c:pt idx="10">
                  <c:v>559317.56666666665</c:v>
                </c:pt>
                <c:pt idx="11">
                  <c:v>384750.90416666667</c:v>
                </c:pt>
                <c:pt idx="12">
                  <c:v>424427.80833333335</c:v>
                </c:pt>
                <c:pt idx="13">
                  <c:v>516626.47500000003</c:v>
                </c:pt>
                <c:pt idx="14">
                  <c:v>531752.93333333335</c:v>
                </c:pt>
                <c:pt idx="15">
                  <c:v>484116.63333333336</c:v>
                </c:pt>
                <c:pt idx="16">
                  <c:v>350453.64166666666</c:v>
                </c:pt>
                <c:pt idx="17">
                  <c:v>490176.6875</c:v>
                </c:pt>
                <c:pt idx="18">
                  <c:v>456097.27916666667</c:v>
                </c:pt>
                <c:pt idx="19">
                  <c:v>561449.7333333334</c:v>
                </c:pt>
                <c:pt idx="20">
                  <c:v>566529.19999999995</c:v>
                </c:pt>
                <c:pt idx="21">
                  <c:v>406588.17916666664</c:v>
                </c:pt>
                <c:pt idx="22">
                  <c:v>417465.09166666667</c:v>
                </c:pt>
                <c:pt idx="23">
                  <c:v>357988.93333333335</c:v>
                </c:pt>
                <c:pt idx="24">
                  <c:v>369701.16249999998</c:v>
                </c:pt>
                <c:pt idx="25">
                  <c:v>315157.67916666664</c:v>
                </c:pt>
                <c:pt idx="26">
                  <c:v>223375.17916666667</c:v>
                </c:pt>
                <c:pt idx="27">
                  <c:v>223887.67916666667</c:v>
                </c:pt>
                <c:pt idx="28">
                  <c:v>177525</c:v>
                </c:pt>
                <c:pt idx="29">
                  <c:v>172475</c:v>
                </c:pt>
                <c:pt idx="30">
                  <c:v>166875</c:v>
                </c:pt>
                <c:pt idx="31">
                  <c:v>460150</c:v>
                </c:pt>
                <c:pt idx="32">
                  <c:v>664800</c:v>
                </c:pt>
                <c:pt idx="33">
                  <c:v>720850</c:v>
                </c:pt>
                <c:pt idx="34">
                  <c:v>623750</c:v>
                </c:pt>
                <c:pt idx="35">
                  <c:v>550250</c:v>
                </c:pt>
                <c:pt idx="36">
                  <c:v>534250</c:v>
                </c:pt>
                <c:pt idx="37">
                  <c:v>514250</c:v>
                </c:pt>
                <c:pt idx="38">
                  <c:v>517750</c:v>
                </c:pt>
                <c:pt idx="39">
                  <c:v>496250</c:v>
                </c:pt>
                <c:pt idx="40">
                  <c:v>494500</c:v>
                </c:pt>
                <c:pt idx="41">
                  <c:v>481250</c:v>
                </c:pt>
                <c:pt idx="42">
                  <c:v>3547871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7-4293-BB85-01B526965664}"/>
            </c:ext>
          </c:extLst>
        </c:ser>
        <c:ser>
          <c:idx val="1"/>
          <c:order val="1"/>
          <c:tx>
            <c:strRef>
              <c:f>'Panel Spreadsheet'!$A$211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Spreadsheet'!$F$211:$AY$211</c:f>
              <c:numCache>
                <c:formatCode>#,##0.000</c:formatCode>
                <c:ptCount val="46"/>
                <c:pt idx="0">
                  <c:v>65073.037500000006</c:v>
                </c:pt>
                <c:pt idx="1">
                  <c:v>75571.295833333337</c:v>
                </c:pt>
                <c:pt idx="2">
                  <c:v>114216.60416666666</c:v>
                </c:pt>
                <c:pt idx="3">
                  <c:v>581278.79166666674</c:v>
                </c:pt>
                <c:pt idx="4">
                  <c:v>1499266.5916666666</c:v>
                </c:pt>
                <c:pt idx="5">
                  <c:v>1233060.8958333333</c:v>
                </c:pt>
                <c:pt idx="6">
                  <c:v>1195510.1916666667</c:v>
                </c:pt>
                <c:pt idx="7">
                  <c:v>798635.10416666674</c:v>
                </c:pt>
                <c:pt idx="8">
                  <c:v>717351.02499999991</c:v>
                </c:pt>
                <c:pt idx="9">
                  <c:v>525285.93333333335</c:v>
                </c:pt>
                <c:pt idx="10">
                  <c:v>185071.21250000002</c:v>
                </c:pt>
                <c:pt idx="11">
                  <c:v>47497.7</c:v>
                </c:pt>
                <c:pt idx="12">
                  <c:v>46213.979166666664</c:v>
                </c:pt>
                <c:pt idx="13">
                  <c:v>119862.91250000001</c:v>
                </c:pt>
                <c:pt idx="14">
                  <c:v>356922.42499999999</c:v>
                </c:pt>
                <c:pt idx="15">
                  <c:v>916872.0708333333</c:v>
                </c:pt>
                <c:pt idx="16">
                  <c:v>1679869.2041666666</c:v>
                </c:pt>
                <c:pt idx="17">
                  <c:v>1992445.9833333334</c:v>
                </c:pt>
                <c:pt idx="18">
                  <c:v>2038213.3166666667</c:v>
                </c:pt>
                <c:pt idx="19">
                  <c:v>2417334.125</c:v>
                </c:pt>
                <c:pt idx="20">
                  <c:v>3368311.2416666667</c:v>
                </c:pt>
                <c:pt idx="21">
                  <c:v>7896683.5958333332</c:v>
                </c:pt>
                <c:pt idx="22">
                  <c:v>14961280</c:v>
                </c:pt>
                <c:pt idx="23">
                  <c:v>19360087.5</c:v>
                </c:pt>
                <c:pt idx="24">
                  <c:v>22938775</c:v>
                </c:pt>
                <c:pt idx="25">
                  <c:v>21232250</c:v>
                </c:pt>
                <c:pt idx="26">
                  <c:v>21445525</c:v>
                </c:pt>
                <c:pt idx="27">
                  <c:v>20688800</c:v>
                </c:pt>
                <c:pt idx="28">
                  <c:v>23598587.5</c:v>
                </c:pt>
                <c:pt idx="29">
                  <c:v>24930625</c:v>
                </c:pt>
                <c:pt idx="30">
                  <c:v>34646875</c:v>
                </c:pt>
                <c:pt idx="31">
                  <c:v>40773750</c:v>
                </c:pt>
                <c:pt idx="32">
                  <c:v>43234500</c:v>
                </c:pt>
                <c:pt idx="33">
                  <c:v>50398000</c:v>
                </c:pt>
                <c:pt idx="34">
                  <c:v>49284750</c:v>
                </c:pt>
                <c:pt idx="35">
                  <c:v>45602250</c:v>
                </c:pt>
                <c:pt idx="36">
                  <c:v>43267250</c:v>
                </c:pt>
                <c:pt idx="37">
                  <c:v>35296500</c:v>
                </c:pt>
                <c:pt idx="38">
                  <c:v>32196750</c:v>
                </c:pt>
                <c:pt idx="39">
                  <c:v>28755500</c:v>
                </c:pt>
                <c:pt idx="40">
                  <c:v>29347186.708333336</c:v>
                </c:pt>
                <c:pt idx="41">
                  <c:v>29277470.662500001</c:v>
                </c:pt>
                <c:pt idx="42">
                  <c:v>25649859.815000001</c:v>
                </c:pt>
                <c:pt idx="43">
                  <c:v>28038917.584000003</c:v>
                </c:pt>
                <c:pt idx="44">
                  <c:v>27780236.445999999</c:v>
                </c:pt>
                <c:pt idx="45">
                  <c:v>28525602.050000001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7-4293-BB85-01B526965664}"/>
            </c:ext>
          </c:extLst>
        </c:ser>
        <c:ser>
          <c:idx val="2"/>
          <c:order val="2"/>
          <c:tx>
            <c:strRef>
              <c:f>'Panel Spreadsheet'!$A$212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Spreadsheet'!$F$212:$AY$212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20700</c:v>
                </c:pt>
                <c:pt idx="14">
                  <c:v>21400</c:v>
                </c:pt>
                <c:pt idx="15">
                  <c:v>109653</c:v>
                </c:pt>
                <c:pt idx="16">
                  <c:v>165405.5</c:v>
                </c:pt>
                <c:pt idx="17">
                  <c:v>153162.16250000001</c:v>
                </c:pt>
                <c:pt idx="18">
                  <c:v>146319.62083333335</c:v>
                </c:pt>
                <c:pt idx="19">
                  <c:v>147584.30416666667</c:v>
                </c:pt>
                <c:pt idx="20">
                  <c:v>153581.34583333333</c:v>
                </c:pt>
                <c:pt idx="21">
                  <c:v>156019.79999999999</c:v>
                </c:pt>
                <c:pt idx="22">
                  <c:v>119325.02499999999</c:v>
                </c:pt>
                <c:pt idx="23">
                  <c:v>97352</c:v>
                </c:pt>
                <c:pt idx="24">
                  <c:v>98488.5</c:v>
                </c:pt>
                <c:pt idx="25">
                  <c:v>100966</c:v>
                </c:pt>
                <c:pt idx="26">
                  <c:v>101811.5</c:v>
                </c:pt>
                <c:pt idx="27">
                  <c:v>98518</c:v>
                </c:pt>
                <c:pt idx="28">
                  <c:v>98168</c:v>
                </c:pt>
                <c:pt idx="29">
                  <c:v>98693</c:v>
                </c:pt>
                <c:pt idx="30">
                  <c:v>98197.5</c:v>
                </c:pt>
                <c:pt idx="31">
                  <c:v>94233.5</c:v>
                </c:pt>
                <c:pt idx="32">
                  <c:v>61856.5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1639515.62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7-4293-BB85-01B526965664}"/>
            </c:ext>
          </c:extLst>
        </c:ser>
        <c:ser>
          <c:idx val="3"/>
          <c:order val="3"/>
          <c:tx>
            <c:strRef>
              <c:f>'Panel Spreadsheet'!$A$213</c:f>
              <c:strCache>
                <c:ptCount val="1"/>
                <c:pt idx="0">
                  <c:v>Total Domestic Securities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'Panel Spreadsheet'!$F$213:$AY$213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17611.05</c:v>
                </c:pt>
                <c:pt idx="4">
                  <c:v>17221.425000000003</c:v>
                </c:pt>
                <c:pt idx="5">
                  <c:v>17611.05</c:v>
                </c:pt>
                <c:pt idx="6">
                  <c:v>17611.05</c:v>
                </c:pt>
                <c:pt idx="7">
                  <c:v>17766.900000000001</c:v>
                </c:pt>
                <c:pt idx="8">
                  <c:v>26899.35</c:v>
                </c:pt>
                <c:pt idx="9">
                  <c:v>27099.35</c:v>
                </c:pt>
                <c:pt idx="10">
                  <c:v>27399.35</c:v>
                </c:pt>
                <c:pt idx="11">
                  <c:v>27699.35</c:v>
                </c:pt>
                <c:pt idx="12">
                  <c:v>29846.15</c:v>
                </c:pt>
                <c:pt idx="13">
                  <c:v>30569.55</c:v>
                </c:pt>
                <c:pt idx="14">
                  <c:v>11700</c:v>
                </c:pt>
                <c:pt idx="15">
                  <c:v>11500</c:v>
                </c:pt>
                <c:pt idx="16">
                  <c:v>11200</c:v>
                </c:pt>
                <c:pt idx="17">
                  <c:v>11200</c:v>
                </c:pt>
                <c:pt idx="18">
                  <c:v>10500</c:v>
                </c:pt>
                <c:pt idx="19">
                  <c:v>10500</c:v>
                </c:pt>
                <c:pt idx="20">
                  <c:v>11000</c:v>
                </c:pt>
                <c:pt idx="21">
                  <c:v>10800</c:v>
                </c:pt>
                <c:pt idx="22">
                  <c:v>10700</c:v>
                </c:pt>
                <c:pt idx="23">
                  <c:v>10650</c:v>
                </c:pt>
                <c:pt idx="24">
                  <c:v>10600</c:v>
                </c:pt>
                <c:pt idx="25">
                  <c:v>10500</c:v>
                </c:pt>
                <c:pt idx="26">
                  <c:v>10250</c:v>
                </c:pt>
                <c:pt idx="27">
                  <c:v>10200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185270</c:v>
                </c:pt>
                <c:pt idx="36">
                  <c:v>5757128</c:v>
                </c:pt>
                <c:pt idx="37">
                  <c:v>5729986.25</c:v>
                </c:pt>
                <c:pt idx="38">
                  <c:v>8318510.8416666668</c:v>
                </c:pt>
                <c:pt idx="39">
                  <c:v>8795737.1541666668</c:v>
                </c:pt>
                <c:pt idx="40">
                  <c:v>8268022.9833333334</c:v>
                </c:pt>
                <c:pt idx="41">
                  <c:v>6981622.5749999993</c:v>
                </c:pt>
                <c:pt idx="42">
                  <c:v>7589434.9049999993</c:v>
                </c:pt>
                <c:pt idx="43">
                  <c:v>8013886.165000001</c:v>
                </c:pt>
                <c:pt idx="44">
                  <c:v>7311763.4835000001</c:v>
                </c:pt>
                <c:pt idx="45">
                  <c:v>5766202.8849999998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F-4408-B3A6-748D28747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467336"/>
        <c:axId val="463467664"/>
      </c:areaChart>
      <c:catAx>
        <c:axId val="463467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676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6346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[&gt;999999]\ #,,&quot;&quot;;#,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6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70239787281844E-2"/>
          <c:y val="0.87507444113205635"/>
          <c:w val="0.90187785916547158"/>
          <c:h val="8.260684044519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East Africa Currency Board Asset Allocation 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(£ mn)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4620215828110977E-2"/>
          <c:y val="9.9494570562974616E-2"/>
          <c:w val="0.90576108789399568"/>
          <c:h val="0.62125904716455893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Spreadsheet'!$A$210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Spreadsheet'!$F$210:$AY$210</c:f>
              <c:numCache>
                <c:formatCode>#,##0.000</c:formatCode>
                <c:ptCount val="46"/>
                <c:pt idx="0">
                  <c:v>172999.32083333336</c:v>
                </c:pt>
                <c:pt idx="1">
                  <c:v>204812.37083333335</c:v>
                </c:pt>
                <c:pt idx="2">
                  <c:v>216544.17916666667</c:v>
                </c:pt>
                <c:pt idx="3">
                  <c:v>240776.06250000003</c:v>
                </c:pt>
                <c:pt idx="4">
                  <c:v>327342.34583333338</c:v>
                </c:pt>
                <c:pt idx="5">
                  <c:v>334816.48333333334</c:v>
                </c:pt>
                <c:pt idx="6">
                  <c:v>351544.82500000001</c:v>
                </c:pt>
                <c:pt idx="7">
                  <c:v>506899.01666666666</c:v>
                </c:pt>
                <c:pt idx="8">
                  <c:v>695083.85</c:v>
                </c:pt>
                <c:pt idx="9">
                  <c:v>677023.56666666665</c:v>
                </c:pt>
                <c:pt idx="10">
                  <c:v>559317.56666666665</c:v>
                </c:pt>
                <c:pt idx="11">
                  <c:v>384750.90416666667</c:v>
                </c:pt>
                <c:pt idx="12">
                  <c:v>424427.80833333335</c:v>
                </c:pt>
                <c:pt idx="13">
                  <c:v>516626.47500000003</c:v>
                </c:pt>
                <c:pt idx="14">
                  <c:v>531752.93333333335</c:v>
                </c:pt>
                <c:pt idx="15">
                  <c:v>484116.63333333336</c:v>
                </c:pt>
                <c:pt idx="16">
                  <c:v>350453.64166666666</c:v>
                </c:pt>
                <c:pt idx="17">
                  <c:v>490176.6875</c:v>
                </c:pt>
                <c:pt idx="18">
                  <c:v>456097.27916666667</c:v>
                </c:pt>
                <c:pt idx="19">
                  <c:v>561449.7333333334</c:v>
                </c:pt>
                <c:pt idx="20">
                  <c:v>566529.19999999995</c:v>
                </c:pt>
                <c:pt idx="21">
                  <c:v>406588.17916666664</c:v>
                </c:pt>
                <c:pt idx="22">
                  <c:v>417465.09166666667</c:v>
                </c:pt>
                <c:pt idx="23">
                  <c:v>357988.93333333335</c:v>
                </c:pt>
                <c:pt idx="24">
                  <c:v>369701.16249999998</c:v>
                </c:pt>
                <c:pt idx="25">
                  <c:v>315157.67916666664</c:v>
                </c:pt>
                <c:pt idx="26">
                  <c:v>223375.17916666667</c:v>
                </c:pt>
                <c:pt idx="27">
                  <c:v>223887.67916666667</c:v>
                </c:pt>
                <c:pt idx="28">
                  <c:v>177525</c:v>
                </c:pt>
                <c:pt idx="29">
                  <c:v>172475</c:v>
                </c:pt>
                <c:pt idx="30">
                  <c:v>166875</c:v>
                </c:pt>
                <c:pt idx="31">
                  <c:v>460150</c:v>
                </c:pt>
                <c:pt idx="32">
                  <c:v>664800</c:v>
                </c:pt>
                <c:pt idx="33">
                  <c:v>720850</c:v>
                </c:pt>
                <c:pt idx="34">
                  <c:v>623750</c:v>
                </c:pt>
                <c:pt idx="35">
                  <c:v>550250</c:v>
                </c:pt>
                <c:pt idx="36">
                  <c:v>534250</c:v>
                </c:pt>
                <c:pt idx="37">
                  <c:v>514250</c:v>
                </c:pt>
                <c:pt idx="38">
                  <c:v>517750</c:v>
                </c:pt>
                <c:pt idx="39">
                  <c:v>496250</c:v>
                </c:pt>
                <c:pt idx="40">
                  <c:v>494500</c:v>
                </c:pt>
                <c:pt idx="41">
                  <c:v>481250</c:v>
                </c:pt>
                <c:pt idx="42">
                  <c:v>3547871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7-403D-9AFF-67A6161AC56C}"/>
            </c:ext>
          </c:extLst>
        </c:ser>
        <c:ser>
          <c:idx val="1"/>
          <c:order val="1"/>
          <c:tx>
            <c:strRef>
              <c:f>'Panel Spreadsheet'!$A$211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Spreadsheet'!$F$211:$AY$211</c:f>
              <c:numCache>
                <c:formatCode>#,##0.000</c:formatCode>
                <c:ptCount val="46"/>
                <c:pt idx="0">
                  <c:v>65073.037500000006</c:v>
                </c:pt>
                <c:pt idx="1">
                  <c:v>75571.295833333337</c:v>
                </c:pt>
                <c:pt idx="2">
                  <c:v>114216.60416666666</c:v>
                </c:pt>
                <c:pt idx="3">
                  <c:v>581278.79166666674</c:v>
                </c:pt>
                <c:pt idx="4">
                  <c:v>1499266.5916666666</c:v>
                </c:pt>
                <c:pt idx="5">
                  <c:v>1233060.8958333333</c:v>
                </c:pt>
                <c:pt idx="6">
                  <c:v>1195510.1916666667</c:v>
                </c:pt>
                <c:pt idx="7">
                  <c:v>798635.10416666674</c:v>
                </c:pt>
                <c:pt idx="8">
                  <c:v>717351.02499999991</c:v>
                </c:pt>
                <c:pt idx="9">
                  <c:v>525285.93333333335</c:v>
                </c:pt>
                <c:pt idx="10">
                  <c:v>185071.21250000002</c:v>
                </c:pt>
                <c:pt idx="11">
                  <c:v>47497.7</c:v>
                </c:pt>
                <c:pt idx="12">
                  <c:v>46213.979166666664</c:v>
                </c:pt>
                <c:pt idx="13">
                  <c:v>119862.91250000001</c:v>
                </c:pt>
                <c:pt idx="14">
                  <c:v>356922.42499999999</c:v>
                </c:pt>
                <c:pt idx="15">
                  <c:v>916872.0708333333</c:v>
                </c:pt>
                <c:pt idx="16">
                  <c:v>1679869.2041666666</c:v>
                </c:pt>
                <c:pt idx="17">
                  <c:v>1992445.9833333334</c:v>
                </c:pt>
                <c:pt idx="18">
                  <c:v>2038213.3166666667</c:v>
                </c:pt>
                <c:pt idx="19">
                  <c:v>2417334.125</c:v>
                </c:pt>
                <c:pt idx="20">
                  <c:v>3368311.2416666667</c:v>
                </c:pt>
                <c:pt idx="21">
                  <c:v>7896683.5958333332</c:v>
                </c:pt>
                <c:pt idx="22">
                  <c:v>14961280</c:v>
                </c:pt>
                <c:pt idx="23">
                  <c:v>19360087.5</c:v>
                </c:pt>
                <c:pt idx="24">
                  <c:v>22938775</c:v>
                </c:pt>
                <c:pt idx="25">
                  <c:v>21232250</c:v>
                </c:pt>
                <c:pt idx="26">
                  <c:v>21445525</c:v>
                </c:pt>
                <c:pt idx="27">
                  <c:v>20688800</c:v>
                </c:pt>
                <c:pt idx="28">
                  <c:v>23598587.5</c:v>
                </c:pt>
                <c:pt idx="29">
                  <c:v>24930625</c:v>
                </c:pt>
                <c:pt idx="30">
                  <c:v>34646875</c:v>
                </c:pt>
                <c:pt idx="31">
                  <c:v>40773750</c:v>
                </c:pt>
                <c:pt idx="32">
                  <c:v>43234500</c:v>
                </c:pt>
                <c:pt idx="33">
                  <c:v>50398000</c:v>
                </c:pt>
                <c:pt idx="34">
                  <c:v>49284750</c:v>
                </c:pt>
                <c:pt idx="35">
                  <c:v>45602250</c:v>
                </c:pt>
                <c:pt idx="36">
                  <c:v>43267250</c:v>
                </c:pt>
                <c:pt idx="37">
                  <c:v>35296500</c:v>
                </c:pt>
                <c:pt idx="38">
                  <c:v>32196750</c:v>
                </c:pt>
                <c:pt idx="39">
                  <c:v>28755500</c:v>
                </c:pt>
                <c:pt idx="40">
                  <c:v>29347186.708333336</c:v>
                </c:pt>
                <c:pt idx="41">
                  <c:v>29277470.662500001</c:v>
                </c:pt>
                <c:pt idx="42">
                  <c:v>25649859.815000001</c:v>
                </c:pt>
                <c:pt idx="43">
                  <c:v>28038917.584000003</c:v>
                </c:pt>
                <c:pt idx="44">
                  <c:v>27780236.445999999</c:v>
                </c:pt>
                <c:pt idx="45">
                  <c:v>28525602.050000001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7-403D-9AFF-67A6161AC56C}"/>
            </c:ext>
          </c:extLst>
        </c:ser>
        <c:ser>
          <c:idx val="2"/>
          <c:order val="2"/>
          <c:tx>
            <c:strRef>
              <c:f>'Panel Spreadsheet'!$A$212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Spreadsheet'!$F$212:$AY$212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20700</c:v>
                </c:pt>
                <c:pt idx="14">
                  <c:v>21400</c:v>
                </c:pt>
                <c:pt idx="15">
                  <c:v>109653</c:v>
                </c:pt>
                <c:pt idx="16">
                  <c:v>165405.5</c:v>
                </c:pt>
                <c:pt idx="17">
                  <c:v>153162.16250000001</c:v>
                </c:pt>
                <c:pt idx="18">
                  <c:v>146319.62083333335</c:v>
                </c:pt>
                <c:pt idx="19">
                  <c:v>147584.30416666667</c:v>
                </c:pt>
                <c:pt idx="20">
                  <c:v>153581.34583333333</c:v>
                </c:pt>
                <c:pt idx="21">
                  <c:v>156019.79999999999</c:v>
                </c:pt>
                <c:pt idx="22">
                  <c:v>119325.02499999999</c:v>
                </c:pt>
                <c:pt idx="23">
                  <c:v>97352</c:v>
                </c:pt>
                <c:pt idx="24">
                  <c:v>98488.5</c:v>
                </c:pt>
                <c:pt idx="25">
                  <c:v>100966</c:v>
                </c:pt>
                <c:pt idx="26">
                  <c:v>101811.5</c:v>
                </c:pt>
                <c:pt idx="27">
                  <c:v>98518</c:v>
                </c:pt>
                <c:pt idx="28">
                  <c:v>98168</c:v>
                </c:pt>
                <c:pt idx="29">
                  <c:v>98693</c:v>
                </c:pt>
                <c:pt idx="30">
                  <c:v>98197.5</c:v>
                </c:pt>
                <c:pt idx="31">
                  <c:v>94233.5</c:v>
                </c:pt>
                <c:pt idx="32">
                  <c:v>61856.5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1639515.62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7-403D-9AFF-67A6161AC56C}"/>
            </c:ext>
          </c:extLst>
        </c:ser>
        <c:ser>
          <c:idx val="3"/>
          <c:order val="3"/>
          <c:tx>
            <c:strRef>
              <c:f>'Panel Spreadsheet'!$A$213</c:f>
              <c:strCache>
                <c:ptCount val="1"/>
                <c:pt idx="0">
                  <c:v>Total Domestic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Spreadsheet'!$F$213:$AY$213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17611.05</c:v>
                </c:pt>
                <c:pt idx="4">
                  <c:v>17221.425000000003</c:v>
                </c:pt>
                <c:pt idx="5">
                  <c:v>17611.05</c:v>
                </c:pt>
                <c:pt idx="6">
                  <c:v>17611.05</c:v>
                </c:pt>
                <c:pt idx="7">
                  <c:v>17766.900000000001</c:v>
                </c:pt>
                <c:pt idx="8">
                  <c:v>26899.35</c:v>
                </c:pt>
                <c:pt idx="9">
                  <c:v>27099.35</c:v>
                </c:pt>
                <c:pt idx="10">
                  <c:v>27399.35</c:v>
                </c:pt>
                <c:pt idx="11">
                  <c:v>27699.35</c:v>
                </c:pt>
                <c:pt idx="12">
                  <c:v>29846.15</c:v>
                </c:pt>
                <c:pt idx="13">
                  <c:v>30569.55</c:v>
                </c:pt>
                <c:pt idx="14">
                  <c:v>11700</c:v>
                </c:pt>
                <c:pt idx="15">
                  <c:v>11500</c:v>
                </c:pt>
                <c:pt idx="16">
                  <c:v>11200</c:v>
                </c:pt>
                <c:pt idx="17">
                  <c:v>11200</c:v>
                </c:pt>
                <c:pt idx="18">
                  <c:v>10500</c:v>
                </c:pt>
                <c:pt idx="19">
                  <c:v>10500</c:v>
                </c:pt>
                <c:pt idx="20">
                  <c:v>11000</c:v>
                </c:pt>
                <c:pt idx="21">
                  <c:v>10800</c:v>
                </c:pt>
                <c:pt idx="22">
                  <c:v>10700</c:v>
                </c:pt>
                <c:pt idx="23">
                  <c:v>10650</c:v>
                </c:pt>
                <c:pt idx="24">
                  <c:v>10600</c:v>
                </c:pt>
                <c:pt idx="25">
                  <c:v>10500</c:v>
                </c:pt>
                <c:pt idx="26">
                  <c:v>10250</c:v>
                </c:pt>
                <c:pt idx="27">
                  <c:v>10200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185270</c:v>
                </c:pt>
                <c:pt idx="36">
                  <c:v>5757128</c:v>
                </c:pt>
                <c:pt idx="37">
                  <c:v>5729986.25</c:v>
                </c:pt>
                <c:pt idx="38">
                  <c:v>8318510.8416666668</c:v>
                </c:pt>
                <c:pt idx="39">
                  <c:v>8795737.1541666668</c:v>
                </c:pt>
                <c:pt idx="40">
                  <c:v>8268022.9833333334</c:v>
                </c:pt>
                <c:pt idx="41">
                  <c:v>6981622.5749999993</c:v>
                </c:pt>
                <c:pt idx="42">
                  <c:v>7589434.9049999993</c:v>
                </c:pt>
                <c:pt idx="43">
                  <c:v>8013886.165000001</c:v>
                </c:pt>
                <c:pt idx="44">
                  <c:v>7311763.4835000001</c:v>
                </c:pt>
                <c:pt idx="45">
                  <c:v>5766202.8849999998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7-403D-9AFF-67A6161AC56C}"/>
            </c:ext>
          </c:extLst>
        </c:ser>
        <c:ser>
          <c:idx val="4"/>
          <c:order val="4"/>
          <c:tx>
            <c:strRef>
              <c:f>'Panel Spreadsheet'!$A$216</c:f>
              <c:strCache>
                <c:ptCount val="1"/>
                <c:pt idx="0">
                  <c:v>Deposits at banks, Crown Agents, etc.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Spreadsheet'!$F$216:$AY$216</c:f>
              <c:numCache>
                <c:formatCode>#,##0.000</c:formatCode>
                <c:ptCount val="46"/>
                <c:pt idx="0">
                  <c:v>47.15</c:v>
                </c:pt>
                <c:pt idx="1">
                  <c:v>2096.145833333333</c:v>
                </c:pt>
                <c:pt idx="2">
                  <c:v>3459.4375</c:v>
                </c:pt>
                <c:pt idx="3">
                  <c:v>6136.55</c:v>
                </c:pt>
                <c:pt idx="4">
                  <c:v>5354.3166666666666</c:v>
                </c:pt>
                <c:pt idx="5">
                  <c:v>8915.2458333333343</c:v>
                </c:pt>
                <c:pt idx="6">
                  <c:v>16769.25</c:v>
                </c:pt>
                <c:pt idx="7">
                  <c:v>5419.6125000000002</c:v>
                </c:pt>
                <c:pt idx="8">
                  <c:v>1694.9375</c:v>
                </c:pt>
                <c:pt idx="9">
                  <c:v>2464.625</c:v>
                </c:pt>
                <c:pt idx="10">
                  <c:v>1950.7083333333335</c:v>
                </c:pt>
                <c:pt idx="11">
                  <c:v>1272.6500000000001</c:v>
                </c:pt>
                <c:pt idx="12">
                  <c:v>1936.6625000000001</c:v>
                </c:pt>
                <c:pt idx="13">
                  <c:v>10365.408333333333</c:v>
                </c:pt>
                <c:pt idx="14">
                  <c:v>77935.820833333331</c:v>
                </c:pt>
                <c:pt idx="15">
                  <c:v>329777.44166666671</c:v>
                </c:pt>
                <c:pt idx="16">
                  <c:v>384877.375</c:v>
                </c:pt>
                <c:pt idx="17">
                  <c:v>445788.09166666667</c:v>
                </c:pt>
                <c:pt idx="18">
                  <c:v>404586.4458333333</c:v>
                </c:pt>
                <c:pt idx="19">
                  <c:v>514616.55</c:v>
                </c:pt>
                <c:pt idx="20">
                  <c:v>1005696.2916666667</c:v>
                </c:pt>
                <c:pt idx="21">
                  <c:v>2012248.875</c:v>
                </c:pt>
                <c:pt idx="22">
                  <c:v>1996284.65</c:v>
                </c:pt>
                <c:pt idx="23">
                  <c:v>2500590.6083333334</c:v>
                </c:pt>
                <c:pt idx="24">
                  <c:v>3018904.5874999999</c:v>
                </c:pt>
                <c:pt idx="25">
                  <c:v>1621204.5625</c:v>
                </c:pt>
                <c:pt idx="26">
                  <c:v>2213453.041666667</c:v>
                </c:pt>
                <c:pt idx="27">
                  <c:v>1796975.0583333333</c:v>
                </c:pt>
                <c:pt idx="28">
                  <c:v>2543281.958333333</c:v>
                </c:pt>
                <c:pt idx="29">
                  <c:v>4050463.6</c:v>
                </c:pt>
                <c:pt idx="30">
                  <c:v>4254149.3458333332</c:v>
                </c:pt>
                <c:pt idx="31">
                  <c:v>493032.00416666665</c:v>
                </c:pt>
                <c:pt idx="32">
                  <c:v>511160.05416666664</c:v>
                </c:pt>
                <c:pt idx="33">
                  <c:v>495351.99583333335</c:v>
                </c:pt>
                <c:pt idx="34">
                  <c:v>495728.77083333331</c:v>
                </c:pt>
                <c:pt idx="35">
                  <c:v>503063.07500000001</c:v>
                </c:pt>
                <c:pt idx="36">
                  <c:v>515762.4291666667</c:v>
                </c:pt>
                <c:pt idx="37">
                  <c:v>503726.85</c:v>
                </c:pt>
                <c:pt idx="38">
                  <c:v>490304.09583333333</c:v>
                </c:pt>
                <c:pt idx="39">
                  <c:v>431489.89166666666</c:v>
                </c:pt>
                <c:pt idx="40">
                  <c:v>478144.32916666666</c:v>
                </c:pt>
                <c:pt idx="41">
                  <c:v>652378.53749999998</c:v>
                </c:pt>
                <c:pt idx="42">
                  <c:v>33599421.049000002</c:v>
                </c:pt>
                <c:pt idx="43">
                  <c:v>35211335.583999999</c:v>
                </c:pt>
                <c:pt idx="44">
                  <c:v>22456024.215500001</c:v>
                </c:pt>
                <c:pt idx="45">
                  <c:v>19783729.259500001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7-403D-9AFF-67A6161AC56C}"/>
            </c:ext>
          </c:extLst>
        </c:ser>
        <c:ser>
          <c:idx val="5"/>
          <c:order val="5"/>
          <c:tx>
            <c:strRef>
              <c:f>'Panel Spreadsheet'!$A$217</c:f>
              <c:strCache>
                <c:ptCount val="1"/>
                <c:pt idx="0">
                  <c:v>British Treasury Bills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Spreadsheet'!$F$217:$AY$217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238280.29583333334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69314.583333333343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4179333.0583333331</c:v>
                </c:pt>
                <c:pt idx="32">
                  <c:v>4971056.9458333338</c:v>
                </c:pt>
                <c:pt idx="33">
                  <c:v>4976595.8041666662</c:v>
                </c:pt>
                <c:pt idx="34">
                  <c:v>10402441.712499999</c:v>
                </c:pt>
                <c:pt idx="35">
                  <c:v>13776143.225</c:v>
                </c:pt>
                <c:pt idx="36">
                  <c:v>13074880.633333333</c:v>
                </c:pt>
                <c:pt idx="37">
                  <c:v>21298333.108333334</c:v>
                </c:pt>
                <c:pt idx="38">
                  <c:v>22304189.758333333</c:v>
                </c:pt>
                <c:pt idx="39">
                  <c:v>25273950.962499999</c:v>
                </c:pt>
                <c:pt idx="40">
                  <c:v>25913202.804166667</c:v>
                </c:pt>
                <c:pt idx="41">
                  <c:v>25955108.403999999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77-403D-9AFF-67A6161AC56C}"/>
            </c:ext>
          </c:extLst>
        </c:ser>
        <c:ser>
          <c:idx val="6"/>
          <c:order val="6"/>
          <c:tx>
            <c:strRef>
              <c:f>'Panel Spreadsheet'!$A$218</c:f>
              <c:strCache>
                <c:ptCount val="1"/>
                <c:pt idx="0">
                  <c:v>Coin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Spreadsheet'!$F$218:$AY$218</c:f>
              <c:numCache>
                <c:formatCode>#,##0.000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492070</c:v>
                </c:pt>
                <c:pt idx="5">
                  <c:v>733050</c:v>
                </c:pt>
                <c:pt idx="6">
                  <c:v>813358</c:v>
                </c:pt>
                <c:pt idx="7">
                  <c:v>0</c:v>
                </c:pt>
                <c:pt idx="8">
                  <c:v>0</c:v>
                </c:pt>
                <c:pt idx="9">
                  <c:v>196570</c:v>
                </c:pt>
                <c:pt idx="10">
                  <c:v>221950</c:v>
                </c:pt>
                <c:pt idx="11">
                  <c:v>311680</c:v>
                </c:pt>
                <c:pt idx="12">
                  <c:v>333615</c:v>
                </c:pt>
                <c:pt idx="13">
                  <c:v>384750</c:v>
                </c:pt>
                <c:pt idx="14">
                  <c:v>364240</c:v>
                </c:pt>
                <c:pt idx="15">
                  <c:v>172700</c:v>
                </c:pt>
                <c:pt idx="16">
                  <c:v>130900</c:v>
                </c:pt>
                <c:pt idx="17">
                  <c:v>161680</c:v>
                </c:pt>
                <c:pt idx="18">
                  <c:v>181760</c:v>
                </c:pt>
                <c:pt idx="19">
                  <c:v>206300</c:v>
                </c:pt>
                <c:pt idx="20">
                  <c:v>188900</c:v>
                </c:pt>
                <c:pt idx="21">
                  <c:v>152250</c:v>
                </c:pt>
                <c:pt idx="22">
                  <c:v>100850</c:v>
                </c:pt>
                <c:pt idx="23">
                  <c:v>77300</c:v>
                </c:pt>
                <c:pt idx="24">
                  <c:v>87300</c:v>
                </c:pt>
                <c:pt idx="25">
                  <c:v>240800</c:v>
                </c:pt>
                <c:pt idx="26">
                  <c:v>304900</c:v>
                </c:pt>
                <c:pt idx="27">
                  <c:v>401500</c:v>
                </c:pt>
                <c:pt idx="28">
                  <c:v>254900</c:v>
                </c:pt>
                <c:pt idx="29">
                  <c:v>629600</c:v>
                </c:pt>
                <c:pt idx="30">
                  <c:v>634500</c:v>
                </c:pt>
                <c:pt idx="31">
                  <c:v>464500</c:v>
                </c:pt>
                <c:pt idx="32">
                  <c:v>788000</c:v>
                </c:pt>
                <c:pt idx="33">
                  <c:v>878000</c:v>
                </c:pt>
                <c:pt idx="34">
                  <c:v>405000</c:v>
                </c:pt>
                <c:pt idx="35">
                  <c:v>411000</c:v>
                </c:pt>
                <c:pt idx="36">
                  <c:v>269000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77-403D-9AFF-67A6161AC56C}"/>
            </c:ext>
          </c:extLst>
        </c:ser>
        <c:ser>
          <c:idx val="7"/>
          <c:order val="7"/>
          <c:tx>
            <c:strRef>
              <c:f>'Panel Spreadsheet'!$A$219</c:f>
              <c:strCache>
                <c:ptCount val="1"/>
                <c:pt idx="0">
                  <c:v>Domestic Assets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Spreadsheet'!$F$219:$AY$219</c:f>
              <c:numCache>
                <c:formatCode>#,##0.000</c:formatCode>
                <c:ptCount val="46"/>
                <c:pt idx="0">
                  <c:v>6.8541666666666661</c:v>
                </c:pt>
                <c:pt idx="1">
                  <c:v>237150.12083333335</c:v>
                </c:pt>
                <c:pt idx="2">
                  <c:v>280892.86250000005</c:v>
                </c:pt>
                <c:pt idx="3">
                  <c:v>34146.479166666672</c:v>
                </c:pt>
                <c:pt idx="4">
                  <c:v>33957.245833333334</c:v>
                </c:pt>
                <c:pt idx="5">
                  <c:v>34047.800000000003</c:v>
                </c:pt>
                <c:pt idx="6">
                  <c:v>34009.383333333331</c:v>
                </c:pt>
                <c:pt idx="7">
                  <c:v>33974.354166666672</c:v>
                </c:pt>
                <c:pt idx="8">
                  <c:v>33988.6</c:v>
                </c:pt>
                <c:pt idx="9">
                  <c:v>33987.237500000003</c:v>
                </c:pt>
                <c:pt idx="10">
                  <c:v>34063.89166666667</c:v>
                </c:pt>
                <c:pt idx="11">
                  <c:v>33978.983333333337</c:v>
                </c:pt>
                <c:pt idx="12">
                  <c:v>34048.608333333337</c:v>
                </c:pt>
                <c:pt idx="13">
                  <c:v>34032.125</c:v>
                </c:pt>
                <c:pt idx="14">
                  <c:v>34060.404166666667</c:v>
                </c:pt>
                <c:pt idx="15">
                  <c:v>34097.679166666669</c:v>
                </c:pt>
                <c:pt idx="16">
                  <c:v>34107.670833333337</c:v>
                </c:pt>
                <c:pt idx="17">
                  <c:v>34255.0625</c:v>
                </c:pt>
                <c:pt idx="18">
                  <c:v>34017.450000000004</c:v>
                </c:pt>
                <c:pt idx="19">
                  <c:v>34060.137500000004</c:v>
                </c:pt>
                <c:pt idx="20">
                  <c:v>34001.662499999999</c:v>
                </c:pt>
                <c:pt idx="21">
                  <c:v>33997.295833333337</c:v>
                </c:pt>
                <c:pt idx="22">
                  <c:v>34043.308333333334</c:v>
                </c:pt>
                <c:pt idx="23">
                  <c:v>34281.604166666672</c:v>
                </c:pt>
                <c:pt idx="24">
                  <c:v>34236.1875</c:v>
                </c:pt>
                <c:pt idx="25">
                  <c:v>33933.4</c:v>
                </c:pt>
                <c:pt idx="26">
                  <c:v>34385.587500000001</c:v>
                </c:pt>
                <c:pt idx="27">
                  <c:v>34237.170833333337</c:v>
                </c:pt>
                <c:pt idx="28">
                  <c:v>34178.700000000004</c:v>
                </c:pt>
                <c:pt idx="29">
                  <c:v>34524.345833333333</c:v>
                </c:pt>
                <c:pt idx="30">
                  <c:v>34555.875</c:v>
                </c:pt>
                <c:pt idx="31">
                  <c:v>689.23749999999995</c:v>
                </c:pt>
                <c:pt idx="32">
                  <c:v>2635.0041666666666</c:v>
                </c:pt>
                <c:pt idx="33">
                  <c:v>3019.4666666666667</c:v>
                </c:pt>
                <c:pt idx="34">
                  <c:v>2454.0583333333334</c:v>
                </c:pt>
                <c:pt idx="35">
                  <c:v>1767.5291666666665</c:v>
                </c:pt>
                <c:pt idx="36">
                  <c:v>3304.5875000000001</c:v>
                </c:pt>
                <c:pt idx="37">
                  <c:v>124.79166666666667</c:v>
                </c:pt>
                <c:pt idx="38">
                  <c:v>5135.8250000000007</c:v>
                </c:pt>
                <c:pt idx="39">
                  <c:v>3058557.2041666666</c:v>
                </c:pt>
                <c:pt idx="40">
                  <c:v>2845753.9666666668</c:v>
                </c:pt>
                <c:pt idx="41">
                  <c:v>5063855.7</c:v>
                </c:pt>
                <c:pt idx="42">
                  <c:v>3210112.747</c:v>
                </c:pt>
                <c:pt idx="43">
                  <c:v>4608191.0120000001</c:v>
                </c:pt>
                <c:pt idx="44">
                  <c:v>12332818.2985</c:v>
                </c:pt>
                <c:pt idx="45">
                  <c:v>7756647.7039999999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77-403D-9AFF-67A6161AC56C}"/>
            </c:ext>
          </c:extLst>
        </c:ser>
        <c:ser>
          <c:idx val="8"/>
          <c:order val="8"/>
          <c:tx>
            <c:strRef>
              <c:f>'Panel Spreadsheet'!$A$220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Spreadsheet'!$F$220:$AY$220</c:f>
              <c:numCache>
                <c:formatCode>#,##0.000</c:formatCode>
                <c:ptCount val="46"/>
                <c:pt idx="0">
                  <c:v>2276618.1541666668</c:v>
                </c:pt>
                <c:pt idx="1">
                  <c:v>1528949.7708333333</c:v>
                </c:pt>
                <c:pt idx="2">
                  <c:v>677008.31250000012</c:v>
                </c:pt>
                <c:pt idx="3">
                  <c:v>293478.39583333337</c:v>
                </c:pt>
                <c:pt idx="4">
                  <c:v>93129.683333333363</c:v>
                </c:pt>
                <c:pt idx="5">
                  <c:v>-39608.458333333445</c:v>
                </c:pt>
                <c:pt idx="6">
                  <c:v>-37423.537500000355</c:v>
                </c:pt>
                <c:pt idx="7">
                  <c:v>716205.28333333274</c:v>
                </c:pt>
                <c:pt idx="8">
                  <c:v>729817.41249999974</c:v>
                </c:pt>
                <c:pt idx="9">
                  <c:v>111.99999999981083</c:v>
                </c:pt>
                <c:pt idx="10">
                  <c:v>-70588.000000000029</c:v>
                </c:pt>
                <c:pt idx="11">
                  <c:v>-71287.999999999884</c:v>
                </c:pt>
                <c:pt idx="12">
                  <c:v>-71998</c:v>
                </c:pt>
                <c:pt idx="13">
                  <c:v>101.99999999976717</c:v>
                </c:pt>
                <c:pt idx="14">
                  <c:v>-11318.000000000109</c:v>
                </c:pt>
                <c:pt idx="15">
                  <c:v>-10089.875000000262</c:v>
                </c:pt>
                <c:pt idx="16">
                  <c:v>70801.999999999593</c:v>
                </c:pt>
                <c:pt idx="17">
                  <c:v>87625.949999998906</c:v>
                </c:pt>
                <c:pt idx="18">
                  <c:v>82512.000000000175</c:v>
                </c:pt>
                <c:pt idx="19">
                  <c:v>5101.9999999995416</c:v>
                </c:pt>
                <c:pt idx="20">
                  <c:v>101.9999999993961</c:v>
                </c:pt>
                <c:pt idx="21">
                  <c:v>589402.95833333489</c:v>
                </c:pt>
                <c:pt idx="22">
                  <c:v>820031.89583333093</c:v>
                </c:pt>
                <c:pt idx="23">
                  <c:v>1969062.8249999976</c:v>
                </c:pt>
                <c:pt idx="24">
                  <c:v>1313025.0458333292</c:v>
                </c:pt>
                <c:pt idx="25">
                  <c:v>5951.9999999947831</c:v>
                </c:pt>
                <c:pt idx="26">
                  <c:v>5501.9999999957145</c:v>
                </c:pt>
                <c:pt idx="27">
                  <c:v>-2598.0000000062282</c:v>
                </c:pt>
                <c:pt idx="28">
                  <c:v>56705.462499993104</c:v>
                </c:pt>
                <c:pt idx="29">
                  <c:v>74651.999999999418</c:v>
                </c:pt>
                <c:pt idx="30">
                  <c:v>122404.99999999814</c:v>
                </c:pt>
                <c:pt idx="31">
                  <c:v>63054.999999997483</c:v>
                </c:pt>
                <c:pt idx="32">
                  <c:v>124693.99999999603</c:v>
                </c:pt>
                <c:pt idx="33">
                  <c:v>147194.99999999919</c:v>
                </c:pt>
                <c:pt idx="34">
                  <c:v>599005.00000000582</c:v>
                </c:pt>
                <c:pt idx="35">
                  <c:v>291005.00000000757</c:v>
                </c:pt>
                <c:pt idx="36">
                  <c:v>421504.99999999849</c:v>
                </c:pt>
                <c:pt idx="37">
                  <c:v>86004.999999997512</c:v>
                </c:pt>
                <c:pt idx="38">
                  <c:v>2404.9999999843531</c:v>
                </c:pt>
                <c:pt idx="39">
                  <c:v>2589.9999999990687</c:v>
                </c:pt>
                <c:pt idx="40">
                  <c:v>1270.0000000093132</c:v>
                </c:pt>
                <c:pt idx="41">
                  <c:v>13447.249999980442</c:v>
                </c:pt>
                <c:pt idx="42">
                  <c:v>542.50199999799952</c:v>
                </c:pt>
                <c:pt idx="43">
                  <c:v>10205.150000000373</c:v>
                </c:pt>
                <c:pt idx="44">
                  <c:v>379.99999999813735</c:v>
                </c:pt>
                <c:pt idx="45">
                  <c:v>4223.5825000032783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77-403D-9AFF-67A6161AC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297248"/>
        <c:axId val="451290688"/>
      </c:areaChart>
      <c:catAx>
        <c:axId val="4512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906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5129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[&gt;999999]\ #,,&quot;&quot;;#,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9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418648733471348E-2"/>
          <c:y val="0.77970444603515465"/>
          <c:w val="0.90488770749137692"/>
          <c:h val="0.17794003022349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East Africa Currency Board</a:t>
            </a:r>
            <a:r>
              <a:rPr lang="en-US" sz="2400" b="1" baseline="0">
                <a:solidFill>
                  <a:sysClr val="windowText" lastClr="000000"/>
                </a:solidFill>
              </a:rPr>
              <a:t> Security Allocation (%)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96666075074643E-2"/>
          <c:y val="8.9645029705481633E-2"/>
          <c:w val="0.89344442954565961"/>
          <c:h val="0.74065392282924958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Spreadsheet'!$A$234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Spreadsheet'!$F$234:$AY$234</c:f>
              <c:numCache>
                <c:formatCode>0.00%</c:formatCode>
                <c:ptCount val="46"/>
                <c:pt idx="0">
                  <c:v>0.72666697656311297</c:v>
                </c:pt>
                <c:pt idx="1">
                  <c:v>0.73047183264360382</c:v>
                </c:pt>
                <c:pt idx="2">
                  <c:v>0.65468516849060154</c:v>
                </c:pt>
                <c:pt idx="3">
                  <c:v>0.28675222050246302</c:v>
                </c:pt>
                <c:pt idx="4">
                  <c:v>0.17753387322980119</c:v>
                </c:pt>
                <c:pt idx="5">
                  <c:v>0.21117560820630712</c:v>
                </c:pt>
                <c:pt idx="6">
                  <c:v>0.22467722186173827</c:v>
                </c:pt>
                <c:pt idx="7">
                  <c:v>0.38305646915276537</c:v>
                </c:pt>
                <c:pt idx="8">
                  <c:v>0.48292039328113656</c:v>
                </c:pt>
                <c:pt idx="9">
                  <c:v>0.55069033110235588</c:v>
                </c:pt>
                <c:pt idx="10">
                  <c:v>0.72470351062614324</c:v>
                </c:pt>
                <c:pt idx="11">
                  <c:v>0.83650965436678171</c:v>
                </c:pt>
                <c:pt idx="12">
                  <c:v>0.84802804729601156</c:v>
                </c:pt>
                <c:pt idx="13">
                  <c:v>0.75117377155131471</c:v>
                </c:pt>
                <c:pt idx="14">
                  <c:v>0.57687909372495971</c:v>
                </c:pt>
                <c:pt idx="15">
                  <c:v>0.31804964807686859</c:v>
                </c:pt>
                <c:pt idx="16">
                  <c:v>0.15879701863829015</c:v>
                </c:pt>
                <c:pt idx="17">
                  <c:v>0.18518303593100804</c:v>
                </c:pt>
                <c:pt idx="18">
                  <c:v>0.17203880680750921</c:v>
                </c:pt>
                <c:pt idx="19">
                  <c:v>0.17898416645150714</c:v>
                </c:pt>
                <c:pt idx="20">
                  <c:v>0.13819734327593874</c:v>
                </c:pt>
                <c:pt idx="21">
                  <c:v>4.8002807946815683E-2</c:v>
                </c:pt>
                <c:pt idx="22">
                  <c:v>2.6918001139112462E-2</c:v>
                </c:pt>
                <c:pt idx="23">
                  <c:v>1.8056467119158124E-2</c:v>
                </c:pt>
                <c:pt idx="24">
                  <c:v>1.5787344577808528E-2</c:v>
                </c:pt>
                <c:pt idx="25">
                  <c:v>1.4550972679147758E-2</c:v>
                </c:pt>
                <c:pt idx="26">
                  <c:v>1.0255524180106492E-2</c:v>
                </c:pt>
                <c:pt idx="27">
                  <c:v>1.0650461847494399E-2</c:v>
                </c:pt>
                <c:pt idx="28">
                  <c:v>7.4358261812329796E-3</c:v>
                </c:pt>
                <c:pt idx="29">
                  <c:v>6.8437590928550202E-3</c:v>
                </c:pt>
                <c:pt idx="30">
                  <c:v>4.7798823024696631E-3</c:v>
                </c:pt>
                <c:pt idx="31">
                  <c:v>1.1134061982257195E-2</c:v>
                </c:pt>
                <c:pt idx="32">
                  <c:v>1.5122441103204371E-2</c:v>
                </c:pt>
                <c:pt idx="33">
                  <c:v>1.4101451812785304E-2</c:v>
                </c:pt>
                <c:pt idx="34">
                  <c:v>1.2497871104120541E-2</c:v>
                </c:pt>
                <c:pt idx="35">
                  <c:v>1.1874762208021663E-2</c:v>
                </c:pt>
                <c:pt idx="36">
                  <c:v>1.0780161226416517E-2</c:v>
                </c:pt>
                <c:pt idx="37">
                  <c:v>1.2379414676358799E-2</c:v>
                </c:pt>
                <c:pt idx="38">
                  <c:v>1.2617889581581826E-2</c:v>
                </c:pt>
                <c:pt idx="39">
                  <c:v>1.3042911296328659E-2</c:v>
                </c:pt>
                <c:pt idx="40">
                  <c:v>1.2975695800383671E-2</c:v>
                </c:pt>
                <c:pt idx="41">
                  <c:v>1.3098680022912784E-2</c:v>
                </c:pt>
                <c:pt idx="42">
                  <c:v>9.2328321787884041E-2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F-476C-B3DD-2BD4130783FD}"/>
            </c:ext>
          </c:extLst>
        </c:ser>
        <c:ser>
          <c:idx val="1"/>
          <c:order val="1"/>
          <c:tx>
            <c:strRef>
              <c:f>'Panel Spreadsheet'!$A$235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Spreadsheet'!$F$235:$AY$235</c:f>
              <c:numCache>
                <c:formatCode>0.00%</c:formatCode>
                <c:ptCount val="46"/>
                <c:pt idx="0">
                  <c:v>0.2733330234368872</c:v>
                </c:pt>
                <c:pt idx="1">
                  <c:v>0.26952816735639618</c:v>
                </c:pt>
                <c:pt idx="2">
                  <c:v>0.34531483150939851</c:v>
                </c:pt>
                <c:pt idx="3">
                  <c:v>0.69227390177711401</c:v>
                </c:pt>
                <c:pt idx="4">
                  <c:v>0.81312609997041774</c:v>
                </c:pt>
                <c:pt idx="5">
                  <c:v>0.77771674214073605</c:v>
                </c:pt>
                <c:pt idx="6">
                  <c:v>0.76406730939947953</c:v>
                </c:pt>
                <c:pt idx="7">
                  <c:v>0.60351733399535634</c:v>
                </c:pt>
                <c:pt idx="8">
                  <c:v>0.49839086192784715</c:v>
                </c:pt>
                <c:pt idx="9">
                  <c:v>0.42726708314596346</c:v>
                </c:pt>
                <c:pt idx="10">
                  <c:v>0.23979536028861898</c:v>
                </c:pt>
                <c:pt idx="11">
                  <c:v>0.10326755357800491</c:v>
                </c:pt>
                <c:pt idx="12">
                  <c:v>9.2337848135783815E-2</c:v>
                </c:pt>
                <c:pt idx="13">
                  <c:v>0.1742804142039957</c:v>
                </c:pt>
                <c:pt idx="14">
                  <c:v>0.38721194027724193</c:v>
                </c:pt>
                <c:pt idx="15">
                  <c:v>0.60235657976094747</c:v>
                </c:pt>
                <c:pt idx="16">
                  <c:v>0.76117976704511003</c:v>
                </c:pt>
                <c:pt idx="17">
                  <c:v>0.75272285592368016</c:v>
                </c:pt>
                <c:pt idx="18">
                  <c:v>0.76880920592024493</c:v>
                </c:pt>
                <c:pt idx="19">
                  <c:v>0.77062024917025818</c:v>
                </c:pt>
                <c:pt idx="20">
                  <c:v>0.82165520316483576</c:v>
                </c:pt>
                <c:pt idx="21">
                  <c:v>0.9323020330902777</c:v>
                </c:pt>
                <c:pt idx="22">
                  <c:v>0.96469803133658538</c:v>
                </c:pt>
                <c:pt idx="23">
                  <c:v>0.97649606124074095</c:v>
                </c:pt>
                <c:pt idx="24">
                  <c:v>0.97955425043549826</c:v>
                </c:pt>
                <c:pt idx="25">
                  <c:v>0.98030259165429134</c:v>
                </c:pt>
                <c:pt idx="26">
                  <c:v>0.98459954688375817</c:v>
                </c:pt>
                <c:pt idx="27">
                  <c:v>0.9841777622180472</c:v>
                </c:pt>
                <c:pt idx="28">
                  <c:v>0.98845230121175798</c:v>
                </c:pt>
                <c:pt idx="29">
                  <c:v>0.98924013065260874</c:v>
                </c:pt>
                <c:pt idx="30">
                  <c:v>0.99240739864196925</c:v>
                </c:pt>
                <c:pt idx="31">
                  <c:v>0.98658580842998878</c:v>
                </c:pt>
                <c:pt idx="32">
                  <c:v>0.98347048717883478</c:v>
                </c:pt>
                <c:pt idx="33">
                  <c:v>0.98589854818721467</c:v>
                </c:pt>
                <c:pt idx="34">
                  <c:v>0.98750212889587941</c:v>
                </c:pt>
                <c:pt idx="35">
                  <c:v>0.98412698755248684</c:v>
                </c:pt>
                <c:pt idx="36">
                  <c:v>0.87305181249166142</c:v>
                </c:pt>
                <c:pt idx="37">
                  <c:v>0.84968402552085243</c:v>
                </c:pt>
                <c:pt idx="38">
                  <c:v>0.78465482643321038</c:v>
                </c:pt>
                <c:pt idx="39">
                  <c:v>0.75577921568076323</c:v>
                </c:pt>
                <c:pt idx="40">
                  <c:v>0.77007111693507857</c:v>
                </c:pt>
                <c:pt idx="41">
                  <c:v>0.79687526252115093</c:v>
                </c:pt>
                <c:pt idx="42">
                  <c:v>0.667501301714024</c:v>
                </c:pt>
                <c:pt idx="43">
                  <c:v>0.77771808759194538</c:v>
                </c:pt>
                <c:pt idx="44">
                  <c:v>0.7916401602020583</c:v>
                </c:pt>
                <c:pt idx="45">
                  <c:v>0.83184895353482213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3F-476C-B3DD-2BD4130783FD}"/>
            </c:ext>
          </c:extLst>
        </c:ser>
        <c:ser>
          <c:idx val="2"/>
          <c:order val="2"/>
          <c:tx>
            <c:strRef>
              <c:f>'Panel Spreadsheet'!$A$236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Spreadsheet'!$F$236:$AY$236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3.009775500009405E-2</c:v>
                </c:pt>
                <c:pt idx="14">
                  <c:v>2.3216068651144513E-2</c:v>
                </c:pt>
                <c:pt idx="15">
                  <c:v>7.2038628006734884E-2</c:v>
                </c:pt>
                <c:pt idx="16">
                  <c:v>7.4948287429578098E-2</c:v>
                </c:pt>
                <c:pt idx="17">
                  <c:v>5.7862878763503808E-2</c:v>
                </c:pt>
                <c:pt idx="18">
                  <c:v>5.5191412294076127E-2</c:v>
                </c:pt>
                <c:pt idx="19">
                  <c:v>4.7048296747366623E-2</c:v>
                </c:pt>
                <c:pt idx="20">
                  <c:v>3.7464148310289803E-2</c:v>
                </c:pt>
                <c:pt idx="21">
                  <c:v>1.8420084200801566E-2</c:v>
                </c:pt>
                <c:pt idx="22">
                  <c:v>7.6940353169440605E-3</c:v>
                </c:pt>
                <c:pt idx="23">
                  <c:v>4.9103003565406722E-3</c:v>
                </c:pt>
                <c:pt idx="24">
                  <c:v>4.2057533060948791E-3</c:v>
                </c:pt>
                <c:pt idx="25">
                  <c:v>4.6616459145388351E-3</c:v>
                </c:pt>
                <c:pt idx="26">
                  <c:v>4.6743344715298755E-3</c:v>
                </c:pt>
                <c:pt idx="27">
                  <c:v>4.6865562419375496E-3</c:v>
                </c:pt>
                <c:pt idx="28">
                  <c:v>4.1118726070090367E-3</c:v>
                </c:pt>
                <c:pt idx="29">
                  <c:v>3.9161102545362545E-3</c:v>
                </c:pt>
                <c:pt idx="30">
                  <c:v>2.8127190555611373E-3</c:v>
                </c:pt>
                <c:pt idx="31">
                  <c:v>2.280129587754066E-3</c:v>
                </c:pt>
                <c:pt idx="32">
                  <c:v>1.407071717960832E-3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4.2666073749474606E-2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F-476C-B3DD-2BD4130783FD}"/>
            </c:ext>
          </c:extLst>
        </c:ser>
        <c:ser>
          <c:idx val="3"/>
          <c:order val="3"/>
          <c:tx>
            <c:strRef>
              <c:f>'Panel Spreadsheet'!$A$237</c:f>
              <c:strCache>
                <c:ptCount val="1"/>
                <c:pt idx="0">
                  <c:v>% in Domestic Securities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  <a:effectLst/>
          </c:spPr>
          <c:val>
            <c:numRef>
              <c:f>'Panel Spreadsheet'!$F$237:$AY$237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2.0973877720422897E-2</c:v>
                </c:pt>
                <c:pt idx="4">
                  <c:v>9.3400267997810465E-3</c:v>
                </c:pt>
                <c:pt idx="5">
                  <c:v>1.1107649652956707E-2</c:v>
                </c:pt>
                <c:pt idx="6">
                  <c:v>1.1255468738782217E-2</c:v>
                </c:pt>
                <c:pt idx="7">
                  <c:v>1.3426196851878422E-2</c:v>
                </c:pt>
                <c:pt idx="8">
                  <c:v>1.8688744791016135E-2</c:v>
                </c:pt>
                <c:pt idx="9">
                  <c:v>2.2042585751680572E-2</c:v>
                </c:pt>
                <c:pt idx="10">
                  <c:v>3.5501129085237774E-2</c:v>
                </c:pt>
                <c:pt idx="11">
                  <c:v>6.0222792055213421E-2</c:v>
                </c:pt>
                <c:pt idx="12">
                  <c:v>5.9634104568204498E-2</c:v>
                </c:pt>
                <c:pt idx="13">
                  <c:v>4.4448059244595411E-2</c:v>
                </c:pt>
                <c:pt idx="14">
                  <c:v>1.2692897346653775E-2</c:v>
                </c:pt>
                <c:pt idx="15">
                  <c:v>7.555144155449018E-3</c:v>
                </c:pt>
                <c:pt idx="16">
                  <c:v>5.0749268870217421E-3</c:v>
                </c:pt>
                <c:pt idx="17">
                  <c:v>4.2312293818079424E-3</c:v>
                </c:pt>
                <c:pt idx="18">
                  <c:v>3.9605749781698452E-3</c:v>
                </c:pt>
                <c:pt idx="19">
                  <c:v>3.3472876308680375E-3</c:v>
                </c:pt>
                <c:pt idx="20">
                  <c:v>2.6833052489356707E-3</c:v>
                </c:pt>
                <c:pt idx="21">
                  <c:v>1.2750747621049184E-3</c:v>
                </c:pt>
                <c:pt idx="22">
                  <c:v>6.8993220735802439E-4</c:v>
                </c:pt>
                <c:pt idx="23">
                  <c:v>5.3717128356025722E-4</c:v>
                </c:pt>
                <c:pt idx="24">
                  <c:v>4.5265168059830052E-4</c:v>
                </c:pt>
                <c:pt idx="25">
                  <c:v>4.8478975202204474E-4</c:v>
                </c:pt>
                <c:pt idx="26">
                  <c:v>4.7059446460548393E-4</c:v>
                </c:pt>
                <c:pt idx="27">
                  <c:v>4.8521969252078817E-4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3.9982502394914562E-3</c:v>
                </c:pt>
                <c:pt idx="36">
                  <c:v>0.11616802628192209</c:v>
                </c:pt>
                <c:pt idx="37">
                  <c:v>0.13793655980278877</c:v>
                </c:pt>
                <c:pt idx="38">
                  <c:v>0.20272728398520773</c:v>
                </c:pt>
                <c:pt idx="39">
                  <c:v>0.23117787302290804</c:v>
                </c:pt>
                <c:pt idx="40">
                  <c:v>0.21695318726453794</c:v>
                </c:pt>
                <c:pt idx="41">
                  <c:v>0.19002605745593643</c:v>
                </c:pt>
                <c:pt idx="42">
                  <c:v>0.19750430274861713</c:v>
                </c:pt>
                <c:pt idx="43">
                  <c:v>0.22228191240805459</c:v>
                </c:pt>
                <c:pt idx="44">
                  <c:v>0.20835983979794168</c:v>
                </c:pt>
                <c:pt idx="45">
                  <c:v>0.16815104646517784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6-40A7-B28E-A8C32046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60504"/>
        <c:axId val="491062472"/>
      </c:areaChart>
      <c:catAx>
        <c:axId val="491060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0624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9106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060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081750478485633E-2"/>
          <c:y val="0.8831805361063465"/>
          <c:w val="0.8937484955368652"/>
          <c:h val="7.243614364132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East Africa Currency Board Asset Allocation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290079541228273E-2"/>
          <c:y val="9.9494570562974616E-2"/>
          <c:w val="0.8882333384705825"/>
          <c:h val="0.62531090431877834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Spreadsheet'!$A$223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Spreadsheet'!$F$223:$AY$223</c:f>
              <c:numCache>
                <c:formatCode>0.00%</c:formatCode>
                <c:ptCount val="46"/>
                <c:pt idx="0">
                  <c:v>6.8793994653042007E-2</c:v>
                </c:pt>
                <c:pt idx="1">
                  <c:v>9.9977740879087812E-2</c:v>
                </c:pt>
                <c:pt idx="2">
                  <c:v>0.1675881073287312</c:v>
                </c:pt>
                <c:pt idx="3">
                  <c:v>0.17055660693197713</c:v>
                </c:pt>
                <c:pt idx="4">
                  <c:v>0.13261630591495013</c:v>
                </c:pt>
                <c:pt idx="5">
                  <c:v>0.14419978910742379</c:v>
                </c:pt>
                <c:pt idx="6">
                  <c:v>0.1470050548707163</c:v>
                </c:pt>
                <c:pt idx="7">
                  <c:v>0.23596290458726138</c:v>
                </c:pt>
                <c:pt idx="8">
                  <c:v>0.31525433641541939</c:v>
                </c:pt>
                <c:pt idx="9">
                  <c:v>0.46290857756174192</c:v>
                </c:pt>
                <c:pt idx="10">
                  <c:v>0.58312983125704398</c:v>
                </c:pt>
                <c:pt idx="11">
                  <c:v>0.52304962523333176</c:v>
                </c:pt>
                <c:pt idx="12">
                  <c:v>0.53180430470344175</c:v>
                </c:pt>
                <c:pt idx="13">
                  <c:v>0.46250900372722858</c:v>
                </c:pt>
                <c:pt idx="14">
                  <c:v>0.38346822955299609</c:v>
                </c:pt>
                <c:pt idx="15">
                  <c:v>0.23631273294209734</c:v>
                </c:pt>
                <c:pt idx="16">
                  <c:v>0.12393964281687569</c:v>
                </c:pt>
                <c:pt idx="17">
                  <c:v>0.14518015592466854</c:v>
                </c:pt>
                <c:pt idx="18">
                  <c:v>0.13598582228781395</c:v>
                </c:pt>
                <c:pt idx="19">
                  <c:v>0.144074259912817</c:v>
                </c:pt>
                <c:pt idx="20">
                  <c:v>0.1063281260204063</c:v>
                </c:pt>
                <c:pt idx="21">
                  <c:v>3.6115519176631153E-2</c:v>
                </c:pt>
                <c:pt idx="22">
                  <c:v>2.2614601550286582E-2</c:v>
                </c:pt>
                <c:pt idx="23">
                  <c:v>1.4667281336027788E-2</c:v>
                </c:pt>
                <c:pt idx="24">
                  <c:v>1.3264710923447144E-2</c:v>
                </c:pt>
                <c:pt idx="25">
                  <c:v>1.3376377945972753E-2</c:v>
                </c:pt>
                <c:pt idx="26">
                  <c:v>9.1775883341167191E-3</c:v>
                </c:pt>
                <c:pt idx="27">
                  <c:v>9.6289481311037008E-3</c:v>
                </c:pt>
                <c:pt idx="28">
                  <c:v>6.633139065717949E-3</c:v>
                </c:pt>
                <c:pt idx="29">
                  <c:v>5.7508856167610605E-3</c:v>
                </c:pt>
                <c:pt idx="30">
                  <c:v>4.1763062989456342E-3</c:v>
                </c:pt>
                <c:pt idx="31">
                  <c:v>9.8895859270884921E-3</c:v>
                </c:pt>
                <c:pt idx="32">
                  <c:v>1.3201293260980953E-2</c:v>
                </c:pt>
                <c:pt idx="33">
                  <c:v>1.251062751065278E-2</c:v>
                </c:pt>
                <c:pt idx="34">
                  <c:v>1.0090898238367722E-2</c:v>
                </c:pt>
                <c:pt idx="35">
                  <c:v>8.9733085538948685E-3</c:v>
                </c:pt>
                <c:pt idx="36">
                  <c:v>8.36817388134606E-3</c:v>
                </c:pt>
                <c:pt idx="37">
                  <c:v>8.1074997233911861E-3</c:v>
                </c:pt>
                <c:pt idx="38">
                  <c:v>8.1107485046129739E-3</c:v>
                </c:pt>
                <c:pt idx="39">
                  <c:v>7.4273272274096884E-3</c:v>
                </c:pt>
                <c:pt idx="40">
                  <c:v>7.3424512500909608E-3</c:v>
                </c:pt>
                <c:pt idx="41">
                  <c:v>7.0332343978449108E-3</c:v>
                </c:pt>
                <c:pt idx="42">
                  <c:v>4.7156085820052249E-2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7-4323-B1E3-1EC84B7BE9A4}"/>
            </c:ext>
          </c:extLst>
        </c:ser>
        <c:ser>
          <c:idx val="1"/>
          <c:order val="1"/>
          <c:tx>
            <c:strRef>
              <c:f>'Panel Spreadsheet'!$A$224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Spreadsheet'!$F$224:$AY$224</c:f>
              <c:numCache>
                <c:formatCode>0.00%</c:formatCode>
                <c:ptCount val="46"/>
                <c:pt idx="0">
                  <c:v>2.5876599817088116E-2</c:v>
                </c:pt>
                <c:pt idx="1">
                  <c:v>3.6889604870938952E-2</c:v>
                </c:pt>
                <c:pt idx="2">
                  <c:v>8.8394638874472353E-2</c:v>
                </c:pt>
                <c:pt idx="3">
                  <c:v>0.41175579232751303</c:v>
                </c:pt>
                <c:pt idx="4">
                  <c:v>0.60739833846539459</c:v>
                </c:pt>
                <c:pt idx="5">
                  <c:v>0.53105844540741509</c:v>
                </c:pt>
                <c:pt idx="6">
                  <c:v>0.49992498488481196</c:v>
                </c:pt>
                <c:pt idx="7">
                  <c:v>0.3717668661575626</c:v>
                </c:pt>
                <c:pt idx="8">
                  <c:v>0.32535358340334897</c:v>
                </c:pt>
                <c:pt idx="9">
                  <c:v>0.35915937965014022</c:v>
                </c:pt>
                <c:pt idx="10">
                  <c:v>0.19295039410049203</c:v>
                </c:pt>
                <c:pt idx="11">
                  <c:v>6.4570749322224938E-2</c:v>
                </c:pt>
                <c:pt idx="12">
                  <c:v>5.7905708758382309E-2</c:v>
                </c:pt>
                <c:pt idx="13">
                  <c:v>0.10730707566664867</c:v>
                </c:pt>
                <c:pt idx="14">
                  <c:v>0.25739098333608068</c:v>
                </c:pt>
                <c:pt idx="15">
                  <c:v>0.44755443192492095</c:v>
                </c:pt>
                <c:pt idx="16">
                  <c:v>0.59409395249348618</c:v>
                </c:pt>
                <c:pt idx="17">
                  <c:v>0.59012112552132112</c:v>
                </c:pt>
                <c:pt idx="18">
                  <c:v>0.60769517058137645</c:v>
                </c:pt>
                <c:pt idx="19">
                  <c:v>0.62031488189273098</c:v>
                </c:pt>
                <c:pt idx="20">
                  <c:v>0.63217610350867093</c:v>
                </c:pt>
                <c:pt idx="21">
                  <c:v>0.70142921621979215</c:v>
                </c:pt>
                <c:pt idx="22">
                  <c:v>0.81047108521454203</c:v>
                </c:pt>
                <c:pt idx="23">
                  <c:v>0.7932084587324717</c:v>
                </c:pt>
                <c:pt idx="24">
                  <c:v>0.82303289839667815</c:v>
                </c:pt>
                <c:pt idx="25">
                  <c:v>0.90116985692480955</c:v>
                </c:pt>
                <c:pt idx="26">
                  <c:v>0.88111042951713403</c:v>
                </c:pt>
                <c:pt idx="27">
                  <c:v>0.88978269298365953</c:v>
                </c:pt>
                <c:pt idx="28">
                  <c:v>0.88175024724412487</c:v>
                </c:pt>
                <c:pt idx="29">
                  <c:v>0.83126930122837339</c:v>
                </c:pt>
                <c:pt idx="30">
                  <c:v>0.8670919089215402</c:v>
                </c:pt>
                <c:pt idx="31">
                  <c:v>0.87631316786835689</c:v>
                </c:pt>
                <c:pt idx="32">
                  <c:v>0.85853085663640349</c:v>
                </c:pt>
                <c:pt idx="33">
                  <c:v>0.8746765697189135</c:v>
                </c:pt>
                <c:pt idx="34">
                  <c:v>0.79731847206956885</c:v>
                </c:pt>
                <c:pt idx="35">
                  <c:v>0.74366753294293908</c:v>
                </c:pt>
                <c:pt idx="36">
                  <c:v>0.67771244055717417</c:v>
                </c:pt>
                <c:pt idx="37">
                  <c:v>0.55647324061580361</c:v>
                </c:pt>
                <c:pt idx="38">
                  <c:v>0.5043741997409904</c:v>
                </c:pt>
                <c:pt idx="39">
                  <c:v>0.43038087272096581</c:v>
                </c:pt>
                <c:pt idx="40">
                  <c:v>0.43575386801467125</c:v>
                </c:pt>
                <c:pt idx="41">
                  <c:v>0.42787597661379789</c:v>
                </c:pt>
                <c:pt idx="42">
                  <c:v>0.34092191928862398</c:v>
                </c:pt>
                <c:pt idx="43">
                  <c:v>0.36950422651398518</c:v>
                </c:pt>
                <c:pt idx="44">
                  <c:v>0.39753506699830177</c:v>
                </c:pt>
                <c:pt idx="45">
                  <c:v>0.46130757161757796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7-4323-B1E3-1EC84B7BE9A4}"/>
            </c:ext>
          </c:extLst>
        </c:ser>
        <c:ser>
          <c:idx val="2"/>
          <c:order val="2"/>
          <c:tx>
            <c:strRef>
              <c:f>'Panel Spreadsheet'!$A$225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Spreadsheet'!$F$225:$AY$225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1.8531641021985238E-2</c:v>
                </c:pt>
                <c:pt idx="14">
                  <c:v>1.5432392748626334E-2</c:v>
                </c:pt>
                <c:pt idx="15">
                  <c:v>5.3525118372576334E-2</c:v>
                </c:pt>
                <c:pt idx="16">
                  <c:v>5.8496463305253807E-2</c:v>
                </c:pt>
                <c:pt idx="17">
                  <c:v>4.5363451997111601E-2</c:v>
                </c:pt>
                <c:pt idx="18">
                  <c:v>4.3625329210944711E-2</c:v>
                </c:pt>
                <c:pt idx="19">
                  <c:v>3.787177753442203E-2</c:v>
                </c:pt>
                <c:pt idx="20">
                  <c:v>2.8824669044685197E-2</c:v>
                </c:pt>
                <c:pt idx="21">
                  <c:v>1.3858583125517758E-2</c:v>
                </c:pt>
                <c:pt idx="22">
                  <c:v>6.4639845324064756E-3</c:v>
                </c:pt>
                <c:pt idx="23">
                  <c:v>3.9886405407270802E-3</c:v>
                </c:pt>
                <c:pt idx="24">
                  <c:v>3.5337229478793544E-3</c:v>
                </c:pt>
                <c:pt idx="25">
                  <c:v>4.285344971647862E-3</c:v>
                </c:pt>
                <c:pt idx="26">
                  <c:v>4.1830253395421044E-3</c:v>
                </c:pt>
                <c:pt idx="27">
                  <c:v>4.2370563467849353E-3</c:v>
                </c:pt>
                <c:pt idx="28">
                  <c:v>3.6680016662633411E-3</c:v>
                </c:pt>
                <c:pt idx="29">
                  <c:v>3.2907502778663535E-3</c:v>
                </c:pt>
                <c:pt idx="30">
                  <c:v>2.4575450953750648E-3</c:v>
                </c:pt>
                <c:pt idx="31">
                  <c:v>2.0252750091498285E-3</c:v>
                </c:pt>
                <c:pt idx="32">
                  <c:v>1.2283179852555178E-3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2.179141780522352E-2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7-4323-B1E3-1EC84B7BE9A4}"/>
            </c:ext>
          </c:extLst>
        </c:ser>
        <c:ser>
          <c:idx val="3"/>
          <c:order val="3"/>
          <c:tx>
            <c:strRef>
              <c:f>'Panel Spreadsheet'!$A$226</c:f>
              <c:strCache>
                <c:ptCount val="1"/>
                <c:pt idx="0">
                  <c:v>% in Domestic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Spreadsheet'!$F$226:$AY$226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1.2474998142763446E-2</c:v>
                </c:pt>
                <c:pt idx="4">
                  <c:v>6.9769212421242639E-3</c:v>
                </c:pt>
                <c:pt idx="5">
                  <c:v>7.5847809841310442E-3</c:v>
                </c:pt>
                <c:pt idx="6">
                  <c:v>7.3643905057653117E-3</c:v>
                </c:pt>
                <c:pt idx="7">
                  <c:v>8.2705414523782002E-3</c:v>
                </c:pt>
                <c:pt idx="8">
                  <c:v>1.2200163669830785E-2</c:v>
                </c:pt>
                <c:pt idx="9">
                  <c:v>1.8528928945724721E-2</c:v>
                </c:pt>
                <c:pt idx="10">
                  <c:v>2.8565843975314718E-2</c:v>
                </c:pt>
                <c:pt idx="11">
                  <c:v>3.7655881974044451E-2</c:v>
                </c:pt>
                <c:pt idx="12">
                  <c:v>3.7396963010394864E-2</c:v>
                </c:pt>
                <c:pt idx="13">
                  <c:v>2.7367339459112506E-2</c:v>
                </c:pt>
                <c:pt idx="14">
                  <c:v>8.4373362223798178E-3</c:v>
                </c:pt>
                <c:pt idx="15">
                  <c:v>5.6135159209928396E-3</c:v>
                </c:pt>
                <c:pt idx="16">
                  <c:v>3.9609347271937307E-3</c:v>
                </c:pt>
                <c:pt idx="17">
                  <c:v>3.3172074229994622E-3</c:v>
                </c:pt>
                <c:pt idx="18">
                  <c:v>3.1305846345561781E-3</c:v>
                </c:pt>
                <c:pt idx="19">
                  <c:v>2.6944170408688024E-3</c:v>
                </c:pt>
                <c:pt idx="20">
                  <c:v>2.0645173915562857E-3</c:v>
                </c:pt>
                <c:pt idx="21">
                  <c:v>9.5931861055835097E-4</c:v>
                </c:pt>
                <c:pt idx="22">
                  <c:v>5.7963226487276484E-4</c:v>
                </c:pt>
                <c:pt idx="23">
                  <c:v>4.3634462321003574E-4</c:v>
                </c:pt>
                <c:pt idx="24">
                  <c:v>3.8032321791398136E-4</c:v>
                </c:pt>
                <c:pt idx="25">
                  <c:v>4.4565618329242074E-4</c:v>
                </c:pt>
                <c:pt idx="26">
                  <c:v>4.2113130373589005E-4</c:v>
                </c:pt>
                <c:pt idx="27">
                  <c:v>4.3868099978893539E-4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3.0213264439438478E-3</c:v>
                </c:pt>
                <c:pt idx="36">
                  <c:v>9.0176224915612682E-2</c:v>
                </c:pt>
                <c:pt idx="37">
                  <c:v>9.0337116065941275E-2</c:v>
                </c:pt>
                <c:pt idx="38">
                  <c:v>0.13031260138996567</c:v>
                </c:pt>
                <c:pt idx="39">
                  <c:v>0.1316449734010702</c:v>
                </c:pt>
                <c:pt idx="40">
                  <c:v>0.12276553223408823</c:v>
                </c:pt>
                <c:pt idx="41">
                  <c:v>0.10203301412417777</c:v>
                </c:pt>
                <c:pt idx="42">
                  <c:v>0.10087402944072094</c:v>
                </c:pt>
                <c:pt idx="43">
                  <c:v>0.10560909849313148</c:v>
                </c:pt>
                <c:pt idx="44">
                  <c:v>0.10463130477449316</c:v>
                </c:pt>
                <c:pt idx="45">
                  <c:v>9.3249321983499445E-2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87-4323-B1E3-1EC84B7BE9A4}"/>
            </c:ext>
          </c:extLst>
        </c:ser>
        <c:ser>
          <c:idx val="4"/>
          <c:order val="4"/>
          <c:tx>
            <c:strRef>
              <c:f>'Panel Spreadsheet'!$A$227</c:f>
              <c:strCache>
                <c:ptCount val="1"/>
                <c:pt idx="0">
                  <c:v>% Deposited at Banks, Crown Agents, etc.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Spreadsheet'!$F$227:$AY$227</c:f>
              <c:numCache>
                <c:formatCode>0.00%</c:formatCode>
                <c:ptCount val="46"/>
                <c:pt idx="0">
                  <c:v>1.8749419548391365E-5</c:v>
                </c:pt>
                <c:pt idx="1">
                  <c:v>1.0232190766460883E-3</c:v>
                </c:pt>
                <c:pt idx="2">
                  <c:v>2.6773316432616534E-3</c:v>
                </c:pt>
                <c:pt idx="3">
                  <c:v>4.3468986717416077E-3</c:v>
                </c:pt>
                <c:pt idx="4">
                  <c:v>2.1691959689007522E-3</c:v>
                </c:pt>
                <c:pt idx="5">
                  <c:v>3.8396453968116725E-3</c:v>
                </c:pt>
                <c:pt idx="6">
                  <c:v>7.0123760643916724E-3</c:v>
                </c:pt>
                <c:pt idx="7">
                  <c:v>2.5228447189479903E-3</c:v>
                </c:pt>
                <c:pt idx="8">
                  <c:v>7.6873660181877321E-4</c:v>
                </c:pt>
                <c:pt idx="9">
                  <c:v>1.685164459769581E-3</c:v>
                </c:pt>
                <c:pt idx="10">
                  <c:v>2.0337573661910308E-3</c:v>
                </c:pt>
                <c:pt idx="11">
                  <c:v>1.7301040708272101E-3</c:v>
                </c:pt>
                <c:pt idx="12">
                  <c:v>2.4266210508262823E-3</c:v>
                </c:pt>
                <c:pt idx="13">
                  <c:v>9.2796147961172765E-3</c:v>
                </c:pt>
                <c:pt idx="14">
                  <c:v>5.6202625994699745E-2</c:v>
                </c:pt>
                <c:pt idx="15">
                  <c:v>0.16097486253740181</c:v>
                </c:pt>
                <c:pt idx="16">
                  <c:v>0.13611376431684502</c:v>
                </c:pt>
                <c:pt idx="17">
                  <c:v>0.13203317560369923</c:v>
                </c:pt>
                <c:pt idx="18">
                  <c:v>0.12062782006433607</c:v>
                </c:pt>
                <c:pt idx="19">
                  <c:v>0.13205634303172495</c:v>
                </c:pt>
                <c:pt idx="20">
                  <c:v>0.18875249861540877</c:v>
                </c:pt>
                <c:pt idx="21">
                  <c:v>0.17873961063542637</c:v>
                </c:pt>
                <c:pt idx="22">
                  <c:v>0.10814121430002194</c:v>
                </c:pt>
                <c:pt idx="23">
                  <c:v>0.1024525133141561</c:v>
                </c:pt>
                <c:pt idx="24">
                  <c:v>0.10831693465030948</c:v>
                </c:pt>
                <c:pt idx="25">
                  <c:v>6.880950834857226E-2</c:v>
                </c:pt>
                <c:pt idx="26">
                  <c:v>9.094188928734194E-2</c:v>
                </c:pt>
                <c:pt idx="27">
                  <c:v>7.7284197567200702E-2</c:v>
                </c:pt>
                <c:pt idx="28">
                  <c:v>9.502854760150109E-2</c:v>
                </c:pt>
                <c:pt idx="29">
                  <c:v>0.13505582176230888</c:v>
                </c:pt>
                <c:pt idx="30">
                  <c:v>0.10646670088185288</c:v>
                </c:pt>
                <c:pt idx="31">
                  <c:v>1.0596288971011412E-2</c:v>
                </c:pt>
                <c:pt idx="32">
                  <c:v>1.0150381736391509E-2</c:v>
                </c:pt>
                <c:pt idx="33">
                  <c:v>8.5970233842398019E-3</c:v>
                </c:pt>
                <c:pt idx="34">
                  <c:v>8.0197973231427317E-3</c:v>
                </c:pt>
                <c:pt idx="35">
                  <c:v>8.2037986261629357E-3</c:v>
                </c:pt>
                <c:pt idx="36">
                  <c:v>8.0785955802191809E-3</c:v>
                </c:pt>
                <c:pt idx="37">
                  <c:v>7.9415951327947761E-3</c:v>
                </c:pt>
                <c:pt idx="38">
                  <c:v>7.6807980919088841E-3</c:v>
                </c:pt>
                <c:pt idx="39">
                  <c:v>6.4580687571342875E-3</c:v>
                </c:pt>
                <c:pt idx="40">
                  <c:v>7.0995984376414469E-3</c:v>
                </c:pt>
                <c:pt idx="41">
                  <c:v>9.5341946397106605E-3</c:v>
                </c:pt>
                <c:pt idx="42">
                  <c:v>0.44658252300907053</c:v>
                </c:pt>
                <c:pt idx="43">
                  <c:v>0.464024236331957</c:v>
                </c:pt>
                <c:pt idx="44">
                  <c:v>0.32134561231604142</c:v>
                </c:pt>
                <c:pt idx="45">
                  <c:v>0.31993659892761384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87-4323-B1E3-1EC84B7BE9A4}"/>
            </c:ext>
          </c:extLst>
        </c:ser>
        <c:ser>
          <c:idx val="5"/>
          <c:order val="5"/>
          <c:tx>
            <c:strRef>
              <c:f>'Panel Spreadsheet'!$A$228</c:f>
              <c:strCache>
                <c:ptCount val="1"/>
                <c:pt idx="0">
                  <c:v>% in British Treasury Bills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Spreadsheet'!$F$228:$AY$228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0.16878870072925567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3.2266131666900615E-2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8.9822608710874802E-2</c:v>
                </c:pt>
                <c:pt idx="32">
                  <c:v>9.871296714648338E-2</c:v>
                </c:pt>
                <c:pt idx="33">
                  <c:v>8.6370723974483865E-2</c:v>
                </c:pt>
                <c:pt idx="34">
                  <c:v>0.16828854629481224</c:v>
                </c:pt>
                <c:pt idx="35">
                  <c:v>0.22465712647082839</c:v>
                </c:pt>
                <c:pt idx="36">
                  <c:v>0.20479714481530636</c:v>
                </c:pt>
                <c:pt idx="37">
                  <c:v>0.33578265393195106</c:v>
                </c:pt>
                <c:pt idx="38">
                  <c:v>0.34940352241237294</c:v>
                </c:pt>
                <c:pt idx="39">
                  <c:v>0.37827285466598193</c:v>
                </c:pt>
                <c:pt idx="40">
                  <c:v>0.384765274667976</c:v>
                </c:pt>
                <c:pt idx="41">
                  <c:v>0.37932127008167543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87-4323-B1E3-1EC84B7BE9A4}"/>
            </c:ext>
          </c:extLst>
        </c:ser>
        <c:ser>
          <c:idx val="6"/>
          <c:order val="6"/>
          <c:tx>
            <c:strRef>
              <c:f>'Panel Spreadsheet'!$A$229</c:f>
              <c:strCache>
                <c:ptCount val="1"/>
                <c:pt idx="0">
                  <c:v>% in Coin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Spreadsheet'!$F$229:$AY$229</c:f>
              <c:numCache>
                <c:formatCode>0.00%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0.19935247144833171</c:v>
                </c:pt>
                <c:pt idx="5">
                  <c:v>0.31571222047619318</c:v>
                </c:pt>
                <c:pt idx="6">
                  <c:v>0.34012088620430142</c:v>
                </c:pt>
                <c:pt idx="7">
                  <c:v>0</c:v>
                </c:pt>
                <c:pt idx="8">
                  <c:v>0</c:v>
                </c:pt>
                <c:pt idx="9">
                  <c:v>0.13440291235255122</c:v>
                </c:pt>
                <c:pt idx="10">
                  <c:v>0.23139925108884343</c:v>
                </c:pt>
                <c:pt idx="11">
                  <c:v>0.4237133829375121</c:v>
                </c:pt>
                <c:pt idx="12">
                  <c:v>0.41801665590747494</c:v>
                </c:pt>
                <c:pt idx="13">
                  <c:v>0.34444680595211696</c:v>
                </c:pt>
                <c:pt idx="14">
                  <c:v>0.26266797825979704</c:v>
                </c:pt>
                <c:pt idx="15">
                  <c:v>8.4300365178735945E-2</c:v>
                </c:pt>
                <c:pt idx="16">
                  <c:v>4.6293424624076727E-2</c:v>
                </c:pt>
                <c:pt idx="17">
                  <c:v>4.7886258584870812E-2</c:v>
                </c:pt>
                <c:pt idx="18">
                  <c:v>5.4191910778755327E-2</c:v>
                </c:pt>
                <c:pt idx="19">
                  <c:v>5.2938879574403234E-2</c:v>
                </c:pt>
                <c:pt idx="20">
                  <c:v>3.5453394114998399E-2</c:v>
                </c:pt>
                <c:pt idx="21">
                  <c:v>1.3523727634954531E-2</c:v>
                </c:pt>
                <c:pt idx="22">
                  <c:v>5.4631695245250782E-3</c:v>
                </c:pt>
                <c:pt idx="23">
                  <c:v>3.1670835093085222E-3</c:v>
                </c:pt>
                <c:pt idx="24">
                  <c:v>3.1322846154613749E-3</c:v>
                </c:pt>
                <c:pt idx="25">
                  <c:v>1.0220381803506182E-2</c:v>
                </c:pt>
                <c:pt idx="26">
                  <c:v>1.2527115561860768E-2</c:v>
                </c:pt>
                <c:pt idx="27">
                  <c:v>1.7267688374044861E-2</c:v>
                </c:pt>
                <c:pt idx="28">
                  <c:v>9.5242199569159566E-3</c:v>
                </c:pt>
                <c:pt idx="29">
                  <c:v>2.0992941494783379E-2</c:v>
                </c:pt>
                <c:pt idx="30">
                  <c:v>1.5879348893968567E-2</c:v>
                </c:pt>
                <c:pt idx="31">
                  <c:v>9.9830765253343581E-3</c:v>
                </c:pt>
                <c:pt idx="32">
                  <c:v>1.5647742312955761E-2</c:v>
                </c:pt>
                <c:pt idx="33">
                  <c:v>1.5238025878273068E-2</c:v>
                </c:pt>
                <c:pt idx="34">
                  <c:v>6.5520060706034909E-3</c:v>
                </c:pt>
                <c:pt idx="35">
                  <c:v>6.702462182009615E-3</c:v>
                </c:pt>
                <c:pt idx="36">
                  <c:v>4.213455824206065E-3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87-4323-B1E3-1EC84B7BE9A4}"/>
            </c:ext>
          </c:extLst>
        </c:ser>
        <c:ser>
          <c:idx val="7"/>
          <c:order val="7"/>
          <c:tx>
            <c:strRef>
              <c:f>'Panel Spreadsheet'!$A$230</c:f>
              <c:strCache>
                <c:ptCount val="1"/>
                <c:pt idx="0">
                  <c:v>% in Domestic Assets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Spreadsheet'!$F$230:$AY$230</c:f>
              <c:numCache>
                <c:formatCode>0.00%</c:formatCode>
                <c:ptCount val="46"/>
                <c:pt idx="0">
                  <c:v>2.7255916540388651E-6</c:v>
                </c:pt>
                <c:pt idx="1">
                  <c:v>0.11576318966305618</c:v>
                </c:pt>
                <c:pt idx="2">
                  <c:v>0.21738891052016254</c:v>
                </c:pt>
                <c:pt idx="3">
                  <c:v>2.4188067388717736E-2</c:v>
                </c:pt>
                <c:pt idx="4">
                  <c:v>1.3757109517860393E-2</c:v>
                </c:pt>
                <c:pt idx="5">
                  <c:v>1.4663810845548506E-2</c:v>
                </c:pt>
                <c:pt idx="6">
                  <c:v>1.4221660816756129E-2</c:v>
                </c:pt>
                <c:pt idx="7">
                  <c:v>1.5815156524390563E-2</c:v>
                </c:pt>
                <c:pt idx="8">
                  <c:v>1.5415483381881369E-2</c:v>
                </c:pt>
                <c:pt idx="9">
                  <c:v>2.3238458069989532E-2</c:v>
                </c:pt>
                <c:pt idx="10">
                  <c:v>3.5514120391251014E-2</c:v>
                </c:pt>
                <c:pt idx="11">
                  <c:v>4.6192729648819333E-2</c:v>
                </c:pt>
                <c:pt idx="12">
                  <c:v>4.2662606279104315E-2</c:v>
                </c:pt>
                <c:pt idx="13">
                  <c:v>3.046720404421881E-2</c:v>
                </c:pt>
                <c:pt idx="14">
                  <c:v>2.4562314685838731E-2</c:v>
                </c:pt>
                <c:pt idx="15">
                  <c:v>1.6644162162694712E-2</c:v>
                </c:pt>
                <c:pt idx="16">
                  <c:v>1.2062344452450245E-2</c:v>
                </c:pt>
                <c:pt idx="17">
                  <c:v>1.0145638178599153E-2</c:v>
                </c:pt>
                <c:pt idx="18">
                  <c:v>1.0142333931122198E-2</c:v>
                </c:pt>
                <c:pt idx="19">
                  <c:v>8.7402109423175747E-3</c:v>
                </c:pt>
                <c:pt idx="20">
                  <c:v>6.3815475975524706E-3</c:v>
                </c:pt>
                <c:pt idx="21">
                  <c:v>3.019836907553199E-3</c:v>
                </c:pt>
                <c:pt idx="22">
                  <c:v>1.8441682161693337E-3</c:v>
                </c:pt>
                <c:pt idx="23">
                  <c:v>1.4045627843323719E-3</c:v>
                </c:pt>
                <c:pt idx="24">
                  <c:v>1.2283789621798514E-3</c:v>
                </c:pt>
                <c:pt idx="25">
                  <c:v>1.4402504314414315E-3</c:v>
                </c:pt>
                <c:pt idx="26">
                  <c:v>1.412765589619466E-3</c:v>
                </c:pt>
                <c:pt idx="27">
                  <c:v>1.4724702285403184E-3</c:v>
                </c:pt>
                <c:pt idx="28">
                  <c:v>1.277071230448974E-3</c:v>
                </c:pt>
                <c:pt idx="29">
                  <c:v>1.1511556102681622E-3</c:v>
                </c:pt>
                <c:pt idx="30">
                  <c:v>8.6481449245290169E-4</c:v>
                </c:pt>
                <c:pt idx="31">
                  <c:v>1.4813155450226349E-5</c:v>
                </c:pt>
                <c:pt idx="32">
                  <c:v>5.2324703291325807E-5</c:v>
                </c:pt>
                <c:pt idx="33">
                  <c:v>5.2403999094817294E-5</c:v>
                </c:pt>
                <c:pt idx="34">
                  <c:v>3.970124715460515E-5</c:v>
                </c:pt>
                <c:pt idx="35">
                  <c:v>2.8824324562487353E-5</c:v>
                </c:pt>
                <c:pt idx="36">
                  <c:v>5.1761090886518805E-5</c:v>
                </c:pt>
                <c:pt idx="37">
                  <c:v>1.9674251881021394E-6</c:v>
                </c:pt>
                <c:pt idx="38">
                  <c:v>8.0454630494841014E-5</c:v>
                </c:pt>
                <c:pt idx="39">
                  <c:v>4.5777138940246119E-2</c:v>
                </c:pt>
                <c:pt idx="40">
                  <c:v>4.2254418139540909E-2</c:v>
                </c:pt>
                <c:pt idx="41">
                  <c:v>7.4005785132390686E-2</c:v>
                </c:pt>
                <c:pt idx="42">
                  <c:v>4.2666814038496793E-2</c:v>
                </c:pt>
                <c:pt idx="43">
                  <c:v>6.072795251159787E-2</c:v>
                </c:pt>
                <c:pt idx="44">
                  <c:v>0.17648257811275792</c:v>
                </c:pt>
                <c:pt idx="45">
                  <c:v>0.12543820494843164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87-4323-B1E3-1EC84B7BE9A4}"/>
            </c:ext>
          </c:extLst>
        </c:ser>
        <c:ser>
          <c:idx val="8"/>
          <c:order val="8"/>
          <c:tx>
            <c:strRef>
              <c:f>'Panel Spreadsheet'!$A$231</c:f>
              <c:strCache>
                <c:ptCount val="1"/>
                <c:pt idx="0">
                  <c:v>% in Other Assets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Spreadsheet'!$F$4:$AY$4</c:f>
              <c:numCache>
                <c:formatCode>General</c:formatCode>
                <c:ptCount val="46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</c:numCache>
            </c:numRef>
          </c:cat>
          <c:val>
            <c:numRef>
              <c:f>'Panel Spreadsheet'!$F$231:$AY$231</c:f>
              <c:numCache>
                <c:formatCode>0.00%</c:formatCode>
                <c:ptCount val="46"/>
                <c:pt idx="0">
                  <c:v>0.90530793051866754</c:v>
                </c:pt>
                <c:pt idx="1">
                  <c:v>0.74634624551027096</c:v>
                </c:pt>
                <c:pt idx="2">
                  <c:v>0.52395101163337221</c:v>
                </c:pt>
                <c:pt idx="3">
                  <c:v>0.20788893580803131</c:v>
                </c:pt>
                <c:pt idx="4">
                  <c:v>3.7729657442438093E-2</c:v>
                </c:pt>
                <c:pt idx="5">
                  <c:v>-1.7058692217523336E-2</c:v>
                </c:pt>
                <c:pt idx="6">
                  <c:v>-1.5649353346742795E-2</c:v>
                </c:pt>
                <c:pt idx="7">
                  <c:v>0.33339555489255873</c:v>
                </c:pt>
                <c:pt idx="8">
                  <c:v>0.33100769652770068</c:v>
                </c:pt>
                <c:pt idx="9">
                  <c:v>7.6578960082720205E-5</c:v>
                </c:pt>
                <c:pt idx="10">
                  <c:v>-7.3593198179136232E-2</c:v>
                </c:pt>
                <c:pt idx="11">
                  <c:v>-9.6912473186759857E-2</c:v>
                </c:pt>
                <c:pt idx="12">
                  <c:v>-9.0212859709624504E-2</c:v>
                </c:pt>
                <c:pt idx="13">
                  <c:v>9.131533257189273E-5</c:v>
                </c:pt>
                <c:pt idx="14">
                  <c:v>-8.1618608004184363E-3</c:v>
                </c:pt>
                <c:pt idx="15">
                  <c:v>-4.9251890394199213E-3</c:v>
                </c:pt>
                <c:pt idx="16">
                  <c:v>2.5039473263818651E-2</c:v>
                </c:pt>
                <c:pt idx="17">
                  <c:v>2.595298676673001E-2</c:v>
                </c:pt>
                <c:pt idx="18">
                  <c:v>2.4601028511095233E-2</c:v>
                </c:pt>
                <c:pt idx="19">
                  <c:v>1.309230070715371E-3</c:v>
                </c:pt>
                <c:pt idx="20">
                  <c:v>1.9143706721590398E-5</c:v>
                </c:pt>
                <c:pt idx="21">
                  <c:v>5.2354187689566338E-2</c:v>
                </c:pt>
                <c:pt idx="22">
                  <c:v>4.4422144397175775E-2</c:v>
                </c:pt>
                <c:pt idx="23">
                  <c:v>8.0675115159766442E-2</c:v>
                </c:pt>
                <c:pt idx="24">
                  <c:v>4.7110746286130628E-2</c:v>
                </c:pt>
                <c:pt idx="25">
                  <c:v>2.5262339075753933E-4</c:v>
                </c:pt>
                <c:pt idx="26">
                  <c:v>2.2605506664907926E-4</c:v>
                </c:pt>
                <c:pt idx="27">
                  <c:v>-1.1173463112297906E-4</c:v>
                </c:pt>
                <c:pt idx="28">
                  <c:v>2.1187732350277902E-3</c:v>
                </c:pt>
                <c:pt idx="29">
                  <c:v>2.4891440096387494E-3</c:v>
                </c:pt>
                <c:pt idx="30">
                  <c:v>3.0633754158647646E-3</c:v>
                </c:pt>
                <c:pt idx="31">
                  <c:v>1.3551838327339782E-3</c:v>
                </c:pt>
                <c:pt idx="32">
                  <c:v>2.4761162182381263E-3</c:v>
                </c:pt>
                <c:pt idx="33">
                  <c:v>2.5546255343421318E-3</c:v>
                </c:pt>
                <c:pt idx="34">
                  <c:v>9.6905787563503262E-3</c:v>
                </c:pt>
                <c:pt idx="35">
                  <c:v>4.7456204556587805E-3</c:v>
                </c:pt>
                <c:pt idx="36">
                  <c:v>6.6022033352489623E-3</c:v>
                </c:pt>
                <c:pt idx="37">
                  <c:v>1.3559271049299734E-3</c:v>
                </c:pt>
                <c:pt idx="38">
                  <c:v>3.7675229654210133E-5</c:v>
                </c:pt>
                <c:pt idx="39">
                  <c:v>3.8764287191907656E-5</c:v>
                </c:pt>
                <c:pt idx="40">
                  <c:v>1.8857255991271796E-5</c:v>
                </c:pt>
                <c:pt idx="41">
                  <c:v>1.9652501040266475E-4</c:v>
                </c:pt>
                <c:pt idx="42">
                  <c:v>7.2105978118865232E-6</c:v>
                </c:pt>
                <c:pt idx="43">
                  <c:v>1.3448614932842884E-4</c:v>
                </c:pt>
                <c:pt idx="44">
                  <c:v>5.4377984057931014E-6</c:v>
                </c:pt>
                <c:pt idx="45">
                  <c:v>6.830252287709424E-5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87-4323-B1E3-1EC84B7BE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499016"/>
        <c:axId val="442498360"/>
      </c:areaChart>
      <c:catAx>
        <c:axId val="442499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4983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4249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499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561728103431525E-2"/>
          <c:y val="0.78172162570587767"/>
          <c:w val="0.8883260540081992"/>
          <c:h val="0.17591982820329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Currency Board Model Portfolio vs. Actual Portfolio</a:t>
            </a:r>
          </a:p>
        </c:rich>
      </c:tx>
      <c:layout>
        <c:manualLayout>
          <c:xMode val="edge"/>
          <c:yMode val="edge"/>
          <c:x val="0.12331070282286327"/>
          <c:y val="1.009901005845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24948298877847E-2"/>
          <c:y val="9.8202179273045434E-2"/>
          <c:w val="0.85736249602099301"/>
          <c:h val="0.74008939791616968"/>
        </c:manualLayout>
      </c:layout>
      <c:lineChart>
        <c:grouping val="standard"/>
        <c:varyColors val="0"/>
        <c:ser>
          <c:idx val="0"/>
          <c:order val="0"/>
          <c:tx>
            <c:v>Palestine</c:v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Portfolio'!$B$19:$BI$19</c:f>
              <c:numCache>
                <c:formatCode>General</c:formatCode>
                <c:ptCount val="60"/>
                <c:pt idx="14">
                  <c:v>0.16864749301299753</c:v>
                </c:pt>
                <c:pt idx="15">
                  <c:v>0.97549921030470443</c:v>
                </c:pt>
                <c:pt idx="16">
                  <c:v>2.1585463615173808</c:v>
                </c:pt>
                <c:pt idx="17">
                  <c:v>2.0176981910279181</c:v>
                </c:pt>
                <c:pt idx="18">
                  <c:v>0.8251314145023656</c:v>
                </c:pt>
                <c:pt idx="19">
                  <c:v>-0.82849703760305715</c:v>
                </c:pt>
                <c:pt idx="20">
                  <c:v>-2.6934958322386819</c:v>
                </c:pt>
                <c:pt idx="21">
                  <c:v>-4.2137924391762738</c:v>
                </c:pt>
                <c:pt idx="22">
                  <c:v>-5.1461659278016612</c:v>
                </c:pt>
                <c:pt idx="23">
                  <c:v>-6.3218883995776025</c:v>
                </c:pt>
                <c:pt idx="24">
                  <c:v>-7.1994763102478601</c:v>
                </c:pt>
                <c:pt idx="25">
                  <c:v>-8.5552756112040527</c:v>
                </c:pt>
                <c:pt idx="26">
                  <c:v>-10.923641350975402</c:v>
                </c:pt>
                <c:pt idx="27">
                  <c:v>-12.49218748273222</c:v>
                </c:pt>
                <c:pt idx="28">
                  <c:v>-14.056885578088099</c:v>
                </c:pt>
                <c:pt idx="29">
                  <c:v>-15.157901124142541</c:v>
                </c:pt>
                <c:pt idx="30">
                  <c:v>-15.057779930913284</c:v>
                </c:pt>
                <c:pt idx="31">
                  <c:v>-14.952971475175303</c:v>
                </c:pt>
                <c:pt idx="32">
                  <c:v>-15.222543840996309</c:v>
                </c:pt>
                <c:pt idx="33">
                  <c:v>-15.678249243091557</c:v>
                </c:pt>
                <c:pt idx="34">
                  <c:v>-16.148803871977833</c:v>
                </c:pt>
                <c:pt idx="35">
                  <c:v>-16.708580899675184</c:v>
                </c:pt>
                <c:pt idx="36">
                  <c:v>-17.258755782814433</c:v>
                </c:pt>
                <c:pt idx="37">
                  <c:v>-16.282805469700833</c:v>
                </c:pt>
                <c:pt idx="38">
                  <c:v>-13.020348192779608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1-40C5-A8DE-EFD77852A022}"/>
            </c:ext>
          </c:extLst>
        </c:ser>
        <c:ser>
          <c:idx val="1"/>
          <c:order val="1"/>
          <c:tx>
            <c:v>East Africa</c:v>
          </c:tx>
          <c:spPr>
            <a:ln w="7620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Portfolio'!$B$20:$BI$20</c:f>
              <c:numCache>
                <c:formatCode>General</c:formatCode>
                <c:ptCount val="60"/>
                <c:pt idx="7">
                  <c:v>1.8519257369531061</c:v>
                </c:pt>
                <c:pt idx="8">
                  <c:v>3.344004669254943</c:v>
                </c:pt>
                <c:pt idx="9">
                  <c:v>4.4523267719876429</c:v>
                </c:pt>
                <c:pt idx="10">
                  <c:v>4.8423409875894237</c:v>
                </c:pt>
                <c:pt idx="11">
                  <c:v>5.0100865164778554</c:v>
                </c:pt>
                <c:pt idx="12">
                  <c:v>5.3798732048161639</c:v>
                </c:pt>
                <c:pt idx="13">
                  <c:v>5.8458953848623878</c:v>
                </c:pt>
                <c:pt idx="14">
                  <c:v>6.2760754548245643</c:v>
                </c:pt>
                <c:pt idx="15">
                  <c:v>7.591415550923756</c:v>
                </c:pt>
                <c:pt idx="16">
                  <c:v>9.6393323300574139</c:v>
                </c:pt>
                <c:pt idx="17">
                  <c:v>9.9122829743411955</c:v>
                </c:pt>
                <c:pt idx="18">
                  <c:v>8.6505241518742935</c:v>
                </c:pt>
                <c:pt idx="19">
                  <c:v>6.6971199136560529</c:v>
                </c:pt>
                <c:pt idx="20">
                  <c:v>4.9725016787615175</c:v>
                </c:pt>
                <c:pt idx="21">
                  <c:v>4.0902912605163806</c:v>
                </c:pt>
                <c:pt idx="22">
                  <c:v>4.0340144302904548</c:v>
                </c:pt>
                <c:pt idx="23">
                  <c:v>4.1674830874243582</c:v>
                </c:pt>
                <c:pt idx="24">
                  <c:v>4.8079092005325776</c:v>
                </c:pt>
                <c:pt idx="25">
                  <c:v>5.7842575371398368</c:v>
                </c:pt>
                <c:pt idx="26">
                  <c:v>5.9075481906751008</c:v>
                </c:pt>
                <c:pt idx="27">
                  <c:v>6.4200432635337279</c:v>
                </c:pt>
                <c:pt idx="28">
                  <c:v>6.5244839054541615</c:v>
                </c:pt>
                <c:pt idx="29">
                  <c:v>6.5525859227767569</c:v>
                </c:pt>
                <c:pt idx="30">
                  <c:v>7.231232720980131</c:v>
                </c:pt>
                <c:pt idx="31">
                  <c:v>8.0322706289213102</c:v>
                </c:pt>
                <c:pt idx="32">
                  <c:v>8.347063091361008</c:v>
                </c:pt>
                <c:pt idx="33">
                  <c:v>8.695916161045659</c:v>
                </c:pt>
                <c:pt idx="34">
                  <c:v>9.0794010597874717</c:v>
                </c:pt>
                <c:pt idx="35">
                  <c:v>9.5527998982619238</c:v>
                </c:pt>
                <c:pt idx="36">
                  <c:v>10.35736658789375</c:v>
                </c:pt>
                <c:pt idx="37">
                  <c:v>12.583714000818929</c:v>
                </c:pt>
                <c:pt idx="38">
                  <c:v>17.636641931769702</c:v>
                </c:pt>
                <c:pt idx="39">
                  <c:v>22.549760485941022</c:v>
                </c:pt>
                <c:pt idx="40">
                  <c:v>27.686835574088832</c:v>
                </c:pt>
                <c:pt idx="41">
                  <c:v>34.097076105246572</c:v>
                </c:pt>
                <c:pt idx="42">
                  <c:v>43.602940783667918</c:v>
                </c:pt>
                <c:pt idx="43">
                  <c:v>52.440336218068069</c:v>
                </c:pt>
                <c:pt idx="44">
                  <c:v>60.730396377884517</c:v>
                </c:pt>
                <c:pt idx="45">
                  <c:v>67.307095904901018</c:v>
                </c:pt>
                <c:pt idx="46">
                  <c:v>75.812100997832658</c:v>
                </c:pt>
                <c:pt idx="47">
                  <c:v>81.930336140161387</c:v>
                </c:pt>
                <c:pt idx="48">
                  <c:v>85.545617632491428</c:v>
                </c:pt>
                <c:pt idx="49">
                  <c:v>88.773163146834406</c:v>
                </c:pt>
                <c:pt idx="50">
                  <c:v>88.697595188960861</c:v>
                </c:pt>
                <c:pt idx="51">
                  <c:v>91.659228533378894</c:v>
                </c:pt>
                <c:pt idx="52">
                  <c:v>95.010594814741808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1-40C5-A8DE-EFD77852A022}"/>
            </c:ext>
          </c:extLst>
        </c:ser>
        <c:ser>
          <c:idx val="2"/>
          <c:order val="2"/>
          <c:tx>
            <c:v>West Africa</c:v>
          </c:tx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Portfolio'!$B$21:$BI$21</c:f>
              <c:numCache>
                <c:formatCode>General</c:formatCode>
                <c:ptCount val="60"/>
                <c:pt idx="0">
                  <c:v>-6.9316666666665583E-2</c:v>
                </c:pt>
                <c:pt idx="1">
                  <c:v>0.33096117191084318</c:v>
                </c:pt>
                <c:pt idx="2">
                  <c:v>1.0357959473396363</c:v>
                </c:pt>
                <c:pt idx="3">
                  <c:v>0.22974824034740493</c:v>
                </c:pt>
                <c:pt idx="4">
                  <c:v>-0.37659413869334912</c:v>
                </c:pt>
                <c:pt idx="5">
                  <c:v>-0.2323423528743831</c:v>
                </c:pt>
                <c:pt idx="6">
                  <c:v>1.4130745646389471</c:v>
                </c:pt>
                <c:pt idx="7">
                  <c:v>2.4006647832321448</c:v>
                </c:pt>
                <c:pt idx="8">
                  <c:v>2.6614160618920835</c:v>
                </c:pt>
                <c:pt idx="9">
                  <c:v>3.2260276847176783</c:v>
                </c:pt>
                <c:pt idx="10">
                  <c:v>3.3241863941618988</c:v>
                </c:pt>
                <c:pt idx="11">
                  <c:v>3.3030560727228533</c:v>
                </c:pt>
                <c:pt idx="12">
                  <c:v>3.5590419815474661</c:v>
                </c:pt>
                <c:pt idx="13">
                  <c:v>4.0663950987717783</c:v>
                </c:pt>
                <c:pt idx="14">
                  <c:v>4.4666159985069953</c:v>
                </c:pt>
                <c:pt idx="15">
                  <c:v>5.7431548244737485</c:v>
                </c:pt>
                <c:pt idx="16">
                  <c:v>8.0085477891575465</c:v>
                </c:pt>
                <c:pt idx="17">
                  <c:v>7.6397640346052356</c:v>
                </c:pt>
                <c:pt idx="18">
                  <c:v>4.9282516398658913</c:v>
                </c:pt>
                <c:pt idx="19">
                  <c:v>4.0532287529567839</c:v>
                </c:pt>
                <c:pt idx="20">
                  <c:v>2.555103577515581</c:v>
                </c:pt>
                <c:pt idx="21">
                  <c:v>2.4660374577086941</c:v>
                </c:pt>
                <c:pt idx="22">
                  <c:v>3.1588486411937424</c:v>
                </c:pt>
                <c:pt idx="23">
                  <c:v>4.4363436351632686</c:v>
                </c:pt>
                <c:pt idx="24">
                  <c:v>6.3489292773997477</c:v>
                </c:pt>
                <c:pt idx="25">
                  <c:v>8.2514350864361177</c:v>
                </c:pt>
                <c:pt idx="26">
                  <c:v>8.3694687884137693</c:v>
                </c:pt>
                <c:pt idx="27">
                  <c:v>8.9342333427596827</c:v>
                </c:pt>
                <c:pt idx="28">
                  <c:v>9.3029699338437695</c:v>
                </c:pt>
                <c:pt idx="29">
                  <c:v>9.3567047445197318</c:v>
                </c:pt>
                <c:pt idx="30">
                  <c:v>10.135184812749912</c:v>
                </c:pt>
                <c:pt idx="31">
                  <c:v>10.954080797472898</c:v>
                </c:pt>
                <c:pt idx="32">
                  <c:v>11.240925112865227</c:v>
                </c:pt>
                <c:pt idx="33">
                  <c:v>11.755724612852134</c:v>
                </c:pt>
                <c:pt idx="34">
                  <c:v>12.644506566251437</c:v>
                </c:pt>
                <c:pt idx="35">
                  <c:v>13.852051271201617</c:v>
                </c:pt>
                <c:pt idx="36">
                  <c:v>15.169914022068042</c:v>
                </c:pt>
                <c:pt idx="37">
                  <c:v>18.866749181307</c:v>
                </c:pt>
                <c:pt idx="38">
                  <c:v>25.84632743307094</c:v>
                </c:pt>
                <c:pt idx="39">
                  <c:v>32.620288179072475</c:v>
                </c:pt>
                <c:pt idx="40">
                  <c:v>40.060278846974995</c:v>
                </c:pt>
                <c:pt idx="41">
                  <c:v>49.123904819903771</c:v>
                </c:pt>
                <c:pt idx="42">
                  <c:v>62.327242609162681</c:v>
                </c:pt>
                <c:pt idx="43">
                  <c:v>75.988736323945375</c:v>
                </c:pt>
                <c:pt idx="44">
                  <c:v>90.383521616941891</c:v>
                </c:pt>
                <c:pt idx="45">
                  <c:v>103.60046066139785</c:v>
                </c:pt>
                <c:pt idx="46">
                  <c:v>120.03410657183031</c:v>
                </c:pt>
                <c:pt idx="47">
                  <c:v>128.79473787472796</c:v>
                </c:pt>
                <c:pt idx="48">
                  <c:v>137.23471216820371</c:v>
                </c:pt>
                <c:pt idx="49">
                  <c:v>144.84341342588641</c:v>
                </c:pt>
                <c:pt idx="50">
                  <c:v>156.73014407931032</c:v>
                </c:pt>
                <c:pt idx="51">
                  <c:v>174.56215655893413</c:v>
                </c:pt>
                <c:pt idx="52">
                  <c:v>194.06896183314018</c:v>
                </c:pt>
                <c:pt idx="53">
                  <c:v>217.88985881066105</c:v>
                </c:pt>
                <c:pt idx="54">
                  <c:v>239.14763793905831</c:v>
                </c:pt>
                <c:pt idx="55">
                  <c:v>257.38252286129614</c:v>
                </c:pt>
                <c:pt idx="56">
                  <c:v>274.41805119617516</c:v>
                </c:pt>
                <c:pt idx="57">
                  <c:v>286.02291578462712</c:v>
                </c:pt>
                <c:pt idx="58">
                  <c:v>294.15553302233775</c:v>
                </c:pt>
                <c:pt idx="59">
                  <c:v>337.15232567874307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1-40C5-A8DE-EFD77852A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284472"/>
        <c:axId val="557289720"/>
      </c:lineChart>
      <c:catAx>
        <c:axId val="55728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6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289720"/>
        <c:crossesAt val="-1000"/>
        <c:auto val="1"/>
        <c:lblAlgn val="ctr"/>
        <c:lblOffset val="100"/>
        <c:tickLblSkip val="4"/>
        <c:tickMarkSkip val="4"/>
        <c:noMultiLvlLbl val="0"/>
      </c:catAx>
      <c:valAx>
        <c:axId val="55728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>
                    <a:solidFill>
                      <a:sysClr val="windowText" lastClr="000000"/>
                    </a:solidFill>
                    <a:effectLst/>
                  </a:rPr>
                  <a:t>Cumulative Difference, Model Minus Actual (£)</a:t>
                </a:r>
                <a:endParaRPr lang="en-US" sz="1600">
                  <a:solidFill>
                    <a:sysClr val="windowText" lastClr="000000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284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2059266256105E-2"/>
          <c:y val="0.91011962141096003"/>
          <c:w val="0.86786857492802005"/>
          <c:h val="4.14130980184469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7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tabSelected="1" zoomScale="7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7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222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E274C3-95D3-4B7A-A663-1BCB317462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0.49457</cdr:x>
      <cdr:y>0.69462</cdr:y>
    </cdr:from>
    <cdr:to>
      <cdr:x>0.82353</cdr:x>
      <cdr:y>0.78889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26E464F-AE6D-4934-817F-5FE8188C0826}"/>
            </a:ext>
          </a:extLst>
        </cdr:cNvPr>
        <cdr:cNvSpPr txBox="1"/>
      </cdr:nvSpPr>
      <cdr:spPr>
        <a:xfrm xmlns:a="http://schemas.openxmlformats.org/drawingml/2006/main">
          <a:off x="4281715" y="4361138"/>
          <a:ext cx="2847968" cy="5918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 of decolonization phase (decolonization of Tanganyika).</a:t>
          </a:r>
        </a:p>
      </cdr:txBody>
    </cdr:sp>
  </cdr:relSizeAnchor>
  <cdr:relSizeAnchor xmlns:cdr="http://schemas.openxmlformats.org/drawingml/2006/chartDrawing">
    <cdr:from>
      <cdr:x>0.82353</cdr:x>
      <cdr:y>0.74121</cdr:y>
    </cdr:from>
    <cdr:to>
      <cdr:x>0.8875</cdr:x>
      <cdr:y>0.74175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1970BEA0-73CA-4D46-8A38-1C5AB4E3D61D}"/>
            </a:ext>
          </a:extLst>
        </cdr:cNvPr>
        <cdr:cNvCxnSpPr>
          <a:stCxn xmlns:a="http://schemas.openxmlformats.org/drawingml/2006/main" id="7" idx="3"/>
        </cdr:cNvCxnSpPr>
      </cdr:nvCxnSpPr>
      <cdr:spPr>
        <a:xfrm xmlns:a="http://schemas.openxmlformats.org/drawingml/2006/main" flipV="1">
          <a:off x="7129683" y="4653643"/>
          <a:ext cx="553817" cy="3426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0.94782</cdr:y>
    </cdr:from>
    <cdr:to>
      <cdr:x>1</cdr:x>
      <cdr:y>1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0476AA20-0249-4B5B-B0D0-D50710A621EE}"/>
            </a:ext>
          </a:extLst>
        </cdr:cNvPr>
        <cdr:cNvSpPr txBox="1"/>
      </cdr:nvSpPr>
      <cdr:spPr>
        <a:xfrm xmlns:a="http://schemas.openxmlformats.org/drawingml/2006/main">
          <a:off x="0" y="5950857"/>
          <a:ext cx="8657465" cy="327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0.88679</cdr:x>
      <cdr:y>0.08758</cdr:y>
    </cdr:from>
    <cdr:to>
      <cdr:x>0.93219</cdr:x>
      <cdr:y>0.81923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492FF70-F19D-4695-BB42-1970C80B0262}"/>
            </a:ext>
          </a:extLst>
        </cdr:cNvPr>
        <cdr:cNvSpPr txBox="1"/>
      </cdr:nvSpPr>
      <cdr:spPr>
        <a:xfrm xmlns:a="http://schemas.openxmlformats.org/drawingml/2006/main">
          <a:off x="7677353" y="549867"/>
          <a:ext cx="393049" cy="4593633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</a:t>
          </a:r>
          <a:r>
            <a:rPr lang="en-US" sz="1600" baseline="0"/>
            <a:t>    		 </a:t>
          </a:r>
          <a:r>
            <a:rPr lang="en-US" sz="1600"/>
            <a:t>DECOLONIZATION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7D5637-C39D-4D82-92B8-A2F5CA44BF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0.95286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BF4A274-827D-4B27-B3B8-3D5C5BAB4AFF}"/>
            </a:ext>
          </a:extLst>
        </cdr:cNvPr>
        <cdr:cNvSpPr txBox="1"/>
      </cdr:nvSpPr>
      <cdr:spPr>
        <a:xfrm xmlns:a="http://schemas.openxmlformats.org/drawingml/2006/main">
          <a:off x="0" y="5990167"/>
          <a:ext cx="8657167" cy="296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0.52323</cdr:x>
      <cdr:y>0.59</cdr:y>
    </cdr:from>
    <cdr:to>
      <cdr:x>0.84963</cdr:x>
      <cdr:y>0.6835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517A4BD-B31B-4EAA-8720-8F50C6FE8D55}"/>
            </a:ext>
          </a:extLst>
        </cdr:cNvPr>
        <cdr:cNvSpPr txBox="1"/>
      </cdr:nvSpPr>
      <cdr:spPr>
        <a:xfrm xmlns:a="http://schemas.openxmlformats.org/drawingml/2006/main">
          <a:off x="4529667" y="3709041"/>
          <a:ext cx="2825763" cy="58779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 of decolonization</a:t>
          </a:r>
          <a:r>
            <a:rPr lang="en-US" sz="1600" baseline="0"/>
            <a:t> phase (d</a:t>
          </a:r>
          <a:r>
            <a:rPr lang="en-US" sz="1600"/>
            <a:t>ecolonization of Tanganyika).</a:t>
          </a:r>
        </a:p>
      </cdr:txBody>
    </cdr:sp>
  </cdr:relSizeAnchor>
  <cdr:relSizeAnchor xmlns:cdr="http://schemas.openxmlformats.org/drawingml/2006/chartDrawing">
    <cdr:from>
      <cdr:x>0.84963</cdr:x>
      <cdr:y>0.63675</cdr:y>
    </cdr:from>
    <cdr:to>
      <cdr:x>0.88875</cdr:x>
      <cdr:y>0.63675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FB9486AC-6873-4200-B137-D9674BF14C6E}"/>
            </a:ext>
          </a:extLst>
        </cdr:cNvPr>
        <cdr:cNvCxnSpPr>
          <a:stCxn xmlns:a="http://schemas.openxmlformats.org/drawingml/2006/main" id="3" idx="3"/>
        </cdr:cNvCxnSpPr>
      </cdr:nvCxnSpPr>
      <cdr:spPr>
        <a:xfrm xmlns:a="http://schemas.openxmlformats.org/drawingml/2006/main">
          <a:off x="7355430" y="4002937"/>
          <a:ext cx="338653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0.88484</cdr:x>
      <cdr:y>0.09933</cdr:y>
    </cdr:from>
    <cdr:to>
      <cdr:x>0.93399</cdr:x>
      <cdr:y>0.72054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0EC4C8E-5110-4A4A-AE28-84E68F27A05B}"/>
            </a:ext>
          </a:extLst>
        </cdr:cNvPr>
        <cdr:cNvSpPr txBox="1"/>
      </cdr:nvSpPr>
      <cdr:spPr>
        <a:xfrm xmlns:a="http://schemas.openxmlformats.org/drawingml/2006/main">
          <a:off x="7660208" y="624438"/>
          <a:ext cx="425499" cy="3905229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       </a:t>
          </a:r>
          <a:r>
            <a:rPr lang="en-US" sz="1600"/>
            <a:t>  DECOLONIZATION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5882" cy="628774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33A331-B93D-470E-B118-F935FF0A9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0.95219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EBBDF6A-7F24-44A6-82C4-852306E6C39C}"/>
            </a:ext>
          </a:extLst>
        </cdr:cNvPr>
        <cdr:cNvSpPr txBox="1"/>
      </cdr:nvSpPr>
      <cdr:spPr>
        <a:xfrm xmlns:a="http://schemas.openxmlformats.org/drawingml/2006/main">
          <a:off x="0" y="5987143"/>
          <a:ext cx="8665882" cy="300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0.47943</cdr:x>
      <cdr:y>0.38727</cdr:y>
    </cdr:from>
    <cdr:to>
      <cdr:x>0.8091</cdr:x>
      <cdr:y>0.47898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D1D675A1-7458-4A56-940E-AC0CF4F1B93E}"/>
            </a:ext>
          </a:extLst>
        </cdr:cNvPr>
        <cdr:cNvSpPr txBox="1"/>
      </cdr:nvSpPr>
      <cdr:spPr>
        <a:xfrm xmlns:a="http://schemas.openxmlformats.org/drawingml/2006/main">
          <a:off x="4154714" y="2435054"/>
          <a:ext cx="2856851" cy="57665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 of decolonization phase (decolonization of Tanganyika).</a:t>
          </a:r>
        </a:p>
      </cdr:txBody>
    </cdr:sp>
  </cdr:relSizeAnchor>
  <cdr:relSizeAnchor xmlns:cdr="http://schemas.openxmlformats.org/drawingml/2006/chartDrawing">
    <cdr:from>
      <cdr:x>0.8091</cdr:x>
      <cdr:y>0.43137</cdr:y>
    </cdr:from>
    <cdr:to>
      <cdr:x>0.88664</cdr:x>
      <cdr:y>0.43137</cdr:y>
    </cdr:to>
    <cdr:cxnSp macro="">
      <cdr:nvCxnSpPr>
        <cdr:cNvPr id="16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48036F5A-4823-4F4F-9D26-8BB24C2BD0C5}"/>
            </a:ext>
          </a:extLst>
        </cdr:cNvPr>
        <cdr:cNvCxnSpPr>
          <a:stCxn xmlns:a="http://schemas.openxmlformats.org/drawingml/2006/main" id="11" idx="3"/>
        </cdr:cNvCxnSpPr>
      </cdr:nvCxnSpPr>
      <cdr:spPr>
        <a:xfrm xmlns:a="http://schemas.openxmlformats.org/drawingml/2006/main" flipV="1">
          <a:off x="7011565" y="2712357"/>
          <a:ext cx="671935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0.88599</cdr:x>
      <cdr:y>0.08606</cdr:y>
    </cdr:from>
    <cdr:to>
      <cdr:x>0.93139</cdr:x>
      <cdr:y>0.82956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0EC4C8E-5110-4A4A-AE28-84E68F27A05B}"/>
            </a:ext>
          </a:extLst>
        </cdr:cNvPr>
        <cdr:cNvSpPr txBox="1"/>
      </cdr:nvSpPr>
      <cdr:spPr>
        <a:xfrm xmlns:a="http://schemas.openxmlformats.org/drawingml/2006/main">
          <a:off x="7677885" y="541124"/>
          <a:ext cx="393431" cy="4674948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</a:t>
          </a:r>
          <a:r>
            <a:rPr lang="en-US" sz="1600" baseline="0"/>
            <a:t>    	 </a:t>
          </a:r>
          <a:r>
            <a:rPr lang="en-US" sz="1600"/>
            <a:t>DECOLONIZATION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577FBD-1AB0-4E15-8EB9-F8BC0E8F04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0.95118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35F3BE5-7E9A-43CE-82A3-46BD29025E66}"/>
            </a:ext>
          </a:extLst>
        </cdr:cNvPr>
        <cdr:cNvSpPr txBox="1"/>
      </cdr:nvSpPr>
      <cdr:spPr>
        <a:xfrm xmlns:a="http://schemas.openxmlformats.org/drawingml/2006/main">
          <a:off x="0" y="5979583"/>
          <a:ext cx="8657167" cy="30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0.43154</cdr:x>
      <cdr:y>0.38728</cdr:y>
    </cdr:from>
    <cdr:to>
      <cdr:x>0.77802</cdr:x>
      <cdr:y>0.47643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A13CA80-A91C-47D6-AC53-EB318DFD1C08}"/>
            </a:ext>
          </a:extLst>
        </cdr:cNvPr>
        <cdr:cNvSpPr txBox="1"/>
      </cdr:nvSpPr>
      <cdr:spPr>
        <a:xfrm xmlns:a="http://schemas.openxmlformats.org/drawingml/2006/main">
          <a:off x="3735917" y="2434635"/>
          <a:ext cx="2999532" cy="5604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 of decolonization phase (decolonization of Tanganyika).</a:t>
          </a:r>
        </a:p>
      </cdr:txBody>
    </cdr:sp>
  </cdr:relSizeAnchor>
  <cdr:relSizeAnchor xmlns:cdr="http://schemas.openxmlformats.org/drawingml/2006/chartDrawing">
    <cdr:from>
      <cdr:x>0.77802</cdr:x>
      <cdr:y>0.43186</cdr:y>
    </cdr:from>
    <cdr:to>
      <cdr:x>0.8912</cdr:x>
      <cdr:y>0.43186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66D4871F-F604-446D-9FD3-1DD06BF29047}"/>
            </a:ext>
          </a:extLst>
        </cdr:cNvPr>
        <cdr:cNvCxnSpPr>
          <a:stCxn xmlns:a="http://schemas.openxmlformats.org/drawingml/2006/main" id="7" idx="3"/>
        </cdr:cNvCxnSpPr>
      </cdr:nvCxnSpPr>
      <cdr:spPr>
        <a:xfrm xmlns:a="http://schemas.openxmlformats.org/drawingml/2006/main">
          <a:off x="6735449" y="2714859"/>
          <a:ext cx="979801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0.88932</cdr:x>
      <cdr:y>0.09174</cdr:y>
    </cdr:from>
    <cdr:to>
      <cdr:x>0.92665</cdr:x>
      <cdr:y>0.72391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D32AEAC3-3177-4D88-8989-95F1FA754788}"/>
            </a:ext>
          </a:extLst>
        </cdr:cNvPr>
        <cdr:cNvSpPr txBox="1"/>
      </cdr:nvSpPr>
      <cdr:spPr>
        <a:xfrm xmlns:a="http://schemas.openxmlformats.org/drawingml/2006/main">
          <a:off x="7698992" y="576724"/>
          <a:ext cx="323175" cy="3974109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            </a:t>
          </a:r>
          <a:r>
            <a:rPr lang="en-US" sz="1600"/>
            <a:t>DECOLONIZATION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63403D-50D8-4FE0-A7B2-3A12F52D91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0.94949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53802BF-39D0-4FD0-A3E5-38FD4BEDEFAB}"/>
            </a:ext>
          </a:extLst>
        </cdr:cNvPr>
        <cdr:cNvSpPr txBox="1"/>
      </cdr:nvSpPr>
      <cdr:spPr>
        <a:xfrm xmlns:a="http://schemas.openxmlformats.org/drawingml/2006/main">
          <a:off x="0" y="5969000"/>
          <a:ext cx="8664222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i="1">
              <a:effectLst/>
              <a:latin typeface="+mn-lt"/>
              <a:ea typeface="+mn-ea"/>
              <a:cs typeface="+mn-cs"/>
            </a:rPr>
            <a:t>Prepared by Tal Boger. Source: Currency board annual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1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University Digital Archive on Currency Boards; author's calculations.</a:t>
          </a:r>
          <a:endParaRPr lang="en-US" sz="1200">
            <a:effectLst/>
          </a:endParaRPr>
        </a:p>
      </cdr:txBody>
    </cdr:sp>
  </cdr:relSizeAnchor>
  <cdr:relSizeAnchor xmlns:cdr="http://schemas.openxmlformats.org/drawingml/2006/chartDrawing">
    <cdr:from>
      <cdr:x>0.10388</cdr:x>
      <cdr:y>0.75972</cdr:y>
    </cdr:from>
    <cdr:to>
      <cdr:x>0.10388</cdr:x>
      <cdr:y>0.83811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EB2DCE1C-BCDE-4DD0-96CE-5E4391B2F12D}"/>
            </a:ext>
          </a:extLst>
        </cdr:cNvPr>
        <cdr:cNvCxnSpPr/>
      </cdr:nvCxnSpPr>
      <cdr:spPr>
        <a:xfrm xmlns:a="http://schemas.openxmlformats.org/drawingml/2006/main">
          <a:off x="898978" y="4769078"/>
          <a:ext cx="0" cy="492125"/>
        </a:xfrm>
        <a:prstGeom xmlns:a="http://schemas.openxmlformats.org/drawingml/2006/main" prst="straightConnector1">
          <a:avLst/>
        </a:prstGeom>
        <a:ln xmlns:a="http://schemas.openxmlformats.org/drawingml/2006/main" w="31750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0.10021</cdr:x>
      <cdr:y>0.77399</cdr:y>
    </cdr:from>
    <cdr:to>
      <cdr:x>0.68905</cdr:x>
      <cdr:y>0.84859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7EEA8F1-7F83-4ABE-8AD0-B399FCFC1D1E}"/>
            </a:ext>
          </a:extLst>
        </cdr:cNvPr>
        <cdr:cNvSpPr txBox="1"/>
      </cdr:nvSpPr>
      <cdr:spPr>
        <a:xfrm xmlns:a="http://schemas.openxmlformats.org/drawingml/2006/main">
          <a:off x="867229" y="4858657"/>
          <a:ext cx="5095875" cy="468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This zone:</a:t>
          </a:r>
          <a:r>
            <a:rPr lang="en-US" sz="1600" baseline="0"/>
            <a:t> model return below actual return</a:t>
          </a:r>
          <a:endParaRPr lang="en-US" sz="16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0.84027</cdr:x>
      <cdr:y>0.08563</cdr:y>
    </cdr:from>
    <cdr:to>
      <cdr:x>0.88324</cdr:x>
      <cdr:y>0.83978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ED099B0D-1649-49DD-A76F-C013F0D41B94}"/>
            </a:ext>
          </a:extLst>
        </cdr:cNvPr>
        <cdr:cNvSpPr txBox="1"/>
      </cdr:nvSpPr>
      <cdr:spPr>
        <a:xfrm xmlns:a="http://schemas.openxmlformats.org/drawingml/2006/main">
          <a:off x="7280302" y="538313"/>
          <a:ext cx="372302" cy="4740964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</a:t>
          </a:r>
          <a:r>
            <a:rPr lang="en-US" sz="1600" baseline="0"/>
            <a:t>   	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</cdr:x>
      <cdr:y>0.94501</cdr:y>
    </cdr:from>
    <cdr:to>
      <cdr:x>1</cdr:x>
      <cdr:y>0.99694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C717893-DA25-4D82-89F5-0F0790C14A80}"/>
            </a:ext>
          </a:extLst>
        </cdr:cNvPr>
        <cdr:cNvSpPr txBox="1"/>
      </cdr:nvSpPr>
      <cdr:spPr>
        <a:xfrm xmlns:a="http://schemas.openxmlformats.org/drawingml/2006/main">
          <a:off x="0" y="5940778"/>
          <a:ext cx="8664222" cy="326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0.73008</cdr:x>
      <cdr:y>0.08754</cdr:y>
    </cdr:from>
    <cdr:to>
      <cdr:x>0.73008</cdr:x>
      <cdr:y>0.83721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DA297A8-E78B-493B-9568-AD907A083D4C}"/>
            </a:ext>
          </a:extLst>
        </cdr:cNvPr>
        <cdr:cNvCxnSpPr/>
      </cdr:nvCxnSpPr>
      <cdr:spPr>
        <a:xfrm xmlns:a="http://schemas.openxmlformats.org/drawingml/2006/main" flipV="1">
          <a:off x="6325592" y="550333"/>
          <a:ext cx="0" cy="4712759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0.35179</cdr:x>
      <cdr:y>0.18349</cdr:y>
    </cdr:from>
    <cdr:to>
      <cdr:x>0.68147</cdr:x>
      <cdr:y>0.23569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82838467-B63E-4B0C-BA23-14578966ED6F}"/>
            </a:ext>
          </a:extLst>
        </cdr:cNvPr>
        <cdr:cNvSpPr txBox="1"/>
      </cdr:nvSpPr>
      <cdr:spPr>
        <a:xfrm xmlns:a="http://schemas.openxmlformats.org/drawingml/2006/main">
          <a:off x="3048000" y="1153509"/>
          <a:ext cx="2856407" cy="32815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/>
            <a:t>High-interest local issues begin.</a:t>
          </a:r>
        </a:p>
      </cdr:txBody>
    </cdr:sp>
  </cdr:relSizeAnchor>
  <cdr:relSizeAnchor xmlns:cdr="http://schemas.openxmlformats.org/drawingml/2006/chartDrawing">
    <cdr:from>
      <cdr:x>0.68147</cdr:x>
      <cdr:y>0.20959</cdr:y>
    </cdr:from>
    <cdr:to>
      <cdr:x>0.73127</cdr:x>
      <cdr:y>0.20959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E4CB3541-A871-4CF5-A84C-732DD2B22494}"/>
            </a:ext>
          </a:extLst>
        </cdr:cNvPr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5904407" y="1317588"/>
          <a:ext cx="431482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0070C0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0.35749</cdr:x>
      <cdr:y>0.25688</cdr:y>
    </cdr:from>
    <cdr:to>
      <cdr:x>0.68812</cdr:x>
      <cdr:y>0.35241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F9C672E0-7D58-4A81-99DF-96936112D19C}"/>
            </a:ext>
          </a:extLst>
        </cdr:cNvPr>
        <cdr:cNvSpPr txBox="1"/>
      </cdr:nvSpPr>
      <cdr:spPr>
        <a:xfrm xmlns:a="http://schemas.openxmlformats.org/drawingml/2006/main">
          <a:off x="3097389" y="1614876"/>
          <a:ext cx="2864635" cy="60056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 of decolonization phase (decolonization of Tanganyika).</a:t>
          </a:r>
        </a:p>
      </cdr:txBody>
    </cdr:sp>
  </cdr:relSizeAnchor>
  <cdr:relSizeAnchor xmlns:cdr="http://schemas.openxmlformats.org/drawingml/2006/chartDrawing">
    <cdr:from>
      <cdr:x>0.68812</cdr:x>
      <cdr:y>0.30191</cdr:y>
    </cdr:from>
    <cdr:to>
      <cdr:x>0.84283</cdr:x>
      <cdr:y>0.30191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FC63AAE7-1E81-408D-AB99-8C4629ED52EF}"/>
            </a:ext>
          </a:extLst>
        </cdr:cNvPr>
        <cdr:cNvCxnSpPr>
          <a:stCxn xmlns:a="http://schemas.openxmlformats.org/drawingml/2006/main" id="9" idx="3"/>
        </cdr:cNvCxnSpPr>
      </cdr:nvCxnSpPr>
      <cdr:spPr>
        <a:xfrm xmlns:a="http://schemas.openxmlformats.org/drawingml/2006/main" flipV="1">
          <a:off x="5962024" y="1897944"/>
          <a:ext cx="1340476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0070C0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72BB9E-4EE9-4EA2-8D55-8A9C1A4972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0.94364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F955636-4083-4171-8CB8-49F75BFCBB52}"/>
            </a:ext>
          </a:extLst>
        </cdr:cNvPr>
        <cdr:cNvSpPr txBox="1"/>
      </cdr:nvSpPr>
      <cdr:spPr>
        <a:xfrm xmlns:a="http://schemas.openxmlformats.org/drawingml/2006/main">
          <a:off x="0" y="5923643"/>
          <a:ext cx="8654143" cy="353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0.84067</cdr:x>
      <cdr:y>0.09083</cdr:y>
    </cdr:from>
    <cdr:to>
      <cdr:x>0.8826</cdr:x>
      <cdr:y>0.79769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4644E36-A1E9-4737-B22A-79B27DB590B4}"/>
            </a:ext>
          </a:extLst>
        </cdr:cNvPr>
        <cdr:cNvSpPr txBox="1"/>
      </cdr:nvSpPr>
      <cdr:spPr>
        <a:xfrm xmlns:a="http://schemas.openxmlformats.org/drawingml/2006/main">
          <a:off x="7275285" y="570179"/>
          <a:ext cx="362857" cy="4437250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	</a:t>
          </a:r>
          <a:r>
            <a:rPr lang="en-US" sz="1600" baseline="0"/>
            <a:t>       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0.32809</cdr:x>
      <cdr:y>0.13232</cdr:y>
    </cdr:from>
    <cdr:to>
      <cdr:x>0.65667</cdr:x>
      <cdr:y>0.22543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A865340-3417-4659-AFD0-A6BFD82B42FB}"/>
            </a:ext>
          </a:extLst>
        </cdr:cNvPr>
        <cdr:cNvSpPr txBox="1"/>
      </cdr:nvSpPr>
      <cdr:spPr>
        <a:xfrm xmlns:a="http://schemas.openxmlformats.org/drawingml/2006/main">
          <a:off x="2839356" y="830655"/>
          <a:ext cx="2843583" cy="5844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Tanganyika).</a:t>
          </a:r>
        </a:p>
      </cdr:txBody>
    </cdr:sp>
  </cdr:relSizeAnchor>
  <cdr:relSizeAnchor xmlns:cdr="http://schemas.openxmlformats.org/drawingml/2006/chartDrawing">
    <cdr:from>
      <cdr:x>0.65667</cdr:x>
      <cdr:y>0.17775</cdr:y>
    </cdr:from>
    <cdr:to>
      <cdr:x>0.84696</cdr:x>
      <cdr:y>0.17775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C657E6A4-566B-403E-84B2-ED496879B6DB}"/>
            </a:ext>
          </a:extLst>
        </cdr:cNvPr>
        <cdr:cNvCxnSpPr>
          <a:stCxn xmlns:a="http://schemas.openxmlformats.org/drawingml/2006/main" id="8" idx="3"/>
        </cdr:cNvCxnSpPr>
      </cdr:nvCxnSpPr>
      <cdr:spPr>
        <a:xfrm xmlns:a="http://schemas.openxmlformats.org/drawingml/2006/main" flipV="1">
          <a:off x="5682939" y="1115786"/>
          <a:ext cx="1646775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D35DF-86AA-4AED-9403-1F20254047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0.95118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1908FF-6281-498D-AC95-6EF528E3D735}"/>
            </a:ext>
          </a:extLst>
        </cdr:cNvPr>
        <cdr:cNvSpPr txBox="1"/>
      </cdr:nvSpPr>
      <cdr:spPr>
        <a:xfrm xmlns:a="http://schemas.openxmlformats.org/drawingml/2006/main">
          <a:off x="0" y="5979583"/>
          <a:ext cx="8657167" cy="30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0.44254</cdr:x>
      <cdr:y>0.15286</cdr:y>
    </cdr:from>
    <cdr:to>
      <cdr:x>0.78362</cdr:x>
      <cdr:y>0.25253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A33D4E58-FD47-4CCA-8FA7-7843923768EB}"/>
            </a:ext>
          </a:extLst>
        </cdr:cNvPr>
        <cdr:cNvSpPr txBox="1"/>
      </cdr:nvSpPr>
      <cdr:spPr>
        <a:xfrm xmlns:a="http://schemas.openxmlformats.org/drawingml/2006/main">
          <a:off x="3831167" y="960954"/>
          <a:ext cx="2952762" cy="6265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Tanganyika).</a:t>
          </a:r>
        </a:p>
      </cdr:txBody>
    </cdr:sp>
  </cdr:relSizeAnchor>
  <cdr:relSizeAnchor xmlns:cdr="http://schemas.openxmlformats.org/drawingml/2006/chartDrawing">
    <cdr:from>
      <cdr:x>0.78362</cdr:x>
      <cdr:y>0.20269</cdr:y>
    </cdr:from>
    <cdr:to>
      <cdr:x>0.88631</cdr:x>
      <cdr:y>0.20269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EF0AD2BB-09F0-4EF6-9B27-7862980ED1C0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>
          <a:off x="6783929" y="1274227"/>
          <a:ext cx="888988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0.88362</cdr:x>
      <cdr:y>0.09731</cdr:y>
    </cdr:from>
    <cdr:to>
      <cdr:x>0.93765</cdr:x>
      <cdr:y>0.8569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730F2C5D-7DD5-43DE-BA94-7970788FA0F6}"/>
            </a:ext>
          </a:extLst>
        </cdr:cNvPr>
        <cdr:cNvSpPr txBox="1"/>
      </cdr:nvSpPr>
      <cdr:spPr>
        <a:xfrm xmlns:a="http://schemas.openxmlformats.org/drawingml/2006/main">
          <a:off x="7649634" y="611716"/>
          <a:ext cx="467783" cy="4775201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	</a:t>
          </a:r>
          <a:r>
            <a:rPr lang="en-US" sz="1600" baseline="0"/>
            <a:t>                 </a:t>
          </a:r>
          <a:r>
            <a:rPr lang="en-US" sz="1600"/>
            <a:t>DECOLONIZATION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940701-204D-41DD-B85D-64F33F0CA7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0.94276</cdr:y>
    </cdr:from>
    <cdr:to>
      <cdr:x>1</cdr:x>
      <cdr:y>0.99984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2C0B762-70FB-4928-9541-A76860A2A4FC}"/>
            </a:ext>
          </a:extLst>
        </cdr:cNvPr>
        <cdr:cNvSpPr txBox="1"/>
      </cdr:nvSpPr>
      <cdr:spPr>
        <a:xfrm xmlns:a="http://schemas.openxmlformats.org/drawingml/2006/main">
          <a:off x="0" y="5926667"/>
          <a:ext cx="8657167" cy="35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East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0.46455</cdr:x>
      <cdr:y>0.20168</cdr:y>
    </cdr:from>
    <cdr:to>
      <cdr:x>0.79462</cdr:x>
      <cdr:y>0.29125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898EB675-8C7C-4D64-B486-F963A7E0962F}"/>
            </a:ext>
          </a:extLst>
        </cdr:cNvPr>
        <cdr:cNvSpPr txBox="1"/>
      </cdr:nvSpPr>
      <cdr:spPr>
        <a:xfrm xmlns:a="http://schemas.openxmlformats.org/drawingml/2006/main">
          <a:off x="4021667" y="1267861"/>
          <a:ext cx="2857491" cy="56305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</a:t>
          </a:r>
          <a:r>
            <a:rPr lang="en-US" sz="1600"/>
            <a:t>ecolonization</a:t>
          </a:r>
          <a:r>
            <a:rPr lang="en-US" sz="1600" baseline="0"/>
            <a:t> phase (de</a:t>
          </a:r>
          <a:r>
            <a:rPr lang="en-US" sz="1600"/>
            <a:t>colonization of Tanganyika).</a:t>
          </a:r>
        </a:p>
      </cdr:txBody>
    </cdr:sp>
  </cdr:relSizeAnchor>
  <cdr:relSizeAnchor xmlns:cdr="http://schemas.openxmlformats.org/drawingml/2006/chartDrawing">
    <cdr:from>
      <cdr:x>0.79462</cdr:x>
      <cdr:y>0.24579</cdr:y>
    </cdr:from>
    <cdr:to>
      <cdr:x>0.88264</cdr:x>
      <cdr:y>0.24579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BBC96040-373B-4E46-AF10-DF1D4D1B0517}"/>
            </a:ext>
          </a:extLst>
        </cdr:cNvPr>
        <cdr:cNvCxnSpPr>
          <a:stCxn xmlns:a="http://schemas.openxmlformats.org/drawingml/2006/main" id="5" idx="3"/>
        </cdr:cNvCxnSpPr>
      </cdr:nvCxnSpPr>
      <cdr:spPr>
        <a:xfrm xmlns:a="http://schemas.openxmlformats.org/drawingml/2006/main" flipV="1">
          <a:off x="6879158" y="1545167"/>
          <a:ext cx="762009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0.8824</cdr:x>
      <cdr:y>0.09731</cdr:y>
    </cdr:from>
    <cdr:to>
      <cdr:x>0.93643</cdr:x>
      <cdr:y>0.84175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E4EE8D9-0DC3-4FD8-9D92-A534C01B4E03}"/>
            </a:ext>
          </a:extLst>
        </cdr:cNvPr>
        <cdr:cNvSpPr txBox="1"/>
      </cdr:nvSpPr>
      <cdr:spPr>
        <a:xfrm xmlns:a="http://schemas.openxmlformats.org/drawingml/2006/main">
          <a:off x="7639084" y="611740"/>
          <a:ext cx="467747" cy="4679928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	</a:t>
          </a:r>
          <a:r>
            <a:rPr lang="en-US" sz="1600" baseline="0"/>
            <a:t>     </a:t>
          </a:r>
          <a:r>
            <a:rPr lang="en-US" sz="1600"/>
            <a:t>DECOLONIZATION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FC18FA-3E0F-4EB5-B310-396122E252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lestine%20Currency%20Board%20Securities--%20(with%20panel%20and%20maturity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l\Documents\offline%20cb%20(plane)\Palestine%20Currency%20Board%20Securities--%20(with%20panel%20and%20maturity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Annual Securities"/>
      <sheetName val="Average Interest and Maturity"/>
      <sheetName val="Chart of Interest and Maturity"/>
      <sheetName val="Maturity"/>
      <sheetName val="Weighted Interest and Maturity"/>
      <sheetName val="Chart of Weighted Averages"/>
      <sheetName val="Average Interest by Type"/>
      <sheetName val="Chart of Interest Types"/>
      <sheetName val="Average Maturity by Type"/>
      <sheetName val="Chart of Maturity Types"/>
      <sheetName val="Security Classification"/>
      <sheetName val="Security Grouping"/>
      <sheetName val="Security Consolidation"/>
      <sheetName val="Balance Sheet"/>
      <sheetName val="Panel Spreadsheet"/>
      <sheetName val="Security Allocation"/>
      <sheetName val="Asset Allocation"/>
      <sheetName val="Security Allocation (%)"/>
      <sheetName val="Asset Allocation (%)"/>
      <sheetName val="Model Portfolio"/>
      <sheetName val="Chart of Model Portfolio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>
        <row r="18">
          <cell r="B18">
            <v>1914</v>
          </cell>
          <cell r="C18">
            <v>1915</v>
          </cell>
          <cell r="D18">
            <v>1916</v>
          </cell>
          <cell r="E18">
            <v>1917</v>
          </cell>
          <cell r="F18">
            <v>1918</v>
          </cell>
          <cell r="G18">
            <v>1919</v>
          </cell>
          <cell r="H18">
            <v>1920</v>
          </cell>
          <cell r="I18">
            <v>1921</v>
          </cell>
          <cell r="J18">
            <v>1922</v>
          </cell>
          <cell r="K18">
            <v>1923</v>
          </cell>
          <cell r="L18">
            <v>1924</v>
          </cell>
          <cell r="M18">
            <v>1925</v>
          </cell>
          <cell r="N18">
            <v>1926</v>
          </cell>
          <cell r="O18">
            <v>1927</v>
          </cell>
          <cell r="P18">
            <v>1928</v>
          </cell>
          <cell r="Q18">
            <v>1929</v>
          </cell>
          <cell r="R18">
            <v>1930</v>
          </cell>
          <cell r="S18">
            <v>1931</v>
          </cell>
          <cell r="T18">
            <v>1932</v>
          </cell>
          <cell r="U18">
            <v>1933</v>
          </cell>
          <cell r="V18">
            <v>1934</v>
          </cell>
          <cell r="W18">
            <v>1935</v>
          </cell>
          <cell r="X18">
            <v>1936</v>
          </cell>
          <cell r="Y18">
            <v>1937</v>
          </cell>
          <cell r="Z18">
            <v>1938</v>
          </cell>
          <cell r="AA18">
            <v>1939</v>
          </cell>
          <cell r="AB18">
            <v>1940</v>
          </cell>
          <cell r="AC18">
            <v>1941</v>
          </cell>
          <cell r="AD18">
            <v>1942</v>
          </cell>
          <cell r="AE18">
            <v>1943</v>
          </cell>
          <cell r="AF18">
            <v>1944</v>
          </cell>
          <cell r="AG18">
            <v>1945</v>
          </cell>
          <cell r="AH18">
            <v>1946</v>
          </cell>
          <cell r="AI18">
            <v>1947</v>
          </cell>
          <cell r="AJ18">
            <v>1948</v>
          </cell>
          <cell r="AK18">
            <v>1949</v>
          </cell>
          <cell r="AL18">
            <v>1950</v>
          </cell>
          <cell r="AM18">
            <v>1951</v>
          </cell>
          <cell r="AN18">
            <v>1952</v>
          </cell>
          <cell r="AO18">
            <v>1953</v>
          </cell>
          <cell r="AP18">
            <v>1954</v>
          </cell>
          <cell r="AQ18">
            <v>1955</v>
          </cell>
          <cell r="AR18">
            <v>1956</v>
          </cell>
          <cell r="AS18">
            <v>1957</v>
          </cell>
          <cell r="AT18">
            <v>1958</v>
          </cell>
          <cell r="AU18">
            <v>1959</v>
          </cell>
          <cell r="AV18">
            <v>1960</v>
          </cell>
          <cell r="AW18">
            <v>1961</v>
          </cell>
          <cell r="AX18">
            <v>1962</v>
          </cell>
          <cell r="AY18">
            <v>1963</v>
          </cell>
          <cell r="AZ18">
            <v>1964</v>
          </cell>
          <cell r="BA18">
            <v>1965</v>
          </cell>
          <cell r="BB18">
            <v>1966</v>
          </cell>
          <cell r="BC18">
            <v>1967</v>
          </cell>
          <cell r="BD18">
            <v>1968</v>
          </cell>
          <cell r="BE18">
            <v>1969</v>
          </cell>
          <cell r="BF18">
            <v>1970</v>
          </cell>
          <cell r="BG18">
            <v>1971</v>
          </cell>
          <cell r="BH18">
            <v>1972</v>
          </cell>
          <cell r="BI18">
            <v>1973</v>
          </cell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>
            <v>0.16864749301299753</v>
          </cell>
          <cell r="Q19">
            <v>0.97549921030470443</v>
          </cell>
          <cell r="R19">
            <v>2.1585463615173808</v>
          </cell>
          <cell r="S19">
            <v>2.0176981910279181</v>
          </cell>
          <cell r="T19">
            <v>0.8251314145023656</v>
          </cell>
          <cell r="U19">
            <v>-0.82849703760305715</v>
          </cell>
          <cell r="V19">
            <v>-2.6934958322386819</v>
          </cell>
          <cell r="W19">
            <v>-4.2137924391762738</v>
          </cell>
          <cell r="X19">
            <v>-5.1461659278016612</v>
          </cell>
          <cell r="Y19">
            <v>-6.3218883995776025</v>
          </cell>
          <cell r="Z19">
            <v>-7.1994763102478601</v>
          </cell>
          <cell r="AA19">
            <v>-8.5552756112040527</v>
          </cell>
          <cell r="AB19">
            <v>-10.923641350975402</v>
          </cell>
          <cell r="AC19">
            <v>-12.49218748273222</v>
          </cell>
          <cell r="AD19">
            <v>-14.056885578088099</v>
          </cell>
          <cell r="AE19">
            <v>-15.157901124142541</v>
          </cell>
          <cell r="AF19">
            <v>-15.057779930913284</v>
          </cell>
          <cell r="AG19">
            <v>-14.952971475175303</v>
          </cell>
          <cell r="AH19">
            <v>-15.222543840996309</v>
          </cell>
          <cell r="AI19">
            <v>-15.678249243091557</v>
          </cell>
          <cell r="AJ19">
            <v>-16.148803871977833</v>
          </cell>
          <cell r="AK19">
            <v>-16.708580899675184</v>
          </cell>
          <cell r="AL19">
            <v>-17.258755782814433</v>
          </cell>
          <cell r="AM19">
            <v>-16.282805469700833</v>
          </cell>
          <cell r="AN19">
            <v>-13.020348192779608</v>
          </cell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</row>
        <row r="20">
          <cell r="B20"/>
          <cell r="C20"/>
          <cell r="D20"/>
          <cell r="E20"/>
          <cell r="F20"/>
          <cell r="G20"/>
          <cell r="H20"/>
          <cell r="I20">
            <v>1.8519257369531061</v>
          </cell>
          <cell r="J20">
            <v>3.344004669254943</v>
          </cell>
          <cell r="K20">
            <v>4.4523267719876429</v>
          </cell>
          <cell r="L20">
            <v>4.8423409875894237</v>
          </cell>
          <cell r="M20">
            <v>5.0100865164778554</v>
          </cell>
          <cell r="N20">
            <v>5.3798732048161639</v>
          </cell>
          <cell r="O20">
            <v>5.8458953848623878</v>
          </cell>
          <cell r="P20">
            <v>6.2760754548245643</v>
          </cell>
          <cell r="Q20">
            <v>7.591415550923756</v>
          </cell>
          <cell r="R20">
            <v>9.6393323300574139</v>
          </cell>
          <cell r="S20">
            <v>9.9122829743411955</v>
          </cell>
          <cell r="T20">
            <v>8.6505241518742935</v>
          </cell>
          <cell r="U20">
            <v>6.6971199136560529</v>
          </cell>
          <cell r="V20">
            <v>4.9725016787615175</v>
          </cell>
          <cell r="W20">
            <v>4.0902912605163806</v>
          </cell>
          <cell r="X20">
            <v>4.0340144302904548</v>
          </cell>
          <cell r="Y20">
            <v>4.1674830874243582</v>
          </cell>
          <cell r="Z20">
            <v>4.8079092005325776</v>
          </cell>
          <cell r="AA20">
            <v>5.7842575371398368</v>
          </cell>
          <cell r="AB20">
            <v>5.9075481906751008</v>
          </cell>
          <cell r="AC20">
            <v>6.4200432635337279</v>
          </cell>
          <cell r="AD20">
            <v>6.5244839054541615</v>
          </cell>
          <cell r="AE20">
            <v>6.5525859227767569</v>
          </cell>
          <cell r="AF20">
            <v>7.231232720980131</v>
          </cell>
          <cell r="AG20">
            <v>8.0322706289213102</v>
          </cell>
          <cell r="AH20">
            <v>8.347063091361008</v>
          </cell>
          <cell r="AI20">
            <v>8.695916161045659</v>
          </cell>
          <cell r="AJ20">
            <v>9.0794010597874717</v>
          </cell>
          <cell r="AK20">
            <v>9.5527998982619238</v>
          </cell>
          <cell r="AL20">
            <v>10.35736658789375</v>
          </cell>
          <cell r="AM20">
            <v>12.583714000818929</v>
          </cell>
          <cell r="AN20">
            <v>17.636641931769702</v>
          </cell>
          <cell r="AO20">
            <v>22.549760485941022</v>
          </cell>
          <cell r="AP20">
            <v>27.686835574088832</v>
          </cell>
          <cell r="AQ20">
            <v>34.097076105246572</v>
          </cell>
          <cell r="AR20">
            <v>43.602940783667918</v>
          </cell>
          <cell r="AS20">
            <v>52.440336218068069</v>
          </cell>
          <cell r="AT20">
            <v>60.730396377884517</v>
          </cell>
          <cell r="AU20">
            <v>67.307095904901018</v>
          </cell>
          <cell r="AV20">
            <v>75.812100997832658</v>
          </cell>
          <cell r="AW20">
            <v>81.930336140161387</v>
          </cell>
          <cell r="AX20">
            <v>85.545617632491428</v>
          </cell>
          <cell r="AY20">
            <v>88.773163146834406</v>
          </cell>
          <cell r="AZ20">
            <v>88.697595188960861</v>
          </cell>
          <cell r="BA20">
            <v>91.659228533378894</v>
          </cell>
          <cell r="BB20">
            <v>95.010594814741808</v>
          </cell>
          <cell r="BC20"/>
          <cell r="BD20"/>
          <cell r="BE20"/>
          <cell r="BF20"/>
          <cell r="BG20"/>
          <cell r="BH20"/>
          <cell r="BI20"/>
        </row>
        <row r="21">
          <cell r="B21">
            <v>-6.9316666666665583E-2</v>
          </cell>
          <cell r="C21">
            <v>0.33096117191084318</v>
          </cell>
          <cell r="D21">
            <v>1.0357959473396363</v>
          </cell>
          <cell r="E21">
            <v>0.22974824034740493</v>
          </cell>
          <cell r="F21">
            <v>-0.37659413869334912</v>
          </cell>
          <cell r="G21">
            <v>-0.2323423528743831</v>
          </cell>
          <cell r="H21">
            <v>1.4130745646389471</v>
          </cell>
          <cell r="I21">
            <v>2.4006647832321448</v>
          </cell>
          <cell r="J21">
            <v>2.6614160618920835</v>
          </cell>
          <cell r="K21">
            <v>3.2260276847176783</v>
          </cell>
          <cell r="L21">
            <v>3.3241863941618988</v>
          </cell>
          <cell r="M21">
            <v>3.3030560727228533</v>
          </cell>
          <cell r="N21">
            <v>3.5590419815474661</v>
          </cell>
          <cell r="O21">
            <v>4.0663950987717783</v>
          </cell>
          <cell r="P21">
            <v>4.4666159985069953</v>
          </cell>
          <cell r="Q21">
            <v>5.7431548244737485</v>
          </cell>
          <cell r="R21">
            <v>8.0085477891575465</v>
          </cell>
          <cell r="S21">
            <v>7.6397640346052356</v>
          </cell>
          <cell r="T21">
            <v>4.9282516398658913</v>
          </cell>
          <cell r="U21">
            <v>4.0532287529567839</v>
          </cell>
          <cell r="V21">
            <v>2.555103577515581</v>
          </cell>
          <cell r="W21">
            <v>2.4660374577086941</v>
          </cell>
          <cell r="X21">
            <v>3.1588486411937424</v>
          </cell>
          <cell r="Y21">
            <v>4.4363436351632686</v>
          </cell>
          <cell r="Z21">
            <v>6.3489292773997477</v>
          </cell>
          <cell r="AA21">
            <v>8.2514350864361177</v>
          </cell>
          <cell r="AB21">
            <v>8.3694687884137693</v>
          </cell>
          <cell r="AC21">
            <v>8.9342333427596827</v>
          </cell>
          <cell r="AD21">
            <v>9.3029699338437695</v>
          </cell>
          <cell r="AE21">
            <v>9.3567047445197318</v>
          </cell>
          <cell r="AF21">
            <v>10.135184812749912</v>
          </cell>
          <cell r="AG21">
            <v>10.954080797472898</v>
          </cell>
          <cell r="AH21">
            <v>11.240925112865227</v>
          </cell>
          <cell r="AI21">
            <v>11.755724612852134</v>
          </cell>
          <cell r="AJ21">
            <v>12.644506566251437</v>
          </cell>
          <cell r="AK21">
            <v>13.852051271201617</v>
          </cell>
          <cell r="AL21">
            <v>15.169914022068042</v>
          </cell>
          <cell r="AM21">
            <v>18.866749181307</v>
          </cell>
          <cell r="AN21">
            <v>25.84632743307094</v>
          </cell>
          <cell r="AO21">
            <v>32.620288179072475</v>
          </cell>
          <cell r="AP21">
            <v>40.060278846974995</v>
          </cell>
          <cell r="AQ21">
            <v>49.123904819903771</v>
          </cell>
          <cell r="AR21">
            <v>62.327242609162681</v>
          </cell>
          <cell r="AS21">
            <v>75.988736323945375</v>
          </cell>
          <cell r="AT21">
            <v>90.383521616941891</v>
          </cell>
          <cell r="AU21">
            <v>103.60046066139785</v>
          </cell>
          <cell r="AV21">
            <v>120.03410657183031</v>
          </cell>
          <cell r="AW21">
            <v>128.79473787472796</v>
          </cell>
          <cell r="AX21">
            <v>137.23471216820371</v>
          </cell>
          <cell r="AY21">
            <v>144.84341342588641</v>
          </cell>
          <cell r="AZ21">
            <v>156.73014407931032</v>
          </cell>
          <cell r="BA21">
            <v>174.56215655893413</v>
          </cell>
          <cell r="BB21">
            <v>194.06896183314018</v>
          </cell>
          <cell r="BC21">
            <v>217.88985881066105</v>
          </cell>
          <cell r="BD21">
            <v>239.14763793905831</v>
          </cell>
          <cell r="BE21">
            <v>257.38252286129614</v>
          </cell>
          <cell r="BF21">
            <v>274.41805119617516</v>
          </cell>
          <cell r="BG21">
            <v>286.02291578462712</v>
          </cell>
          <cell r="BH21">
            <v>294.15553302233775</v>
          </cell>
          <cell r="BI21">
            <v>337.15232567874307</v>
          </cell>
        </row>
      </sheetData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Annual Securities"/>
      <sheetName val="Average Interest and Maturity"/>
      <sheetName val="Chart of Interest and Maturity"/>
      <sheetName val="Maturity"/>
      <sheetName val="Weighted Interest and Maturity"/>
      <sheetName val="Chart of Weighted Averages"/>
      <sheetName val="Average Interest by Type"/>
      <sheetName val="Chart of Interest Types"/>
      <sheetName val="Average Maturity by Type"/>
      <sheetName val="Chart of Maturity Types"/>
      <sheetName val="Security Classification"/>
      <sheetName val="Security Grouping"/>
      <sheetName val="Security Consolidation"/>
      <sheetName val="Balance Sheet"/>
      <sheetName val="Panel Spreadsheet"/>
      <sheetName val="Security Allocation"/>
      <sheetName val="Asset Allocation"/>
      <sheetName val="Security Allocation (%)"/>
      <sheetName val="Asset Allocation (%)"/>
      <sheetName val="Model Portfolio"/>
      <sheetName val="Chart of Model Portfolio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>
        <row r="18">
          <cell r="B18">
            <v>1914</v>
          </cell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>
            <v>0.16864749301299753</v>
          </cell>
          <cell r="Q19">
            <v>0.97549921030470443</v>
          </cell>
          <cell r="R19">
            <v>2.1585463615173808</v>
          </cell>
          <cell r="S19">
            <v>2.0176981910279181</v>
          </cell>
          <cell r="T19">
            <v>0.8251314145023656</v>
          </cell>
          <cell r="U19">
            <v>-0.82849703760305715</v>
          </cell>
          <cell r="V19">
            <v>-2.6934958322386819</v>
          </cell>
          <cell r="W19">
            <v>-4.2137924391762738</v>
          </cell>
          <cell r="X19">
            <v>-5.1461659278016612</v>
          </cell>
          <cell r="Y19">
            <v>-6.3218883995776025</v>
          </cell>
          <cell r="Z19">
            <v>-7.1994763102478601</v>
          </cell>
          <cell r="AA19">
            <v>-8.5552756112040527</v>
          </cell>
          <cell r="AB19">
            <v>-10.923641350975402</v>
          </cell>
          <cell r="AC19">
            <v>-12.49218748273222</v>
          </cell>
          <cell r="AD19">
            <v>-14.056885578088099</v>
          </cell>
          <cell r="AE19">
            <v>-15.157901124142541</v>
          </cell>
          <cell r="AF19">
            <v>-15.057779930913284</v>
          </cell>
          <cell r="AG19">
            <v>-14.952971475175303</v>
          </cell>
          <cell r="AH19">
            <v>-15.222543840996309</v>
          </cell>
          <cell r="AI19">
            <v>-15.678249243091557</v>
          </cell>
          <cell r="AJ19">
            <v>-16.148803871977833</v>
          </cell>
          <cell r="AK19">
            <v>-16.708580899675184</v>
          </cell>
          <cell r="AL19">
            <v>-17.258755782814433</v>
          </cell>
          <cell r="AM19">
            <v>-16.282805469700833</v>
          </cell>
          <cell r="AN19">
            <v>-13.020348192779608</v>
          </cell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</row>
        <row r="20">
          <cell r="B20"/>
          <cell r="C20"/>
          <cell r="D20"/>
          <cell r="E20"/>
          <cell r="F20"/>
          <cell r="G20"/>
          <cell r="H20"/>
          <cell r="I20">
            <v>1.8519257369531061</v>
          </cell>
          <cell r="J20">
            <v>3.344004669254943</v>
          </cell>
          <cell r="K20">
            <v>4.4523267719876429</v>
          </cell>
          <cell r="L20">
            <v>4.8423409875894237</v>
          </cell>
          <cell r="M20">
            <v>5.0100865164778554</v>
          </cell>
          <cell r="N20">
            <v>5.3798732048161639</v>
          </cell>
          <cell r="O20">
            <v>5.8458953848623878</v>
          </cell>
          <cell r="P20">
            <v>6.2760754548245643</v>
          </cell>
          <cell r="Q20">
            <v>7.591415550923756</v>
          </cell>
          <cell r="R20">
            <v>9.6393323300574139</v>
          </cell>
          <cell r="S20">
            <v>9.9122829743411955</v>
          </cell>
          <cell r="T20">
            <v>8.6505241518742935</v>
          </cell>
          <cell r="U20">
            <v>6.6971199136560529</v>
          </cell>
          <cell r="V20">
            <v>4.9725016787615175</v>
          </cell>
          <cell r="W20">
            <v>4.0902912605163806</v>
          </cell>
          <cell r="X20">
            <v>4.0340144302904548</v>
          </cell>
          <cell r="Y20">
            <v>4.1674830874243582</v>
          </cell>
          <cell r="Z20">
            <v>4.8079092005325776</v>
          </cell>
          <cell r="AA20">
            <v>5.7842575371398368</v>
          </cell>
          <cell r="AB20">
            <v>5.9075481906751008</v>
          </cell>
          <cell r="AC20">
            <v>6.4200432635337279</v>
          </cell>
          <cell r="AD20">
            <v>6.5244839054541615</v>
          </cell>
          <cell r="AE20">
            <v>6.5525859227767569</v>
          </cell>
          <cell r="AF20">
            <v>7.231232720980131</v>
          </cell>
          <cell r="AG20">
            <v>8.0322706289213102</v>
          </cell>
          <cell r="AH20">
            <v>8.347063091361008</v>
          </cell>
          <cell r="AI20">
            <v>8.695916161045659</v>
          </cell>
          <cell r="AJ20">
            <v>9.0794010597874717</v>
          </cell>
          <cell r="AK20">
            <v>9.5527998982619238</v>
          </cell>
          <cell r="AL20">
            <v>10.35736658789375</v>
          </cell>
          <cell r="AM20">
            <v>12.583714000818929</v>
          </cell>
          <cell r="AN20">
            <v>17.636641931769702</v>
          </cell>
          <cell r="AO20">
            <v>22.549760485941022</v>
          </cell>
          <cell r="AP20">
            <v>27.686835574088832</v>
          </cell>
          <cell r="AQ20">
            <v>34.097076105246572</v>
          </cell>
          <cell r="AR20">
            <v>43.602940783667918</v>
          </cell>
          <cell r="AS20">
            <v>52.440336218068069</v>
          </cell>
          <cell r="AT20">
            <v>60.730396377884517</v>
          </cell>
          <cell r="AU20">
            <v>67.307095904901018</v>
          </cell>
          <cell r="AV20">
            <v>75.812100997832658</v>
          </cell>
          <cell r="AW20">
            <v>81.930336140161387</v>
          </cell>
          <cell r="AX20">
            <v>85.545617632491428</v>
          </cell>
          <cell r="AY20">
            <v>88.773163146834406</v>
          </cell>
          <cell r="AZ20">
            <v>88.697595188960861</v>
          </cell>
          <cell r="BA20">
            <v>91.659228533378894</v>
          </cell>
          <cell r="BB20">
            <v>95.010594814741808</v>
          </cell>
          <cell r="BC20"/>
          <cell r="BD20"/>
          <cell r="BE20"/>
          <cell r="BF20"/>
          <cell r="BG20"/>
          <cell r="BH20"/>
          <cell r="BI20"/>
        </row>
        <row r="21">
          <cell r="B21">
            <v>-6.9316666666665583E-2</v>
          </cell>
          <cell r="C21">
            <v>0.33096117191084318</v>
          </cell>
          <cell r="D21">
            <v>1.0357959473396363</v>
          </cell>
          <cell r="E21">
            <v>0.22974824034740493</v>
          </cell>
          <cell r="F21">
            <v>-0.37659413869334912</v>
          </cell>
          <cell r="G21">
            <v>-0.2323423528743831</v>
          </cell>
          <cell r="H21">
            <v>1.4130745646389471</v>
          </cell>
          <cell r="I21">
            <v>2.4006647832321448</v>
          </cell>
          <cell r="J21">
            <v>2.6614160618920835</v>
          </cell>
          <cell r="K21">
            <v>3.2260276847176783</v>
          </cell>
          <cell r="L21">
            <v>3.3241863941618988</v>
          </cell>
          <cell r="M21">
            <v>3.3030560727228533</v>
          </cell>
          <cell r="N21">
            <v>3.5590419815474661</v>
          </cell>
          <cell r="O21">
            <v>4.0663950987717783</v>
          </cell>
          <cell r="P21">
            <v>4.4666159985069953</v>
          </cell>
          <cell r="Q21">
            <v>5.7431548244737485</v>
          </cell>
          <cell r="R21">
            <v>8.0085477891575465</v>
          </cell>
          <cell r="S21">
            <v>7.6397640346052356</v>
          </cell>
          <cell r="T21">
            <v>4.9282516398658913</v>
          </cell>
          <cell r="U21">
            <v>4.0532287529567839</v>
          </cell>
          <cell r="V21">
            <v>2.555103577515581</v>
          </cell>
          <cell r="W21">
            <v>2.4660374577086941</v>
          </cell>
          <cell r="X21">
            <v>3.1588486411937424</v>
          </cell>
          <cell r="Y21">
            <v>4.4363436351632686</v>
          </cell>
          <cell r="Z21">
            <v>6.3489292773997477</v>
          </cell>
          <cell r="AA21">
            <v>8.2514350864361177</v>
          </cell>
          <cell r="AB21">
            <v>8.3694687884137693</v>
          </cell>
          <cell r="AC21">
            <v>8.9342333427596827</v>
          </cell>
          <cell r="AD21">
            <v>9.3029699338437695</v>
          </cell>
          <cell r="AE21">
            <v>9.3567047445197318</v>
          </cell>
          <cell r="AF21">
            <v>10.135184812749912</v>
          </cell>
          <cell r="AG21">
            <v>10.954080797472898</v>
          </cell>
          <cell r="AH21">
            <v>11.240925112865227</v>
          </cell>
          <cell r="AI21">
            <v>11.755724612852134</v>
          </cell>
          <cell r="AJ21">
            <v>12.644506566251437</v>
          </cell>
          <cell r="AK21">
            <v>13.852051271201617</v>
          </cell>
          <cell r="AL21">
            <v>15.169914022068042</v>
          </cell>
          <cell r="AM21">
            <v>18.866749181307</v>
          </cell>
          <cell r="AN21">
            <v>25.84632743307094</v>
          </cell>
          <cell r="AO21">
            <v>32.620288179072475</v>
          </cell>
          <cell r="AP21">
            <v>40.060278846974995</v>
          </cell>
          <cell r="AQ21">
            <v>49.123904819903771</v>
          </cell>
          <cell r="AR21">
            <v>62.327242609162681</v>
          </cell>
          <cell r="AS21">
            <v>75.988736323945375</v>
          </cell>
          <cell r="AT21">
            <v>90.383521616941891</v>
          </cell>
          <cell r="AU21">
            <v>103.60046066139785</v>
          </cell>
          <cell r="AV21">
            <v>120.03410657183031</v>
          </cell>
          <cell r="AW21">
            <v>128.79473787472796</v>
          </cell>
          <cell r="AX21">
            <v>137.23471216820371</v>
          </cell>
          <cell r="AY21">
            <v>144.84341342588641</v>
          </cell>
          <cell r="AZ21">
            <v>156.73014407931032</v>
          </cell>
          <cell r="BA21">
            <v>174.56215655893413</v>
          </cell>
          <cell r="BB21">
            <v>194.06896183314018</v>
          </cell>
          <cell r="BC21">
            <v>217.88985881066105</v>
          </cell>
          <cell r="BD21">
            <v>239.14763793905831</v>
          </cell>
          <cell r="BE21">
            <v>257.38252286129614</v>
          </cell>
          <cell r="BF21">
            <v>274.41805119617516</v>
          </cell>
          <cell r="BG21">
            <v>286.02291578462712</v>
          </cell>
          <cell r="BH21">
            <v>294.15553302233775</v>
          </cell>
          <cell r="BI21">
            <v>337.15232567874307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topLeftCell="A4" workbookViewId="0">
      <selection activeCell="A34" sqref="A34:B35"/>
    </sheetView>
  </sheetViews>
  <sheetFormatPr defaultRowHeight="14.5" x14ac:dyDescent="0.35"/>
  <cols>
    <col min="1" max="1" width="28.08984375" customWidth="1"/>
    <col min="2" max="2" width="9.90625" bestFit="1" customWidth="1"/>
  </cols>
  <sheetData>
    <row r="1" spans="1:12" ht="18.5" x14ac:dyDescent="0.45">
      <c r="A1" s="100" t="s">
        <v>303</v>
      </c>
      <c r="B1" s="100"/>
      <c r="C1" s="100"/>
      <c r="D1" s="100"/>
      <c r="E1" s="100"/>
      <c r="F1" s="100"/>
      <c r="G1" s="100"/>
      <c r="H1" s="101"/>
    </row>
    <row r="2" spans="1:12" x14ac:dyDescent="0.35">
      <c r="C2" s="101" t="s">
        <v>206</v>
      </c>
      <c r="D2" s="101"/>
    </row>
    <row r="4" spans="1:12" ht="15" thickBot="1" x14ac:dyDescent="0.4">
      <c r="A4" s="102" t="s">
        <v>207</v>
      </c>
      <c r="B4" s="102" t="s">
        <v>208</v>
      </c>
      <c r="C4" s="103"/>
      <c r="D4" s="103"/>
      <c r="E4" s="103"/>
      <c r="F4" s="104"/>
      <c r="G4" s="104"/>
      <c r="H4" s="104"/>
      <c r="I4" s="104"/>
      <c r="J4" s="104"/>
      <c r="K4" s="104"/>
      <c r="L4" s="10"/>
    </row>
    <row r="5" spans="1:12" x14ac:dyDescent="0.35">
      <c r="A5" s="84" t="s">
        <v>209</v>
      </c>
      <c r="B5" s="84" t="s">
        <v>210</v>
      </c>
      <c r="C5" s="81"/>
      <c r="D5" s="81"/>
      <c r="E5" s="81"/>
      <c r="F5" s="81"/>
      <c r="G5" s="81"/>
      <c r="H5" s="81"/>
      <c r="I5" s="81"/>
    </row>
    <row r="6" spans="1:12" x14ac:dyDescent="0.35">
      <c r="A6" s="84" t="s">
        <v>211</v>
      </c>
      <c r="B6" s="84" t="s">
        <v>212</v>
      </c>
      <c r="C6" s="84"/>
    </row>
    <row r="7" spans="1:12" x14ac:dyDescent="0.35">
      <c r="A7" s="84" t="s">
        <v>213</v>
      </c>
      <c r="B7" s="84" t="s">
        <v>214</v>
      </c>
    </row>
    <row r="8" spans="1:12" x14ac:dyDescent="0.35">
      <c r="A8" s="84" t="s">
        <v>215</v>
      </c>
      <c r="B8" s="84" t="s">
        <v>216</v>
      </c>
    </row>
    <row r="9" spans="1:12" x14ac:dyDescent="0.35">
      <c r="A9" s="84" t="s">
        <v>277</v>
      </c>
      <c r="B9" s="84" t="s">
        <v>217</v>
      </c>
    </row>
    <row r="10" spans="1:12" x14ac:dyDescent="0.35">
      <c r="A10" s="84" t="s">
        <v>278</v>
      </c>
      <c r="B10" s="84" t="s">
        <v>214</v>
      </c>
    </row>
    <row r="11" spans="1:12" x14ac:dyDescent="0.35">
      <c r="A11" s="84" t="s">
        <v>298</v>
      </c>
      <c r="B11" s="84" t="s">
        <v>299</v>
      </c>
    </row>
    <row r="12" spans="1:12" x14ac:dyDescent="0.35">
      <c r="A12" s="84" t="s">
        <v>293</v>
      </c>
      <c r="B12" s="84" t="s">
        <v>214</v>
      </c>
    </row>
    <row r="13" spans="1:12" x14ac:dyDescent="0.35">
      <c r="A13" s="84" t="s">
        <v>300</v>
      </c>
      <c r="B13" s="84" t="s">
        <v>301</v>
      </c>
    </row>
    <row r="14" spans="1:12" x14ac:dyDescent="0.35">
      <c r="A14" s="84" t="s">
        <v>302</v>
      </c>
      <c r="B14" s="84" t="s">
        <v>214</v>
      </c>
    </row>
    <row r="15" spans="1:12" x14ac:dyDescent="0.35">
      <c r="A15" s="84" t="s">
        <v>218</v>
      </c>
      <c r="B15" s="84" t="s">
        <v>276</v>
      </c>
    </row>
    <row r="16" spans="1:12" x14ac:dyDescent="0.35">
      <c r="B16" s="84" t="s">
        <v>219</v>
      </c>
    </row>
    <row r="17" spans="1:2" x14ac:dyDescent="0.35">
      <c r="B17" s="84" t="s">
        <v>220</v>
      </c>
    </row>
    <row r="18" spans="1:2" x14ac:dyDescent="0.35">
      <c r="B18" s="84" t="s">
        <v>221</v>
      </c>
    </row>
    <row r="19" spans="1:2" x14ac:dyDescent="0.35">
      <c r="B19" s="84" t="s">
        <v>275</v>
      </c>
    </row>
    <row r="20" spans="1:2" x14ac:dyDescent="0.35">
      <c r="A20" t="s">
        <v>222</v>
      </c>
      <c r="B20" s="84" t="s">
        <v>223</v>
      </c>
    </row>
    <row r="21" spans="1:2" x14ac:dyDescent="0.35">
      <c r="A21" t="s">
        <v>224</v>
      </c>
      <c r="B21" s="84" t="s">
        <v>263</v>
      </c>
    </row>
    <row r="22" spans="1:2" x14ac:dyDescent="0.35">
      <c r="A22" t="s">
        <v>225</v>
      </c>
      <c r="B22" s="84" t="s">
        <v>226</v>
      </c>
    </row>
    <row r="23" spans="1:2" x14ac:dyDescent="0.35">
      <c r="B23" s="84" t="s">
        <v>286</v>
      </c>
    </row>
    <row r="24" spans="1:2" x14ac:dyDescent="0.35">
      <c r="B24" s="84" t="s">
        <v>227</v>
      </c>
    </row>
    <row r="25" spans="1:2" x14ac:dyDescent="0.35">
      <c r="B25" s="84" t="s">
        <v>228</v>
      </c>
    </row>
    <row r="26" spans="1:2" x14ac:dyDescent="0.35">
      <c r="B26" s="84" t="s">
        <v>229</v>
      </c>
    </row>
    <row r="27" spans="1:2" x14ac:dyDescent="0.35">
      <c r="B27" s="84" t="s">
        <v>307</v>
      </c>
    </row>
    <row r="28" spans="1:2" x14ac:dyDescent="0.35">
      <c r="B28" s="84" t="s">
        <v>308</v>
      </c>
    </row>
    <row r="29" spans="1:2" x14ac:dyDescent="0.35">
      <c r="A29" t="s">
        <v>230</v>
      </c>
      <c r="B29" s="84" t="s">
        <v>231</v>
      </c>
    </row>
    <row r="30" spans="1:2" x14ac:dyDescent="0.35">
      <c r="A30" t="s">
        <v>232</v>
      </c>
      <c r="B30" s="84" t="s">
        <v>287</v>
      </c>
    </row>
    <row r="31" spans="1:2" x14ac:dyDescent="0.35">
      <c r="A31" t="s">
        <v>233</v>
      </c>
      <c r="B31" s="84" t="s">
        <v>288</v>
      </c>
    </row>
    <row r="32" spans="1:2" x14ac:dyDescent="0.35">
      <c r="A32" t="s">
        <v>234</v>
      </c>
      <c r="B32" s="84" t="s">
        <v>235</v>
      </c>
    </row>
    <row r="33" spans="1:1024 1026:2048 2050:3072 3074:4096 4098:5120 5122:6144 6146:7168 7170:8192 8194:9216 9218:10240 10242:11264 11266:12288 12290:13312 13314:14336 14338:15360 15362:16384" x14ac:dyDescent="0.35">
      <c r="A33" t="s">
        <v>236</v>
      </c>
      <c r="B33" s="84" t="s">
        <v>237</v>
      </c>
    </row>
    <row r="34" spans="1:1024 1026:2048 2050:3072 3074:4096 4098:5120 5122:6144 6146:7168 7170:8192 8194:9216 9218:10240 10242:11264 11266:12288 12290:13312 13314:14336 14338:15360 15362:16384" x14ac:dyDescent="0.35">
      <c r="A34" t="s">
        <v>324</v>
      </c>
      <c r="B34" s="84" t="s">
        <v>325</v>
      </c>
      <c r="D34" s="84"/>
      <c r="F34" s="84"/>
      <c r="H34" s="84"/>
      <c r="J34" s="84"/>
      <c r="L34" s="84"/>
      <c r="N34" s="84"/>
      <c r="P34" s="84"/>
      <c r="R34" s="84"/>
      <c r="T34" s="84"/>
      <c r="V34" s="84"/>
      <c r="X34" s="84"/>
      <c r="Z34" s="84"/>
      <c r="AB34" s="84"/>
      <c r="AD34" s="84"/>
      <c r="AF34" s="84"/>
      <c r="AH34" s="84"/>
      <c r="AJ34" s="84"/>
      <c r="AL34" s="84"/>
      <c r="AN34" s="84"/>
      <c r="AP34" s="84"/>
      <c r="AR34" s="84"/>
      <c r="AT34" s="84"/>
      <c r="AV34" s="84"/>
      <c r="AX34" s="84"/>
      <c r="AZ34" s="84"/>
      <c r="BB34" s="84"/>
      <c r="BD34" s="84"/>
      <c r="BF34" s="84"/>
      <c r="BH34" s="84"/>
      <c r="BJ34" s="84"/>
      <c r="BL34" s="84"/>
      <c r="BN34" s="84"/>
      <c r="BP34" s="84"/>
      <c r="BR34" s="84"/>
      <c r="BT34" s="84"/>
      <c r="BV34" s="84"/>
      <c r="BX34" s="84"/>
      <c r="BZ34" s="84"/>
      <c r="CB34" s="84"/>
      <c r="CD34" s="84"/>
      <c r="CF34" s="84"/>
      <c r="CH34" s="84"/>
      <c r="CJ34" s="84"/>
      <c r="CL34" s="84"/>
      <c r="CN34" s="84"/>
      <c r="CP34" s="84"/>
      <c r="CR34" s="84"/>
      <c r="CT34" s="84"/>
      <c r="CV34" s="84"/>
      <c r="CX34" s="84"/>
      <c r="CZ34" s="84"/>
      <c r="DB34" s="84"/>
      <c r="DD34" s="84"/>
      <c r="DF34" s="84"/>
      <c r="DH34" s="84"/>
      <c r="DJ34" s="84"/>
      <c r="DL34" s="84"/>
      <c r="DN34" s="84"/>
      <c r="DP34" s="84"/>
      <c r="DR34" s="84"/>
      <c r="DT34" s="84"/>
      <c r="DV34" s="84"/>
      <c r="DX34" s="84"/>
      <c r="DZ34" s="84"/>
      <c r="EB34" s="84"/>
      <c r="ED34" s="84"/>
      <c r="EF34" s="84"/>
      <c r="EH34" s="84"/>
      <c r="EJ34" s="84"/>
      <c r="EL34" s="84"/>
      <c r="EN34" s="84"/>
      <c r="EP34" s="84"/>
      <c r="ER34" s="84"/>
      <c r="ET34" s="84"/>
      <c r="EV34" s="84"/>
      <c r="EX34" s="84"/>
      <c r="EZ34" s="84"/>
      <c r="FB34" s="84"/>
      <c r="FD34" s="84"/>
      <c r="FF34" s="84"/>
      <c r="FH34" s="84"/>
      <c r="FJ34" s="84"/>
      <c r="FL34" s="84"/>
      <c r="FN34" s="84"/>
      <c r="FP34" s="84"/>
      <c r="FR34" s="84"/>
      <c r="FT34" s="84"/>
      <c r="FV34" s="84"/>
      <c r="FX34" s="84"/>
      <c r="FZ34" s="84"/>
      <c r="GB34" s="84"/>
      <c r="GD34" s="84"/>
      <c r="GF34" s="84"/>
      <c r="GH34" s="84"/>
      <c r="GJ34" s="84"/>
      <c r="GL34" s="84"/>
      <c r="GN34" s="84"/>
      <c r="GP34" s="84"/>
      <c r="GR34" s="84"/>
      <c r="GT34" s="84"/>
      <c r="GV34" s="84"/>
      <c r="GX34" s="84"/>
      <c r="GZ34" s="84"/>
      <c r="HB34" s="84"/>
      <c r="HD34" s="84"/>
      <c r="HF34" s="84"/>
      <c r="HH34" s="84"/>
      <c r="HJ34" s="84"/>
      <c r="HL34" s="84"/>
      <c r="HN34" s="84"/>
      <c r="HP34" s="84"/>
      <c r="HR34" s="84"/>
      <c r="HT34" s="84"/>
      <c r="HV34" s="84"/>
      <c r="HX34" s="84"/>
      <c r="HZ34" s="84"/>
      <c r="IB34" s="84"/>
      <c r="ID34" s="84"/>
      <c r="IF34" s="84"/>
      <c r="IH34" s="84"/>
      <c r="IJ34" s="84"/>
      <c r="IL34" s="84"/>
      <c r="IN34" s="84"/>
      <c r="IP34" s="84"/>
      <c r="IR34" s="84"/>
      <c r="IT34" s="84"/>
      <c r="IV34" s="84"/>
      <c r="IX34" s="84"/>
      <c r="IZ34" s="84"/>
      <c r="JB34" s="84"/>
      <c r="JD34" s="84"/>
      <c r="JF34" s="84"/>
      <c r="JH34" s="84"/>
      <c r="JJ34" s="84"/>
      <c r="JL34" s="84"/>
      <c r="JN34" s="84"/>
      <c r="JP34" s="84"/>
      <c r="JR34" s="84"/>
      <c r="JT34" s="84"/>
      <c r="JV34" s="84"/>
      <c r="JX34" s="84"/>
      <c r="JZ34" s="84"/>
      <c r="KB34" s="84"/>
      <c r="KD34" s="84"/>
      <c r="KF34" s="84"/>
      <c r="KH34" s="84"/>
      <c r="KJ34" s="84"/>
      <c r="KL34" s="84"/>
      <c r="KN34" s="84"/>
      <c r="KP34" s="84"/>
      <c r="KR34" s="84"/>
      <c r="KT34" s="84"/>
      <c r="KV34" s="84"/>
      <c r="KX34" s="84"/>
      <c r="KZ34" s="84"/>
      <c r="LB34" s="84"/>
      <c r="LD34" s="84"/>
      <c r="LF34" s="84"/>
      <c r="LH34" s="84"/>
      <c r="LJ34" s="84"/>
      <c r="LL34" s="84"/>
      <c r="LN34" s="84"/>
      <c r="LP34" s="84"/>
      <c r="LR34" s="84"/>
      <c r="LT34" s="84"/>
      <c r="LV34" s="84"/>
      <c r="LX34" s="84"/>
      <c r="LZ34" s="84"/>
      <c r="MB34" s="84"/>
      <c r="MD34" s="84"/>
      <c r="MF34" s="84"/>
      <c r="MH34" s="84"/>
      <c r="MJ34" s="84"/>
      <c r="ML34" s="84"/>
      <c r="MN34" s="84"/>
      <c r="MP34" s="84"/>
      <c r="MR34" s="84"/>
      <c r="MT34" s="84"/>
      <c r="MV34" s="84"/>
      <c r="MX34" s="84"/>
      <c r="MZ34" s="84"/>
      <c r="NB34" s="84"/>
      <c r="ND34" s="84"/>
      <c r="NF34" s="84"/>
      <c r="NH34" s="84"/>
      <c r="NJ34" s="84"/>
      <c r="NL34" s="84"/>
      <c r="NN34" s="84"/>
      <c r="NP34" s="84"/>
      <c r="NR34" s="84"/>
      <c r="NT34" s="84"/>
      <c r="NV34" s="84"/>
      <c r="NX34" s="84"/>
      <c r="NZ34" s="84"/>
      <c r="OB34" s="84"/>
      <c r="OD34" s="84"/>
      <c r="OF34" s="84"/>
      <c r="OH34" s="84"/>
      <c r="OJ34" s="84"/>
      <c r="OL34" s="84"/>
      <c r="ON34" s="84"/>
      <c r="OP34" s="84"/>
      <c r="OR34" s="84"/>
      <c r="OT34" s="84"/>
      <c r="OV34" s="84"/>
      <c r="OX34" s="84"/>
      <c r="OZ34" s="84"/>
      <c r="PB34" s="84"/>
      <c r="PD34" s="84"/>
      <c r="PF34" s="84"/>
      <c r="PH34" s="84"/>
      <c r="PJ34" s="84"/>
      <c r="PL34" s="84"/>
      <c r="PN34" s="84"/>
      <c r="PP34" s="84"/>
      <c r="PR34" s="84"/>
      <c r="PT34" s="84"/>
      <c r="PV34" s="84"/>
      <c r="PX34" s="84"/>
      <c r="PZ34" s="84"/>
      <c r="QB34" s="84"/>
      <c r="QD34" s="84"/>
      <c r="QF34" s="84"/>
      <c r="QH34" s="84"/>
      <c r="QJ34" s="84"/>
      <c r="QL34" s="84"/>
      <c r="QN34" s="84"/>
      <c r="QP34" s="84"/>
      <c r="QR34" s="84"/>
      <c r="QT34" s="84"/>
      <c r="QV34" s="84"/>
      <c r="QX34" s="84"/>
      <c r="QZ34" s="84"/>
      <c r="RB34" s="84"/>
      <c r="RD34" s="84"/>
      <c r="RF34" s="84"/>
      <c r="RH34" s="84"/>
      <c r="RJ34" s="84"/>
      <c r="RL34" s="84"/>
      <c r="RN34" s="84"/>
      <c r="RP34" s="84"/>
      <c r="RR34" s="84"/>
      <c r="RT34" s="84"/>
      <c r="RV34" s="84"/>
      <c r="RX34" s="84"/>
      <c r="RZ34" s="84"/>
      <c r="SB34" s="84"/>
      <c r="SD34" s="84"/>
      <c r="SF34" s="84"/>
      <c r="SH34" s="84"/>
      <c r="SJ34" s="84"/>
      <c r="SL34" s="84"/>
      <c r="SN34" s="84"/>
      <c r="SP34" s="84"/>
      <c r="SR34" s="84"/>
      <c r="ST34" s="84"/>
      <c r="SV34" s="84"/>
      <c r="SX34" s="84"/>
      <c r="SZ34" s="84"/>
      <c r="TB34" s="84"/>
      <c r="TD34" s="84"/>
      <c r="TF34" s="84"/>
      <c r="TH34" s="84"/>
      <c r="TJ34" s="84"/>
      <c r="TL34" s="84"/>
      <c r="TN34" s="84"/>
      <c r="TP34" s="84"/>
      <c r="TR34" s="84"/>
      <c r="TT34" s="84"/>
      <c r="TV34" s="84"/>
      <c r="TX34" s="84"/>
      <c r="TZ34" s="84"/>
      <c r="UB34" s="84"/>
      <c r="UD34" s="84"/>
      <c r="UF34" s="84"/>
      <c r="UH34" s="84"/>
      <c r="UJ34" s="84"/>
      <c r="UL34" s="84"/>
      <c r="UN34" s="84"/>
      <c r="UP34" s="84"/>
      <c r="UR34" s="84"/>
      <c r="UT34" s="84"/>
      <c r="UV34" s="84"/>
      <c r="UX34" s="84"/>
      <c r="UZ34" s="84"/>
      <c r="VB34" s="84"/>
      <c r="VD34" s="84"/>
      <c r="VF34" s="84"/>
      <c r="VH34" s="84"/>
      <c r="VJ34" s="84"/>
      <c r="VL34" s="84"/>
      <c r="VN34" s="84"/>
      <c r="VP34" s="84"/>
      <c r="VR34" s="84"/>
      <c r="VT34" s="84"/>
      <c r="VV34" s="84"/>
      <c r="VX34" s="84"/>
      <c r="VZ34" s="84"/>
      <c r="WB34" s="84"/>
      <c r="WD34" s="84"/>
      <c r="WF34" s="84"/>
      <c r="WH34" s="84"/>
      <c r="WJ34" s="84"/>
      <c r="WL34" s="84"/>
      <c r="WN34" s="84"/>
      <c r="WP34" s="84"/>
      <c r="WR34" s="84"/>
      <c r="WT34" s="84"/>
      <c r="WV34" s="84"/>
      <c r="WX34" s="84"/>
      <c r="WZ34" s="84"/>
      <c r="XB34" s="84"/>
      <c r="XD34" s="84"/>
      <c r="XF34" s="84"/>
      <c r="XH34" s="84"/>
      <c r="XJ34" s="84"/>
      <c r="XL34" s="84"/>
      <c r="XN34" s="84"/>
      <c r="XP34" s="84"/>
      <c r="XR34" s="84"/>
      <c r="XT34" s="84"/>
      <c r="XV34" s="84"/>
      <c r="XX34" s="84"/>
      <c r="XZ34" s="84"/>
      <c r="YB34" s="84"/>
      <c r="YD34" s="84"/>
      <c r="YF34" s="84"/>
      <c r="YH34" s="84"/>
      <c r="YJ34" s="84"/>
      <c r="YL34" s="84"/>
      <c r="YN34" s="84"/>
      <c r="YP34" s="84"/>
      <c r="YR34" s="84"/>
      <c r="YT34" s="84"/>
      <c r="YV34" s="84"/>
      <c r="YX34" s="84"/>
      <c r="YZ34" s="84"/>
      <c r="ZB34" s="84"/>
      <c r="ZD34" s="84"/>
      <c r="ZF34" s="84"/>
      <c r="ZH34" s="84"/>
      <c r="ZJ34" s="84"/>
      <c r="ZL34" s="84"/>
      <c r="ZN34" s="84"/>
      <c r="ZP34" s="84"/>
      <c r="ZR34" s="84"/>
      <c r="ZT34" s="84"/>
      <c r="ZV34" s="84"/>
      <c r="ZX34" s="84"/>
      <c r="ZZ34" s="84"/>
      <c r="AAB34" s="84"/>
      <c r="AAD34" s="84"/>
      <c r="AAF34" s="84"/>
      <c r="AAH34" s="84"/>
      <c r="AAJ34" s="84"/>
      <c r="AAL34" s="84"/>
      <c r="AAN34" s="84"/>
      <c r="AAP34" s="84"/>
      <c r="AAR34" s="84"/>
      <c r="AAT34" s="84"/>
      <c r="AAV34" s="84"/>
      <c r="AAX34" s="84"/>
      <c r="AAZ34" s="84"/>
      <c r="ABB34" s="84"/>
      <c r="ABD34" s="84"/>
      <c r="ABF34" s="84"/>
      <c r="ABH34" s="84"/>
      <c r="ABJ34" s="84"/>
      <c r="ABL34" s="84"/>
      <c r="ABN34" s="84"/>
      <c r="ABP34" s="84"/>
      <c r="ABR34" s="84"/>
      <c r="ABT34" s="84"/>
      <c r="ABV34" s="84"/>
      <c r="ABX34" s="84"/>
      <c r="ABZ34" s="84"/>
      <c r="ACB34" s="84"/>
      <c r="ACD34" s="84"/>
      <c r="ACF34" s="84"/>
      <c r="ACH34" s="84"/>
      <c r="ACJ34" s="84"/>
      <c r="ACL34" s="84"/>
      <c r="ACN34" s="84"/>
      <c r="ACP34" s="84"/>
      <c r="ACR34" s="84"/>
      <c r="ACT34" s="84"/>
      <c r="ACV34" s="84"/>
      <c r="ACX34" s="84"/>
      <c r="ACZ34" s="84"/>
      <c r="ADB34" s="84"/>
      <c r="ADD34" s="84"/>
      <c r="ADF34" s="84"/>
      <c r="ADH34" s="84"/>
      <c r="ADJ34" s="84"/>
      <c r="ADL34" s="84"/>
      <c r="ADN34" s="84"/>
      <c r="ADP34" s="84"/>
      <c r="ADR34" s="84"/>
      <c r="ADT34" s="84"/>
      <c r="ADV34" s="84"/>
      <c r="ADX34" s="84"/>
      <c r="ADZ34" s="84"/>
      <c r="AEB34" s="84"/>
      <c r="AED34" s="84"/>
      <c r="AEF34" s="84"/>
      <c r="AEH34" s="84"/>
      <c r="AEJ34" s="84"/>
      <c r="AEL34" s="84"/>
      <c r="AEN34" s="84"/>
      <c r="AEP34" s="84"/>
      <c r="AER34" s="84"/>
      <c r="AET34" s="84"/>
      <c r="AEV34" s="84"/>
      <c r="AEX34" s="84"/>
      <c r="AEZ34" s="84"/>
      <c r="AFB34" s="84"/>
      <c r="AFD34" s="84"/>
      <c r="AFF34" s="84"/>
      <c r="AFH34" s="84"/>
      <c r="AFJ34" s="84"/>
      <c r="AFL34" s="84"/>
      <c r="AFN34" s="84"/>
      <c r="AFP34" s="84"/>
      <c r="AFR34" s="84"/>
      <c r="AFT34" s="84"/>
      <c r="AFV34" s="84"/>
      <c r="AFX34" s="84"/>
      <c r="AFZ34" s="84"/>
      <c r="AGB34" s="84"/>
      <c r="AGD34" s="84"/>
      <c r="AGF34" s="84"/>
      <c r="AGH34" s="84"/>
      <c r="AGJ34" s="84"/>
      <c r="AGL34" s="84"/>
      <c r="AGN34" s="84"/>
      <c r="AGP34" s="84"/>
      <c r="AGR34" s="84"/>
      <c r="AGT34" s="84"/>
      <c r="AGV34" s="84"/>
      <c r="AGX34" s="84"/>
      <c r="AGZ34" s="84"/>
      <c r="AHB34" s="84"/>
      <c r="AHD34" s="84"/>
      <c r="AHF34" s="84"/>
      <c r="AHH34" s="84"/>
      <c r="AHJ34" s="84"/>
      <c r="AHL34" s="84"/>
      <c r="AHN34" s="84"/>
      <c r="AHP34" s="84"/>
      <c r="AHR34" s="84"/>
      <c r="AHT34" s="84"/>
      <c r="AHV34" s="84"/>
      <c r="AHX34" s="84"/>
      <c r="AHZ34" s="84"/>
      <c r="AIB34" s="84"/>
      <c r="AID34" s="84"/>
      <c r="AIF34" s="84"/>
      <c r="AIH34" s="84"/>
      <c r="AIJ34" s="84"/>
      <c r="AIL34" s="84"/>
      <c r="AIN34" s="84"/>
      <c r="AIP34" s="84"/>
      <c r="AIR34" s="84"/>
      <c r="AIT34" s="84"/>
      <c r="AIV34" s="84"/>
      <c r="AIX34" s="84"/>
      <c r="AIZ34" s="84"/>
      <c r="AJB34" s="84"/>
      <c r="AJD34" s="84"/>
      <c r="AJF34" s="84"/>
      <c r="AJH34" s="84"/>
      <c r="AJJ34" s="84"/>
      <c r="AJL34" s="84"/>
      <c r="AJN34" s="84"/>
      <c r="AJP34" s="84"/>
      <c r="AJR34" s="84"/>
      <c r="AJT34" s="84"/>
      <c r="AJV34" s="84"/>
      <c r="AJX34" s="84"/>
      <c r="AJZ34" s="84"/>
      <c r="AKB34" s="84"/>
      <c r="AKD34" s="84"/>
      <c r="AKF34" s="84"/>
      <c r="AKH34" s="84"/>
      <c r="AKJ34" s="84"/>
      <c r="AKL34" s="84"/>
      <c r="AKN34" s="84"/>
      <c r="AKP34" s="84"/>
      <c r="AKR34" s="84"/>
      <c r="AKT34" s="84"/>
      <c r="AKV34" s="84"/>
      <c r="AKX34" s="84"/>
      <c r="AKZ34" s="84"/>
      <c r="ALB34" s="84"/>
      <c r="ALD34" s="84"/>
      <c r="ALF34" s="84"/>
      <c r="ALH34" s="84"/>
      <c r="ALJ34" s="84"/>
      <c r="ALL34" s="84"/>
      <c r="ALN34" s="84"/>
      <c r="ALP34" s="84"/>
      <c r="ALR34" s="84"/>
      <c r="ALT34" s="84"/>
      <c r="ALV34" s="84"/>
      <c r="ALX34" s="84"/>
      <c r="ALZ34" s="84"/>
      <c r="AMB34" s="84"/>
      <c r="AMD34" s="84"/>
      <c r="AMF34" s="84"/>
      <c r="AMH34" s="84"/>
      <c r="AMJ34" s="84"/>
      <c r="AML34" s="84"/>
      <c r="AMN34" s="84"/>
      <c r="AMP34" s="84"/>
      <c r="AMR34" s="84"/>
      <c r="AMT34" s="84"/>
      <c r="AMV34" s="84"/>
      <c r="AMX34" s="84"/>
      <c r="AMZ34" s="84"/>
      <c r="ANB34" s="84"/>
      <c r="AND34" s="84"/>
      <c r="ANF34" s="84"/>
      <c r="ANH34" s="84"/>
      <c r="ANJ34" s="84"/>
      <c r="ANL34" s="84"/>
      <c r="ANN34" s="84"/>
      <c r="ANP34" s="84"/>
      <c r="ANR34" s="84"/>
      <c r="ANT34" s="84"/>
      <c r="ANV34" s="84"/>
      <c r="ANX34" s="84"/>
      <c r="ANZ34" s="84"/>
      <c r="AOB34" s="84"/>
      <c r="AOD34" s="84"/>
      <c r="AOF34" s="84"/>
      <c r="AOH34" s="84"/>
      <c r="AOJ34" s="84"/>
      <c r="AOL34" s="84"/>
      <c r="AON34" s="84"/>
      <c r="AOP34" s="84"/>
      <c r="AOR34" s="84"/>
      <c r="AOT34" s="84"/>
      <c r="AOV34" s="84"/>
      <c r="AOX34" s="84"/>
      <c r="AOZ34" s="84"/>
      <c r="APB34" s="84"/>
      <c r="APD34" s="84"/>
      <c r="APF34" s="84"/>
      <c r="APH34" s="84"/>
      <c r="APJ34" s="84"/>
      <c r="APL34" s="84"/>
      <c r="APN34" s="84"/>
      <c r="APP34" s="84"/>
      <c r="APR34" s="84"/>
      <c r="APT34" s="84"/>
      <c r="APV34" s="84"/>
      <c r="APX34" s="84"/>
      <c r="APZ34" s="84"/>
      <c r="AQB34" s="84"/>
      <c r="AQD34" s="84"/>
      <c r="AQF34" s="84"/>
      <c r="AQH34" s="84"/>
      <c r="AQJ34" s="84"/>
      <c r="AQL34" s="84"/>
      <c r="AQN34" s="84"/>
      <c r="AQP34" s="84"/>
      <c r="AQR34" s="84"/>
      <c r="AQT34" s="84"/>
      <c r="AQV34" s="84"/>
      <c r="AQX34" s="84"/>
      <c r="AQZ34" s="84"/>
      <c r="ARB34" s="84"/>
      <c r="ARD34" s="84"/>
      <c r="ARF34" s="84"/>
      <c r="ARH34" s="84"/>
      <c r="ARJ34" s="84"/>
      <c r="ARL34" s="84"/>
      <c r="ARN34" s="84"/>
      <c r="ARP34" s="84"/>
      <c r="ARR34" s="84"/>
      <c r="ART34" s="84"/>
      <c r="ARV34" s="84"/>
      <c r="ARX34" s="84"/>
      <c r="ARZ34" s="84"/>
      <c r="ASB34" s="84"/>
      <c r="ASD34" s="84"/>
      <c r="ASF34" s="84"/>
      <c r="ASH34" s="84"/>
      <c r="ASJ34" s="84"/>
      <c r="ASL34" s="84"/>
      <c r="ASN34" s="84"/>
      <c r="ASP34" s="84"/>
      <c r="ASR34" s="84"/>
      <c r="AST34" s="84"/>
      <c r="ASV34" s="84"/>
      <c r="ASX34" s="84"/>
      <c r="ASZ34" s="84"/>
      <c r="ATB34" s="84"/>
      <c r="ATD34" s="84"/>
      <c r="ATF34" s="84"/>
      <c r="ATH34" s="84"/>
      <c r="ATJ34" s="84"/>
      <c r="ATL34" s="84"/>
      <c r="ATN34" s="84"/>
      <c r="ATP34" s="84"/>
      <c r="ATR34" s="84"/>
      <c r="ATT34" s="84"/>
      <c r="ATV34" s="84"/>
      <c r="ATX34" s="84"/>
      <c r="ATZ34" s="84"/>
      <c r="AUB34" s="84"/>
      <c r="AUD34" s="84"/>
      <c r="AUF34" s="84"/>
      <c r="AUH34" s="84"/>
      <c r="AUJ34" s="84"/>
      <c r="AUL34" s="84"/>
      <c r="AUN34" s="84"/>
      <c r="AUP34" s="84"/>
      <c r="AUR34" s="84"/>
      <c r="AUT34" s="84"/>
      <c r="AUV34" s="84"/>
      <c r="AUX34" s="84"/>
      <c r="AUZ34" s="84"/>
      <c r="AVB34" s="84"/>
      <c r="AVD34" s="84"/>
      <c r="AVF34" s="84"/>
      <c r="AVH34" s="84"/>
      <c r="AVJ34" s="84"/>
      <c r="AVL34" s="84"/>
      <c r="AVN34" s="84"/>
      <c r="AVP34" s="84"/>
      <c r="AVR34" s="84"/>
      <c r="AVT34" s="84"/>
      <c r="AVV34" s="84"/>
      <c r="AVX34" s="84"/>
      <c r="AVZ34" s="84"/>
      <c r="AWB34" s="84"/>
      <c r="AWD34" s="84"/>
      <c r="AWF34" s="84"/>
      <c r="AWH34" s="84"/>
      <c r="AWJ34" s="84"/>
      <c r="AWL34" s="84"/>
      <c r="AWN34" s="84"/>
      <c r="AWP34" s="84"/>
      <c r="AWR34" s="84"/>
      <c r="AWT34" s="84"/>
      <c r="AWV34" s="84"/>
      <c r="AWX34" s="84"/>
      <c r="AWZ34" s="84"/>
      <c r="AXB34" s="84"/>
      <c r="AXD34" s="84"/>
      <c r="AXF34" s="84"/>
      <c r="AXH34" s="84"/>
      <c r="AXJ34" s="84"/>
      <c r="AXL34" s="84"/>
      <c r="AXN34" s="84"/>
      <c r="AXP34" s="84"/>
      <c r="AXR34" s="84"/>
      <c r="AXT34" s="84"/>
      <c r="AXV34" s="84"/>
      <c r="AXX34" s="84"/>
      <c r="AXZ34" s="84"/>
      <c r="AYB34" s="84"/>
      <c r="AYD34" s="84"/>
      <c r="AYF34" s="84"/>
      <c r="AYH34" s="84"/>
      <c r="AYJ34" s="84"/>
      <c r="AYL34" s="84"/>
      <c r="AYN34" s="84"/>
      <c r="AYP34" s="84"/>
      <c r="AYR34" s="84"/>
      <c r="AYT34" s="84"/>
      <c r="AYV34" s="84"/>
      <c r="AYX34" s="84"/>
      <c r="AYZ34" s="84"/>
      <c r="AZB34" s="84"/>
      <c r="AZD34" s="84"/>
      <c r="AZF34" s="84"/>
      <c r="AZH34" s="84"/>
      <c r="AZJ34" s="84"/>
      <c r="AZL34" s="84"/>
      <c r="AZN34" s="84"/>
      <c r="AZP34" s="84"/>
      <c r="AZR34" s="84"/>
      <c r="AZT34" s="84"/>
      <c r="AZV34" s="84"/>
      <c r="AZX34" s="84"/>
      <c r="AZZ34" s="84"/>
      <c r="BAB34" s="84"/>
      <c r="BAD34" s="84"/>
      <c r="BAF34" s="84"/>
      <c r="BAH34" s="84"/>
      <c r="BAJ34" s="84"/>
      <c r="BAL34" s="84"/>
      <c r="BAN34" s="84"/>
      <c r="BAP34" s="84"/>
      <c r="BAR34" s="84"/>
      <c r="BAT34" s="84"/>
      <c r="BAV34" s="84"/>
      <c r="BAX34" s="84"/>
      <c r="BAZ34" s="84"/>
      <c r="BBB34" s="84"/>
      <c r="BBD34" s="84"/>
      <c r="BBF34" s="84"/>
      <c r="BBH34" s="84"/>
      <c r="BBJ34" s="84"/>
      <c r="BBL34" s="84"/>
      <c r="BBN34" s="84"/>
      <c r="BBP34" s="84"/>
      <c r="BBR34" s="84"/>
      <c r="BBT34" s="84"/>
      <c r="BBV34" s="84"/>
      <c r="BBX34" s="84"/>
      <c r="BBZ34" s="84"/>
      <c r="BCB34" s="84"/>
      <c r="BCD34" s="84"/>
      <c r="BCF34" s="84"/>
      <c r="BCH34" s="84"/>
      <c r="BCJ34" s="84"/>
      <c r="BCL34" s="84"/>
      <c r="BCN34" s="84"/>
      <c r="BCP34" s="84"/>
      <c r="BCR34" s="84"/>
      <c r="BCT34" s="84"/>
      <c r="BCV34" s="84"/>
      <c r="BCX34" s="84"/>
      <c r="BCZ34" s="84"/>
      <c r="BDB34" s="84"/>
      <c r="BDD34" s="84"/>
      <c r="BDF34" s="84"/>
      <c r="BDH34" s="84"/>
      <c r="BDJ34" s="84"/>
      <c r="BDL34" s="84"/>
      <c r="BDN34" s="84"/>
      <c r="BDP34" s="84"/>
      <c r="BDR34" s="84"/>
      <c r="BDT34" s="84"/>
      <c r="BDV34" s="84"/>
      <c r="BDX34" s="84"/>
      <c r="BDZ34" s="84"/>
      <c r="BEB34" s="84"/>
      <c r="BED34" s="84"/>
      <c r="BEF34" s="84"/>
      <c r="BEH34" s="84"/>
      <c r="BEJ34" s="84"/>
      <c r="BEL34" s="84"/>
      <c r="BEN34" s="84"/>
      <c r="BEP34" s="84"/>
      <c r="BER34" s="84"/>
      <c r="BET34" s="84"/>
      <c r="BEV34" s="84"/>
      <c r="BEX34" s="84"/>
      <c r="BEZ34" s="84"/>
      <c r="BFB34" s="84"/>
      <c r="BFD34" s="84"/>
      <c r="BFF34" s="84"/>
      <c r="BFH34" s="84"/>
      <c r="BFJ34" s="84"/>
      <c r="BFL34" s="84"/>
      <c r="BFN34" s="84"/>
      <c r="BFP34" s="84"/>
      <c r="BFR34" s="84"/>
      <c r="BFT34" s="84"/>
      <c r="BFV34" s="84"/>
      <c r="BFX34" s="84"/>
      <c r="BFZ34" s="84"/>
      <c r="BGB34" s="84"/>
      <c r="BGD34" s="84"/>
      <c r="BGF34" s="84"/>
      <c r="BGH34" s="84"/>
      <c r="BGJ34" s="84"/>
      <c r="BGL34" s="84"/>
      <c r="BGN34" s="84"/>
      <c r="BGP34" s="84"/>
      <c r="BGR34" s="84"/>
      <c r="BGT34" s="84"/>
      <c r="BGV34" s="84"/>
      <c r="BGX34" s="84"/>
      <c r="BGZ34" s="84"/>
      <c r="BHB34" s="84"/>
      <c r="BHD34" s="84"/>
      <c r="BHF34" s="84"/>
      <c r="BHH34" s="84"/>
      <c r="BHJ34" s="84"/>
      <c r="BHL34" s="84"/>
      <c r="BHN34" s="84"/>
      <c r="BHP34" s="84"/>
      <c r="BHR34" s="84"/>
      <c r="BHT34" s="84"/>
      <c r="BHV34" s="84"/>
      <c r="BHX34" s="84"/>
      <c r="BHZ34" s="84"/>
      <c r="BIB34" s="84"/>
      <c r="BID34" s="84"/>
      <c r="BIF34" s="84"/>
      <c r="BIH34" s="84"/>
      <c r="BIJ34" s="84"/>
      <c r="BIL34" s="84"/>
      <c r="BIN34" s="84"/>
      <c r="BIP34" s="84"/>
      <c r="BIR34" s="84"/>
      <c r="BIT34" s="84"/>
      <c r="BIV34" s="84"/>
      <c r="BIX34" s="84"/>
      <c r="BIZ34" s="84"/>
      <c r="BJB34" s="84"/>
      <c r="BJD34" s="84"/>
      <c r="BJF34" s="84"/>
      <c r="BJH34" s="84"/>
      <c r="BJJ34" s="84"/>
      <c r="BJL34" s="84"/>
      <c r="BJN34" s="84"/>
      <c r="BJP34" s="84"/>
      <c r="BJR34" s="84"/>
      <c r="BJT34" s="84"/>
      <c r="BJV34" s="84"/>
      <c r="BJX34" s="84"/>
      <c r="BJZ34" s="84"/>
      <c r="BKB34" s="84"/>
      <c r="BKD34" s="84"/>
      <c r="BKF34" s="84"/>
      <c r="BKH34" s="84"/>
      <c r="BKJ34" s="84"/>
      <c r="BKL34" s="84"/>
      <c r="BKN34" s="84"/>
      <c r="BKP34" s="84"/>
      <c r="BKR34" s="84"/>
      <c r="BKT34" s="84"/>
      <c r="BKV34" s="84"/>
      <c r="BKX34" s="84"/>
      <c r="BKZ34" s="84"/>
      <c r="BLB34" s="84"/>
      <c r="BLD34" s="84"/>
      <c r="BLF34" s="84"/>
      <c r="BLH34" s="84"/>
      <c r="BLJ34" s="84"/>
      <c r="BLL34" s="84"/>
      <c r="BLN34" s="84"/>
      <c r="BLP34" s="84"/>
      <c r="BLR34" s="84"/>
      <c r="BLT34" s="84"/>
      <c r="BLV34" s="84"/>
      <c r="BLX34" s="84"/>
      <c r="BLZ34" s="84"/>
      <c r="BMB34" s="84"/>
      <c r="BMD34" s="84"/>
      <c r="BMF34" s="84"/>
      <c r="BMH34" s="84"/>
      <c r="BMJ34" s="84"/>
      <c r="BML34" s="84"/>
      <c r="BMN34" s="84"/>
      <c r="BMP34" s="84"/>
      <c r="BMR34" s="84"/>
      <c r="BMT34" s="84"/>
      <c r="BMV34" s="84"/>
      <c r="BMX34" s="84"/>
      <c r="BMZ34" s="84"/>
      <c r="BNB34" s="84"/>
      <c r="BND34" s="84"/>
      <c r="BNF34" s="84"/>
      <c r="BNH34" s="84"/>
      <c r="BNJ34" s="84"/>
      <c r="BNL34" s="84"/>
      <c r="BNN34" s="84"/>
      <c r="BNP34" s="84"/>
      <c r="BNR34" s="84"/>
      <c r="BNT34" s="84"/>
      <c r="BNV34" s="84"/>
      <c r="BNX34" s="84"/>
      <c r="BNZ34" s="84"/>
      <c r="BOB34" s="84"/>
      <c r="BOD34" s="84"/>
      <c r="BOF34" s="84"/>
      <c r="BOH34" s="84"/>
      <c r="BOJ34" s="84"/>
      <c r="BOL34" s="84"/>
      <c r="BON34" s="84"/>
      <c r="BOP34" s="84"/>
      <c r="BOR34" s="84"/>
      <c r="BOT34" s="84"/>
      <c r="BOV34" s="84"/>
      <c r="BOX34" s="84"/>
      <c r="BOZ34" s="84"/>
      <c r="BPB34" s="84"/>
      <c r="BPD34" s="84"/>
      <c r="BPF34" s="84"/>
      <c r="BPH34" s="84"/>
      <c r="BPJ34" s="84"/>
      <c r="BPL34" s="84"/>
      <c r="BPN34" s="84"/>
      <c r="BPP34" s="84"/>
      <c r="BPR34" s="84"/>
      <c r="BPT34" s="84"/>
      <c r="BPV34" s="84"/>
      <c r="BPX34" s="84"/>
      <c r="BPZ34" s="84"/>
      <c r="BQB34" s="84"/>
      <c r="BQD34" s="84"/>
      <c r="BQF34" s="84"/>
      <c r="BQH34" s="84"/>
      <c r="BQJ34" s="84"/>
      <c r="BQL34" s="84"/>
      <c r="BQN34" s="84"/>
      <c r="BQP34" s="84"/>
      <c r="BQR34" s="84"/>
      <c r="BQT34" s="84"/>
      <c r="BQV34" s="84"/>
      <c r="BQX34" s="84"/>
      <c r="BQZ34" s="84"/>
      <c r="BRB34" s="84"/>
      <c r="BRD34" s="84"/>
      <c r="BRF34" s="84"/>
      <c r="BRH34" s="84"/>
      <c r="BRJ34" s="84"/>
      <c r="BRL34" s="84"/>
      <c r="BRN34" s="84"/>
      <c r="BRP34" s="84"/>
      <c r="BRR34" s="84"/>
      <c r="BRT34" s="84"/>
      <c r="BRV34" s="84"/>
      <c r="BRX34" s="84"/>
      <c r="BRZ34" s="84"/>
      <c r="BSB34" s="84"/>
      <c r="BSD34" s="84"/>
      <c r="BSF34" s="84"/>
      <c r="BSH34" s="84"/>
      <c r="BSJ34" s="84"/>
      <c r="BSL34" s="84"/>
      <c r="BSN34" s="84"/>
      <c r="BSP34" s="84"/>
      <c r="BSR34" s="84"/>
      <c r="BST34" s="84"/>
      <c r="BSV34" s="84"/>
      <c r="BSX34" s="84"/>
      <c r="BSZ34" s="84"/>
      <c r="BTB34" s="84"/>
      <c r="BTD34" s="84"/>
      <c r="BTF34" s="84"/>
      <c r="BTH34" s="84"/>
      <c r="BTJ34" s="84"/>
      <c r="BTL34" s="84"/>
      <c r="BTN34" s="84"/>
      <c r="BTP34" s="84"/>
      <c r="BTR34" s="84"/>
      <c r="BTT34" s="84"/>
      <c r="BTV34" s="84"/>
      <c r="BTX34" s="84"/>
      <c r="BTZ34" s="84"/>
      <c r="BUB34" s="84"/>
      <c r="BUD34" s="84"/>
      <c r="BUF34" s="84"/>
      <c r="BUH34" s="84"/>
      <c r="BUJ34" s="84"/>
      <c r="BUL34" s="84"/>
      <c r="BUN34" s="84"/>
      <c r="BUP34" s="84"/>
      <c r="BUR34" s="84"/>
      <c r="BUT34" s="84"/>
      <c r="BUV34" s="84"/>
      <c r="BUX34" s="84"/>
      <c r="BUZ34" s="84"/>
      <c r="BVB34" s="84"/>
      <c r="BVD34" s="84"/>
      <c r="BVF34" s="84"/>
      <c r="BVH34" s="84"/>
      <c r="BVJ34" s="84"/>
      <c r="BVL34" s="84"/>
      <c r="BVN34" s="84"/>
      <c r="BVP34" s="84"/>
      <c r="BVR34" s="84"/>
      <c r="BVT34" s="84"/>
      <c r="BVV34" s="84"/>
      <c r="BVX34" s="84"/>
      <c r="BVZ34" s="84"/>
      <c r="BWB34" s="84"/>
      <c r="BWD34" s="84"/>
      <c r="BWF34" s="84"/>
      <c r="BWH34" s="84"/>
      <c r="BWJ34" s="84"/>
      <c r="BWL34" s="84"/>
      <c r="BWN34" s="84"/>
      <c r="BWP34" s="84"/>
      <c r="BWR34" s="84"/>
      <c r="BWT34" s="84"/>
      <c r="BWV34" s="84"/>
      <c r="BWX34" s="84"/>
      <c r="BWZ34" s="84"/>
      <c r="BXB34" s="84"/>
      <c r="BXD34" s="84"/>
      <c r="BXF34" s="84"/>
      <c r="BXH34" s="84"/>
      <c r="BXJ34" s="84"/>
      <c r="BXL34" s="84"/>
      <c r="BXN34" s="84"/>
      <c r="BXP34" s="84"/>
      <c r="BXR34" s="84"/>
      <c r="BXT34" s="84"/>
      <c r="BXV34" s="84"/>
      <c r="BXX34" s="84"/>
      <c r="BXZ34" s="84"/>
      <c r="BYB34" s="84"/>
      <c r="BYD34" s="84"/>
      <c r="BYF34" s="84"/>
      <c r="BYH34" s="84"/>
      <c r="BYJ34" s="84"/>
      <c r="BYL34" s="84"/>
      <c r="BYN34" s="84"/>
      <c r="BYP34" s="84"/>
      <c r="BYR34" s="84"/>
      <c r="BYT34" s="84"/>
      <c r="BYV34" s="84"/>
      <c r="BYX34" s="84"/>
      <c r="BYZ34" s="84"/>
      <c r="BZB34" s="84"/>
      <c r="BZD34" s="84"/>
      <c r="BZF34" s="84"/>
      <c r="BZH34" s="84"/>
      <c r="BZJ34" s="84"/>
      <c r="BZL34" s="84"/>
      <c r="BZN34" s="84"/>
      <c r="BZP34" s="84"/>
      <c r="BZR34" s="84"/>
      <c r="BZT34" s="84"/>
      <c r="BZV34" s="84"/>
      <c r="BZX34" s="84"/>
      <c r="BZZ34" s="84"/>
      <c r="CAB34" s="84"/>
      <c r="CAD34" s="84"/>
      <c r="CAF34" s="84"/>
      <c r="CAH34" s="84"/>
      <c r="CAJ34" s="84"/>
      <c r="CAL34" s="84"/>
      <c r="CAN34" s="84"/>
      <c r="CAP34" s="84"/>
      <c r="CAR34" s="84"/>
      <c r="CAT34" s="84"/>
      <c r="CAV34" s="84"/>
      <c r="CAX34" s="84"/>
      <c r="CAZ34" s="84"/>
      <c r="CBB34" s="84"/>
      <c r="CBD34" s="84"/>
      <c r="CBF34" s="84"/>
      <c r="CBH34" s="84"/>
      <c r="CBJ34" s="84"/>
      <c r="CBL34" s="84"/>
      <c r="CBN34" s="84"/>
      <c r="CBP34" s="84"/>
      <c r="CBR34" s="84"/>
      <c r="CBT34" s="84"/>
      <c r="CBV34" s="84"/>
      <c r="CBX34" s="84"/>
      <c r="CBZ34" s="84"/>
      <c r="CCB34" s="84"/>
      <c r="CCD34" s="84"/>
      <c r="CCF34" s="84"/>
      <c r="CCH34" s="84"/>
      <c r="CCJ34" s="84"/>
      <c r="CCL34" s="84"/>
      <c r="CCN34" s="84"/>
      <c r="CCP34" s="84"/>
      <c r="CCR34" s="84"/>
      <c r="CCT34" s="84"/>
      <c r="CCV34" s="84"/>
      <c r="CCX34" s="84"/>
      <c r="CCZ34" s="84"/>
      <c r="CDB34" s="84"/>
      <c r="CDD34" s="84"/>
      <c r="CDF34" s="84"/>
      <c r="CDH34" s="84"/>
      <c r="CDJ34" s="84"/>
      <c r="CDL34" s="84"/>
      <c r="CDN34" s="84"/>
      <c r="CDP34" s="84"/>
      <c r="CDR34" s="84"/>
      <c r="CDT34" s="84"/>
      <c r="CDV34" s="84"/>
      <c r="CDX34" s="84"/>
      <c r="CDZ34" s="84"/>
      <c r="CEB34" s="84"/>
      <c r="CED34" s="84"/>
      <c r="CEF34" s="84"/>
      <c r="CEH34" s="84"/>
      <c r="CEJ34" s="84"/>
      <c r="CEL34" s="84"/>
      <c r="CEN34" s="84"/>
      <c r="CEP34" s="84"/>
      <c r="CER34" s="84"/>
      <c r="CET34" s="84"/>
      <c r="CEV34" s="84"/>
      <c r="CEX34" s="84"/>
      <c r="CEZ34" s="84"/>
      <c r="CFB34" s="84"/>
      <c r="CFD34" s="84"/>
      <c r="CFF34" s="84"/>
      <c r="CFH34" s="84"/>
      <c r="CFJ34" s="84"/>
      <c r="CFL34" s="84"/>
      <c r="CFN34" s="84"/>
      <c r="CFP34" s="84"/>
      <c r="CFR34" s="84"/>
      <c r="CFT34" s="84"/>
      <c r="CFV34" s="84"/>
      <c r="CFX34" s="84"/>
      <c r="CFZ34" s="84"/>
      <c r="CGB34" s="84"/>
      <c r="CGD34" s="84"/>
      <c r="CGF34" s="84"/>
      <c r="CGH34" s="84"/>
      <c r="CGJ34" s="84"/>
      <c r="CGL34" s="84"/>
      <c r="CGN34" s="84"/>
      <c r="CGP34" s="84"/>
      <c r="CGR34" s="84"/>
      <c r="CGT34" s="84"/>
      <c r="CGV34" s="84"/>
      <c r="CGX34" s="84"/>
      <c r="CGZ34" s="84"/>
      <c r="CHB34" s="84"/>
      <c r="CHD34" s="84"/>
      <c r="CHF34" s="84"/>
      <c r="CHH34" s="84"/>
      <c r="CHJ34" s="84"/>
      <c r="CHL34" s="84"/>
      <c r="CHN34" s="84"/>
      <c r="CHP34" s="84"/>
      <c r="CHR34" s="84"/>
      <c r="CHT34" s="84"/>
      <c r="CHV34" s="84"/>
      <c r="CHX34" s="84"/>
      <c r="CHZ34" s="84"/>
      <c r="CIB34" s="84"/>
      <c r="CID34" s="84"/>
      <c r="CIF34" s="84"/>
      <c r="CIH34" s="84"/>
      <c r="CIJ34" s="84"/>
      <c r="CIL34" s="84"/>
      <c r="CIN34" s="84"/>
      <c r="CIP34" s="84"/>
      <c r="CIR34" s="84"/>
      <c r="CIT34" s="84"/>
      <c r="CIV34" s="84"/>
      <c r="CIX34" s="84"/>
      <c r="CIZ34" s="84"/>
      <c r="CJB34" s="84"/>
      <c r="CJD34" s="84"/>
      <c r="CJF34" s="84"/>
      <c r="CJH34" s="84"/>
      <c r="CJJ34" s="84"/>
      <c r="CJL34" s="84"/>
      <c r="CJN34" s="84"/>
      <c r="CJP34" s="84"/>
      <c r="CJR34" s="84"/>
      <c r="CJT34" s="84"/>
      <c r="CJV34" s="84"/>
      <c r="CJX34" s="84"/>
      <c r="CJZ34" s="84"/>
      <c r="CKB34" s="84"/>
      <c r="CKD34" s="84"/>
      <c r="CKF34" s="84"/>
      <c r="CKH34" s="84"/>
      <c r="CKJ34" s="84"/>
      <c r="CKL34" s="84"/>
      <c r="CKN34" s="84"/>
      <c r="CKP34" s="84"/>
      <c r="CKR34" s="84"/>
      <c r="CKT34" s="84"/>
      <c r="CKV34" s="84"/>
      <c r="CKX34" s="84"/>
      <c r="CKZ34" s="84"/>
      <c r="CLB34" s="84"/>
      <c r="CLD34" s="84"/>
      <c r="CLF34" s="84"/>
      <c r="CLH34" s="84"/>
      <c r="CLJ34" s="84"/>
      <c r="CLL34" s="84"/>
      <c r="CLN34" s="84"/>
      <c r="CLP34" s="84"/>
      <c r="CLR34" s="84"/>
      <c r="CLT34" s="84"/>
      <c r="CLV34" s="84"/>
      <c r="CLX34" s="84"/>
      <c r="CLZ34" s="84"/>
      <c r="CMB34" s="84"/>
      <c r="CMD34" s="84"/>
      <c r="CMF34" s="84"/>
      <c r="CMH34" s="84"/>
      <c r="CMJ34" s="84"/>
      <c r="CML34" s="84"/>
      <c r="CMN34" s="84"/>
      <c r="CMP34" s="84"/>
      <c r="CMR34" s="84"/>
      <c r="CMT34" s="84"/>
      <c r="CMV34" s="84"/>
      <c r="CMX34" s="84"/>
      <c r="CMZ34" s="84"/>
      <c r="CNB34" s="84"/>
      <c r="CND34" s="84"/>
      <c r="CNF34" s="84"/>
      <c r="CNH34" s="84"/>
      <c r="CNJ34" s="84"/>
      <c r="CNL34" s="84"/>
      <c r="CNN34" s="84"/>
      <c r="CNP34" s="84"/>
      <c r="CNR34" s="84"/>
      <c r="CNT34" s="84"/>
      <c r="CNV34" s="84"/>
      <c r="CNX34" s="84"/>
      <c r="CNZ34" s="84"/>
      <c r="COB34" s="84"/>
      <c r="COD34" s="84"/>
      <c r="COF34" s="84"/>
      <c r="COH34" s="84"/>
      <c r="COJ34" s="84"/>
      <c r="COL34" s="84"/>
      <c r="CON34" s="84"/>
      <c r="COP34" s="84"/>
      <c r="COR34" s="84"/>
      <c r="COT34" s="84"/>
      <c r="COV34" s="84"/>
      <c r="COX34" s="84"/>
      <c r="COZ34" s="84"/>
      <c r="CPB34" s="84"/>
      <c r="CPD34" s="84"/>
      <c r="CPF34" s="84"/>
      <c r="CPH34" s="84"/>
      <c r="CPJ34" s="84"/>
      <c r="CPL34" s="84"/>
      <c r="CPN34" s="84"/>
      <c r="CPP34" s="84"/>
      <c r="CPR34" s="84"/>
      <c r="CPT34" s="84"/>
      <c r="CPV34" s="84"/>
      <c r="CPX34" s="84"/>
      <c r="CPZ34" s="84"/>
      <c r="CQB34" s="84"/>
      <c r="CQD34" s="84"/>
      <c r="CQF34" s="84"/>
      <c r="CQH34" s="84"/>
      <c r="CQJ34" s="84"/>
      <c r="CQL34" s="84"/>
      <c r="CQN34" s="84"/>
      <c r="CQP34" s="84"/>
      <c r="CQR34" s="84"/>
      <c r="CQT34" s="84"/>
      <c r="CQV34" s="84"/>
      <c r="CQX34" s="84"/>
      <c r="CQZ34" s="84"/>
      <c r="CRB34" s="84"/>
      <c r="CRD34" s="84"/>
      <c r="CRF34" s="84"/>
      <c r="CRH34" s="84"/>
      <c r="CRJ34" s="84"/>
      <c r="CRL34" s="84"/>
      <c r="CRN34" s="84"/>
      <c r="CRP34" s="84"/>
      <c r="CRR34" s="84"/>
      <c r="CRT34" s="84"/>
      <c r="CRV34" s="84"/>
      <c r="CRX34" s="84"/>
      <c r="CRZ34" s="84"/>
      <c r="CSB34" s="84"/>
      <c r="CSD34" s="84"/>
      <c r="CSF34" s="84"/>
      <c r="CSH34" s="84"/>
      <c r="CSJ34" s="84"/>
      <c r="CSL34" s="84"/>
      <c r="CSN34" s="84"/>
      <c r="CSP34" s="84"/>
      <c r="CSR34" s="84"/>
      <c r="CST34" s="84"/>
      <c r="CSV34" s="84"/>
      <c r="CSX34" s="84"/>
      <c r="CSZ34" s="84"/>
      <c r="CTB34" s="84"/>
      <c r="CTD34" s="84"/>
      <c r="CTF34" s="84"/>
      <c r="CTH34" s="84"/>
      <c r="CTJ34" s="84"/>
      <c r="CTL34" s="84"/>
      <c r="CTN34" s="84"/>
      <c r="CTP34" s="84"/>
      <c r="CTR34" s="84"/>
      <c r="CTT34" s="84"/>
      <c r="CTV34" s="84"/>
      <c r="CTX34" s="84"/>
      <c r="CTZ34" s="84"/>
      <c r="CUB34" s="84"/>
      <c r="CUD34" s="84"/>
      <c r="CUF34" s="84"/>
      <c r="CUH34" s="84"/>
      <c r="CUJ34" s="84"/>
      <c r="CUL34" s="84"/>
      <c r="CUN34" s="84"/>
      <c r="CUP34" s="84"/>
      <c r="CUR34" s="84"/>
      <c r="CUT34" s="84"/>
      <c r="CUV34" s="84"/>
      <c r="CUX34" s="84"/>
      <c r="CUZ34" s="84"/>
      <c r="CVB34" s="84"/>
      <c r="CVD34" s="84"/>
      <c r="CVF34" s="84"/>
      <c r="CVH34" s="84"/>
      <c r="CVJ34" s="84"/>
      <c r="CVL34" s="84"/>
      <c r="CVN34" s="84"/>
      <c r="CVP34" s="84"/>
      <c r="CVR34" s="84"/>
      <c r="CVT34" s="84"/>
      <c r="CVV34" s="84"/>
      <c r="CVX34" s="84"/>
      <c r="CVZ34" s="84"/>
      <c r="CWB34" s="84"/>
      <c r="CWD34" s="84"/>
      <c r="CWF34" s="84"/>
      <c r="CWH34" s="84"/>
      <c r="CWJ34" s="84"/>
      <c r="CWL34" s="84"/>
      <c r="CWN34" s="84"/>
      <c r="CWP34" s="84"/>
      <c r="CWR34" s="84"/>
      <c r="CWT34" s="84"/>
      <c r="CWV34" s="84"/>
      <c r="CWX34" s="84"/>
      <c r="CWZ34" s="84"/>
      <c r="CXB34" s="84"/>
      <c r="CXD34" s="84"/>
      <c r="CXF34" s="84"/>
      <c r="CXH34" s="84"/>
      <c r="CXJ34" s="84"/>
      <c r="CXL34" s="84"/>
      <c r="CXN34" s="84"/>
      <c r="CXP34" s="84"/>
      <c r="CXR34" s="84"/>
      <c r="CXT34" s="84"/>
      <c r="CXV34" s="84"/>
      <c r="CXX34" s="84"/>
      <c r="CXZ34" s="84"/>
      <c r="CYB34" s="84"/>
      <c r="CYD34" s="84"/>
      <c r="CYF34" s="84"/>
      <c r="CYH34" s="84"/>
      <c r="CYJ34" s="84"/>
      <c r="CYL34" s="84"/>
      <c r="CYN34" s="84"/>
      <c r="CYP34" s="84"/>
      <c r="CYR34" s="84"/>
      <c r="CYT34" s="84"/>
      <c r="CYV34" s="84"/>
      <c r="CYX34" s="84"/>
      <c r="CYZ34" s="84"/>
      <c r="CZB34" s="84"/>
      <c r="CZD34" s="84"/>
      <c r="CZF34" s="84"/>
      <c r="CZH34" s="84"/>
      <c r="CZJ34" s="84"/>
      <c r="CZL34" s="84"/>
      <c r="CZN34" s="84"/>
      <c r="CZP34" s="84"/>
      <c r="CZR34" s="84"/>
      <c r="CZT34" s="84"/>
      <c r="CZV34" s="84"/>
      <c r="CZX34" s="84"/>
      <c r="CZZ34" s="84"/>
      <c r="DAB34" s="84"/>
      <c r="DAD34" s="84"/>
      <c r="DAF34" s="84"/>
      <c r="DAH34" s="84"/>
      <c r="DAJ34" s="84"/>
      <c r="DAL34" s="84"/>
      <c r="DAN34" s="84"/>
      <c r="DAP34" s="84"/>
      <c r="DAR34" s="84"/>
      <c r="DAT34" s="84"/>
      <c r="DAV34" s="84"/>
      <c r="DAX34" s="84"/>
      <c r="DAZ34" s="84"/>
      <c r="DBB34" s="84"/>
      <c r="DBD34" s="84"/>
      <c r="DBF34" s="84"/>
      <c r="DBH34" s="84"/>
      <c r="DBJ34" s="84"/>
      <c r="DBL34" s="84"/>
      <c r="DBN34" s="84"/>
      <c r="DBP34" s="84"/>
      <c r="DBR34" s="84"/>
      <c r="DBT34" s="84"/>
      <c r="DBV34" s="84"/>
      <c r="DBX34" s="84"/>
      <c r="DBZ34" s="84"/>
      <c r="DCB34" s="84"/>
      <c r="DCD34" s="84"/>
      <c r="DCF34" s="84"/>
      <c r="DCH34" s="84"/>
      <c r="DCJ34" s="84"/>
      <c r="DCL34" s="84"/>
      <c r="DCN34" s="84"/>
      <c r="DCP34" s="84"/>
      <c r="DCR34" s="84"/>
      <c r="DCT34" s="84"/>
      <c r="DCV34" s="84"/>
      <c r="DCX34" s="84"/>
      <c r="DCZ34" s="84"/>
      <c r="DDB34" s="84"/>
      <c r="DDD34" s="84"/>
      <c r="DDF34" s="84"/>
      <c r="DDH34" s="84"/>
      <c r="DDJ34" s="84"/>
      <c r="DDL34" s="84"/>
      <c r="DDN34" s="84"/>
      <c r="DDP34" s="84"/>
      <c r="DDR34" s="84"/>
      <c r="DDT34" s="84"/>
      <c r="DDV34" s="84"/>
      <c r="DDX34" s="84"/>
      <c r="DDZ34" s="84"/>
      <c r="DEB34" s="84"/>
      <c r="DED34" s="84"/>
      <c r="DEF34" s="84"/>
      <c r="DEH34" s="84"/>
      <c r="DEJ34" s="84"/>
      <c r="DEL34" s="84"/>
      <c r="DEN34" s="84"/>
      <c r="DEP34" s="84"/>
      <c r="DER34" s="84"/>
      <c r="DET34" s="84"/>
      <c r="DEV34" s="84"/>
      <c r="DEX34" s="84"/>
      <c r="DEZ34" s="84"/>
      <c r="DFB34" s="84"/>
      <c r="DFD34" s="84"/>
      <c r="DFF34" s="84"/>
      <c r="DFH34" s="84"/>
      <c r="DFJ34" s="84"/>
      <c r="DFL34" s="84"/>
      <c r="DFN34" s="84"/>
      <c r="DFP34" s="84"/>
      <c r="DFR34" s="84"/>
      <c r="DFT34" s="84"/>
      <c r="DFV34" s="84"/>
      <c r="DFX34" s="84"/>
      <c r="DFZ34" s="84"/>
      <c r="DGB34" s="84"/>
      <c r="DGD34" s="84"/>
      <c r="DGF34" s="84"/>
      <c r="DGH34" s="84"/>
      <c r="DGJ34" s="84"/>
      <c r="DGL34" s="84"/>
      <c r="DGN34" s="84"/>
      <c r="DGP34" s="84"/>
      <c r="DGR34" s="84"/>
      <c r="DGT34" s="84"/>
      <c r="DGV34" s="84"/>
      <c r="DGX34" s="84"/>
      <c r="DGZ34" s="84"/>
      <c r="DHB34" s="84"/>
      <c r="DHD34" s="84"/>
      <c r="DHF34" s="84"/>
      <c r="DHH34" s="84"/>
      <c r="DHJ34" s="84"/>
      <c r="DHL34" s="84"/>
      <c r="DHN34" s="84"/>
      <c r="DHP34" s="84"/>
      <c r="DHR34" s="84"/>
      <c r="DHT34" s="84"/>
      <c r="DHV34" s="84"/>
      <c r="DHX34" s="84"/>
      <c r="DHZ34" s="84"/>
      <c r="DIB34" s="84"/>
      <c r="DID34" s="84"/>
      <c r="DIF34" s="84"/>
      <c r="DIH34" s="84"/>
      <c r="DIJ34" s="84"/>
      <c r="DIL34" s="84"/>
      <c r="DIN34" s="84"/>
      <c r="DIP34" s="84"/>
      <c r="DIR34" s="84"/>
      <c r="DIT34" s="84"/>
      <c r="DIV34" s="84"/>
      <c r="DIX34" s="84"/>
      <c r="DIZ34" s="84"/>
      <c r="DJB34" s="84"/>
      <c r="DJD34" s="84"/>
      <c r="DJF34" s="84"/>
      <c r="DJH34" s="84"/>
      <c r="DJJ34" s="84"/>
      <c r="DJL34" s="84"/>
      <c r="DJN34" s="84"/>
      <c r="DJP34" s="84"/>
      <c r="DJR34" s="84"/>
      <c r="DJT34" s="84"/>
      <c r="DJV34" s="84"/>
      <c r="DJX34" s="84"/>
      <c r="DJZ34" s="84"/>
      <c r="DKB34" s="84"/>
      <c r="DKD34" s="84"/>
      <c r="DKF34" s="84"/>
      <c r="DKH34" s="84"/>
      <c r="DKJ34" s="84"/>
      <c r="DKL34" s="84"/>
      <c r="DKN34" s="84"/>
      <c r="DKP34" s="84"/>
      <c r="DKR34" s="84"/>
      <c r="DKT34" s="84"/>
      <c r="DKV34" s="84"/>
      <c r="DKX34" s="84"/>
      <c r="DKZ34" s="84"/>
      <c r="DLB34" s="84"/>
      <c r="DLD34" s="84"/>
      <c r="DLF34" s="84"/>
      <c r="DLH34" s="84"/>
      <c r="DLJ34" s="84"/>
      <c r="DLL34" s="84"/>
      <c r="DLN34" s="84"/>
      <c r="DLP34" s="84"/>
      <c r="DLR34" s="84"/>
      <c r="DLT34" s="84"/>
      <c r="DLV34" s="84"/>
      <c r="DLX34" s="84"/>
      <c r="DLZ34" s="84"/>
      <c r="DMB34" s="84"/>
      <c r="DMD34" s="84"/>
      <c r="DMF34" s="84"/>
      <c r="DMH34" s="84"/>
      <c r="DMJ34" s="84"/>
      <c r="DML34" s="84"/>
      <c r="DMN34" s="84"/>
      <c r="DMP34" s="84"/>
      <c r="DMR34" s="84"/>
      <c r="DMT34" s="84"/>
      <c r="DMV34" s="84"/>
      <c r="DMX34" s="84"/>
      <c r="DMZ34" s="84"/>
      <c r="DNB34" s="84"/>
      <c r="DND34" s="84"/>
      <c r="DNF34" s="84"/>
      <c r="DNH34" s="84"/>
      <c r="DNJ34" s="84"/>
      <c r="DNL34" s="84"/>
      <c r="DNN34" s="84"/>
      <c r="DNP34" s="84"/>
      <c r="DNR34" s="84"/>
      <c r="DNT34" s="84"/>
      <c r="DNV34" s="84"/>
      <c r="DNX34" s="84"/>
      <c r="DNZ34" s="84"/>
      <c r="DOB34" s="84"/>
      <c r="DOD34" s="84"/>
      <c r="DOF34" s="84"/>
      <c r="DOH34" s="84"/>
      <c r="DOJ34" s="84"/>
      <c r="DOL34" s="84"/>
      <c r="DON34" s="84"/>
      <c r="DOP34" s="84"/>
      <c r="DOR34" s="84"/>
      <c r="DOT34" s="84"/>
      <c r="DOV34" s="84"/>
      <c r="DOX34" s="84"/>
      <c r="DOZ34" s="84"/>
      <c r="DPB34" s="84"/>
      <c r="DPD34" s="84"/>
      <c r="DPF34" s="84"/>
      <c r="DPH34" s="84"/>
      <c r="DPJ34" s="84"/>
      <c r="DPL34" s="84"/>
      <c r="DPN34" s="84"/>
      <c r="DPP34" s="84"/>
      <c r="DPR34" s="84"/>
      <c r="DPT34" s="84"/>
      <c r="DPV34" s="84"/>
      <c r="DPX34" s="84"/>
      <c r="DPZ34" s="84"/>
      <c r="DQB34" s="84"/>
      <c r="DQD34" s="84"/>
      <c r="DQF34" s="84"/>
      <c r="DQH34" s="84"/>
      <c r="DQJ34" s="84"/>
      <c r="DQL34" s="84"/>
      <c r="DQN34" s="84"/>
      <c r="DQP34" s="84"/>
      <c r="DQR34" s="84"/>
      <c r="DQT34" s="84"/>
      <c r="DQV34" s="84"/>
      <c r="DQX34" s="84"/>
      <c r="DQZ34" s="84"/>
      <c r="DRB34" s="84"/>
      <c r="DRD34" s="84"/>
      <c r="DRF34" s="84"/>
      <c r="DRH34" s="84"/>
      <c r="DRJ34" s="84"/>
      <c r="DRL34" s="84"/>
      <c r="DRN34" s="84"/>
      <c r="DRP34" s="84"/>
      <c r="DRR34" s="84"/>
      <c r="DRT34" s="84"/>
      <c r="DRV34" s="84"/>
      <c r="DRX34" s="84"/>
      <c r="DRZ34" s="84"/>
      <c r="DSB34" s="84"/>
      <c r="DSD34" s="84"/>
      <c r="DSF34" s="84"/>
      <c r="DSH34" s="84"/>
      <c r="DSJ34" s="84"/>
      <c r="DSL34" s="84"/>
      <c r="DSN34" s="84"/>
      <c r="DSP34" s="84"/>
      <c r="DSR34" s="84"/>
      <c r="DST34" s="84"/>
      <c r="DSV34" s="84"/>
      <c r="DSX34" s="84"/>
      <c r="DSZ34" s="84"/>
      <c r="DTB34" s="84"/>
      <c r="DTD34" s="84"/>
      <c r="DTF34" s="84"/>
      <c r="DTH34" s="84"/>
      <c r="DTJ34" s="84"/>
      <c r="DTL34" s="84"/>
      <c r="DTN34" s="84"/>
      <c r="DTP34" s="84"/>
      <c r="DTR34" s="84"/>
      <c r="DTT34" s="84"/>
      <c r="DTV34" s="84"/>
      <c r="DTX34" s="84"/>
      <c r="DTZ34" s="84"/>
      <c r="DUB34" s="84"/>
      <c r="DUD34" s="84"/>
      <c r="DUF34" s="84"/>
      <c r="DUH34" s="84"/>
      <c r="DUJ34" s="84"/>
      <c r="DUL34" s="84"/>
      <c r="DUN34" s="84"/>
      <c r="DUP34" s="84"/>
      <c r="DUR34" s="84"/>
      <c r="DUT34" s="84"/>
      <c r="DUV34" s="84"/>
      <c r="DUX34" s="84"/>
      <c r="DUZ34" s="84"/>
      <c r="DVB34" s="84"/>
      <c r="DVD34" s="84"/>
      <c r="DVF34" s="84"/>
      <c r="DVH34" s="84"/>
      <c r="DVJ34" s="84"/>
      <c r="DVL34" s="84"/>
      <c r="DVN34" s="84"/>
      <c r="DVP34" s="84"/>
      <c r="DVR34" s="84"/>
      <c r="DVT34" s="84"/>
      <c r="DVV34" s="84"/>
      <c r="DVX34" s="84"/>
      <c r="DVZ34" s="84"/>
      <c r="DWB34" s="84"/>
      <c r="DWD34" s="84"/>
      <c r="DWF34" s="84"/>
      <c r="DWH34" s="84"/>
      <c r="DWJ34" s="84"/>
      <c r="DWL34" s="84"/>
      <c r="DWN34" s="84"/>
      <c r="DWP34" s="84"/>
      <c r="DWR34" s="84"/>
      <c r="DWT34" s="84"/>
      <c r="DWV34" s="84"/>
      <c r="DWX34" s="84"/>
      <c r="DWZ34" s="84"/>
      <c r="DXB34" s="84"/>
      <c r="DXD34" s="84"/>
      <c r="DXF34" s="84"/>
      <c r="DXH34" s="84"/>
      <c r="DXJ34" s="84"/>
      <c r="DXL34" s="84"/>
      <c r="DXN34" s="84"/>
      <c r="DXP34" s="84"/>
      <c r="DXR34" s="84"/>
      <c r="DXT34" s="84"/>
      <c r="DXV34" s="84"/>
      <c r="DXX34" s="84"/>
      <c r="DXZ34" s="84"/>
      <c r="DYB34" s="84"/>
      <c r="DYD34" s="84"/>
      <c r="DYF34" s="84"/>
      <c r="DYH34" s="84"/>
      <c r="DYJ34" s="84"/>
      <c r="DYL34" s="84"/>
      <c r="DYN34" s="84"/>
      <c r="DYP34" s="84"/>
      <c r="DYR34" s="84"/>
      <c r="DYT34" s="84"/>
      <c r="DYV34" s="84"/>
      <c r="DYX34" s="84"/>
      <c r="DYZ34" s="84"/>
      <c r="DZB34" s="84"/>
      <c r="DZD34" s="84"/>
      <c r="DZF34" s="84"/>
      <c r="DZH34" s="84"/>
      <c r="DZJ34" s="84"/>
      <c r="DZL34" s="84"/>
      <c r="DZN34" s="84"/>
      <c r="DZP34" s="84"/>
      <c r="DZR34" s="84"/>
      <c r="DZT34" s="84"/>
      <c r="DZV34" s="84"/>
      <c r="DZX34" s="84"/>
      <c r="DZZ34" s="84"/>
      <c r="EAB34" s="84"/>
      <c r="EAD34" s="84"/>
      <c r="EAF34" s="84"/>
      <c r="EAH34" s="84"/>
      <c r="EAJ34" s="84"/>
      <c r="EAL34" s="84"/>
      <c r="EAN34" s="84"/>
      <c r="EAP34" s="84"/>
      <c r="EAR34" s="84"/>
      <c r="EAT34" s="84"/>
      <c r="EAV34" s="84"/>
      <c r="EAX34" s="84"/>
      <c r="EAZ34" s="84"/>
      <c r="EBB34" s="84"/>
      <c r="EBD34" s="84"/>
      <c r="EBF34" s="84"/>
      <c r="EBH34" s="84"/>
      <c r="EBJ34" s="84"/>
      <c r="EBL34" s="84"/>
      <c r="EBN34" s="84"/>
      <c r="EBP34" s="84"/>
      <c r="EBR34" s="84"/>
      <c r="EBT34" s="84"/>
      <c r="EBV34" s="84"/>
      <c r="EBX34" s="84"/>
      <c r="EBZ34" s="84"/>
      <c r="ECB34" s="84"/>
      <c r="ECD34" s="84"/>
      <c r="ECF34" s="84"/>
      <c r="ECH34" s="84"/>
      <c r="ECJ34" s="84"/>
      <c r="ECL34" s="84"/>
      <c r="ECN34" s="84"/>
      <c r="ECP34" s="84"/>
      <c r="ECR34" s="84"/>
      <c r="ECT34" s="84"/>
      <c r="ECV34" s="84"/>
      <c r="ECX34" s="84"/>
      <c r="ECZ34" s="84"/>
      <c r="EDB34" s="84"/>
      <c r="EDD34" s="84"/>
      <c r="EDF34" s="84"/>
      <c r="EDH34" s="84"/>
      <c r="EDJ34" s="84"/>
      <c r="EDL34" s="84"/>
      <c r="EDN34" s="84"/>
      <c r="EDP34" s="84"/>
      <c r="EDR34" s="84"/>
      <c r="EDT34" s="84"/>
      <c r="EDV34" s="84"/>
      <c r="EDX34" s="84"/>
      <c r="EDZ34" s="84"/>
      <c r="EEB34" s="84"/>
      <c r="EED34" s="84"/>
      <c r="EEF34" s="84"/>
      <c r="EEH34" s="84"/>
      <c r="EEJ34" s="84"/>
      <c r="EEL34" s="84"/>
      <c r="EEN34" s="84"/>
      <c r="EEP34" s="84"/>
      <c r="EER34" s="84"/>
      <c r="EET34" s="84"/>
      <c r="EEV34" s="84"/>
      <c r="EEX34" s="84"/>
      <c r="EEZ34" s="84"/>
      <c r="EFB34" s="84"/>
      <c r="EFD34" s="84"/>
      <c r="EFF34" s="84"/>
      <c r="EFH34" s="84"/>
      <c r="EFJ34" s="84"/>
      <c r="EFL34" s="84"/>
      <c r="EFN34" s="84"/>
      <c r="EFP34" s="84"/>
      <c r="EFR34" s="84"/>
      <c r="EFT34" s="84"/>
      <c r="EFV34" s="84"/>
      <c r="EFX34" s="84"/>
      <c r="EFZ34" s="84"/>
      <c r="EGB34" s="84"/>
      <c r="EGD34" s="84"/>
      <c r="EGF34" s="84"/>
      <c r="EGH34" s="84"/>
      <c r="EGJ34" s="84"/>
      <c r="EGL34" s="84"/>
      <c r="EGN34" s="84"/>
      <c r="EGP34" s="84"/>
      <c r="EGR34" s="84"/>
      <c r="EGT34" s="84"/>
      <c r="EGV34" s="84"/>
      <c r="EGX34" s="84"/>
      <c r="EGZ34" s="84"/>
      <c r="EHB34" s="84"/>
      <c r="EHD34" s="84"/>
      <c r="EHF34" s="84"/>
      <c r="EHH34" s="84"/>
      <c r="EHJ34" s="84"/>
      <c r="EHL34" s="84"/>
      <c r="EHN34" s="84"/>
      <c r="EHP34" s="84"/>
      <c r="EHR34" s="84"/>
      <c r="EHT34" s="84"/>
      <c r="EHV34" s="84"/>
      <c r="EHX34" s="84"/>
      <c r="EHZ34" s="84"/>
      <c r="EIB34" s="84"/>
      <c r="EID34" s="84"/>
      <c r="EIF34" s="84"/>
      <c r="EIH34" s="84"/>
      <c r="EIJ34" s="84"/>
      <c r="EIL34" s="84"/>
      <c r="EIN34" s="84"/>
      <c r="EIP34" s="84"/>
      <c r="EIR34" s="84"/>
      <c r="EIT34" s="84"/>
      <c r="EIV34" s="84"/>
      <c r="EIX34" s="84"/>
      <c r="EIZ34" s="84"/>
      <c r="EJB34" s="84"/>
      <c r="EJD34" s="84"/>
      <c r="EJF34" s="84"/>
      <c r="EJH34" s="84"/>
      <c r="EJJ34" s="84"/>
      <c r="EJL34" s="84"/>
      <c r="EJN34" s="84"/>
      <c r="EJP34" s="84"/>
      <c r="EJR34" s="84"/>
      <c r="EJT34" s="84"/>
      <c r="EJV34" s="84"/>
      <c r="EJX34" s="84"/>
      <c r="EJZ34" s="84"/>
      <c r="EKB34" s="84"/>
      <c r="EKD34" s="84"/>
      <c r="EKF34" s="84"/>
      <c r="EKH34" s="84"/>
      <c r="EKJ34" s="84"/>
      <c r="EKL34" s="84"/>
      <c r="EKN34" s="84"/>
      <c r="EKP34" s="84"/>
      <c r="EKR34" s="84"/>
      <c r="EKT34" s="84"/>
      <c r="EKV34" s="84"/>
      <c r="EKX34" s="84"/>
      <c r="EKZ34" s="84"/>
      <c r="ELB34" s="84"/>
      <c r="ELD34" s="84"/>
      <c r="ELF34" s="84"/>
      <c r="ELH34" s="84"/>
      <c r="ELJ34" s="84"/>
      <c r="ELL34" s="84"/>
      <c r="ELN34" s="84"/>
      <c r="ELP34" s="84"/>
      <c r="ELR34" s="84"/>
      <c r="ELT34" s="84"/>
      <c r="ELV34" s="84"/>
      <c r="ELX34" s="84"/>
      <c r="ELZ34" s="84"/>
      <c r="EMB34" s="84"/>
      <c r="EMD34" s="84"/>
      <c r="EMF34" s="84"/>
      <c r="EMH34" s="84"/>
      <c r="EMJ34" s="84"/>
      <c r="EML34" s="84"/>
      <c r="EMN34" s="84"/>
      <c r="EMP34" s="84"/>
      <c r="EMR34" s="84"/>
      <c r="EMT34" s="84"/>
      <c r="EMV34" s="84"/>
      <c r="EMX34" s="84"/>
      <c r="EMZ34" s="84"/>
      <c r="ENB34" s="84"/>
      <c r="END34" s="84"/>
      <c r="ENF34" s="84"/>
      <c r="ENH34" s="84"/>
      <c r="ENJ34" s="84"/>
      <c r="ENL34" s="84"/>
      <c r="ENN34" s="84"/>
      <c r="ENP34" s="84"/>
      <c r="ENR34" s="84"/>
      <c r="ENT34" s="84"/>
      <c r="ENV34" s="84"/>
      <c r="ENX34" s="84"/>
      <c r="ENZ34" s="84"/>
      <c r="EOB34" s="84"/>
      <c r="EOD34" s="84"/>
      <c r="EOF34" s="84"/>
      <c r="EOH34" s="84"/>
      <c r="EOJ34" s="84"/>
      <c r="EOL34" s="84"/>
      <c r="EON34" s="84"/>
      <c r="EOP34" s="84"/>
      <c r="EOR34" s="84"/>
      <c r="EOT34" s="84"/>
      <c r="EOV34" s="84"/>
      <c r="EOX34" s="84"/>
      <c r="EOZ34" s="84"/>
      <c r="EPB34" s="84"/>
      <c r="EPD34" s="84"/>
      <c r="EPF34" s="84"/>
      <c r="EPH34" s="84"/>
      <c r="EPJ34" s="84"/>
      <c r="EPL34" s="84"/>
      <c r="EPN34" s="84"/>
      <c r="EPP34" s="84"/>
      <c r="EPR34" s="84"/>
      <c r="EPT34" s="84"/>
      <c r="EPV34" s="84"/>
      <c r="EPX34" s="84"/>
      <c r="EPZ34" s="84"/>
      <c r="EQB34" s="84"/>
      <c r="EQD34" s="84"/>
      <c r="EQF34" s="84"/>
      <c r="EQH34" s="84"/>
      <c r="EQJ34" s="84"/>
      <c r="EQL34" s="84"/>
      <c r="EQN34" s="84"/>
      <c r="EQP34" s="84"/>
      <c r="EQR34" s="84"/>
      <c r="EQT34" s="84"/>
      <c r="EQV34" s="84"/>
      <c r="EQX34" s="84"/>
      <c r="EQZ34" s="84"/>
      <c r="ERB34" s="84"/>
      <c r="ERD34" s="84"/>
      <c r="ERF34" s="84"/>
      <c r="ERH34" s="84"/>
      <c r="ERJ34" s="84"/>
      <c r="ERL34" s="84"/>
      <c r="ERN34" s="84"/>
      <c r="ERP34" s="84"/>
      <c r="ERR34" s="84"/>
      <c r="ERT34" s="84"/>
      <c r="ERV34" s="84"/>
      <c r="ERX34" s="84"/>
      <c r="ERZ34" s="84"/>
      <c r="ESB34" s="84"/>
      <c r="ESD34" s="84"/>
      <c r="ESF34" s="84"/>
      <c r="ESH34" s="84"/>
      <c r="ESJ34" s="84"/>
      <c r="ESL34" s="84"/>
      <c r="ESN34" s="84"/>
      <c r="ESP34" s="84"/>
      <c r="ESR34" s="84"/>
      <c r="EST34" s="84"/>
      <c r="ESV34" s="84"/>
      <c r="ESX34" s="84"/>
      <c r="ESZ34" s="84"/>
      <c r="ETB34" s="84"/>
      <c r="ETD34" s="84"/>
      <c r="ETF34" s="84"/>
      <c r="ETH34" s="84"/>
      <c r="ETJ34" s="84"/>
      <c r="ETL34" s="84"/>
      <c r="ETN34" s="84"/>
      <c r="ETP34" s="84"/>
      <c r="ETR34" s="84"/>
      <c r="ETT34" s="84"/>
      <c r="ETV34" s="84"/>
      <c r="ETX34" s="84"/>
      <c r="ETZ34" s="84"/>
      <c r="EUB34" s="84"/>
      <c r="EUD34" s="84"/>
      <c r="EUF34" s="84"/>
      <c r="EUH34" s="84"/>
      <c r="EUJ34" s="84"/>
      <c r="EUL34" s="84"/>
      <c r="EUN34" s="84"/>
      <c r="EUP34" s="84"/>
      <c r="EUR34" s="84"/>
      <c r="EUT34" s="84"/>
      <c r="EUV34" s="84"/>
      <c r="EUX34" s="84"/>
      <c r="EUZ34" s="84"/>
      <c r="EVB34" s="84"/>
      <c r="EVD34" s="84"/>
      <c r="EVF34" s="84"/>
      <c r="EVH34" s="84"/>
      <c r="EVJ34" s="84"/>
      <c r="EVL34" s="84"/>
      <c r="EVN34" s="84"/>
      <c r="EVP34" s="84"/>
      <c r="EVR34" s="84"/>
      <c r="EVT34" s="84"/>
      <c r="EVV34" s="84"/>
      <c r="EVX34" s="84"/>
      <c r="EVZ34" s="84"/>
      <c r="EWB34" s="84"/>
      <c r="EWD34" s="84"/>
      <c r="EWF34" s="84"/>
      <c r="EWH34" s="84"/>
      <c r="EWJ34" s="84"/>
      <c r="EWL34" s="84"/>
      <c r="EWN34" s="84"/>
      <c r="EWP34" s="84"/>
      <c r="EWR34" s="84"/>
      <c r="EWT34" s="84"/>
      <c r="EWV34" s="84"/>
      <c r="EWX34" s="84"/>
      <c r="EWZ34" s="84"/>
      <c r="EXB34" s="84"/>
      <c r="EXD34" s="84"/>
      <c r="EXF34" s="84"/>
      <c r="EXH34" s="84"/>
      <c r="EXJ34" s="84"/>
      <c r="EXL34" s="84"/>
      <c r="EXN34" s="84"/>
      <c r="EXP34" s="84"/>
      <c r="EXR34" s="84"/>
      <c r="EXT34" s="84"/>
      <c r="EXV34" s="84"/>
      <c r="EXX34" s="84"/>
      <c r="EXZ34" s="84"/>
      <c r="EYB34" s="84"/>
      <c r="EYD34" s="84"/>
      <c r="EYF34" s="84"/>
      <c r="EYH34" s="84"/>
      <c r="EYJ34" s="84"/>
      <c r="EYL34" s="84"/>
      <c r="EYN34" s="84"/>
      <c r="EYP34" s="84"/>
      <c r="EYR34" s="84"/>
      <c r="EYT34" s="84"/>
      <c r="EYV34" s="84"/>
      <c r="EYX34" s="84"/>
      <c r="EYZ34" s="84"/>
      <c r="EZB34" s="84"/>
      <c r="EZD34" s="84"/>
      <c r="EZF34" s="84"/>
      <c r="EZH34" s="84"/>
      <c r="EZJ34" s="84"/>
      <c r="EZL34" s="84"/>
      <c r="EZN34" s="84"/>
      <c r="EZP34" s="84"/>
      <c r="EZR34" s="84"/>
      <c r="EZT34" s="84"/>
      <c r="EZV34" s="84"/>
      <c r="EZX34" s="84"/>
      <c r="EZZ34" s="84"/>
      <c r="FAB34" s="84"/>
      <c r="FAD34" s="84"/>
      <c r="FAF34" s="84"/>
      <c r="FAH34" s="84"/>
      <c r="FAJ34" s="84"/>
      <c r="FAL34" s="84"/>
      <c r="FAN34" s="84"/>
      <c r="FAP34" s="84"/>
      <c r="FAR34" s="84"/>
      <c r="FAT34" s="84"/>
      <c r="FAV34" s="84"/>
      <c r="FAX34" s="84"/>
      <c r="FAZ34" s="84"/>
      <c r="FBB34" s="84"/>
      <c r="FBD34" s="84"/>
      <c r="FBF34" s="84"/>
      <c r="FBH34" s="84"/>
      <c r="FBJ34" s="84"/>
      <c r="FBL34" s="84"/>
      <c r="FBN34" s="84"/>
      <c r="FBP34" s="84"/>
      <c r="FBR34" s="84"/>
      <c r="FBT34" s="84"/>
      <c r="FBV34" s="84"/>
      <c r="FBX34" s="84"/>
      <c r="FBZ34" s="84"/>
      <c r="FCB34" s="84"/>
      <c r="FCD34" s="84"/>
      <c r="FCF34" s="84"/>
      <c r="FCH34" s="84"/>
      <c r="FCJ34" s="84"/>
      <c r="FCL34" s="84"/>
      <c r="FCN34" s="84"/>
      <c r="FCP34" s="84"/>
      <c r="FCR34" s="84"/>
      <c r="FCT34" s="84"/>
      <c r="FCV34" s="84"/>
      <c r="FCX34" s="84"/>
      <c r="FCZ34" s="84"/>
      <c r="FDB34" s="84"/>
      <c r="FDD34" s="84"/>
      <c r="FDF34" s="84"/>
      <c r="FDH34" s="84"/>
      <c r="FDJ34" s="84"/>
      <c r="FDL34" s="84"/>
      <c r="FDN34" s="84"/>
      <c r="FDP34" s="84"/>
      <c r="FDR34" s="84"/>
      <c r="FDT34" s="84"/>
      <c r="FDV34" s="84"/>
      <c r="FDX34" s="84"/>
      <c r="FDZ34" s="84"/>
      <c r="FEB34" s="84"/>
      <c r="FED34" s="84"/>
      <c r="FEF34" s="84"/>
      <c r="FEH34" s="84"/>
      <c r="FEJ34" s="84"/>
      <c r="FEL34" s="84"/>
      <c r="FEN34" s="84"/>
      <c r="FEP34" s="84"/>
      <c r="FER34" s="84"/>
      <c r="FET34" s="84"/>
      <c r="FEV34" s="84"/>
      <c r="FEX34" s="84"/>
      <c r="FEZ34" s="84"/>
      <c r="FFB34" s="84"/>
      <c r="FFD34" s="84"/>
      <c r="FFF34" s="84"/>
      <c r="FFH34" s="84"/>
      <c r="FFJ34" s="84"/>
      <c r="FFL34" s="84"/>
      <c r="FFN34" s="84"/>
      <c r="FFP34" s="84"/>
      <c r="FFR34" s="84"/>
      <c r="FFT34" s="84"/>
      <c r="FFV34" s="84"/>
      <c r="FFX34" s="84"/>
      <c r="FFZ34" s="84"/>
      <c r="FGB34" s="84"/>
      <c r="FGD34" s="84"/>
      <c r="FGF34" s="84"/>
      <c r="FGH34" s="84"/>
      <c r="FGJ34" s="84"/>
      <c r="FGL34" s="84"/>
      <c r="FGN34" s="84"/>
      <c r="FGP34" s="84"/>
      <c r="FGR34" s="84"/>
      <c r="FGT34" s="84"/>
      <c r="FGV34" s="84"/>
      <c r="FGX34" s="84"/>
      <c r="FGZ34" s="84"/>
      <c r="FHB34" s="84"/>
      <c r="FHD34" s="84"/>
      <c r="FHF34" s="84"/>
      <c r="FHH34" s="84"/>
      <c r="FHJ34" s="84"/>
      <c r="FHL34" s="84"/>
      <c r="FHN34" s="84"/>
      <c r="FHP34" s="84"/>
      <c r="FHR34" s="84"/>
      <c r="FHT34" s="84"/>
      <c r="FHV34" s="84"/>
      <c r="FHX34" s="84"/>
      <c r="FHZ34" s="84"/>
      <c r="FIB34" s="84"/>
      <c r="FID34" s="84"/>
      <c r="FIF34" s="84"/>
      <c r="FIH34" s="84"/>
      <c r="FIJ34" s="84"/>
      <c r="FIL34" s="84"/>
      <c r="FIN34" s="84"/>
      <c r="FIP34" s="84"/>
      <c r="FIR34" s="84"/>
      <c r="FIT34" s="84"/>
      <c r="FIV34" s="84"/>
      <c r="FIX34" s="84"/>
      <c r="FIZ34" s="84"/>
      <c r="FJB34" s="84"/>
      <c r="FJD34" s="84"/>
      <c r="FJF34" s="84"/>
      <c r="FJH34" s="84"/>
      <c r="FJJ34" s="84"/>
      <c r="FJL34" s="84"/>
      <c r="FJN34" s="84"/>
      <c r="FJP34" s="84"/>
      <c r="FJR34" s="84"/>
      <c r="FJT34" s="84"/>
      <c r="FJV34" s="84"/>
      <c r="FJX34" s="84"/>
      <c r="FJZ34" s="84"/>
      <c r="FKB34" s="84"/>
      <c r="FKD34" s="84"/>
      <c r="FKF34" s="84"/>
      <c r="FKH34" s="84"/>
      <c r="FKJ34" s="84"/>
      <c r="FKL34" s="84"/>
      <c r="FKN34" s="84"/>
      <c r="FKP34" s="84"/>
      <c r="FKR34" s="84"/>
      <c r="FKT34" s="84"/>
      <c r="FKV34" s="84"/>
      <c r="FKX34" s="84"/>
      <c r="FKZ34" s="84"/>
      <c r="FLB34" s="84"/>
      <c r="FLD34" s="84"/>
      <c r="FLF34" s="84"/>
      <c r="FLH34" s="84"/>
      <c r="FLJ34" s="84"/>
      <c r="FLL34" s="84"/>
      <c r="FLN34" s="84"/>
      <c r="FLP34" s="84"/>
      <c r="FLR34" s="84"/>
      <c r="FLT34" s="84"/>
      <c r="FLV34" s="84"/>
      <c r="FLX34" s="84"/>
      <c r="FLZ34" s="84"/>
      <c r="FMB34" s="84"/>
      <c r="FMD34" s="84"/>
      <c r="FMF34" s="84"/>
      <c r="FMH34" s="84"/>
      <c r="FMJ34" s="84"/>
      <c r="FML34" s="84"/>
      <c r="FMN34" s="84"/>
      <c r="FMP34" s="84"/>
      <c r="FMR34" s="84"/>
      <c r="FMT34" s="84"/>
      <c r="FMV34" s="84"/>
      <c r="FMX34" s="84"/>
      <c r="FMZ34" s="84"/>
      <c r="FNB34" s="84"/>
      <c r="FND34" s="84"/>
      <c r="FNF34" s="84"/>
      <c r="FNH34" s="84"/>
      <c r="FNJ34" s="84"/>
      <c r="FNL34" s="84"/>
      <c r="FNN34" s="84"/>
      <c r="FNP34" s="84"/>
      <c r="FNR34" s="84"/>
      <c r="FNT34" s="84"/>
      <c r="FNV34" s="84"/>
      <c r="FNX34" s="84"/>
      <c r="FNZ34" s="84"/>
      <c r="FOB34" s="84"/>
      <c r="FOD34" s="84"/>
      <c r="FOF34" s="84"/>
      <c r="FOH34" s="84"/>
      <c r="FOJ34" s="84"/>
      <c r="FOL34" s="84"/>
      <c r="FON34" s="84"/>
      <c r="FOP34" s="84"/>
      <c r="FOR34" s="84"/>
      <c r="FOT34" s="84"/>
      <c r="FOV34" s="84"/>
      <c r="FOX34" s="84"/>
      <c r="FOZ34" s="84"/>
      <c r="FPB34" s="84"/>
      <c r="FPD34" s="84"/>
      <c r="FPF34" s="84"/>
      <c r="FPH34" s="84"/>
      <c r="FPJ34" s="84"/>
      <c r="FPL34" s="84"/>
      <c r="FPN34" s="84"/>
      <c r="FPP34" s="84"/>
      <c r="FPR34" s="84"/>
      <c r="FPT34" s="84"/>
      <c r="FPV34" s="84"/>
      <c r="FPX34" s="84"/>
      <c r="FPZ34" s="84"/>
      <c r="FQB34" s="84"/>
      <c r="FQD34" s="84"/>
      <c r="FQF34" s="84"/>
      <c r="FQH34" s="84"/>
      <c r="FQJ34" s="84"/>
      <c r="FQL34" s="84"/>
      <c r="FQN34" s="84"/>
      <c r="FQP34" s="84"/>
      <c r="FQR34" s="84"/>
      <c r="FQT34" s="84"/>
      <c r="FQV34" s="84"/>
      <c r="FQX34" s="84"/>
      <c r="FQZ34" s="84"/>
      <c r="FRB34" s="84"/>
      <c r="FRD34" s="84"/>
      <c r="FRF34" s="84"/>
      <c r="FRH34" s="84"/>
      <c r="FRJ34" s="84"/>
      <c r="FRL34" s="84"/>
      <c r="FRN34" s="84"/>
      <c r="FRP34" s="84"/>
      <c r="FRR34" s="84"/>
      <c r="FRT34" s="84"/>
      <c r="FRV34" s="84"/>
      <c r="FRX34" s="84"/>
      <c r="FRZ34" s="84"/>
      <c r="FSB34" s="84"/>
      <c r="FSD34" s="84"/>
      <c r="FSF34" s="84"/>
      <c r="FSH34" s="84"/>
      <c r="FSJ34" s="84"/>
      <c r="FSL34" s="84"/>
      <c r="FSN34" s="84"/>
      <c r="FSP34" s="84"/>
      <c r="FSR34" s="84"/>
      <c r="FST34" s="84"/>
      <c r="FSV34" s="84"/>
      <c r="FSX34" s="84"/>
      <c r="FSZ34" s="84"/>
      <c r="FTB34" s="84"/>
      <c r="FTD34" s="84"/>
      <c r="FTF34" s="84"/>
      <c r="FTH34" s="84"/>
      <c r="FTJ34" s="84"/>
      <c r="FTL34" s="84"/>
      <c r="FTN34" s="84"/>
      <c r="FTP34" s="84"/>
      <c r="FTR34" s="84"/>
      <c r="FTT34" s="84"/>
      <c r="FTV34" s="84"/>
      <c r="FTX34" s="84"/>
      <c r="FTZ34" s="84"/>
      <c r="FUB34" s="84"/>
      <c r="FUD34" s="84"/>
      <c r="FUF34" s="84"/>
      <c r="FUH34" s="84"/>
      <c r="FUJ34" s="84"/>
      <c r="FUL34" s="84"/>
      <c r="FUN34" s="84"/>
      <c r="FUP34" s="84"/>
      <c r="FUR34" s="84"/>
      <c r="FUT34" s="84"/>
      <c r="FUV34" s="84"/>
      <c r="FUX34" s="84"/>
      <c r="FUZ34" s="84"/>
      <c r="FVB34" s="84"/>
      <c r="FVD34" s="84"/>
      <c r="FVF34" s="84"/>
      <c r="FVH34" s="84"/>
      <c r="FVJ34" s="84"/>
      <c r="FVL34" s="84"/>
      <c r="FVN34" s="84"/>
      <c r="FVP34" s="84"/>
      <c r="FVR34" s="84"/>
      <c r="FVT34" s="84"/>
      <c r="FVV34" s="84"/>
      <c r="FVX34" s="84"/>
      <c r="FVZ34" s="84"/>
      <c r="FWB34" s="84"/>
      <c r="FWD34" s="84"/>
      <c r="FWF34" s="84"/>
      <c r="FWH34" s="84"/>
      <c r="FWJ34" s="84"/>
      <c r="FWL34" s="84"/>
      <c r="FWN34" s="84"/>
      <c r="FWP34" s="84"/>
      <c r="FWR34" s="84"/>
      <c r="FWT34" s="84"/>
      <c r="FWV34" s="84"/>
      <c r="FWX34" s="84"/>
      <c r="FWZ34" s="84"/>
      <c r="FXB34" s="84"/>
      <c r="FXD34" s="84"/>
      <c r="FXF34" s="84"/>
      <c r="FXH34" s="84"/>
      <c r="FXJ34" s="84"/>
      <c r="FXL34" s="84"/>
      <c r="FXN34" s="84"/>
      <c r="FXP34" s="84"/>
      <c r="FXR34" s="84"/>
      <c r="FXT34" s="84"/>
      <c r="FXV34" s="84"/>
      <c r="FXX34" s="84"/>
      <c r="FXZ34" s="84"/>
      <c r="FYB34" s="84"/>
      <c r="FYD34" s="84"/>
      <c r="FYF34" s="84"/>
      <c r="FYH34" s="84"/>
      <c r="FYJ34" s="84"/>
      <c r="FYL34" s="84"/>
      <c r="FYN34" s="84"/>
      <c r="FYP34" s="84"/>
      <c r="FYR34" s="84"/>
      <c r="FYT34" s="84"/>
      <c r="FYV34" s="84"/>
      <c r="FYX34" s="84"/>
      <c r="FYZ34" s="84"/>
      <c r="FZB34" s="84"/>
      <c r="FZD34" s="84"/>
      <c r="FZF34" s="84"/>
      <c r="FZH34" s="84"/>
      <c r="FZJ34" s="84"/>
      <c r="FZL34" s="84"/>
      <c r="FZN34" s="84"/>
      <c r="FZP34" s="84"/>
      <c r="FZR34" s="84"/>
      <c r="FZT34" s="84"/>
      <c r="FZV34" s="84"/>
      <c r="FZX34" s="84"/>
      <c r="FZZ34" s="84"/>
      <c r="GAB34" s="84"/>
      <c r="GAD34" s="84"/>
      <c r="GAF34" s="84"/>
      <c r="GAH34" s="84"/>
      <c r="GAJ34" s="84"/>
      <c r="GAL34" s="84"/>
      <c r="GAN34" s="84"/>
      <c r="GAP34" s="84"/>
      <c r="GAR34" s="84"/>
      <c r="GAT34" s="84"/>
      <c r="GAV34" s="84"/>
      <c r="GAX34" s="84"/>
      <c r="GAZ34" s="84"/>
      <c r="GBB34" s="84"/>
      <c r="GBD34" s="84"/>
      <c r="GBF34" s="84"/>
      <c r="GBH34" s="84"/>
      <c r="GBJ34" s="84"/>
      <c r="GBL34" s="84"/>
      <c r="GBN34" s="84"/>
      <c r="GBP34" s="84"/>
      <c r="GBR34" s="84"/>
      <c r="GBT34" s="84"/>
      <c r="GBV34" s="84"/>
      <c r="GBX34" s="84"/>
      <c r="GBZ34" s="84"/>
      <c r="GCB34" s="84"/>
      <c r="GCD34" s="84"/>
      <c r="GCF34" s="84"/>
      <c r="GCH34" s="84"/>
      <c r="GCJ34" s="84"/>
      <c r="GCL34" s="84"/>
      <c r="GCN34" s="84"/>
      <c r="GCP34" s="84"/>
      <c r="GCR34" s="84"/>
      <c r="GCT34" s="84"/>
      <c r="GCV34" s="84"/>
      <c r="GCX34" s="84"/>
      <c r="GCZ34" s="84"/>
      <c r="GDB34" s="84"/>
      <c r="GDD34" s="84"/>
      <c r="GDF34" s="84"/>
      <c r="GDH34" s="84"/>
      <c r="GDJ34" s="84"/>
      <c r="GDL34" s="84"/>
      <c r="GDN34" s="84"/>
      <c r="GDP34" s="84"/>
      <c r="GDR34" s="84"/>
      <c r="GDT34" s="84"/>
      <c r="GDV34" s="84"/>
      <c r="GDX34" s="84"/>
      <c r="GDZ34" s="84"/>
      <c r="GEB34" s="84"/>
      <c r="GED34" s="84"/>
      <c r="GEF34" s="84"/>
      <c r="GEH34" s="84"/>
      <c r="GEJ34" s="84"/>
      <c r="GEL34" s="84"/>
      <c r="GEN34" s="84"/>
      <c r="GEP34" s="84"/>
      <c r="GER34" s="84"/>
      <c r="GET34" s="84"/>
      <c r="GEV34" s="84"/>
      <c r="GEX34" s="84"/>
      <c r="GEZ34" s="84"/>
      <c r="GFB34" s="84"/>
      <c r="GFD34" s="84"/>
      <c r="GFF34" s="84"/>
      <c r="GFH34" s="84"/>
      <c r="GFJ34" s="84"/>
      <c r="GFL34" s="84"/>
      <c r="GFN34" s="84"/>
      <c r="GFP34" s="84"/>
      <c r="GFR34" s="84"/>
      <c r="GFT34" s="84"/>
      <c r="GFV34" s="84"/>
      <c r="GFX34" s="84"/>
      <c r="GFZ34" s="84"/>
      <c r="GGB34" s="84"/>
      <c r="GGD34" s="84"/>
      <c r="GGF34" s="84"/>
      <c r="GGH34" s="84"/>
      <c r="GGJ34" s="84"/>
      <c r="GGL34" s="84"/>
      <c r="GGN34" s="84"/>
      <c r="GGP34" s="84"/>
      <c r="GGR34" s="84"/>
      <c r="GGT34" s="84"/>
      <c r="GGV34" s="84"/>
      <c r="GGX34" s="84"/>
      <c r="GGZ34" s="84"/>
      <c r="GHB34" s="84"/>
      <c r="GHD34" s="84"/>
      <c r="GHF34" s="84"/>
      <c r="GHH34" s="84"/>
      <c r="GHJ34" s="84"/>
      <c r="GHL34" s="84"/>
      <c r="GHN34" s="84"/>
      <c r="GHP34" s="84"/>
      <c r="GHR34" s="84"/>
      <c r="GHT34" s="84"/>
      <c r="GHV34" s="84"/>
      <c r="GHX34" s="84"/>
      <c r="GHZ34" s="84"/>
      <c r="GIB34" s="84"/>
      <c r="GID34" s="84"/>
      <c r="GIF34" s="84"/>
      <c r="GIH34" s="84"/>
      <c r="GIJ34" s="84"/>
      <c r="GIL34" s="84"/>
      <c r="GIN34" s="84"/>
      <c r="GIP34" s="84"/>
      <c r="GIR34" s="84"/>
      <c r="GIT34" s="84"/>
      <c r="GIV34" s="84"/>
      <c r="GIX34" s="84"/>
      <c r="GIZ34" s="84"/>
      <c r="GJB34" s="84"/>
      <c r="GJD34" s="84"/>
      <c r="GJF34" s="84"/>
      <c r="GJH34" s="84"/>
      <c r="GJJ34" s="84"/>
      <c r="GJL34" s="84"/>
      <c r="GJN34" s="84"/>
      <c r="GJP34" s="84"/>
      <c r="GJR34" s="84"/>
      <c r="GJT34" s="84"/>
      <c r="GJV34" s="84"/>
      <c r="GJX34" s="84"/>
      <c r="GJZ34" s="84"/>
      <c r="GKB34" s="84"/>
      <c r="GKD34" s="84"/>
      <c r="GKF34" s="84"/>
      <c r="GKH34" s="84"/>
      <c r="GKJ34" s="84"/>
      <c r="GKL34" s="84"/>
      <c r="GKN34" s="84"/>
      <c r="GKP34" s="84"/>
      <c r="GKR34" s="84"/>
      <c r="GKT34" s="84"/>
      <c r="GKV34" s="84"/>
      <c r="GKX34" s="84"/>
      <c r="GKZ34" s="84"/>
      <c r="GLB34" s="84"/>
      <c r="GLD34" s="84"/>
      <c r="GLF34" s="84"/>
      <c r="GLH34" s="84"/>
      <c r="GLJ34" s="84"/>
      <c r="GLL34" s="84"/>
      <c r="GLN34" s="84"/>
      <c r="GLP34" s="84"/>
      <c r="GLR34" s="84"/>
      <c r="GLT34" s="84"/>
      <c r="GLV34" s="84"/>
      <c r="GLX34" s="84"/>
      <c r="GLZ34" s="84"/>
      <c r="GMB34" s="84"/>
      <c r="GMD34" s="84"/>
      <c r="GMF34" s="84"/>
      <c r="GMH34" s="84"/>
      <c r="GMJ34" s="84"/>
      <c r="GML34" s="84"/>
      <c r="GMN34" s="84"/>
      <c r="GMP34" s="84"/>
      <c r="GMR34" s="84"/>
      <c r="GMT34" s="84"/>
      <c r="GMV34" s="84"/>
      <c r="GMX34" s="84"/>
      <c r="GMZ34" s="84"/>
      <c r="GNB34" s="84"/>
      <c r="GND34" s="84"/>
      <c r="GNF34" s="84"/>
      <c r="GNH34" s="84"/>
      <c r="GNJ34" s="84"/>
      <c r="GNL34" s="84"/>
      <c r="GNN34" s="84"/>
      <c r="GNP34" s="84"/>
      <c r="GNR34" s="84"/>
      <c r="GNT34" s="84"/>
      <c r="GNV34" s="84"/>
      <c r="GNX34" s="84"/>
      <c r="GNZ34" s="84"/>
      <c r="GOB34" s="84"/>
      <c r="GOD34" s="84"/>
      <c r="GOF34" s="84"/>
      <c r="GOH34" s="84"/>
      <c r="GOJ34" s="84"/>
      <c r="GOL34" s="84"/>
      <c r="GON34" s="84"/>
      <c r="GOP34" s="84"/>
      <c r="GOR34" s="84"/>
      <c r="GOT34" s="84"/>
      <c r="GOV34" s="84"/>
      <c r="GOX34" s="84"/>
      <c r="GOZ34" s="84"/>
      <c r="GPB34" s="84"/>
      <c r="GPD34" s="84"/>
      <c r="GPF34" s="84"/>
      <c r="GPH34" s="84"/>
      <c r="GPJ34" s="84"/>
      <c r="GPL34" s="84"/>
      <c r="GPN34" s="84"/>
      <c r="GPP34" s="84"/>
      <c r="GPR34" s="84"/>
      <c r="GPT34" s="84"/>
      <c r="GPV34" s="84"/>
      <c r="GPX34" s="84"/>
      <c r="GPZ34" s="84"/>
      <c r="GQB34" s="84"/>
      <c r="GQD34" s="84"/>
      <c r="GQF34" s="84"/>
      <c r="GQH34" s="84"/>
      <c r="GQJ34" s="84"/>
      <c r="GQL34" s="84"/>
      <c r="GQN34" s="84"/>
      <c r="GQP34" s="84"/>
      <c r="GQR34" s="84"/>
      <c r="GQT34" s="84"/>
      <c r="GQV34" s="84"/>
      <c r="GQX34" s="84"/>
      <c r="GQZ34" s="84"/>
      <c r="GRB34" s="84"/>
      <c r="GRD34" s="84"/>
      <c r="GRF34" s="84"/>
      <c r="GRH34" s="84"/>
      <c r="GRJ34" s="84"/>
      <c r="GRL34" s="84"/>
      <c r="GRN34" s="84"/>
      <c r="GRP34" s="84"/>
      <c r="GRR34" s="84"/>
      <c r="GRT34" s="84"/>
      <c r="GRV34" s="84"/>
      <c r="GRX34" s="84"/>
      <c r="GRZ34" s="84"/>
      <c r="GSB34" s="84"/>
      <c r="GSD34" s="84"/>
      <c r="GSF34" s="84"/>
      <c r="GSH34" s="84"/>
      <c r="GSJ34" s="84"/>
      <c r="GSL34" s="84"/>
      <c r="GSN34" s="84"/>
      <c r="GSP34" s="84"/>
      <c r="GSR34" s="84"/>
      <c r="GST34" s="84"/>
      <c r="GSV34" s="84"/>
      <c r="GSX34" s="84"/>
      <c r="GSZ34" s="84"/>
      <c r="GTB34" s="84"/>
      <c r="GTD34" s="84"/>
      <c r="GTF34" s="84"/>
      <c r="GTH34" s="84"/>
      <c r="GTJ34" s="84"/>
      <c r="GTL34" s="84"/>
      <c r="GTN34" s="84"/>
      <c r="GTP34" s="84"/>
      <c r="GTR34" s="84"/>
      <c r="GTT34" s="84"/>
      <c r="GTV34" s="84"/>
      <c r="GTX34" s="84"/>
      <c r="GTZ34" s="84"/>
      <c r="GUB34" s="84"/>
      <c r="GUD34" s="84"/>
      <c r="GUF34" s="84"/>
      <c r="GUH34" s="84"/>
      <c r="GUJ34" s="84"/>
      <c r="GUL34" s="84"/>
      <c r="GUN34" s="84"/>
      <c r="GUP34" s="84"/>
      <c r="GUR34" s="84"/>
      <c r="GUT34" s="84"/>
      <c r="GUV34" s="84"/>
      <c r="GUX34" s="84"/>
      <c r="GUZ34" s="84"/>
      <c r="GVB34" s="84"/>
      <c r="GVD34" s="84"/>
      <c r="GVF34" s="84"/>
      <c r="GVH34" s="84"/>
      <c r="GVJ34" s="84"/>
      <c r="GVL34" s="84"/>
      <c r="GVN34" s="84"/>
      <c r="GVP34" s="84"/>
      <c r="GVR34" s="84"/>
      <c r="GVT34" s="84"/>
      <c r="GVV34" s="84"/>
      <c r="GVX34" s="84"/>
      <c r="GVZ34" s="84"/>
      <c r="GWB34" s="84"/>
      <c r="GWD34" s="84"/>
      <c r="GWF34" s="84"/>
      <c r="GWH34" s="84"/>
      <c r="GWJ34" s="84"/>
      <c r="GWL34" s="84"/>
      <c r="GWN34" s="84"/>
      <c r="GWP34" s="84"/>
      <c r="GWR34" s="84"/>
      <c r="GWT34" s="84"/>
      <c r="GWV34" s="84"/>
      <c r="GWX34" s="84"/>
      <c r="GWZ34" s="84"/>
      <c r="GXB34" s="84"/>
      <c r="GXD34" s="84"/>
      <c r="GXF34" s="84"/>
      <c r="GXH34" s="84"/>
      <c r="GXJ34" s="84"/>
      <c r="GXL34" s="84"/>
      <c r="GXN34" s="84"/>
      <c r="GXP34" s="84"/>
      <c r="GXR34" s="84"/>
      <c r="GXT34" s="84"/>
      <c r="GXV34" s="84"/>
      <c r="GXX34" s="84"/>
      <c r="GXZ34" s="84"/>
      <c r="GYB34" s="84"/>
      <c r="GYD34" s="84"/>
      <c r="GYF34" s="84"/>
      <c r="GYH34" s="84"/>
      <c r="GYJ34" s="84"/>
      <c r="GYL34" s="84"/>
      <c r="GYN34" s="84"/>
      <c r="GYP34" s="84"/>
      <c r="GYR34" s="84"/>
      <c r="GYT34" s="84"/>
      <c r="GYV34" s="84"/>
      <c r="GYX34" s="84"/>
      <c r="GYZ34" s="84"/>
      <c r="GZB34" s="84"/>
      <c r="GZD34" s="84"/>
      <c r="GZF34" s="84"/>
      <c r="GZH34" s="84"/>
      <c r="GZJ34" s="84"/>
      <c r="GZL34" s="84"/>
      <c r="GZN34" s="84"/>
      <c r="GZP34" s="84"/>
      <c r="GZR34" s="84"/>
      <c r="GZT34" s="84"/>
      <c r="GZV34" s="84"/>
      <c r="GZX34" s="84"/>
      <c r="GZZ34" s="84"/>
      <c r="HAB34" s="84"/>
      <c r="HAD34" s="84"/>
      <c r="HAF34" s="84"/>
      <c r="HAH34" s="84"/>
      <c r="HAJ34" s="84"/>
      <c r="HAL34" s="84"/>
      <c r="HAN34" s="84"/>
      <c r="HAP34" s="84"/>
      <c r="HAR34" s="84"/>
      <c r="HAT34" s="84"/>
      <c r="HAV34" s="84"/>
      <c r="HAX34" s="84"/>
      <c r="HAZ34" s="84"/>
      <c r="HBB34" s="84"/>
      <c r="HBD34" s="84"/>
      <c r="HBF34" s="84"/>
      <c r="HBH34" s="84"/>
      <c r="HBJ34" s="84"/>
      <c r="HBL34" s="84"/>
      <c r="HBN34" s="84"/>
      <c r="HBP34" s="84"/>
      <c r="HBR34" s="84"/>
      <c r="HBT34" s="84"/>
      <c r="HBV34" s="84"/>
      <c r="HBX34" s="84"/>
      <c r="HBZ34" s="84"/>
      <c r="HCB34" s="84"/>
      <c r="HCD34" s="84"/>
      <c r="HCF34" s="84"/>
      <c r="HCH34" s="84"/>
      <c r="HCJ34" s="84"/>
      <c r="HCL34" s="84"/>
      <c r="HCN34" s="84"/>
      <c r="HCP34" s="84"/>
      <c r="HCR34" s="84"/>
      <c r="HCT34" s="84"/>
      <c r="HCV34" s="84"/>
      <c r="HCX34" s="84"/>
      <c r="HCZ34" s="84"/>
      <c r="HDB34" s="84"/>
      <c r="HDD34" s="84"/>
      <c r="HDF34" s="84"/>
      <c r="HDH34" s="84"/>
      <c r="HDJ34" s="84"/>
      <c r="HDL34" s="84"/>
      <c r="HDN34" s="84"/>
      <c r="HDP34" s="84"/>
      <c r="HDR34" s="84"/>
      <c r="HDT34" s="84"/>
      <c r="HDV34" s="84"/>
      <c r="HDX34" s="84"/>
      <c r="HDZ34" s="84"/>
      <c r="HEB34" s="84"/>
      <c r="HED34" s="84"/>
      <c r="HEF34" s="84"/>
      <c r="HEH34" s="84"/>
      <c r="HEJ34" s="84"/>
      <c r="HEL34" s="84"/>
      <c r="HEN34" s="84"/>
      <c r="HEP34" s="84"/>
      <c r="HER34" s="84"/>
      <c r="HET34" s="84"/>
      <c r="HEV34" s="84"/>
      <c r="HEX34" s="84"/>
      <c r="HEZ34" s="84"/>
      <c r="HFB34" s="84"/>
      <c r="HFD34" s="84"/>
      <c r="HFF34" s="84"/>
      <c r="HFH34" s="84"/>
      <c r="HFJ34" s="84"/>
      <c r="HFL34" s="84"/>
      <c r="HFN34" s="84"/>
      <c r="HFP34" s="84"/>
      <c r="HFR34" s="84"/>
      <c r="HFT34" s="84"/>
      <c r="HFV34" s="84"/>
      <c r="HFX34" s="84"/>
      <c r="HFZ34" s="84"/>
      <c r="HGB34" s="84"/>
      <c r="HGD34" s="84"/>
      <c r="HGF34" s="84"/>
      <c r="HGH34" s="84"/>
      <c r="HGJ34" s="84"/>
      <c r="HGL34" s="84"/>
      <c r="HGN34" s="84"/>
      <c r="HGP34" s="84"/>
      <c r="HGR34" s="84"/>
      <c r="HGT34" s="84"/>
      <c r="HGV34" s="84"/>
      <c r="HGX34" s="84"/>
      <c r="HGZ34" s="84"/>
      <c r="HHB34" s="84"/>
      <c r="HHD34" s="84"/>
      <c r="HHF34" s="84"/>
      <c r="HHH34" s="84"/>
      <c r="HHJ34" s="84"/>
      <c r="HHL34" s="84"/>
      <c r="HHN34" s="84"/>
      <c r="HHP34" s="84"/>
      <c r="HHR34" s="84"/>
      <c r="HHT34" s="84"/>
      <c r="HHV34" s="84"/>
      <c r="HHX34" s="84"/>
      <c r="HHZ34" s="84"/>
      <c r="HIB34" s="84"/>
      <c r="HID34" s="84"/>
      <c r="HIF34" s="84"/>
      <c r="HIH34" s="84"/>
      <c r="HIJ34" s="84"/>
      <c r="HIL34" s="84"/>
      <c r="HIN34" s="84"/>
      <c r="HIP34" s="84"/>
      <c r="HIR34" s="84"/>
      <c r="HIT34" s="84"/>
      <c r="HIV34" s="84"/>
      <c r="HIX34" s="84"/>
      <c r="HIZ34" s="84"/>
      <c r="HJB34" s="84"/>
      <c r="HJD34" s="84"/>
      <c r="HJF34" s="84"/>
      <c r="HJH34" s="84"/>
      <c r="HJJ34" s="84"/>
      <c r="HJL34" s="84"/>
      <c r="HJN34" s="84"/>
      <c r="HJP34" s="84"/>
      <c r="HJR34" s="84"/>
      <c r="HJT34" s="84"/>
      <c r="HJV34" s="84"/>
      <c r="HJX34" s="84"/>
      <c r="HJZ34" s="84"/>
      <c r="HKB34" s="84"/>
      <c r="HKD34" s="84"/>
      <c r="HKF34" s="84"/>
      <c r="HKH34" s="84"/>
      <c r="HKJ34" s="84"/>
      <c r="HKL34" s="84"/>
      <c r="HKN34" s="84"/>
      <c r="HKP34" s="84"/>
      <c r="HKR34" s="84"/>
      <c r="HKT34" s="84"/>
      <c r="HKV34" s="84"/>
      <c r="HKX34" s="84"/>
      <c r="HKZ34" s="84"/>
      <c r="HLB34" s="84"/>
      <c r="HLD34" s="84"/>
      <c r="HLF34" s="84"/>
      <c r="HLH34" s="84"/>
      <c r="HLJ34" s="84"/>
      <c r="HLL34" s="84"/>
      <c r="HLN34" s="84"/>
      <c r="HLP34" s="84"/>
      <c r="HLR34" s="84"/>
      <c r="HLT34" s="84"/>
      <c r="HLV34" s="84"/>
      <c r="HLX34" s="84"/>
      <c r="HLZ34" s="84"/>
      <c r="HMB34" s="84"/>
      <c r="HMD34" s="84"/>
      <c r="HMF34" s="84"/>
      <c r="HMH34" s="84"/>
      <c r="HMJ34" s="84"/>
      <c r="HML34" s="84"/>
      <c r="HMN34" s="84"/>
      <c r="HMP34" s="84"/>
      <c r="HMR34" s="84"/>
      <c r="HMT34" s="84"/>
      <c r="HMV34" s="84"/>
      <c r="HMX34" s="84"/>
      <c r="HMZ34" s="84"/>
      <c r="HNB34" s="84"/>
      <c r="HND34" s="84"/>
      <c r="HNF34" s="84"/>
      <c r="HNH34" s="84"/>
      <c r="HNJ34" s="84"/>
      <c r="HNL34" s="84"/>
      <c r="HNN34" s="84"/>
      <c r="HNP34" s="84"/>
      <c r="HNR34" s="84"/>
      <c r="HNT34" s="84"/>
      <c r="HNV34" s="84"/>
      <c r="HNX34" s="84"/>
      <c r="HNZ34" s="84"/>
      <c r="HOB34" s="84"/>
      <c r="HOD34" s="84"/>
      <c r="HOF34" s="84"/>
      <c r="HOH34" s="84"/>
      <c r="HOJ34" s="84"/>
      <c r="HOL34" s="84"/>
      <c r="HON34" s="84"/>
      <c r="HOP34" s="84"/>
      <c r="HOR34" s="84"/>
      <c r="HOT34" s="84"/>
      <c r="HOV34" s="84"/>
      <c r="HOX34" s="84"/>
      <c r="HOZ34" s="84"/>
      <c r="HPB34" s="84"/>
      <c r="HPD34" s="84"/>
      <c r="HPF34" s="84"/>
      <c r="HPH34" s="84"/>
      <c r="HPJ34" s="84"/>
      <c r="HPL34" s="84"/>
      <c r="HPN34" s="84"/>
      <c r="HPP34" s="84"/>
      <c r="HPR34" s="84"/>
      <c r="HPT34" s="84"/>
      <c r="HPV34" s="84"/>
      <c r="HPX34" s="84"/>
      <c r="HPZ34" s="84"/>
      <c r="HQB34" s="84"/>
      <c r="HQD34" s="84"/>
      <c r="HQF34" s="84"/>
      <c r="HQH34" s="84"/>
      <c r="HQJ34" s="84"/>
      <c r="HQL34" s="84"/>
      <c r="HQN34" s="84"/>
      <c r="HQP34" s="84"/>
      <c r="HQR34" s="84"/>
      <c r="HQT34" s="84"/>
      <c r="HQV34" s="84"/>
      <c r="HQX34" s="84"/>
      <c r="HQZ34" s="84"/>
      <c r="HRB34" s="84"/>
      <c r="HRD34" s="84"/>
      <c r="HRF34" s="84"/>
      <c r="HRH34" s="84"/>
      <c r="HRJ34" s="84"/>
      <c r="HRL34" s="84"/>
      <c r="HRN34" s="84"/>
      <c r="HRP34" s="84"/>
      <c r="HRR34" s="84"/>
      <c r="HRT34" s="84"/>
      <c r="HRV34" s="84"/>
      <c r="HRX34" s="84"/>
      <c r="HRZ34" s="84"/>
      <c r="HSB34" s="84"/>
      <c r="HSD34" s="84"/>
      <c r="HSF34" s="84"/>
      <c r="HSH34" s="84"/>
      <c r="HSJ34" s="84"/>
      <c r="HSL34" s="84"/>
      <c r="HSN34" s="84"/>
      <c r="HSP34" s="84"/>
      <c r="HSR34" s="84"/>
      <c r="HST34" s="84"/>
      <c r="HSV34" s="84"/>
      <c r="HSX34" s="84"/>
      <c r="HSZ34" s="84"/>
      <c r="HTB34" s="84"/>
      <c r="HTD34" s="84"/>
      <c r="HTF34" s="84"/>
      <c r="HTH34" s="84"/>
      <c r="HTJ34" s="84"/>
      <c r="HTL34" s="84"/>
      <c r="HTN34" s="84"/>
      <c r="HTP34" s="84"/>
      <c r="HTR34" s="84"/>
      <c r="HTT34" s="84"/>
      <c r="HTV34" s="84"/>
      <c r="HTX34" s="84"/>
      <c r="HTZ34" s="84"/>
      <c r="HUB34" s="84"/>
      <c r="HUD34" s="84"/>
      <c r="HUF34" s="84"/>
      <c r="HUH34" s="84"/>
      <c r="HUJ34" s="84"/>
      <c r="HUL34" s="84"/>
      <c r="HUN34" s="84"/>
      <c r="HUP34" s="84"/>
      <c r="HUR34" s="84"/>
      <c r="HUT34" s="84"/>
      <c r="HUV34" s="84"/>
      <c r="HUX34" s="84"/>
      <c r="HUZ34" s="84"/>
      <c r="HVB34" s="84"/>
      <c r="HVD34" s="84"/>
      <c r="HVF34" s="84"/>
      <c r="HVH34" s="84"/>
      <c r="HVJ34" s="84"/>
      <c r="HVL34" s="84"/>
      <c r="HVN34" s="84"/>
      <c r="HVP34" s="84"/>
      <c r="HVR34" s="84"/>
      <c r="HVT34" s="84"/>
      <c r="HVV34" s="84"/>
      <c r="HVX34" s="84"/>
      <c r="HVZ34" s="84"/>
      <c r="HWB34" s="84"/>
      <c r="HWD34" s="84"/>
      <c r="HWF34" s="84"/>
      <c r="HWH34" s="84"/>
      <c r="HWJ34" s="84"/>
      <c r="HWL34" s="84"/>
      <c r="HWN34" s="84"/>
      <c r="HWP34" s="84"/>
      <c r="HWR34" s="84"/>
      <c r="HWT34" s="84"/>
      <c r="HWV34" s="84"/>
      <c r="HWX34" s="84"/>
      <c r="HWZ34" s="84"/>
      <c r="HXB34" s="84"/>
      <c r="HXD34" s="84"/>
      <c r="HXF34" s="84"/>
      <c r="HXH34" s="84"/>
      <c r="HXJ34" s="84"/>
      <c r="HXL34" s="84"/>
      <c r="HXN34" s="84"/>
      <c r="HXP34" s="84"/>
      <c r="HXR34" s="84"/>
      <c r="HXT34" s="84"/>
      <c r="HXV34" s="84"/>
      <c r="HXX34" s="84"/>
      <c r="HXZ34" s="84"/>
      <c r="HYB34" s="84"/>
      <c r="HYD34" s="84"/>
      <c r="HYF34" s="84"/>
      <c r="HYH34" s="84"/>
      <c r="HYJ34" s="84"/>
      <c r="HYL34" s="84"/>
      <c r="HYN34" s="84"/>
      <c r="HYP34" s="84"/>
      <c r="HYR34" s="84"/>
      <c r="HYT34" s="84"/>
      <c r="HYV34" s="84"/>
      <c r="HYX34" s="84"/>
      <c r="HYZ34" s="84"/>
      <c r="HZB34" s="84"/>
      <c r="HZD34" s="84"/>
      <c r="HZF34" s="84"/>
      <c r="HZH34" s="84"/>
      <c r="HZJ34" s="84"/>
      <c r="HZL34" s="84"/>
      <c r="HZN34" s="84"/>
      <c r="HZP34" s="84"/>
      <c r="HZR34" s="84"/>
      <c r="HZT34" s="84"/>
      <c r="HZV34" s="84"/>
      <c r="HZX34" s="84"/>
      <c r="HZZ34" s="84"/>
      <c r="IAB34" s="84"/>
      <c r="IAD34" s="84"/>
      <c r="IAF34" s="84"/>
      <c r="IAH34" s="84"/>
      <c r="IAJ34" s="84"/>
      <c r="IAL34" s="84"/>
      <c r="IAN34" s="84"/>
      <c r="IAP34" s="84"/>
      <c r="IAR34" s="84"/>
      <c r="IAT34" s="84"/>
      <c r="IAV34" s="84"/>
      <c r="IAX34" s="84"/>
      <c r="IAZ34" s="84"/>
      <c r="IBB34" s="84"/>
      <c r="IBD34" s="84"/>
      <c r="IBF34" s="84"/>
      <c r="IBH34" s="84"/>
      <c r="IBJ34" s="84"/>
      <c r="IBL34" s="84"/>
      <c r="IBN34" s="84"/>
      <c r="IBP34" s="84"/>
      <c r="IBR34" s="84"/>
      <c r="IBT34" s="84"/>
      <c r="IBV34" s="84"/>
      <c r="IBX34" s="84"/>
      <c r="IBZ34" s="84"/>
      <c r="ICB34" s="84"/>
      <c r="ICD34" s="84"/>
      <c r="ICF34" s="84"/>
      <c r="ICH34" s="84"/>
      <c r="ICJ34" s="84"/>
      <c r="ICL34" s="84"/>
      <c r="ICN34" s="84"/>
      <c r="ICP34" s="84"/>
      <c r="ICR34" s="84"/>
      <c r="ICT34" s="84"/>
      <c r="ICV34" s="84"/>
      <c r="ICX34" s="84"/>
      <c r="ICZ34" s="84"/>
      <c r="IDB34" s="84"/>
      <c r="IDD34" s="84"/>
      <c r="IDF34" s="84"/>
      <c r="IDH34" s="84"/>
      <c r="IDJ34" s="84"/>
      <c r="IDL34" s="84"/>
      <c r="IDN34" s="84"/>
      <c r="IDP34" s="84"/>
      <c r="IDR34" s="84"/>
      <c r="IDT34" s="84"/>
      <c r="IDV34" s="84"/>
      <c r="IDX34" s="84"/>
      <c r="IDZ34" s="84"/>
      <c r="IEB34" s="84"/>
      <c r="IED34" s="84"/>
      <c r="IEF34" s="84"/>
      <c r="IEH34" s="84"/>
      <c r="IEJ34" s="84"/>
      <c r="IEL34" s="84"/>
      <c r="IEN34" s="84"/>
      <c r="IEP34" s="84"/>
      <c r="IER34" s="84"/>
      <c r="IET34" s="84"/>
      <c r="IEV34" s="84"/>
      <c r="IEX34" s="84"/>
      <c r="IEZ34" s="84"/>
      <c r="IFB34" s="84"/>
      <c r="IFD34" s="84"/>
      <c r="IFF34" s="84"/>
      <c r="IFH34" s="84"/>
      <c r="IFJ34" s="84"/>
      <c r="IFL34" s="84"/>
      <c r="IFN34" s="84"/>
      <c r="IFP34" s="84"/>
      <c r="IFR34" s="84"/>
      <c r="IFT34" s="84"/>
      <c r="IFV34" s="84"/>
      <c r="IFX34" s="84"/>
      <c r="IFZ34" s="84"/>
      <c r="IGB34" s="84"/>
      <c r="IGD34" s="84"/>
      <c r="IGF34" s="84"/>
      <c r="IGH34" s="84"/>
      <c r="IGJ34" s="84"/>
      <c r="IGL34" s="84"/>
      <c r="IGN34" s="84"/>
      <c r="IGP34" s="84"/>
      <c r="IGR34" s="84"/>
      <c r="IGT34" s="84"/>
      <c r="IGV34" s="84"/>
      <c r="IGX34" s="84"/>
      <c r="IGZ34" s="84"/>
      <c r="IHB34" s="84"/>
      <c r="IHD34" s="84"/>
      <c r="IHF34" s="84"/>
      <c r="IHH34" s="84"/>
      <c r="IHJ34" s="84"/>
      <c r="IHL34" s="84"/>
      <c r="IHN34" s="84"/>
      <c r="IHP34" s="84"/>
      <c r="IHR34" s="84"/>
      <c r="IHT34" s="84"/>
      <c r="IHV34" s="84"/>
      <c r="IHX34" s="84"/>
      <c r="IHZ34" s="84"/>
      <c r="IIB34" s="84"/>
      <c r="IID34" s="84"/>
      <c r="IIF34" s="84"/>
      <c r="IIH34" s="84"/>
      <c r="IIJ34" s="84"/>
      <c r="IIL34" s="84"/>
      <c r="IIN34" s="84"/>
      <c r="IIP34" s="84"/>
      <c r="IIR34" s="84"/>
      <c r="IIT34" s="84"/>
      <c r="IIV34" s="84"/>
      <c r="IIX34" s="84"/>
      <c r="IIZ34" s="84"/>
      <c r="IJB34" s="84"/>
      <c r="IJD34" s="84"/>
      <c r="IJF34" s="84"/>
      <c r="IJH34" s="84"/>
      <c r="IJJ34" s="84"/>
      <c r="IJL34" s="84"/>
      <c r="IJN34" s="84"/>
      <c r="IJP34" s="84"/>
      <c r="IJR34" s="84"/>
      <c r="IJT34" s="84"/>
      <c r="IJV34" s="84"/>
      <c r="IJX34" s="84"/>
      <c r="IJZ34" s="84"/>
      <c r="IKB34" s="84"/>
      <c r="IKD34" s="84"/>
      <c r="IKF34" s="84"/>
      <c r="IKH34" s="84"/>
      <c r="IKJ34" s="84"/>
      <c r="IKL34" s="84"/>
      <c r="IKN34" s="84"/>
      <c r="IKP34" s="84"/>
      <c r="IKR34" s="84"/>
      <c r="IKT34" s="84"/>
      <c r="IKV34" s="84"/>
      <c r="IKX34" s="84"/>
      <c r="IKZ34" s="84"/>
      <c r="ILB34" s="84"/>
      <c r="ILD34" s="84"/>
      <c r="ILF34" s="84"/>
      <c r="ILH34" s="84"/>
      <c r="ILJ34" s="84"/>
      <c r="ILL34" s="84"/>
      <c r="ILN34" s="84"/>
      <c r="ILP34" s="84"/>
      <c r="ILR34" s="84"/>
      <c r="ILT34" s="84"/>
      <c r="ILV34" s="84"/>
      <c r="ILX34" s="84"/>
      <c r="ILZ34" s="84"/>
      <c r="IMB34" s="84"/>
      <c r="IMD34" s="84"/>
      <c r="IMF34" s="84"/>
      <c r="IMH34" s="84"/>
      <c r="IMJ34" s="84"/>
      <c r="IML34" s="84"/>
      <c r="IMN34" s="84"/>
      <c r="IMP34" s="84"/>
      <c r="IMR34" s="84"/>
      <c r="IMT34" s="84"/>
      <c r="IMV34" s="84"/>
      <c r="IMX34" s="84"/>
      <c r="IMZ34" s="84"/>
      <c r="INB34" s="84"/>
      <c r="IND34" s="84"/>
      <c r="INF34" s="84"/>
      <c r="INH34" s="84"/>
      <c r="INJ34" s="84"/>
      <c r="INL34" s="84"/>
      <c r="INN34" s="84"/>
      <c r="INP34" s="84"/>
      <c r="INR34" s="84"/>
      <c r="INT34" s="84"/>
      <c r="INV34" s="84"/>
      <c r="INX34" s="84"/>
      <c r="INZ34" s="84"/>
      <c r="IOB34" s="84"/>
      <c r="IOD34" s="84"/>
      <c r="IOF34" s="84"/>
      <c r="IOH34" s="84"/>
      <c r="IOJ34" s="84"/>
      <c r="IOL34" s="84"/>
      <c r="ION34" s="84"/>
      <c r="IOP34" s="84"/>
      <c r="IOR34" s="84"/>
      <c r="IOT34" s="84"/>
      <c r="IOV34" s="84"/>
      <c r="IOX34" s="84"/>
      <c r="IOZ34" s="84"/>
      <c r="IPB34" s="84"/>
      <c r="IPD34" s="84"/>
      <c r="IPF34" s="84"/>
      <c r="IPH34" s="84"/>
      <c r="IPJ34" s="84"/>
      <c r="IPL34" s="84"/>
      <c r="IPN34" s="84"/>
      <c r="IPP34" s="84"/>
      <c r="IPR34" s="84"/>
      <c r="IPT34" s="84"/>
      <c r="IPV34" s="84"/>
      <c r="IPX34" s="84"/>
      <c r="IPZ34" s="84"/>
      <c r="IQB34" s="84"/>
      <c r="IQD34" s="84"/>
      <c r="IQF34" s="84"/>
      <c r="IQH34" s="84"/>
      <c r="IQJ34" s="84"/>
      <c r="IQL34" s="84"/>
      <c r="IQN34" s="84"/>
      <c r="IQP34" s="84"/>
      <c r="IQR34" s="84"/>
      <c r="IQT34" s="84"/>
      <c r="IQV34" s="84"/>
      <c r="IQX34" s="84"/>
      <c r="IQZ34" s="84"/>
      <c r="IRB34" s="84"/>
      <c r="IRD34" s="84"/>
      <c r="IRF34" s="84"/>
      <c r="IRH34" s="84"/>
      <c r="IRJ34" s="84"/>
      <c r="IRL34" s="84"/>
      <c r="IRN34" s="84"/>
      <c r="IRP34" s="84"/>
      <c r="IRR34" s="84"/>
      <c r="IRT34" s="84"/>
      <c r="IRV34" s="84"/>
      <c r="IRX34" s="84"/>
      <c r="IRZ34" s="84"/>
      <c r="ISB34" s="84"/>
      <c r="ISD34" s="84"/>
      <c r="ISF34" s="84"/>
      <c r="ISH34" s="84"/>
      <c r="ISJ34" s="84"/>
      <c r="ISL34" s="84"/>
      <c r="ISN34" s="84"/>
      <c r="ISP34" s="84"/>
      <c r="ISR34" s="84"/>
      <c r="IST34" s="84"/>
      <c r="ISV34" s="84"/>
      <c r="ISX34" s="84"/>
      <c r="ISZ34" s="84"/>
      <c r="ITB34" s="84"/>
      <c r="ITD34" s="84"/>
      <c r="ITF34" s="84"/>
      <c r="ITH34" s="84"/>
      <c r="ITJ34" s="84"/>
      <c r="ITL34" s="84"/>
      <c r="ITN34" s="84"/>
      <c r="ITP34" s="84"/>
      <c r="ITR34" s="84"/>
      <c r="ITT34" s="84"/>
      <c r="ITV34" s="84"/>
      <c r="ITX34" s="84"/>
      <c r="ITZ34" s="84"/>
      <c r="IUB34" s="84"/>
      <c r="IUD34" s="84"/>
      <c r="IUF34" s="84"/>
      <c r="IUH34" s="84"/>
      <c r="IUJ34" s="84"/>
      <c r="IUL34" s="84"/>
      <c r="IUN34" s="84"/>
      <c r="IUP34" s="84"/>
      <c r="IUR34" s="84"/>
      <c r="IUT34" s="84"/>
      <c r="IUV34" s="84"/>
      <c r="IUX34" s="84"/>
      <c r="IUZ34" s="84"/>
      <c r="IVB34" s="84"/>
      <c r="IVD34" s="84"/>
      <c r="IVF34" s="84"/>
      <c r="IVH34" s="84"/>
      <c r="IVJ34" s="84"/>
      <c r="IVL34" s="84"/>
      <c r="IVN34" s="84"/>
      <c r="IVP34" s="84"/>
      <c r="IVR34" s="84"/>
      <c r="IVT34" s="84"/>
      <c r="IVV34" s="84"/>
      <c r="IVX34" s="84"/>
      <c r="IVZ34" s="84"/>
      <c r="IWB34" s="84"/>
      <c r="IWD34" s="84"/>
      <c r="IWF34" s="84"/>
      <c r="IWH34" s="84"/>
      <c r="IWJ34" s="84"/>
      <c r="IWL34" s="84"/>
      <c r="IWN34" s="84"/>
      <c r="IWP34" s="84"/>
      <c r="IWR34" s="84"/>
      <c r="IWT34" s="84"/>
      <c r="IWV34" s="84"/>
      <c r="IWX34" s="84"/>
      <c r="IWZ34" s="84"/>
      <c r="IXB34" s="84"/>
      <c r="IXD34" s="84"/>
      <c r="IXF34" s="84"/>
      <c r="IXH34" s="84"/>
      <c r="IXJ34" s="84"/>
      <c r="IXL34" s="84"/>
      <c r="IXN34" s="84"/>
      <c r="IXP34" s="84"/>
      <c r="IXR34" s="84"/>
      <c r="IXT34" s="84"/>
      <c r="IXV34" s="84"/>
      <c r="IXX34" s="84"/>
      <c r="IXZ34" s="84"/>
      <c r="IYB34" s="84"/>
      <c r="IYD34" s="84"/>
      <c r="IYF34" s="84"/>
      <c r="IYH34" s="84"/>
      <c r="IYJ34" s="84"/>
      <c r="IYL34" s="84"/>
      <c r="IYN34" s="84"/>
      <c r="IYP34" s="84"/>
      <c r="IYR34" s="84"/>
      <c r="IYT34" s="84"/>
      <c r="IYV34" s="84"/>
      <c r="IYX34" s="84"/>
      <c r="IYZ34" s="84"/>
      <c r="IZB34" s="84"/>
      <c r="IZD34" s="84"/>
      <c r="IZF34" s="84"/>
      <c r="IZH34" s="84"/>
      <c r="IZJ34" s="84"/>
      <c r="IZL34" s="84"/>
      <c r="IZN34" s="84"/>
      <c r="IZP34" s="84"/>
      <c r="IZR34" s="84"/>
      <c r="IZT34" s="84"/>
      <c r="IZV34" s="84"/>
      <c r="IZX34" s="84"/>
      <c r="IZZ34" s="84"/>
      <c r="JAB34" s="84"/>
      <c r="JAD34" s="84"/>
      <c r="JAF34" s="84"/>
      <c r="JAH34" s="84"/>
      <c r="JAJ34" s="84"/>
      <c r="JAL34" s="84"/>
      <c r="JAN34" s="84"/>
      <c r="JAP34" s="84"/>
      <c r="JAR34" s="84"/>
      <c r="JAT34" s="84"/>
      <c r="JAV34" s="84"/>
      <c r="JAX34" s="84"/>
      <c r="JAZ34" s="84"/>
      <c r="JBB34" s="84"/>
      <c r="JBD34" s="84"/>
      <c r="JBF34" s="84"/>
      <c r="JBH34" s="84"/>
      <c r="JBJ34" s="84"/>
      <c r="JBL34" s="84"/>
      <c r="JBN34" s="84"/>
      <c r="JBP34" s="84"/>
      <c r="JBR34" s="84"/>
      <c r="JBT34" s="84"/>
      <c r="JBV34" s="84"/>
      <c r="JBX34" s="84"/>
      <c r="JBZ34" s="84"/>
      <c r="JCB34" s="84"/>
      <c r="JCD34" s="84"/>
      <c r="JCF34" s="84"/>
      <c r="JCH34" s="84"/>
      <c r="JCJ34" s="84"/>
      <c r="JCL34" s="84"/>
      <c r="JCN34" s="84"/>
      <c r="JCP34" s="84"/>
      <c r="JCR34" s="84"/>
      <c r="JCT34" s="84"/>
      <c r="JCV34" s="84"/>
      <c r="JCX34" s="84"/>
      <c r="JCZ34" s="84"/>
      <c r="JDB34" s="84"/>
      <c r="JDD34" s="84"/>
      <c r="JDF34" s="84"/>
      <c r="JDH34" s="84"/>
      <c r="JDJ34" s="84"/>
      <c r="JDL34" s="84"/>
      <c r="JDN34" s="84"/>
      <c r="JDP34" s="84"/>
      <c r="JDR34" s="84"/>
      <c r="JDT34" s="84"/>
      <c r="JDV34" s="84"/>
      <c r="JDX34" s="84"/>
      <c r="JDZ34" s="84"/>
      <c r="JEB34" s="84"/>
      <c r="JED34" s="84"/>
      <c r="JEF34" s="84"/>
      <c r="JEH34" s="84"/>
      <c r="JEJ34" s="84"/>
      <c r="JEL34" s="84"/>
      <c r="JEN34" s="84"/>
      <c r="JEP34" s="84"/>
      <c r="JER34" s="84"/>
      <c r="JET34" s="84"/>
      <c r="JEV34" s="84"/>
      <c r="JEX34" s="84"/>
      <c r="JEZ34" s="84"/>
      <c r="JFB34" s="84"/>
      <c r="JFD34" s="84"/>
      <c r="JFF34" s="84"/>
      <c r="JFH34" s="84"/>
      <c r="JFJ34" s="84"/>
      <c r="JFL34" s="84"/>
      <c r="JFN34" s="84"/>
      <c r="JFP34" s="84"/>
      <c r="JFR34" s="84"/>
      <c r="JFT34" s="84"/>
      <c r="JFV34" s="84"/>
      <c r="JFX34" s="84"/>
      <c r="JFZ34" s="84"/>
      <c r="JGB34" s="84"/>
      <c r="JGD34" s="84"/>
      <c r="JGF34" s="84"/>
      <c r="JGH34" s="84"/>
      <c r="JGJ34" s="84"/>
      <c r="JGL34" s="84"/>
      <c r="JGN34" s="84"/>
      <c r="JGP34" s="84"/>
      <c r="JGR34" s="84"/>
      <c r="JGT34" s="84"/>
      <c r="JGV34" s="84"/>
      <c r="JGX34" s="84"/>
      <c r="JGZ34" s="84"/>
      <c r="JHB34" s="84"/>
      <c r="JHD34" s="84"/>
      <c r="JHF34" s="84"/>
      <c r="JHH34" s="84"/>
      <c r="JHJ34" s="84"/>
      <c r="JHL34" s="84"/>
      <c r="JHN34" s="84"/>
      <c r="JHP34" s="84"/>
      <c r="JHR34" s="84"/>
      <c r="JHT34" s="84"/>
      <c r="JHV34" s="84"/>
      <c r="JHX34" s="84"/>
      <c r="JHZ34" s="84"/>
      <c r="JIB34" s="84"/>
      <c r="JID34" s="84"/>
      <c r="JIF34" s="84"/>
      <c r="JIH34" s="84"/>
      <c r="JIJ34" s="84"/>
      <c r="JIL34" s="84"/>
      <c r="JIN34" s="84"/>
      <c r="JIP34" s="84"/>
      <c r="JIR34" s="84"/>
      <c r="JIT34" s="84"/>
      <c r="JIV34" s="84"/>
      <c r="JIX34" s="84"/>
      <c r="JIZ34" s="84"/>
      <c r="JJB34" s="84"/>
      <c r="JJD34" s="84"/>
      <c r="JJF34" s="84"/>
      <c r="JJH34" s="84"/>
      <c r="JJJ34" s="84"/>
      <c r="JJL34" s="84"/>
      <c r="JJN34" s="84"/>
      <c r="JJP34" s="84"/>
      <c r="JJR34" s="84"/>
      <c r="JJT34" s="84"/>
      <c r="JJV34" s="84"/>
      <c r="JJX34" s="84"/>
      <c r="JJZ34" s="84"/>
      <c r="JKB34" s="84"/>
      <c r="JKD34" s="84"/>
      <c r="JKF34" s="84"/>
      <c r="JKH34" s="84"/>
      <c r="JKJ34" s="84"/>
      <c r="JKL34" s="84"/>
      <c r="JKN34" s="84"/>
      <c r="JKP34" s="84"/>
      <c r="JKR34" s="84"/>
      <c r="JKT34" s="84"/>
      <c r="JKV34" s="84"/>
      <c r="JKX34" s="84"/>
      <c r="JKZ34" s="84"/>
      <c r="JLB34" s="84"/>
      <c r="JLD34" s="84"/>
      <c r="JLF34" s="84"/>
      <c r="JLH34" s="84"/>
      <c r="JLJ34" s="84"/>
      <c r="JLL34" s="84"/>
      <c r="JLN34" s="84"/>
      <c r="JLP34" s="84"/>
      <c r="JLR34" s="84"/>
      <c r="JLT34" s="84"/>
      <c r="JLV34" s="84"/>
      <c r="JLX34" s="84"/>
      <c r="JLZ34" s="84"/>
      <c r="JMB34" s="84"/>
      <c r="JMD34" s="84"/>
      <c r="JMF34" s="84"/>
      <c r="JMH34" s="84"/>
      <c r="JMJ34" s="84"/>
      <c r="JML34" s="84"/>
      <c r="JMN34" s="84"/>
      <c r="JMP34" s="84"/>
      <c r="JMR34" s="84"/>
      <c r="JMT34" s="84"/>
      <c r="JMV34" s="84"/>
      <c r="JMX34" s="84"/>
      <c r="JMZ34" s="84"/>
      <c r="JNB34" s="84"/>
      <c r="JND34" s="84"/>
      <c r="JNF34" s="84"/>
      <c r="JNH34" s="84"/>
      <c r="JNJ34" s="84"/>
      <c r="JNL34" s="84"/>
      <c r="JNN34" s="84"/>
      <c r="JNP34" s="84"/>
      <c r="JNR34" s="84"/>
      <c r="JNT34" s="84"/>
      <c r="JNV34" s="84"/>
      <c r="JNX34" s="84"/>
      <c r="JNZ34" s="84"/>
      <c r="JOB34" s="84"/>
      <c r="JOD34" s="84"/>
      <c r="JOF34" s="84"/>
      <c r="JOH34" s="84"/>
      <c r="JOJ34" s="84"/>
      <c r="JOL34" s="84"/>
      <c r="JON34" s="84"/>
      <c r="JOP34" s="84"/>
      <c r="JOR34" s="84"/>
      <c r="JOT34" s="84"/>
      <c r="JOV34" s="84"/>
      <c r="JOX34" s="84"/>
      <c r="JOZ34" s="84"/>
      <c r="JPB34" s="84"/>
      <c r="JPD34" s="84"/>
      <c r="JPF34" s="84"/>
      <c r="JPH34" s="84"/>
      <c r="JPJ34" s="84"/>
      <c r="JPL34" s="84"/>
      <c r="JPN34" s="84"/>
      <c r="JPP34" s="84"/>
      <c r="JPR34" s="84"/>
      <c r="JPT34" s="84"/>
      <c r="JPV34" s="84"/>
      <c r="JPX34" s="84"/>
      <c r="JPZ34" s="84"/>
      <c r="JQB34" s="84"/>
      <c r="JQD34" s="84"/>
      <c r="JQF34" s="84"/>
      <c r="JQH34" s="84"/>
      <c r="JQJ34" s="84"/>
      <c r="JQL34" s="84"/>
      <c r="JQN34" s="84"/>
      <c r="JQP34" s="84"/>
      <c r="JQR34" s="84"/>
      <c r="JQT34" s="84"/>
      <c r="JQV34" s="84"/>
      <c r="JQX34" s="84"/>
      <c r="JQZ34" s="84"/>
      <c r="JRB34" s="84"/>
      <c r="JRD34" s="84"/>
      <c r="JRF34" s="84"/>
      <c r="JRH34" s="84"/>
      <c r="JRJ34" s="84"/>
      <c r="JRL34" s="84"/>
      <c r="JRN34" s="84"/>
      <c r="JRP34" s="84"/>
      <c r="JRR34" s="84"/>
      <c r="JRT34" s="84"/>
      <c r="JRV34" s="84"/>
      <c r="JRX34" s="84"/>
      <c r="JRZ34" s="84"/>
      <c r="JSB34" s="84"/>
      <c r="JSD34" s="84"/>
      <c r="JSF34" s="84"/>
      <c r="JSH34" s="84"/>
      <c r="JSJ34" s="84"/>
      <c r="JSL34" s="84"/>
      <c r="JSN34" s="84"/>
      <c r="JSP34" s="84"/>
      <c r="JSR34" s="84"/>
      <c r="JST34" s="84"/>
      <c r="JSV34" s="84"/>
      <c r="JSX34" s="84"/>
      <c r="JSZ34" s="84"/>
      <c r="JTB34" s="84"/>
      <c r="JTD34" s="84"/>
      <c r="JTF34" s="84"/>
      <c r="JTH34" s="84"/>
      <c r="JTJ34" s="84"/>
      <c r="JTL34" s="84"/>
      <c r="JTN34" s="84"/>
      <c r="JTP34" s="84"/>
      <c r="JTR34" s="84"/>
      <c r="JTT34" s="84"/>
      <c r="JTV34" s="84"/>
      <c r="JTX34" s="84"/>
      <c r="JTZ34" s="84"/>
      <c r="JUB34" s="84"/>
      <c r="JUD34" s="84"/>
      <c r="JUF34" s="84"/>
      <c r="JUH34" s="84"/>
      <c r="JUJ34" s="84"/>
      <c r="JUL34" s="84"/>
      <c r="JUN34" s="84"/>
      <c r="JUP34" s="84"/>
      <c r="JUR34" s="84"/>
      <c r="JUT34" s="84"/>
      <c r="JUV34" s="84"/>
      <c r="JUX34" s="84"/>
      <c r="JUZ34" s="84"/>
      <c r="JVB34" s="84"/>
      <c r="JVD34" s="84"/>
      <c r="JVF34" s="84"/>
      <c r="JVH34" s="84"/>
      <c r="JVJ34" s="84"/>
      <c r="JVL34" s="84"/>
      <c r="JVN34" s="84"/>
      <c r="JVP34" s="84"/>
      <c r="JVR34" s="84"/>
      <c r="JVT34" s="84"/>
      <c r="JVV34" s="84"/>
      <c r="JVX34" s="84"/>
      <c r="JVZ34" s="84"/>
      <c r="JWB34" s="84"/>
      <c r="JWD34" s="84"/>
      <c r="JWF34" s="84"/>
      <c r="JWH34" s="84"/>
      <c r="JWJ34" s="84"/>
      <c r="JWL34" s="84"/>
      <c r="JWN34" s="84"/>
      <c r="JWP34" s="84"/>
      <c r="JWR34" s="84"/>
      <c r="JWT34" s="84"/>
      <c r="JWV34" s="84"/>
      <c r="JWX34" s="84"/>
      <c r="JWZ34" s="84"/>
      <c r="JXB34" s="84"/>
      <c r="JXD34" s="84"/>
      <c r="JXF34" s="84"/>
      <c r="JXH34" s="84"/>
      <c r="JXJ34" s="84"/>
      <c r="JXL34" s="84"/>
      <c r="JXN34" s="84"/>
      <c r="JXP34" s="84"/>
      <c r="JXR34" s="84"/>
      <c r="JXT34" s="84"/>
      <c r="JXV34" s="84"/>
      <c r="JXX34" s="84"/>
      <c r="JXZ34" s="84"/>
      <c r="JYB34" s="84"/>
      <c r="JYD34" s="84"/>
      <c r="JYF34" s="84"/>
      <c r="JYH34" s="84"/>
      <c r="JYJ34" s="84"/>
      <c r="JYL34" s="84"/>
      <c r="JYN34" s="84"/>
      <c r="JYP34" s="84"/>
      <c r="JYR34" s="84"/>
      <c r="JYT34" s="84"/>
      <c r="JYV34" s="84"/>
      <c r="JYX34" s="84"/>
      <c r="JYZ34" s="84"/>
      <c r="JZB34" s="84"/>
      <c r="JZD34" s="84"/>
      <c r="JZF34" s="84"/>
      <c r="JZH34" s="84"/>
      <c r="JZJ34" s="84"/>
      <c r="JZL34" s="84"/>
      <c r="JZN34" s="84"/>
      <c r="JZP34" s="84"/>
      <c r="JZR34" s="84"/>
      <c r="JZT34" s="84"/>
      <c r="JZV34" s="84"/>
      <c r="JZX34" s="84"/>
      <c r="JZZ34" s="84"/>
      <c r="KAB34" s="84"/>
      <c r="KAD34" s="84"/>
      <c r="KAF34" s="84"/>
      <c r="KAH34" s="84"/>
      <c r="KAJ34" s="84"/>
      <c r="KAL34" s="84"/>
      <c r="KAN34" s="84"/>
      <c r="KAP34" s="84"/>
      <c r="KAR34" s="84"/>
      <c r="KAT34" s="84"/>
      <c r="KAV34" s="84"/>
      <c r="KAX34" s="84"/>
      <c r="KAZ34" s="84"/>
      <c r="KBB34" s="84"/>
      <c r="KBD34" s="84"/>
      <c r="KBF34" s="84"/>
      <c r="KBH34" s="84"/>
      <c r="KBJ34" s="84"/>
      <c r="KBL34" s="84"/>
      <c r="KBN34" s="84"/>
      <c r="KBP34" s="84"/>
      <c r="KBR34" s="84"/>
      <c r="KBT34" s="84"/>
      <c r="KBV34" s="84"/>
      <c r="KBX34" s="84"/>
      <c r="KBZ34" s="84"/>
      <c r="KCB34" s="84"/>
      <c r="KCD34" s="84"/>
      <c r="KCF34" s="84"/>
      <c r="KCH34" s="84"/>
      <c r="KCJ34" s="84"/>
      <c r="KCL34" s="84"/>
      <c r="KCN34" s="84"/>
      <c r="KCP34" s="84"/>
      <c r="KCR34" s="84"/>
      <c r="KCT34" s="84"/>
      <c r="KCV34" s="84"/>
      <c r="KCX34" s="84"/>
      <c r="KCZ34" s="84"/>
      <c r="KDB34" s="84"/>
      <c r="KDD34" s="84"/>
      <c r="KDF34" s="84"/>
      <c r="KDH34" s="84"/>
      <c r="KDJ34" s="84"/>
      <c r="KDL34" s="84"/>
      <c r="KDN34" s="84"/>
      <c r="KDP34" s="84"/>
      <c r="KDR34" s="84"/>
      <c r="KDT34" s="84"/>
      <c r="KDV34" s="84"/>
      <c r="KDX34" s="84"/>
      <c r="KDZ34" s="84"/>
      <c r="KEB34" s="84"/>
      <c r="KED34" s="84"/>
      <c r="KEF34" s="84"/>
      <c r="KEH34" s="84"/>
      <c r="KEJ34" s="84"/>
      <c r="KEL34" s="84"/>
      <c r="KEN34" s="84"/>
      <c r="KEP34" s="84"/>
      <c r="KER34" s="84"/>
      <c r="KET34" s="84"/>
      <c r="KEV34" s="84"/>
      <c r="KEX34" s="84"/>
      <c r="KEZ34" s="84"/>
      <c r="KFB34" s="84"/>
      <c r="KFD34" s="84"/>
      <c r="KFF34" s="84"/>
      <c r="KFH34" s="84"/>
      <c r="KFJ34" s="84"/>
      <c r="KFL34" s="84"/>
      <c r="KFN34" s="84"/>
      <c r="KFP34" s="84"/>
      <c r="KFR34" s="84"/>
      <c r="KFT34" s="84"/>
      <c r="KFV34" s="84"/>
      <c r="KFX34" s="84"/>
      <c r="KFZ34" s="84"/>
      <c r="KGB34" s="84"/>
      <c r="KGD34" s="84"/>
      <c r="KGF34" s="84"/>
      <c r="KGH34" s="84"/>
      <c r="KGJ34" s="84"/>
      <c r="KGL34" s="84"/>
      <c r="KGN34" s="84"/>
      <c r="KGP34" s="84"/>
      <c r="KGR34" s="84"/>
      <c r="KGT34" s="84"/>
      <c r="KGV34" s="84"/>
      <c r="KGX34" s="84"/>
      <c r="KGZ34" s="84"/>
      <c r="KHB34" s="84"/>
      <c r="KHD34" s="84"/>
      <c r="KHF34" s="84"/>
      <c r="KHH34" s="84"/>
      <c r="KHJ34" s="84"/>
      <c r="KHL34" s="84"/>
      <c r="KHN34" s="84"/>
      <c r="KHP34" s="84"/>
      <c r="KHR34" s="84"/>
      <c r="KHT34" s="84"/>
      <c r="KHV34" s="84"/>
      <c r="KHX34" s="84"/>
      <c r="KHZ34" s="84"/>
      <c r="KIB34" s="84"/>
      <c r="KID34" s="84"/>
      <c r="KIF34" s="84"/>
      <c r="KIH34" s="84"/>
      <c r="KIJ34" s="84"/>
      <c r="KIL34" s="84"/>
      <c r="KIN34" s="84"/>
      <c r="KIP34" s="84"/>
      <c r="KIR34" s="84"/>
      <c r="KIT34" s="84"/>
      <c r="KIV34" s="84"/>
      <c r="KIX34" s="84"/>
      <c r="KIZ34" s="84"/>
      <c r="KJB34" s="84"/>
      <c r="KJD34" s="84"/>
      <c r="KJF34" s="84"/>
      <c r="KJH34" s="84"/>
      <c r="KJJ34" s="84"/>
      <c r="KJL34" s="84"/>
      <c r="KJN34" s="84"/>
      <c r="KJP34" s="84"/>
      <c r="KJR34" s="84"/>
      <c r="KJT34" s="84"/>
      <c r="KJV34" s="84"/>
      <c r="KJX34" s="84"/>
      <c r="KJZ34" s="84"/>
      <c r="KKB34" s="84"/>
      <c r="KKD34" s="84"/>
      <c r="KKF34" s="84"/>
      <c r="KKH34" s="84"/>
      <c r="KKJ34" s="84"/>
      <c r="KKL34" s="84"/>
      <c r="KKN34" s="84"/>
      <c r="KKP34" s="84"/>
      <c r="KKR34" s="84"/>
      <c r="KKT34" s="84"/>
      <c r="KKV34" s="84"/>
      <c r="KKX34" s="84"/>
      <c r="KKZ34" s="84"/>
      <c r="KLB34" s="84"/>
      <c r="KLD34" s="84"/>
      <c r="KLF34" s="84"/>
      <c r="KLH34" s="84"/>
      <c r="KLJ34" s="84"/>
      <c r="KLL34" s="84"/>
      <c r="KLN34" s="84"/>
      <c r="KLP34" s="84"/>
      <c r="KLR34" s="84"/>
      <c r="KLT34" s="84"/>
      <c r="KLV34" s="84"/>
      <c r="KLX34" s="84"/>
      <c r="KLZ34" s="84"/>
      <c r="KMB34" s="84"/>
      <c r="KMD34" s="84"/>
      <c r="KMF34" s="84"/>
      <c r="KMH34" s="84"/>
      <c r="KMJ34" s="84"/>
      <c r="KML34" s="84"/>
      <c r="KMN34" s="84"/>
      <c r="KMP34" s="84"/>
      <c r="KMR34" s="84"/>
      <c r="KMT34" s="84"/>
      <c r="KMV34" s="84"/>
      <c r="KMX34" s="84"/>
      <c r="KMZ34" s="84"/>
      <c r="KNB34" s="84"/>
      <c r="KND34" s="84"/>
      <c r="KNF34" s="84"/>
      <c r="KNH34" s="84"/>
      <c r="KNJ34" s="84"/>
      <c r="KNL34" s="84"/>
      <c r="KNN34" s="84"/>
      <c r="KNP34" s="84"/>
      <c r="KNR34" s="84"/>
      <c r="KNT34" s="84"/>
      <c r="KNV34" s="84"/>
      <c r="KNX34" s="84"/>
      <c r="KNZ34" s="84"/>
      <c r="KOB34" s="84"/>
      <c r="KOD34" s="84"/>
      <c r="KOF34" s="84"/>
      <c r="KOH34" s="84"/>
      <c r="KOJ34" s="84"/>
      <c r="KOL34" s="84"/>
      <c r="KON34" s="84"/>
      <c r="KOP34" s="84"/>
      <c r="KOR34" s="84"/>
      <c r="KOT34" s="84"/>
      <c r="KOV34" s="84"/>
      <c r="KOX34" s="84"/>
      <c r="KOZ34" s="84"/>
      <c r="KPB34" s="84"/>
      <c r="KPD34" s="84"/>
      <c r="KPF34" s="84"/>
      <c r="KPH34" s="84"/>
      <c r="KPJ34" s="84"/>
      <c r="KPL34" s="84"/>
      <c r="KPN34" s="84"/>
      <c r="KPP34" s="84"/>
      <c r="KPR34" s="84"/>
      <c r="KPT34" s="84"/>
      <c r="KPV34" s="84"/>
      <c r="KPX34" s="84"/>
      <c r="KPZ34" s="84"/>
      <c r="KQB34" s="84"/>
      <c r="KQD34" s="84"/>
      <c r="KQF34" s="84"/>
      <c r="KQH34" s="84"/>
      <c r="KQJ34" s="84"/>
      <c r="KQL34" s="84"/>
      <c r="KQN34" s="84"/>
      <c r="KQP34" s="84"/>
      <c r="KQR34" s="84"/>
      <c r="KQT34" s="84"/>
      <c r="KQV34" s="84"/>
      <c r="KQX34" s="84"/>
      <c r="KQZ34" s="84"/>
      <c r="KRB34" s="84"/>
      <c r="KRD34" s="84"/>
      <c r="KRF34" s="84"/>
      <c r="KRH34" s="84"/>
      <c r="KRJ34" s="84"/>
      <c r="KRL34" s="84"/>
      <c r="KRN34" s="84"/>
      <c r="KRP34" s="84"/>
      <c r="KRR34" s="84"/>
      <c r="KRT34" s="84"/>
      <c r="KRV34" s="84"/>
      <c r="KRX34" s="84"/>
      <c r="KRZ34" s="84"/>
      <c r="KSB34" s="84"/>
      <c r="KSD34" s="84"/>
      <c r="KSF34" s="84"/>
      <c r="KSH34" s="84"/>
      <c r="KSJ34" s="84"/>
      <c r="KSL34" s="84"/>
      <c r="KSN34" s="84"/>
      <c r="KSP34" s="84"/>
      <c r="KSR34" s="84"/>
      <c r="KST34" s="84"/>
      <c r="KSV34" s="84"/>
      <c r="KSX34" s="84"/>
      <c r="KSZ34" s="84"/>
      <c r="KTB34" s="84"/>
      <c r="KTD34" s="84"/>
      <c r="KTF34" s="84"/>
      <c r="KTH34" s="84"/>
      <c r="KTJ34" s="84"/>
      <c r="KTL34" s="84"/>
      <c r="KTN34" s="84"/>
      <c r="KTP34" s="84"/>
      <c r="KTR34" s="84"/>
      <c r="KTT34" s="84"/>
      <c r="KTV34" s="84"/>
      <c r="KTX34" s="84"/>
      <c r="KTZ34" s="84"/>
      <c r="KUB34" s="84"/>
      <c r="KUD34" s="84"/>
      <c r="KUF34" s="84"/>
      <c r="KUH34" s="84"/>
      <c r="KUJ34" s="84"/>
      <c r="KUL34" s="84"/>
      <c r="KUN34" s="84"/>
      <c r="KUP34" s="84"/>
      <c r="KUR34" s="84"/>
      <c r="KUT34" s="84"/>
      <c r="KUV34" s="84"/>
      <c r="KUX34" s="84"/>
      <c r="KUZ34" s="84"/>
      <c r="KVB34" s="84"/>
      <c r="KVD34" s="84"/>
      <c r="KVF34" s="84"/>
      <c r="KVH34" s="84"/>
      <c r="KVJ34" s="84"/>
      <c r="KVL34" s="84"/>
      <c r="KVN34" s="84"/>
      <c r="KVP34" s="84"/>
      <c r="KVR34" s="84"/>
      <c r="KVT34" s="84"/>
      <c r="KVV34" s="84"/>
      <c r="KVX34" s="84"/>
      <c r="KVZ34" s="84"/>
      <c r="KWB34" s="84"/>
      <c r="KWD34" s="84"/>
      <c r="KWF34" s="84"/>
      <c r="KWH34" s="84"/>
      <c r="KWJ34" s="84"/>
      <c r="KWL34" s="84"/>
      <c r="KWN34" s="84"/>
      <c r="KWP34" s="84"/>
      <c r="KWR34" s="84"/>
      <c r="KWT34" s="84"/>
      <c r="KWV34" s="84"/>
      <c r="KWX34" s="84"/>
      <c r="KWZ34" s="84"/>
      <c r="KXB34" s="84"/>
      <c r="KXD34" s="84"/>
      <c r="KXF34" s="84"/>
      <c r="KXH34" s="84"/>
      <c r="KXJ34" s="84"/>
      <c r="KXL34" s="84"/>
      <c r="KXN34" s="84"/>
      <c r="KXP34" s="84"/>
      <c r="KXR34" s="84"/>
      <c r="KXT34" s="84"/>
      <c r="KXV34" s="84"/>
      <c r="KXX34" s="84"/>
      <c r="KXZ34" s="84"/>
      <c r="KYB34" s="84"/>
      <c r="KYD34" s="84"/>
      <c r="KYF34" s="84"/>
      <c r="KYH34" s="84"/>
      <c r="KYJ34" s="84"/>
      <c r="KYL34" s="84"/>
      <c r="KYN34" s="84"/>
      <c r="KYP34" s="84"/>
      <c r="KYR34" s="84"/>
      <c r="KYT34" s="84"/>
      <c r="KYV34" s="84"/>
      <c r="KYX34" s="84"/>
      <c r="KYZ34" s="84"/>
      <c r="KZB34" s="84"/>
      <c r="KZD34" s="84"/>
      <c r="KZF34" s="84"/>
      <c r="KZH34" s="84"/>
      <c r="KZJ34" s="84"/>
      <c r="KZL34" s="84"/>
      <c r="KZN34" s="84"/>
      <c r="KZP34" s="84"/>
      <c r="KZR34" s="84"/>
      <c r="KZT34" s="84"/>
      <c r="KZV34" s="84"/>
      <c r="KZX34" s="84"/>
      <c r="KZZ34" s="84"/>
      <c r="LAB34" s="84"/>
      <c r="LAD34" s="84"/>
      <c r="LAF34" s="84"/>
      <c r="LAH34" s="84"/>
      <c r="LAJ34" s="84"/>
      <c r="LAL34" s="84"/>
      <c r="LAN34" s="84"/>
      <c r="LAP34" s="84"/>
      <c r="LAR34" s="84"/>
      <c r="LAT34" s="84"/>
      <c r="LAV34" s="84"/>
      <c r="LAX34" s="84"/>
      <c r="LAZ34" s="84"/>
      <c r="LBB34" s="84"/>
      <c r="LBD34" s="84"/>
      <c r="LBF34" s="84"/>
      <c r="LBH34" s="84"/>
      <c r="LBJ34" s="84"/>
      <c r="LBL34" s="84"/>
      <c r="LBN34" s="84"/>
      <c r="LBP34" s="84"/>
      <c r="LBR34" s="84"/>
      <c r="LBT34" s="84"/>
      <c r="LBV34" s="84"/>
      <c r="LBX34" s="84"/>
      <c r="LBZ34" s="84"/>
      <c r="LCB34" s="84"/>
      <c r="LCD34" s="84"/>
      <c r="LCF34" s="84"/>
      <c r="LCH34" s="84"/>
      <c r="LCJ34" s="84"/>
      <c r="LCL34" s="84"/>
      <c r="LCN34" s="84"/>
      <c r="LCP34" s="84"/>
      <c r="LCR34" s="84"/>
      <c r="LCT34" s="84"/>
      <c r="LCV34" s="84"/>
      <c r="LCX34" s="84"/>
      <c r="LCZ34" s="84"/>
      <c r="LDB34" s="84"/>
      <c r="LDD34" s="84"/>
      <c r="LDF34" s="84"/>
      <c r="LDH34" s="84"/>
      <c r="LDJ34" s="84"/>
      <c r="LDL34" s="84"/>
      <c r="LDN34" s="84"/>
      <c r="LDP34" s="84"/>
      <c r="LDR34" s="84"/>
      <c r="LDT34" s="84"/>
      <c r="LDV34" s="84"/>
      <c r="LDX34" s="84"/>
      <c r="LDZ34" s="84"/>
      <c r="LEB34" s="84"/>
      <c r="LED34" s="84"/>
      <c r="LEF34" s="84"/>
      <c r="LEH34" s="84"/>
      <c r="LEJ34" s="84"/>
      <c r="LEL34" s="84"/>
      <c r="LEN34" s="84"/>
      <c r="LEP34" s="84"/>
      <c r="LER34" s="84"/>
      <c r="LET34" s="84"/>
      <c r="LEV34" s="84"/>
      <c r="LEX34" s="84"/>
      <c r="LEZ34" s="84"/>
      <c r="LFB34" s="84"/>
      <c r="LFD34" s="84"/>
      <c r="LFF34" s="84"/>
      <c r="LFH34" s="84"/>
      <c r="LFJ34" s="84"/>
      <c r="LFL34" s="84"/>
      <c r="LFN34" s="84"/>
      <c r="LFP34" s="84"/>
      <c r="LFR34" s="84"/>
      <c r="LFT34" s="84"/>
      <c r="LFV34" s="84"/>
      <c r="LFX34" s="84"/>
      <c r="LFZ34" s="84"/>
      <c r="LGB34" s="84"/>
      <c r="LGD34" s="84"/>
      <c r="LGF34" s="84"/>
      <c r="LGH34" s="84"/>
      <c r="LGJ34" s="84"/>
      <c r="LGL34" s="84"/>
      <c r="LGN34" s="84"/>
      <c r="LGP34" s="84"/>
      <c r="LGR34" s="84"/>
      <c r="LGT34" s="84"/>
      <c r="LGV34" s="84"/>
      <c r="LGX34" s="84"/>
      <c r="LGZ34" s="84"/>
      <c r="LHB34" s="84"/>
      <c r="LHD34" s="84"/>
      <c r="LHF34" s="84"/>
      <c r="LHH34" s="84"/>
      <c r="LHJ34" s="84"/>
      <c r="LHL34" s="84"/>
      <c r="LHN34" s="84"/>
      <c r="LHP34" s="84"/>
      <c r="LHR34" s="84"/>
      <c r="LHT34" s="84"/>
      <c r="LHV34" s="84"/>
      <c r="LHX34" s="84"/>
      <c r="LHZ34" s="84"/>
      <c r="LIB34" s="84"/>
      <c r="LID34" s="84"/>
      <c r="LIF34" s="84"/>
      <c r="LIH34" s="84"/>
      <c r="LIJ34" s="84"/>
      <c r="LIL34" s="84"/>
      <c r="LIN34" s="84"/>
      <c r="LIP34" s="84"/>
      <c r="LIR34" s="84"/>
      <c r="LIT34" s="84"/>
      <c r="LIV34" s="84"/>
      <c r="LIX34" s="84"/>
      <c r="LIZ34" s="84"/>
      <c r="LJB34" s="84"/>
      <c r="LJD34" s="84"/>
      <c r="LJF34" s="84"/>
      <c r="LJH34" s="84"/>
      <c r="LJJ34" s="84"/>
      <c r="LJL34" s="84"/>
      <c r="LJN34" s="84"/>
      <c r="LJP34" s="84"/>
      <c r="LJR34" s="84"/>
      <c r="LJT34" s="84"/>
      <c r="LJV34" s="84"/>
      <c r="LJX34" s="84"/>
      <c r="LJZ34" s="84"/>
      <c r="LKB34" s="84"/>
      <c r="LKD34" s="84"/>
      <c r="LKF34" s="84"/>
      <c r="LKH34" s="84"/>
      <c r="LKJ34" s="84"/>
      <c r="LKL34" s="84"/>
      <c r="LKN34" s="84"/>
      <c r="LKP34" s="84"/>
      <c r="LKR34" s="84"/>
      <c r="LKT34" s="84"/>
      <c r="LKV34" s="84"/>
      <c r="LKX34" s="84"/>
      <c r="LKZ34" s="84"/>
      <c r="LLB34" s="84"/>
      <c r="LLD34" s="84"/>
      <c r="LLF34" s="84"/>
      <c r="LLH34" s="84"/>
      <c r="LLJ34" s="84"/>
      <c r="LLL34" s="84"/>
      <c r="LLN34" s="84"/>
      <c r="LLP34" s="84"/>
      <c r="LLR34" s="84"/>
      <c r="LLT34" s="84"/>
      <c r="LLV34" s="84"/>
      <c r="LLX34" s="84"/>
      <c r="LLZ34" s="84"/>
      <c r="LMB34" s="84"/>
      <c r="LMD34" s="84"/>
      <c r="LMF34" s="84"/>
      <c r="LMH34" s="84"/>
      <c r="LMJ34" s="84"/>
      <c r="LML34" s="84"/>
      <c r="LMN34" s="84"/>
      <c r="LMP34" s="84"/>
      <c r="LMR34" s="84"/>
      <c r="LMT34" s="84"/>
      <c r="LMV34" s="84"/>
      <c r="LMX34" s="84"/>
      <c r="LMZ34" s="84"/>
      <c r="LNB34" s="84"/>
      <c r="LND34" s="84"/>
      <c r="LNF34" s="84"/>
      <c r="LNH34" s="84"/>
      <c r="LNJ34" s="84"/>
      <c r="LNL34" s="84"/>
      <c r="LNN34" s="84"/>
      <c r="LNP34" s="84"/>
      <c r="LNR34" s="84"/>
      <c r="LNT34" s="84"/>
      <c r="LNV34" s="84"/>
      <c r="LNX34" s="84"/>
      <c r="LNZ34" s="84"/>
      <c r="LOB34" s="84"/>
      <c r="LOD34" s="84"/>
      <c r="LOF34" s="84"/>
      <c r="LOH34" s="84"/>
      <c r="LOJ34" s="84"/>
      <c r="LOL34" s="84"/>
      <c r="LON34" s="84"/>
      <c r="LOP34" s="84"/>
      <c r="LOR34" s="84"/>
      <c r="LOT34" s="84"/>
      <c r="LOV34" s="84"/>
      <c r="LOX34" s="84"/>
      <c r="LOZ34" s="84"/>
      <c r="LPB34" s="84"/>
      <c r="LPD34" s="84"/>
      <c r="LPF34" s="84"/>
      <c r="LPH34" s="84"/>
      <c r="LPJ34" s="84"/>
      <c r="LPL34" s="84"/>
      <c r="LPN34" s="84"/>
      <c r="LPP34" s="84"/>
      <c r="LPR34" s="84"/>
      <c r="LPT34" s="84"/>
      <c r="LPV34" s="84"/>
      <c r="LPX34" s="84"/>
      <c r="LPZ34" s="84"/>
      <c r="LQB34" s="84"/>
      <c r="LQD34" s="84"/>
      <c r="LQF34" s="84"/>
      <c r="LQH34" s="84"/>
      <c r="LQJ34" s="84"/>
      <c r="LQL34" s="84"/>
      <c r="LQN34" s="84"/>
      <c r="LQP34" s="84"/>
      <c r="LQR34" s="84"/>
      <c r="LQT34" s="84"/>
      <c r="LQV34" s="84"/>
      <c r="LQX34" s="84"/>
      <c r="LQZ34" s="84"/>
      <c r="LRB34" s="84"/>
      <c r="LRD34" s="84"/>
      <c r="LRF34" s="84"/>
      <c r="LRH34" s="84"/>
      <c r="LRJ34" s="84"/>
      <c r="LRL34" s="84"/>
      <c r="LRN34" s="84"/>
      <c r="LRP34" s="84"/>
      <c r="LRR34" s="84"/>
      <c r="LRT34" s="84"/>
      <c r="LRV34" s="84"/>
      <c r="LRX34" s="84"/>
      <c r="LRZ34" s="84"/>
      <c r="LSB34" s="84"/>
      <c r="LSD34" s="84"/>
      <c r="LSF34" s="84"/>
      <c r="LSH34" s="84"/>
      <c r="LSJ34" s="84"/>
      <c r="LSL34" s="84"/>
      <c r="LSN34" s="84"/>
      <c r="LSP34" s="84"/>
      <c r="LSR34" s="84"/>
      <c r="LST34" s="84"/>
      <c r="LSV34" s="84"/>
      <c r="LSX34" s="84"/>
      <c r="LSZ34" s="84"/>
      <c r="LTB34" s="84"/>
      <c r="LTD34" s="84"/>
      <c r="LTF34" s="84"/>
      <c r="LTH34" s="84"/>
      <c r="LTJ34" s="84"/>
      <c r="LTL34" s="84"/>
      <c r="LTN34" s="84"/>
      <c r="LTP34" s="84"/>
      <c r="LTR34" s="84"/>
      <c r="LTT34" s="84"/>
      <c r="LTV34" s="84"/>
      <c r="LTX34" s="84"/>
      <c r="LTZ34" s="84"/>
      <c r="LUB34" s="84"/>
      <c r="LUD34" s="84"/>
      <c r="LUF34" s="84"/>
      <c r="LUH34" s="84"/>
      <c r="LUJ34" s="84"/>
      <c r="LUL34" s="84"/>
      <c r="LUN34" s="84"/>
      <c r="LUP34" s="84"/>
      <c r="LUR34" s="84"/>
      <c r="LUT34" s="84"/>
      <c r="LUV34" s="84"/>
      <c r="LUX34" s="84"/>
      <c r="LUZ34" s="84"/>
      <c r="LVB34" s="84"/>
      <c r="LVD34" s="84"/>
      <c r="LVF34" s="84"/>
      <c r="LVH34" s="84"/>
      <c r="LVJ34" s="84"/>
      <c r="LVL34" s="84"/>
      <c r="LVN34" s="84"/>
      <c r="LVP34" s="84"/>
      <c r="LVR34" s="84"/>
      <c r="LVT34" s="84"/>
      <c r="LVV34" s="84"/>
      <c r="LVX34" s="84"/>
      <c r="LVZ34" s="84"/>
      <c r="LWB34" s="84"/>
      <c r="LWD34" s="84"/>
      <c r="LWF34" s="84"/>
      <c r="LWH34" s="84"/>
      <c r="LWJ34" s="84"/>
      <c r="LWL34" s="84"/>
      <c r="LWN34" s="84"/>
      <c r="LWP34" s="84"/>
      <c r="LWR34" s="84"/>
      <c r="LWT34" s="84"/>
      <c r="LWV34" s="84"/>
      <c r="LWX34" s="84"/>
      <c r="LWZ34" s="84"/>
      <c r="LXB34" s="84"/>
      <c r="LXD34" s="84"/>
      <c r="LXF34" s="84"/>
      <c r="LXH34" s="84"/>
      <c r="LXJ34" s="84"/>
      <c r="LXL34" s="84"/>
      <c r="LXN34" s="84"/>
      <c r="LXP34" s="84"/>
      <c r="LXR34" s="84"/>
      <c r="LXT34" s="84"/>
      <c r="LXV34" s="84"/>
      <c r="LXX34" s="84"/>
      <c r="LXZ34" s="84"/>
      <c r="LYB34" s="84"/>
      <c r="LYD34" s="84"/>
      <c r="LYF34" s="84"/>
      <c r="LYH34" s="84"/>
      <c r="LYJ34" s="84"/>
      <c r="LYL34" s="84"/>
      <c r="LYN34" s="84"/>
      <c r="LYP34" s="84"/>
      <c r="LYR34" s="84"/>
      <c r="LYT34" s="84"/>
      <c r="LYV34" s="84"/>
      <c r="LYX34" s="84"/>
      <c r="LYZ34" s="84"/>
      <c r="LZB34" s="84"/>
      <c r="LZD34" s="84"/>
      <c r="LZF34" s="84"/>
      <c r="LZH34" s="84"/>
      <c r="LZJ34" s="84"/>
      <c r="LZL34" s="84"/>
      <c r="LZN34" s="84"/>
      <c r="LZP34" s="84"/>
      <c r="LZR34" s="84"/>
      <c r="LZT34" s="84"/>
      <c r="LZV34" s="84"/>
      <c r="LZX34" s="84"/>
      <c r="LZZ34" s="84"/>
      <c r="MAB34" s="84"/>
      <c r="MAD34" s="84"/>
      <c r="MAF34" s="84"/>
      <c r="MAH34" s="84"/>
      <c r="MAJ34" s="84"/>
      <c r="MAL34" s="84"/>
      <c r="MAN34" s="84"/>
      <c r="MAP34" s="84"/>
      <c r="MAR34" s="84"/>
      <c r="MAT34" s="84"/>
      <c r="MAV34" s="84"/>
      <c r="MAX34" s="84"/>
      <c r="MAZ34" s="84"/>
      <c r="MBB34" s="84"/>
      <c r="MBD34" s="84"/>
      <c r="MBF34" s="84"/>
      <c r="MBH34" s="84"/>
      <c r="MBJ34" s="84"/>
      <c r="MBL34" s="84"/>
      <c r="MBN34" s="84"/>
      <c r="MBP34" s="84"/>
      <c r="MBR34" s="84"/>
      <c r="MBT34" s="84"/>
      <c r="MBV34" s="84"/>
      <c r="MBX34" s="84"/>
      <c r="MBZ34" s="84"/>
      <c r="MCB34" s="84"/>
      <c r="MCD34" s="84"/>
      <c r="MCF34" s="84"/>
      <c r="MCH34" s="84"/>
      <c r="MCJ34" s="84"/>
      <c r="MCL34" s="84"/>
      <c r="MCN34" s="84"/>
      <c r="MCP34" s="84"/>
      <c r="MCR34" s="84"/>
      <c r="MCT34" s="84"/>
      <c r="MCV34" s="84"/>
      <c r="MCX34" s="84"/>
      <c r="MCZ34" s="84"/>
      <c r="MDB34" s="84"/>
      <c r="MDD34" s="84"/>
      <c r="MDF34" s="84"/>
      <c r="MDH34" s="84"/>
      <c r="MDJ34" s="84"/>
      <c r="MDL34" s="84"/>
      <c r="MDN34" s="84"/>
      <c r="MDP34" s="84"/>
      <c r="MDR34" s="84"/>
      <c r="MDT34" s="84"/>
      <c r="MDV34" s="84"/>
      <c r="MDX34" s="84"/>
      <c r="MDZ34" s="84"/>
      <c r="MEB34" s="84"/>
      <c r="MED34" s="84"/>
      <c r="MEF34" s="84"/>
      <c r="MEH34" s="84"/>
      <c r="MEJ34" s="84"/>
      <c r="MEL34" s="84"/>
      <c r="MEN34" s="84"/>
      <c r="MEP34" s="84"/>
      <c r="MER34" s="84"/>
      <c r="MET34" s="84"/>
      <c r="MEV34" s="84"/>
      <c r="MEX34" s="84"/>
      <c r="MEZ34" s="84"/>
      <c r="MFB34" s="84"/>
      <c r="MFD34" s="84"/>
      <c r="MFF34" s="84"/>
      <c r="MFH34" s="84"/>
      <c r="MFJ34" s="84"/>
      <c r="MFL34" s="84"/>
      <c r="MFN34" s="84"/>
      <c r="MFP34" s="84"/>
      <c r="MFR34" s="84"/>
      <c r="MFT34" s="84"/>
      <c r="MFV34" s="84"/>
      <c r="MFX34" s="84"/>
      <c r="MFZ34" s="84"/>
      <c r="MGB34" s="84"/>
      <c r="MGD34" s="84"/>
      <c r="MGF34" s="84"/>
      <c r="MGH34" s="84"/>
      <c r="MGJ34" s="84"/>
      <c r="MGL34" s="84"/>
      <c r="MGN34" s="84"/>
      <c r="MGP34" s="84"/>
      <c r="MGR34" s="84"/>
      <c r="MGT34" s="84"/>
      <c r="MGV34" s="84"/>
      <c r="MGX34" s="84"/>
      <c r="MGZ34" s="84"/>
      <c r="MHB34" s="84"/>
      <c r="MHD34" s="84"/>
      <c r="MHF34" s="84"/>
      <c r="MHH34" s="84"/>
      <c r="MHJ34" s="84"/>
      <c r="MHL34" s="84"/>
      <c r="MHN34" s="84"/>
      <c r="MHP34" s="84"/>
      <c r="MHR34" s="84"/>
      <c r="MHT34" s="84"/>
      <c r="MHV34" s="84"/>
      <c r="MHX34" s="84"/>
      <c r="MHZ34" s="84"/>
      <c r="MIB34" s="84"/>
      <c r="MID34" s="84"/>
      <c r="MIF34" s="84"/>
      <c r="MIH34" s="84"/>
      <c r="MIJ34" s="84"/>
      <c r="MIL34" s="84"/>
      <c r="MIN34" s="84"/>
      <c r="MIP34" s="84"/>
      <c r="MIR34" s="84"/>
      <c r="MIT34" s="84"/>
      <c r="MIV34" s="84"/>
      <c r="MIX34" s="84"/>
      <c r="MIZ34" s="84"/>
      <c r="MJB34" s="84"/>
      <c r="MJD34" s="84"/>
      <c r="MJF34" s="84"/>
      <c r="MJH34" s="84"/>
      <c r="MJJ34" s="84"/>
      <c r="MJL34" s="84"/>
      <c r="MJN34" s="84"/>
      <c r="MJP34" s="84"/>
      <c r="MJR34" s="84"/>
      <c r="MJT34" s="84"/>
      <c r="MJV34" s="84"/>
      <c r="MJX34" s="84"/>
      <c r="MJZ34" s="84"/>
      <c r="MKB34" s="84"/>
      <c r="MKD34" s="84"/>
      <c r="MKF34" s="84"/>
      <c r="MKH34" s="84"/>
      <c r="MKJ34" s="84"/>
      <c r="MKL34" s="84"/>
      <c r="MKN34" s="84"/>
      <c r="MKP34" s="84"/>
      <c r="MKR34" s="84"/>
      <c r="MKT34" s="84"/>
      <c r="MKV34" s="84"/>
      <c r="MKX34" s="84"/>
      <c r="MKZ34" s="84"/>
      <c r="MLB34" s="84"/>
      <c r="MLD34" s="84"/>
      <c r="MLF34" s="84"/>
      <c r="MLH34" s="84"/>
      <c r="MLJ34" s="84"/>
      <c r="MLL34" s="84"/>
      <c r="MLN34" s="84"/>
      <c r="MLP34" s="84"/>
      <c r="MLR34" s="84"/>
      <c r="MLT34" s="84"/>
      <c r="MLV34" s="84"/>
      <c r="MLX34" s="84"/>
      <c r="MLZ34" s="84"/>
      <c r="MMB34" s="84"/>
      <c r="MMD34" s="84"/>
      <c r="MMF34" s="84"/>
      <c r="MMH34" s="84"/>
      <c r="MMJ34" s="84"/>
      <c r="MML34" s="84"/>
      <c r="MMN34" s="84"/>
      <c r="MMP34" s="84"/>
      <c r="MMR34" s="84"/>
      <c r="MMT34" s="84"/>
      <c r="MMV34" s="84"/>
      <c r="MMX34" s="84"/>
      <c r="MMZ34" s="84"/>
      <c r="MNB34" s="84"/>
      <c r="MND34" s="84"/>
      <c r="MNF34" s="84"/>
      <c r="MNH34" s="84"/>
      <c r="MNJ34" s="84"/>
      <c r="MNL34" s="84"/>
      <c r="MNN34" s="84"/>
      <c r="MNP34" s="84"/>
      <c r="MNR34" s="84"/>
      <c r="MNT34" s="84"/>
      <c r="MNV34" s="84"/>
      <c r="MNX34" s="84"/>
      <c r="MNZ34" s="84"/>
      <c r="MOB34" s="84"/>
      <c r="MOD34" s="84"/>
      <c r="MOF34" s="84"/>
      <c r="MOH34" s="84"/>
      <c r="MOJ34" s="84"/>
      <c r="MOL34" s="84"/>
      <c r="MON34" s="84"/>
      <c r="MOP34" s="84"/>
      <c r="MOR34" s="84"/>
      <c r="MOT34" s="84"/>
      <c r="MOV34" s="84"/>
      <c r="MOX34" s="84"/>
      <c r="MOZ34" s="84"/>
      <c r="MPB34" s="84"/>
      <c r="MPD34" s="84"/>
      <c r="MPF34" s="84"/>
      <c r="MPH34" s="84"/>
      <c r="MPJ34" s="84"/>
      <c r="MPL34" s="84"/>
      <c r="MPN34" s="84"/>
      <c r="MPP34" s="84"/>
      <c r="MPR34" s="84"/>
      <c r="MPT34" s="84"/>
      <c r="MPV34" s="84"/>
      <c r="MPX34" s="84"/>
      <c r="MPZ34" s="84"/>
      <c r="MQB34" s="84"/>
      <c r="MQD34" s="84"/>
      <c r="MQF34" s="84"/>
      <c r="MQH34" s="84"/>
      <c r="MQJ34" s="84"/>
      <c r="MQL34" s="84"/>
      <c r="MQN34" s="84"/>
      <c r="MQP34" s="84"/>
      <c r="MQR34" s="84"/>
      <c r="MQT34" s="84"/>
      <c r="MQV34" s="84"/>
      <c r="MQX34" s="84"/>
      <c r="MQZ34" s="84"/>
      <c r="MRB34" s="84"/>
      <c r="MRD34" s="84"/>
      <c r="MRF34" s="84"/>
      <c r="MRH34" s="84"/>
      <c r="MRJ34" s="84"/>
      <c r="MRL34" s="84"/>
      <c r="MRN34" s="84"/>
      <c r="MRP34" s="84"/>
      <c r="MRR34" s="84"/>
      <c r="MRT34" s="84"/>
      <c r="MRV34" s="84"/>
      <c r="MRX34" s="84"/>
      <c r="MRZ34" s="84"/>
      <c r="MSB34" s="84"/>
      <c r="MSD34" s="84"/>
      <c r="MSF34" s="84"/>
      <c r="MSH34" s="84"/>
      <c r="MSJ34" s="84"/>
      <c r="MSL34" s="84"/>
      <c r="MSN34" s="84"/>
      <c r="MSP34" s="84"/>
      <c r="MSR34" s="84"/>
      <c r="MST34" s="84"/>
      <c r="MSV34" s="84"/>
      <c r="MSX34" s="84"/>
      <c r="MSZ34" s="84"/>
      <c r="MTB34" s="84"/>
      <c r="MTD34" s="84"/>
      <c r="MTF34" s="84"/>
      <c r="MTH34" s="84"/>
      <c r="MTJ34" s="84"/>
      <c r="MTL34" s="84"/>
      <c r="MTN34" s="84"/>
      <c r="MTP34" s="84"/>
      <c r="MTR34" s="84"/>
      <c r="MTT34" s="84"/>
      <c r="MTV34" s="84"/>
      <c r="MTX34" s="84"/>
      <c r="MTZ34" s="84"/>
      <c r="MUB34" s="84"/>
      <c r="MUD34" s="84"/>
      <c r="MUF34" s="84"/>
      <c r="MUH34" s="84"/>
      <c r="MUJ34" s="84"/>
      <c r="MUL34" s="84"/>
      <c r="MUN34" s="84"/>
      <c r="MUP34" s="84"/>
      <c r="MUR34" s="84"/>
      <c r="MUT34" s="84"/>
      <c r="MUV34" s="84"/>
      <c r="MUX34" s="84"/>
      <c r="MUZ34" s="84"/>
      <c r="MVB34" s="84"/>
      <c r="MVD34" s="84"/>
      <c r="MVF34" s="84"/>
      <c r="MVH34" s="84"/>
      <c r="MVJ34" s="84"/>
      <c r="MVL34" s="84"/>
      <c r="MVN34" s="84"/>
      <c r="MVP34" s="84"/>
      <c r="MVR34" s="84"/>
      <c r="MVT34" s="84"/>
      <c r="MVV34" s="84"/>
      <c r="MVX34" s="84"/>
      <c r="MVZ34" s="84"/>
      <c r="MWB34" s="84"/>
      <c r="MWD34" s="84"/>
      <c r="MWF34" s="84"/>
      <c r="MWH34" s="84"/>
      <c r="MWJ34" s="84"/>
      <c r="MWL34" s="84"/>
      <c r="MWN34" s="84"/>
      <c r="MWP34" s="84"/>
      <c r="MWR34" s="84"/>
      <c r="MWT34" s="84"/>
      <c r="MWV34" s="84"/>
      <c r="MWX34" s="84"/>
      <c r="MWZ34" s="84"/>
      <c r="MXB34" s="84"/>
      <c r="MXD34" s="84"/>
      <c r="MXF34" s="84"/>
      <c r="MXH34" s="84"/>
      <c r="MXJ34" s="84"/>
      <c r="MXL34" s="84"/>
      <c r="MXN34" s="84"/>
      <c r="MXP34" s="84"/>
      <c r="MXR34" s="84"/>
      <c r="MXT34" s="84"/>
      <c r="MXV34" s="84"/>
      <c r="MXX34" s="84"/>
      <c r="MXZ34" s="84"/>
      <c r="MYB34" s="84"/>
      <c r="MYD34" s="84"/>
      <c r="MYF34" s="84"/>
      <c r="MYH34" s="84"/>
      <c r="MYJ34" s="84"/>
      <c r="MYL34" s="84"/>
      <c r="MYN34" s="84"/>
      <c r="MYP34" s="84"/>
      <c r="MYR34" s="84"/>
      <c r="MYT34" s="84"/>
      <c r="MYV34" s="84"/>
      <c r="MYX34" s="84"/>
      <c r="MYZ34" s="84"/>
      <c r="MZB34" s="84"/>
      <c r="MZD34" s="84"/>
      <c r="MZF34" s="84"/>
      <c r="MZH34" s="84"/>
      <c r="MZJ34" s="84"/>
      <c r="MZL34" s="84"/>
      <c r="MZN34" s="84"/>
      <c r="MZP34" s="84"/>
      <c r="MZR34" s="84"/>
      <c r="MZT34" s="84"/>
      <c r="MZV34" s="84"/>
      <c r="MZX34" s="84"/>
      <c r="MZZ34" s="84"/>
      <c r="NAB34" s="84"/>
      <c r="NAD34" s="84"/>
      <c r="NAF34" s="84"/>
      <c r="NAH34" s="84"/>
      <c r="NAJ34" s="84"/>
      <c r="NAL34" s="84"/>
      <c r="NAN34" s="84"/>
      <c r="NAP34" s="84"/>
      <c r="NAR34" s="84"/>
      <c r="NAT34" s="84"/>
      <c r="NAV34" s="84"/>
      <c r="NAX34" s="84"/>
      <c r="NAZ34" s="84"/>
      <c r="NBB34" s="84"/>
      <c r="NBD34" s="84"/>
      <c r="NBF34" s="84"/>
      <c r="NBH34" s="84"/>
      <c r="NBJ34" s="84"/>
      <c r="NBL34" s="84"/>
      <c r="NBN34" s="84"/>
      <c r="NBP34" s="84"/>
      <c r="NBR34" s="84"/>
      <c r="NBT34" s="84"/>
      <c r="NBV34" s="84"/>
      <c r="NBX34" s="84"/>
      <c r="NBZ34" s="84"/>
      <c r="NCB34" s="84"/>
      <c r="NCD34" s="84"/>
      <c r="NCF34" s="84"/>
      <c r="NCH34" s="84"/>
      <c r="NCJ34" s="84"/>
      <c r="NCL34" s="84"/>
      <c r="NCN34" s="84"/>
      <c r="NCP34" s="84"/>
      <c r="NCR34" s="84"/>
      <c r="NCT34" s="84"/>
      <c r="NCV34" s="84"/>
      <c r="NCX34" s="84"/>
      <c r="NCZ34" s="84"/>
      <c r="NDB34" s="84"/>
      <c r="NDD34" s="84"/>
      <c r="NDF34" s="84"/>
      <c r="NDH34" s="84"/>
      <c r="NDJ34" s="84"/>
      <c r="NDL34" s="84"/>
      <c r="NDN34" s="84"/>
      <c r="NDP34" s="84"/>
      <c r="NDR34" s="84"/>
      <c r="NDT34" s="84"/>
      <c r="NDV34" s="84"/>
      <c r="NDX34" s="84"/>
      <c r="NDZ34" s="84"/>
      <c r="NEB34" s="84"/>
      <c r="NED34" s="84"/>
      <c r="NEF34" s="84"/>
      <c r="NEH34" s="84"/>
      <c r="NEJ34" s="84"/>
      <c r="NEL34" s="84"/>
      <c r="NEN34" s="84"/>
      <c r="NEP34" s="84"/>
      <c r="NER34" s="84"/>
      <c r="NET34" s="84"/>
      <c r="NEV34" s="84"/>
      <c r="NEX34" s="84"/>
      <c r="NEZ34" s="84"/>
      <c r="NFB34" s="84"/>
      <c r="NFD34" s="84"/>
      <c r="NFF34" s="84"/>
      <c r="NFH34" s="84"/>
      <c r="NFJ34" s="84"/>
      <c r="NFL34" s="84"/>
      <c r="NFN34" s="84"/>
      <c r="NFP34" s="84"/>
      <c r="NFR34" s="84"/>
      <c r="NFT34" s="84"/>
      <c r="NFV34" s="84"/>
      <c r="NFX34" s="84"/>
      <c r="NFZ34" s="84"/>
      <c r="NGB34" s="84"/>
      <c r="NGD34" s="84"/>
      <c r="NGF34" s="84"/>
      <c r="NGH34" s="84"/>
      <c r="NGJ34" s="84"/>
      <c r="NGL34" s="84"/>
      <c r="NGN34" s="84"/>
      <c r="NGP34" s="84"/>
      <c r="NGR34" s="84"/>
      <c r="NGT34" s="84"/>
      <c r="NGV34" s="84"/>
      <c r="NGX34" s="84"/>
      <c r="NGZ34" s="84"/>
      <c r="NHB34" s="84"/>
      <c r="NHD34" s="84"/>
      <c r="NHF34" s="84"/>
      <c r="NHH34" s="84"/>
      <c r="NHJ34" s="84"/>
      <c r="NHL34" s="84"/>
      <c r="NHN34" s="84"/>
      <c r="NHP34" s="84"/>
      <c r="NHR34" s="84"/>
      <c r="NHT34" s="84"/>
      <c r="NHV34" s="84"/>
      <c r="NHX34" s="84"/>
      <c r="NHZ34" s="84"/>
      <c r="NIB34" s="84"/>
      <c r="NID34" s="84"/>
      <c r="NIF34" s="84"/>
      <c r="NIH34" s="84"/>
      <c r="NIJ34" s="84"/>
      <c r="NIL34" s="84"/>
      <c r="NIN34" s="84"/>
      <c r="NIP34" s="84"/>
      <c r="NIR34" s="84"/>
      <c r="NIT34" s="84"/>
      <c r="NIV34" s="84"/>
      <c r="NIX34" s="84"/>
      <c r="NIZ34" s="84"/>
      <c r="NJB34" s="84"/>
      <c r="NJD34" s="84"/>
      <c r="NJF34" s="84"/>
      <c r="NJH34" s="84"/>
      <c r="NJJ34" s="84"/>
      <c r="NJL34" s="84"/>
      <c r="NJN34" s="84"/>
      <c r="NJP34" s="84"/>
      <c r="NJR34" s="84"/>
      <c r="NJT34" s="84"/>
      <c r="NJV34" s="84"/>
      <c r="NJX34" s="84"/>
      <c r="NJZ34" s="84"/>
      <c r="NKB34" s="84"/>
      <c r="NKD34" s="84"/>
      <c r="NKF34" s="84"/>
      <c r="NKH34" s="84"/>
      <c r="NKJ34" s="84"/>
      <c r="NKL34" s="84"/>
      <c r="NKN34" s="84"/>
      <c r="NKP34" s="84"/>
      <c r="NKR34" s="84"/>
      <c r="NKT34" s="84"/>
      <c r="NKV34" s="84"/>
      <c r="NKX34" s="84"/>
      <c r="NKZ34" s="84"/>
      <c r="NLB34" s="84"/>
      <c r="NLD34" s="84"/>
      <c r="NLF34" s="84"/>
      <c r="NLH34" s="84"/>
      <c r="NLJ34" s="84"/>
      <c r="NLL34" s="84"/>
      <c r="NLN34" s="84"/>
      <c r="NLP34" s="84"/>
      <c r="NLR34" s="84"/>
      <c r="NLT34" s="84"/>
      <c r="NLV34" s="84"/>
      <c r="NLX34" s="84"/>
      <c r="NLZ34" s="84"/>
      <c r="NMB34" s="84"/>
      <c r="NMD34" s="84"/>
      <c r="NMF34" s="84"/>
      <c r="NMH34" s="84"/>
      <c r="NMJ34" s="84"/>
      <c r="NML34" s="84"/>
      <c r="NMN34" s="84"/>
      <c r="NMP34" s="84"/>
      <c r="NMR34" s="84"/>
      <c r="NMT34" s="84"/>
      <c r="NMV34" s="84"/>
      <c r="NMX34" s="84"/>
      <c r="NMZ34" s="84"/>
      <c r="NNB34" s="84"/>
      <c r="NND34" s="84"/>
      <c r="NNF34" s="84"/>
      <c r="NNH34" s="84"/>
      <c r="NNJ34" s="84"/>
      <c r="NNL34" s="84"/>
      <c r="NNN34" s="84"/>
      <c r="NNP34" s="84"/>
      <c r="NNR34" s="84"/>
      <c r="NNT34" s="84"/>
      <c r="NNV34" s="84"/>
      <c r="NNX34" s="84"/>
      <c r="NNZ34" s="84"/>
      <c r="NOB34" s="84"/>
      <c r="NOD34" s="84"/>
      <c r="NOF34" s="84"/>
      <c r="NOH34" s="84"/>
      <c r="NOJ34" s="84"/>
      <c r="NOL34" s="84"/>
      <c r="NON34" s="84"/>
      <c r="NOP34" s="84"/>
      <c r="NOR34" s="84"/>
      <c r="NOT34" s="84"/>
      <c r="NOV34" s="84"/>
      <c r="NOX34" s="84"/>
      <c r="NOZ34" s="84"/>
      <c r="NPB34" s="84"/>
      <c r="NPD34" s="84"/>
      <c r="NPF34" s="84"/>
      <c r="NPH34" s="84"/>
      <c r="NPJ34" s="84"/>
      <c r="NPL34" s="84"/>
      <c r="NPN34" s="84"/>
      <c r="NPP34" s="84"/>
      <c r="NPR34" s="84"/>
      <c r="NPT34" s="84"/>
      <c r="NPV34" s="84"/>
      <c r="NPX34" s="84"/>
      <c r="NPZ34" s="84"/>
      <c r="NQB34" s="84"/>
      <c r="NQD34" s="84"/>
      <c r="NQF34" s="84"/>
      <c r="NQH34" s="84"/>
      <c r="NQJ34" s="84"/>
      <c r="NQL34" s="84"/>
      <c r="NQN34" s="84"/>
      <c r="NQP34" s="84"/>
      <c r="NQR34" s="84"/>
      <c r="NQT34" s="84"/>
      <c r="NQV34" s="84"/>
      <c r="NQX34" s="84"/>
      <c r="NQZ34" s="84"/>
      <c r="NRB34" s="84"/>
      <c r="NRD34" s="84"/>
      <c r="NRF34" s="84"/>
      <c r="NRH34" s="84"/>
      <c r="NRJ34" s="84"/>
      <c r="NRL34" s="84"/>
      <c r="NRN34" s="84"/>
      <c r="NRP34" s="84"/>
      <c r="NRR34" s="84"/>
      <c r="NRT34" s="84"/>
      <c r="NRV34" s="84"/>
      <c r="NRX34" s="84"/>
      <c r="NRZ34" s="84"/>
      <c r="NSB34" s="84"/>
      <c r="NSD34" s="84"/>
      <c r="NSF34" s="84"/>
      <c r="NSH34" s="84"/>
      <c r="NSJ34" s="84"/>
      <c r="NSL34" s="84"/>
      <c r="NSN34" s="84"/>
      <c r="NSP34" s="84"/>
      <c r="NSR34" s="84"/>
      <c r="NST34" s="84"/>
      <c r="NSV34" s="84"/>
      <c r="NSX34" s="84"/>
      <c r="NSZ34" s="84"/>
      <c r="NTB34" s="84"/>
      <c r="NTD34" s="84"/>
      <c r="NTF34" s="84"/>
      <c r="NTH34" s="84"/>
      <c r="NTJ34" s="84"/>
      <c r="NTL34" s="84"/>
      <c r="NTN34" s="84"/>
      <c r="NTP34" s="84"/>
      <c r="NTR34" s="84"/>
      <c r="NTT34" s="84"/>
      <c r="NTV34" s="84"/>
      <c r="NTX34" s="84"/>
      <c r="NTZ34" s="84"/>
      <c r="NUB34" s="84"/>
      <c r="NUD34" s="84"/>
      <c r="NUF34" s="84"/>
      <c r="NUH34" s="84"/>
      <c r="NUJ34" s="84"/>
      <c r="NUL34" s="84"/>
      <c r="NUN34" s="84"/>
      <c r="NUP34" s="84"/>
      <c r="NUR34" s="84"/>
      <c r="NUT34" s="84"/>
      <c r="NUV34" s="84"/>
      <c r="NUX34" s="84"/>
      <c r="NUZ34" s="84"/>
      <c r="NVB34" s="84"/>
      <c r="NVD34" s="84"/>
      <c r="NVF34" s="84"/>
      <c r="NVH34" s="84"/>
      <c r="NVJ34" s="84"/>
      <c r="NVL34" s="84"/>
      <c r="NVN34" s="84"/>
      <c r="NVP34" s="84"/>
      <c r="NVR34" s="84"/>
      <c r="NVT34" s="84"/>
      <c r="NVV34" s="84"/>
      <c r="NVX34" s="84"/>
      <c r="NVZ34" s="84"/>
      <c r="NWB34" s="84"/>
      <c r="NWD34" s="84"/>
      <c r="NWF34" s="84"/>
      <c r="NWH34" s="84"/>
      <c r="NWJ34" s="84"/>
      <c r="NWL34" s="84"/>
      <c r="NWN34" s="84"/>
      <c r="NWP34" s="84"/>
      <c r="NWR34" s="84"/>
      <c r="NWT34" s="84"/>
      <c r="NWV34" s="84"/>
      <c r="NWX34" s="84"/>
      <c r="NWZ34" s="84"/>
      <c r="NXB34" s="84"/>
      <c r="NXD34" s="84"/>
      <c r="NXF34" s="84"/>
      <c r="NXH34" s="84"/>
      <c r="NXJ34" s="84"/>
      <c r="NXL34" s="84"/>
      <c r="NXN34" s="84"/>
      <c r="NXP34" s="84"/>
      <c r="NXR34" s="84"/>
      <c r="NXT34" s="84"/>
      <c r="NXV34" s="84"/>
      <c r="NXX34" s="84"/>
      <c r="NXZ34" s="84"/>
      <c r="NYB34" s="84"/>
      <c r="NYD34" s="84"/>
      <c r="NYF34" s="84"/>
      <c r="NYH34" s="84"/>
      <c r="NYJ34" s="84"/>
      <c r="NYL34" s="84"/>
      <c r="NYN34" s="84"/>
      <c r="NYP34" s="84"/>
      <c r="NYR34" s="84"/>
      <c r="NYT34" s="84"/>
      <c r="NYV34" s="84"/>
      <c r="NYX34" s="84"/>
      <c r="NYZ34" s="84"/>
      <c r="NZB34" s="84"/>
      <c r="NZD34" s="84"/>
      <c r="NZF34" s="84"/>
      <c r="NZH34" s="84"/>
      <c r="NZJ34" s="84"/>
      <c r="NZL34" s="84"/>
      <c r="NZN34" s="84"/>
      <c r="NZP34" s="84"/>
      <c r="NZR34" s="84"/>
      <c r="NZT34" s="84"/>
      <c r="NZV34" s="84"/>
      <c r="NZX34" s="84"/>
      <c r="NZZ34" s="84"/>
      <c r="OAB34" s="84"/>
      <c r="OAD34" s="84"/>
      <c r="OAF34" s="84"/>
      <c r="OAH34" s="84"/>
      <c r="OAJ34" s="84"/>
      <c r="OAL34" s="84"/>
      <c r="OAN34" s="84"/>
      <c r="OAP34" s="84"/>
      <c r="OAR34" s="84"/>
      <c r="OAT34" s="84"/>
      <c r="OAV34" s="84"/>
      <c r="OAX34" s="84"/>
      <c r="OAZ34" s="84"/>
      <c r="OBB34" s="84"/>
      <c r="OBD34" s="84"/>
      <c r="OBF34" s="84"/>
      <c r="OBH34" s="84"/>
      <c r="OBJ34" s="84"/>
      <c r="OBL34" s="84"/>
      <c r="OBN34" s="84"/>
      <c r="OBP34" s="84"/>
      <c r="OBR34" s="84"/>
      <c r="OBT34" s="84"/>
      <c r="OBV34" s="84"/>
      <c r="OBX34" s="84"/>
      <c r="OBZ34" s="84"/>
      <c r="OCB34" s="84"/>
      <c r="OCD34" s="84"/>
      <c r="OCF34" s="84"/>
      <c r="OCH34" s="84"/>
      <c r="OCJ34" s="84"/>
      <c r="OCL34" s="84"/>
      <c r="OCN34" s="84"/>
      <c r="OCP34" s="84"/>
      <c r="OCR34" s="84"/>
      <c r="OCT34" s="84"/>
      <c r="OCV34" s="84"/>
      <c r="OCX34" s="84"/>
      <c r="OCZ34" s="84"/>
      <c r="ODB34" s="84"/>
      <c r="ODD34" s="84"/>
      <c r="ODF34" s="84"/>
      <c r="ODH34" s="84"/>
      <c r="ODJ34" s="84"/>
      <c r="ODL34" s="84"/>
      <c r="ODN34" s="84"/>
      <c r="ODP34" s="84"/>
      <c r="ODR34" s="84"/>
      <c r="ODT34" s="84"/>
      <c r="ODV34" s="84"/>
      <c r="ODX34" s="84"/>
      <c r="ODZ34" s="84"/>
      <c r="OEB34" s="84"/>
      <c r="OED34" s="84"/>
      <c r="OEF34" s="84"/>
      <c r="OEH34" s="84"/>
      <c r="OEJ34" s="84"/>
      <c r="OEL34" s="84"/>
      <c r="OEN34" s="84"/>
      <c r="OEP34" s="84"/>
      <c r="OER34" s="84"/>
      <c r="OET34" s="84"/>
      <c r="OEV34" s="84"/>
      <c r="OEX34" s="84"/>
      <c r="OEZ34" s="84"/>
      <c r="OFB34" s="84"/>
      <c r="OFD34" s="84"/>
      <c r="OFF34" s="84"/>
      <c r="OFH34" s="84"/>
      <c r="OFJ34" s="84"/>
      <c r="OFL34" s="84"/>
      <c r="OFN34" s="84"/>
      <c r="OFP34" s="84"/>
      <c r="OFR34" s="84"/>
      <c r="OFT34" s="84"/>
      <c r="OFV34" s="84"/>
      <c r="OFX34" s="84"/>
      <c r="OFZ34" s="84"/>
      <c r="OGB34" s="84"/>
      <c r="OGD34" s="84"/>
      <c r="OGF34" s="84"/>
      <c r="OGH34" s="84"/>
      <c r="OGJ34" s="84"/>
      <c r="OGL34" s="84"/>
      <c r="OGN34" s="84"/>
      <c r="OGP34" s="84"/>
      <c r="OGR34" s="84"/>
      <c r="OGT34" s="84"/>
      <c r="OGV34" s="84"/>
      <c r="OGX34" s="84"/>
      <c r="OGZ34" s="84"/>
      <c r="OHB34" s="84"/>
      <c r="OHD34" s="84"/>
      <c r="OHF34" s="84"/>
      <c r="OHH34" s="84"/>
      <c r="OHJ34" s="84"/>
      <c r="OHL34" s="84"/>
      <c r="OHN34" s="84"/>
      <c r="OHP34" s="84"/>
      <c r="OHR34" s="84"/>
      <c r="OHT34" s="84"/>
      <c r="OHV34" s="84"/>
      <c r="OHX34" s="84"/>
      <c r="OHZ34" s="84"/>
      <c r="OIB34" s="84"/>
      <c r="OID34" s="84"/>
      <c r="OIF34" s="84"/>
      <c r="OIH34" s="84"/>
      <c r="OIJ34" s="84"/>
      <c r="OIL34" s="84"/>
      <c r="OIN34" s="84"/>
      <c r="OIP34" s="84"/>
      <c r="OIR34" s="84"/>
      <c r="OIT34" s="84"/>
      <c r="OIV34" s="84"/>
      <c r="OIX34" s="84"/>
      <c r="OIZ34" s="84"/>
      <c r="OJB34" s="84"/>
      <c r="OJD34" s="84"/>
      <c r="OJF34" s="84"/>
      <c r="OJH34" s="84"/>
      <c r="OJJ34" s="84"/>
      <c r="OJL34" s="84"/>
      <c r="OJN34" s="84"/>
      <c r="OJP34" s="84"/>
      <c r="OJR34" s="84"/>
      <c r="OJT34" s="84"/>
      <c r="OJV34" s="84"/>
      <c r="OJX34" s="84"/>
      <c r="OJZ34" s="84"/>
      <c r="OKB34" s="84"/>
      <c r="OKD34" s="84"/>
      <c r="OKF34" s="84"/>
      <c r="OKH34" s="84"/>
      <c r="OKJ34" s="84"/>
      <c r="OKL34" s="84"/>
      <c r="OKN34" s="84"/>
      <c r="OKP34" s="84"/>
      <c r="OKR34" s="84"/>
      <c r="OKT34" s="84"/>
      <c r="OKV34" s="84"/>
      <c r="OKX34" s="84"/>
      <c r="OKZ34" s="84"/>
      <c r="OLB34" s="84"/>
      <c r="OLD34" s="84"/>
      <c r="OLF34" s="84"/>
      <c r="OLH34" s="84"/>
      <c r="OLJ34" s="84"/>
      <c r="OLL34" s="84"/>
      <c r="OLN34" s="84"/>
      <c r="OLP34" s="84"/>
      <c r="OLR34" s="84"/>
      <c r="OLT34" s="84"/>
      <c r="OLV34" s="84"/>
      <c r="OLX34" s="84"/>
      <c r="OLZ34" s="84"/>
      <c r="OMB34" s="84"/>
      <c r="OMD34" s="84"/>
      <c r="OMF34" s="84"/>
      <c r="OMH34" s="84"/>
      <c r="OMJ34" s="84"/>
      <c r="OML34" s="84"/>
      <c r="OMN34" s="84"/>
      <c r="OMP34" s="84"/>
      <c r="OMR34" s="84"/>
      <c r="OMT34" s="84"/>
      <c r="OMV34" s="84"/>
      <c r="OMX34" s="84"/>
      <c r="OMZ34" s="84"/>
      <c r="ONB34" s="84"/>
      <c r="OND34" s="84"/>
      <c r="ONF34" s="84"/>
      <c r="ONH34" s="84"/>
      <c r="ONJ34" s="84"/>
      <c r="ONL34" s="84"/>
      <c r="ONN34" s="84"/>
      <c r="ONP34" s="84"/>
      <c r="ONR34" s="84"/>
      <c r="ONT34" s="84"/>
      <c r="ONV34" s="84"/>
      <c r="ONX34" s="84"/>
      <c r="ONZ34" s="84"/>
      <c r="OOB34" s="84"/>
      <c r="OOD34" s="84"/>
      <c r="OOF34" s="84"/>
      <c r="OOH34" s="84"/>
      <c r="OOJ34" s="84"/>
      <c r="OOL34" s="84"/>
      <c r="OON34" s="84"/>
      <c r="OOP34" s="84"/>
      <c r="OOR34" s="84"/>
      <c r="OOT34" s="84"/>
      <c r="OOV34" s="84"/>
      <c r="OOX34" s="84"/>
      <c r="OOZ34" s="84"/>
      <c r="OPB34" s="84"/>
      <c r="OPD34" s="84"/>
      <c r="OPF34" s="84"/>
      <c r="OPH34" s="84"/>
      <c r="OPJ34" s="84"/>
      <c r="OPL34" s="84"/>
      <c r="OPN34" s="84"/>
      <c r="OPP34" s="84"/>
      <c r="OPR34" s="84"/>
      <c r="OPT34" s="84"/>
      <c r="OPV34" s="84"/>
      <c r="OPX34" s="84"/>
      <c r="OPZ34" s="84"/>
      <c r="OQB34" s="84"/>
      <c r="OQD34" s="84"/>
      <c r="OQF34" s="84"/>
      <c r="OQH34" s="84"/>
      <c r="OQJ34" s="84"/>
      <c r="OQL34" s="84"/>
      <c r="OQN34" s="84"/>
      <c r="OQP34" s="84"/>
      <c r="OQR34" s="84"/>
      <c r="OQT34" s="84"/>
      <c r="OQV34" s="84"/>
      <c r="OQX34" s="84"/>
      <c r="OQZ34" s="84"/>
      <c r="ORB34" s="84"/>
      <c r="ORD34" s="84"/>
      <c r="ORF34" s="84"/>
      <c r="ORH34" s="84"/>
      <c r="ORJ34" s="84"/>
      <c r="ORL34" s="84"/>
      <c r="ORN34" s="84"/>
      <c r="ORP34" s="84"/>
      <c r="ORR34" s="84"/>
      <c r="ORT34" s="84"/>
      <c r="ORV34" s="84"/>
      <c r="ORX34" s="84"/>
      <c r="ORZ34" s="84"/>
      <c r="OSB34" s="84"/>
      <c r="OSD34" s="84"/>
      <c r="OSF34" s="84"/>
      <c r="OSH34" s="84"/>
      <c r="OSJ34" s="84"/>
      <c r="OSL34" s="84"/>
      <c r="OSN34" s="84"/>
      <c r="OSP34" s="84"/>
      <c r="OSR34" s="84"/>
      <c r="OST34" s="84"/>
      <c r="OSV34" s="84"/>
      <c r="OSX34" s="84"/>
      <c r="OSZ34" s="84"/>
      <c r="OTB34" s="84"/>
      <c r="OTD34" s="84"/>
      <c r="OTF34" s="84"/>
      <c r="OTH34" s="84"/>
      <c r="OTJ34" s="84"/>
      <c r="OTL34" s="84"/>
      <c r="OTN34" s="84"/>
      <c r="OTP34" s="84"/>
      <c r="OTR34" s="84"/>
      <c r="OTT34" s="84"/>
      <c r="OTV34" s="84"/>
      <c r="OTX34" s="84"/>
      <c r="OTZ34" s="84"/>
      <c r="OUB34" s="84"/>
      <c r="OUD34" s="84"/>
      <c r="OUF34" s="84"/>
      <c r="OUH34" s="84"/>
      <c r="OUJ34" s="84"/>
      <c r="OUL34" s="84"/>
      <c r="OUN34" s="84"/>
      <c r="OUP34" s="84"/>
      <c r="OUR34" s="84"/>
      <c r="OUT34" s="84"/>
      <c r="OUV34" s="84"/>
      <c r="OUX34" s="84"/>
      <c r="OUZ34" s="84"/>
      <c r="OVB34" s="84"/>
      <c r="OVD34" s="84"/>
      <c r="OVF34" s="84"/>
      <c r="OVH34" s="84"/>
      <c r="OVJ34" s="84"/>
      <c r="OVL34" s="84"/>
      <c r="OVN34" s="84"/>
      <c r="OVP34" s="84"/>
      <c r="OVR34" s="84"/>
      <c r="OVT34" s="84"/>
      <c r="OVV34" s="84"/>
      <c r="OVX34" s="84"/>
      <c r="OVZ34" s="84"/>
      <c r="OWB34" s="84"/>
      <c r="OWD34" s="84"/>
      <c r="OWF34" s="84"/>
      <c r="OWH34" s="84"/>
      <c r="OWJ34" s="84"/>
      <c r="OWL34" s="84"/>
      <c r="OWN34" s="84"/>
      <c r="OWP34" s="84"/>
      <c r="OWR34" s="84"/>
      <c r="OWT34" s="84"/>
      <c r="OWV34" s="84"/>
      <c r="OWX34" s="84"/>
      <c r="OWZ34" s="84"/>
      <c r="OXB34" s="84"/>
      <c r="OXD34" s="84"/>
      <c r="OXF34" s="84"/>
      <c r="OXH34" s="84"/>
      <c r="OXJ34" s="84"/>
      <c r="OXL34" s="84"/>
      <c r="OXN34" s="84"/>
      <c r="OXP34" s="84"/>
      <c r="OXR34" s="84"/>
      <c r="OXT34" s="84"/>
      <c r="OXV34" s="84"/>
      <c r="OXX34" s="84"/>
      <c r="OXZ34" s="84"/>
      <c r="OYB34" s="84"/>
      <c r="OYD34" s="84"/>
      <c r="OYF34" s="84"/>
      <c r="OYH34" s="84"/>
      <c r="OYJ34" s="84"/>
      <c r="OYL34" s="84"/>
      <c r="OYN34" s="84"/>
      <c r="OYP34" s="84"/>
      <c r="OYR34" s="84"/>
      <c r="OYT34" s="84"/>
      <c r="OYV34" s="84"/>
      <c r="OYX34" s="84"/>
      <c r="OYZ34" s="84"/>
      <c r="OZB34" s="84"/>
      <c r="OZD34" s="84"/>
      <c r="OZF34" s="84"/>
      <c r="OZH34" s="84"/>
      <c r="OZJ34" s="84"/>
      <c r="OZL34" s="84"/>
      <c r="OZN34" s="84"/>
      <c r="OZP34" s="84"/>
      <c r="OZR34" s="84"/>
      <c r="OZT34" s="84"/>
      <c r="OZV34" s="84"/>
      <c r="OZX34" s="84"/>
      <c r="OZZ34" s="84"/>
      <c r="PAB34" s="84"/>
      <c r="PAD34" s="84"/>
      <c r="PAF34" s="84"/>
      <c r="PAH34" s="84"/>
      <c r="PAJ34" s="84"/>
      <c r="PAL34" s="84"/>
      <c r="PAN34" s="84"/>
      <c r="PAP34" s="84"/>
      <c r="PAR34" s="84"/>
      <c r="PAT34" s="84"/>
      <c r="PAV34" s="84"/>
      <c r="PAX34" s="84"/>
      <c r="PAZ34" s="84"/>
      <c r="PBB34" s="84"/>
      <c r="PBD34" s="84"/>
      <c r="PBF34" s="84"/>
      <c r="PBH34" s="84"/>
      <c r="PBJ34" s="84"/>
      <c r="PBL34" s="84"/>
      <c r="PBN34" s="84"/>
      <c r="PBP34" s="84"/>
      <c r="PBR34" s="84"/>
      <c r="PBT34" s="84"/>
      <c r="PBV34" s="84"/>
      <c r="PBX34" s="84"/>
      <c r="PBZ34" s="84"/>
      <c r="PCB34" s="84"/>
      <c r="PCD34" s="84"/>
      <c r="PCF34" s="84"/>
      <c r="PCH34" s="84"/>
      <c r="PCJ34" s="84"/>
      <c r="PCL34" s="84"/>
      <c r="PCN34" s="84"/>
      <c r="PCP34" s="84"/>
      <c r="PCR34" s="84"/>
      <c r="PCT34" s="84"/>
      <c r="PCV34" s="84"/>
      <c r="PCX34" s="84"/>
      <c r="PCZ34" s="84"/>
      <c r="PDB34" s="84"/>
      <c r="PDD34" s="84"/>
      <c r="PDF34" s="84"/>
      <c r="PDH34" s="84"/>
      <c r="PDJ34" s="84"/>
      <c r="PDL34" s="84"/>
      <c r="PDN34" s="84"/>
      <c r="PDP34" s="84"/>
      <c r="PDR34" s="84"/>
      <c r="PDT34" s="84"/>
      <c r="PDV34" s="84"/>
      <c r="PDX34" s="84"/>
      <c r="PDZ34" s="84"/>
      <c r="PEB34" s="84"/>
      <c r="PED34" s="84"/>
      <c r="PEF34" s="84"/>
      <c r="PEH34" s="84"/>
      <c r="PEJ34" s="84"/>
      <c r="PEL34" s="84"/>
      <c r="PEN34" s="84"/>
      <c r="PEP34" s="84"/>
      <c r="PER34" s="84"/>
      <c r="PET34" s="84"/>
      <c r="PEV34" s="84"/>
      <c r="PEX34" s="84"/>
      <c r="PEZ34" s="84"/>
      <c r="PFB34" s="84"/>
      <c r="PFD34" s="84"/>
      <c r="PFF34" s="84"/>
      <c r="PFH34" s="84"/>
      <c r="PFJ34" s="84"/>
      <c r="PFL34" s="84"/>
      <c r="PFN34" s="84"/>
      <c r="PFP34" s="84"/>
      <c r="PFR34" s="84"/>
      <c r="PFT34" s="84"/>
      <c r="PFV34" s="84"/>
      <c r="PFX34" s="84"/>
      <c r="PFZ34" s="84"/>
      <c r="PGB34" s="84"/>
      <c r="PGD34" s="84"/>
      <c r="PGF34" s="84"/>
      <c r="PGH34" s="84"/>
      <c r="PGJ34" s="84"/>
      <c r="PGL34" s="84"/>
      <c r="PGN34" s="84"/>
      <c r="PGP34" s="84"/>
      <c r="PGR34" s="84"/>
      <c r="PGT34" s="84"/>
      <c r="PGV34" s="84"/>
      <c r="PGX34" s="84"/>
      <c r="PGZ34" s="84"/>
      <c r="PHB34" s="84"/>
      <c r="PHD34" s="84"/>
      <c r="PHF34" s="84"/>
      <c r="PHH34" s="84"/>
      <c r="PHJ34" s="84"/>
      <c r="PHL34" s="84"/>
      <c r="PHN34" s="84"/>
      <c r="PHP34" s="84"/>
      <c r="PHR34" s="84"/>
      <c r="PHT34" s="84"/>
      <c r="PHV34" s="84"/>
      <c r="PHX34" s="84"/>
      <c r="PHZ34" s="84"/>
      <c r="PIB34" s="84"/>
      <c r="PID34" s="84"/>
      <c r="PIF34" s="84"/>
      <c r="PIH34" s="84"/>
      <c r="PIJ34" s="84"/>
      <c r="PIL34" s="84"/>
      <c r="PIN34" s="84"/>
      <c r="PIP34" s="84"/>
      <c r="PIR34" s="84"/>
      <c r="PIT34" s="84"/>
      <c r="PIV34" s="84"/>
      <c r="PIX34" s="84"/>
      <c r="PIZ34" s="84"/>
      <c r="PJB34" s="84"/>
      <c r="PJD34" s="84"/>
      <c r="PJF34" s="84"/>
      <c r="PJH34" s="84"/>
      <c r="PJJ34" s="84"/>
      <c r="PJL34" s="84"/>
      <c r="PJN34" s="84"/>
      <c r="PJP34" s="84"/>
      <c r="PJR34" s="84"/>
      <c r="PJT34" s="84"/>
      <c r="PJV34" s="84"/>
      <c r="PJX34" s="84"/>
      <c r="PJZ34" s="84"/>
      <c r="PKB34" s="84"/>
      <c r="PKD34" s="84"/>
      <c r="PKF34" s="84"/>
      <c r="PKH34" s="84"/>
      <c r="PKJ34" s="84"/>
      <c r="PKL34" s="84"/>
      <c r="PKN34" s="84"/>
      <c r="PKP34" s="84"/>
      <c r="PKR34" s="84"/>
      <c r="PKT34" s="84"/>
      <c r="PKV34" s="84"/>
      <c r="PKX34" s="84"/>
      <c r="PKZ34" s="84"/>
      <c r="PLB34" s="84"/>
      <c r="PLD34" s="84"/>
      <c r="PLF34" s="84"/>
      <c r="PLH34" s="84"/>
      <c r="PLJ34" s="84"/>
      <c r="PLL34" s="84"/>
      <c r="PLN34" s="84"/>
      <c r="PLP34" s="84"/>
      <c r="PLR34" s="84"/>
      <c r="PLT34" s="84"/>
      <c r="PLV34" s="84"/>
      <c r="PLX34" s="84"/>
      <c r="PLZ34" s="84"/>
      <c r="PMB34" s="84"/>
      <c r="PMD34" s="84"/>
      <c r="PMF34" s="84"/>
      <c r="PMH34" s="84"/>
      <c r="PMJ34" s="84"/>
      <c r="PML34" s="84"/>
      <c r="PMN34" s="84"/>
      <c r="PMP34" s="84"/>
      <c r="PMR34" s="84"/>
      <c r="PMT34" s="84"/>
      <c r="PMV34" s="84"/>
      <c r="PMX34" s="84"/>
      <c r="PMZ34" s="84"/>
      <c r="PNB34" s="84"/>
      <c r="PND34" s="84"/>
      <c r="PNF34" s="84"/>
      <c r="PNH34" s="84"/>
      <c r="PNJ34" s="84"/>
      <c r="PNL34" s="84"/>
      <c r="PNN34" s="84"/>
      <c r="PNP34" s="84"/>
      <c r="PNR34" s="84"/>
      <c r="PNT34" s="84"/>
      <c r="PNV34" s="84"/>
      <c r="PNX34" s="84"/>
      <c r="PNZ34" s="84"/>
      <c r="POB34" s="84"/>
      <c r="POD34" s="84"/>
      <c r="POF34" s="84"/>
      <c r="POH34" s="84"/>
      <c r="POJ34" s="84"/>
      <c r="POL34" s="84"/>
      <c r="PON34" s="84"/>
      <c r="POP34" s="84"/>
      <c r="POR34" s="84"/>
      <c r="POT34" s="84"/>
      <c r="POV34" s="84"/>
      <c r="POX34" s="84"/>
      <c r="POZ34" s="84"/>
      <c r="PPB34" s="84"/>
      <c r="PPD34" s="84"/>
      <c r="PPF34" s="84"/>
      <c r="PPH34" s="84"/>
      <c r="PPJ34" s="84"/>
      <c r="PPL34" s="84"/>
      <c r="PPN34" s="84"/>
      <c r="PPP34" s="84"/>
      <c r="PPR34" s="84"/>
      <c r="PPT34" s="84"/>
      <c r="PPV34" s="84"/>
      <c r="PPX34" s="84"/>
      <c r="PPZ34" s="84"/>
      <c r="PQB34" s="84"/>
      <c r="PQD34" s="84"/>
      <c r="PQF34" s="84"/>
      <c r="PQH34" s="84"/>
      <c r="PQJ34" s="84"/>
      <c r="PQL34" s="84"/>
      <c r="PQN34" s="84"/>
      <c r="PQP34" s="84"/>
      <c r="PQR34" s="84"/>
      <c r="PQT34" s="84"/>
      <c r="PQV34" s="84"/>
      <c r="PQX34" s="84"/>
      <c r="PQZ34" s="84"/>
      <c r="PRB34" s="84"/>
      <c r="PRD34" s="84"/>
      <c r="PRF34" s="84"/>
      <c r="PRH34" s="84"/>
      <c r="PRJ34" s="84"/>
      <c r="PRL34" s="84"/>
      <c r="PRN34" s="84"/>
      <c r="PRP34" s="84"/>
      <c r="PRR34" s="84"/>
      <c r="PRT34" s="84"/>
      <c r="PRV34" s="84"/>
      <c r="PRX34" s="84"/>
      <c r="PRZ34" s="84"/>
      <c r="PSB34" s="84"/>
      <c r="PSD34" s="84"/>
      <c r="PSF34" s="84"/>
      <c r="PSH34" s="84"/>
      <c r="PSJ34" s="84"/>
      <c r="PSL34" s="84"/>
      <c r="PSN34" s="84"/>
      <c r="PSP34" s="84"/>
      <c r="PSR34" s="84"/>
      <c r="PST34" s="84"/>
      <c r="PSV34" s="84"/>
      <c r="PSX34" s="84"/>
      <c r="PSZ34" s="84"/>
      <c r="PTB34" s="84"/>
      <c r="PTD34" s="84"/>
      <c r="PTF34" s="84"/>
      <c r="PTH34" s="84"/>
      <c r="PTJ34" s="84"/>
      <c r="PTL34" s="84"/>
      <c r="PTN34" s="84"/>
      <c r="PTP34" s="84"/>
      <c r="PTR34" s="84"/>
      <c r="PTT34" s="84"/>
      <c r="PTV34" s="84"/>
      <c r="PTX34" s="84"/>
      <c r="PTZ34" s="84"/>
      <c r="PUB34" s="84"/>
      <c r="PUD34" s="84"/>
      <c r="PUF34" s="84"/>
      <c r="PUH34" s="84"/>
      <c r="PUJ34" s="84"/>
      <c r="PUL34" s="84"/>
      <c r="PUN34" s="84"/>
      <c r="PUP34" s="84"/>
      <c r="PUR34" s="84"/>
      <c r="PUT34" s="84"/>
      <c r="PUV34" s="84"/>
      <c r="PUX34" s="84"/>
      <c r="PUZ34" s="84"/>
      <c r="PVB34" s="84"/>
      <c r="PVD34" s="84"/>
      <c r="PVF34" s="84"/>
      <c r="PVH34" s="84"/>
      <c r="PVJ34" s="84"/>
      <c r="PVL34" s="84"/>
      <c r="PVN34" s="84"/>
      <c r="PVP34" s="84"/>
      <c r="PVR34" s="84"/>
      <c r="PVT34" s="84"/>
      <c r="PVV34" s="84"/>
      <c r="PVX34" s="84"/>
      <c r="PVZ34" s="84"/>
      <c r="PWB34" s="84"/>
      <c r="PWD34" s="84"/>
      <c r="PWF34" s="84"/>
      <c r="PWH34" s="84"/>
      <c r="PWJ34" s="84"/>
      <c r="PWL34" s="84"/>
      <c r="PWN34" s="84"/>
      <c r="PWP34" s="84"/>
      <c r="PWR34" s="84"/>
      <c r="PWT34" s="84"/>
      <c r="PWV34" s="84"/>
      <c r="PWX34" s="84"/>
      <c r="PWZ34" s="84"/>
      <c r="PXB34" s="84"/>
      <c r="PXD34" s="84"/>
      <c r="PXF34" s="84"/>
      <c r="PXH34" s="84"/>
      <c r="PXJ34" s="84"/>
      <c r="PXL34" s="84"/>
      <c r="PXN34" s="84"/>
      <c r="PXP34" s="84"/>
      <c r="PXR34" s="84"/>
      <c r="PXT34" s="84"/>
      <c r="PXV34" s="84"/>
      <c r="PXX34" s="84"/>
      <c r="PXZ34" s="84"/>
      <c r="PYB34" s="84"/>
      <c r="PYD34" s="84"/>
      <c r="PYF34" s="84"/>
      <c r="PYH34" s="84"/>
      <c r="PYJ34" s="84"/>
      <c r="PYL34" s="84"/>
      <c r="PYN34" s="84"/>
      <c r="PYP34" s="84"/>
      <c r="PYR34" s="84"/>
      <c r="PYT34" s="84"/>
      <c r="PYV34" s="84"/>
      <c r="PYX34" s="84"/>
      <c r="PYZ34" s="84"/>
      <c r="PZB34" s="84"/>
      <c r="PZD34" s="84"/>
      <c r="PZF34" s="84"/>
      <c r="PZH34" s="84"/>
      <c r="PZJ34" s="84"/>
      <c r="PZL34" s="84"/>
      <c r="PZN34" s="84"/>
      <c r="PZP34" s="84"/>
      <c r="PZR34" s="84"/>
      <c r="PZT34" s="84"/>
      <c r="PZV34" s="84"/>
      <c r="PZX34" s="84"/>
      <c r="PZZ34" s="84"/>
      <c r="QAB34" s="84"/>
      <c r="QAD34" s="84"/>
      <c r="QAF34" s="84"/>
      <c r="QAH34" s="84"/>
      <c r="QAJ34" s="84"/>
      <c r="QAL34" s="84"/>
      <c r="QAN34" s="84"/>
      <c r="QAP34" s="84"/>
      <c r="QAR34" s="84"/>
      <c r="QAT34" s="84"/>
      <c r="QAV34" s="84"/>
      <c r="QAX34" s="84"/>
      <c r="QAZ34" s="84"/>
      <c r="QBB34" s="84"/>
      <c r="QBD34" s="84"/>
      <c r="QBF34" s="84"/>
      <c r="QBH34" s="84"/>
      <c r="QBJ34" s="84"/>
      <c r="QBL34" s="84"/>
      <c r="QBN34" s="84"/>
      <c r="QBP34" s="84"/>
      <c r="QBR34" s="84"/>
      <c r="QBT34" s="84"/>
      <c r="QBV34" s="84"/>
      <c r="QBX34" s="84"/>
      <c r="QBZ34" s="84"/>
      <c r="QCB34" s="84"/>
      <c r="QCD34" s="84"/>
      <c r="QCF34" s="84"/>
      <c r="QCH34" s="84"/>
      <c r="QCJ34" s="84"/>
      <c r="QCL34" s="84"/>
      <c r="QCN34" s="84"/>
      <c r="QCP34" s="84"/>
      <c r="QCR34" s="84"/>
      <c r="QCT34" s="84"/>
      <c r="QCV34" s="84"/>
      <c r="QCX34" s="84"/>
      <c r="QCZ34" s="84"/>
      <c r="QDB34" s="84"/>
      <c r="QDD34" s="84"/>
      <c r="QDF34" s="84"/>
      <c r="QDH34" s="84"/>
      <c r="QDJ34" s="84"/>
      <c r="QDL34" s="84"/>
      <c r="QDN34" s="84"/>
      <c r="QDP34" s="84"/>
      <c r="QDR34" s="84"/>
      <c r="QDT34" s="84"/>
      <c r="QDV34" s="84"/>
      <c r="QDX34" s="84"/>
      <c r="QDZ34" s="84"/>
      <c r="QEB34" s="84"/>
      <c r="QED34" s="84"/>
      <c r="QEF34" s="84"/>
      <c r="QEH34" s="84"/>
      <c r="QEJ34" s="84"/>
      <c r="QEL34" s="84"/>
      <c r="QEN34" s="84"/>
      <c r="QEP34" s="84"/>
      <c r="QER34" s="84"/>
      <c r="QET34" s="84"/>
      <c r="QEV34" s="84"/>
      <c r="QEX34" s="84"/>
      <c r="QEZ34" s="84"/>
      <c r="QFB34" s="84"/>
      <c r="QFD34" s="84"/>
      <c r="QFF34" s="84"/>
      <c r="QFH34" s="84"/>
      <c r="QFJ34" s="84"/>
      <c r="QFL34" s="84"/>
      <c r="QFN34" s="84"/>
      <c r="QFP34" s="84"/>
      <c r="QFR34" s="84"/>
      <c r="QFT34" s="84"/>
      <c r="QFV34" s="84"/>
      <c r="QFX34" s="84"/>
      <c r="QFZ34" s="84"/>
      <c r="QGB34" s="84"/>
      <c r="QGD34" s="84"/>
      <c r="QGF34" s="84"/>
      <c r="QGH34" s="84"/>
      <c r="QGJ34" s="84"/>
      <c r="QGL34" s="84"/>
      <c r="QGN34" s="84"/>
      <c r="QGP34" s="84"/>
      <c r="QGR34" s="84"/>
      <c r="QGT34" s="84"/>
      <c r="QGV34" s="84"/>
      <c r="QGX34" s="84"/>
      <c r="QGZ34" s="84"/>
      <c r="QHB34" s="84"/>
      <c r="QHD34" s="84"/>
      <c r="QHF34" s="84"/>
      <c r="QHH34" s="84"/>
      <c r="QHJ34" s="84"/>
      <c r="QHL34" s="84"/>
      <c r="QHN34" s="84"/>
      <c r="QHP34" s="84"/>
      <c r="QHR34" s="84"/>
      <c r="QHT34" s="84"/>
      <c r="QHV34" s="84"/>
      <c r="QHX34" s="84"/>
      <c r="QHZ34" s="84"/>
      <c r="QIB34" s="84"/>
      <c r="QID34" s="84"/>
      <c r="QIF34" s="84"/>
      <c r="QIH34" s="84"/>
      <c r="QIJ34" s="84"/>
      <c r="QIL34" s="84"/>
      <c r="QIN34" s="84"/>
      <c r="QIP34" s="84"/>
      <c r="QIR34" s="84"/>
      <c r="QIT34" s="84"/>
      <c r="QIV34" s="84"/>
      <c r="QIX34" s="84"/>
      <c r="QIZ34" s="84"/>
      <c r="QJB34" s="84"/>
      <c r="QJD34" s="84"/>
      <c r="QJF34" s="84"/>
      <c r="QJH34" s="84"/>
      <c r="QJJ34" s="84"/>
      <c r="QJL34" s="84"/>
      <c r="QJN34" s="84"/>
      <c r="QJP34" s="84"/>
      <c r="QJR34" s="84"/>
      <c r="QJT34" s="84"/>
      <c r="QJV34" s="84"/>
      <c r="QJX34" s="84"/>
      <c r="QJZ34" s="84"/>
      <c r="QKB34" s="84"/>
      <c r="QKD34" s="84"/>
      <c r="QKF34" s="84"/>
      <c r="QKH34" s="84"/>
      <c r="QKJ34" s="84"/>
      <c r="QKL34" s="84"/>
      <c r="QKN34" s="84"/>
      <c r="QKP34" s="84"/>
      <c r="QKR34" s="84"/>
      <c r="QKT34" s="84"/>
      <c r="QKV34" s="84"/>
      <c r="QKX34" s="84"/>
      <c r="QKZ34" s="84"/>
      <c r="QLB34" s="84"/>
      <c r="QLD34" s="84"/>
      <c r="QLF34" s="84"/>
      <c r="QLH34" s="84"/>
      <c r="QLJ34" s="84"/>
      <c r="QLL34" s="84"/>
      <c r="QLN34" s="84"/>
      <c r="QLP34" s="84"/>
      <c r="QLR34" s="84"/>
      <c r="QLT34" s="84"/>
      <c r="QLV34" s="84"/>
      <c r="QLX34" s="84"/>
      <c r="QLZ34" s="84"/>
      <c r="QMB34" s="84"/>
      <c r="QMD34" s="84"/>
      <c r="QMF34" s="84"/>
      <c r="QMH34" s="84"/>
      <c r="QMJ34" s="84"/>
      <c r="QML34" s="84"/>
      <c r="QMN34" s="84"/>
      <c r="QMP34" s="84"/>
      <c r="QMR34" s="84"/>
      <c r="QMT34" s="84"/>
      <c r="QMV34" s="84"/>
      <c r="QMX34" s="84"/>
      <c r="QMZ34" s="84"/>
      <c r="QNB34" s="84"/>
      <c r="QND34" s="84"/>
      <c r="QNF34" s="84"/>
      <c r="QNH34" s="84"/>
      <c r="QNJ34" s="84"/>
      <c r="QNL34" s="84"/>
      <c r="QNN34" s="84"/>
      <c r="QNP34" s="84"/>
      <c r="QNR34" s="84"/>
      <c r="QNT34" s="84"/>
      <c r="QNV34" s="84"/>
      <c r="QNX34" s="84"/>
      <c r="QNZ34" s="84"/>
      <c r="QOB34" s="84"/>
      <c r="QOD34" s="84"/>
      <c r="QOF34" s="84"/>
      <c r="QOH34" s="84"/>
      <c r="QOJ34" s="84"/>
      <c r="QOL34" s="84"/>
      <c r="QON34" s="84"/>
      <c r="QOP34" s="84"/>
      <c r="QOR34" s="84"/>
      <c r="QOT34" s="84"/>
      <c r="QOV34" s="84"/>
      <c r="QOX34" s="84"/>
      <c r="QOZ34" s="84"/>
      <c r="QPB34" s="84"/>
      <c r="QPD34" s="84"/>
      <c r="QPF34" s="84"/>
      <c r="QPH34" s="84"/>
      <c r="QPJ34" s="84"/>
      <c r="QPL34" s="84"/>
      <c r="QPN34" s="84"/>
      <c r="QPP34" s="84"/>
      <c r="QPR34" s="84"/>
      <c r="QPT34" s="84"/>
      <c r="QPV34" s="84"/>
      <c r="QPX34" s="84"/>
      <c r="QPZ34" s="84"/>
      <c r="QQB34" s="84"/>
      <c r="QQD34" s="84"/>
      <c r="QQF34" s="84"/>
      <c r="QQH34" s="84"/>
      <c r="QQJ34" s="84"/>
      <c r="QQL34" s="84"/>
      <c r="QQN34" s="84"/>
      <c r="QQP34" s="84"/>
      <c r="QQR34" s="84"/>
      <c r="QQT34" s="84"/>
      <c r="QQV34" s="84"/>
      <c r="QQX34" s="84"/>
      <c r="QQZ34" s="84"/>
      <c r="QRB34" s="84"/>
      <c r="QRD34" s="84"/>
      <c r="QRF34" s="84"/>
      <c r="QRH34" s="84"/>
      <c r="QRJ34" s="84"/>
      <c r="QRL34" s="84"/>
      <c r="QRN34" s="84"/>
      <c r="QRP34" s="84"/>
      <c r="QRR34" s="84"/>
      <c r="QRT34" s="84"/>
      <c r="QRV34" s="84"/>
      <c r="QRX34" s="84"/>
      <c r="QRZ34" s="84"/>
      <c r="QSB34" s="84"/>
      <c r="QSD34" s="84"/>
      <c r="QSF34" s="84"/>
      <c r="QSH34" s="84"/>
      <c r="QSJ34" s="84"/>
      <c r="QSL34" s="84"/>
      <c r="QSN34" s="84"/>
      <c r="QSP34" s="84"/>
      <c r="QSR34" s="84"/>
      <c r="QST34" s="84"/>
      <c r="QSV34" s="84"/>
      <c r="QSX34" s="84"/>
      <c r="QSZ34" s="84"/>
      <c r="QTB34" s="84"/>
      <c r="QTD34" s="84"/>
      <c r="QTF34" s="84"/>
      <c r="QTH34" s="84"/>
      <c r="QTJ34" s="84"/>
      <c r="QTL34" s="84"/>
      <c r="QTN34" s="84"/>
      <c r="QTP34" s="84"/>
      <c r="QTR34" s="84"/>
      <c r="QTT34" s="84"/>
      <c r="QTV34" s="84"/>
      <c r="QTX34" s="84"/>
      <c r="QTZ34" s="84"/>
      <c r="QUB34" s="84"/>
      <c r="QUD34" s="84"/>
      <c r="QUF34" s="84"/>
      <c r="QUH34" s="84"/>
      <c r="QUJ34" s="84"/>
      <c r="QUL34" s="84"/>
      <c r="QUN34" s="84"/>
      <c r="QUP34" s="84"/>
      <c r="QUR34" s="84"/>
      <c r="QUT34" s="84"/>
      <c r="QUV34" s="84"/>
      <c r="QUX34" s="84"/>
      <c r="QUZ34" s="84"/>
      <c r="QVB34" s="84"/>
      <c r="QVD34" s="84"/>
      <c r="QVF34" s="84"/>
      <c r="QVH34" s="84"/>
      <c r="QVJ34" s="84"/>
      <c r="QVL34" s="84"/>
      <c r="QVN34" s="84"/>
      <c r="QVP34" s="84"/>
      <c r="QVR34" s="84"/>
      <c r="QVT34" s="84"/>
      <c r="QVV34" s="84"/>
      <c r="QVX34" s="84"/>
      <c r="QVZ34" s="84"/>
      <c r="QWB34" s="84"/>
      <c r="QWD34" s="84"/>
      <c r="QWF34" s="84"/>
      <c r="QWH34" s="84"/>
      <c r="QWJ34" s="84"/>
      <c r="QWL34" s="84"/>
      <c r="QWN34" s="84"/>
      <c r="QWP34" s="84"/>
      <c r="QWR34" s="84"/>
      <c r="QWT34" s="84"/>
      <c r="QWV34" s="84"/>
      <c r="QWX34" s="84"/>
      <c r="QWZ34" s="84"/>
      <c r="QXB34" s="84"/>
      <c r="QXD34" s="84"/>
      <c r="QXF34" s="84"/>
      <c r="QXH34" s="84"/>
      <c r="QXJ34" s="84"/>
      <c r="QXL34" s="84"/>
      <c r="QXN34" s="84"/>
      <c r="QXP34" s="84"/>
      <c r="QXR34" s="84"/>
      <c r="QXT34" s="84"/>
      <c r="QXV34" s="84"/>
      <c r="QXX34" s="84"/>
      <c r="QXZ34" s="84"/>
      <c r="QYB34" s="84"/>
      <c r="QYD34" s="84"/>
      <c r="QYF34" s="84"/>
      <c r="QYH34" s="84"/>
      <c r="QYJ34" s="84"/>
      <c r="QYL34" s="84"/>
      <c r="QYN34" s="84"/>
      <c r="QYP34" s="84"/>
      <c r="QYR34" s="84"/>
      <c r="QYT34" s="84"/>
      <c r="QYV34" s="84"/>
      <c r="QYX34" s="84"/>
      <c r="QYZ34" s="84"/>
      <c r="QZB34" s="84"/>
      <c r="QZD34" s="84"/>
      <c r="QZF34" s="84"/>
      <c r="QZH34" s="84"/>
      <c r="QZJ34" s="84"/>
      <c r="QZL34" s="84"/>
      <c r="QZN34" s="84"/>
      <c r="QZP34" s="84"/>
      <c r="QZR34" s="84"/>
      <c r="QZT34" s="84"/>
      <c r="QZV34" s="84"/>
      <c r="QZX34" s="84"/>
      <c r="QZZ34" s="84"/>
      <c r="RAB34" s="84"/>
      <c r="RAD34" s="84"/>
      <c r="RAF34" s="84"/>
      <c r="RAH34" s="84"/>
      <c r="RAJ34" s="84"/>
      <c r="RAL34" s="84"/>
      <c r="RAN34" s="84"/>
      <c r="RAP34" s="84"/>
      <c r="RAR34" s="84"/>
      <c r="RAT34" s="84"/>
      <c r="RAV34" s="84"/>
      <c r="RAX34" s="84"/>
      <c r="RAZ34" s="84"/>
      <c r="RBB34" s="84"/>
      <c r="RBD34" s="84"/>
      <c r="RBF34" s="84"/>
      <c r="RBH34" s="84"/>
      <c r="RBJ34" s="84"/>
      <c r="RBL34" s="84"/>
      <c r="RBN34" s="84"/>
      <c r="RBP34" s="84"/>
      <c r="RBR34" s="84"/>
      <c r="RBT34" s="84"/>
      <c r="RBV34" s="84"/>
      <c r="RBX34" s="84"/>
      <c r="RBZ34" s="84"/>
      <c r="RCB34" s="84"/>
      <c r="RCD34" s="84"/>
      <c r="RCF34" s="84"/>
      <c r="RCH34" s="84"/>
      <c r="RCJ34" s="84"/>
      <c r="RCL34" s="84"/>
      <c r="RCN34" s="84"/>
      <c r="RCP34" s="84"/>
      <c r="RCR34" s="84"/>
      <c r="RCT34" s="84"/>
      <c r="RCV34" s="84"/>
      <c r="RCX34" s="84"/>
      <c r="RCZ34" s="84"/>
      <c r="RDB34" s="84"/>
      <c r="RDD34" s="84"/>
      <c r="RDF34" s="84"/>
      <c r="RDH34" s="84"/>
      <c r="RDJ34" s="84"/>
      <c r="RDL34" s="84"/>
      <c r="RDN34" s="84"/>
      <c r="RDP34" s="84"/>
      <c r="RDR34" s="84"/>
      <c r="RDT34" s="84"/>
      <c r="RDV34" s="84"/>
      <c r="RDX34" s="84"/>
      <c r="RDZ34" s="84"/>
      <c r="REB34" s="84"/>
      <c r="RED34" s="84"/>
      <c r="REF34" s="84"/>
      <c r="REH34" s="84"/>
      <c r="REJ34" s="84"/>
      <c r="REL34" s="84"/>
      <c r="REN34" s="84"/>
      <c r="REP34" s="84"/>
      <c r="RER34" s="84"/>
      <c r="RET34" s="84"/>
      <c r="REV34" s="84"/>
      <c r="REX34" s="84"/>
      <c r="REZ34" s="84"/>
      <c r="RFB34" s="84"/>
      <c r="RFD34" s="84"/>
      <c r="RFF34" s="84"/>
      <c r="RFH34" s="84"/>
      <c r="RFJ34" s="84"/>
      <c r="RFL34" s="84"/>
      <c r="RFN34" s="84"/>
      <c r="RFP34" s="84"/>
      <c r="RFR34" s="84"/>
      <c r="RFT34" s="84"/>
      <c r="RFV34" s="84"/>
      <c r="RFX34" s="84"/>
      <c r="RFZ34" s="84"/>
      <c r="RGB34" s="84"/>
      <c r="RGD34" s="84"/>
      <c r="RGF34" s="84"/>
      <c r="RGH34" s="84"/>
      <c r="RGJ34" s="84"/>
      <c r="RGL34" s="84"/>
      <c r="RGN34" s="84"/>
      <c r="RGP34" s="84"/>
      <c r="RGR34" s="84"/>
      <c r="RGT34" s="84"/>
      <c r="RGV34" s="84"/>
      <c r="RGX34" s="84"/>
      <c r="RGZ34" s="84"/>
      <c r="RHB34" s="84"/>
      <c r="RHD34" s="84"/>
      <c r="RHF34" s="84"/>
      <c r="RHH34" s="84"/>
      <c r="RHJ34" s="84"/>
      <c r="RHL34" s="84"/>
      <c r="RHN34" s="84"/>
      <c r="RHP34" s="84"/>
      <c r="RHR34" s="84"/>
      <c r="RHT34" s="84"/>
      <c r="RHV34" s="84"/>
      <c r="RHX34" s="84"/>
      <c r="RHZ34" s="84"/>
      <c r="RIB34" s="84"/>
      <c r="RID34" s="84"/>
      <c r="RIF34" s="84"/>
      <c r="RIH34" s="84"/>
      <c r="RIJ34" s="84"/>
      <c r="RIL34" s="84"/>
      <c r="RIN34" s="84"/>
      <c r="RIP34" s="84"/>
      <c r="RIR34" s="84"/>
      <c r="RIT34" s="84"/>
      <c r="RIV34" s="84"/>
      <c r="RIX34" s="84"/>
      <c r="RIZ34" s="84"/>
      <c r="RJB34" s="84"/>
      <c r="RJD34" s="84"/>
      <c r="RJF34" s="84"/>
      <c r="RJH34" s="84"/>
      <c r="RJJ34" s="84"/>
      <c r="RJL34" s="84"/>
      <c r="RJN34" s="84"/>
      <c r="RJP34" s="84"/>
      <c r="RJR34" s="84"/>
      <c r="RJT34" s="84"/>
      <c r="RJV34" s="84"/>
      <c r="RJX34" s="84"/>
      <c r="RJZ34" s="84"/>
      <c r="RKB34" s="84"/>
      <c r="RKD34" s="84"/>
      <c r="RKF34" s="84"/>
      <c r="RKH34" s="84"/>
      <c r="RKJ34" s="84"/>
      <c r="RKL34" s="84"/>
      <c r="RKN34" s="84"/>
      <c r="RKP34" s="84"/>
      <c r="RKR34" s="84"/>
      <c r="RKT34" s="84"/>
      <c r="RKV34" s="84"/>
      <c r="RKX34" s="84"/>
      <c r="RKZ34" s="84"/>
      <c r="RLB34" s="84"/>
      <c r="RLD34" s="84"/>
      <c r="RLF34" s="84"/>
      <c r="RLH34" s="84"/>
      <c r="RLJ34" s="84"/>
      <c r="RLL34" s="84"/>
      <c r="RLN34" s="84"/>
      <c r="RLP34" s="84"/>
      <c r="RLR34" s="84"/>
      <c r="RLT34" s="84"/>
      <c r="RLV34" s="84"/>
      <c r="RLX34" s="84"/>
      <c r="RLZ34" s="84"/>
      <c r="RMB34" s="84"/>
      <c r="RMD34" s="84"/>
      <c r="RMF34" s="84"/>
      <c r="RMH34" s="84"/>
      <c r="RMJ34" s="84"/>
      <c r="RML34" s="84"/>
      <c r="RMN34" s="84"/>
      <c r="RMP34" s="84"/>
      <c r="RMR34" s="84"/>
      <c r="RMT34" s="84"/>
      <c r="RMV34" s="84"/>
      <c r="RMX34" s="84"/>
      <c r="RMZ34" s="84"/>
      <c r="RNB34" s="84"/>
      <c r="RND34" s="84"/>
      <c r="RNF34" s="84"/>
      <c r="RNH34" s="84"/>
      <c r="RNJ34" s="84"/>
      <c r="RNL34" s="84"/>
      <c r="RNN34" s="84"/>
      <c r="RNP34" s="84"/>
      <c r="RNR34" s="84"/>
      <c r="RNT34" s="84"/>
      <c r="RNV34" s="84"/>
      <c r="RNX34" s="84"/>
      <c r="RNZ34" s="84"/>
      <c r="ROB34" s="84"/>
      <c r="ROD34" s="84"/>
      <c r="ROF34" s="84"/>
      <c r="ROH34" s="84"/>
      <c r="ROJ34" s="84"/>
      <c r="ROL34" s="84"/>
      <c r="RON34" s="84"/>
      <c r="ROP34" s="84"/>
      <c r="ROR34" s="84"/>
      <c r="ROT34" s="84"/>
      <c r="ROV34" s="84"/>
      <c r="ROX34" s="84"/>
      <c r="ROZ34" s="84"/>
      <c r="RPB34" s="84"/>
      <c r="RPD34" s="84"/>
      <c r="RPF34" s="84"/>
      <c r="RPH34" s="84"/>
      <c r="RPJ34" s="84"/>
      <c r="RPL34" s="84"/>
      <c r="RPN34" s="84"/>
      <c r="RPP34" s="84"/>
      <c r="RPR34" s="84"/>
      <c r="RPT34" s="84"/>
      <c r="RPV34" s="84"/>
      <c r="RPX34" s="84"/>
      <c r="RPZ34" s="84"/>
      <c r="RQB34" s="84"/>
      <c r="RQD34" s="84"/>
      <c r="RQF34" s="84"/>
      <c r="RQH34" s="84"/>
      <c r="RQJ34" s="84"/>
      <c r="RQL34" s="84"/>
      <c r="RQN34" s="84"/>
      <c r="RQP34" s="84"/>
      <c r="RQR34" s="84"/>
      <c r="RQT34" s="84"/>
      <c r="RQV34" s="84"/>
      <c r="RQX34" s="84"/>
      <c r="RQZ34" s="84"/>
      <c r="RRB34" s="84"/>
      <c r="RRD34" s="84"/>
      <c r="RRF34" s="84"/>
      <c r="RRH34" s="84"/>
      <c r="RRJ34" s="84"/>
      <c r="RRL34" s="84"/>
      <c r="RRN34" s="84"/>
      <c r="RRP34" s="84"/>
      <c r="RRR34" s="84"/>
      <c r="RRT34" s="84"/>
      <c r="RRV34" s="84"/>
      <c r="RRX34" s="84"/>
      <c r="RRZ34" s="84"/>
      <c r="RSB34" s="84"/>
      <c r="RSD34" s="84"/>
      <c r="RSF34" s="84"/>
      <c r="RSH34" s="84"/>
      <c r="RSJ34" s="84"/>
      <c r="RSL34" s="84"/>
      <c r="RSN34" s="84"/>
      <c r="RSP34" s="84"/>
      <c r="RSR34" s="84"/>
      <c r="RST34" s="84"/>
      <c r="RSV34" s="84"/>
      <c r="RSX34" s="84"/>
      <c r="RSZ34" s="84"/>
      <c r="RTB34" s="84"/>
      <c r="RTD34" s="84"/>
      <c r="RTF34" s="84"/>
      <c r="RTH34" s="84"/>
      <c r="RTJ34" s="84"/>
      <c r="RTL34" s="84"/>
      <c r="RTN34" s="84"/>
      <c r="RTP34" s="84"/>
      <c r="RTR34" s="84"/>
      <c r="RTT34" s="84"/>
      <c r="RTV34" s="84"/>
      <c r="RTX34" s="84"/>
      <c r="RTZ34" s="84"/>
      <c r="RUB34" s="84"/>
      <c r="RUD34" s="84"/>
      <c r="RUF34" s="84"/>
      <c r="RUH34" s="84"/>
      <c r="RUJ34" s="84"/>
      <c r="RUL34" s="84"/>
      <c r="RUN34" s="84"/>
      <c r="RUP34" s="84"/>
      <c r="RUR34" s="84"/>
      <c r="RUT34" s="84"/>
      <c r="RUV34" s="84"/>
      <c r="RUX34" s="84"/>
      <c r="RUZ34" s="84"/>
      <c r="RVB34" s="84"/>
      <c r="RVD34" s="84"/>
      <c r="RVF34" s="84"/>
      <c r="RVH34" s="84"/>
      <c r="RVJ34" s="84"/>
      <c r="RVL34" s="84"/>
      <c r="RVN34" s="84"/>
      <c r="RVP34" s="84"/>
      <c r="RVR34" s="84"/>
      <c r="RVT34" s="84"/>
      <c r="RVV34" s="84"/>
      <c r="RVX34" s="84"/>
      <c r="RVZ34" s="84"/>
      <c r="RWB34" s="84"/>
      <c r="RWD34" s="84"/>
      <c r="RWF34" s="84"/>
      <c r="RWH34" s="84"/>
      <c r="RWJ34" s="84"/>
      <c r="RWL34" s="84"/>
      <c r="RWN34" s="84"/>
      <c r="RWP34" s="84"/>
      <c r="RWR34" s="84"/>
      <c r="RWT34" s="84"/>
      <c r="RWV34" s="84"/>
      <c r="RWX34" s="84"/>
      <c r="RWZ34" s="84"/>
      <c r="RXB34" s="84"/>
      <c r="RXD34" s="84"/>
      <c r="RXF34" s="84"/>
      <c r="RXH34" s="84"/>
      <c r="RXJ34" s="84"/>
      <c r="RXL34" s="84"/>
      <c r="RXN34" s="84"/>
      <c r="RXP34" s="84"/>
      <c r="RXR34" s="84"/>
      <c r="RXT34" s="84"/>
      <c r="RXV34" s="84"/>
      <c r="RXX34" s="84"/>
      <c r="RXZ34" s="84"/>
      <c r="RYB34" s="84"/>
      <c r="RYD34" s="84"/>
      <c r="RYF34" s="84"/>
      <c r="RYH34" s="84"/>
      <c r="RYJ34" s="84"/>
      <c r="RYL34" s="84"/>
      <c r="RYN34" s="84"/>
      <c r="RYP34" s="84"/>
      <c r="RYR34" s="84"/>
      <c r="RYT34" s="84"/>
      <c r="RYV34" s="84"/>
      <c r="RYX34" s="84"/>
      <c r="RYZ34" s="84"/>
      <c r="RZB34" s="84"/>
      <c r="RZD34" s="84"/>
      <c r="RZF34" s="84"/>
      <c r="RZH34" s="84"/>
      <c r="RZJ34" s="84"/>
      <c r="RZL34" s="84"/>
      <c r="RZN34" s="84"/>
      <c r="RZP34" s="84"/>
      <c r="RZR34" s="84"/>
      <c r="RZT34" s="84"/>
      <c r="RZV34" s="84"/>
      <c r="RZX34" s="84"/>
      <c r="RZZ34" s="84"/>
      <c r="SAB34" s="84"/>
      <c r="SAD34" s="84"/>
      <c r="SAF34" s="84"/>
      <c r="SAH34" s="84"/>
      <c r="SAJ34" s="84"/>
      <c r="SAL34" s="84"/>
      <c r="SAN34" s="84"/>
      <c r="SAP34" s="84"/>
      <c r="SAR34" s="84"/>
      <c r="SAT34" s="84"/>
      <c r="SAV34" s="84"/>
      <c r="SAX34" s="84"/>
      <c r="SAZ34" s="84"/>
      <c r="SBB34" s="84"/>
      <c r="SBD34" s="84"/>
      <c r="SBF34" s="84"/>
      <c r="SBH34" s="84"/>
      <c r="SBJ34" s="84"/>
      <c r="SBL34" s="84"/>
      <c r="SBN34" s="84"/>
      <c r="SBP34" s="84"/>
      <c r="SBR34" s="84"/>
      <c r="SBT34" s="84"/>
      <c r="SBV34" s="84"/>
      <c r="SBX34" s="84"/>
      <c r="SBZ34" s="84"/>
      <c r="SCB34" s="84"/>
      <c r="SCD34" s="84"/>
      <c r="SCF34" s="84"/>
      <c r="SCH34" s="84"/>
      <c r="SCJ34" s="84"/>
      <c r="SCL34" s="84"/>
      <c r="SCN34" s="84"/>
      <c r="SCP34" s="84"/>
      <c r="SCR34" s="84"/>
      <c r="SCT34" s="84"/>
      <c r="SCV34" s="84"/>
      <c r="SCX34" s="84"/>
      <c r="SCZ34" s="84"/>
      <c r="SDB34" s="84"/>
      <c r="SDD34" s="84"/>
      <c r="SDF34" s="84"/>
      <c r="SDH34" s="84"/>
      <c r="SDJ34" s="84"/>
      <c r="SDL34" s="84"/>
      <c r="SDN34" s="84"/>
      <c r="SDP34" s="84"/>
      <c r="SDR34" s="84"/>
      <c r="SDT34" s="84"/>
      <c r="SDV34" s="84"/>
      <c r="SDX34" s="84"/>
      <c r="SDZ34" s="84"/>
      <c r="SEB34" s="84"/>
      <c r="SED34" s="84"/>
      <c r="SEF34" s="84"/>
      <c r="SEH34" s="84"/>
      <c r="SEJ34" s="84"/>
      <c r="SEL34" s="84"/>
      <c r="SEN34" s="84"/>
      <c r="SEP34" s="84"/>
      <c r="SER34" s="84"/>
      <c r="SET34" s="84"/>
      <c r="SEV34" s="84"/>
      <c r="SEX34" s="84"/>
      <c r="SEZ34" s="84"/>
      <c r="SFB34" s="84"/>
      <c r="SFD34" s="84"/>
      <c r="SFF34" s="84"/>
      <c r="SFH34" s="84"/>
      <c r="SFJ34" s="84"/>
      <c r="SFL34" s="84"/>
      <c r="SFN34" s="84"/>
      <c r="SFP34" s="84"/>
      <c r="SFR34" s="84"/>
      <c r="SFT34" s="84"/>
      <c r="SFV34" s="84"/>
      <c r="SFX34" s="84"/>
      <c r="SFZ34" s="84"/>
      <c r="SGB34" s="84"/>
      <c r="SGD34" s="84"/>
      <c r="SGF34" s="84"/>
      <c r="SGH34" s="84"/>
      <c r="SGJ34" s="84"/>
      <c r="SGL34" s="84"/>
      <c r="SGN34" s="84"/>
      <c r="SGP34" s="84"/>
      <c r="SGR34" s="84"/>
      <c r="SGT34" s="84"/>
      <c r="SGV34" s="84"/>
      <c r="SGX34" s="84"/>
      <c r="SGZ34" s="84"/>
      <c r="SHB34" s="84"/>
      <c r="SHD34" s="84"/>
      <c r="SHF34" s="84"/>
      <c r="SHH34" s="84"/>
      <c r="SHJ34" s="84"/>
      <c r="SHL34" s="84"/>
      <c r="SHN34" s="84"/>
      <c r="SHP34" s="84"/>
      <c r="SHR34" s="84"/>
      <c r="SHT34" s="84"/>
      <c r="SHV34" s="84"/>
      <c r="SHX34" s="84"/>
      <c r="SHZ34" s="84"/>
      <c r="SIB34" s="84"/>
      <c r="SID34" s="84"/>
      <c r="SIF34" s="84"/>
      <c r="SIH34" s="84"/>
      <c r="SIJ34" s="84"/>
      <c r="SIL34" s="84"/>
      <c r="SIN34" s="84"/>
      <c r="SIP34" s="84"/>
      <c r="SIR34" s="84"/>
      <c r="SIT34" s="84"/>
      <c r="SIV34" s="84"/>
      <c r="SIX34" s="84"/>
      <c r="SIZ34" s="84"/>
      <c r="SJB34" s="84"/>
      <c r="SJD34" s="84"/>
      <c r="SJF34" s="84"/>
      <c r="SJH34" s="84"/>
      <c r="SJJ34" s="84"/>
      <c r="SJL34" s="84"/>
      <c r="SJN34" s="84"/>
      <c r="SJP34" s="84"/>
      <c r="SJR34" s="84"/>
      <c r="SJT34" s="84"/>
      <c r="SJV34" s="84"/>
      <c r="SJX34" s="84"/>
      <c r="SJZ34" s="84"/>
      <c r="SKB34" s="84"/>
      <c r="SKD34" s="84"/>
      <c r="SKF34" s="84"/>
      <c r="SKH34" s="84"/>
      <c r="SKJ34" s="84"/>
      <c r="SKL34" s="84"/>
      <c r="SKN34" s="84"/>
      <c r="SKP34" s="84"/>
      <c r="SKR34" s="84"/>
      <c r="SKT34" s="84"/>
      <c r="SKV34" s="84"/>
      <c r="SKX34" s="84"/>
      <c r="SKZ34" s="84"/>
      <c r="SLB34" s="84"/>
      <c r="SLD34" s="84"/>
      <c r="SLF34" s="84"/>
      <c r="SLH34" s="84"/>
      <c r="SLJ34" s="84"/>
      <c r="SLL34" s="84"/>
      <c r="SLN34" s="84"/>
      <c r="SLP34" s="84"/>
      <c r="SLR34" s="84"/>
      <c r="SLT34" s="84"/>
      <c r="SLV34" s="84"/>
      <c r="SLX34" s="84"/>
      <c r="SLZ34" s="84"/>
      <c r="SMB34" s="84"/>
      <c r="SMD34" s="84"/>
      <c r="SMF34" s="84"/>
      <c r="SMH34" s="84"/>
      <c r="SMJ34" s="84"/>
      <c r="SML34" s="84"/>
      <c r="SMN34" s="84"/>
      <c r="SMP34" s="84"/>
      <c r="SMR34" s="84"/>
      <c r="SMT34" s="84"/>
      <c r="SMV34" s="84"/>
      <c r="SMX34" s="84"/>
      <c r="SMZ34" s="84"/>
      <c r="SNB34" s="84"/>
      <c r="SND34" s="84"/>
      <c r="SNF34" s="84"/>
      <c r="SNH34" s="84"/>
      <c r="SNJ34" s="84"/>
      <c r="SNL34" s="84"/>
      <c r="SNN34" s="84"/>
      <c r="SNP34" s="84"/>
      <c r="SNR34" s="84"/>
      <c r="SNT34" s="84"/>
      <c r="SNV34" s="84"/>
      <c r="SNX34" s="84"/>
      <c r="SNZ34" s="84"/>
      <c r="SOB34" s="84"/>
      <c r="SOD34" s="84"/>
      <c r="SOF34" s="84"/>
      <c r="SOH34" s="84"/>
      <c r="SOJ34" s="84"/>
      <c r="SOL34" s="84"/>
      <c r="SON34" s="84"/>
      <c r="SOP34" s="84"/>
      <c r="SOR34" s="84"/>
      <c r="SOT34" s="84"/>
      <c r="SOV34" s="84"/>
      <c r="SOX34" s="84"/>
      <c r="SOZ34" s="84"/>
      <c r="SPB34" s="84"/>
      <c r="SPD34" s="84"/>
      <c r="SPF34" s="84"/>
      <c r="SPH34" s="84"/>
      <c r="SPJ34" s="84"/>
      <c r="SPL34" s="84"/>
      <c r="SPN34" s="84"/>
      <c r="SPP34" s="84"/>
      <c r="SPR34" s="84"/>
      <c r="SPT34" s="84"/>
      <c r="SPV34" s="84"/>
      <c r="SPX34" s="84"/>
      <c r="SPZ34" s="84"/>
      <c r="SQB34" s="84"/>
      <c r="SQD34" s="84"/>
      <c r="SQF34" s="84"/>
      <c r="SQH34" s="84"/>
      <c r="SQJ34" s="84"/>
      <c r="SQL34" s="84"/>
      <c r="SQN34" s="84"/>
      <c r="SQP34" s="84"/>
      <c r="SQR34" s="84"/>
      <c r="SQT34" s="84"/>
      <c r="SQV34" s="84"/>
      <c r="SQX34" s="84"/>
      <c r="SQZ34" s="84"/>
      <c r="SRB34" s="84"/>
      <c r="SRD34" s="84"/>
      <c r="SRF34" s="84"/>
      <c r="SRH34" s="84"/>
      <c r="SRJ34" s="84"/>
      <c r="SRL34" s="84"/>
      <c r="SRN34" s="84"/>
      <c r="SRP34" s="84"/>
      <c r="SRR34" s="84"/>
      <c r="SRT34" s="84"/>
      <c r="SRV34" s="84"/>
      <c r="SRX34" s="84"/>
      <c r="SRZ34" s="84"/>
      <c r="SSB34" s="84"/>
      <c r="SSD34" s="84"/>
      <c r="SSF34" s="84"/>
      <c r="SSH34" s="84"/>
      <c r="SSJ34" s="84"/>
      <c r="SSL34" s="84"/>
      <c r="SSN34" s="84"/>
      <c r="SSP34" s="84"/>
      <c r="SSR34" s="84"/>
      <c r="SST34" s="84"/>
      <c r="SSV34" s="84"/>
      <c r="SSX34" s="84"/>
      <c r="SSZ34" s="84"/>
      <c r="STB34" s="84"/>
      <c r="STD34" s="84"/>
      <c r="STF34" s="84"/>
      <c r="STH34" s="84"/>
      <c r="STJ34" s="84"/>
      <c r="STL34" s="84"/>
      <c r="STN34" s="84"/>
      <c r="STP34" s="84"/>
      <c r="STR34" s="84"/>
      <c r="STT34" s="84"/>
      <c r="STV34" s="84"/>
      <c r="STX34" s="84"/>
      <c r="STZ34" s="84"/>
      <c r="SUB34" s="84"/>
      <c r="SUD34" s="84"/>
      <c r="SUF34" s="84"/>
      <c r="SUH34" s="84"/>
      <c r="SUJ34" s="84"/>
      <c r="SUL34" s="84"/>
      <c r="SUN34" s="84"/>
      <c r="SUP34" s="84"/>
      <c r="SUR34" s="84"/>
      <c r="SUT34" s="84"/>
      <c r="SUV34" s="84"/>
      <c r="SUX34" s="84"/>
      <c r="SUZ34" s="84"/>
      <c r="SVB34" s="84"/>
      <c r="SVD34" s="84"/>
      <c r="SVF34" s="84"/>
      <c r="SVH34" s="84"/>
      <c r="SVJ34" s="84"/>
      <c r="SVL34" s="84"/>
      <c r="SVN34" s="84"/>
      <c r="SVP34" s="84"/>
      <c r="SVR34" s="84"/>
      <c r="SVT34" s="84"/>
      <c r="SVV34" s="84"/>
      <c r="SVX34" s="84"/>
      <c r="SVZ34" s="84"/>
      <c r="SWB34" s="84"/>
      <c r="SWD34" s="84"/>
      <c r="SWF34" s="84"/>
      <c r="SWH34" s="84"/>
      <c r="SWJ34" s="84"/>
      <c r="SWL34" s="84"/>
      <c r="SWN34" s="84"/>
      <c r="SWP34" s="84"/>
      <c r="SWR34" s="84"/>
      <c r="SWT34" s="84"/>
      <c r="SWV34" s="84"/>
      <c r="SWX34" s="84"/>
      <c r="SWZ34" s="84"/>
      <c r="SXB34" s="84"/>
      <c r="SXD34" s="84"/>
      <c r="SXF34" s="84"/>
      <c r="SXH34" s="84"/>
      <c r="SXJ34" s="84"/>
      <c r="SXL34" s="84"/>
      <c r="SXN34" s="84"/>
      <c r="SXP34" s="84"/>
      <c r="SXR34" s="84"/>
      <c r="SXT34" s="84"/>
      <c r="SXV34" s="84"/>
      <c r="SXX34" s="84"/>
      <c r="SXZ34" s="84"/>
      <c r="SYB34" s="84"/>
      <c r="SYD34" s="84"/>
      <c r="SYF34" s="84"/>
      <c r="SYH34" s="84"/>
      <c r="SYJ34" s="84"/>
      <c r="SYL34" s="84"/>
      <c r="SYN34" s="84"/>
      <c r="SYP34" s="84"/>
      <c r="SYR34" s="84"/>
      <c r="SYT34" s="84"/>
      <c r="SYV34" s="84"/>
      <c r="SYX34" s="84"/>
      <c r="SYZ34" s="84"/>
      <c r="SZB34" s="84"/>
      <c r="SZD34" s="84"/>
      <c r="SZF34" s="84"/>
      <c r="SZH34" s="84"/>
      <c r="SZJ34" s="84"/>
      <c r="SZL34" s="84"/>
      <c r="SZN34" s="84"/>
      <c r="SZP34" s="84"/>
      <c r="SZR34" s="84"/>
      <c r="SZT34" s="84"/>
      <c r="SZV34" s="84"/>
      <c r="SZX34" s="84"/>
      <c r="SZZ34" s="84"/>
      <c r="TAB34" s="84"/>
      <c r="TAD34" s="84"/>
      <c r="TAF34" s="84"/>
      <c r="TAH34" s="84"/>
      <c r="TAJ34" s="84"/>
      <c r="TAL34" s="84"/>
      <c r="TAN34" s="84"/>
      <c r="TAP34" s="84"/>
      <c r="TAR34" s="84"/>
      <c r="TAT34" s="84"/>
      <c r="TAV34" s="84"/>
      <c r="TAX34" s="84"/>
      <c r="TAZ34" s="84"/>
      <c r="TBB34" s="84"/>
      <c r="TBD34" s="84"/>
      <c r="TBF34" s="84"/>
      <c r="TBH34" s="84"/>
      <c r="TBJ34" s="84"/>
      <c r="TBL34" s="84"/>
      <c r="TBN34" s="84"/>
      <c r="TBP34" s="84"/>
      <c r="TBR34" s="84"/>
      <c r="TBT34" s="84"/>
      <c r="TBV34" s="84"/>
      <c r="TBX34" s="84"/>
      <c r="TBZ34" s="84"/>
      <c r="TCB34" s="84"/>
      <c r="TCD34" s="84"/>
      <c r="TCF34" s="84"/>
      <c r="TCH34" s="84"/>
      <c r="TCJ34" s="84"/>
      <c r="TCL34" s="84"/>
      <c r="TCN34" s="84"/>
      <c r="TCP34" s="84"/>
      <c r="TCR34" s="84"/>
      <c r="TCT34" s="84"/>
      <c r="TCV34" s="84"/>
      <c r="TCX34" s="84"/>
      <c r="TCZ34" s="84"/>
      <c r="TDB34" s="84"/>
      <c r="TDD34" s="84"/>
      <c r="TDF34" s="84"/>
      <c r="TDH34" s="84"/>
      <c r="TDJ34" s="84"/>
      <c r="TDL34" s="84"/>
      <c r="TDN34" s="84"/>
      <c r="TDP34" s="84"/>
      <c r="TDR34" s="84"/>
      <c r="TDT34" s="84"/>
      <c r="TDV34" s="84"/>
      <c r="TDX34" s="84"/>
      <c r="TDZ34" s="84"/>
      <c r="TEB34" s="84"/>
      <c r="TED34" s="84"/>
      <c r="TEF34" s="84"/>
      <c r="TEH34" s="84"/>
      <c r="TEJ34" s="84"/>
      <c r="TEL34" s="84"/>
      <c r="TEN34" s="84"/>
      <c r="TEP34" s="84"/>
      <c r="TER34" s="84"/>
      <c r="TET34" s="84"/>
      <c r="TEV34" s="84"/>
      <c r="TEX34" s="84"/>
      <c r="TEZ34" s="84"/>
      <c r="TFB34" s="84"/>
      <c r="TFD34" s="84"/>
      <c r="TFF34" s="84"/>
      <c r="TFH34" s="84"/>
      <c r="TFJ34" s="84"/>
      <c r="TFL34" s="84"/>
      <c r="TFN34" s="84"/>
      <c r="TFP34" s="84"/>
      <c r="TFR34" s="84"/>
      <c r="TFT34" s="84"/>
      <c r="TFV34" s="84"/>
      <c r="TFX34" s="84"/>
      <c r="TFZ34" s="84"/>
      <c r="TGB34" s="84"/>
      <c r="TGD34" s="84"/>
      <c r="TGF34" s="84"/>
      <c r="TGH34" s="84"/>
      <c r="TGJ34" s="84"/>
      <c r="TGL34" s="84"/>
      <c r="TGN34" s="84"/>
      <c r="TGP34" s="84"/>
      <c r="TGR34" s="84"/>
      <c r="TGT34" s="84"/>
      <c r="TGV34" s="84"/>
      <c r="TGX34" s="84"/>
      <c r="TGZ34" s="84"/>
      <c r="THB34" s="84"/>
      <c r="THD34" s="84"/>
      <c r="THF34" s="84"/>
      <c r="THH34" s="84"/>
      <c r="THJ34" s="84"/>
      <c r="THL34" s="84"/>
      <c r="THN34" s="84"/>
      <c r="THP34" s="84"/>
      <c r="THR34" s="84"/>
      <c r="THT34" s="84"/>
      <c r="THV34" s="84"/>
      <c r="THX34" s="84"/>
      <c r="THZ34" s="84"/>
      <c r="TIB34" s="84"/>
      <c r="TID34" s="84"/>
      <c r="TIF34" s="84"/>
      <c r="TIH34" s="84"/>
      <c r="TIJ34" s="84"/>
      <c r="TIL34" s="84"/>
      <c r="TIN34" s="84"/>
      <c r="TIP34" s="84"/>
      <c r="TIR34" s="84"/>
      <c r="TIT34" s="84"/>
      <c r="TIV34" s="84"/>
      <c r="TIX34" s="84"/>
      <c r="TIZ34" s="84"/>
      <c r="TJB34" s="84"/>
      <c r="TJD34" s="84"/>
      <c r="TJF34" s="84"/>
      <c r="TJH34" s="84"/>
      <c r="TJJ34" s="84"/>
      <c r="TJL34" s="84"/>
      <c r="TJN34" s="84"/>
      <c r="TJP34" s="84"/>
      <c r="TJR34" s="84"/>
      <c r="TJT34" s="84"/>
      <c r="TJV34" s="84"/>
      <c r="TJX34" s="84"/>
      <c r="TJZ34" s="84"/>
      <c r="TKB34" s="84"/>
      <c r="TKD34" s="84"/>
      <c r="TKF34" s="84"/>
      <c r="TKH34" s="84"/>
      <c r="TKJ34" s="84"/>
      <c r="TKL34" s="84"/>
      <c r="TKN34" s="84"/>
      <c r="TKP34" s="84"/>
      <c r="TKR34" s="84"/>
      <c r="TKT34" s="84"/>
      <c r="TKV34" s="84"/>
      <c r="TKX34" s="84"/>
      <c r="TKZ34" s="84"/>
      <c r="TLB34" s="84"/>
      <c r="TLD34" s="84"/>
      <c r="TLF34" s="84"/>
      <c r="TLH34" s="84"/>
      <c r="TLJ34" s="84"/>
      <c r="TLL34" s="84"/>
      <c r="TLN34" s="84"/>
      <c r="TLP34" s="84"/>
      <c r="TLR34" s="84"/>
      <c r="TLT34" s="84"/>
      <c r="TLV34" s="84"/>
      <c r="TLX34" s="84"/>
      <c r="TLZ34" s="84"/>
      <c r="TMB34" s="84"/>
      <c r="TMD34" s="84"/>
      <c r="TMF34" s="84"/>
      <c r="TMH34" s="84"/>
      <c r="TMJ34" s="84"/>
      <c r="TML34" s="84"/>
      <c r="TMN34" s="84"/>
      <c r="TMP34" s="84"/>
      <c r="TMR34" s="84"/>
      <c r="TMT34" s="84"/>
      <c r="TMV34" s="84"/>
      <c r="TMX34" s="84"/>
      <c r="TMZ34" s="84"/>
      <c r="TNB34" s="84"/>
      <c r="TND34" s="84"/>
      <c r="TNF34" s="84"/>
      <c r="TNH34" s="84"/>
      <c r="TNJ34" s="84"/>
      <c r="TNL34" s="84"/>
      <c r="TNN34" s="84"/>
      <c r="TNP34" s="84"/>
      <c r="TNR34" s="84"/>
      <c r="TNT34" s="84"/>
      <c r="TNV34" s="84"/>
      <c r="TNX34" s="84"/>
      <c r="TNZ34" s="84"/>
      <c r="TOB34" s="84"/>
      <c r="TOD34" s="84"/>
      <c r="TOF34" s="84"/>
      <c r="TOH34" s="84"/>
      <c r="TOJ34" s="84"/>
      <c r="TOL34" s="84"/>
      <c r="TON34" s="84"/>
      <c r="TOP34" s="84"/>
      <c r="TOR34" s="84"/>
      <c r="TOT34" s="84"/>
      <c r="TOV34" s="84"/>
      <c r="TOX34" s="84"/>
      <c r="TOZ34" s="84"/>
      <c r="TPB34" s="84"/>
      <c r="TPD34" s="84"/>
      <c r="TPF34" s="84"/>
      <c r="TPH34" s="84"/>
      <c r="TPJ34" s="84"/>
      <c r="TPL34" s="84"/>
      <c r="TPN34" s="84"/>
      <c r="TPP34" s="84"/>
      <c r="TPR34" s="84"/>
      <c r="TPT34" s="84"/>
      <c r="TPV34" s="84"/>
      <c r="TPX34" s="84"/>
      <c r="TPZ34" s="84"/>
      <c r="TQB34" s="84"/>
      <c r="TQD34" s="84"/>
      <c r="TQF34" s="84"/>
      <c r="TQH34" s="84"/>
      <c r="TQJ34" s="84"/>
      <c r="TQL34" s="84"/>
      <c r="TQN34" s="84"/>
      <c r="TQP34" s="84"/>
      <c r="TQR34" s="84"/>
      <c r="TQT34" s="84"/>
      <c r="TQV34" s="84"/>
      <c r="TQX34" s="84"/>
      <c r="TQZ34" s="84"/>
      <c r="TRB34" s="84"/>
      <c r="TRD34" s="84"/>
      <c r="TRF34" s="84"/>
      <c r="TRH34" s="84"/>
      <c r="TRJ34" s="84"/>
      <c r="TRL34" s="84"/>
      <c r="TRN34" s="84"/>
      <c r="TRP34" s="84"/>
      <c r="TRR34" s="84"/>
      <c r="TRT34" s="84"/>
      <c r="TRV34" s="84"/>
      <c r="TRX34" s="84"/>
      <c r="TRZ34" s="84"/>
      <c r="TSB34" s="84"/>
      <c r="TSD34" s="84"/>
      <c r="TSF34" s="84"/>
      <c r="TSH34" s="84"/>
      <c r="TSJ34" s="84"/>
      <c r="TSL34" s="84"/>
      <c r="TSN34" s="84"/>
      <c r="TSP34" s="84"/>
      <c r="TSR34" s="84"/>
      <c r="TST34" s="84"/>
      <c r="TSV34" s="84"/>
      <c r="TSX34" s="84"/>
      <c r="TSZ34" s="84"/>
      <c r="TTB34" s="84"/>
      <c r="TTD34" s="84"/>
      <c r="TTF34" s="84"/>
      <c r="TTH34" s="84"/>
      <c r="TTJ34" s="84"/>
      <c r="TTL34" s="84"/>
      <c r="TTN34" s="84"/>
      <c r="TTP34" s="84"/>
      <c r="TTR34" s="84"/>
      <c r="TTT34" s="84"/>
      <c r="TTV34" s="84"/>
      <c r="TTX34" s="84"/>
      <c r="TTZ34" s="84"/>
      <c r="TUB34" s="84"/>
      <c r="TUD34" s="84"/>
      <c r="TUF34" s="84"/>
      <c r="TUH34" s="84"/>
      <c r="TUJ34" s="84"/>
      <c r="TUL34" s="84"/>
      <c r="TUN34" s="84"/>
      <c r="TUP34" s="84"/>
      <c r="TUR34" s="84"/>
      <c r="TUT34" s="84"/>
      <c r="TUV34" s="84"/>
      <c r="TUX34" s="84"/>
      <c r="TUZ34" s="84"/>
      <c r="TVB34" s="84"/>
      <c r="TVD34" s="84"/>
      <c r="TVF34" s="84"/>
      <c r="TVH34" s="84"/>
      <c r="TVJ34" s="84"/>
      <c r="TVL34" s="84"/>
      <c r="TVN34" s="84"/>
      <c r="TVP34" s="84"/>
      <c r="TVR34" s="84"/>
      <c r="TVT34" s="84"/>
      <c r="TVV34" s="84"/>
      <c r="TVX34" s="84"/>
      <c r="TVZ34" s="84"/>
      <c r="TWB34" s="84"/>
      <c r="TWD34" s="84"/>
      <c r="TWF34" s="84"/>
      <c r="TWH34" s="84"/>
      <c r="TWJ34" s="84"/>
      <c r="TWL34" s="84"/>
      <c r="TWN34" s="84"/>
      <c r="TWP34" s="84"/>
      <c r="TWR34" s="84"/>
      <c r="TWT34" s="84"/>
      <c r="TWV34" s="84"/>
      <c r="TWX34" s="84"/>
      <c r="TWZ34" s="84"/>
      <c r="TXB34" s="84"/>
      <c r="TXD34" s="84"/>
      <c r="TXF34" s="84"/>
      <c r="TXH34" s="84"/>
      <c r="TXJ34" s="84"/>
      <c r="TXL34" s="84"/>
      <c r="TXN34" s="84"/>
      <c r="TXP34" s="84"/>
      <c r="TXR34" s="84"/>
      <c r="TXT34" s="84"/>
      <c r="TXV34" s="84"/>
      <c r="TXX34" s="84"/>
      <c r="TXZ34" s="84"/>
      <c r="TYB34" s="84"/>
      <c r="TYD34" s="84"/>
      <c r="TYF34" s="84"/>
      <c r="TYH34" s="84"/>
      <c r="TYJ34" s="84"/>
      <c r="TYL34" s="84"/>
      <c r="TYN34" s="84"/>
      <c r="TYP34" s="84"/>
      <c r="TYR34" s="84"/>
      <c r="TYT34" s="84"/>
      <c r="TYV34" s="84"/>
      <c r="TYX34" s="84"/>
      <c r="TYZ34" s="84"/>
      <c r="TZB34" s="84"/>
      <c r="TZD34" s="84"/>
      <c r="TZF34" s="84"/>
      <c r="TZH34" s="84"/>
      <c r="TZJ34" s="84"/>
      <c r="TZL34" s="84"/>
      <c r="TZN34" s="84"/>
      <c r="TZP34" s="84"/>
      <c r="TZR34" s="84"/>
      <c r="TZT34" s="84"/>
      <c r="TZV34" s="84"/>
      <c r="TZX34" s="84"/>
      <c r="TZZ34" s="84"/>
      <c r="UAB34" s="84"/>
      <c r="UAD34" s="84"/>
      <c r="UAF34" s="84"/>
      <c r="UAH34" s="84"/>
      <c r="UAJ34" s="84"/>
      <c r="UAL34" s="84"/>
      <c r="UAN34" s="84"/>
      <c r="UAP34" s="84"/>
      <c r="UAR34" s="84"/>
      <c r="UAT34" s="84"/>
      <c r="UAV34" s="84"/>
      <c r="UAX34" s="84"/>
      <c r="UAZ34" s="84"/>
      <c r="UBB34" s="84"/>
      <c r="UBD34" s="84"/>
      <c r="UBF34" s="84"/>
      <c r="UBH34" s="84"/>
      <c r="UBJ34" s="84"/>
      <c r="UBL34" s="84"/>
      <c r="UBN34" s="84"/>
      <c r="UBP34" s="84"/>
      <c r="UBR34" s="84"/>
      <c r="UBT34" s="84"/>
      <c r="UBV34" s="84"/>
      <c r="UBX34" s="84"/>
      <c r="UBZ34" s="84"/>
      <c r="UCB34" s="84"/>
      <c r="UCD34" s="84"/>
      <c r="UCF34" s="84"/>
      <c r="UCH34" s="84"/>
      <c r="UCJ34" s="84"/>
      <c r="UCL34" s="84"/>
      <c r="UCN34" s="84"/>
      <c r="UCP34" s="84"/>
      <c r="UCR34" s="84"/>
      <c r="UCT34" s="84"/>
      <c r="UCV34" s="84"/>
      <c r="UCX34" s="84"/>
      <c r="UCZ34" s="84"/>
      <c r="UDB34" s="84"/>
      <c r="UDD34" s="84"/>
      <c r="UDF34" s="84"/>
      <c r="UDH34" s="84"/>
      <c r="UDJ34" s="84"/>
      <c r="UDL34" s="84"/>
      <c r="UDN34" s="84"/>
      <c r="UDP34" s="84"/>
      <c r="UDR34" s="84"/>
      <c r="UDT34" s="84"/>
      <c r="UDV34" s="84"/>
      <c r="UDX34" s="84"/>
      <c r="UDZ34" s="84"/>
      <c r="UEB34" s="84"/>
      <c r="UED34" s="84"/>
      <c r="UEF34" s="84"/>
      <c r="UEH34" s="84"/>
      <c r="UEJ34" s="84"/>
      <c r="UEL34" s="84"/>
      <c r="UEN34" s="84"/>
      <c r="UEP34" s="84"/>
      <c r="UER34" s="84"/>
      <c r="UET34" s="84"/>
      <c r="UEV34" s="84"/>
      <c r="UEX34" s="84"/>
      <c r="UEZ34" s="84"/>
      <c r="UFB34" s="84"/>
      <c r="UFD34" s="84"/>
      <c r="UFF34" s="84"/>
      <c r="UFH34" s="84"/>
      <c r="UFJ34" s="84"/>
      <c r="UFL34" s="84"/>
      <c r="UFN34" s="84"/>
      <c r="UFP34" s="84"/>
      <c r="UFR34" s="84"/>
      <c r="UFT34" s="84"/>
      <c r="UFV34" s="84"/>
      <c r="UFX34" s="84"/>
      <c r="UFZ34" s="84"/>
      <c r="UGB34" s="84"/>
      <c r="UGD34" s="84"/>
      <c r="UGF34" s="84"/>
      <c r="UGH34" s="84"/>
      <c r="UGJ34" s="84"/>
      <c r="UGL34" s="84"/>
      <c r="UGN34" s="84"/>
      <c r="UGP34" s="84"/>
      <c r="UGR34" s="84"/>
      <c r="UGT34" s="84"/>
      <c r="UGV34" s="84"/>
      <c r="UGX34" s="84"/>
      <c r="UGZ34" s="84"/>
      <c r="UHB34" s="84"/>
      <c r="UHD34" s="84"/>
      <c r="UHF34" s="84"/>
      <c r="UHH34" s="84"/>
      <c r="UHJ34" s="84"/>
      <c r="UHL34" s="84"/>
      <c r="UHN34" s="84"/>
      <c r="UHP34" s="84"/>
      <c r="UHR34" s="84"/>
      <c r="UHT34" s="84"/>
      <c r="UHV34" s="84"/>
      <c r="UHX34" s="84"/>
      <c r="UHZ34" s="84"/>
      <c r="UIB34" s="84"/>
      <c r="UID34" s="84"/>
      <c r="UIF34" s="84"/>
      <c r="UIH34" s="84"/>
      <c r="UIJ34" s="84"/>
      <c r="UIL34" s="84"/>
      <c r="UIN34" s="84"/>
      <c r="UIP34" s="84"/>
      <c r="UIR34" s="84"/>
      <c r="UIT34" s="84"/>
      <c r="UIV34" s="84"/>
      <c r="UIX34" s="84"/>
      <c r="UIZ34" s="84"/>
      <c r="UJB34" s="84"/>
      <c r="UJD34" s="84"/>
      <c r="UJF34" s="84"/>
      <c r="UJH34" s="84"/>
      <c r="UJJ34" s="84"/>
      <c r="UJL34" s="84"/>
      <c r="UJN34" s="84"/>
      <c r="UJP34" s="84"/>
      <c r="UJR34" s="84"/>
      <c r="UJT34" s="84"/>
      <c r="UJV34" s="84"/>
      <c r="UJX34" s="84"/>
      <c r="UJZ34" s="84"/>
      <c r="UKB34" s="84"/>
      <c r="UKD34" s="84"/>
      <c r="UKF34" s="84"/>
      <c r="UKH34" s="84"/>
      <c r="UKJ34" s="84"/>
      <c r="UKL34" s="84"/>
      <c r="UKN34" s="84"/>
      <c r="UKP34" s="84"/>
      <c r="UKR34" s="84"/>
      <c r="UKT34" s="84"/>
      <c r="UKV34" s="84"/>
      <c r="UKX34" s="84"/>
      <c r="UKZ34" s="84"/>
      <c r="ULB34" s="84"/>
      <c r="ULD34" s="84"/>
      <c r="ULF34" s="84"/>
      <c r="ULH34" s="84"/>
      <c r="ULJ34" s="84"/>
      <c r="ULL34" s="84"/>
      <c r="ULN34" s="84"/>
      <c r="ULP34" s="84"/>
      <c r="ULR34" s="84"/>
      <c r="ULT34" s="84"/>
      <c r="ULV34" s="84"/>
      <c r="ULX34" s="84"/>
      <c r="ULZ34" s="84"/>
      <c r="UMB34" s="84"/>
      <c r="UMD34" s="84"/>
      <c r="UMF34" s="84"/>
      <c r="UMH34" s="84"/>
      <c r="UMJ34" s="84"/>
      <c r="UML34" s="84"/>
      <c r="UMN34" s="84"/>
      <c r="UMP34" s="84"/>
      <c r="UMR34" s="84"/>
      <c r="UMT34" s="84"/>
      <c r="UMV34" s="84"/>
      <c r="UMX34" s="84"/>
      <c r="UMZ34" s="84"/>
      <c r="UNB34" s="84"/>
      <c r="UND34" s="84"/>
      <c r="UNF34" s="84"/>
      <c r="UNH34" s="84"/>
      <c r="UNJ34" s="84"/>
      <c r="UNL34" s="84"/>
      <c r="UNN34" s="84"/>
      <c r="UNP34" s="84"/>
      <c r="UNR34" s="84"/>
      <c r="UNT34" s="84"/>
      <c r="UNV34" s="84"/>
      <c r="UNX34" s="84"/>
      <c r="UNZ34" s="84"/>
      <c r="UOB34" s="84"/>
      <c r="UOD34" s="84"/>
      <c r="UOF34" s="84"/>
      <c r="UOH34" s="84"/>
      <c r="UOJ34" s="84"/>
      <c r="UOL34" s="84"/>
      <c r="UON34" s="84"/>
      <c r="UOP34" s="84"/>
      <c r="UOR34" s="84"/>
      <c r="UOT34" s="84"/>
      <c r="UOV34" s="84"/>
      <c r="UOX34" s="84"/>
      <c r="UOZ34" s="84"/>
      <c r="UPB34" s="84"/>
      <c r="UPD34" s="84"/>
      <c r="UPF34" s="84"/>
      <c r="UPH34" s="84"/>
      <c r="UPJ34" s="84"/>
      <c r="UPL34" s="84"/>
      <c r="UPN34" s="84"/>
      <c r="UPP34" s="84"/>
      <c r="UPR34" s="84"/>
      <c r="UPT34" s="84"/>
      <c r="UPV34" s="84"/>
      <c r="UPX34" s="84"/>
      <c r="UPZ34" s="84"/>
      <c r="UQB34" s="84"/>
      <c r="UQD34" s="84"/>
      <c r="UQF34" s="84"/>
      <c r="UQH34" s="84"/>
      <c r="UQJ34" s="84"/>
      <c r="UQL34" s="84"/>
      <c r="UQN34" s="84"/>
      <c r="UQP34" s="84"/>
      <c r="UQR34" s="84"/>
      <c r="UQT34" s="84"/>
      <c r="UQV34" s="84"/>
      <c r="UQX34" s="84"/>
      <c r="UQZ34" s="84"/>
      <c r="URB34" s="84"/>
      <c r="URD34" s="84"/>
      <c r="URF34" s="84"/>
      <c r="URH34" s="84"/>
      <c r="URJ34" s="84"/>
      <c r="URL34" s="84"/>
      <c r="URN34" s="84"/>
      <c r="URP34" s="84"/>
      <c r="URR34" s="84"/>
      <c r="URT34" s="84"/>
      <c r="URV34" s="84"/>
      <c r="URX34" s="84"/>
      <c r="URZ34" s="84"/>
      <c r="USB34" s="84"/>
      <c r="USD34" s="84"/>
      <c r="USF34" s="84"/>
      <c r="USH34" s="84"/>
      <c r="USJ34" s="84"/>
      <c r="USL34" s="84"/>
      <c r="USN34" s="84"/>
      <c r="USP34" s="84"/>
      <c r="USR34" s="84"/>
      <c r="UST34" s="84"/>
      <c r="USV34" s="84"/>
      <c r="USX34" s="84"/>
      <c r="USZ34" s="84"/>
      <c r="UTB34" s="84"/>
      <c r="UTD34" s="84"/>
      <c r="UTF34" s="84"/>
      <c r="UTH34" s="84"/>
      <c r="UTJ34" s="84"/>
      <c r="UTL34" s="84"/>
      <c r="UTN34" s="84"/>
      <c r="UTP34" s="84"/>
      <c r="UTR34" s="84"/>
      <c r="UTT34" s="84"/>
      <c r="UTV34" s="84"/>
      <c r="UTX34" s="84"/>
      <c r="UTZ34" s="84"/>
      <c r="UUB34" s="84"/>
      <c r="UUD34" s="84"/>
      <c r="UUF34" s="84"/>
      <c r="UUH34" s="84"/>
      <c r="UUJ34" s="84"/>
      <c r="UUL34" s="84"/>
      <c r="UUN34" s="84"/>
      <c r="UUP34" s="84"/>
      <c r="UUR34" s="84"/>
      <c r="UUT34" s="84"/>
      <c r="UUV34" s="84"/>
      <c r="UUX34" s="84"/>
      <c r="UUZ34" s="84"/>
      <c r="UVB34" s="84"/>
      <c r="UVD34" s="84"/>
      <c r="UVF34" s="84"/>
      <c r="UVH34" s="84"/>
      <c r="UVJ34" s="84"/>
      <c r="UVL34" s="84"/>
      <c r="UVN34" s="84"/>
      <c r="UVP34" s="84"/>
      <c r="UVR34" s="84"/>
      <c r="UVT34" s="84"/>
      <c r="UVV34" s="84"/>
      <c r="UVX34" s="84"/>
      <c r="UVZ34" s="84"/>
      <c r="UWB34" s="84"/>
      <c r="UWD34" s="84"/>
      <c r="UWF34" s="84"/>
      <c r="UWH34" s="84"/>
      <c r="UWJ34" s="84"/>
      <c r="UWL34" s="84"/>
      <c r="UWN34" s="84"/>
      <c r="UWP34" s="84"/>
      <c r="UWR34" s="84"/>
      <c r="UWT34" s="84"/>
      <c r="UWV34" s="84"/>
      <c r="UWX34" s="84"/>
      <c r="UWZ34" s="84"/>
      <c r="UXB34" s="84"/>
      <c r="UXD34" s="84"/>
      <c r="UXF34" s="84"/>
      <c r="UXH34" s="84"/>
      <c r="UXJ34" s="84"/>
      <c r="UXL34" s="84"/>
      <c r="UXN34" s="84"/>
      <c r="UXP34" s="84"/>
      <c r="UXR34" s="84"/>
      <c r="UXT34" s="84"/>
      <c r="UXV34" s="84"/>
      <c r="UXX34" s="84"/>
      <c r="UXZ34" s="84"/>
      <c r="UYB34" s="84"/>
      <c r="UYD34" s="84"/>
      <c r="UYF34" s="84"/>
      <c r="UYH34" s="84"/>
      <c r="UYJ34" s="84"/>
      <c r="UYL34" s="84"/>
      <c r="UYN34" s="84"/>
      <c r="UYP34" s="84"/>
      <c r="UYR34" s="84"/>
      <c r="UYT34" s="84"/>
      <c r="UYV34" s="84"/>
      <c r="UYX34" s="84"/>
      <c r="UYZ34" s="84"/>
      <c r="UZB34" s="84"/>
      <c r="UZD34" s="84"/>
      <c r="UZF34" s="84"/>
      <c r="UZH34" s="84"/>
      <c r="UZJ34" s="84"/>
      <c r="UZL34" s="84"/>
      <c r="UZN34" s="84"/>
      <c r="UZP34" s="84"/>
      <c r="UZR34" s="84"/>
      <c r="UZT34" s="84"/>
      <c r="UZV34" s="84"/>
      <c r="UZX34" s="84"/>
      <c r="UZZ34" s="84"/>
      <c r="VAB34" s="84"/>
      <c r="VAD34" s="84"/>
      <c r="VAF34" s="84"/>
      <c r="VAH34" s="84"/>
      <c r="VAJ34" s="84"/>
      <c r="VAL34" s="84"/>
      <c r="VAN34" s="84"/>
      <c r="VAP34" s="84"/>
      <c r="VAR34" s="84"/>
      <c r="VAT34" s="84"/>
      <c r="VAV34" s="84"/>
      <c r="VAX34" s="84"/>
      <c r="VAZ34" s="84"/>
      <c r="VBB34" s="84"/>
      <c r="VBD34" s="84"/>
      <c r="VBF34" s="84"/>
      <c r="VBH34" s="84"/>
      <c r="VBJ34" s="84"/>
      <c r="VBL34" s="84"/>
      <c r="VBN34" s="84"/>
      <c r="VBP34" s="84"/>
      <c r="VBR34" s="84"/>
      <c r="VBT34" s="84"/>
      <c r="VBV34" s="84"/>
      <c r="VBX34" s="84"/>
      <c r="VBZ34" s="84"/>
      <c r="VCB34" s="84"/>
      <c r="VCD34" s="84"/>
      <c r="VCF34" s="84"/>
      <c r="VCH34" s="84"/>
      <c r="VCJ34" s="84"/>
      <c r="VCL34" s="84"/>
      <c r="VCN34" s="84"/>
      <c r="VCP34" s="84"/>
      <c r="VCR34" s="84"/>
      <c r="VCT34" s="84"/>
      <c r="VCV34" s="84"/>
      <c r="VCX34" s="84"/>
      <c r="VCZ34" s="84"/>
      <c r="VDB34" s="84"/>
      <c r="VDD34" s="84"/>
      <c r="VDF34" s="84"/>
      <c r="VDH34" s="84"/>
      <c r="VDJ34" s="84"/>
      <c r="VDL34" s="84"/>
      <c r="VDN34" s="84"/>
      <c r="VDP34" s="84"/>
      <c r="VDR34" s="84"/>
      <c r="VDT34" s="84"/>
      <c r="VDV34" s="84"/>
      <c r="VDX34" s="84"/>
      <c r="VDZ34" s="84"/>
      <c r="VEB34" s="84"/>
      <c r="VED34" s="84"/>
      <c r="VEF34" s="84"/>
      <c r="VEH34" s="84"/>
      <c r="VEJ34" s="84"/>
      <c r="VEL34" s="84"/>
      <c r="VEN34" s="84"/>
      <c r="VEP34" s="84"/>
      <c r="VER34" s="84"/>
      <c r="VET34" s="84"/>
      <c r="VEV34" s="84"/>
      <c r="VEX34" s="84"/>
      <c r="VEZ34" s="84"/>
      <c r="VFB34" s="84"/>
      <c r="VFD34" s="84"/>
      <c r="VFF34" s="84"/>
      <c r="VFH34" s="84"/>
      <c r="VFJ34" s="84"/>
      <c r="VFL34" s="84"/>
      <c r="VFN34" s="84"/>
      <c r="VFP34" s="84"/>
      <c r="VFR34" s="84"/>
      <c r="VFT34" s="84"/>
      <c r="VFV34" s="84"/>
      <c r="VFX34" s="84"/>
      <c r="VFZ34" s="84"/>
      <c r="VGB34" s="84"/>
      <c r="VGD34" s="84"/>
      <c r="VGF34" s="84"/>
      <c r="VGH34" s="84"/>
      <c r="VGJ34" s="84"/>
      <c r="VGL34" s="84"/>
      <c r="VGN34" s="84"/>
      <c r="VGP34" s="84"/>
      <c r="VGR34" s="84"/>
      <c r="VGT34" s="84"/>
      <c r="VGV34" s="84"/>
      <c r="VGX34" s="84"/>
      <c r="VGZ34" s="84"/>
      <c r="VHB34" s="84"/>
      <c r="VHD34" s="84"/>
      <c r="VHF34" s="84"/>
      <c r="VHH34" s="84"/>
      <c r="VHJ34" s="84"/>
      <c r="VHL34" s="84"/>
      <c r="VHN34" s="84"/>
      <c r="VHP34" s="84"/>
      <c r="VHR34" s="84"/>
      <c r="VHT34" s="84"/>
      <c r="VHV34" s="84"/>
      <c r="VHX34" s="84"/>
      <c r="VHZ34" s="84"/>
      <c r="VIB34" s="84"/>
      <c r="VID34" s="84"/>
      <c r="VIF34" s="84"/>
      <c r="VIH34" s="84"/>
      <c r="VIJ34" s="84"/>
      <c r="VIL34" s="84"/>
      <c r="VIN34" s="84"/>
      <c r="VIP34" s="84"/>
      <c r="VIR34" s="84"/>
      <c r="VIT34" s="84"/>
      <c r="VIV34" s="84"/>
      <c r="VIX34" s="84"/>
      <c r="VIZ34" s="84"/>
      <c r="VJB34" s="84"/>
      <c r="VJD34" s="84"/>
      <c r="VJF34" s="84"/>
      <c r="VJH34" s="84"/>
      <c r="VJJ34" s="84"/>
      <c r="VJL34" s="84"/>
      <c r="VJN34" s="84"/>
      <c r="VJP34" s="84"/>
      <c r="VJR34" s="84"/>
      <c r="VJT34" s="84"/>
      <c r="VJV34" s="84"/>
      <c r="VJX34" s="84"/>
      <c r="VJZ34" s="84"/>
      <c r="VKB34" s="84"/>
      <c r="VKD34" s="84"/>
      <c r="VKF34" s="84"/>
      <c r="VKH34" s="84"/>
      <c r="VKJ34" s="84"/>
      <c r="VKL34" s="84"/>
      <c r="VKN34" s="84"/>
      <c r="VKP34" s="84"/>
      <c r="VKR34" s="84"/>
      <c r="VKT34" s="84"/>
      <c r="VKV34" s="84"/>
      <c r="VKX34" s="84"/>
      <c r="VKZ34" s="84"/>
      <c r="VLB34" s="84"/>
      <c r="VLD34" s="84"/>
      <c r="VLF34" s="84"/>
      <c r="VLH34" s="84"/>
      <c r="VLJ34" s="84"/>
      <c r="VLL34" s="84"/>
      <c r="VLN34" s="84"/>
      <c r="VLP34" s="84"/>
      <c r="VLR34" s="84"/>
      <c r="VLT34" s="84"/>
      <c r="VLV34" s="84"/>
      <c r="VLX34" s="84"/>
      <c r="VLZ34" s="84"/>
      <c r="VMB34" s="84"/>
      <c r="VMD34" s="84"/>
      <c r="VMF34" s="84"/>
      <c r="VMH34" s="84"/>
      <c r="VMJ34" s="84"/>
      <c r="VML34" s="84"/>
      <c r="VMN34" s="84"/>
      <c r="VMP34" s="84"/>
      <c r="VMR34" s="84"/>
      <c r="VMT34" s="84"/>
      <c r="VMV34" s="84"/>
      <c r="VMX34" s="84"/>
      <c r="VMZ34" s="84"/>
      <c r="VNB34" s="84"/>
      <c r="VND34" s="84"/>
      <c r="VNF34" s="84"/>
      <c r="VNH34" s="84"/>
      <c r="VNJ34" s="84"/>
      <c r="VNL34" s="84"/>
      <c r="VNN34" s="84"/>
      <c r="VNP34" s="84"/>
      <c r="VNR34" s="84"/>
      <c r="VNT34" s="84"/>
      <c r="VNV34" s="84"/>
      <c r="VNX34" s="84"/>
      <c r="VNZ34" s="84"/>
      <c r="VOB34" s="84"/>
      <c r="VOD34" s="84"/>
      <c r="VOF34" s="84"/>
      <c r="VOH34" s="84"/>
      <c r="VOJ34" s="84"/>
      <c r="VOL34" s="84"/>
      <c r="VON34" s="84"/>
      <c r="VOP34" s="84"/>
      <c r="VOR34" s="84"/>
      <c r="VOT34" s="84"/>
      <c r="VOV34" s="84"/>
      <c r="VOX34" s="84"/>
      <c r="VOZ34" s="84"/>
      <c r="VPB34" s="84"/>
      <c r="VPD34" s="84"/>
      <c r="VPF34" s="84"/>
      <c r="VPH34" s="84"/>
      <c r="VPJ34" s="84"/>
      <c r="VPL34" s="84"/>
      <c r="VPN34" s="84"/>
      <c r="VPP34" s="84"/>
      <c r="VPR34" s="84"/>
      <c r="VPT34" s="84"/>
      <c r="VPV34" s="84"/>
      <c r="VPX34" s="84"/>
      <c r="VPZ34" s="84"/>
      <c r="VQB34" s="84"/>
      <c r="VQD34" s="84"/>
      <c r="VQF34" s="84"/>
      <c r="VQH34" s="84"/>
      <c r="VQJ34" s="84"/>
      <c r="VQL34" s="84"/>
      <c r="VQN34" s="84"/>
      <c r="VQP34" s="84"/>
      <c r="VQR34" s="84"/>
      <c r="VQT34" s="84"/>
      <c r="VQV34" s="84"/>
      <c r="VQX34" s="84"/>
      <c r="VQZ34" s="84"/>
      <c r="VRB34" s="84"/>
      <c r="VRD34" s="84"/>
      <c r="VRF34" s="84"/>
      <c r="VRH34" s="84"/>
      <c r="VRJ34" s="84"/>
      <c r="VRL34" s="84"/>
      <c r="VRN34" s="84"/>
      <c r="VRP34" s="84"/>
      <c r="VRR34" s="84"/>
      <c r="VRT34" s="84"/>
      <c r="VRV34" s="84"/>
      <c r="VRX34" s="84"/>
      <c r="VRZ34" s="84"/>
      <c r="VSB34" s="84"/>
      <c r="VSD34" s="84"/>
      <c r="VSF34" s="84"/>
      <c r="VSH34" s="84"/>
      <c r="VSJ34" s="84"/>
      <c r="VSL34" s="84"/>
      <c r="VSN34" s="84"/>
      <c r="VSP34" s="84"/>
      <c r="VSR34" s="84"/>
      <c r="VST34" s="84"/>
      <c r="VSV34" s="84"/>
      <c r="VSX34" s="84"/>
      <c r="VSZ34" s="84"/>
      <c r="VTB34" s="84"/>
      <c r="VTD34" s="84"/>
      <c r="VTF34" s="84"/>
      <c r="VTH34" s="84"/>
      <c r="VTJ34" s="84"/>
      <c r="VTL34" s="84"/>
      <c r="VTN34" s="84"/>
      <c r="VTP34" s="84"/>
      <c r="VTR34" s="84"/>
      <c r="VTT34" s="84"/>
      <c r="VTV34" s="84"/>
      <c r="VTX34" s="84"/>
      <c r="VTZ34" s="84"/>
      <c r="VUB34" s="84"/>
      <c r="VUD34" s="84"/>
      <c r="VUF34" s="84"/>
      <c r="VUH34" s="84"/>
      <c r="VUJ34" s="84"/>
      <c r="VUL34" s="84"/>
      <c r="VUN34" s="84"/>
      <c r="VUP34" s="84"/>
      <c r="VUR34" s="84"/>
      <c r="VUT34" s="84"/>
      <c r="VUV34" s="84"/>
      <c r="VUX34" s="84"/>
      <c r="VUZ34" s="84"/>
      <c r="VVB34" s="84"/>
      <c r="VVD34" s="84"/>
      <c r="VVF34" s="84"/>
      <c r="VVH34" s="84"/>
      <c r="VVJ34" s="84"/>
      <c r="VVL34" s="84"/>
      <c r="VVN34" s="84"/>
      <c r="VVP34" s="84"/>
      <c r="VVR34" s="84"/>
      <c r="VVT34" s="84"/>
      <c r="VVV34" s="84"/>
      <c r="VVX34" s="84"/>
      <c r="VVZ34" s="84"/>
      <c r="VWB34" s="84"/>
      <c r="VWD34" s="84"/>
      <c r="VWF34" s="84"/>
      <c r="VWH34" s="84"/>
      <c r="VWJ34" s="84"/>
      <c r="VWL34" s="84"/>
      <c r="VWN34" s="84"/>
      <c r="VWP34" s="84"/>
      <c r="VWR34" s="84"/>
      <c r="VWT34" s="84"/>
      <c r="VWV34" s="84"/>
      <c r="VWX34" s="84"/>
      <c r="VWZ34" s="84"/>
      <c r="VXB34" s="84"/>
      <c r="VXD34" s="84"/>
      <c r="VXF34" s="84"/>
      <c r="VXH34" s="84"/>
      <c r="VXJ34" s="84"/>
      <c r="VXL34" s="84"/>
      <c r="VXN34" s="84"/>
      <c r="VXP34" s="84"/>
      <c r="VXR34" s="84"/>
      <c r="VXT34" s="84"/>
      <c r="VXV34" s="84"/>
      <c r="VXX34" s="84"/>
      <c r="VXZ34" s="84"/>
      <c r="VYB34" s="84"/>
      <c r="VYD34" s="84"/>
      <c r="VYF34" s="84"/>
      <c r="VYH34" s="84"/>
      <c r="VYJ34" s="84"/>
      <c r="VYL34" s="84"/>
      <c r="VYN34" s="84"/>
      <c r="VYP34" s="84"/>
      <c r="VYR34" s="84"/>
      <c r="VYT34" s="84"/>
      <c r="VYV34" s="84"/>
      <c r="VYX34" s="84"/>
      <c r="VYZ34" s="84"/>
      <c r="VZB34" s="84"/>
      <c r="VZD34" s="84"/>
      <c r="VZF34" s="84"/>
      <c r="VZH34" s="84"/>
      <c r="VZJ34" s="84"/>
      <c r="VZL34" s="84"/>
      <c r="VZN34" s="84"/>
      <c r="VZP34" s="84"/>
      <c r="VZR34" s="84"/>
      <c r="VZT34" s="84"/>
      <c r="VZV34" s="84"/>
      <c r="VZX34" s="84"/>
      <c r="VZZ34" s="84"/>
      <c r="WAB34" s="84"/>
      <c r="WAD34" s="84"/>
      <c r="WAF34" s="84"/>
      <c r="WAH34" s="84"/>
      <c r="WAJ34" s="84"/>
      <c r="WAL34" s="84"/>
      <c r="WAN34" s="84"/>
      <c r="WAP34" s="84"/>
      <c r="WAR34" s="84"/>
      <c r="WAT34" s="84"/>
      <c r="WAV34" s="84"/>
      <c r="WAX34" s="84"/>
      <c r="WAZ34" s="84"/>
      <c r="WBB34" s="84"/>
      <c r="WBD34" s="84"/>
      <c r="WBF34" s="84"/>
      <c r="WBH34" s="84"/>
      <c r="WBJ34" s="84"/>
      <c r="WBL34" s="84"/>
      <c r="WBN34" s="84"/>
      <c r="WBP34" s="84"/>
      <c r="WBR34" s="84"/>
      <c r="WBT34" s="84"/>
      <c r="WBV34" s="84"/>
      <c r="WBX34" s="84"/>
      <c r="WBZ34" s="84"/>
      <c r="WCB34" s="84"/>
      <c r="WCD34" s="84"/>
      <c r="WCF34" s="84"/>
      <c r="WCH34" s="84"/>
      <c r="WCJ34" s="84"/>
      <c r="WCL34" s="84"/>
      <c r="WCN34" s="84"/>
      <c r="WCP34" s="84"/>
      <c r="WCR34" s="84"/>
      <c r="WCT34" s="84"/>
      <c r="WCV34" s="84"/>
      <c r="WCX34" s="84"/>
      <c r="WCZ34" s="84"/>
      <c r="WDB34" s="84"/>
      <c r="WDD34" s="84"/>
      <c r="WDF34" s="84"/>
      <c r="WDH34" s="84"/>
      <c r="WDJ34" s="84"/>
      <c r="WDL34" s="84"/>
      <c r="WDN34" s="84"/>
      <c r="WDP34" s="84"/>
      <c r="WDR34" s="84"/>
      <c r="WDT34" s="84"/>
      <c r="WDV34" s="84"/>
      <c r="WDX34" s="84"/>
      <c r="WDZ34" s="84"/>
      <c r="WEB34" s="84"/>
      <c r="WED34" s="84"/>
      <c r="WEF34" s="84"/>
      <c r="WEH34" s="84"/>
      <c r="WEJ34" s="84"/>
      <c r="WEL34" s="84"/>
      <c r="WEN34" s="84"/>
      <c r="WEP34" s="84"/>
      <c r="WER34" s="84"/>
      <c r="WET34" s="84"/>
      <c r="WEV34" s="84"/>
      <c r="WEX34" s="84"/>
      <c r="WEZ34" s="84"/>
      <c r="WFB34" s="84"/>
      <c r="WFD34" s="84"/>
      <c r="WFF34" s="84"/>
      <c r="WFH34" s="84"/>
      <c r="WFJ34" s="84"/>
      <c r="WFL34" s="84"/>
      <c r="WFN34" s="84"/>
      <c r="WFP34" s="84"/>
      <c r="WFR34" s="84"/>
      <c r="WFT34" s="84"/>
      <c r="WFV34" s="84"/>
      <c r="WFX34" s="84"/>
      <c r="WFZ34" s="84"/>
      <c r="WGB34" s="84"/>
      <c r="WGD34" s="84"/>
      <c r="WGF34" s="84"/>
      <c r="WGH34" s="84"/>
      <c r="WGJ34" s="84"/>
      <c r="WGL34" s="84"/>
      <c r="WGN34" s="84"/>
      <c r="WGP34" s="84"/>
      <c r="WGR34" s="84"/>
      <c r="WGT34" s="84"/>
      <c r="WGV34" s="84"/>
      <c r="WGX34" s="84"/>
      <c r="WGZ34" s="84"/>
      <c r="WHB34" s="84"/>
      <c r="WHD34" s="84"/>
      <c r="WHF34" s="84"/>
      <c r="WHH34" s="84"/>
      <c r="WHJ34" s="84"/>
      <c r="WHL34" s="84"/>
      <c r="WHN34" s="84"/>
      <c r="WHP34" s="84"/>
      <c r="WHR34" s="84"/>
      <c r="WHT34" s="84"/>
      <c r="WHV34" s="84"/>
      <c r="WHX34" s="84"/>
      <c r="WHZ34" s="84"/>
      <c r="WIB34" s="84"/>
      <c r="WID34" s="84"/>
      <c r="WIF34" s="84"/>
      <c r="WIH34" s="84"/>
      <c r="WIJ34" s="84"/>
      <c r="WIL34" s="84"/>
      <c r="WIN34" s="84"/>
      <c r="WIP34" s="84"/>
      <c r="WIR34" s="84"/>
      <c r="WIT34" s="84"/>
      <c r="WIV34" s="84"/>
      <c r="WIX34" s="84"/>
      <c r="WIZ34" s="84"/>
      <c r="WJB34" s="84"/>
      <c r="WJD34" s="84"/>
      <c r="WJF34" s="84"/>
      <c r="WJH34" s="84"/>
      <c r="WJJ34" s="84"/>
      <c r="WJL34" s="84"/>
      <c r="WJN34" s="84"/>
      <c r="WJP34" s="84"/>
      <c r="WJR34" s="84"/>
      <c r="WJT34" s="84"/>
      <c r="WJV34" s="84"/>
      <c r="WJX34" s="84"/>
      <c r="WJZ34" s="84"/>
      <c r="WKB34" s="84"/>
      <c r="WKD34" s="84"/>
      <c r="WKF34" s="84"/>
      <c r="WKH34" s="84"/>
      <c r="WKJ34" s="84"/>
      <c r="WKL34" s="84"/>
      <c r="WKN34" s="84"/>
      <c r="WKP34" s="84"/>
      <c r="WKR34" s="84"/>
      <c r="WKT34" s="84"/>
      <c r="WKV34" s="84"/>
      <c r="WKX34" s="84"/>
      <c r="WKZ34" s="84"/>
      <c r="WLB34" s="84"/>
      <c r="WLD34" s="84"/>
      <c r="WLF34" s="84"/>
      <c r="WLH34" s="84"/>
      <c r="WLJ34" s="84"/>
      <c r="WLL34" s="84"/>
      <c r="WLN34" s="84"/>
      <c r="WLP34" s="84"/>
      <c r="WLR34" s="84"/>
      <c r="WLT34" s="84"/>
      <c r="WLV34" s="84"/>
      <c r="WLX34" s="84"/>
      <c r="WLZ34" s="84"/>
      <c r="WMB34" s="84"/>
      <c r="WMD34" s="84"/>
      <c r="WMF34" s="84"/>
      <c r="WMH34" s="84"/>
      <c r="WMJ34" s="84"/>
      <c r="WML34" s="84"/>
      <c r="WMN34" s="84"/>
      <c r="WMP34" s="84"/>
      <c r="WMR34" s="84"/>
      <c r="WMT34" s="84"/>
      <c r="WMV34" s="84"/>
      <c r="WMX34" s="84"/>
      <c r="WMZ34" s="84"/>
      <c r="WNB34" s="84"/>
      <c r="WND34" s="84"/>
      <c r="WNF34" s="84"/>
      <c r="WNH34" s="84"/>
      <c r="WNJ34" s="84"/>
      <c r="WNL34" s="84"/>
      <c r="WNN34" s="84"/>
      <c r="WNP34" s="84"/>
      <c r="WNR34" s="84"/>
      <c r="WNT34" s="84"/>
      <c r="WNV34" s="84"/>
      <c r="WNX34" s="84"/>
      <c r="WNZ34" s="84"/>
      <c r="WOB34" s="84"/>
      <c r="WOD34" s="84"/>
      <c r="WOF34" s="84"/>
      <c r="WOH34" s="84"/>
      <c r="WOJ34" s="84"/>
      <c r="WOL34" s="84"/>
      <c r="WON34" s="84"/>
      <c r="WOP34" s="84"/>
      <c r="WOR34" s="84"/>
      <c r="WOT34" s="84"/>
      <c r="WOV34" s="84"/>
      <c r="WOX34" s="84"/>
      <c r="WOZ34" s="84"/>
      <c r="WPB34" s="84"/>
      <c r="WPD34" s="84"/>
      <c r="WPF34" s="84"/>
      <c r="WPH34" s="84"/>
      <c r="WPJ34" s="84"/>
      <c r="WPL34" s="84"/>
      <c r="WPN34" s="84"/>
      <c r="WPP34" s="84"/>
      <c r="WPR34" s="84"/>
      <c r="WPT34" s="84"/>
      <c r="WPV34" s="84"/>
      <c r="WPX34" s="84"/>
      <c r="WPZ34" s="84"/>
      <c r="WQB34" s="84"/>
      <c r="WQD34" s="84"/>
      <c r="WQF34" s="84"/>
      <c r="WQH34" s="84"/>
      <c r="WQJ34" s="84"/>
      <c r="WQL34" s="84"/>
      <c r="WQN34" s="84"/>
      <c r="WQP34" s="84"/>
      <c r="WQR34" s="84"/>
      <c r="WQT34" s="84"/>
      <c r="WQV34" s="84"/>
      <c r="WQX34" s="84"/>
      <c r="WQZ34" s="84"/>
      <c r="WRB34" s="84"/>
      <c r="WRD34" s="84"/>
      <c r="WRF34" s="84"/>
      <c r="WRH34" s="84"/>
      <c r="WRJ34" s="84"/>
      <c r="WRL34" s="84"/>
      <c r="WRN34" s="84"/>
      <c r="WRP34" s="84"/>
      <c r="WRR34" s="84"/>
      <c r="WRT34" s="84"/>
      <c r="WRV34" s="84"/>
      <c r="WRX34" s="84"/>
      <c r="WRZ34" s="84"/>
      <c r="WSB34" s="84"/>
      <c r="WSD34" s="84"/>
      <c r="WSF34" s="84"/>
      <c r="WSH34" s="84"/>
      <c r="WSJ34" s="84"/>
      <c r="WSL34" s="84"/>
      <c r="WSN34" s="84"/>
      <c r="WSP34" s="84"/>
      <c r="WSR34" s="84"/>
      <c r="WST34" s="84"/>
      <c r="WSV34" s="84"/>
      <c r="WSX34" s="84"/>
      <c r="WSZ34" s="84"/>
      <c r="WTB34" s="84"/>
      <c r="WTD34" s="84"/>
      <c r="WTF34" s="84"/>
      <c r="WTH34" s="84"/>
      <c r="WTJ34" s="84"/>
      <c r="WTL34" s="84"/>
      <c r="WTN34" s="84"/>
      <c r="WTP34" s="84"/>
      <c r="WTR34" s="84"/>
      <c r="WTT34" s="84"/>
      <c r="WTV34" s="84"/>
      <c r="WTX34" s="84"/>
      <c r="WTZ34" s="84"/>
      <c r="WUB34" s="84"/>
      <c r="WUD34" s="84"/>
      <c r="WUF34" s="84"/>
      <c r="WUH34" s="84"/>
      <c r="WUJ34" s="84"/>
      <c r="WUL34" s="84"/>
      <c r="WUN34" s="84"/>
      <c r="WUP34" s="84"/>
      <c r="WUR34" s="84"/>
      <c r="WUT34" s="84"/>
      <c r="WUV34" s="84"/>
      <c r="WUX34" s="84"/>
      <c r="WUZ34" s="84"/>
      <c r="WVB34" s="84"/>
      <c r="WVD34" s="84"/>
      <c r="WVF34" s="84"/>
      <c r="WVH34" s="84"/>
      <c r="WVJ34" s="84"/>
      <c r="WVL34" s="84"/>
      <c r="WVN34" s="84"/>
      <c r="WVP34" s="84"/>
      <c r="WVR34" s="84"/>
      <c r="WVT34" s="84"/>
      <c r="WVV34" s="84"/>
      <c r="WVX34" s="84"/>
      <c r="WVZ34" s="84"/>
      <c r="WWB34" s="84"/>
      <c r="WWD34" s="84"/>
      <c r="WWF34" s="84"/>
      <c r="WWH34" s="84"/>
      <c r="WWJ34" s="84"/>
      <c r="WWL34" s="84"/>
      <c r="WWN34" s="84"/>
      <c r="WWP34" s="84"/>
      <c r="WWR34" s="84"/>
      <c r="WWT34" s="84"/>
      <c r="WWV34" s="84"/>
      <c r="WWX34" s="84"/>
      <c r="WWZ34" s="84"/>
      <c r="WXB34" s="84"/>
      <c r="WXD34" s="84"/>
      <c r="WXF34" s="84"/>
      <c r="WXH34" s="84"/>
      <c r="WXJ34" s="84"/>
      <c r="WXL34" s="84"/>
      <c r="WXN34" s="84"/>
      <c r="WXP34" s="84"/>
      <c r="WXR34" s="84"/>
      <c r="WXT34" s="84"/>
      <c r="WXV34" s="84"/>
      <c r="WXX34" s="84"/>
      <c r="WXZ34" s="84"/>
      <c r="WYB34" s="84"/>
      <c r="WYD34" s="84"/>
      <c r="WYF34" s="84"/>
      <c r="WYH34" s="84"/>
      <c r="WYJ34" s="84"/>
      <c r="WYL34" s="84"/>
      <c r="WYN34" s="84"/>
      <c r="WYP34" s="84"/>
      <c r="WYR34" s="84"/>
      <c r="WYT34" s="84"/>
      <c r="WYV34" s="84"/>
      <c r="WYX34" s="84"/>
      <c r="WYZ34" s="84"/>
      <c r="WZB34" s="84"/>
      <c r="WZD34" s="84"/>
      <c r="WZF34" s="84"/>
      <c r="WZH34" s="84"/>
      <c r="WZJ34" s="84"/>
      <c r="WZL34" s="84"/>
      <c r="WZN34" s="84"/>
      <c r="WZP34" s="84"/>
      <c r="WZR34" s="84"/>
      <c r="WZT34" s="84"/>
      <c r="WZV34" s="84"/>
      <c r="WZX34" s="84"/>
      <c r="WZZ34" s="84"/>
      <c r="XAB34" s="84"/>
      <c r="XAD34" s="84"/>
      <c r="XAF34" s="84"/>
      <c r="XAH34" s="84"/>
      <c r="XAJ34" s="84"/>
      <c r="XAL34" s="84"/>
      <c r="XAN34" s="84"/>
      <c r="XAP34" s="84"/>
      <c r="XAR34" s="84"/>
      <c r="XAT34" s="84"/>
      <c r="XAV34" s="84"/>
      <c r="XAX34" s="84"/>
      <c r="XAZ34" s="84"/>
      <c r="XBB34" s="84"/>
      <c r="XBD34" s="84"/>
      <c r="XBF34" s="84"/>
      <c r="XBH34" s="84"/>
      <c r="XBJ34" s="84"/>
      <c r="XBL34" s="84"/>
      <c r="XBN34" s="84"/>
      <c r="XBP34" s="84"/>
      <c r="XBR34" s="84"/>
      <c r="XBT34" s="84"/>
      <c r="XBV34" s="84"/>
      <c r="XBX34" s="84"/>
      <c r="XBZ34" s="84"/>
      <c r="XCB34" s="84"/>
      <c r="XCD34" s="84"/>
      <c r="XCF34" s="84"/>
      <c r="XCH34" s="84"/>
      <c r="XCJ34" s="84"/>
      <c r="XCL34" s="84"/>
      <c r="XCN34" s="84"/>
      <c r="XCP34" s="84"/>
      <c r="XCR34" s="84"/>
      <c r="XCT34" s="84"/>
      <c r="XCV34" s="84"/>
      <c r="XCX34" s="84"/>
      <c r="XCZ34" s="84"/>
      <c r="XDB34" s="84"/>
      <c r="XDD34" s="84"/>
      <c r="XDF34" s="84"/>
      <c r="XDH34" s="84"/>
      <c r="XDJ34" s="84"/>
      <c r="XDL34" s="84"/>
      <c r="XDN34" s="84"/>
      <c r="XDP34" s="84"/>
      <c r="XDR34" s="84"/>
      <c r="XDT34" s="84"/>
      <c r="XDV34" s="84"/>
      <c r="XDX34" s="84"/>
      <c r="XDZ34" s="84"/>
      <c r="XEB34" s="84"/>
      <c r="XED34" s="84"/>
      <c r="XEF34" s="84"/>
      <c r="XEH34" s="84"/>
      <c r="XEJ34" s="84"/>
      <c r="XEL34" s="84"/>
      <c r="XEN34" s="84"/>
      <c r="XEP34" s="84"/>
      <c r="XER34" s="84"/>
      <c r="XET34" s="84"/>
      <c r="XEV34" s="84"/>
      <c r="XEX34" s="84"/>
      <c r="XEZ34" s="84"/>
      <c r="XFB34" s="84"/>
      <c r="XFD34" s="84"/>
    </row>
    <row r="35" spans="1:1024 1026:2048 2050:3072 3074:4096 4098:5120 5122:6144 6146:7168 7170:8192 8194:9216 9218:10240 10242:11264 11266:12288 12290:13312 13314:14336 14338:15360 15362:16384" x14ac:dyDescent="0.35">
      <c r="A35" t="s">
        <v>326</v>
      </c>
      <c r="B35" s="84" t="s">
        <v>214</v>
      </c>
      <c r="D35" s="84"/>
      <c r="F35" s="84"/>
      <c r="H35" s="84"/>
      <c r="J35" s="84"/>
      <c r="L35" s="84"/>
      <c r="N35" s="84"/>
      <c r="P35" s="84"/>
      <c r="R35" s="84"/>
      <c r="T35" s="84"/>
      <c r="V35" s="84"/>
      <c r="X35" s="84"/>
      <c r="Z35" s="84"/>
      <c r="AB35" s="84"/>
      <c r="AD35" s="84"/>
      <c r="AF35" s="84"/>
      <c r="AH35" s="84"/>
      <c r="AJ35" s="84"/>
      <c r="AL35" s="84"/>
      <c r="AN35" s="84"/>
      <c r="AP35" s="84"/>
      <c r="AR35" s="84"/>
      <c r="AT35" s="84"/>
      <c r="AV35" s="84"/>
      <c r="AX35" s="84"/>
      <c r="AZ35" s="84"/>
      <c r="BB35" s="84"/>
      <c r="BD35" s="84"/>
      <c r="BF35" s="84"/>
      <c r="BH35" s="84"/>
      <c r="BJ35" s="84"/>
      <c r="BL35" s="84"/>
      <c r="BN35" s="84"/>
      <c r="BP35" s="84"/>
      <c r="BR35" s="84"/>
      <c r="BT35" s="84"/>
      <c r="BV35" s="84"/>
      <c r="BX35" s="84"/>
      <c r="BZ35" s="84"/>
      <c r="CB35" s="84"/>
      <c r="CD35" s="84"/>
      <c r="CF35" s="84"/>
      <c r="CH35" s="84"/>
      <c r="CJ35" s="84"/>
      <c r="CL35" s="84"/>
      <c r="CN35" s="84"/>
      <c r="CP35" s="84"/>
      <c r="CR35" s="84"/>
      <c r="CT35" s="84"/>
      <c r="CV35" s="84"/>
      <c r="CX35" s="84"/>
      <c r="CZ35" s="84"/>
      <c r="DB35" s="84"/>
      <c r="DD35" s="84"/>
      <c r="DF35" s="84"/>
      <c r="DH35" s="84"/>
      <c r="DJ35" s="84"/>
      <c r="DL35" s="84"/>
      <c r="DN35" s="84"/>
      <c r="DP35" s="84"/>
      <c r="DR35" s="84"/>
      <c r="DT35" s="84"/>
      <c r="DV35" s="84"/>
      <c r="DX35" s="84"/>
      <c r="DZ35" s="84"/>
      <c r="EB35" s="84"/>
      <c r="ED35" s="84"/>
      <c r="EF35" s="84"/>
      <c r="EH35" s="84"/>
      <c r="EJ35" s="84"/>
      <c r="EL35" s="84"/>
      <c r="EN35" s="84"/>
      <c r="EP35" s="84"/>
      <c r="ER35" s="84"/>
      <c r="ET35" s="84"/>
      <c r="EV35" s="84"/>
      <c r="EX35" s="84"/>
      <c r="EZ35" s="84"/>
      <c r="FB35" s="84"/>
      <c r="FD35" s="84"/>
      <c r="FF35" s="84"/>
      <c r="FH35" s="84"/>
      <c r="FJ35" s="84"/>
      <c r="FL35" s="84"/>
      <c r="FN35" s="84"/>
      <c r="FP35" s="84"/>
      <c r="FR35" s="84"/>
      <c r="FT35" s="84"/>
      <c r="FV35" s="84"/>
      <c r="FX35" s="84"/>
      <c r="FZ35" s="84"/>
      <c r="GB35" s="84"/>
      <c r="GD35" s="84"/>
      <c r="GF35" s="84"/>
      <c r="GH35" s="84"/>
      <c r="GJ35" s="84"/>
      <c r="GL35" s="84"/>
      <c r="GN35" s="84"/>
      <c r="GP35" s="84"/>
      <c r="GR35" s="84"/>
      <c r="GT35" s="84"/>
      <c r="GV35" s="84"/>
      <c r="GX35" s="84"/>
      <c r="GZ35" s="84"/>
      <c r="HB35" s="84"/>
      <c r="HD35" s="84"/>
      <c r="HF35" s="84"/>
      <c r="HH35" s="84"/>
      <c r="HJ35" s="84"/>
      <c r="HL35" s="84"/>
      <c r="HN35" s="84"/>
      <c r="HP35" s="84"/>
      <c r="HR35" s="84"/>
      <c r="HT35" s="84"/>
      <c r="HV35" s="84"/>
      <c r="HX35" s="84"/>
      <c r="HZ35" s="84"/>
      <c r="IB35" s="84"/>
      <c r="ID35" s="84"/>
      <c r="IF35" s="84"/>
      <c r="IH35" s="84"/>
      <c r="IJ35" s="84"/>
      <c r="IL35" s="84"/>
      <c r="IN35" s="84"/>
      <c r="IP35" s="84"/>
      <c r="IR35" s="84"/>
      <c r="IT35" s="84"/>
      <c r="IV35" s="84"/>
      <c r="IX35" s="84"/>
      <c r="IZ35" s="84"/>
      <c r="JB35" s="84"/>
      <c r="JD35" s="84"/>
      <c r="JF35" s="84"/>
      <c r="JH35" s="84"/>
      <c r="JJ35" s="84"/>
      <c r="JL35" s="84"/>
      <c r="JN35" s="84"/>
      <c r="JP35" s="84"/>
      <c r="JR35" s="84"/>
      <c r="JT35" s="84"/>
      <c r="JV35" s="84"/>
      <c r="JX35" s="84"/>
      <c r="JZ35" s="84"/>
      <c r="KB35" s="84"/>
      <c r="KD35" s="84"/>
      <c r="KF35" s="84"/>
      <c r="KH35" s="84"/>
      <c r="KJ35" s="84"/>
      <c r="KL35" s="84"/>
      <c r="KN35" s="84"/>
      <c r="KP35" s="84"/>
      <c r="KR35" s="84"/>
      <c r="KT35" s="84"/>
      <c r="KV35" s="84"/>
      <c r="KX35" s="84"/>
      <c r="KZ35" s="84"/>
      <c r="LB35" s="84"/>
      <c r="LD35" s="84"/>
      <c r="LF35" s="84"/>
      <c r="LH35" s="84"/>
      <c r="LJ35" s="84"/>
      <c r="LL35" s="84"/>
      <c r="LN35" s="84"/>
      <c r="LP35" s="84"/>
      <c r="LR35" s="84"/>
      <c r="LT35" s="84"/>
      <c r="LV35" s="84"/>
      <c r="LX35" s="84"/>
      <c r="LZ35" s="84"/>
      <c r="MB35" s="84"/>
      <c r="MD35" s="84"/>
      <c r="MF35" s="84"/>
      <c r="MH35" s="84"/>
      <c r="MJ35" s="84"/>
      <c r="ML35" s="84"/>
      <c r="MN35" s="84"/>
      <c r="MP35" s="84"/>
      <c r="MR35" s="84"/>
      <c r="MT35" s="84"/>
      <c r="MV35" s="84"/>
      <c r="MX35" s="84"/>
      <c r="MZ35" s="84"/>
      <c r="NB35" s="84"/>
      <c r="ND35" s="84"/>
      <c r="NF35" s="84"/>
      <c r="NH35" s="84"/>
      <c r="NJ35" s="84"/>
      <c r="NL35" s="84"/>
      <c r="NN35" s="84"/>
      <c r="NP35" s="84"/>
      <c r="NR35" s="84"/>
      <c r="NT35" s="84"/>
      <c r="NV35" s="84"/>
      <c r="NX35" s="84"/>
      <c r="NZ35" s="84"/>
      <c r="OB35" s="84"/>
      <c r="OD35" s="84"/>
      <c r="OF35" s="84"/>
      <c r="OH35" s="84"/>
      <c r="OJ35" s="84"/>
      <c r="OL35" s="84"/>
      <c r="ON35" s="84"/>
      <c r="OP35" s="84"/>
      <c r="OR35" s="84"/>
      <c r="OT35" s="84"/>
      <c r="OV35" s="84"/>
      <c r="OX35" s="84"/>
      <c r="OZ35" s="84"/>
      <c r="PB35" s="84"/>
      <c r="PD35" s="84"/>
      <c r="PF35" s="84"/>
      <c r="PH35" s="84"/>
      <c r="PJ35" s="84"/>
      <c r="PL35" s="84"/>
      <c r="PN35" s="84"/>
      <c r="PP35" s="84"/>
      <c r="PR35" s="84"/>
      <c r="PT35" s="84"/>
      <c r="PV35" s="84"/>
      <c r="PX35" s="84"/>
      <c r="PZ35" s="84"/>
      <c r="QB35" s="84"/>
      <c r="QD35" s="84"/>
      <c r="QF35" s="84"/>
      <c r="QH35" s="84"/>
      <c r="QJ35" s="84"/>
      <c r="QL35" s="84"/>
      <c r="QN35" s="84"/>
      <c r="QP35" s="84"/>
      <c r="QR35" s="84"/>
      <c r="QT35" s="84"/>
      <c r="QV35" s="84"/>
      <c r="QX35" s="84"/>
      <c r="QZ35" s="84"/>
      <c r="RB35" s="84"/>
      <c r="RD35" s="84"/>
      <c r="RF35" s="84"/>
      <c r="RH35" s="84"/>
      <c r="RJ35" s="84"/>
      <c r="RL35" s="84"/>
      <c r="RN35" s="84"/>
      <c r="RP35" s="84"/>
      <c r="RR35" s="84"/>
      <c r="RT35" s="84"/>
      <c r="RV35" s="84"/>
      <c r="RX35" s="84"/>
      <c r="RZ35" s="84"/>
      <c r="SB35" s="84"/>
      <c r="SD35" s="84"/>
      <c r="SF35" s="84"/>
      <c r="SH35" s="84"/>
      <c r="SJ35" s="84"/>
      <c r="SL35" s="84"/>
      <c r="SN35" s="84"/>
      <c r="SP35" s="84"/>
      <c r="SR35" s="84"/>
      <c r="ST35" s="84"/>
      <c r="SV35" s="84"/>
      <c r="SX35" s="84"/>
      <c r="SZ35" s="84"/>
      <c r="TB35" s="84"/>
      <c r="TD35" s="84"/>
      <c r="TF35" s="84"/>
      <c r="TH35" s="84"/>
      <c r="TJ35" s="84"/>
      <c r="TL35" s="84"/>
      <c r="TN35" s="84"/>
      <c r="TP35" s="84"/>
      <c r="TR35" s="84"/>
      <c r="TT35" s="84"/>
      <c r="TV35" s="84"/>
      <c r="TX35" s="84"/>
      <c r="TZ35" s="84"/>
      <c r="UB35" s="84"/>
      <c r="UD35" s="84"/>
      <c r="UF35" s="84"/>
      <c r="UH35" s="84"/>
      <c r="UJ35" s="84"/>
      <c r="UL35" s="84"/>
      <c r="UN35" s="84"/>
      <c r="UP35" s="84"/>
      <c r="UR35" s="84"/>
      <c r="UT35" s="84"/>
      <c r="UV35" s="84"/>
      <c r="UX35" s="84"/>
      <c r="UZ35" s="84"/>
      <c r="VB35" s="84"/>
      <c r="VD35" s="84"/>
      <c r="VF35" s="84"/>
      <c r="VH35" s="84"/>
      <c r="VJ35" s="84"/>
      <c r="VL35" s="84"/>
      <c r="VN35" s="84"/>
      <c r="VP35" s="84"/>
      <c r="VR35" s="84"/>
      <c r="VT35" s="84"/>
      <c r="VV35" s="84"/>
      <c r="VX35" s="84"/>
      <c r="VZ35" s="84"/>
      <c r="WB35" s="84"/>
      <c r="WD35" s="84"/>
      <c r="WF35" s="84"/>
      <c r="WH35" s="84"/>
      <c r="WJ35" s="84"/>
      <c r="WL35" s="84"/>
      <c r="WN35" s="84"/>
      <c r="WP35" s="84"/>
      <c r="WR35" s="84"/>
      <c r="WT35" s="84"/>
      <c r="WV35" s="84"/>
      <c r="WX35" s="84"/>
      <c r="WZ35" s="84"/>
      <c r="XB35" s="84"/>
      <c r="XD35" s="84"/>
      <c r="XF35" s="84"/>
      <c r="XH35" s="84"/>
      <c r="XJ35" s="84"/>
      <c r="XL35" s="84"/>
      <c r="XN35" s="84"/>
      <c r="XP35" s="84"/>
      <c r="XR35" s="84"/>
      <c r="XT35" s="84"/>
      <c r="XV35" s="84"/>
      <c r="XX35" s="84"/>
      <c r="XZ35" s="84"/>
      <c r="YB35" s="84"/>
      <c r="YD35" s="84"/>
      <c r="YF35" s="84"/>
      <c r="YH35" s="84"/>
      <c r="YJ35" s="84"/>
      <c r="YL35" s="84"/>
      <c r="YN35" s="84"/>
      <c r="YP35" s="84"/>
      <c r="YR35" s="84"/>
      <c r="YT35" s="84"/>
      <c r="YV35" s="84"/>
      <c r="YX35" s="84"/>
      <c r="YZ35" s="84"/>
      <c r="ZB35" s="84"/>
      <c r="ZD35" s="84"/>
      <c r="ZF35" s="84"/>
      <c r="ZH35" s="84"/>
      <c r="ZJ35" s="84"/>
      <c r="ZL35" s="84"/>
      <c r="ZN35" s="84"/>
      <c r="ZP35" s="84"/>
      <c r="ZR35" s="84"/>
      <c r="ZT35" s="84"/>
      <c r="ZV35" s="84"/>
      <c r="ZX35" s="84"/>
      <c r="ZZ35" s="84"/>
      <c r="AAB35" s="84"/>
      <c r="AAD35" s="84"/>
      <c r="AAF35" s="84"/>
      <c r="AAH35" s="84"/>
      <c r="AAJ35" s="84"/>
      <c r="AAL35" s="84"/>
      <c r="AAN35" s="84"/>
      <c r="AAP35" s="84"/>
      <c r="AAR35" s="84"/>
      <c r="AAT35" s="84"/>
      <c r="AAV35" s="84"/>
      <c r="AAX35" s="84"/>
      <c r="AAZ35" s="84"/>
      <c r="ABB35" s="84"/>
      <c r="ABD35" s="84"/>
      <c r="ABF35" s="84"/>
      <c r="ABH35" s="84"/>
      <c r="ABJ35" s="84"/>
      <c r="ABL35" s="84"/>
      <c r="ABN35" s="84"/>
      <c r="ABP35" s="84"/>
      <c r="ABR35" s="84"/>
      <c r="ABT35" s="84"/>
      <c r="ABV35" s="84"/>
      <c r="ABX35" s="84"/>
      <c r="ABZ35" s="84"/>
      <c r="ACB35" s="84"/>
      <c r="ACD35" s="84"/>
      <c r="ACF35" s="84"/>
      <c r="ACH35" s="84"/>
      <c r="ACJ35" s="84"/>
      <c r="ACL35" s="84"/>
      <c r="ACN35" s="84"/>
      <c r="ACP35" s="84"/>
      <c r="ACR35" s="84"/>
      <c r="ACT35" s="84"/>
      <c r="ACV35" s="84"/>
      <c r="ACX35" s="84"/>
      <c r="ACZ35" s="84"/>
      <c r="ADB35" s="84"/>
      <c r="ADD35" s="84"/>
      <c r="ADF35" s="84"/>
      <c r="ADH35" s="84"/>
      <c r="ADJ35" s="84"/>
      <c r="ADL35" s="84"/>
      <c r="ADN35" s="84"/>
      <c r="ADP35" s="84"/>
      <c r="ADR35" s="84"/>
      <c r="ADT35" s="84"/>
      <c r="ADV35" s="84"/>
      <c r="ADX35" s="84"/>
      <c r="ADZ35" s="84"/>
      <c r="AEB35" s="84"/>
      <c r="AED35" s="84"/>
      <c r="AEF35" s="84"/>
      <c r="AEH35" s="84"/>
      <c r="AEJ35" s="84"/>
      <c r="AEL35" s="84"/>
      <c r="AEN35" s="84"/>
      <c r="AEP35" s="84"/>
      <c r="AER35" s="84"/>
      <c r="AET35" s="84"/>
      <c r="AEV35" s="84"/>
      <c r="AEX35" s="84"/>
      <c r="AEZ35" s="84"/>
      <c r="AFB35" s="84"/>
      <c r="AFD35" s="84"/>
      <c r="AFF35" s="84"/>
      <c r="AFH35" s="84"/>
      <c r="AFJ35" s="84"/>
      <c r="AFL35" s="84"/>
      <c r="AFN35" s="84"/>
      <c r="AFP35" s="84"/>
      <c r="AFR35" s="84"/>
      <c r="AFT35" s="84"/>
      <c r="AFV35" s="84"/>
      <c r="AFX35" s="84"/>
      <c r="AFZ35" s="84"/>
      <c r="AGB35" s="84"/>
      <c r="AGD35" s="84"/>
      <c r="AGF35" s="84"/>
      <c r="AGH35" s="84"/>
      <c r="AGJ35" s="84"/>
      <c r="AGL35" s="84"/>
      <c r="AGN35" s="84"/>
      <c r="AGP35" s="84"/>
      <c r="AGR35" s="84"/>
      <c r="AGT35" s="84"/>
      <c r="AGV35" s="84"/>
      <c r="AGX35" s="84"/>
      <c r="AGZ35" s="84"/>
      <c r="AHB35" s="84"/>
      <c r="AHD35" s="84"/>
      <c r="AHF35" s="84"/>
      <c r="AHH35" s="84"/>
      <c r="AHJ35" s="84"/>
      <c r="AHL35" s="84"/>
      <c r="AHN35" s="84"/>
      <c r="AHP35" s="84"/>
      <c r="AHR35" s="84"/>
      <c r="AHT35" s="84"/>
      <c r="AHV35" s="84"/>
      <c r="AHX35" s="84"/>
      <c r="AHZ35" s="84"/>
      <c r="AIB35" s="84"/>
      <c r="AID35" s="84"/>
      <c r="AIF35" s="84"/>
      <c r="AIH35" s="84"/>
      <c r="AIJ35" s="84"/>
      <c r="AIL35" s="84"/>
      <c r="AIN35" s="84"/>
      <c r="AIP35" s="84"/>
      <c r="AIR35" s="84"/>
      <c r="AIT35" s="84"/>
      <c r="AIV35" s="84"/>
      <c r="AIX35" s="84"/>
      <c r="AIZ35" s="84"/>
      <c r="AJB35" s="84"/>
      <c r="AJD35" s="84"/>
      <c r="AJF35" s="84"/>
      <c r="AJH35" s="84"/>
      <c r="AJJ35" s="84"/>
      <c r="AJL35" s="84"/>
      <c r="AJN35" s="84"/>
      <c r="AJP35" s="84"/>
      <c r="AJR35" s="84"/>
      <c r="AJT35" s="84"/>
      <c r="AJV35" s="84"/>
      <c r="AJX35" s="84"/>
      <c r="AJZ35" s="84"/>
      <c r="AKB35" s="84"/>
      <c r="AKD35" s="84"/>
      <c r="AKF35" s="84"/>
      <c r="AKH35" s="84"/>
      <c r="AKJ35" s="84"/>
      <c r="AKL35" s="84"/>
      <c r="AKN35" s="84"/>
      <c r="AKP35" s="84"/>
      <c r="AKR35" s="84"/>
      <c r="AKT35" s="84"/>
      <c r="AKV35" s="84"/>
      <c r="AKX35" s="84"/>
      <c r="AKZ35" s="84"/>
      <c r="ALB35" s="84"/>
      <c r="ALD35" s="84"/>
      <c r="ALF35" s="84"/>
      <c r="ALH35" s="84"/>
      <c r="ALJ35" s="84"/>
      <c r="ALL35" s="84"/>
      <c r="ALN35" s="84"/>
      <c r="ALP35" s="84"/>
      <c r="ALR35" s="84"/>
      <c r="ALT35" s="84"/>
      <c r="ALV35" s="84"/>
      <c r="ALX35" s="84"/>
      <c r="ALZ35" s="84"/>
      <c r="AMB35" s="84"/>
      <c r="AMD35" s="84"/>
      <c r="AMF35" s="84"/>
      <c r="AMH35" s="84"/>
      <c r="AMJ35" s="84"/>
      <c r="AML35" s="84"/>
      <c r="AMN35" s="84"/>
      <c r="AMP35" s="84"/>
      <c r="AMR35" s="84"/>
      <c r="AMT35" s="84"/>
      <c r="AMV35" s="84"/>
      <c r="AMX35" s="84"/>
      <c r="AMZ35" s="84"/>
      <c r="ANB35" s="84"/>
      <c r="AND35" s="84"/>
      <c r="ANF35" s="84"/>
      <c r="ANH35" s="84"/>
      <c r="ANJ35" s="84"/>
      <c r="ANL35" s="84"/>
      <c r="ANN35" s="84"/>
      <c r="ANP35" s="84"/>
      <c r="ANR35" s="84"/>
      <c r="ANT35" s="84"/>
      <c r="ANV35" s="84"/>
      <c r="ANX35" s="84"/>
      <c r="ANZ35" s="84"/>
      <c r="AOB35" s="84"/>
      <c r="AOD35" s="84"/>
      <c r="AOF35" s="84"/>
      <c r="AOH35" s="84"/>
      <c r="AOJ35" s="84"/>
      <c r="AOL35" s="84"/>
      <c r="AON35" s="84"/>
      <c r="AOP35" s="84"/>
      <c r="AOR35" s="84"/>
      <c r="AOT35" s="84"/>
      <c r="AOV35" s="84"/>
      <c r="AOX35" s="84"/>
      <c r="AOZ35" s="84"/>
      <c r="APB35" s="84"/>
      <c r="APD35" s="84"/>
      <c r="APF35" s="84"/>
      <c r="APH35" s="84"/>
      <c r="APJ35" s="84"/>
      <c r="APL35" s="84"/>
      <c r="APN35" s="84"/>
      <c r="APP35" s="84"/>
      <c r="APR35" s="84"/>
      <c r="APT35" s="84"/>
      <c r="APV35" s="84"/>
      <c r="APX35" s="84"/>
      <c r="APZ35" s="84"/>
      <c r="AQB35" s="84"/>
      <c r="AQD35" s="84"/>
      <c r="AQF35" s="84"/>
      <c r="AQH35" s="84"/>
      <c r="AQJ35" s="84"/>
      <c r="AQL35" s="84"/>
      <c r="AQN35" s="84"/>
      <c r="AQP35" s="84"/>
      <c r="AQR35" s="84"/>
      <c r="AQT35" s="84"/>
      <c r="AQV35" s="84"/>
      <c r="AQX35" s="84"/>
      <c r="AQZ35" s="84"/>
      <c r="ARB35" s="84"/>
      <c r="ARD35" s="84"/>
      <c r="ARF35" s="84"/>
      <c r="ARH35" s="84"/>
      <c r="ARJ35" s="84"/>
      <c r="ARL35" s="84"/>
      <c r="ARN35" s="84"/>
      <c r="ARP35" s="84"/>
      <c r="ARR35" s="84"/>
      <c r="ART35" s="84"/>
      <c r="ARV35" s="84"/>
      <c r="ARX35" s="84"/>
      <c r="ARZ35" s="84"/>
      <c r="ASB35" s="84"/>
      <c r="ASD35" s="84"/>
      <c r="ASF35" s="84"/>
      <c r="ASH35" s="84"/>
      <c r="ASJ35" s="84"/>
      <c r="ASL35" s="84"/>
      <c r="ASN35" s="84"/>
      <c r="ASP35" s="84"/>
      <c r="ASR35" s="84"/>
      <c r="AST35" s="84"/>
      <c r="ASV35" s="84"/>
      <c r="ASX35" s="84"/>
      <c r="ASZ35" s="84"/>
      <c r="ATB35" s="84"/>
      <c r="ATD35" s="84"/>
      <c r="ATF35" s="84"/>
      <c r="ATH35" s="84"/>
      <c r="ATJ35" s="84"/>
      <c r="ATL35" s="84"/>
      <c r="ATN35" s="84"/>
      <c r="ATP35" s="84"/>
      <c r="ATR35" s="84"/>
      <c r="ATT35" s="84"/>
      <c r="ATV35" s="84"/>
      <c r="ATX35" s="84"/>
      <c r="ATZ35" s="84"/>
      <c r="AUB35" s="84"/>
      <c r="AUD35" s="84"/>
      <c r="AUF35" s="84"/>
      <c r="AUH35" s="84"/>
      <c r="AUJ35" s="84"/>
      <c r="AUL35" s="84"/>
      <c r="AUN35" s="84"/>
      <c r="AUP35" s="84"/>
      <c r="AUR35" s="84"/>
      <c r="AUT35" s="84"/>
      <c r="AUV35" s="84"/>
      <c r="AUX35" s="84"/>
      <c r="AUZ35" s="84"/>
      <c r="AVB35" s="84"/>
      <c r="AVD35" s="84"/>
      <c r="AVF35" s="84"/>
      <c r="AVH35" s="84"/>
      <c r="AVJ35" s="84"/>
      <c r="AVL35" s="84"/>
      <c r="AVN35" s="84"/>
      <c r="AVP35" s="84"/>
      <c r="AVR35" s="84"/>
      <c r="AVT35" s="84"/>
      <c r="AVV35" s="84"/>
      <c r="AVX35" s="84"/>
      <c r="AVZ35" s="84"/>
      <c r="AWB35" s="84"/>
      <c r="AWD35" s="84"/>
      <c r="AWF35" s="84"/>
      <c r="AWH35" s="84"/>
      <c r="AWJ35" s="84"/>
      <c r="AWL35" s="84"/>
      <c r="AWN35" s="84"/>
      <c r="AWP35" s="84"/>
      <c r="AWR35" s="84"/>
      <c r="AWT35" s="84"/>
      <c r="AWV35" s="84"/>
      <c r="AWX35" s="84"/>
      <c r="AWZ35" s="84"/>
      <c r="AXB35" s="84"/>
      <c r="AXD35" s="84"/>
      <c r="AXF35" s="84"/>
      <c r="AXH35" s="84"/>
      <c r="AXJ35" s="84"/>
      <c r="AXL35" s="84"/>
      <c r="AXN35" s="84"/>
      <c r="AXP35" s="84"/>
      <c r="AXR35" s="84"/>
      <c r="AXT35" s="84"/>
      <c r="AXV35" s="84"/>
      <c r="AXX35" s="84"/>
      <c r="AXZ35" s="84"/>
      <c r="AYB35" s="84"/>
      <c r="AYD35" s="84"/>
      <c r="AYF35" s="84"/>
      <c r="AYH35" s="84"/>
      <c r="AYJ35" s="84"/>
      <c r="AYL35" s="84"/>
      <c r="AYN35" s="84"/>
      <c r="AYP35" s="84"/>
      <c r="AYR35" s="84"/>
      <c r="AYT35" s="84"/>
      <c r="AYV35" s="84"/>
      <c r="AYX35" s="84"/>
      <c r="AYZ35" s="84"/>
      <c r="AZB35" s="84"/>
      <c r="AZD35" s="84"/>
      <c r="AZF35" s="84"/>
      <c r="AZH35" s="84"/>
      <c r="AZJ35" s="84"/>
      <c r="AZL35" s="84"/>
      <c r="AZN35" s="84"/>
      <c r="AZP35" s="84"/>
      <c r="AZR35" s="84"/>
      <c r="AZT35" s="84"/>
      <c r="AZV35" s="84"/>
      <c r="AZX35" s="84"/>
      <c r="AZZ35" s="84"/>
      <c r="BAB35" s="84"/>
      <c r="BAD35" s="84"/>
      <c r="BAF35" s="84"/>
      <c r="BAH35" s="84"/>
      <c r="BAJ35" s="84"/>
      <c r="BAL35" s="84"/>
      <c r="BAN35" s="84"/>
      <c r="BAP35" s="84"/>
      <c r="BAR35" s="84"/>
      <c r="BAT35" s="84"/>
      <c r="BAV35" s="84"/>
      <c r="BAX35" s="84"/>
      <c r="BAZ35" s="84"/>
      <c r="BBB35" s="84"/>
      <c r="BBD35" s="84"/>
      <c r="BBF35" s="84"/>
      <c r="BBH35" s="84"/>
      <c r="BBJ35" s="84"/>
      <c r="BBL35" s="84"/>
      <c r="BBN35" s="84"/>
      <c r="BBP35" s="84"/>
      <c r="BBR35" s="84"/>
      <c r="BBT35" s="84"/>
      <c r="BBV35" s="84"/>
      <c r="BBX35" s="84"/>
      <c r="BBZ35" s="84"/>
      <c r="BCB35" s="84"/>
      <c r="BCD35" s="84"/>
      <c r="BCF35" s="84"/>
      <c r="BCH35" s="84"/>
      <c r="BCJ35" s="84"/>
      <c r="BCL35" s="84"/>
      <c r="BCN35" s="84"/>
      <c r="BCP35" s="84"/>
      <c r="BCR35" s="84"/>
      <c r="BCT35" s="84"/>
      <c r="BCV35" s="84"/>
      <c r="BCX35" s="84"/>
      <c r="BCZ35" s="84"/>
      <c r="BDB35" s="84"/>
      <c r="BDD35" s="84"/>
      <c r="BDF35" s="84"/>
      <c r="BDH35" s="84"/>
      <c r="BDJ35" s="84"/>
      <c r="BDL35" s="84"/>
      <c r="BDN35" s="84"/>
      <c r="BDP35" s="84"/>
      <c r="BDR35" s="84"/>
      <c r="BDT35" s="84"/>
      <c r="BDV35" s="84"/>
      <c r="BDX35" s="84"/>
      <c r="BDZ35" s="84"/>
      <c r="BEB35" s="84"/>
      <c r="BED35" s="84"/>
      <c r="BEF35" s="84"/>
      <c r="BEH35" s="84"/>
      <c r="BEJ35" s="84"/>
      <c r="BEL35" s="84"/>
      <c r="BEN35" s="84"/>
      <c r="BEP35" s="84"/>
      <c r="BER35" s="84"/>
      <c r="BET35" s="84"/>
      <c r="BEV35" s="84"/>
      <c r="BEX35" s="84"/>
      <c r="BEZ35" s="84"/>
      <c r="BFB35" s="84"/>
      <c r="BFD35" s="84"/>
      <c r="BFF35" s="84"/>
      <c r="BFH35" s="84"/>
      <c r="BFJ35" s="84"/>
      <c r="BFL35" s="84"/>
      <c r="BFN35" s="84"/>
      <c r="BFP35" s="84"/>
      <c r="BFR35" s="84"/>
      <c r="BFT35" s="84"/>
      <c r="BFV35" s="84"/>
      <c r="BFX35" s="84"/>
      <c r="BFZ35" s="84"/>
      <c r="BGB35" s="84"/>
      <c r="BGD35" s="84"/>
      <c r="BGF35" s="84"/>
      <c r="BGH35" s="84"/>
      <c r="BGJ35" s="84"/>
      <c r="BGL35" s="84"/>
      <c r="BGN35" s="84"/>
      <c r="BGP35" s="84"/>
      <c r="BGR35" s="84"/>
      <c r="BGT35" s="84"/>
      <c r="BGV35" s="84"/>
      <c r="BGX35" s="84"/>
      <c r="BGZ35" s="84"/>
      <c r="BHB35" s="84"/>
      <c r="BHD35" s="84"/>
      <c r="BHF35" s="84"/>
      <c r="BHH35" s="84"/>
      <c r="BHJ35" s="84"/>
      <c r="BHL35" s="84"/>
      <c r="BHN35" s="84"/>
      <c r="BHP35" s="84"/>
      <c r="BHR35" s="84"/>
      <c r="BHT35" s="84"/>
      <c r="BHV35" s="84"/>
      <c r="BHX35" s="84"/>
      <c r="BHZ35" s="84"/>
      <c r="BIB35" s="84"/>
      <c r="BID35" s="84"/>
      <c r="BIF35" s="84"/>
      <c r="BIH35" s="84"/>
      <c r="BIJ35" s="84"/>
      <c r="BIL35" s="84"/>
      <c r="BIN35" s="84"/>
      <c r="BIP35" s="84"/>
      <c r="BIR35" s="84"/>
      <c r="BIT35" s="84"/>
      <c r="BIV35" s="84"/>
      <c r="BIX35" s="84"/>
      <c r="BIZ35" s="84"/>
      <c r="BJB35" s="84"/>
      <c r="BJD35" s="84"/>
      <c r="BJF35" s="84"/>
      <c r="BJH35" s="84"/>
      <c r="BJJ35" s="84"/>
      <c r="BJL35" s="84"/>
      <c r="BJN35" s="84"/>
      <c r="BJP35" s="84"/>
      <c r="BJR35" s="84"/>
      <c r="BJT35" s="84"/>
      <c r="BJV35" s="84"/>
      <c r="BJX35" s="84"/>
      <c r="BJZ35" s="84"/>
      <c r="BKB35" s="84"/>
      <c r="BKD35" s="84"/>
      <c r="BKF35" s="84"/>
      <c r="BKH35" s="84"/>
      <c r="BKJ35" s="84"/>
      <c r="BKL35" s="84"/>
      <c r="BKN35" s="84"/>
      <c r="BKP35" s="84"/>
      <c r="BKR35" s="84"/>
      <c r="BKT35" s="84"/>
      <c r="BKV35" s="84"/>
      <c r="BKX35" s="84"/>
      <c r="BKZ35" s="84"/>
      <c r="BLB35" s="84"/>
      <c r="BLD35" s="84"/>
      <c r="BLF35" s="84"/>
      <c r="BLH35" s="84"/>
      <c r="BLJ35" s="84"/>
      <c r="BLL35" s="84"/>
      <c r="BLN35" s="84"/>
      <c r="BLP35" s="84"/>
      <c r="BLR35" s="84"/>
      <c r="BLT35" s="84"/>
      <c r="BLV35" s="84"/>
      <c r="BLX35" s="84"/>
      <c r="BLZ35" s="84"/>
      <c r="BMB35" s="84"/>
      <c r="BMD35" s="84"/>
      <c r="BMF35" s="84"/>
      <c r="BMH35" s="84"/>
      <c r="BMJ35" s="84"/>
      <c r="BML35" s="84"/>
      <c r="BMN35" s="84"/>
      <c r="BMP35" s="84"/>
      <c r="BMR35" s="84"/>
      <c r="BMT35" s="84"/>
      <c r="BMV35" s="84"/>
      <c r="BMX35" s="84"/>
      <c r="BMZ35" s="84"/>
      <c r="BNB35" s="84"/>
      <c r="BND35" s="84"/>
      <c r="BNF35" s="84"/>
      <c r="BNH35" s="84"/>
      <c r="BNJ35" s="84"/>
      <c r="BNL35" s="84"/>
      <c r="BNN35" s="84"/>
      <c r="BNP35" s="84"/>
      <c r="BNR35" s="84"/>
      <c r="BNT35" s="84"/>
      <c r="BNV35" s="84"/>
      <c r="BNX35" s="84"/>
      <c r="BNZ35" s="84"/>
      <c r="BOB35" s="84"/>
      <c r="BOD35" s="84"/>
      <c r="BOF35" s="84"/>
      <c r="BOH35" s="84"/>
      <c r="BOJ35" s="84"/>
      <c r="BOL35" s="84"/>
      <c r="BON35" s="84"/>
      <c r="BOP35" s="84"/>
      <c r="BOR35" s="84"/>
      <c r="BOT35" s="84"/>
      <c r="BOV35" s="84"/>
      <c r="BOX35" s="84"/>
      <c r="BOZ35" s="84"/>
      <c r="BPB35" s="84"/>
      <c r="BPD35" s="84"/>
      <c r="BPF35" s="84"/>
      <c r="BPH35" s="84"/>
      <c r="BPJ35" s="84"/>
      <c r="BPL35" s="84"/>
      <c r="BPN35" s="84"/>
      <c r="BPP35" s="84"/>
      <c r="BPR35" s="84"/>
      <c r="BPT35" s="84"/>
      <c r="BPV35" s="84"/>
      <c r="BPX35" s="84"/>
      <c r="BPZ35" s="84"/>
      <c r="BQB35" s="84"/>
      <c r="BQD35" s="84"/>
      <c r="BQF35" s="84"/>
      <c r="BQH35" s="84"/>
      <c r="BQJ35" s="84"/>
      <c r="BQL35" s="84"/>
      <c r="BQN35" s="84"/>
      <c r="BQP35" s="84"/>
      <c r="BQR35" s="84"/>
      <c r="BQT35" s="84"/>
      <c r="BQV35" s="84"/>
      <c r="BQX35" s="84"/>
      <c r="BQZ35" s="84"/>
      <c r="BRB35" s="84"/>
      <c r="BRD35" s="84"/>
      <c r="BRF35" s="84"/>
      <c r="BRH35" s="84"/>
      <c r="BRJ35" s="84"/>
      <c r="BRL35" s="84"/>
      <c r="BRN35" s="84"/>
      <c r="BRP35" s="84"/>
      <c r="BRR35" s="84"/>
      <c r="BRT35" s="84"/>
      <c r="BRV35" s="84"/>
      <c r="BRX35" s="84"/>
      <c r="BRZ35" s="84"/>
      <c r="BSB35" s="84"/>
      <c r="BSD35" s="84"/>
      <c r="BSF35" s="84"/>
      <c r="BSH35" s="84"/>
      <c r="BSJ35" s="84"/>
      <c r="BSL35" s="84"/>
      <c r="BSN35" s="84"/>
      <c r="BSP35" s="84"/>
      <c r="BSR35" s="84"/>
      <c r="BST35" s="84"/>
      <c r="BSV35" s="84"/>
      <c r="BSX35" s="84"/>
      <c r="BSZ35" s="84"/>
      <c r="BTB35" s="84"/>
      <c r="BTD35" s="84"/>
      <c r="BTF35" s="84"/>
      <c r="BTH35" s="84"/>
      <c r="BTJ35" s="84"/>
      <c r="BTL35" s="84"/>
      <c r="BTN35" s="84"/>
      <c r="BTP35" s="84"/>
      <c r="BTR35" s="84"/>
      <c r="BTT35" s="84"/>
      <c r="BTV35" s="84"/>
      <c r="BTX35" s="84"/>
      <c r="BTZ35" s="84"/>
      <c r="BUB35" s="84"/>
      <c r="BUD35" s="84"/>
      <c r="BUF35" s="84"/>
      <c r="BUH35" s="84"/>
      <c r="BUJ35" s="84"/>
      <c r="BUL35" s="84"/>
      <c r="BUN35" s="84"/>
      <c r="BUP35" s="84"/>
      <c r="BUR35" s="84"/>
      <c r="BUT35" s="84"/>
      <c r="BUV35" s="84"/>
      <c r="BUX35" s="84"/>
      <c r="BUZ35" s="84"/>
      <c r="BVB35" s="84"/>
      <c r="BVD35" s="84"/>
      <c r="BVF35" s="84"/>
      <c r="BVH35" s="84"/>
      <c r="BVJ35" s="84"/>
      <c r="BVL35" s="84"/>
      <c r="BVN35" s="84"/>
      <c r="BVP35" s="84"/>
      <c r="BVR35" s="84"/>
      <c r="BVT35" s="84"/>
      <c r="BVV35" s="84"/>
      <c r="BVX35" s="84"/>
      <c r="BVZ35" s="84"/>
      <c r="BWB35" s="84"/>
      <c r="BWD35" s="84"/>
      <c r="BWF35" s="84"/>
      <c r="BWH35" s="84"/>
      <c r="BWJ35" s="84"/>
      <c r="BWL35" s="84"/>
      <c r="BWN35" s="84"/>
      <c r="BWP35" s="84"/>
      <c r="BWR35" s="84"/>
      <c r="BWT35" s="84"/>
      <c r="BWV35" s="84"/>
      <c r="BWX35" s="84"/>
      <c r="BWZ35" s="84"/>
      <c r="BXB35" s="84"/>
      <c r="BXD35" s="84"/>
      <c r="BXF35" s="84"/>
      <c r="BXH35" s="84"/>
      <c r="BXJ35" s="84"/>
      <c r="BXL35" s="84"/>
      <c r="BXN35" s="84"/>
      <c r="BXP35" s="84"/>
      <c r="BXR35" s="84"/>
      <c r="BXT35" s="84"/>
      <c r="BXV35" s="84"/>
      <c r="BXX35" s="84"/>
      <c r="BXZ35" s="84"/>
      <c r="BYB35" s="84"/>
      <c r="BYD35" s="84"/>
      <c r="BYF35" s="84"/>
      <c r="BYH35" s="84"/>
      <c r="BYJ35" s="84"/>
      <c r="BYL35" s="84"/>
      <c r="BYN35" s="84"/>
      <c r="BYP35" s="84"/>
      <c r="BYR35" s="84"/>
      <c r="BYT35" s="84"/>
      <c r="BYV35" s="84"/>
      <c r="BYX35" s="84"/>
      <c r="BYZ35" s="84"/>
      <c r="BZB35" s="84"/>
      <c r="BZD35" s="84"/>
      <c r="BZF35" s="84"/>
      <c r="BZH35" s="84"/>
      <c r="BZJ35" s="84"/>
      <c r="BZL35" s="84"/>
      <c r="BZN35" s="84"/>
      <c r="BZP35" s="84"/>
      <c r="BZR35" s="84"/>
      <c r="BZT35" s="84"/>
      <c r="BZV35" s="84"/>
      <c r="BZX35" s="84"/>
      <c r="BZZ35" s="84"/>
      <c r="CAB35" s="84"/>
      <c r="CAD35" s="84"/>
      <c r="CAF35" s="84"/>
      <c r="CAH35" s="84"/>
      <c r="CAJ35" s="84"/>
      <c r="CAL35" s="84"/>
      <c r="CAN35" s="84"/>
      <c r="CAP35" s="84"/>
      <c r="CAR35" s="84"/>
      <c r="CAT35" s="84"/>
      <c r="CAV35" s="84"/>
      <c r="CAX35" s="84"/>
      <c r="CAZ35" s="84"/>
      <c r="CBB35" s="84"/>
      <c r="CBD35" s="84"/>
      <c r="CBF35" s="84"/>
      <c r="CBH35" s="84"/>
      <c r="CBJ35" s="84"/>
      <c r="CBL35" s="84"/>
      <c r="CBN35" s="84"/>
      <c r="CBP35" s="84"/>
      <c r="CBR35" s="84"/>
      <c r="CBT35" s="84"/>
      <c r="CBV35" s="84"/>
      <c r="CBX35" s="84"/>
      <c r="CBZ35" s="84"/>
      <c r="CCB35" s="84"/>
      <c r="CCD35" s="84"/>
      <c r="CCF35" s="84"/>
      <c r="CCH35" s="84"/>
      <c r="CCJ35" s="84"/>
      <c r="CCL35" s="84"/>
      <c r="CCN35" s="84"/>
      <c r="CCP35" s="84"/>
      <c r="CCR35" s="84"/>
      <c r="CCT35" s="84"/>
      <c r="CCV35" s="84"/>
      <c r="CCX35" s="84"/>
      <c r="CCZ35" s="84"/>
      <c r="CDB35" s="84"/>
      <c r="CDD35" s="84"/>
      <c r="CDF35" s="84"/>
      <c r="CDH35" s="84"/>
      <c r="CDJ35" s="84"/>
      <c r="CDL35" s="84"/>
      <c r="CDN35" s="84"/>
      <c r="CDP35" s="84"/>
      <c r="CDR35" s="84"/>
      <c r="CDT35" s="84"/>
      <c r="CDV35" s="84"/>
      <c r="CDX35" s="84"/>
      <c r="CDZ35" s="84"/>
      <c r="CEB35" s="84"/>
      <c r="CED35" s="84"/>
      <c r="CEF35" s="84"/>
      <c r="CEH35" s="84"/>
      <c r="CEJ35" s="84"/>
      <c r="CEL35" s="84"/>
      <c r="CEN35" s="84"/>
      <c r="CEP35" s="84"/>
      <c r="CER35" s="84"/>
      <c r="CET35" s="84"/>
      <c r="CEV35" s="84"/>
      <c r="CEX35" s="84"/>
      <c r="CEZ35" s="84"/>
      <c r="CFB35" s="84"/>
      <c r="CFD35" s="84"/>
      <c r="CFF35" s="84"/>
      <c r="CFH35" s="84"/>
      <c r="CFJ35" s="84"/>
      <c r="CFL35" s="84"/>
      <c r="CFN35" s="84"/>
      <c r="CFP35" s="84"/>
      <c r="CFR35" s="84"/>
      <c r="CFT35" s="84"/>
      <c r="CFV35" s="84"/>
      <c r="CFX35" s="84"/>
      <c r="CFZ35" s="84"/>
      <c r="CGB35" s="84"/>
      <c r="CGD35" s="84"/>
      <c r="CGF35" s="84"/>
      <c r="CGH35" s="84"/>
      <c r="CGJ35" s="84"/>
      <c r="CGL35" s="84"/>
      <c r="CGN35" s="84"/>
      <c r="CGP35" s="84"/>
      <c r="CGR35" s="84"/>
      <c r="CGT35" s="84"/>
      <c r="CGV35" s="84"/>
      <c r="CGX35" s="84"/>
      <c r="CGZ35" s="84"/>
      <c r="CHB35" s="84"/>
      <c r="CHD35" s="84"/>
      <c r="CHF35" s="84"/>
      <c r="CHH35" s="84"/>
      <c r="CHJ35" s="84"/>
      <c r="CHL35" s="84"/>
      <c r="CHN35" s="84"/>
      <c r="CHP35" s="84"/>
      <c r="CHR35" s="84"/>
      <c r="CHT35" s="84"/>
      <c r="CHV35" s="84"/>
      <c r="CHX35" s="84"/>
      <c r="CHZ35" s="84"/>
      <c r="CIB35" s="84"/>
      <c r="CID35" s="84"/>
      <c r="CIF35" s="84"/>
      <c r="CIH35" s="84"/>
      <c r="CIJ35" s="84"/>
      <c r="CIL35" s="84"/>
      <c r="CIN35" s="84"/>
      <c r="CIP35" s="84"/>
      <c r="CIR35" s="84"/>
      <c r="CIT35" s="84"/>
      <c r="CIV35" s="84"/>
      <c r="CIX35" s="84"/>
      <c r="CIZ35" s="84"/>
      <c r="CJB35" s="84"/>
      <c r="CJD35" s="84"/>
      <c r="CJF35" s="84"/>
      <c r="CJH35" s="84"/>
      <c r="CJJ35" s="84"/>
      <c r="CJL35" s="84"/>
      <c r="CJN35" s="84"/>
      <c r="CJP35" s="84"/>
      <c r="CJR35" s="84"/>
      <c r="CJT35" s="84"/>
      <c r="CJV35" s="84"/>
      <c r="CJX35" s="84"/>
      <c r="CJZ35" s="84"/>
      <c r="CKB35" s="84"/>
      <c r="CKD35" s="84"/>
      <c r="CKF35" s="84"/>
      <c r="CKH35" s="84"/>
      <c r="CKJ35" s="84"/>
      <c r="CKL35" s="84"/>
      <c r="CKN35" s="84"/>
      <c r="CKP35" s="84"/>
      <c r="CKR35" s="84"/>
      <c r="CKT35" s="84"/>
      <c r="CKV35" s="84"/>
      <c r="CKX35" s="84"/>
      <c r="CKZ35" s="84"/>
      <c r="CLB35" s="84"/>
      <c r="CLD35" s="84"/>
      <c r="CLF35" s="84"/>
      <c r="CLH35" s="84"/>
      <c r="CLJ35" s="84"/>
      <c r="CLL35" s="84"/>
      <c r="CLN35" s="84"/>
      <c r="CLP35" s="84"/>
      <c r="CLR35" s="84"/>
      <c r="CLT35" s="84"/>
      <c r="CLV35" s="84"/>
      <c r="CLX35" s="84"/>
      <c r="CLZ35" s="84"/>
      <c r="CMB35" s="84"/>
      <c r="CMD35" s="84"/>
      <c r="CMF35" s="84"/>
      <c r="CMH35" s="84"/>
      <c r="CMJ35" s="84"/>
      <c r="CML35" s="84"/>
      <c r="CMN35" s="84"/>
      <c r="CMP35" s="84"/>
      <c r="CMR35" s="84"/>
      <c r="CMT35" s="84"/>
      <c r="CMV35" s="84"/>
      <c r="CMX35" s="84"/>
      <c r="CMZ35" s="84"/>
      <c r="CNB35" s="84"/>
      <c r="CND35" s="84"/>
      <c r="CNF35" s="84"/>
      <c r="CNH35" s="84"/>
      <c r="CNJ35" s="84"/>
      <c r="CNL35" s="84"/>
      <c r="CNN35" s="84"/>
      <c r="CNP35" s="84"/>
      <c r="CNR35" s="84"/>
      <c r="CNT35" s="84"/>
      <c r="CNV35" s="84"/>
      <c r="CNX35" s="84"/>
      <c r="CNZ35" s="84"/>
      <c r="COB35" s="84"/>
      <c r="COD35" s="84"/>
      <c r="COF35" s="84"/>
      <c r="COH35" s="84"/>
      <c r="COJ35" s="84"/>
      <c r="COL35" s="84"/>
      <c r="CON35" s="84"/>
      <c r="COP35" s="84"/>
      <c r="COR35" s="84"/>
      <c r="COT35" s="84"/>
      <c r="COV35" s="84"/>
      <c r="COX35" s="84"/>
      <c r="COZ35" s="84"/>
      <c r="CPB35" s="84"/>
      <c r="CPD35" s="84"/>
      <c r="CPF35" s="84"/>
      <c r="CPH35" s="84"/>
      <c r="CPJ35" s="84"/>
      <c r="CPL35" s="84"/>
      <c r="CPN35" s="84"/>
      <c r="CPP35" s="84"/>
      <c r="CPR35" s="84"/>
      <c r="CPT35" s="84"/>
      <c r="CPV35" s="84"/>
      <c r="CPX35" s="84"/>
      <c r="CPZ35" s="84"/>
      <c r="CQB35" s="84"/>
      <c r="CQD35" s="84"/>
      <c r="CQF35" s="84"/>
      <c r="CQH35" s="84"/>
      <c r="CQJ35" s="84"/>
      <c r="CQL35" s="84"/>
      <c r="CQN35" s="84"/>
      <c r="CQP35" s="84"/>
      <c r="CQR35" s="84"/>
      <c r="CQT35" s="84"/>
      <c r="CQV35" s="84"/>
      <c r="CQX35" s="84"/>
      <c r="CQZ35" s="84"/>
      <c r="CRB35" s="84"/>
      <c r="CRD35" s="84"/>
      <c r="CRF35" s="84"/>
      <c r="CRH35" s="84"/>
      <c r="CRJ35" s="84"/>
      <c r="CRL35" s="84"/>
      <c r="CRN35" s="84"/>
      <c r="CRP35" s="84"/>
      <c r="CRR35" s="84"/>
      <c r="CRT35" s="84"/>
      <c r="CRV35" s="84"/>
      <c r="CRX35" s="84"/>
      <c r="CRZ35" s="84"/>
      <c r="CSB35" s="84"/>
      <c r="CSD35" s="84"/>
      <c r="CSF35" s="84"/>
      <c r="CSH35" s="84"/>
      <c r="CSJ35" s="84"/>
      <c r="CSL35" s="84"/>
      <c r="CSN35" s="84"/>
      <c r="CSP35" s="84"/>
      <c r="CSR35" s="84"/>
      <c r="CST35" s="84"/>
      <c r="CSV35" s="84"/>
      <c r="CSX35" s="84"/>
      <c r="CSZ35" s="84"/>
      <c r="CTB35" s="84"/>
      <c r="CTD35" s="84"/>
      <c r="CTF35" s="84"/>
      <c r="CTH35" s="84"/>
      <c r="CTJ35" s="84"/>
      <c r="CTL35" s="84"/>
      <c r="CTN35" s="84"/>
      <c r="CTP35" s="84"/>
      <c r="CTR35" s="84"/>
      <c r="CTT35" s="84"/>
      <c r="CTV35" s="84"/>
      <c r="CTX35" s="84"/>
      <c r="CTZ35" s="84"/>
      <c r="CUB35" s="84"/>
      <c r="CUD35" s="84"/>
      <c r="CUF35" s="84"/>
      <c r="CUH35" s="84"/>
      <c r="CUJ35" s="84"/>
      <c r="CUL35" s="84"/>
      <c r="CUN35" s="84"/>
      <c r="CUP35" s="84"/>
      <c r="CUR35" s="84"/>
      <c r="CUT35" s="84"/>
      <c r="CUV35" s="84"/>
      <c r="CUX35" s="84"/>
      <c r="CUZ35" s="84"/>
      <c r="CVB35" s="84"/>
      <c r="CVD35" s="84"/>
      <c r="CVF35" s="84"/>
      <c r="CVH35" s="84"/>
      <c r="CVJ35" s="84"/>
      <c r="CVL35" s="84"/>
      <c r="CVN35" s="84"/>
      <c r="CVP35" s="84"/>
      <c r="CVR35" s="84"/>
      <c r="CVT35" s="84"/>
      <c r="CVV35" s="84"/>
      <c r="CVX35" s="84"/>
      <c r="CVZ35" s="84"/>
      <c r="CWB35" s="84"/>
      <c r="CWD35" s="84"/>
      <c r="CWF35" s="84"/>
      <c r="CWH35" s="84"/>
      <c r="CWJ35" s="84"/>
      <c r="CWL35" s="84"/>
      <c r="CWN35" s="84"/>
      <c r="CWP35" s="84"/>
      <c r="CWR35" s="84"/>
      <c r="CWT35" s="84"/>
      <c r="CWV35" s="84"/>
      <c r="CWX35" s="84"/>
      <c r="CWZ35" s="84"/>
      <c r="CXB35" s="84"/>
      <c r="CXD35" s="84"/>
      <c r="CXF35" s="84"/>
      <c r="CXH35" s="84"/>
      <c r="CXJ35" s="84"/>
      <c r="CXL35" s="84"/>
      <c r="CXN35" s="84"/>
      <c r="CXP35" s="84"/>
      <c r="CXR35" s="84"/>
      <c r="CXT35" s="84"/>
      <c r="CXV35" s="84"/>
      <c r="CXX35" s="84"/>
      <c r="CXZ35" s="84"/>
      <c r="CYB35" s="84"/>
      <c r="CYD35" s="84"/>
      <c r="CYF35" s="84"/>
      <c r="CYH35" s="84"/>
      <c r="CYJ35" s="84"/>
      <c r="CYL35" s="84"/>
      <c r="CYN35" s="84"/>
      <c r="CYP35" s="84"/>
      <c r="CYR35" s="84"/>
      <c r="CYT35" s="84"/>
      <c r="CYV35" s="84"/>
      <c r="CYX35" s="84"/>
      <c r="CYZ35" s="84"/>
      <c r="CZB35" s="84"/>
      <c r="CZD35" s="84"/>
      <c r="CZF35" s="84"/>
      <c r="CZH35" s="84"/>
      <c r="CZJ35" s="84"/>
      <c r="CZL35" s="84"/>
      <c r="CZN35" s="84"/>
      <c r="CZP35" s="84"/>
      <c r="CZR35" s="84"/>
      <c r="CZT35" s="84"/>
      <c r="CZV35" s="84"/>
      <c r="CZX35" s="84"/>
      <c r="CZZ35" s="84"/>
      <c r="DAB35" s="84"/>
      <c r="DAD35" s="84"/>
      <c r="DAF35" s="84"/>
      <c r="DAH35" s="84"/>
      <c r="DAJ35" s="84"/>
      <c r="DAL35" s="84"/>
      <c r="DAN35" s="84"/>
      <c r="DAP35" s="84"/>
      <c r="DAR35" s="84"/>
      <c r="DAT35" s="84"/>
      <c r="DAV35" s="84"/>
      <c r="DAX35" s="84"/>
      <c r="DAZ35" s="84"/>
      <c r="DBB35" s="84"/>
      <c r="DBD35" s="84"/>
      <c r="DBF35" s="84"/>
      <c r="DBH35" s="84"/>
      <c r="DBJ35" s="84"/>
      <c r="DBL35" s="84"/>
      <c r="DBN35" s="84"/>
      <c r="DBP35" s="84"/>
      <c r="DBR35" s="84"/>
      <c r="DBT35" s="84"/>
      <c r="DBV35" s="84"/>
      <c r="DBX35" s="84"/>
      <c r="DBZ35" s="84"/>
      <c r="DCB35" s="84"/>
      <c r="DCD35" s="84"/>
      <c r="DCF35" s="84"/>
      <c r="DCH35" s="84"/>
      <c r="DCJ35" s="84"/>
      <c r="DCL35" s="84"/>
      <c r="DCN35" s="84"/>
      <c r="DCP35" s="84"/>
      <c r="DCR35" s="84"/>
      <c r="DCT35" s="84"/>
      <c r="DCV35" s="84"/>
      <c r="DCX35" s="84"/>
      <c r="DCZ35" s="84"/>
      <c r="DDB35" s="84"/>
      <c r="DDD35" s="84"/>
      <c r="DDF35" s="84"/>
      <c r="DDH35" s="84"/>
      <c r="DDJ35" s="84"/>
      <c r="DDL35" s="84"/>
      <c r="DDN35" s="84"/>
      <c r="DDP35" s="84"/>
      <c r="DDR35" s="84"/>
      <c r="DDT35" s="84"/>
      <c r="DDV35" s="84"/>
      <c r="DDX35" s="84"/>
      <c r="DDZ35" s="84"/>
      <c r="DEB35" s="84"/>
      <c r="DED35" s="84"/>
      <c r="DEF35" s="84"/>
      <c r="DEH35" s="84"/>
      <c r="DEJ35" s="84"/>
      <c r="DEL35" s="84"/>
      <c r="DEN35" s="84"/>
      <c r="DEP35" s="84"/>
      <c r="DER35" s="84"/>
      <c r="DET35" s="84"/>
      <c r="DEV35" s="84"/>
      <c r="DEX35" s="84"/>
      <c r="DEZ35" s="84"/>
      <c r="DFB35" s="84"/>
      <c r="DFD35" s="84"/>
      <c r="DFF35" s="84"/>
      <c r="DFH35" s="84"/>
      <c r="DFJ35" s="84"/>
      <c r="DFL35" s="84"/>
      <c r="DFN35" s="84"/>
      <c r="DFP35" s="84"/>
      <c r="DFR35" s="84"/>
      <c r="DFT35" s="84"/>
      <c r="DFV35" s="84"/>
      <c r="DFX35" s="84"/>
      <c r="DFZ35" s="84"/>
      <c r="DGB35" s="84"/>
      <c r="DGD35" s="84"/>
      <c r="DGF35" s="84"/>
      <c r="DGH35" s="84"/>
      <c r="DGJ35" s="84"/>
      <c r="DGL35" s="84"/>
      <c r="DGN35" s="84"/>
      <c r="DGP35" s="84"/>
      <c r="DGR35" s="84"/>
      <c r="DGT35" s="84"/>
      <c r="DGV35" s="84"/>
      <c r="DGX35" s="84"/>
      <c r="DGZ35" s="84"/>
      <c r="DHB35" s="84"/>
      <c r="DHD35" s="84"/>
      <c r="DHF35" s="84"/>
      <c r="DHH35" s="84"/>
      <c r="DHJ35" s="84"/>
      <c r="DHL35" s="84"/>
      <c r="DHN35" s="84"/>
      <c r="DHP35" s="84"/>
      <c r="DHR35" s="84"/>
      <c r="DHT35" s="84"/>
      <c r="DHV35" s="84"/>
      <c r="DHX35" s="84"/>
      <c r="DHZ35" s="84"/>
      <c r="DIB35" s="84"/>
      <c r="DID35" s="84"/>
      <c r="DIF35" s="84"/>
      <c r="DIH35" s="84"/>
      <c r="DIJ35" s="84"/>
      <c r="DIL35" s="84"/>
      <c r="DIN35" s="84"/>
      <c r="DIP35" s="84"/>
      <c r="DIR35" s="84"/>
      <c r="DIT35" s="84"/>
      <c r="DIV35" s="84"/>
      <c r="DIX35" s="84"/>
      <c r="DIZ35" s="84"/>
      <c r="DJB35" s="84"/>
      <c r="DJD35" s="84"/>
      <c r="DJF35" s="84"/>
      <c r="DJH35" s="84"/>
      <c r="DJJ35" s="84"/>
      <c r="DJL35" s="84"/>
      <c r="DJN35" s="84"/>
      <c r="DJP35" s="84"/>
      <c r="DJR35" s="84"/>
      <c r="DJT35" s="84"/>
      <c r="DJV35" s="84"/>
      <c r="DJX35" s="84"/>
      <c r="DJZ35" s="84"/>
      <c r="DKB35" s="84"/>
      <c r="DKD35" s="84"/>
      <c r="DKF35" s="84"/>
      <c r="DKH35" s="84"/>
      <c r="DKJ35" s="84"/>
      <c r="DKL35" s="84"/>
      <c r="DKN35" s="84"/>
      <c r="DKP35" s="84"/>
      <c r="DKR35" s="84"/>
      <c r="DKT35" s="84"/>
      <c r="DKV35" s="84"/>
      <c r="DKX35" s="84"/>
      <c r="DKZ35" s="84"/>
      <c r="DLB35" s="84"/>
      <c r="DLD35" s="84"/>
      <c r="DLF35" s="84"/>
      <c r="DLH35" s="84"/>
      <c r="DLJ35" s="84"/>
      <c r="DLL35" s="84"/>
      <c r="DLN35" s="84"/>
      <c r="DLP35" s="84"/>
      <c r="DLR35" s="84"/>
      <c r="DLT35" s="84"/>
      <c r="DLV35" s="84"/>
      <c r="DLX35" s="84"/>
      <c r="DLZ35" s="84"/>
      <c r="DMB35" s="84"/>
      <c r="DMD35" s="84"/>
      <c r="DMF35" s="84"/>
      <c r="DMH35" s="84"/>
      <c r="DMJ35" s="84"/>
      <c r="DML35" s="84"/>
      <c r="DMN35" s="84"/>
      <c r="DMP35" s="84"/>
      <c r="DMR35" s="84"/>
      <c r="DMT35" s="84"/>
      <c r="DMV35" s="84"/>
      <c r="DMX35" s="84"/>
      <c r="DMZ35" s="84"/>
      <c r="DNB35" s="84"/>
      <c r="DND35" s="84"/>
      <c r="DNF35" s="84"/>
      <c r="DNH35" s="84"/>
      <c r="DNJ35" s="84"/>
      <c r="DNL35" s="84"/>
      <c r="DNN35" s="84"/>
      <c r="DNP35" s="84"/>
      <c r="DNR35" s="84"/>
      <c r="DNT35" s="84"/>
      <c r="DNV35" s="84"/>
      <c r="DNX35" s="84"/>
      <c r="DNZ35" s="84"/>
      <c r="DOB35" s="84"/>
      <c r="DOD35" s="84"/>
      <c r="DOF35" s="84"/>
      <c r="DOH35" s="84"/>
      <c r="DOJ35" s="84"/>
      <c r="DOL35" s="84"/>
      <c r="DON35" s="84"/>
      <c r="DOP35" s="84"/>
      <c r="DOR35" s="84"/>
      <c r="DOT35" s="84"/>
      <c r="DOV35" s="84"/>
      <c r="DOX35" s="84"/>
      <c r="DOZ35" s="84"/>
      <c r="DPB35" s="84"/>
      <c r="DPD35" s="84"/>
      <c r="DPF35" s="84"/>
      <c r="DPH35" s="84"/>
      <c r="DPJ35" s="84"/>
      <c r="DPL35" s="84"/>
      <c r="DPN35" s="84"/>
      <c r="DPP35" s="84"/>
      <c r="DPR35" s="84"/>
      <c r="DPT35" s="84"/>
      <c r="DPV35" s="84"/>
      <c r="DPX35" s="84"/>
      <c r="DPZ35" s="84"/>
      <c r="DQB35" s="84"/>
      <c r="DQD35" s="84"/>
      <c r="DQF35" s="84"/>
      <c r="DQH35" s="84"/>
      <c r="DQJ35" s="84"/>
      <c r="DQL35" s="84"/>
      <c r="DQN35" s="84"/>
      <c r="DQP35" s="84"/>
      <c r="DQR35" s="84"/>
      <c r="DQT35" s="84"/>
      <c r="DQV35" s="84"/>
      <c r="DQX35" s="84"/>
      <c r="DQZ35" s="84"/>
      <c r="DRB35" s="84"/>
      <c r="DRD35" s="84"/>
      <c r="DRF35" s="84"/>
      <c r="DRH35" s="84"/>
      <c r="DRJ35" s="84"/>
      <c r="DRL35" s="84"/>
      <c r="DRN35" s="84"/>
      <c r="DRP35" s="84"/>
      <c r="DRR35" s="84"/>
      <c r="DRT35" s="84"/>
      <c r="DRV35" s="84"/>
      <c r="DRX35" s="84"/>
      <c r="DRZ35" s="84"/>
      <c r="DSB35" s="84"/>
      <c r="DSD35" s="84"/>
      <c r="DSF35" s="84"/>
      <c r="DSH35" s="84"/>
      <c r="DSJ35" s="84"/>
      <c r="DSL35" s="84"/>
      <c r="DSN35" s="84"/>
      <c r="DSP35" s="84"/>
      <c r="DSR35" s="84"/>
      <c r="DST35" s="84"/>
      <c r="DSV35" s="84"/>
      <c r="DSX35" s="84"/>
      <c r="DSZ35" s="84"/>
      <c r="DTB35" s="84"/>
      <c r="DTD35" s="84"/>
      <c r="DTF35" s="84"/>
      <c r="DTH35" s="84"/>
      <c r="DTJ35" s="84"/>
      <c r="DTL35" s="84"/>
      <c r="DTN35" s="84"/>
      <c r="DTP35" s="84"/>
      <c r="DTR35" s="84"/>
      <c r="DTT35" s="84"/>
      <c r="DTV35" s="84"/>
      <c r="DTX35" s="84"/>
      <c r="DTZ35" s="84"/>
      <c r="DUB35" s="84"/>
      <c r="DUD35" s="84"/>
      <c r="DUF35" s="84"/>
      <c r="DUH35" s="84"/>
      <c r="DUJ35" s="84"/>
      <c r="DUL35" s="84"/>
      <c r="DUN35" s="84"/>
      <c r="DUP35" s="84"/>
      <c r="DUR35" s="84"/>
      <c r="DUT35" s="84"/>
      <c r="DUV35" s="84"/>
      <c r="DUX35" s="84"/>
      <c r="DUZ35" s="84"/>
      <c r="DVB35" s="84"/>
      <c r="DVD35" s="84"/>
      <c r="DVF35" s="84"/>
      <c r="DVH35" s="84"/>
      <c r="DVJ35" s="84"/>
      <c r="DVL35" s="84"/>
      <c r="DVN35" s="84"/>
      <c r="DVP35" s="84"/>
      <c r="DVR35" s="84"/>
      <c r="DVT35" s="84"/>
      <c r="DVV35" s="84"/>
      <c r="DVX35" s="84"/>
      <c r="DVZ35" s="84"/>
      <c r="DWB35" s="84"/>
      <c r="DWD35" s="84"/>
      <c r="DWF35" s="84"/>
      <c r="DWH35" s="84"/>
      <c r="DWJ35" s="84"/>
      <c r="DWL35" s="84"/>
      <c r="DWN35" s="84"/>
      <c r="DWP35" s="84"/>
      <c r="DWR35" s="84"/>
      <c r="DWT35" s="84"/>
      <c r="DWV35" s="84"/>
      <c r="DWX35" s="84"/>
      <c r="DWZ35" s="84"/>
      <c r="DXB35" s="84"/>
      <c r="DXD35" s="84"/>
      <c r="DXF35" s="84"/>
      <c r="DXH35" s="84"/>
      <c r="DXJ35" s="84"/>
      <c r="DXL35" s="84"/>
      <c r="DXN35" s="84"/>
      <c r="DXP35" s="84"/>
      <c r="DXR35" s="84"/>
      <c r="DXT35" s="84"/>
      <c r="DXV35" s="84"/>
      <c r="DXX35" s="84"/>
      <c r="DXZ35" s="84"/>
      <c r="DYB35" s="84"/>
      <c r="DYD35" s="84"/>
      <c r="DYF35" s="84"/>
      <c r="DYH35" s="84"/>
      <c r="DYJ35" s="84"/>
      <c r="DYL35" s="84"/>
      <c r="DYN35" s="84"/>
      <c r="DYP35" s="84"/>
      <c r="DYR35" s="84"/>
      <c r="DYT35" s="84"/>
      <c r="DYV35" s="84"/>
      <c r="DYX35" s="84"/>
      <c r="DYZ35" s="84"/>
      <c r="DZB35" s="84"/>
      <c r="DZD35" s="84"/>
      <c r="DZF35" s="84"/>
      <c r="DZH35" s="84"/>
      <c r="DZJ35" s="84"/>
      <c r="DZL35" s="84"/>
      <c r="DZN35" s="84"/>
      <c r="DZP35" s="84"/>
      <c r="DZR35" s="84"/>
      <c r="DZT35" s="84"/>
      <c r="DZV35" s="84"/>
      <c r="DZX35" s="84"/>
      <c r="DZZ35" s="84"/>
      <c r="EAB35" s="84"/>
      <c r="EAD35" s="84"/>
      <c r="EAF35" s="84"/>
      <c r="EAH35" s="84"/>
      <c r="EAJ35" s="84"/>
      <c r="EAL35" s="84"/>
      <c r="EAN35" s="84"/>
      <c r="EAP35" s="84"/>
      <c r="EAR35" s="84"/>
      <c r="EAT35" s="84"/>
      <c r="EAV35" s="84"/>
      <c r="EAX35" s="84"/>
      <c r="EAZ35" s="84"/>
      <c r="EBB35" s="84"/>
      <c r="EBD35" s="84"/>
      <c r="EBF35" s="84"/>
      <c r="EBH35" s="84"/>
      <c r="EBJ35" s="84"/>
      <c r="EBL35" s="84"/>
      <c r="EBN35" s="84"/>
      <c r="EBP35" s="84"/>
      <c r="EBR35" s="84"/>
      <c r="EBT35" s="84"/>
      <c r="EBV35" s="84"/>
      <c r="EBX35" s="84"/>
      <c r="EBZ35" s="84"/>
      <c r="ECB35" s="84"/>
      <c r="ECD35" s="84"/>
      <c r="ECF35" s="84"/>
      <c r="ECH35" s="84"/>
      <c r="ECJ35" s="84"/>
      <c r="ECL35" s="84"/>
      <c r="ECN35" s="84"/>
      <c r="ECP35" s="84"/>
      <c r="ECR35" s="84"/>
      <c r="ECT35" s="84"/>
      <c r="ECV35" s="84"/>
      <c r="ECX35" s="84"/>
      <c r="ECZ35" s="84"/>
      <c r="EDB35" s="84"/>
      <c r="EDD35" s="84"/>
      <c r="EDF35" s="84"/>
      <c r="EDH35" s="84"/>
      <c r="EDJ35" s="84"/>
      <c r="EDL35" s="84"/>
      <c r="EDN35" s="84"/>
      <c r="EDP35" s="84"/>
      <c r="EDR35" s="84"/>
      <c r="EDT35" s="84"/>
      <c r="EDV35" s="84"/>
      <c r="EDX35" s="84"/>
      <c r="EDZ35" s="84"/>
      <c r="EEB35" s="84"/>
      <c r="EED35" s="84"/>
      <c r="EEF35" s="84"/>
      <c r="EEH35" s="84"/>
      <c r="EEJ35" s="84"/>
      <c r="EEL35" s="84"/>
      <c r="EEN35" s="84"/>
      <c r="EEP35" s="84"/>
      <c r="EER35" s="84"/>
      <c r="EET35" s="84"/>
      <c r="EEV35" s="84"/>
      <c r="EEX35" s="84"/>
      <c r="EEZ35" s="84"/>
      <c r="EFB35" s="84"/>
      <c r="EFD35" s="84"/>
      <c r="EFF35" s="84"/>
      <c r="EFH35" s="84"/>
      <c r="EFJ35" s="84"/>
      <c r="EFL35" s="84"/>
      <c r="EFN35" s="84"/>
      <c r="EFP35" s="84"/>
      <c r="EFR35" s="84"/>
      <c r="EFT35" s="84"/>
      <c r="EFV35" s="84"/>
      <c r="EFX35" s="84"/>
      <c r="EFZ35" s="84"/>
      <c r="EGB35" s="84"/>
      <c r="EGD35" s="84"/>
      <c r="EGF35" s="84"/>
      <c r="EGH35" s="84"/>
      <c r="EGJ35" s="84"/>
      <c r="EGL35" s="84"/>
      <c r="EGN35" s="84"/>
      <c r="EGP35" s="84"/>
      <c r="EGR35" s="84"/>
      <c r="EGT35" s="84"/>
      <c r="EGV35" s="84"/>
      <c r="EGX35" s="84"/>
      <c r="EGZ35" s="84"/>
      <c r="EHB35" s="84"/>
      <c r="EHD35" s="84"/>
      <c r="EHF35" s="84"/>
      <c r="EHH35" s="84"/>
      <c r="EHJ35" s="84"/>
      <c r="EHL35" s="84"/>
      <c r="EHN35" s="84"/>
      <c r="EHP35" s="84"/>
      <c r="EHR35" s="84"/>
      <c r="EHT35" s="84"/>
      <c r="EHV35" s="84"/>
      <c r="EHX35" s="84"/>
      <c r="EHZ35" s="84"/>
      <c r="EIB35" s="84"/>
      <c r="EID35" s="84"/>
      <c r="EIF35" s="84"/>
      <c r="EIH35" s="84"/>
      <c r="EIJ35" s="84"/>
      <c r="EIL35" s="84"/>
      <c r="EIN35" s="84"/>
      <c r="EIP35" s="84"/>
      <c r="EIR35" s="84"/>
      <c r="EIT35" s="84"/>
      <c r="EIV35" s="84"/>
      <c r="EIX35" s="84"/>
      <c r="EIZ35" s="84"/>
      <c r="EJB35" s="84"/>
      <c r="EJD35" s="84"/>
      <c r="EJF35" s="84"/>
      <c r="EJH35" s="84"/>
      <c r="EJJ35" s="84"/>
      <c r="EJL35" s="84"/>
      <c r="EJN35" s="84"/>
      <c r="EJP35" s="84"/>
      <c r="EJR35" s="84"/>
      <c r="EJT35" s="84"/>
      <c r="EJV35" s="84"/>
      <c r="EJX35" s="84"/>
      <c r="EJZ35" s="84"/>
      <c r="EKB35" s="84"/>
      <c r="EKD35" s="84"/>
      <c r="EKF35" s="84"/>
      <c r="EKH35" s="84"/>
      <c r="EKJ35" s="84"/>
      <c r="EKL35" s="84"/>
      <c r="EKN35" s="84"/>
      <c r="EKP35" s="84"/>
      <c r="EKR35" s="84"/>
      <c r="EKT35" s="84"/>
      <c r="EKV35" s="84"/>
      <c r="EKX35" s="84"/>
      <c r="EKZ35" s="84"/>
      <c r="ELB35" s="84"/>
      <c r="ELD35" s="84"/>
      <c r="ELF35" s="84"/>
      <c r="ELH35" s="84"/>
      <c r="ELJ35" s="84"/>
      <c r="ELL35" s="84"/>
      <c r="ELN35" s="84"/>
      <c r="ELP35" s="84"/>
      <c r="ELR35" s="84"/>
      <c r="ELT35" s="84"/>
      <c r="ELV35" s="84"/>
      <c r="ELX35" s="84"/>
      <c r="ELZ35" s="84"/>
      <c r="EMB35" s="84"/>
      <c r="EMD35" s="84"/>
      <c r="EMF35" s="84"/>
      <c r="EMH35" s="84"/>
      <c r="EMJ35" s="84"/>
      <c r="EML35" s="84"/>
      <c r="EMN35" s="84"/>
      <c r="EMP35" s="84"/>
      <c r="EMR35" s="84"/>
      <c r="EMT35" s="84"/>
      <c r="EMV35" s="84"/>
      <c r="EMX35" s="84"/>
      <c r="EMZ35" s="84"/>
      <c r="ENB35" s="84"/>
      <c r="END35" s="84"/>
      <c r="ENF35" s="84"/>
      <c r="ENH35" s="84"/>
      <c r="ENJ35" s="84"/>
      <c r="ENL35" s="84"/>
      <c r="ENN35" s="84"/>
      <c r="ENP35" s="84"/>
      <c r="ENR35" s="84"/>
      <c r="ENT35" s="84"/>
      <c r="ENV35" s="84"/>
      <c r="ENX35" s="84"/>
      <c r="ENZ35" s="84"/>
      <c r="EOB35" s="84"/>
      <c r="EOD35" s="84"/>
      <c r="EOF35" s="84"/>
      <c r="EOH35" s="84"/>
      <c r="EOJ35" s="84"/>
      <c r="EOL35" s="84"/>
      <c r="EON35" s="84"/>
      <c r="EOP35" s="84"/>
      <c r="EOR35" s="84"/>
      <c r="EOT35" s="84"/>
      <c r="EOV35" s="84"/>
      <c r="EOX35" s="84"/>
      <c r="EOZ35" s="84"/>
      <c r="EPB35" s="84"/>
      <c r="EPD35" s="84"/>
      <c r="EPF35" s="84"/>
      <c r="EPH35" s="84"/>
      <c r="EPJ35" s="84"/>
      <c r="EPL35" s="84"/>
      <c r="EPN35" s="84"/>
      <c r="EPP35" s="84"/>
      <c r="EPR35" s="84"/>
      <c r="EPT35" s="84"/>
      <c r="EPV35" s="84"/>
      <c r="EPX35" s="84"/>
      <c r="EPZ35" s="84"/>
      <c r="EQB35" s="84"/>
      <c r="EQD35" s="84"/>
      <c r="EQF35" s="84"/>
      <c r="EQH35" s="84"/>
      <c r="EQJ35" s="84"/>
      <c r="EQL35" s="84"/>
      <c r="EQN35" s="84"/>
      <c r="EQP35" s="84"/>
      <c r="EQR35" s="84"/>
      <c r="EQT35" s="84"/>
      <c r="EQV35" s="84"/>
      <c r="EQX35" s="84"/>
      <c r="EQZ35" s="84"/>
      <c r="ERB35" s="84"/>
      <c r="ERD35" s="84"/>
      <c r="ERF35" s="84"/>
      <c r="ERH35" s="84"/>
      <c r="ERJ35" s="84"/>
      <c r="ERL35" s="84"/>
      <c r="ERN35" s="84"/>
      <c r="ERP35" s="84"/>
      <c r="ERR35" s="84"/>
      <c r="ERT35" s="84"/>
      <c r="ERV35" s="84"/>
      <c r="ERX35" s="84"/>
      <c r="ERZ35" s="84"/>
      <c r="ESB35" s="84"/>
      <c r="ESD35" s="84"/>
      <c r="ESF35" s="84"/>
      <c r="ESH35" s="84"/>
      <c r="ESJ35" s="84"/>
      <c r="ESL35" s="84"/>
      <c r="ESN35" s="84"/>
      <c r="ESP35" s="84"/>
      <c r="ESR35" s="84"/>
      <c r="EST35" s="84"/>
      <c r="ESV35" s="84"/>
      <c r="ESX35" s="84"/>
      <c r="ESZ35" s="84"/>
      <c r="ETB35" s="84"/>
      <c r="ETD35" s="84"/>
      <c r="ETF35" s="84"/>
      <c r="ETH35" s="84"/>
      <c r="ETJ35" s="84"/>
      <c r="ETL35" s="84"/>
      <c r="ETN35" s="84"/>
      <c r="ETP35" s="84"/>
      <c r="ETR35" s="84"/>
      <c r="ETT35" s="84"/>
      <c r="ETV35" s="84"/>
      <c r="ETX35" s="84"/>
      <c r="ETZ35" s="84"/>
      <c r="EUB35" s="84"/>
      <c r="EUD35" s="84"/>
      <c r="EUF35" s="84"/>
      <c r="EUH35" s="84"/>
      <c r="EUJ35" s="84"/>
      <c r="EUL35" s="84"/>
      <c r="EUN35" s="84"/>
      <c r="EUP35" s="84"/>
      <c r="EUR35" s="84"/>
      <c r="EUT35" s="84"/>
      <c r="EUV35" s="84"/>
      <c r="EUX35" s="84"/>
      <c r="EUZ35" s="84"/>
      <c r="EVB35" s="84"/>
      <c r="EVD35" s="84"/>
      <c r="EVF35" s="84"/>
      <c r="EVH35" s="84"/>
      <c r="EVJ35" s="84"/>
      <c r="EVL35" s="84"/>
      <c r="EVN35" s="84"/>
      <c r="EVP35" s="84"/>
      <c r="EVR35" s="84"/>
      <c r="EVT35" s="84"/>
      <c r="EVV35" s="84"/>
      <c r="EVX35" s="84"/>
      <c r="EVZ35" s="84"/>
      <c r="EWB35" s="84"/>
      <c r="EWD35" s="84"/>
      <c r="EWF35" s="84"/>
      <c r="EWH35" s="84"/>
      <c r="EWJ35" s="84"/>
      <c r="EWL35" s="84"/>
      <c r="EWN35" s="84"/>
      <c r="EWP35" s="84"/>
      <c r="EWR35" s="84"/>
      <c r="EWT35" s="84"/>
      <c r="EWV35" s="84"/>
      <c r="EWX35" s="84"/>
      <c r="EWZ35" s="84"/>
      <c r="EXB35" s="84"/>
      <c r="EXD35" s="84"/>
      <c r="EXF35" s="84"/>
      <c r="EXH35" s="84"/>
      <c r="EXJ35" s="84"/>
      <c r="EXL35" s="84"/>
      <c r="EXN35" s="84"/>
      <c r="EXP35" s="84"/>
      <c r="EXR35" s="84"/>
      <c r="EXT35" s="84"/>
      <c r="EXV35" s="84"/>
      <c r="EXX35" s="84"/>
      <c r="EXZ35" s="84"/>
      <c r="EYB35" s="84"/>
      <c r="EYD35" s="84"/>
      <c r="EYF35" s="84"/>
      <c r="EYH35" s="84"/>
      <c r="EYJ35" s="84"/>
      <c r="EYL35" s="84"/>
      <c r="EYN35" s="84"/>
      <c r="EYP35" s="84"/>
      <c r="EYR35" s="84"/>
      <c r="EYT35" s="84"/>
      <c r="EYV35" s="84"/>
      <c r="EYX35" s="84"/>
      <c r="EYZ35" s="84"/>
      <c r="EZB35" s="84"/>
      <c r="EZD35" s="84"/>
      <c r="EZF35" s="84"/>
      <c r="EZH35" s="84"/>
      <c r="EZJ35" s="84"/>
      <c r="EZL35" s="84"/>
      <c r="EZN35" s="84"/>
      <c r="EZP35" s="84"/>
      <c r="EZR35" s="84"/>
      <c r="EZT35" s="84"/>
      <c r="EZV35" s="84"/>
      <c r="EZX35" s="84"/>
      <c r="EZZ35" s="84"/>
      <c r="FAB35" s="84"/>
      <c r="FAD35" s="84"/>
      <c r="FAF35" s="84"/>
      <c r="FAH35" s="84"/>
      <c r="FAJ35" s="84"/>
      <c r="FAL35" s="84"/>
      <c r="FAN35" s="84"/>
      <c r="FAP35" s="84"/>
      <c r="FAR35" s="84"/>
      <c r="FAT35" s="84"/>
      <c r="FAV35" s="84"/>
      <c r="FAX35" s="84"/>
      <c r="FAZ35" s="84"/>
      <c r="FBB35" s="84"/>
      <c r="FBD35" s="84"/>
      <c r="FBF35" s="84"/>
      <c r="FBH35" s="84"/>
      <c r="FBJ35" s="84"/>
      <c r="FBL35" s="84"/>
      <c r="FBN35" s="84"/>
      <c r="FBP35" s="84"/>
      <c r="FBR35" s="84"/>
      <c r="FBT35" s="84"/>
      <c r="FBV35" s="84"/>
      <c r="FBX35" s="84"/>
      <c r="FBZ35" s="84"/>
      <c r="FCB35" s="84"/>
      <c r="FCD35" s="84"/>
      <c r="FCF35" s="84"/>
      <c r="FCH35" s="84"/>
      <c r="FCJ35" s="84"/>
      <c r="FCL35" s="84"/>
      <c r="FCN35" s="84"/>
      <c r="FCP35" s="84"/>
      <c r="FCR35" s="84"/>
      <c r="FCT35" s="84"/>
      <c r="FCV35" s="84"/>
      <c r="FCX35" s="84"/>
      <c r="FCZ35" s="84"/>
      <c r="FDB35" s="84"/>
      <c r="FDD35" s="84"/>
      <c r="FDF35" s="84"/>
      <c r="FDH35" s="84"/>
      <c r="FDJ35" s="84"/>
      <c r="FDL35" s="84"/>
      <c r="FDN35" s="84"/>
      <c r="FDP35" s="84"/>
      <c r="FDR35" s="84"/>
      <c r="FDT35" s="84"/>
      <c r="FDV35" s="84"/>
      <c r="FDX35" s="84"/>
      <c r="FDZ35" s="84"/>
      <c r="FEB35" s="84"/>
      <c r="FED35" s="84"/>
      <c r="FEF35" s="84"/>
      <c r="FEH35" s="84"/>
      <c r="FEJ35" s="84"/>
      <c r="FEL35" s="84"/>
      <c r="FEN35" s="84"/>
      <c r="FEP35" s="84"/>
      <c r="FER35" s="84"/>
      <c r="FET35" s="84"/>
      <c r="FEV35" s="84"/>
      <c r="FEX35" s="84"/>
      <c r="FEZ35" s="84"/>
      <c r="FFB35" s="84"/>
      <c r="FFD35" s="84"/>
      <c r="FFF35" s="84"/>
      <c r="FFH35" s="84"/>
      <c r="FFJ35" s="84"/>
      <c r="FFL35" s="84"/>
      <c r="FFN35" s="84"/>
      <c r="FFP35" s="84"/>
      <c r="FFR35" s="84"/>
      <c r="FFT35" s="84"/>
      <c r="FFV35" s="84"/>
      <c r="FFX35" s="84"/>
      <c r="FFZ35" s="84"/>
      <c r="FGB35" s="84"/>
      <c r="FGD35" s="84"/>
      <c r="FGF35" s="84"/>
      <c r="FGH35" s="84"/>
      <c r="FGJ35" s="84"/>
      <c r="FGL35" s="84"/>
      <c r="FGN35" s="84"/>
      <c r="FGP35" s="84"/>
      <c r="FGR35" s="84"/>
      <c r="FGT35" s="84"/>
      <c r="FGV35" s="84"/>
      <c r="FGX35" s="84"/>
      <c r="FGZ35" s="84"/>
      <c r="FHB35" s="84"/>
      <c r="FHD35" s="84"/>
      <c r="FHF35" s="84"/>
      <c r="FHH35" s="84"/>
      <c r="FHJ35" s="84"/>
      <c r="FHL35" s="84"/>
      <c r="FHN35" s="84"/>
      <c r="FHP35" s="84"/>
      <c r="FHR35" s="84"/>
      <c r="FHT35" s="84"/>
      <c r="FHV35" s="84"/>
      <c r="FHX35" s="84"/>
      <c r="FHZ35" s="84"/>
      <c r="FIB35" s="84"/>
      <c r="FID35" s="84"/>
      <c r="FIF35" s="84"/>
      <c r="FIH35" s="84"/>
      <c r="FIJ35" s="84"/>
      <c r="FIL35" s="84"/>
      <c r="FIN35" s="84"/>
      <c r="FIP35" s="84"/>
      <c r="FIR35" s="84"/>
      <c r="FIT35" s="84"/>
      <c r="FIV35" s="84"/>
      <c r="FIX35" s="84"/>
      <c r="FIZ35" s="84"/>
      <c r="FJB35" s="84"/>
      <c r="FJD35" s="84"/>
      <c r="FJF35" s="84"/>
      <c r="FJH35" s="84"/>
      <c r="FJJ35" s="84"/>
      <c r="FJL35" s="84"/>
      <c r="FJN35" s="84"/>
      <c r="FJP35" s="84"/>
      <c r="FJR35" s="84"/>
      <c r="FJT35" s="84"/>
      <c r="FJV35" s="84"/>
      <c r="FJX35" s="84"/>
      <c r="FJZ35" s="84"/>
      <c r="FKB35" s="84"/>
      <c r="FKD35" s="84"/>
      <c r="FKF35" s="84"/>
      <c r="FKH35" s="84"/>
      <c r="FKJ35" s="84"/>
      <c r="FKL35" s="84"/>
      <c r="FKN35" s="84"/>
      <c r="FKP35" s="84"/>
      <c r="FKR35" s="84"/>
      <c r="FKT35" s="84"/>
      <c r="FKV35" s="84"/>
      <c r="FKX35" s="84"/>
      <c r="FKZ35" s="84"/>
      <c r="FLB35" s="84"/>
      <c r="FLD35" s="84"/>
      <c r="FLF35" s="84"/>
      <c r="FLH35" s="84"/>
      <c r="FLJ35" s="84"/>
      <c r="FLL35" s="84"/>
      <c r="FLN35" s="84"/>
      <c r="FLP35" s="84"/>
      <c r="FLR35" s="84"/>
      <c r="FLT35" s="84"/>
      <c r="FLV35" s="84"/>
      <c r="FLX35" s="84"/>
      <c r="FLZ35" s="84"/>
      <c r="FMB35" s="84"/>
      <c r="FMD35" s="84"/>
      <c r="FMF35" s="84"/>
      <c r="FMH35" s="84"/>
      <c r="FMJ35" s="84"/>
      <c r="FML35" s="84"/>
      <c r="FMN35" s="84"/>
      <c r="FMP35" s="84"/>
      <c r="FMR35" s="84"/>
      <c r="FMT35" s="84"/>
      <c r="FMV35" s="84"/>
      <c r="FMX35" s="84"/>
      <c r="FMZ35" s="84"/>
      <c r="FNB35" s="84"/>
      <c r="FND35" s="84"/>
      <c r="FNF35" s="84"/>
      <c r="FNH35" s="84"/>
      <c r="FNJ35" s="84"/>
      <c r="FNL35" s="84"/>
      <c r="FNN35" s="84"/>
      <c r="FNP35" s="84"/>
      <c r="FNR35" s="84"/>
      <c r="FNT35" s="84"/>
      <c r="FNV35" s="84"/>
      <c r="FNX35" s="84"/>
      <c r="FNZ35" s="84"/>
      <c r="FOB35" s="84"/>
      <c r="FOD35" s="84"/>
      <c r="FOF35" s="84"/>
      <c r="FOH35" s="84"/>
      <c r="FOJ35" s="84"/>
      <c r="FOL35" s="84"/>
      <c r="FON35" s="84"/>
      <c r="FOP35" s="84"/>
      <c r="FOR35" s="84"/>
      <c r="FOT35" s="84"/>
      <c r="FOV35" s="84"/>
      <c r="FOX35" s="84"/>
      <c r="FOZ35" s="84"/>
      <c r="FPB35" s="84"/>
      <c r="FPD35" s="84"/>
      <c r="FPF35" s="84"/>
      <c r="FPH35" s="84"/>
      <c r="FPJ35" s="84"/>
      <c r="FPL35" s="84"/>
      <c r="FPN35" s="84"/>
      <c r="FPP35" s="84"/>
      <c r="FPR35" s="84"/>
      <c r="FPT35" s="84"/>
      <c r="FPV35" s="84"/>
      <c r="FPX35" s="84"/>
      <c r="FPZ35" s="84"/>
      <c r="FQB35" s="84"/>
      <c r="FQD35" s="84"/>
      <c r="FQF35" s="84"/>
      <c r="FQH35" s="84"/>
      <c r="FQJ35" s="84"/>
      <c r="FQL35" s="84"/>
      <c r="FQN35" s="84"/>
      <c r="FQP35" s="84"/>
      <c r="FQR35" s="84"/>
      <c r="FQT35" s="84"/>
      <c r="FQV35" s="84"/>
      <c r="FQX35" s="84"/>
      <c r="FQZ35" s="84"/>
      <c r="FRB35" s="84"/>
      <c r="FRD35" s="84"/>
      <c r="FRF35" s="84"/>
      <c r="FRH35" s="84"/>
      <c r="FRJ35" s="84"/>
      <c r="FRL35" s="84"/>
      <c r="FRN35" s="84"/>
      <c r="FRP35" s="84"/>
      <c r="FRR35" s="84"/>
      <c r="FRT35" s="84"/>
      <c r="FRV35" s="84"/>
      <c r="FRX35" s="84"/>
      <c r="FRZ35" s="84"/>
      <c r="FSB35" s="84"/>
      <c r="FSD35" s="84"/>
      <c r="FSF35" s="84"/>
      <c r="FSH35" s="84"/>
      <c r="FSJ35" s="84"/>
      <c r="FSL35" s="84"/>
      <c r="FSN35" s="84"/>
      <c r="FSP35" s="84"/>
      <c r="FSR35" s="84"/>
      <c r="FST35" s="84"/>
      <c r="FSV35" s="84"/>
      <c r="FSX35" s="84"/>
      <c r="FSZ35" s="84"/>
      <c r="FTB35" s="84"/>
      <c r="FTD35" s="84"/>
      <c r="FTF35" s="84"/>
      <c r="FTH35" s="84"/>
      <c r="FTJ35" s="84"/>
      <c r="FTL35" s="84"/>
      <c r="FTN35" s="84"/>
      <c r="FTP35" s="84"/>
      <c r="FTR35" s="84"/>
      <c r="FTT35" s="84"/>
      <c r="FTV35" s="84"/>
      <c r="FTX35" s="84"/>
      <c r="FTZ35" s="84"/>
      <c r="FUB35" s="84"/>
      <c r="FUD35" s="84"/>
      <c r="FUF35" s="84"/>
      <c r="FUH35" s="84"/>
      <c r="FUJ35" s="84"/>
      <c r="FUL35" s="84"/>
      <c r="FUN35" s="84"/>
      <c r="FUP35" s="84"/>
      <c r="FUR35" s="84"/>
      <c r="FUT35" s="84"/>
      <c r="FUV35" s="84"/>
      <c r="FUX35" s="84"/>
      <c r="FUZ35" s="84"/>
      <c r="FVB35" s="84"/>
      <c r="FVD35" s="84"/>
      <c r="FVF35" s="84"/>
      <c r="FVH35" s="84"/>
      <c r="FVJ35" s="84"/>
      <c r="FVL35" s="84"/>
      <c r="FVN35" s="84"/>
      <c r="FVP35" s="84"/>
      <c r="FVR35" s="84"/>
      <c r="FVT35" s="84"/>
      <c r="FVV35" s="84"/>
      <c r="FVX35" s="84"/>
      <c r="FVZ35" s="84"/>
      <c r="FWB35" s="84"/>
      <c r="FWD35" s="84"/>
      <c r="FWF35" s="84"/>
      <c r="FWH35" s="84"/>
      <c r="FWJ35" s="84"/>
      <c r="FWL35" s="84"/>
      <c r="FWN35" s="84"/>
      <c r="FWP35" s="84"/>
      <c r="FWR35" s="84"/>
      <c r="FWT35" s="84"/>
      <c r="FWV35" s="84"/>
      <c r="FWX35" s="84"/>
      <c r="FWZ35" s="84"/>
      <c r="FXB35" s="84"/>
      <c r="FXD35" s="84"/>
      <c r="FXF35" s="84"/>
      <c r="FXH35" s="84"/>
      <c r="FXJ35" s="84"/>
      <c r="FXL35" s="84"/>
      <c r="FXN35" s="84"/>
      <c r="FXP35" s="84"/>
      <c r="FXR35" s="84"/>
      <c r="FXT35" s="84"/>
      <c r="FXV35" s="84"/>
      <c r="FXX35" s="84"/>
      <c r="FXZ35" s="84"/>
      <c r="FYB35" s="84"/>
      <c r="FYD35" s="84"/>
      <c r="FYF35" s="84"/>
      <c r="FYH35" s="84"/>
      <c r="FYJ35" s="84"/>
      <c r="FYL35" s="84"/>
      <c r="FYN35" s="84"/>
      <c r="FYP35" s="84"/>
      <c r="FYR35" s="84"/>
      <c r="FYT35" s="84"/>
      <c r="FYV35" s="84"/>
      <c r="FYX35" s="84"/>
      <c r="FYZ35" s="84"/>
      <c r="FZB35" s="84"/>
      <c r="FZD35" s="84"/>
      <c r="FZF35" s="84"/>
      <c r="FZH35" s="84"/>
      <c r="FZJ35" s="84"/>
      <c r="FZL35" s="84"/>
      <c r="FZN35" s="84"/>
      <c r="FZP35" s="84"/>
      <c r="FZR35" s="84"/>
      <c r="FZT35" s="84"/>
      <c r="FZV35" s="84"/>
      <c r="FZX35" s="84"/>
      <c r="FZZ35" s="84"/>
      <c r="GAB35" s="84"/>
      <c r="GAD35" s="84"/>
      <c r="GAF35" s="84"/>
      <c r="GAH35" s="84"/>
      <c r="GAJ35" s="84"/>
      <c r="GAL35" s="84"/>
      <c r="GAN35" s="84"/>
      <c r="GAP35" s="84"/>
      <c r="GAR35" s="84"/>
      <c r="GAT35" s="84"/>
      <c r="GAV35" s="84"/>
      <c r="GAX35" s="84"/>
      <c r="GAZ35" s="84"/>
      <c r="GBB35" s="84"/>
      <c r="GBD35" s="84"/>
      <c r="GBF35" s="84"/>
      <c r="GBH35" s="84"/>
      <c r="GBJ35" s="84"/>
      <c r="GBL35" s="84"/>
      <c r="GBN35" s="84"/>
      <c r="GBP35" s="84"/>
      <c r="GBR35" s="84"/>
      <c r="GBT35" s="84"/>
      <c r="GBV35" s="84"/>
      <c r="GBX35" s="84"/>
      <c r="GBZ35" s="84"/>
      <c r="GCB35" s="84"/>
      <c r="GCD35" s="84"/>
      <c r="GCF35" s="84"/>
      <c r="GCH35" s="84"/>
      <c r="GCJ35" s="84"/>
      <c r="GCL35" s="84"/>
      <c r="GCN35" s="84"/>
      <c r="GCP35" s="84"/>
      <c r="GCR35" s="84"/>
      <c r="GCT35" s="84"/>
      <c r="GCV35" s="84"/>
      <c r="GCX35" s="84"/>
      <c r="GCZ35" s="84"/>
      <c r="GDB35" s="84"/>
      <c r="GDD35" s="84"/>
      <c r="GDF35" s="84"/>
      <c r="GDH35" s="84"/>
      <c r="GDJ35" s="84"/>
      <c r="GDL35" s="84"/>
      <c r="GDN35" s="84"/>
      <c r="GDP35" s="84"/>
      <c r="GDR35" s="84"/>
      <c r="GDT35" s="84"/>
      <c r="GDV35" s="84"/>
      <c r="GDX35" s="84"/>
      <c r="GDZ35" s="84"/>
      <c r="GEB35" s="84"/>
      <c r="GED35" s="84"/>
      <c r="GEF35" s="84"/>
      <c r="GEH35" s="84"/>
      <c r="GEJ35" s="84"/>
      <c r="GEL35" s="84"/>
      <c r="GEN35" s="84"/>
      <c r="GEP35" s="84"/>
      <c r="GER35" s="84"/>
      <c r="GET35" s="84"/>
      <c r="GEV35" s="84"/>
      <c r="GEX35" s="84"/>
      <c r="GEZ35" s="84"/>
      <c r="GFB35" s="84"/>
      <c r="GFD35" s="84"/>
      <c r="GFF35" s="84"/>
      <c r="GFH35" s="84"/>
      <c r="GFJ35" s="84"/>
      <c r="GFL35" s="84"/>
      <c r="GFN35" s="84"/>
      <c r="GFP35" s="84"/>
      <c r="GFR35" s="84"/>
      <c r="GFT35" s="84"/>
      <c r="GFV35" s="84"/>
      <c r="GFX35" s="84"/>
      <c r="GFZ35" s="84"/>
      <c r="GGB35" s="84"/>
      <c r="GGD35" s="84"/>
      <c r="GGF35" s="84"/>
      <c r="GGH35" s="84"/>
      <c r="GGJ35" s="84"/>
      <c r="GGL35" s="84"/>
      <c r="GGN35" s="84"/>
      <c r="GGP35" s="84"/>
      <c r="GGR35" s="84"/>
      <c r="GGT35" s="84"/>
      <c r="GGV35" s="84"/>
      <c r="GGX35" s="84"/>
      <c r="GGZ35" s="84"/>
      <c r="GHB35" s="84"/>
      <c r="GHD35" s="84"/>
      <c r="GHF35" s="84"/>
      <c r="GHH35" s="84"/>
      <c r="GHJ35" s="84"/>
      <c r="GHL35" s="84"/>
      <c r="GHN35" s="84"/>
      <c r="GHP35" s="84"/>
      <c r="GHR35" s="84"/>
      <c r="GHT35" s="84"/>
      <c r="GHV35" s="84"/>
      <c r="GHX35" s="84"/>
      <c r="GHZ35" s="84"/>
      <c r="GIB35" s="84"/>
      <c r="GID35" s="84"/>
      <c r="GIF35" s="84"/>
      <c r="GIH35" s="84"/>
      <c r="GIJ35" s="84"/>
      <c r="GIL35" s="84"/>
      <c r="GIN35" s="84"/>
      <c r="GIP35" s="84"/>
      <c r="GIR35" s="84"/>
      <c r="GIT35" s="84"/>
      <c r="GIV35" s="84"/>
      <c r="GIX35" s="84"/>
      <c r="GIZ35" s="84"/>
      <c r="GJB35" s="84"/>
      <c r="GJD35" s="84"/>
      <c r="GJF35" s="84"/>
      <c r="GJH35" s="84"/>
      <c r="GJJ35" s="84"/>
      <c r="GJL35" s="84"/>
      <c r="GJN35" s="84"/>
      <c r="GJP35" s="84"/>
      <c r="GJR35" s="84"/>
      <c r="GJT35" s="84"/>
      <c r="GJV35" s="84"/>
      <c r="GJX35" s="84"/>
      <c r="GJZ35" s="84"/>
      <c r="GKB35" s="84"/>
      <c r="GKD35" s="84"/>
      <c r="GKF35" s="84"/>
      <c r="GKH35" s="84"/>
      <c r="GKJ35" s="84"/>
      <c r="GKL35" s="84"/>
      <c r="GKN35" s="84"/>
      <c r="GKP35" s="84"/>
      <c r="GKR35" s="84"/>
      <c r="GKT35" s="84"/>
      <c r="GKV35" s="84"/>
      <c r="GKX35" s="84"/>
      <c r="GKZ35" s="84"/>
      <c r="GLB35" s="84"/>
      <c r="GLD35" s="84"/>
      <c r="GLF35" s="84"/>
      <c r="GLH35" s="84"/>
      <c r="GLJ35" s="84"/>
      <c r="GLL35" s="84"/>
      <c r="GLN35" s="84"/>
      <c r="GLP35" s="84"/>
      <c r="GLR35" s="84"/>
      <c r="GLT35" s="84"/>
      <c r="GLV35" s="84"/>
      <c r="GLX35" s="84"/>
      <c r="GLZ35" s="84"/>
      <c r="GMB35" s="84"/>
      <c r="GMD35" s="84"/>
      <c r="GMF35" s="84"/>
      <c r="GMH35" s="84"/>
      <c r="GMJ35" s="84"/>
      <c r="GML35" s="84"/>
      <c r="GMN35" s="84"/>
      <c r="GMP35" s="84"/>
      <c r="GMR35" s="84"/>
      <c r="GMT35" s="84"/>
      <c r="GMV35" s="84"/>
      <c r="GMX35" s="84"/>
      <c r="GMZ35" s="84"/>
      <c r="GNB35" s="84"/>
      <c r="GND35" s="84"/>
      <c r="GNF35" s="84"/>
      <c r="GNH35" s="84"/>
      <c r="GNJ35" s="84"/>
      <c r="GNL35" s="84"/>
      <c r="GNN35" s="84"/>
      <c r="GNP35" s="84"/>
      <c r="GNR35" s="84"/>
      <c r="GNT35" s="84"/>
      <c r="GNV35" s="84"/>
      <c r="GNX35" s="84"/>
      <c r="GNZ35" s="84"/>
      <c r="GOB35" s="84"/>
      <c r="GOD35" s="84"/>
      <c r="GOF35" s="84"/>
      <c r="GOH35" s="84"/>
      <c r="GOJ35" s="84"/>
      <c r="GOL35" s="84"/>
      <c r="GON35" s="84"/>
      <c r="GOP35" s="84"/>
      <c r="GOR35" s="84"/>
      <c r="GOT35" s="84"/>
      <c r="GOV35" s="84"/>
      <c r="GOX35" s="84"/>
      <c r="GOZ35" s="84"/>
      <c r="GPB35" s="84"/>
      <c r="GPD35" s="84"/>
      <c r="GPF35" s="84"/>
      <c r="GPH35" s="84"/>
      <c r="GPJ35" s="84"/>
      <c r="GPL35" s="84"/>
      <c r="GPN35" s="84"/>
      <c r="GPP35" s="84"/>
      <c r="GPR35" s="84"/>
      <c r="GPT35" s="84"/>
      <c r="GPV35" s="84"/>
      <c r="GPX35" s="84"/>
      <c r="GPZ35" s="84"/>
      <c r="GQB35" s="84"/>
      <c r="GQD35" s="84"/>
      <c r="GQF35" s="84"/>
      <c r="GQH35" s="84"/>
      <c r="GQJ35" s="84"/>
      <c r="GQL35" s="84"/>
      <c r="GQN35" s="84"/>
      <c r="GQP35" s="84"/>
      <c r="GQR35" s="84"/>
      <c r="GQT35" s="84"/>
      <c r="GQV35" s="84"/>
      <c r="GQX35" s="84"/>
      <c r="GQZ35" s="84"/>
      <c r="GRB35" s="84"/>
      <c r="GRD35" s="84"/>
      <c r="GRF35" s="84"/>
      <c r="GRH35" s="84"/>
      <c r="GRJ35" s="84"/>
      <c r="GRL35" s="84"/>
      <c r="GRN35" s="84"/>
      <c r="GRP35" s="84"/>
      <c r="GRR35" s="84"/>
      <c r="GRT35" s="84"/>
      <c r="GRV35" s="84"/>
      <c r="GRX35" s="84"/>
      <c r="GRZ35" s="84"/>
      <c r="GSB35" s="84"/>
      <c r="GSD35" s="84"/>
      <c r="GSF35" s="84"/>
      <c r="GSH35" s="84"/>
      <c r="GSJ35" s="84"/>
      <c r="GSL35" s="84"/>
      <c r="GSN35" s="84"/>
      <c r="GSP35" s="84"/>
      <c r="GSR35" s="84"/>
      <c r="GST35" s="84"/>
      <c r="GSV35" s="84"/>
      <c r="GSX35" s="84"/>
      <c r="GSZ35" s="84"/>
      <c r="GTB35" s="84"/>
      <c r="GTD35" s="84"/>
      <c r="GTF35" s="84"/>
      <c r="GTH35" s="84"/>
      <c r="GTJ35" s="84"/>
      <c r="GTL35" s="84"/>
      <c r="GTN35" s="84"/>
      <c r="GTP35" s="84"/>
      <c r="GTR35" s="84"/>
      <c r="GTT35" s="84"/>
      <c r="GTV35" s="84"/>
      <c r="GTX35" s="84"/>
      <c r="GTZ35" s="84"/>
      <c r="GUB35" s="84"/>
      <c r="GUD35" s="84"/>
      <c r="GUF35" s="84"/>
      <c r="GUH35" s="84"/>
      <c r="GUJ35" s="84"/>
      <c r="GUL35" s="84"/>
      <c r="GUN35" s="84"/>
      <c r="GUP35" s="84"/>
      <c r="GUR35" s="84"/>
      <c r="GUT35" s="84"/>
      <c r="GUV35" s="84"/>
      <c r="GUX35" s="84"/>
      <c r="GUZ35" s="84"/>
      <c r="GVB35" s="84"/>
      <c r="GVD35" s="84"/>
      <c r="GVF35" s="84"/>
      <c r="GVH35" s="84"/>
      <c r="GVJ35" s="84"/>
      <c r="GVL35" s="84"/>
      <c r="GVN35" s="84"/>
      <c r="GVP35" s="84"/>
      <c r="GVR35" s="84"/>
      <c r="GVT35" s="84"/>
      <c r="GVV35" s="84"/>
      <c r="GVX35" s="84"/>
      <c r="GVZ35" s="84"/>
      <c r="GWB35" s="84"/>
      <c r="GWD35" s="84"/>
      <c r="GWF35" s="84"/>
      <c r="GWH35" s="84"/>
      <c r="GWJ35" s="84"/>
      <c r="GWL35" s="84"/>
      <c r="GWN35" s="84"/>
      <c r="GWP35" s="84"/>
      <c r="GWR35" s="84"/>
      <c r="GWT35" s="84"/>
      <c r="GWV35" s="84"/>
      <c r="GWX35" s="84"/>
      <c r="GWZ35" s="84"/>
      <c r="GXB35" s="84"/>
      <c r="GXD35" s="84"/>
      <c r="GXF35" s="84"/>
      <c r="GXH35" s="84"/>
      <c r="GXJ35" s="84"/>
      <c r="GXL35" s="84"/>
      <c r="GXN35" s="84"/>
      <c r="GXP35" s="84"/>
      <c r="GXR35" s="84"/>
      <c r="GXT35" s="84"/>
      <c r="GXV35" s="84"/>
      <c r="GXX35" s="84"/>
      <c r="GXZ35" s="84"/>
      <c r="GYB35" s="84"/>
      <c r="GYD35" s="84"/>
      <c r="GYF35" s="84"/>
      <c r="GYH35" s="84"/>
      <c r="GYJ35" s="84"/>
      <c r="GYL35" s="84"/>
      <c r="GYN35" s="84"/>
      <c r="GYP35" s="84"/>
      <c r="GYR35" s="84"/>
      <c r="GYT35" s="84"/>
      <c r="GYV35" s="84"/>
      <c r="GYX35" s="84"/>
      <c r="GYZ35" s="84"/>
      <c r="GZB35" s="84"/>
      <c r="GZD35" s="84"/>
      <c r="GZF35" s="84"/>
      <c r="GZH35" s="84"/>
      <c r="GZJ35" s="84"/>
      <c r="GZL35" s="84"/>
      <c r="GZN35" s="84"/>
      <c r="GZP35" s="84"/>
      <c r="GZR35" s="84"/>
      <c r="GZT35" s="84"/>
      <c r="GZV35" s="84"/>
      <c r="GZX35" s="84"/>
      <c r="GZZ35" s="84"/>
      <c r="HAB35" s="84"/>
      <c r="HAD35" s="84"/>
      <c r="HAF35" s="84"/>
      <c r="HAH35" s="84"/>
      <c r="HAJ35" s="84"/>
      <c r="HAL35" s="84"/>
      <c r="HAN35" s="84"/>
      <c r="HAP35" s="84"/>
      <c r="HAR35" s="84"/>
      <c r="HAT35" s="84"/>
      <c r="HAV35" s="84"/>
      <c r="HAX35" s="84"/>
      <c r="HAZ35" s="84"/>
      <c r="HBB35" s="84"/>
      <c r="HBD35" s="84"/>
      <c r="HBF35" s="84"/>
      <c r="HBH35" s="84"/>
      <c r="HBJ35" s="84"/>
      <c r="HBL35" s="84"/>
      <c r="HBN35" s="84"/>
      <c r="HBP35" s="84"/>
      <c r="HBR35" s="84"/>
      <c r="HBT35" s="84"/>
      <c r="HBV35" s="84"/>
      <c r="HBX35" s="84"/>
      <c r="HBZ35" s="84"/>
      <c r="HCB35" s="84"/>
      <c r="HCD35" s="84"/>
      <c r="HCF35" s="84"/>
      <c r="HCH35" s="84"/>
      <c r="HCJ35" s="84"/>
      <c r="HCL35" s="84"/>
      <c r="HCN35" s="84"/>
      <c r="HCP35" s="84"/>
      <c r="HCR35" s="84"/>
      <c r="HCT35" s="84"/>
      <c r="HCV35" s="84"/>
      <c r="HCX35" s="84"/>
      <c r="HCZ35" s="84"/>
      <c r="HDB35" s="84"/>
      <c r="HDD35" s="84"/>
      <c r="HDF35" s="84"/>
      <c r="HDH35" s="84"/>
      <c r="HDJ35" s="84"/>
      <c r="HDL35" s="84"/>
      <c r="HDN35" s="84"/>
      <c r="HDP35" s="84"/>
      <c r="HDR35" s="84"/>
      <c r="HDT35" s="84"/>
      <c r="HDV35" s="84"/>
      <c r="HDX35" s="84"/>
      <c r="HDZ35" s="84"/>
      <c r="HEB35" s="84"/>
      <c r="HED35" s="84"/>
      <c r="HEF35" s="84"/>
      <c r="HEH35" s="84"/>
      <c r="HEJ35" s="84"/>
      <c r="HEL35" s="84"/>
      <c r="HEN35" s="84"/>
      <c r="HEP35" s="84"/>
      <c r="HER35" s="84"/>
      <c r="HET35" s="84"/>
      <c r="HEV35" s="84"/>
      <c r="HEX35" s="84"/>
      <c r="HEZ35" s="84"/>
      <c r="HFB35" s="84"/>
      <c r="HFD35" s="84"/>
      <c r="HFF35" s="84"/>
      <c r="HFH35" s="84"/>
      <c r="HFJ35" s="84"/>
      <c r="HFL35" s="84"/>
      <c r="HFN35" s="84"/>
      <c r="HFP35" s="84"/>
      <c r="HFR35" s="84"/>
      <c r="HFT35" s="84"/>
      <c r="HFV35" s="84"/>
      <c r="HFX35" s="84"/>
      <c r="HFZ35" s="84"/>
      <c r="HGB35" s="84"/>
      <c r="HGD35" s="84"/>
      <c r="HGF35" s="84"/>
      <c r="HGH35" s="84"/>
      <c r="HGJ35" s="84"/>
      <c r="HGL35" s="84"/>
      <c r="HGN35" s="84"/>
      <c r="HGP35" s="84"/>
      <c r="HGR35" s="84"/>
      <c r="HGT35" s="84"/>
      <c r="HGV35" s="84"/>
      <c r="HGX35" s="84"/>
      <c r="HGZ35" s="84"/>
      <c r="HHB35" s="84"/>
      <c r="HHD35" s="84"/>
      <c r="HHF35" s="84"/>
      <c r="HHH35" s="84"/>
      <c r="HHJ35" s="84"/>
      <c r="HHL35" s="84"/>
      <c r="HHN35" s="84"/>
      <c r="HHP35" s="84"/>
      <c r="HHR35" s="84"/>
      <c r="HHT35" s="84"/>
      <c r="HHV35" s="84"/>
      <c r="HHX35" s="84"/>
      <c r="HHZ35" s="84"/>
      <c r="HIB35" s="84"/>
      <c r="HID35" s="84"/>
      <c r="HIF35" s="84"/>
      <c r="HIH35" s="84"/>
      <c r="HIJ35" s="84"/>
      <c r="HIL35" s="84"/>
      <c r="HIN35" s="84"/>
      <c r="HIP35" s="84"/>
      <c r="HIR35" s="84"/>
      <c r="HIT35" s="84"/>
      <c r="HIV35" s="84"/>
      <c r="HIX35" s="84"/>
      <c r="HIZ35" s="84"/>
      <c r="HJB35" s="84"/>
      <c r="HJD35" s="84"/>
      <c r="HJF35" s="84"/>
      <c r="HJH35" s="84"/>
      <c r="HJJ35" s="84"/>
      <c r="HJL35" s="84"/>
      <c r="HJN35" s="84"/>
      <c r="HJP35" s="84"/>
      <c r="HJR35" s="84"/>
      <c r="HJT35" s="84"/>
      <c r="HJV35" s="84"/>
      <c r="HJX35" s="84"/>
      <c r="HJZ35" s="84"/>
      <c r="HKB35" s="84"/>
      <c r="HKD35" s="84"/>
      <c r="HKF35" s="84"/>
      <c r="HKH35" s="84"/>
      <c r="HKJ35" s="84"/>
      <c r="HKL35" s="84"/>
      <c r="HKN35" s="84"/>
      <c r="HKP35" s="84"/>
      <c r="HKR35" s="84"/>
      <c r="HKT35" s="84"/>
      <c r="HKV35" s="84"/>
      <c r="HKX35" s="84"/>
      <c r="HKZ35" s="84"/>
      <c r="HLB35" s="84"/>
      <c r="HLD35" s="84"/>
      <c r="HLF35" s="84"/>
      <c r="HLH35" s="84"/>
      <c r="HLJ35" s="84"/>
      <c r="HLL35" s="84"/>
      <c r="HLN35" s="84"/>
      <c r="HLP35" s="84"/>
      <c r="HLR35" s="84"/>
      <c r="HLT35" s="84"/>
      <c r="HLV35" s="84"/>
      <c r="HLX35" s="84"/>
      <c r="HLZ35" s="84"/>
      <c r="HMB35" s="84"/>
      <c r="HMD35" s="84"/>
      <c r="HMF35" s="84"/>
      <c r="HMH35" s="84"/>
      <c r="HMJ35" s="84"/>
      <c r="HML35" s="84"/>
      <c r="HMN35" s="84"/>
      <c r="HMP35" s="84"/>
      <c r="HMR35" s="84"/>
      <c r="HMT35" s="84"/>
      <c r="HMV35" s="84"/>
      <c r="HMX35" s="84"/>
      <c r="HMZ35" s="84"/>
      <c r="HNB35" s="84"/>
      <c r="HND35" s="84"/>
      <c r="HNF35" s="84"/>
      <c r="HNH35" s="84"/>
      <c r="HNJ35" s="84"/>
      <c r="HNL35" s="84"/>
      <c r="HNN35" s="84"/>
      <c r="HNP35" s="84"/>
      <c r="HNR35" s="84"/>
      <c r="HNT35" s="84"/>
      <c r="HNV35" s="84"/>
      <c r="HNX35" s="84"/>
      <c r="HNZ35" s="84"/>
      <c r="HOB35" s="84"/>
      <c r="HOD35" s="84"/>
      <c r="HOF35" s="84"/>
      <c r="HOH35" s="84"/>
      <c r="HOJ35" s="84"/>
      <c r="HOL35" s="84"/>
      <c r="HON35" s="84"/>
      <c r="HOP35" s="84"/>
      <c r="HOR35" s="84"/>
      <c r="HOT35" s="84"/>
      <c r="HOV35" s="84"/>
      <c r="HOX35" s="84"/>
      <c r="HOZ35" s="84"/>
      <c r="HPB35" s="84"/>
      <c r="HPD35" s="84"/>
      <c r="HPF35" s="84"/>
      <c r="HPH35" s="84"/>
      <c r="HPJ35" s="84"/>
      <c r="HPL35" s="84"/>
      <c r="HPN35" s="84"/>
      <c r="HPP35" s="84"/>
      <c r="HPR35" s="84"/>
      <c r="HPT35" s="84"/>
      <c r="HPV35" s="84"/>
      <c r="HPX35" s="84"/>
      <c r="HPZ35" s="84"/>
      <c r="HQB35" s="84"/>
      <c r="HQD35" s="84"/>
      <c r="HQF35" s="84"/>
      <c r="HQH35" s="84"/>
      <c r="HQJ35" s="84"/>
      <c r="HQL35" s="84"/>
      <c r="HQN35" s="84"/>
      <c r="HQP35" s="84"/>
      <c r="HQR35" s="84"/>
      <c r="HQT35" s="84"/>
      <c r="HQV35" s="84"/>
      <c r="HQX35" s="84"/>
      <c r="HQZ35" s="84"/>
      <c r="HRB35" s="84"/>
      <c r="HRD35" s="84"/>
      <c r="HRF35" s="84"/>
      <c r="HRH35" s="84"/>
      <c r="HRJ35" s="84"/>
      <c r="HRL35" s="84"/>
      <c r="HRN35" s="84"/>
      <c r="HRP35" s="84"/>
      <c r="HRR35" s="84"/>
      <c r="HRT35" s="84"/>
      <c r="HRV35" s="84"/>
      <c r="HRX35" s="84"/>
      <c r="HRZ35" s="84"/>
      <c r="HSB35" s="84"/>
      <c r="HSD35" s="84"/>
      <c r="HSF35" s="84"/>
      <c r="HSH35" s="84"/>
      <c r="HSJ35" s="84"/>
      <c r="HSL35" s="84"/>
      <c r="HSN35" s="84"/>
      <c r="HSP35" s="84"/>
      <c r="HSR35" s="84"/>
      <c r="HST35" s="84"/>
      <c r="HSV35" s="84"/>
      <c r="HSX35" s="84"/>
      <c r="HSZ35" s="84"/>
      <c r="HTB35" s="84"/>
      <c r="HTD35" s="84"/>
      <c r="HTF35" s="84"/>
      <c r="HTH35" s="84"/>
      <c r="HTJ35" s="84"/>
      <c r="HTL35" s="84"/>
      <c r="HTN35" s="84"/>
      <c r="HTP35" s="84"/>
      <c r="HTR35" s="84"/>
      <c r="HTT35" s="84"/>
      <c r="HTV35" s="84"/>
      <c r="HTX35" s="84"/>
      <c r="HTZ35" s="84"/>
      <c r="HUB35" s="84"/>
      <c r="HUD35" s="84"/>
      <c r="HUF35" s="84"/>
      <c r="HUH35" s="84"/>
      <c r="HUJ35" s="84"/>
      <c r="HUL35" s="84"/>
      <c r="HUN35" s="84"/>
      <c r="HUP35" s="84"/>
      <c r="HUR35" s="84"/>
      <c r="HUT35" s="84"/>
      <c r="HUV35" s="84"/>
      <c r="HUX35" s="84"/>
      <c r="HUZ35" s="84"/>
      <c r="HVB35" s="84"/>
      <c r="HVD35" s="84"/>
      <c r="HVF35" s="84"/>
      <c r="HVH35" s="84"/>
      <c r="HVJ35" s="84"/>
      <c r="HVL35" s="84"/>
      <c r="HVN35" s="84"/>
      <c r="HVP35" s="84"/>
      <c r="HVR35" s="84"/>
      <c r="HVT35" s="84"/>
      <c r="HVV35" s="84"/>
      <c r="HVX35" s="84"/>
      <c r="HVZ35" s="84"/>
      <c r="HWB35" s="84"/>
      <c r="HWD35" s="84"/>
      <c r="HWF35" s="84"/>
      <c r="HWH35" s="84"/>
      <c r="HWJ35" s="84"/>
      <c r="HWL35" s="84"/>
      <c r="HWN35" s="84"/>
      <c r="HWP35" s="84"/>
      <c r="HWR35" s="84"/>
      <c r="HWT35" s="84"/>
      <c r="HWV35" s="84"/>
      <c r="HWX35" s="84"/>
      <c r="HWZ35" s="84"/>
      <c r="HXB35" s="84"/>
      <c r="HXD35" s="84"/>
      <c r="HXF35" s="84"/>
      <c r="HXH35" s="84"/>
      <c r="HXJ35" s="84"/>
      <c r="HXL35" s="84"/>
      <c r="HXN35" s="84"/>
      <c r="HXP35" s="84"/>
      <c r="HXR35" s="84"/>
      <c r="HXT35" s="84"/>
      <c r="HXV35" s="84"/>
      <c r="HXX35" s="84"/>
      <c r="HXZ35" s="84"/>
      <c r="HYB35" s="84"/>
      <c r="HYD35" s="84"/>
      <c r="HYF35" s="84"/>
      <c r="HYH35" s="84"/>
      <c r="HYJ35" s="84"/>
      <c r="HYL35" s="84"/>
      <c r="HYN35" s="84"/>
      <c r="HYP35" s="84"/>
      <c r="HYR35" s="84"/>
      <c r="HYT35" s="84"/>
      <c r="HYV35" s="84"/>
      <c r="HYX35" s="84"/>
      <c r="HYZ35" s="84"/>
      <c r="HZB35" s="84"/>
      <c r="HZD35" s="84"/>
      <c r="HZF35" s="84"/>
      <c r="HZH35" s="84"/>
      <c r="HZJ35" s="84"/>
      <c r="HZL35" s="84"/>
      <c r="HZN35" s="84"/>
      <c r="HZP35" s="84"/>
      <c r="HZR35" s="84"/>
      <c r="HZT35" s="84"/>
      <c r="HZV35" s="84"/>
      <c r="HZX35" s="84"/>
      <c r="HZZ35" s="84"/>
      <c r="IAB35" s="84"/>
      <c r="IAD35" s="84"/>
      <c r="IAF35" s="84"/>
      <c r="IAH35" s="84"/>
      <c r="IAJ35" s="84"/>
      <c r="IAL35" s="84"/>
      <c r="IAN35" s="84"/>
      <c r="IAP35" s="84"/>
      <c r="IAR35" s="84"/>
      <c r="IAT35" s="84"/>
      <c r="IAV35" s="84"/>
      <c r="IAX35" s="84"/>
      <c r="IAZ35" s="84"/>
      <c r="IBB35" s="84"/>
      <c r="IBD35" s="84"/>
      <c r="IBF35" s="84"/>
      <c r="IBH35" s="84"/>
      <c r="IBJ35" s="84"/>
      <c r="IBL35" s="84"/>
      <c r="IBN35" s="84"/>
      <c r="IBP35" s="84"/>
      <c r="IBR35" s="84"/>
      <c r="IBT35" s="84"/>
      <c r="IBV35" s="84"/>
      <c r="IBX35" s="84"/>
      <c r="IBZ35" s="84"/>
      <c r="ICB35" s="84"/>
      <c r="ICD35" s="84"/>
      <c r="ICF35" s="84"/>
      <c r="ICH35" s="84"/>
      <c r="ICJ35" s="84"/>
      <c r="ICL35" s="84"/>
      <c r="ICN35" s="84"/>
      <c r="ICP35" s="84"/>
      <c r="ICR35" s="84"/>
      <c r="ICT35" s="84"/>
      <c r="ICV35" s="84"/>
      <c r="ICX35" s="84"/>
      <c r="ICZ35" s="84"/>
      <c r="IDB35" s="84"/>
      <c r="IDD35" s="84"/>
      <c r="IDF35" s="84"/>
      <c r="IDH35" s="84"/>
      <c r="IDJ35" s="84"/>
      <c r="IDL35" s="84"/>
      <c r="IDN35" s="84"/>
      <c r="IDP35" s="84"/>
      <c r="IDR35" s="84"/>
      <c r="IDT35" s="84"/>
      <c r="IDV35" s="84"/>
      <c r="IDX35" s="84"/>
      <c r="IDZ35" s="84"/>
      <c r="IEB35" s="84"/>
      <c r="IED35" s="84"/>
      <c r="IEF35" s="84"/>
      <c r="IEH35" s="84"/>
      <c r="IEJ35" s="84"/>
      <c r="IEL35" s="84"/>
      <c r="IEN35" s="84"/>
      <c r="IEP35" s="84"/>
      <c r="IER35" s="84"/>
      <c r="IET35" s="84"/>
      <c r="IEV35" s="84"/>
      <c r="IEX35" s="84"/>
      <c r="IEZ35" s="84"/>
      <c r="IFB35" s="84"/>
      <c r="IFD35" s="84"/>
      <c r="IFF35" s="84"/>
      <c r="IFH35" s="84"/>
      <c r="IFJ35" s="84"/>
      <c r="IFL35" s="84"/>
      <c r="IFN35" s="84"/>
      <c r="IFP35" s="84"/>
      <c r="IFR35" s="84"/>
      <c r="IFT35" s="84"/>
      <c r="IFV35" s="84"/>
      <c r="IFX35" s="84"/>
      <c r="IFZ35" s="84"/>
      <c r="IGB35" s="84"/>
      <c r="IGD35" s="84"/>
      <c r="IGF35" s="84"/>
      <c r="IGH35" s="84"/>
      <c r="IGJ35" s="84"/>
      <c r="IGL35" s="84"/>
      <c r="IGN35" s="84"/>
      <c r="IGP35" s="84"/>
      <c r="IGR35" s="84"/>
      <c r="IGT35" s="84"/>
      <c r="IGV35" s="84"/>
      <c r="IGX35" s="84"/>
      <c r="IGZ35" s="84"/>
      <c r="IHB35" s="84"/>
      <c r="IHD35" s="84"/>
      <c r="IHF35" s="84"/>
      <c r="IHH35" s="84"/>
      <c r="IHJ35" s="84"/>
      <c r="IHL35" s="84"/>
      <c r="IHN35" s="84"/>
      <c r="IHP35" s="84"/>
      <c r="IHR35" s="84"/>
      <c r="IHT35" s="84"/>
      <c r="IHV35" s="84"/>
      <c r="IHX35" s="84"/>
      <c r="IHZ35" s="84"/>
      <c r="IIB35" s="84"/>
      <c r="IID35" s="84"/>
      <c r="IIF35" s="84"/>
      <c r="IIH35" s="84"/>
      <c r="IIJ35" s="84"/>
      <c r="IIL35" s="84"/>
      <c r="IIN35" s="84"/>
      <c r="IIP35" s="84"/>
      <c r="IIR35" s="84"/>
      <c r="IIT35" s="84"/>
      <c r="IIV35" s="84"/>
      <c r="IIX35" s="84"/>
      <c r="IIZ35" s="84"/>
      <c r="IJB35" s="84"/>
      <c r="IJD35" s="84"/>
      <c r="IJF35" s="84"/>
      <c r="IJH35" s="84"/>
      <c r="IJJ35" s="84"/>
      <c r="IJL35" s="84"/>
      <c r="IJN35" s="84"/>
      <c r="IJP35" s="84"/>
      <c r="IJR35" s="84"/>
      <c r="IJT35" s="84"/>
      <c r="IJV35" s="84"/>
      <c r="IJX35" s="84"/>
      <c r="IJZ35" s="84"/>
      <c r="IKB35" s="84"/>
      <c r="IKD35" s="84"/>
      <c r="IKF35" s="84"/>
      <c r="IKH35" s="84"/>
      <c r="IKJ35" s="84"/>
      <c r="IKL35" s="84"/>
      <c r="IKN35" s="84"/>
      <c r="IKP35" s="84"/>
      <c r="IKR35" s="84"/>
      <c r="IKT35" s="84"/>
      <c r="IKV35" s="84"/>
      <c r="IKX35" s="84"/>
      <c r="IKZ35" s="84"/>
      <c r="ILB35" s="84"/>
      <c r="ILD35" s="84"/>
      <c r="ILF35" s="84"/>
      <c r="ILH35" s="84"/>
      <c r="ILJ35" s="84"/>
      <c r="ILL35" s="84"/>
      <c r="ILN35" s="84"/>
      <c r="ILP35" s="84"/>
      <c r="ILR35" s="84"/>
      <c r="ILT35" s="84"/>
      <c r="ILV35" s="84"/>
      <c r="ILX35" s="84"/>
      <c r="ILZ35" s="84"/>
      <c r="IMB35" s="84"/>
      <c r="IMD35" s="84"/>
      <c r="IMF35" s="84"/>
      <c r="IMH35" s="84"/>
      <c r="IMJ35" s="84"/>
      <c r="IML35" s="84"/>
      <c r="IMN35" s="84"/>
      <c r="IMP35" s="84"/>
      <c r="IMR35" s="84"/>
      <c r="IMT35" s="84"/>
      <c r="IMV35" s="84"/>
      <c r="IMX35" s="84"/>
      <c r="IMZ35" s="84"/>
      <c r="INB35" s="84"/>
      <c r="IND35" s="84"/>
      <c r="INF35" s="84"/>
      <c r="INH35" s="84"/>
      <c r="INJ35" s="84"/>
      <c r="INL35" s="84"/>
      <c r="INN35" s="84"/>
      <c r="INP35" s="84"/>
      <c r="INR35" s="84"/>
      <c r="INT35" s="84"/>
      <c r="INV35" s="84"/>
      <c r="INX35" s="84"/>
      <c r="INZ35" s="84"/>
      <c r="IOB35" s="84"/>
      <c r="IOD35" s="84"/>
      <c r="IOF35" s="84"/>
      <c r="IOH35" s="84"/>
      <c r="IOJ35" s="84"/>
      <c r="IOL35" s="84"/>
      <c r="ION35" s="84"/>
      <c r="IOP35" s="84"/>
      <c r="IOR35" s="84"/>
      <c r="IOT35" s="84"/>
      <c r="IOV35" s="84"/>
      <c r="IOX35" s="84"/>
      <c r="IOZ35" s="84"/>
      <c r="IPB35" s="84"/>
      <c r="IPD35" s="84"/>
      <c r="IPF35" s="84"/>
      <c r="IPH35" s="84"/>
      <c r="IPJ35" s="84"/>
      <c r="IPL35" s="84"/>
      <c r="IPN35" s="84"/>
      <c r="IPP35" s="84"/>
      <c r="IPR35" s="84"/>
      <c r="IPT35" s="84"/>
      <c r="IPV35" s="84"/>
      <c r="IPX35" s="84"/>
      <c r="IPZ35" s="84"/>
      <c r="IQB35" s="84"/>
      <c r="IQD35" s="84"/>
      <c r="IQF35" s="84"/>
      <c r="IQH35" s="84"/>
      <c r="IQJ35" s="84"/>
      <c r="IQL35" s="84"/>
      <c r="IQN35" s="84"/>
      <c r="IQP35" s="84"/>
      <c r="IQR35" s="84"/>
      <c r="IQT35" s="84"/>
      <c r="IQV35" s="84"/>
      <c r="IQX35" s="84"/>
      <c r="IQZ35" s="84"/>
      <c r="IRB35" s="84"/>
      <c r="IRD35" s="84"/>
      <c r="IRF35" s="84"/>
      <c r="IRH35" s="84"/>
      <c r="IRJ35" s="84"/>
      <c r="IRL35" s="84"/>
      <c r="IRN35" s="84"/>
      <c r="IRP35" s="84"/>
      <c r="IRR35" s="84"/>
      <c r="IRT35" s="84"/>
      <c r="IRV35" s="84"/>
      <c r="IRX35" s="84"/>
      <c r="IRZ35" s="84"/>
      <c r="ISB35" s="84"/>
      <c r="ISD35" s="84"/>
      <c r="ISF35" s="84"/>
      <c r="ISH35" s="84"/>
      <c r="ISJ35" s="84"/>
      <c r="ISL35" s="84"/>
      <c r="ISN35" s="84"/>
      <c r="ISP35" s="84"/>
      <c r="ISR35" s="84"/>
      <c r="IST35" s="84"/>
      <c r="ISV35" s="84"/>
      <c r="ISX35" s="84"/>
      <c r="ISZ35" s="84"/>
      <c r="ITB35" s="84"/>
      <c r="ITD35" s="84"/>
      <c r="ITF35" s="84"/>
      <c r="ITH35" s="84"/>
      <c r="ITJ35" s="84"/>
      <c r="ITL35" s="84"/>
      <c r="ITN35" s="84"/>
      <c r="ITP35" s="84"/>
      <c r="ITR35" s="84"/>
      <c r="ITT35" s="84"/>
      <c r="ITV35" s="84"/>
      <c r="ITX35" s="84"/>
      <c r="ITZ35" s="84"/>
      <c r="IUB35" s="84"/>
      <c r="IUD35" s="84"/>
      <c r="IUF35" s="84"/>
      <c r="IUH35" s="84"/>
      <c r="IUJ35" s="84"/>
      <c r="IUL35" s="84"/>
      <c r="IUN35" s="84"/>
      <c r="IUP35" s="84"/>
      <c r="IUR35" s="84"/>
      <c r="IUT35" s="84"/>
      <c r="IUV35" s="84"/>
      <c r="IUX35" s="84"/>
      <c r="IUZ35" s="84"/>
      <c r="IVB35" s="84"/>
      <c r="IVD35" s="84"/>
      <c r="IVF35" s="84"/>
      <c r="IVH35" s="84"/>
      <c r="IVJ35" s="84"/>
      <c r="IVL35" s="84"/>
      <c r="IVN35" s="84"/>
      <c r="IVP35" s="84"/>
      <c r="IVR35" s="84"/>
      <c r="IVT35" s="84"/>
      <c r="IVV35" s="84"/>
      <c r="IVX35" s="84"/>
      <c r="IVZ35" s="84"/>
      <c r="IWB35" s="84"/>
      <c r="IWD35" s="84"/>
      <c r="IWF35" s="84"/>
      <c r="IWH35" s="84"/>
      <c r="IWJ35" s="84"/>
      <c r="IWL35" s="84"/>
      <c r="IWN35" s="84"/>
      <c r="IWP35" s="84"/>
      <c r="IWR35" s="84"/>
      <c r="IWT35" s="84"/>
      <c r="IWV35" s="84"/>
      <c r="IWX35" s="84"/>
      <c r="IWZ35" s="84"/>
      <c r="IXB35" s="84"/>
      <c r="IXD35" s="84"/>
      <c r="IXF35" s="84"/>
      <c r="IXH35" s="84"/>
      <c r="IXJ35" s="84"/>
      <c r="IXL35" s="84"/>
      <c r="IXN35" s="84"/>
      <c r="IXP35" s="84"/>
      <c r="IXR35" s="84"/>
      <c r="IXT35" s="84"/>
      <c r="IXV35" s="84"/>
      <c r="IXX35" s="84"/>
      <c r="IXZ35" s="84"/>
      <c r="IYB35" s="84"/>
      <c r="IYD35" s="84"/>
      <c r="IYF35" s="84"/>
      <c r="IYH35" s="84"/>
      <c r="IYJ35" s="84"/>
      <c r="IYL35" s="84"/>
      <c r="IYN35" s="84"/>
      <c r="IYP35" s="84"/>
      <c r="IYR35" s="84"/>
      <c r="IYT35" s="84"/>
      <c r="IYV35" s="84"/>
      <c r="IYX35" s="84"/>
      <c r="IYZ35" s="84"/>
      <c r="IZB35" s="84"/>
      <c r="IZD35" s="84"/>
      <c r="IZF35" s="84"/>
      <c r="IZH35" s="84"/>
      <c r="IZJ35" s="84"/>
      <c r="IZL35" s="84"/>
      <c r="IZN35" s="84"/>
      <c r="IZP35" s="84"/>
      <c r="IZR35" s="84"/>
      <c r="IZT35" s="84"/>
      <c r="IZV35" s="84"/>
      <c r="IZX35" s="84"/>
      <c r="IZZ35" s="84"/>
      <c r="JAB35" s="84"/>
      <c r="JAD35" s="84"/>
      <c r="JAF35" s="84"/>
      <c r="JAH35" s="84"/>
      <c r="JAJ35" s="84"/>
      <c r="JAL35" s="84"/>
      <c r="JAN35" s="84"/>
      <c r="JAP35" s="84"/>
      <c r="JAR35" s="84"/>
      <c r="JAT35" s="84"/>
      <c r="JAV35" s="84"/>
      <c r="JAX35" s="84"/>
      <c r="JAZ35" s="84"/>
      <c r="JBB35" s="84"/>
      <c r="JBD35" s="84"/>
      <c r="JBF35" s="84"/>
      <c r="JBH35" s="84"/>
      <c r="JBJ35" s="84"/>
      <c r="JBL35" s="84"/>
      <c r="JBN35" s="84"/>
      <c r="JBP35" s="84"/>
      <c r="JBR35" s="84"/>
      <c r="JBT35" s="84"/>
      <c r="JBV35" s="84"/>
      <c r="JBX35" s="84"/>
      <c r="JBZ35" s="84"/>
      <c r="JCB35" s="84"/>
      <c r="JCD35" s="84"/>
      <c r="JCF35" s="84"/>
      <c r="JCH35" s="84"/>
      <c r="JCJ35" s="84"/>
      <c r="JCL35" s="84"/>
      <c r="JCN35" s="84"/>
      <c r="JCP35" s="84"/>
      <c r="JCR35" s="84"/>
      <c r="JCT35" s="84"/>
      <c r="JCV35" s="84"/>
      <c r="JCX35" s="84"/>
      <c r="JCZ35" s="84"/>
      <c r="JDB35" s="84"/>
      <c r="JDD35" s="84"/>
      <c r="JDF35" s="84"/>
      <c r="JDH35" s="84"/>
      <c r="JDJ35" s="84"/>
      <c r="JDL35" s="84"/>
      <c r="JDN35" s="84"/>
      <c r="JDP35" s="84"/>
      <c r="JDR35" s="84"/>
      <c r="JDT35" s="84"/>
      <c r="JDV35" s="84"/>
      <c r="JDX35" s="84"/>
      <c r="JDZ35" s="84"/>
      <c r="JEB35" s="84"/>
      <c r="JED35" s="84"/>
      <c r="JEF35" s="84"/>
      <c r="JEH35" s="84"/>
      <c r="JEJ35" s="84"/>
      <c r="JEL35" s="84"/>
      <c r="JEN35" s="84"/>
      <c r="JEP35" s="84"/>
      <c r="JER35" s="84"/>
      <c r="JET35" s="84"/>
      <c r="JEV35" s="84"/>
      <c r="JEX35" s="84"/>
      <c r="JEZ35" s="84"/>
      <c r="JFB35" s="84"/>
      <c r="JFD35" s="84"/>
      <c r="JFF35" s="84"/>
      <c r="JFH35" s="84"/>
      <c r="JFJ35" s="84"/>
      <c r="JFL35" s="84"/>
      <c r="JFN35" s="84"/>
      <c r="JFP35" s="84"/>
      <c r="JFR35" s="84"/>
      <c r="JFT35" s="84"/>
      <c r="JFV35" s="84"/>
      <c r="JFX35" s="84"/>
      <c r="JFZ35" s="84"/>
      <c r="JGB35" s="84"/>
      <c r="JGD35" s="84"/>
      <c r="JGF35" s="84"/>
      <c r="JGH35" s="84"/>
      <c r="JGJ35" s="84"/>
      <c r="JGL35" s="84"/>
      <c r="JGN35" s="84"/>
      <c r="JGP35" s="84"/>
      <c r="JGR35" s="84"/>
      <c r="JGT35" s="84"/>
      <c r="JGV35" s="84"/>
      <c r="JGX35" s="84"/>
      <c r="JGZ35" s="84"/>
      <c r="JHB35" s="84"/>
      <c r="JHD35" s="84"/>
      <c r="JHF35" s="84"/>
      <c r="JHH35" s="84"/>
      <c r="JHJ35" s="84"/>
      <c r="JHL35" s="84"/>
      <c r="JHN35" s="84"/>
      <c r="JHP35" s="84"/>
      <c r="JHR35" s="84"/>
      <c r="JHT35" s="84"/>
      <c r="JHV35" s="84"/>
      <c r="JHX35" s="84"/>
      <c r="JHZ35" s="84"/>
      <c r="JIB35" s="84"/>
      <c r="JID35" s="84"/>
      <c r="JIF35" s="84"/>
      <c r="JIH35" s="84"/>
      <c r="JIJ35" s="84"/>
      <c r="JIL35" s="84"/>
      <c r="JIN35" s="84"/>
      <c r="JIP35" s="84"/>
      <c r="JIR35" s="84"/>
      <c r="JIT35" s="84"/>
      <c r="JIV35" s="84"/>
      <c r="JIX35" s="84"/>
      <c r="JIZ35" s="84"/>
      <c r="JJB35" s="84"/>
      <c r="JJD35" s="84"/>
      <c r="JJF35" s="84"/>
      <c r="JJH35" s="84"/>
      <c r="JJJ35" s="84"/>
      <c r="JJL35" s="84"/>
      <c r="JJN35" s="84"/>
      <c r="JJP35" s="84"/>
      <c r="JJR35" s="84"/>
      <c r="JJT35" s="84"/>
      <c r="JJV35" s="84"/>
      <c r="JJX35" s="84"/>
      <c r="JJZ35" s="84"/>
      <c r="JKB35" s="84"/>
      <c r="JKD35" s="84"/>
      <c r="JKF35" s="84"/>
      <c r="JKH35" s="84"/>
      <c r="JKJ35" s="84"/>
      <c r="JKL35" s="84"/>
      <c r="JKN35" s="84"/>
      <c r="JKP35" s="84"/>
      <c r="JKR35" s="84"/>
      <c r="JKT35" s="84"/>
      <c r="JKV35" s="84"/>
      <c r="JKX35" s="84"/>
      <c r="JKZ35" s="84"/>
      <c r="JLB35" s="84"/>
      <c r="JLD35" s="84"/>
      <c r="JLF35" s="84"/>
      <c r="JLH35" s="84"/>
      <c r="JLJ35" s="84"/>
      <c r="JLL35" s="84"/>
      <c r="JLN35" s="84"/>
      <c r="JLP35" s="84"/>
      <c r="JLR35" s="84"/>
      <c r="JLT35" s="84"/>
      <c r="JLV35" s="84"/>
      <c r="JLX35" s="84"/>
      <c r="JLZ35" s="84"/>
      <c r="JMB35" s="84"/>
      <c r="JMD35" s="84"/>
      <c r="JMF35" s="84"/>
      <c r="JMH35" s="84"/>
      <c r="JMJ35" s="84"/>
      <c r="JML35" s="84"/>
      <c r="JMN35" s="84"/>
      <c r="JMP35" s="84"/>
      <c r="JMR35" s="84"/>
      <c r="JMT35" s="84"/>
      <c r="JMV35" s="84"/>
      <c r="JMX35" s="84"/>
      <c r="JMZ35" s="84"/>
      <c r="JNB35" s="84"/>
      <c r="JND35" s="84"/>
      <c r="JNF35" s="84"/>
      <c r="JNH35" s="84"/>
      <c r="JNJ35" s="84"/>
      <c r="JNL35" s="84"/>
      <c r="JNN35" s="84"/>
      <c r="JNP35" s="84"/>
      <c r="JNR35" s="84"/>
      <c r="JNT35" s="84"/>
      <c r="JNV35" s="84"/>
      <c r="JNX35" s="84"/>
      <c r="JNZ35" s="84"/>
      <c r="JOB35" s="84"/>
      <c r="JOD35" s="84"/>
      <c r="JOF35" s="84"/>
      <c r="JOH35" s="84"/>
      <c r="JOJ35" s="84"/>
      <c r="JOL35" s="84"/>
      <c r="JON35" s="84"/>
      <c r="JOP35" s="84"/>
      <c r="JOR35" s="84"/>
      <c r="JOT35" s="84"/>
      <c r="JOV35" s="84"/>
      <c r="JOX35" s="84"/>
      <c r="JOZ35" s="84"/>
      <c r="JPB35" s="84"/>
      <c r="JPD35" s="84"/>
      <c r="JPF35" s="84"/>
      <c r="JPH35" s="84"/>
      <c r="JPJ35" s="84"/>
      <c r="JPL35" s="84"/>
      <c r="JPN35" s="84"/>
      <c r="JPP35" s="84"/>
      <c r="JPR35" s="84"/>
      <c r="JPT35" s="84"/>
      <c r="JPV35" s="84"/>
      <c r="JPX35" s="84"/>
      <c r="JPZ35" s="84"/>
      <c r="JQB35" s="84"/>
      <c r="JQD35" s="84"/>
      <c r="JQF35" s="84"/>
      <c r="JQH35" s="84"/>
      <c r="JQJ35" s="84"/>
      <c r="JQL35" s="84"/>
      <c r="JQN35" s="84"/>
      <c r="JQP35" s="84"/>
      <c r="JQR35" s="84"/>
      <c r="JQT35" s="84"/>
      <c r="JQV35" s="84"/>
      <c r="JQX35" s="84"/>
      <c r="JQZ35" s="84"/>
      <c r="JRB35" s="84"/>
      <c r="JRD35" s="84"/>
      <c r="JRF35" s="84"/>
      <c r="JRH35" s="84"/>
      <c r="JRJ35" s="84"/>
      <c r="JRL35" s="84"/>
      <c r="JRN35" s="84"/>
      <c r="JRP35" s="84"/>
      <c r="JRR35" s="84"/>
      <c r="JRT35" s="84"/>
      <c r="JRV35" s="84"/>
      <c r="JRX35" s="84"/>
      <c r="JRZ35" s="84"/>
      <c r="JSB35" s="84"/>
      <c r="JSD35" s="84"/>
      <c r="JSF35" s="84"/>
      <c r="JSH35" s="84"/>
      <c r="JSJ35" s="84"/>
      <c r="JSL35" s="84"/>
      <c r="JSN35" s="84"/>
      <c r="JSP35" s="84"/>
      <c r="JSR35" s="84"/>
      <c r="JST35" s="84"/>
      <c r="JSV35" s="84"/>
      <c r="JSX35" s="84"/>
      <c r="JSZ35" s="84"/>
      <c r="JTB35" s="84"/>
      <c r="JTD35" s="84"/>
      <c r="JTF35" s="84"/>
      <c r="JTH35" s="84"/>
      <c r="JTJ35" s="84"/>
      <c r="JTL35" s="84"/>
      <c r="JTN35" s="84"/>
      <c r="JTP35" s="84"/>
      <c r="JTR35" s="84"/>
      <c r="JTT35" s="84"/>
      <c r="JTV35" s="84"/>
      <c r="JTX35" s="84"/>
      <c r="JTZ35" s="84"/>
      <c r="JUB35" s="84"/>
      <c r="JUD35" s="84"/>
      <c r="JUF35" s="84"/>
      <c r="JUH35" s="84"/>
      <c r="JUJ35" s="84"/>
      <c r="JUL35" s="84"/>
      <c r="JUN35" s="84"/>
      <c r="JUP35" s="84"/>
      <c r="JUR35" s="84"/>
      <c r="JUT35" s="84"/>
      <c r="JUV35" s="84"/>
      <c r="JUX35" s="84"/>
      <c r="JUZ35" s="84"/>
      <c r="JVB35" s="84"/>
      <c r="JVD35" s="84"/>
      <c r="JVF35" s="84"/>
      <c r="JVH35" s="84"/>
      <c r="JVJ35" s="84"/>
      <c r="JVL35" s="84"/>
      <c r="JVN35" s="84"/>
      <c r="JVP35" s="84"/>
      <c r="JVR35" s="84"/>
      <c r="JVT35" s="84"/>
      <c r="JVV35" s="84"/>
      <c r="JVX35" s="84"/>
      <c r="JVZ35" s="84"/>
      <c r="JWB35" s="84"/>
      <c r="JWD35" s="84"/>
      <c r="JWF35" s="84"/>
      <c r="JWH35" s="84"/>
      <c r="JWJ35" s="84"/>
      <c r="JWL35" s="84"/>
      <c r="JWN35" s="84"/>
      <c r="JWP35" s="84"/>
      <c r="JWR35" s="84"/>
      <c r="JWT35" s="84"/>
      <c r="JWV35" s="84"/>
      <c r="JWX35" s="84"/>
      <c r="JWZ35" s="84"/>
      <c r="JXB35" s="84"/>
      <c r="JXD35" s="84"/>
      <c r="JXF35" s="84"/>
      <c r="JXH35" s="84"/>
      <c r="JXJ35" s="84"/>
      <c r="JXL35" s="84"/>
      <c r="JXN35" s="84"/>
      <c r="JXP35" s="84"/>
      <c r="JXR35" s="84"/>
      <c r="JXT35" s="84"/>
      <c r="JXV35" s="84"/>
      <c r="JXX35" s="84"/>
      <c r="JXZ35" s="84"/>
      <c r="JYB35" s="84"/>
      <c r="JYD35" s="84"/>
      <c r="JYF35" s="84"/>
      <c r="JYH35" s="84"/>
      <c r="JYJ35" s="84"/>
      <c r="JYL35" s="84"/>
      <c r="JYN35" s="84"/>
      <c r="JYP35" s="84"/>
      <c r="JYR35" s="84"/>
      <c r="JYT35" s="84"/>
      <c r="JYV35" s="84"/>
      <c r="JYX35" s="84"/>
      <c r="JYZ35" s="84"/>
      <c r="JZB35" s="84"/>
      <c r="JZD35" s="84"/>
      <c r="JZF35" s="84"/>
      <c r="JZH35" s="84"/>
      <c r="JZJ35" s="84"/>
      <c r="JZL35" s="84"/>
      <c r="JZN35" s="84"/>
      <c r="JZP35" s="84"/>
      <c r="JZR35" s="84"/>
      <c r="JZT35" s="84"/>
      <c r="JZV35" s="84"/>
      <c r="JZX35" s="84"/>
      <c r="JZZ35" s="84"/>
      <c r="KAB35" s="84"/>
      <c r="KAD35" s="84"/>
      <c r="KAF35" s="84"/>
      <c r="KAH35" s="84"/>
      <c r="KAJ35" s="84"/>
      <c r="KAL35" s="84"/>
      <c r="KAN35" s="84"/>
      <c r="KAP35" s="84"/>
      <c r="KAR35" s="84"/>
      <c r="KAT35" s="84"/>
      <c r="KAV35" s="84"/>
      <c r="KAX35" s="84"/>
      <c r="KAZ35" s="84"/>
      <c r="KBB35" s="84"/>
      <c r="KBD35" s="84"/>
      <c r="KBF35" s="84"/>
      <c r="KBH35" s="84"/>
      <c r="KBJ35" s="84"/>
      <c r="KBL35" s="84"/>
      <c r="KBN35" s="84"/>
      <c r="KBP35" s="84"/>
      <c r="KBR35" s="84"/>
      <c r="KBT35" s="84"/>
      <c r="KBV35" s="84"/>
      <c r="KBX35" s="84"/>
      <c r="KBZ35" s="84"/>
      <c r="KCB35" s="84"/>
      <c r="KCD35" s="84"/>
      <c r="KCF35" s="84"/>
      <c r="KCH35" s="84"/>
      <c r="KCJ35" s="84"/>
      <c r="KCL35" s="84"/>
      <c r="KCN35" s="84"/>
      <c r="KCP35" s="84"/>
      <c r="KCR35" s="84"/>
      <c r="KCT35" s="84"/>
      <c r="KCV35" s="84"/>
      <c r="KCX35" s="84"/>
      <c r="KCZ35" s="84"/>
      <c r="KDB35" s="84"/>
      <c r="KDD35" s="84"/>
      <c r="KDF35" s="84"/>
      <c r="KDH35" s="84"/>
      <c r="KDJ35" s="84"/>
      <c r="KDL35" s="84"/>
      <c r="KDN35" s="84"/>
      <c r="KDP35" s="84"/>
      <c r="KDR35" s="84"/>
      <c r="KDT35" s="84"/>
      <c r="KDV35" s="84"/>
      <c r="KDX35" s="84"/>
      <c r="KDZ35" s="84"/>
      <c r="KEB35" s="84"/>
      <c r="KED35" s="84"/>
      <c r="KEF35" s="84"/>
      <c r="KEH35" s="84"/>
      <c r="KEJ35" s="84"/>
      <c r="KEL35" s="84"/>
      <c r="KEN35" s="84"/>
      <c r="KEP35" s="84"/>
      <c r="KER35" s="84"/>
      <c r="KET35" s="84"/>
      <c r="KEV35" s="84"/>
      <c r="KEX35" s="84"/>
      <c r="KEZ35" s="84"/>
      <c r="KFB35" s="84"/>
      <c r="KFD35" s="84"/>
      <c r="KFF35" s="84"/>
      <c r="KFH35" s="84"/>
      <c r="KFJ35" s="84"/>
      <c r="KFL35" s="84"/>
      <c r="KFN35" s="84"/>
      <c r="KFP35" s="84"/>
      <c r="KFR35" s="84"/>
      <c r="KFT35" s="84"/>
      <c r="KFV35" s="84"/>
      <c r="KFX35" s="84"/>
      <c r="KFZ35" s="84"/>
      <c r="KGB35" s="84"/>
      <c r="KGD35" s="84"/>
      <c r="KGF35" s="84"/>
      <c r="KGH35" s="84"/>
      <c r="KGJ35" s="84"/>
      <c r="KGL35" s="84"/>
      <c r="KGN35" s="84"/>
      <c r="KGP35" s="84"/>
      <c r="KGR35" s="84"/>
      <c r="KGT35" s="84"/>
      <c r="KGV35" s="84"/>
      <c r="KGX35" s="84"/>
      <c r="KGZ35" s="84"/>
      <c r="KHB35" s="84"/>
      <c r="KHD35" s="84"/>
      <c r="KHF35" s="84"/>
      <c r="KHH35" s="84"/>
      <c r="KHJ35" s="84"/>
      <c r="KHL35" s="84"/>
      <c r="KHN35" s="84"/>
      <c r="KHP35" s="84"/>
      <c r="KHR35" s="84"/>
      <c r="KHT35" s="84"/>
      <c r="KHV35" s="84"/>
      <c r="KHX35" s="84"/>
      <c r="KHZ35" s="84"/>
      <c r="KIB35" s="84"/>
      <c r="KID35" s="84"/>
      <c r="KIF35" s="84"/>
      <c r="KIH35" s="84"/>
      <c r="KIJ35" s="84"/>
      <c r="KIL35" s="84"/>
      <c r="KIN35" s="84"/>
      <c r="KIP35" s="84"/>
      <c r="KIR35" s="84"/>
      <c r="KIT35" s="84"/>
      <c r="KIV35" s="84"/>
      <c r="KIX35" s="84"/>
      <c r="KIZ35" s="84"/>
      <c r="KJB35" s="84"/>
      <c r="KJD35" s="84"/>
      <c r="KJF35" s="84"/>
      <c r="KJH35" s="84"/>
      <c r="KJJ35" s="84"/>
      <c r="KJL35" s="84"/>
      <c r="KJN35" s="84"/>
      <c r="KJP35" s="84"/>
      <c r="KJR35" s="84"/>
      <c r="KJT35" s="84"/>
      <c r="KJV35" s="84"/>
      <c r="KJX35" s="84"/>
      <c r="KJZ35" s="84"/>
      <c r="KKB35" s="84"/>
      <c r="KKD35" s="84"/>
      <c r="KKF35" s="84"/>
      <c r="KKH35" s="84"/>
      <c r="KKJ35" s="84"/>
      <c r="KKL35" s="84"/>
      <c r="KKN35" s="84"/>
      <c r="KKP35" s="84"/>
      <c r="KKR35" s="84"/>
      <c r="KKT35" s="84"/>
      <c r="KKV35" s="84"/>
      <c r="KKX35" s="84"/>
      <c r="KKZ35" s="84"/>
      <c r="KLB35" s="84"/>
      <c r="KLD35" s="84"/>
      <c r="KLF35" s="84"/>
      <c r="KLH35" s="84"/>
      <c r="KLJ35" s="84"/>
      <c r="KLL35" s="84"/>
      <c r="KLN35" s="84"/>
      <c r="KLP35" s="84"/>
      <c r="KLR35" s="84"/>
      <c r="KLT35" s="84"/>
      <c r="KLV35" s="84"/>
      <c r="KLX35" s="84"/>
      <c r="KLZ35" s="84"/>
      <c r="KMB35" s="84"/>
      <c r="KMD35" s="84"/>
      <c r="KMF35" s="84"/>
      <c r="KMH35" s="84"/>
      <c r="KMJ35" s="84"/>
      <c r="KML35" s="84"/>
      <c r="KMN35" s="84"/>
      <c r="KMP35" s="84"/>
      <c r="KMR35" s="84"/>
      <c r="KMT35" s="84"/>
      <c r="KMV35" s="84"/>
      <c r="KMX35" s="84"/>
      <c r="KMZ35" s="84"/>
      <c r="KNB35" s="84"/>
      <c r="KND35" s="84"/>
      <c r="KNF35" s="84"/>
      <c r="KNH35" s="84"/>
      <c r="KNJ35" s="84"/>
      <c r="KNL35" s="84"/>
      <c r="KNN35" s="84"/>
      <c r="KNP35" s="84"/>
      <c r="KNR35" s="84"/>
      <c r="KNT35" s="84"/>
      <c r="KNV35" s="84"/>
      <c r="KNX35" s="84"/>
      <c r="KNZ35" s="84"/>
      <c r="KOB35" s="84"/>
      <c r="KOD35" s="84"/>
      <c r="KOF35" s="84"/>
      <c r="KOH35" s="84"/>
      <c r="KOJ35" s="84"/>
      <c r="KOL35" s="84"/>
      <c r="KON35" s="84"/>
      <c r="KOP35" s="84"/>
      <c r="KOR35" s="84"/>
      <c r="KOT35" s="84"/>
      <c r="KOV35" s="84"/>
      <c r="KOX35" s="84"/>
      <c r="KOZ35" s="84"/>
      <c r="KPB35" s="84"/>
      <c r="KPD35" s="84"/>
      <c r="KPF35" s="84"/>
      <c r="KPH35" s="84"/>
      <c r="KPJ35" s="84"/>
      <c r="KPL35" s="84"/>
      <c r="KPN35" s="84"/>
      <c r="KPP35" s="84"/>
      <c r="KPR35" s="84"/>
      <c r="KPT35" s="84"/>
      <c r="KPV35" s="84"/>
      <c r="KPX35" s="84"/>
      <c r="KPZ35" s="84"/>
      <c r="KQB35" s="84"/>
      <c r="KQD35" s="84"/>
      <c r="KQF35" s="84"/>
      <c r="KQH35" s="84"/>
      <c r="KQJ35" s="84"/>
      <c r="KQL35" s="84"/>
      <c r="KQN35" s="84"/>
      <c r="KQP35" s="84"/>
      <c r="KQR35" s="84"/>
      <c r="KQT35" s="84"/>
      <c r="KQV35" s="84"/>
      <c r="KQX35" s="84"/>
      <c r="KQZ35" s="84"/>
      <c r="KRB35" s="84"/>
      <c r="KRD35" s="84"/>
      <c r="KRF35" s="84"/>
      <c r="KRH35" s="84"/>
      <c r="KRJ35" s="84"/>
      <c r="KRL35" s="84"/>
      <c r="KRN35" s="84"/>
      <c r="KRP35" s="84"/>
      <c r="KRR35" s="84"/>
      <c r="KRT35" s="84"/>
      <c r="KRV35" s="84"/>
      <c r="KRX35" s="84"/>
      <c r="KRZ35" s="84"/>
      <c r="KSB35" s="84"/>
      <c r="KSD35" s="84"/>
      <c r="KSF35" s="84"/>
      <c r="KSH35" s="84"/>
      <c r="KSJ35" s="84"/>
      <c r="KSL35" s="84"/>
      <c r="KSN35" s="84"/>
      <c r="KSP35" s="84"/>
      <c r="KSR35" s="84"/>
      <c r="KST35" s="84"/>
      <c r="KSV35" s="84"/>
      <c r="KSX35" s="84"/>
      <c r="KSZ35" s="84"/>
      <c r="KTB35" s="84"/>
      <c r="KTD35" s="84"/>
      <c r="KTF35" s="84"/>
      <c r="KTH35" s="84"/>
      <c r="KTJ35" s="84"/>
      <c r="KTL35" s="84"/>
      <c r="KTN35" s="84"/>
      <c r="KTP35" s="84"/>
      <c r="KTR35" s="84"/>
      <c r="KTT35" s="84"/>
      <c r="KTV35" s="84"/>
      <c r="KTX35" s="84"/>
      <c r="KTZ35" s="84"/>
      <c r="KUB35" s="84"/>
      <c r="KUD35" s="84"/>
      <c r="KUF35" s="84"/>
      <c r="KUH35" s="84"/>
      <c r="KUJ35" s="84"/>
      <c r="KUL35" s="84"/>
      <c r="KUN35" s="84"/>
      <c r="KUP35" s="84"/>
      <c r="KUR35" s="84"/>
      <c r="KUT35" s="84"/>
      <c r="KUV35" s="84"/>
      <c r="KUX35" s="84"/>
      <c r="KUZ35" s="84"/>
      <c r="KVB35" s="84"/>
      <c r="KVD35" s="84"/>
      <c r="KVF35" s="84"/>
      <c r="KVH35" s="84"/>
      <c r="KVJ35" s="84"/>
      <c r="KVL35" s="84"/>
      <c r="KVN35" s="84"/>
      <c r="KVP35" s="84"/>
      <c r="KVR35" s="84"/>
      <c r="KVT35" s="84"/>
      <c r="KVV35" s="84"/>
      <c r="KVX35" s="84"/>
      <c r="KVZ35" s="84"/>
      <c r="KWB35" s="84"/>
      <c r="KWD35" s="84"/>
      <c r="KWF35" s="84"/>
      <c r="KWH35" s="84"/>
      <c r="KWJ35" s="84"/>
      <c r="KWL35" s="84"/>
      <c r="KWN35" s="84"/>
      <c r="KWP35" s="84"/>
      <c r="KWR35" s="84"/>
      <c r="KWT35" s="84"/>
      <c r="KWV35" s="84"/>
      <c r="KWX35" s="84"/>
      <c r="KWZ35" s="84"/>
      <c r="KXB35" s="84"/>
      <c r="KXD35" s="84"/>
      <c r="KXF35" s="84"/>
      <c r="KXH35" s="84"/>
      <c r="KXJ35" s="84"/>
      <c r="KXL35" s="84"/>
      <c r="KXN35" s="84"/>
      <c r="KXP35" s="84"/>
      <c r="KXR35" s="84"/>
      <c r="KXT35" s="84"/>
      <c r="KXV35" s="84"/>
      <c r="KXX35" s="84"/>
      <c r="KXZ35" s="84"/>
      <c r="KYB35" s="84"/>
      <c r="KYD35" s="84"/>
      <c r="KYF35" s="84"/>
      <c r="KYH35" s="84"/>
      <c r="KYJ35" s="84"/>
      <c r="KYL35" s="84"/>
      <c r="KYN35" s="84"/>
      <c r="KYP35" s="84"/>
      <c r="KYR35" s="84"/>
      <c r="KYT35" s="84"/>
      <c r="KYV35" s="84"/>
      <c r="KYX35" s="84"/>
      <c r="KYZ35" s="84"/>
      <c r="KZB35" s="84"/>
      <c r="KZD35" s="84"/>
      <c r="KZF35" s="84"/>
      <c r="KZH35" s="84"/>
      <c r="KZJ35" s="84"/>
      <c r="KZL35" s="84"/>
      <c r="KZN35" s="84"/>
      <c r="KZP35" s="84"/>
      <c r="KZR35" s="84"/>
      <c r="KZT35" s="84"/>
      <c r="KZV35" s="84"/>
      <c r="KZX35" s="84"/>
      <c r="KZZ35" s="84"/>
      <c r="LAB35" s="84"/>
      <c r="LAD35" s="84"/>
      <c r="LAF35" s="84"/>
      <c r="LAH35" s="84"/>
      <c r="LAJ35" s="84"/>
      <c r="LAL35" s="84"/>
      <c r="LAN35" s="84"/>
      <c r="LAP35" s="84"/>
      <c r="LAR35" s="84"/>
      <c r="LAT35" s="84"/>
      <c r="LAV35" s="84"/>
      <c r="LAX35" s="84"/>
      <c r="LAZ35" s="84"/>
      <c r="LBB35" s="84"/>
      <c r="LBD35" s="84"/>
      <c r="LBF35" s="84"/>
      <c r="LBH35" s="84"/>
      <c r="LBJ35" s="84"/>
      <c r="LBL35" s="84"/>
      <c r="LBN35" s="84"/>
      <c r="LBP35" s="84"/>
      <c r="LBR35" s="84"/>
      <c r="LBT35" s="84"/>
      <c r="LBV35" s="84"/>
      <c r="LBX35" s="84"/>
      <c r="LBZ35" s="84"/>
      <c r="LCB35" s="84"/>
      <c r="LCD35" s="84"/>
      <c r="LCF35" s="84"/>
      <c r="LCH35" s="84"/>
      <c r="LCJ35" s="84"/>
      <c r="LCL35" s="84"/>
      <c r="LCN35" s="84"/>
      <c r="LCP35" s="84"/>
      <c r="LCR35" s="84"/>
      <c r="LCT35" s="84"/>
      <c r="LCV35" s="84"/>
      <c r="LCX35" s="84"/>
      <c r="LCZ35" s="84"/>
      <c r="LDB35" s="84"/>
      <c r="LDD35" s="84"/>
      <c r="LDF35" s="84"/>
      <c r="LDH35" s="84"/>
      <c r="LDJ35" s="84"/>
      <c r="LDL35" s="84"/>
      <c r="LDN35" s="84"/>
      <c r="LDP35" s="84"/>
      <c r="LDR35" s="84"/>
      <c r="LDT35" s="84"/>
      <c r="LDV35" s="84"/>
      <c r="LDX35" s="84"/>
      <c r="LDZ35" s="84"/>
      <c r="LEB35" s="84"/>
      <c r="LED35" s="84"/>
      <c r="LEF35" s="84"/>
      <c r="LEH35" s="84"/>
      <c r="LEJ35" s="84"/>
      <c r="LEL35" s="84"/>
      <c r="LEN35" s="84"/>
      <c r="LEP35" s="84"/>
      <c r="LER35" s="84"/>
      <c r="LET35" s="84"/>
      <c r="LEV35" s="84"/>
      <c r="LEX35" s="84"/>
      <c r="LEZ35" s="84"/>
      <c r="LFB35" s="84"/>
      <c r="LFD35" s="84"/>
      <c r="LFF35" s="84"/>
      <c r="LFH35" s="84"/>
      <c r="LFJ35" s="84"/>
      <c r="LFL35" s="84"/>
      <c r="LFN35" s="84"/>
      <c r="LFP35" s="84"/>
      <c r="LFR35" s="84"/>
      <c r="LFT35" s="84"/>
      <c r="LFV35" s="84"/>
      <c r="LFX35" s="84"/>
      <c r="LFZ35" s="84"/>
      <c r="LGB35" s="84"/>
      <c r="LGD35" s="84"/>
      <c r="LGF35" s="84"/>
      <c r="LGH35" s="84"/>
      <c r="LGJ35" s="84"/>
      <c r="LGL35" s="84"/>
      <c r="LGN35" s="84"/>
      <c r="LGP35" s="84"/>
      <c r="LGR35" s="84"/>
      <c r="LGT35" s="84"/>
      <c r="LGV35" s="84"/>
      <c r="LGX35" s="84"/>
      <c r="LGZ35" s="84"/>
      <c r="LHB35" s="84"/>
      <c r="LHD35" s="84"/>
      <c r="LHF35" s="84"/>
      <c r="LHH35" s="84"/>
      <c r="LHJ35" s="84"/>
      <c r="LHL35" s="84"/>
      <c r="LHN35" s="84"/>
      <c r="LHP35" s="84"/>
      <c r="LHR35" s="84"/>
      <c r="LHT35" s="84"/>
      <c r="LHV35" s="84"/>
      <c r="LHX35" s="84"/>
      <c r="LHZ35" s="84"/>
      <c r="LIB35" s="84"/>
      <c r="LID35" s="84"/>
      <c r="LIF35" s="84"/>
      <c r="LIH35" s="84"/>
      <c r="LIJ35" s="84"/>
      <c r="LIL35" s="84"/>
      <c r="LIN35" s="84"/>
      <c r="LIP35" s="84"/>
      <c r="LIR35" s="84"/>
      <c r="LIT35" s="84"/>
      <c r="LIV35" s="84"/>
      <c r="LIX35" s="84"/>
      <c r="LIZ35" s="84"/>
      <c r="LJB35" s="84"/>
      <c r="LJD35" s="84"/>
      <c r="LJF35" s="84"/>
      <c r="LJH35" s="84"/>
      <c r="LJJ35" s="84"/>
      <c r="LJL35" s="84"/>
      <c r="LJN35" s="84"/>
      <c r="LJP35" s="84"/>
      <c r="LJR35" s="84"/>
      <c r="LJT35" s="84"/>
      <c r="LJV35" s="84"/>
      <c r="LJX35" s="84"/>
      <c r="LJZ35" s="84"/>
      <c r="LKB35" s="84"/>
      <c r="LKD35" s="84"/>
      <c r="LKF35" s="84"/>
      <c r="LKH35" s="84"/>
      <c r="LKJ35" s="84"/>
      <c r="LKL35" s="84"/>
      <c r="LKN35" s="84"/>
      <c r="LKP35" s="84"/>
      <c r="LKR35" s="84"/>
      <c r="LKT35" s="84"/>
      <c r="LKV35" s="84"/>
      <c r="LKX35" s="84"/>
      <c r="LKZ35" s="84"/>
      <c r="LLB35" s="84"/>
      <c r="LLD35" s="84"/>
      <c r="LLF35" s="84"/>
      <c r="LLH35" s="84"/>
      <c r="LLJ35" s="84"/>
      <c r="LLL35" s="84"/>
      <c r="LLN35" s="84"/>
      <c r="LLP35" s="84"/>
      <c r="LLR35" s="84"/>
      <c r="LLT35" s="84"/>
      <c r="LLV35" s="84"/>
      <c r="LLX35" s="84"/>
      <c r="LLZ35" s="84"/>
      <c r="LMB35" s="84"/>
      <c r="LMD35" s="84"/>
      <c r="LMF35" s="84"/>
      <c r="LMH35" s="84"/>
      <c r="LMJ35" s="84"/>
      <c r="LML35" s="84"/>
      <c r="LMN35" s="84"/>
      <c r="LMP35" s="84"/>
      <c r="LMR35" s="84"/>
      <c r="LMT35" s="84"/>
      <c r="LMV35" s="84"/>
      <c r="LMX35" s="84"/>
      <c r="LMZ35" s="84"/>
      <c r="LNB35" s="84"/>
      <c r="LND35" s="84"/>
      <c r="LNF35" s="84"/>
      <c r="LNH35" s="84"/>
      <c r="LNJ35" s="84"/>
      <c r="LNL35" s="84"/>
      <c r="LNN35" s="84"/>
      <c r="LNP35" s="84"/>
      <c r="LNR35" s="84"/>
      <c r="LNT35" s="84"/>
      <c r="LNV35" s="84"/>
      <c r="LNX35" s="84"/>
      <c r="LNZ35" s="84"/>
      <c r="LOB35" s="84"/>
      <c r="LOD35" s="84"/>
      <c r="LOF35" s="84"/>
      <c r="LOH35" s="84"/>
      <c r="LOJ35" s="84"/>
      <c r="LOL35" s="84"/>
      <c r="LON35" s="84"/>
      <c r="LOP35" s="84"/>
      <c r="LOR35" s="84"/>
      <c r="LOT35" s="84"/>
      <c r="LOV35" s="84"/>
      <c r="LOX35" s="84"/>
      <c r="LOZ35" s="84"/>
      <c r="LPB35" s="84"/>
      <c r="LPD35" s="84"/>
      <c r="LPF35" s="84"/>
      <c r="LPH35" s="84"/>
      <c r="LPJ35" s="84"/>
      <c r="LPL35" s="84"/>
      <c r="LPN35" s="84"/>
      <c r="LPP35" s="84"/>
      <c r="LPR35" s="84"/>
      <c r="LPT35" s="84"/>
      <c r="LPV35" s="84"/>
      <c r="LPX35" s="84"/>
      <c r="LPZ35" s="84"/>
      <c r="LQB35" s="84"/>
      <c r="LQD35" s="84"/>
      <c r="LQF35" s="84"/>
      <c r="LQH35" s="84"/>
      <c r="LQJ35" s="84"/>
      <c r="LQL35" s="84"/>
      <c r="LQN35" s="84"/>
      <c r="LQP35" s="84"/>
      <c r="LQR35" s="84"/>
      <c r="LQT35" s="84"/>
      <c r="LQV35" s="84"/>
      <c r="LQX35" s="84"/>
      <c r="LQZ35" s="84"/>
      <c r="LRB35" s="84"/>
      <c r="LRD35" s="84"/>
      <c r="LRF35" s="84"/>
      <c r="LRH35" s="84"/>
      <c r="LRJ35" s="84"/>
      <c r="LRL35" s="84"/>
      <c r="LRN35" s="84"/>
      <c r="LRP35" s="84"/>
      <c r="LRR35" s="84"/>
      <c r="LRT35" s="84"/>
      <c r="LRV35" s="84"/>
      <c r="LRX35" s="84"/>
      <c r="LRZ35" s="84"/>
      <c r="LSB35" s="84"/>
      <c r="LSD35" s="84"/>
      <c r="LSF35" s="84"/>
      <c r="LSH35" s="84"/>
      <c r="LSJ35" s="84"/>
      <c r="LSL35" s="84"/>
      <c r="LSN35" s="84"/>
      <c r="LSP35" s="84"/>
      <c r="LSR35" s="84"/>
      <c r="LST35" s="84"/>
      <c r="LSV35" s="84"/>
      <c r="LSX35" s="84"/>
      <c r="LSZ35" s="84"/>
      <c r="LTB35" s="84"/>
      <c r="LTD35" s="84"/>
      <c r="LTF35" s="84"/>
      <c r="LTH35" s="84"/>
      <c r="LTJ35" s="84"/>
      <c r="LTL35" s="84"/>
      <c r="LTN35" s="84"/>
      <c r="LTP35" s="84"/>
      <c r="LTR35" s="84"/>
      <c r="LTT35" s="84"/>
      <c r="LTV35" s="84"/>
      <c r="LTX35" s="84"/>
      <c r="LTZ35" s="84"/>
      <c r="LUB35" s="84"/>
      <c r="LUD35" s="84"/>
      <c r="LUF35" s="84"/>
      <c r="LUH35" s="84"/>
      <c r="LUJ35" s="84"/>
      <c r="LUL35" s="84"/>
      <c r="LUN35" s="84"/>
      <c r="LUP35" s="84"/>
      <c r="LUR35" s="84"/>
      <c r="LUT35" s="84"/>
      <c r="LUV35" s="84"/>
      <c r="LUX35" s="84"/>
      <c r="LUZ35" s="84"/>
      <c r="LVB35" s="84"/>
      <c r="LVD35" s="84"/>
      <c r="LVF35" s="84"/>
      <c r="LVH35" s="84"/>
      <c r="LVJ35" s="84"/>
      <c r="LVL35" s="84"/>
      <c r="LVN35" s="84"/>
      <c r="LVP35" s="84"/>
      <c r="LVR35" s="84"/>
      <c r="LVT35" s="84"/>
      <c r="LVV35" s="84"/>
      <c r="LVX35" s="84"/>
      <c r="LVZ35" s="84"/>
      <c r="LWB35" s="84"/>
      <c r="LWD35" s="84"/>
      <c r="LWF35" s="84"/>
      <c r="LWH35" s="84"/>
      <c r="LWJ35" s="84"/>
      <c r="LWL35" s="84"/>
      <c r="LWN35" s="84"/>
      <c r="LWP35" s="84"/>
      <c r="LWR35" s="84"/>
      <c r="LWT35" s="84"/>
      <c r="LWV35" s="84"/>
      <c r="LWX35" s="84"/>
      <c r="LWZ35" s="84"/>
      <c r="LXB35" s="84"/>
      <c r="LXD35" s="84"/>
      <c r="LXF35" s="84"/>
      <c r="LXH35" s="84"/>
      <c r="LXJ35" s="84"/>
      <c r="LXL35" s="84"/>
      <c r="LXN35" s="84"/>
      <c r="LXP35" s="84"/>
      <c r="LXR35" s="84"/>
      <c r="LXT35" s="84"/>
      <c r="LXV35" s="84"/>
      <c r="LXX35" s="84"/>
      <c r="LXZ35" s="84"/>
      <c r="LYB35" s="84"/>
      <c r="LYD35" s="84"/>
      <c r="LYF35" s="84"/>
      <c r="LYH35" s="84"/>
      <c r="LYJ35" s="84"/>
      <c r="LYL35" s="84"/>
      <c r="LYN35" s="84"/>
      <c r="LYP35" s="84"/>
      <c r="LYR35" s="84"/>
      <c r="LYT35" s="84"/>
      <c r="LYV35" s="84"/>
      <c r="LYX35" s="84"/>
      <c r="LYZ35" s="84"/>
      <c r="LZB35" s="84"/>
      <c r="LZD35" s="84"/>
      <c r="LZF35" s="84"/>
      <c r="LZH35" s="84"/>
      <c r="LZJ35" s="84"/>
      <c r="LZL35" s="84"/>
      <c r="LZN35" s="84"/>
      <c r="LZP35" s="84"/>
      <c r="LZR35" s="84"/>
      <c r="LZT35" s="84"/>
      <c r="LZV35" s="84"/>
      <c r="LZX35" s="84"/>
      <c r="LZZ35" s="84"/>
      <c r="MAB35" s="84"/>
      <c r="MAD35" s="84"/>
      <c r="MAF35" s="84"/>
      <c r="MAH35" s="84"/>
      <c r="MAJ35" s="84"/>
      <c r="MAL35" s="84"/>
      <c r="MAN35" s="84"/>
      <c r="MAP35" s="84"/>
      <c r="MAR35" s="84"/>
      <c r="MAT35" s="84"/>
      <c r="MAV35" s="84"/>
      <c r="MAX35" s="84"/>
      <c r="MAZ35" s="84"/>
      <c r="MBB35" s="84"/>
      <c r="MBD35" s="84"/>
      <c r="MBF35" s="84"/>
      <c r="MBH35" s="84"/>
      <c r="MBJ35" s="84"/>
      <c r="MBL35" s="84"/>
      <c r="MBN35" s="84"/>
      <c r="MBP35" s="84"/>
      <c r="MBR35" s="84"/>
      <c r="MBT35" s="84"/>
      <c r="MBV35" s="84"/>
      <c r="MBX35" s="84"/>
      <c r="MBZ35" s="84"/>
      <c r="MCB35" s="84"/>
      <c r="MCD35" s="84"/>
      <c r="MCF35" s="84"/>
      <c r="MCH35" s="84"/>
      <c r="MCJ35" s="84"/>
      <c r="MCL35" s="84"/>
      <c r="MCN35" s="84"/>
      <c r="MCP35" s="84"/>
      <c r="MCR35" s="84"/>
      <c r="MCT35" s="84"/>
      <c r="MCV35" s="84"/>
      <c r="MCX35" s="84"/>
      <c r="MCZ35" s="84"/>
      <c r="MDB35" s="84"/>
      <c r="MDD35" s="84"/>
      <c r="MDF35" s="84"/>
      <c r="MDH35" s="84"/>
      <c r="MDJ35" s="84"/>
      <c r="MDL35" s="84"/>
      <c r="MDN35" s="84"/>
      <c r="MDP35" s="84"/>
      <c r="MDR35" s="84"/>
      <c r="MDT35" s="84"/>
      <c r="MDV35" s="84"/>
      <c r="MDX35" s="84"/>
      <c r="MDZ35" s="84"/>
      <c r="MEB35" s="84"/>
      <c r="MED35" s="84"/>
      <c r="MEF35" s="84"/>
      <c r="MEH35" s="84"/>
      <c r="MEJ35" s="84"/>
      <c r="MEL35" s="84"/>
      <c r="MEN35" s="84"/>
      <c r="MEP35" s="84"/>
      <c r="MER35" s="84"/>
      <c r="MET35" s="84"/>
      <c r="MEV35" s="84"/>
      <c r="MEX35" s="84"/>
      <c r="MEZ35" s="84"/>
      <c r="MFB35" s="84"/>
      <c r="MFD35" s="84"/>
      <c r="MFF35" s="84"/>
      <c r="MFH35" s="84"/>
      <c r="MFJ35" s="84"/>
      <c r="MFL35" s="84"/>
      <c r="MFN35" s="84"/>
      <c r="MFP35" s="84"/>
      <c r="MFR35" s="84"/>
      <c r="MFT35" s="84"/>
      <c r="MFV35" s="84"/>
      <c r="MFX35" s="84"/>
      <c r="MFZ35" s="84"/>
      <c r="MGB35" s="84"/>
      <c r="MGD35" s="84"/>
      <c r="MGF35" s="84"/>
      <c r="MGH35" s="84"/>
      <c r="MGJ35" s="84"/>
      <c r="MGL35" s="84"/>
      <c r="MGN35" s="84"/>
      <c r="MGP35" s="84"/>
      <c r="MGR35" s="84"/>
      <c r="MGT35" s="84"/>
      <c r="MGV35" s="84"/>
      <c r="MGX35" s="84"/>
      <c r="MGZ35" s="84"/>
      <c r="MHB35" s="84"/>
      <c r="MHD35" s="84"/>
      <c r="MHF35" s="84"/>
      <c r="MHH35" s="84"/>
      <c r="MHJ35" s="84"/>
      <c r="MHL35" s="84"/>
      <c r="MHN35" s="84"/>
      <c r="MHP35" s="84"/>
      <c r="MHR35" s="84"/>
      <c r="MHT35" s="84"/>
      <c r="MHV35" s="84"/>
      <c r="MHX35" s="84"/>
      <c r="MHZ35" s="84"/>
      <c r="MIB35" s="84"/>
      <c r="MID35" s="84"/>
      <c r="MIF35" s="84"/>
      <c r="MIH35" s="84"/>
      <c r="MIJ35" s="84"/>
      <c r="MIL35" s="84"/>
      <c r="MIN35" s="84"/>
      <c r="MIP35" s="84"/>
      <c r="MIR35" s="84"/>
      <c r="MIT35" s="84"/>
      <c r="MIV35" s="84"/>
      <c r="MIX35" s="84"/>
      <c r="MIZ35" s="84"/>
      <c r="MJB35" s="84"/>
      <c r="MJD35" s="84"/>
      <c r="MJF35" s="84"/>
      <c r="MJH35" s="84"/>
      <c r="MJJ35" s="84"/>
      <c r="MJL35" s="84"/>
      <c r="MJN35" s="84"/>
      <c r="MJP35" s="84"/>
      <c r="MJR35" s="84"/>
      <c r="MJT35" s="84"/>
      <c r="MJV35" s="84"/>
      <c r="MJX35" s="84"/>
      <c r="MJZ35" s="84"/>
      <c r="MKB35" s="84"/>
      <c r="MKD35" s="84"/>
      <c r="MKF35" s="84"/>
      <c r="MKH35" s="84"/>
      <c r="MKJ35" s="84"/>
      <c r="MKL35" s="84"/>
      <c r="MKN35" s="84"/>
      <c r="MKP35" s="84"/>
      <c r="MKR35" s="84"/>
      <c r="MKT35" s="84"/>
      <c r="MKV35" s="84"/>
      <c r="MKX35" s="84"/>
      <c r="MKZ35" s="84"/>
      <c r="MLB35" s="84"/>
      <c r="MLD35" s="84"/>
      <c r="MLF35" s="84"/>
      <c r="MLH35" s="84"/>
      <c r="MLJ35" s="84"/>
      <c r="MLL35" s="84"/>
      <c r="MLN35" s="84"/>
      <c r="MLP35" s="84"/>
      <c r="MLR35" s="84"/>
      <c r="MLT35" s="84"/>
      <c r="MLV35" s="84"/>
      <c r="MLX35" s="84"/>
      <c r="MLZ35" s="84"/>
      <c r="MMB35" s="84"/>
      <c r="MMD35" s="84"/>
      <c r="MMF35" s="84"/>
      <c r="MMH35" s="84"/>
      <c r="MMJ35" s="84"/>
      <c r="MML35" s="84"/>
      <c r="MMN35" s="84"/>
      <c r="MMP35" s="84"/>
      <c r="MMR35" s="84"/>
      <c r="MMT35" s="84"/>
      <c r="MMV35" s="84"/>
      <c r="MMX35" s="84"/>
      <c r="MMZ35" s="84"/>
      <c r="MNB35" s="84"/>
      <c r="MND35" s="84"/>
      <c r="MNF35" s="84"/>
      <c r="MNH35" s="84"/>
      <c r="MNJ35" s="84"/>
      <c r="MNL35" s="84"/>
      <c r="MNN35" s="84"/>
      <c r="MNP35" s="84"/>
      <c r="MNR35" s="84"/>
      <c r="MNT35" s="84"/>
      <c r="MNV35" s="84"/>
      <c r="MNX35" s="84"/>
      <c r="MNZ35" s="84"/>
      <c r="MOB35" s="84"/>
      <c r="MOD35" s="84"/>
      <c r="MOF35" s="84"/>
      <c r="MOH35" s="84"/>
      <c r="MOJ35" s="84"/>
      <c r="MOL35" s="84"/>
      <c r="MON35" s="84"/>
      <c r="MOP35" s="84"/>
      <c r="MOR35" s="84"/>
      <c r="MOT35" s="84"/>
      <c r="MOV35" s="84"/>
      <c r="MOX35" s="84"/>
      <c r="MOZ35" s="84"/>
      <c r="MPB35" s="84"/>
      <c r="MPD35" s="84"/>
      <c r="MPF35" s="84"/>
      <c r="MPH35" s="84"/>
      <c r="MPJ35" s="84"/>
      <c r="MPL35" s="84"/>
      <c r="MPN35" s="84"/>
      <c r="MPP35" s="84"/>
      <c r="MPR35" s="84"/>
      <c r="MPT35" s="84"/>
      <c r="MPV35" s="84"/>
      <c r="MPX35" s="84"/>
      <c r="MPZ35" s="84"/>
      <c r="MQB35" s="84"/>
      <c r="MQD35" s="84"/>
      <c r="MQF35" s="84"/>
      <c r="MQH35" s="84"/>
      <c r="MQJ35" s="84"/>
      <c r="MQL35" s="84"/>
      <c r="MQN35" s="84"/>
      <c r="MQP35" s="84"/>
      <c r="MQR35" s="84"/>
      <c r="MQT35" s="84"/>
      <c r="MQV35" s="84"/>
      <c r="MQX35" s="84"/>
      <c r="MQZ35" s="84"/>
      <c r="MRB35" s="84"/>
      <c r="MRD35" s="84"/>
      <c r="MRF35" s="84"/>
      <c r="MRH35" s="84"/>
      <c r="MRJ35" s="84"/>
      <c r="MRL35" s="84"/>
      <c r="MRN35" s="84"/>
      <c r="MRP35" s="84"/>
      <c r="MRR35" s="84"/>
      <c r="MRT35" s="84"/>
      <c r="MRV35" s="84"/>
      <c r="MRX35" s="84"/>
      <c r="MRZ35" s="84"/>
      <c r="MSB35" s="84"/>
      <c r="MSD35" s="84"/>
      <c r="MSF35" s="84"/>
      <c r="MSH35" s="84"/>
      <c r="MSJ35" s="84"/>
      <c r="MSL35" s="84"/>
      <c r="MSN35" s="84"/>
      <c r="MSP35" s="84"/>
      <c r="MSR35" s="84"/>
      <c r="MST35" s="84"/>
      <c r="MSV35" s="84"/>
      <c r="MSX35" s="84"/>
      <c r="MSZ35" s="84"/>
      <c r="MTB35" s="84"/>
      <c r="MTD35" s="84"/>
      <c r="MTF35" s="84"/>
      <c r="MTH35" s="84"/>
      <c r="MTJ35" s="84"/>
      <c r="MTL35" s="84"/>
      <c r="MTN35" s="84"/>
      <c r="MTP35" s="84"/>
      <c r="MTR35" s="84"/>
      <c r="MTT35" s="84"/>
      <c r="MTV35" s="84"/>
      <c r="MTX35" s="84"/>
      <c r="MTZ35" s="84"/>
      <c r="MUB35" s="84"/>
      <c r="MUD35" s="84"/>
      <c r="MUF35" s="84"/>
      <c r="MUH35" s="84"/>
      <c r="MUJ35" s="84"/>
      <c r="MUL35" s="84"/>
      <c r="MUN35" s="84"/>
      <c r="MUP35" s="84"/>
      <c r="MUR35" s="84"/>
      <c r="MUT35" s="84"/>
      <c r="MUV35" s="84"/>
      <c r="MUX35" s="84"/>
      <c r="MUZ35" s="84"/>
      <c r="MVB35" s="84"/>
      <c r="MVD35" s="84"/>
      <c r="MVF35" s="84"/>
      <c r="MVH35" s="84"/>
      <c r="MVJ35" s="84"/>
      <c r="MVL35" s="84"/>
      <c r="MVN35" s="84"/>
      <c r="MVP35" s="84"/>
      <c r="MVR35" s="84"/>
      <c r="MVT35" s="84"/>
      <c r="MVV35" s="84"/>
      <c r="MVX35" s="84"/>
      <c r="MVZ35" s="84"/>
      <c r="MWB35" s="84"/>
      <c r="MWD35" s="84"/>
      <c r="MWF35" s="84"/>
      <c r="MWH35" s="84"/>
      <c r="MWJ35" s="84"/>
      <c r="MWL35" s="84"/>
      <c r="MWN35" s="84"/>
      <c r="MWP35" s="84"/>
      <c r="MWR35" s="84"/>
      <c r="MWT35" s="84"/>
      <c r="MWV35" s="84"/>
      <c r="MWX35" s="84"/>
      <c r="MWZ35" s="84"/>
      <c r="MXB35" s="84"/>
      <c r="MXD35" s="84"/>
      <c r="MXF35" s="84"/>
      <c r="MXH35" s="84"/>
      <c r="MXJ35" s="84"/>
      <c r="MXL35" s="84"/>
      <c r="MXN35" s="84"/>
      <c r="MXP35" s="84"/>
      <c r="MXR35" s="84"/>
      <c r="MXT35" s="84"/>
      <c r="MXV35" s="84"/>
      <c r="MXX35" s="84"/>
      <c r="MXZ35" s="84"/>
      <c r="MYB35" s="84"/>
      <c r="MYD35" s="84"/>
      <c r="MYF35" s="84"/>
      <c r="MYH35" s="84"/>
      <c r="MYJ35" s="84"/>
      <c r="MYL35" s="84"/>
      <c r="MYN35" s="84"/>
      <c r="MYP35" s="84"/>
      <c r="MYR35" s="84"/>
      <c r="MYT35" s="84"/>
      <c r="MYV35" s="84"/>
      <c r="MYX35" s="84"/>
      <c r="MYZ35" s="84"/>
      <c r="MZB35" s="84"/>
      <c r="MZD35" s="84"/>
      <c r="MZF35" s="84"/>
      <c r="MZH35" s="84"/>
      <c r="MZJ35" s="84"/>
      <c r="MZL35" s="84"/>
      <c r="MZN35" s="84"/>
      <c r="MZP35" s="84"/>
      <c r="MZR35" s="84"/>
      <c r="MZT35" s="84"/>
      <c r="MZV35" s="84"/>
      <c r="MZX35" s="84"/>
      <c r="MZZ35" s="84"/>
      <c r="NAB35" s="84"/>
      <c r="NAD35" s="84"/>
      <c r="NAF35" s="84"/>
      <c r="NAH35" s="84"/>
      <c r="NAJ35" s="84"/>
      <c r="NAL35" s="84"/>
      <c r="NAN35" s="84"/>
      <c r="NAP35" s="84"/>
      <c r="NAR35" s="84"/>
      <c r="NAT35" s="84"/>
      <c r="NAV35" s="84"/>
      <c r="NAX35" s="84"/>
      <c r="NAZ35" s="84"/>
      <c r="NBB35" s="84"/>
      <c r="NBD35" s="84"/>
      <c r="NBF35" s="84"/>
      <c r="NBH35" s="84"/>
      <c r="NBJ35" s="84"/>
      <c r="NBL35" s="84"/>
      <c r="NBN35" s="84"/>
      <c r="NBP35" s="84"/>
      <c r="NBR35" s="84"/>
      <c r="NBT35" s="84"/>
      <c r="NBV35" s="84"/>
      <c r="NBX35" s="84"/>
      <c r="NBZ35" s="84"/>
      <c r="NCB35" s="84"/>
      <c r="NCD35" s="84"/>
      <c r="NCF35" s="84"/>
      <c r="NCH35" s="84"/>
      <c r="NCJ35" s="84"/>
      <c r="NCL35" s="84"/>
      <c r="NCN35" s="84"/>
      <c r="NCP35" s="84"/>
      <c r="NCR35" s="84"/>
      <c r="NCT35" s="84"/>
      <c r="NCV35" s="84"/>
      <c r="NCX35" s="84"/>
      <c r="NCZ35" s="84"/>
      <c r="NDB35" s="84"/>
      <c r="NDD35" s="84"/>
      <c r="NDF35" s="84"/>
      <c r="NDH35" s="84"/>
      <c r="NDJ35" s="84"/>
      <c r="NDL35" s="84"/>
      <c r="NDN35" s="84"/>
      <c r="NDP35" s="84"/>
      <c r="NDR35" s="84"/>
      <c r="NDT35" s="84"/>
      <c r="NDV35" s="84"/>
      <c r="NDX35" s="84"/>
      <c r="NDZ35" s="84"/>
      <c r="NEB35" s="84"/>
      <c r="NED35" s="84"/>
      <c r="NEF35" s="84"/>
      <c r="NEH35" s="84"/>
      <c r="NEJ35" s="84"/>
      <c r="NEL35" s="84"/>
      <c r="NEN35" s="84"/>
      <c r="NEP35" s="84"/>
      <c r="NER35" s="84"/>
      <c r="NET35" s="84"/>
      <c r="NEV35" s="84"/>
      <c r="NEX35" s="84"/>
      <c r="NEZ35" s="84"/>
      <c r="NFB35" s="84"/>
      <c r="NFD35" s="84"/>
      <c r="NFF35" s="84"/>
      <c r="NFH35" s="84"/>
      <c r="NFJ35" s="84"/>
      <c r="NFL35" s="84"/>
      <c r="NFN35" s="84"/>
      <c r="NFP35" s="84"/>
      <c r="NFR35" s="84"/>
      <c r="NFT35" s="84"/>
      <c r="NFV35" s="84"/>
      <c r="NFX35" s="84"/>
      <c r="NFZ35" s="84"/>
      <c r="NGB35" s="84"/>
      <c r="NGD35" s="84"/>
      <c r="NGF35" s="84"/>
      <c r="NGH35" s="84"/>
      <c r="NGJ35" s="84"/>
      <c r="NGL35" s="84"/>
      <c r="NGN35" s="84"/>
      <c r="NGP35" s="84"/>
      <c r="NGR35" s="84"/>
      <c r="NGT35" s="84"/>
      <c r="NGV35" s="84"/>
      <c r="NGX35" s="84"/>
      <c r="NGZ35" s="84"/>
      <c r="NHB35" s="84"/>
      <c r="NHD35" s="84"/>
      <c r="NHF35" s="84"/>
      <c r="NHH35" s="84"/>
      <c r="NHJ35" s="84"/>
      <c r="NHL35" s="84"/>
      <c r="NHN35" s="84"/>
      <c r="NHP35" s="84"/>
      <c r="NHR35" s="84"/>
      <c r="NHT35" s="84"/>
      <c r="NHV35" s="84"/>
      <c r="NHX35" s="84"/>
      <c r="NHZ35" s="84"/>
      <c r="NIB35" s="84"/>
      <c r="NID35" s="84"/>
      <c r="NIF35" s="84"/>
      <c r="NIH35" s="84"/>
      <c r="NIJ35" s="84"/>
      <c r="NIL35" s="84"/>
      <c r="NIN35" s="84"/>
      <c r="NIP35" s="84"/>
      <c r="NIR35" s="84"/>
      <c r="NIT35" s="84"/>
      <c r="NIV35" s="84"/>
      <c r="NIX35" s="84"/>
      <c r="NIZ35" s="84"/>
      <c r="NJB35" s="84"/>
      <c r="NJD35" s="84"/>
      <c r="NJF35" s="84"/>
      <c r="NJH35" s="84"/>
      <c r="NJJ35" s="84"/>
      <c r="NJL35" s="84"/>
      <c r="NJN35" s="84"/>
      <c r="NJP35" s="84"/>
      <c r="NJR35" s="84"/>
      <c r="NJT35" s="84"/>
      <c r="NJV35" s="84"/>
      <c r="NJX35" s="84"/>
      <c r="NJZ35" s="84"/>
      <c r="NKB35" s="84"/>
      <c r="NKD35" s="84"/>
      <c r="NKF35" s="84"/>
      <c r="NKH35" s="84"/>
      <c r="NKJ35" s="84"/>
      <c r="NKL35" s="84"/>
      <c r="NKN35" s="84"/>
      <c r="NKP35" s="84"/>
      <c r="NKR35" s="84"/>
      <c r="NKT35" s="84"/>
      <c r="NKV35" s="84"/>
      <c r="NKX35" s="84"/>
      <c r="NKZ35" s="84"/>
      <c r="NLB35" s="84"/>
      <c r="NLD35" s="84"/>
      <c r="NLF35" s="84"/>
      <c r="NLH35" s="84"/>
      <c r="NLJ35" s="84"/>
      <c r="NLL35" s="84"/>
      <c r="NLN35" s="84"/>
      <c r="NLP35" s="84"/>
      <c r="NLR35" s="84"/>
      <c r="NLT35" s="84"/>
      <c r="NLV35" s="84"/>
      <c r="NLX35" s="84"/>
      <c r="NLZ35" s="84"/>
      <c r="NMB35" s="84"/>
      <c r="NMD35" s="84"/>
      <c r="NMF35" s="84"/>
      <c r="NMH35" s="84"/>
      <c r="NMJ35" s="84"/>
      <c r="NML35" s="84"/>
      <c r="NMN35" s="84"/>
      <c r="NMP35" s="84"/>
      <c r="NMR35" s="84"/>
      <c r="NMT35" s="84"/>
      <c r="NMV35" s="84"/>
      <c r="NMX35" s="84"/>
      <c r="NMZ35" s="84"/>
      <c r="NNB35" s="84"/>
      <c r="NND35" s="84"/>
      <c r="NNF35" s="84"/>
      <c r="NNH35" s="84"/>
      <c r="NNJ35" s="84"/>
      <c r="NNL35" s="84"/>
      <c r="NNN35" s="84"/>
      <c r="NNP35" s="84"/>
      <c r="NNR35" s="84"/>
      <c r="NNT35" s="84"/>
      <c r="NNV35" s="84"/>
      <c r="NNX35" s="84"/>
      <c r="NNZ35" s="84"/>
      <c r="NOB35" s="84"/>
      <c r="NOD35" s="84"/>
      <c r="NOF35" s="84"/>
      <c r="NOH35" s="84"/>
      <c r="NOJ35" s="84"/>
      <c r="NOL35" s="84"/>
      <c r="NON35" s="84"/>
      <c r="NOP35" s="84"/>
      <c r="NOR35" s="84"/>
      <c r="NOT35" s="84"/>
      <c r="NOV35" s="84"/>
      <c r="NOX35" s="84"/>
      <c r="NOZ35" s="84"/>
      <c r="NPB35" s="84"/>
      <c r="NPD35" s="84"/>
      <c r="NPF35" s="84"/>
      <c r="NPH35" s="84"/>
      <c r="NPJ35" s="84"/>
      <c r="NPL35" s="84"/>
      <c r="NPN35" s="84"/>
      <c r="NPP35" s="84"/>
      <c r="NPR35" s="84"/>
      <c r="NPT35" s="84"/>
      <c r="NPV35" s="84"/>
      <c r="NPX35" s="84"/>
      <c r="NPZ35" s="84"/>
      <c r="NQB35" s="84"/>
      <c r="NQD35" s="84"/>
      <c r="NQF35" s="84"/>
      <c r="NQH35" s="84"/>
      <c r="NQJ35" s="84"/>
      <c r="NQL35" s="84"/>
      <c r="NQN35" s="84"/>
      <c r="NQP35" s="84"/>
      <c r="NQR35" s="84"/>
      <c r="NQT35" s="84"/>
      <c r="NQV35" s="84"/>
      <c r="NQX35" s="84"/>
      <c r="NQZ35" s="84"/>
      <c r="NRB35" s="84"/>
      <c r="NRD35" s="84"/>
      <c r="NRF35" s="84"/>
      <c r="NRH35" s="84"/>
      <c r="NRJ35" s="84"/>
      <c r="NRL35" s="84"/>
      <c r="NRN35" s="84"/>
      <c r="NRP35" s="84"/>
      <c r="NRR35" s="84"/>
      <c r="NRT35" s="84"/>
      <c r="NRV35" s="84"/>
      <c r="NRX35" s="84"/>
      <c r="NRZ35" s="84"/>
      <c r="NSB35" s="84"/>
      <c r="NSD35" s="84"/>
      <c r="NSF35" s="84"/>
      <c r="NSH35" s="84"/>
      <c r="NSJ35" s="84"/>
      <c r="NSL35" s="84"/>
      <c r="NSN35" s="84"/>
      <c r="NSP35" s="84"/>
      <c r="NSR35" s="84"/>
      <c r="NST35" s="84"/>
      <c r="NSV35" s="84"/>
      <c r="NSX35" s="84"/>
      <c r="NSZ35" s="84"/>
      <c r="NTB35" s="84"/>
      <c r="NTD35" s="84"/>
      <c r="NTF35" s="84"/>
      <c r="NTH35" s="84"/>
      <c r="NTJ35" s="84"/>
      <c r="NTL35" s="84"/>
      <c r="NTN35" s="84"/>
      <c r="NTP35" s="84"/>
      <c r="NTR35" s="84"/>
      <c r="NTT35" s="84"/>
      <c r="NTV35" s="84"/>
      <c r="NTX35" s="84"/>
      <c r="NTZ35" s="84"/>
      <c r="NUB35" s="84"/>
      <c r="NUD35" s="84"/>
      <c r="NUF35" s="84"/>
      <c r="NUH35" s="84"/>
      <c r="NUJ35" s="84"/>
      <c r="NUL35" s="84"/>
      <c r="NUN35" s="84"/>
      <c r="NUP35" s="84"/>
      <c r="NUR35" s="84"/>
      <c r="NUT35" s="84"/>
      <c r="NUV35" s="84"/>
      <c r="NUX35" s="84"/>
      <c r="NUZ35" s="84"/>
      <c r="NVB35" s="84"/>
      <c r="NVD35" s="84"/>
      <c r="NVF35" s="84"/>
      <c r="NVH35" s="84"/>
      <c r="NVJ35" s="84"/>
      <c r="NVL35" s="84"/>
      <c r="NVN35" s="84"/>
      <c r="NVP35" s="84"/>
      <c r="NVR35" s="84"/>
      <c r="NVT35" s="84"/>
      <c r="NVV35" s="84"/>
      <c r="NVX35" s="84"/>
      <c r="NVZ35" s="84"/>
      <c r="NWB35" s="84"/>
      <c r="NWD35" s="84"/>
      <c r="NWF35" s="84"/>
      <c r="NWH35" s="84"/>
      <c r="NWJ35" s="84"/>
      <c r="NWL35" s="84"/>
      <c r="NWN35" s="84"/>
      <c r="NWP35" s="84"/>
      <c r="NWR35" s="84"/>
      <c r="NWT35" s="84"/>
      <c r="NWV35" s="84"/>
      <c r="NWX35" s="84"/>
      <c r="NWZ35" s="84"/>
      <c r="NXB35" s="84"/>
      <c r="NXD35" s="84"/>
      <c r="NXF35" s="84"/>
      <c r="NXH35" s="84"/>
      <c r="NXJ35" s="84"/>
      <c r="NXL35" s="84"/>
      <c r="NXN35" s="84"/>
      <c r="NXP35" s="84"/>
      <c r="NXR35" s="84"/>
      <c r="NXT35" s="84"/>
      <c r="NXV35" s="84"/>
      <c r="NXX35" s="84"/>
      <c r="NXZ35" s="84"/>
      <c r="NYB35" s="84"/>
      <c r="NYD35" s="84"/>
      <c r="NYF35" s="84"/>
      <c r="NYH35" s="84"/>
      <c r="NYJ35" s="84"/>
      <c r="NYL35" s="84"/>
      <c r="NYN35" s="84"/>
      <c r="NYP35" s="84"/>
      <c r="NYR35" s="84"/>
      <c r="NYT35" s="84"/>
      <c r="NYV35" s="84"/>
      <c r="NYX35" s="84"/>
      <c r="NYZ35" s="84"/>
      <c r="NZB35" s="84"/>
      <c r="NZD35" s="84"/>
      <c r="NZF35" s="84"/>
      <c r="NZH35" s="84"/>
      <c r="NZJ35" s="84"/>
      <c r="NZL35" s="84"/>
      <c r="NZN35" s="84"/>
      <c r="NZP35" s="84"/>
      <c r="NZR35" s="84"/>
      <c r="NZT35" s="84"/>
      <c r="NZV35" s="84"/>
      <c r="NZX35" s="84"/>
      <c r="NZZ35" s="84"/>
      <c r="OAB35" s="84"/>
      <c r="OAD35" s="84"/>
      <c r="OAF35" s="84"/>
      <c r="OAH35" s="84"/>
      <c r="OAJ35" s="84"/>
      <c r="OAL35" s="84"/>
      <c r="OAN35" s="84"/>
      <c r="OAP35" s="84"/>
      <c r="OAR35" s="84"/>
      <c r="OAT35" s="84"/>
      <c r="OAV35" s="84"/>
      <c r="OAX35" s="84"/>
      <c r="OAZ35" s="84"/>
      <c r="OBB35" s="84"/>
      <c r="OBD35" s="84"/>
      <c r="OBF35" s="84"/>
      <c r="OBH35" s="84"/>
      <c r="OBJ35" s="84"/>
      <c r="OBL35" s="84"/>
      <c r="OBN35" s="84"/>
      <c r="OBP35" s="84"/>
      <c r="OBR35" s="84"/>
      <c r="OBT35" s="84"/>
      <c r="OBV35" s="84"/>
      <c r="OBX35" s="84"/>
      <c r="OBZ35" s="84"/>
      <c r="OCB35" s="84"/>
      <c r="OCD35" s="84"/>
      <c r="OCF35" s="84"/>
      <c r="OCH35" s="84"/>
      <c r="OCJ35" s="84"/>
      <c r="OCL35" s="84"/>
      <c r="OCN35" s="84"/>
      <c r="OCP35" s="84"/>
      <c r="OCR35" s="84"/>
      <c r="OCT35" s="84"/>
      <c r="OCV35" s="84"/>
      <c r="OCX35" s="84"/>
      <c r="OCZ35" s="84"/>
      <c r="ODB35" s="84"/>
      <c r="ODD35" s="84"/>
      <c r="ODF35" s="84"/>
      <c r="ODH35" s="84"/>
      <c r="ODJ35" s="84"/>
      <c r="ODL35" s="84"/>
      <c r="ODN35" s="84"/>
      <c r="ODP35" s="84"/>
      <c r="ODR35" s="84"/>
      <c r="ODT35" s="84"/>
      <c r="ODV35" s="84"/>
      <c r="ODX35" s="84"/>
      <c r="ODZ35" s="84"/>
      <c r="OEB35" s="84"/>
      <c r="OED35" s="84"/>
      <c r="OEF35" s="84"/>
      <c r="OEH35" s="84"/>
      <c r="OEJ35" s="84"/>
      <c r="OEL35" s="84"/>
      <c r="OEN35" s="84"/>
      <c r="OEP35" s="84"/>
      <c r="OER35" s="84"/>
      <c r="OET35" s="84"/>
      <c r="OEV35" s="84"/>
      <c r="OEX35" s="84"/>
      <c r="OEZ35" s="84"/>
      <c r="OFB35" s="84"/>
      <c r="OFD35" s="84"/>
      <c r="OFF35" s="84"/>
      <c r="OFH35" s="84"/>
      <c r="OFJ35" s="84"/>
      <c r="OFL35" s="84"/>
      <c r="OFN35" s="84"/>
      <c r="OFP35" s="84"/>
      <c r="OFR35" s="84"/>
      <c r="OFT35" s="84"/>
      <c r="OFV35" s="84"/>
      <c r="OFX35" s="84"/>
      <c r="OFZ35" s="84"/>
      <c r="OGB35" s="84"/>
      <c r="OGD35" s="84"/>
      <c r="OGF35" s="84"/>
      <c r="OGH35" s="84"/>
      <c r="OGJ35" s="84"/>
      <c r="OGL35" s="84"/>
      <c r="OGN35" s="84"/>
      <c r="OGP35" s="84"/>
      <c r="OGR35" s="84"/>
      <c r="OGT35" s="84"/>
      <c r="OGV35" s="84"/>
      <c r="OGX35" s="84"/>
      <c r="OGZ35" s="84"/>
      <c r="OHB35" s="84"/>
      <c r="OHD35" s="84"/>
      <c r="OHF35" s="84"/>
      <c r="OHH35" s="84"/>
      <c r="OHJ35" s="84"/>
      <c r="OHL35" s="84"/>
      <c r="OHN35" s="84"/>
      <c r="OHP35" s="84"/>
      <c r="OHR35" s="84"/>
      <c r="OHT35" s="84"/>
      <c r="OHV35" s="84"/>
      <c r="OHX35" s="84"/>
      <c r="OHZ35" s="84"/>
      <c r="OIB35" s="84"/>
      <c r="OID35" s="84"/>
      <c r="OIF35" s="84"/>
      <c r="OIH35" s="84"/>
      <c r="OIJ35" s="84"/>
      <c r="OIL35" s="84"/>
      <c r="OIN35" s="84"/>
      <c r="OIP35" s="84"/>
      <c r="OIR35" s="84"/>
      <c r="OIT35" s="84"/>
      <c r="OIV35" s="84"/>
      <c r="OIX35" s="84"/>
      <c r="OIZ35" s="84"/>
      <c r="OJB35" s="84"/>
      <c r="OJD35" s="84"/>
      <c r="OJF35" s="84"/>
      <c r="OJH35" s="84"/>
      <c r="OJJ35" s="84"/>
      <c r="OJL35" s="84"/>
      <c r="OJN35" s="84"/>
      <c r="OJP35" s="84"/>
      <c r="OJR35" s="84"/>
      <c r="OJT35" s="84"/>
      <c r="OJV35" s="84"/>
      <c r="OJX35" s="84"/>
      <c r="OJZ35" s="84"/>
      <c r="OKB35" s="84"/>
      <c r="OKD35" s="84"/>
      <c r="OKF35" s="84"/>
      <c r="OKH35" s="84"/>
      <c r="OKJ35" s="84"/>
      <c r="OKL35" s="84"/>
      <c r="OKN35" s="84"/>
      <c r="OKP35" s="84"/>
      <c r="OKR35" s="84"/>
      <c r="OKT35" s="84"/>
      <c r="OKV35" s="84"/>
      <c r="OKX35" s="84"/>
      <c r="OKZ35" s="84"/>
      <c r="OLB35" s="84"/>
      <c r="OLD35" s="84"/>
      <c r="OLF35" s="84"/>
      <c r="OLH35" s="84"/>
      <c r="OLJ35" s="84"/>
      <c r="OLL35" s="84"/>
      <c r="OLN35" s="84"/>
      <c r="OLP35" s="84"/>
      <c r="OLR35" s="84"/>
      <c r="OLT35" s="84"/>
      <c r="OLV35" s="84"/>
      <c r="OLX35" s="84"/>
      <c r="OLZ35" s="84"/>
      <c r="OMB35" s="84"/>
      <c r="OMD35" s="84"/>
      <c r="OMF35" s="84"/>
      <c r="OMH35" s="84"/>
      <c r="OMJ35" s="84"/>
      <c r="OML35" s="84"/>
      <c r="OMN35" s="84"/>
      <c r="OMP35" s="84"/>
      <c r="OMR35" s="84"/>
      <c r="OMT35" s="84"/>
      <c r="OMV35" s="84"/>
      <c r="OMX35" s="84"/>
      <c r="OMZ35" s="84"/>
      <c r="ONB35" s="84"/>
      <c r="OND35" s="84"/>
      <c r="ONF35" s="84"/>
      <c r="ONH35" s="84"/>
      <c r="ONJ35" s="84"/>
      <c r="ONL35" s="84"/>
      <c r="ONN35" s="84"/>
      <c r="ONP35" s="84"/>
      <c r="ONR35" s="84"/>
      <c r="ONT35" s="84"/>
      <c r="ONV35" s="84"/>
      <c r="ONX35" s="84"/>
      <c r="ONZ35" s="84"/>
      <c r="OOB35" s="84"/>
      <c r="OOD35" s="84"/>
      <c r="OOF35" s="84"/>
      <c r="OOH35" s="84"/>
      <c r="OOJ35" s="84"/>
      <c r="OOL35" s="84"/>
      <c r="OON35" s="84"/>
      <c r="OOP35" s="84"/>
      <c r="OOR35" s="84"/>
      <c r="OOT35" s="84"/>
      <c r="OOV35" s="84"/>
      <c r="OOX35" s="84"/>
      <c r="OOZ35" s="84"/>
      <c r="OPB35" s="84"/>
      <c r="OPD35" s="84"/>
      <c r="OPF35" s="84"/>
      <c r="OPH35" s="84"/>
      <c r="OPJ35" s="84"/>
      <c r="OPL35" s="84"/>
      <c r="OPN35" s="84"/>
      <c r="OPP35" s="84"/>
      <c r="OPR35" s="84"/>
      <c r="OPT35" s="84"/>
      <c r="OPV35" s="84"/>
      <c r="OPX35" s="84"/>
      <c r="OPZ35" s="84"/>
      <c r="OQB35" s="84"/>
      <c r="OQD35" s="84"/>
      <c r="OQF35" s="84"/>
      <c r="OQH35" s="84"/>
      <c r="OQJ35" s="84"/>
      <c r="OQL35" s="84"/>
      <c r="OQN35" s="84"/>
      <c r="OQP35" s="84"/>
      <c r="OQR35" s="84"/>
      <c r="OQT35" s="84"/>
      <c r="OQV35" s="84"/>
      <c r="OQX35" s="84"/>
      <c r="OQZ35" s="84"/>
      <c r="ORB35" s="84"/>
      <c r="ORD35" s="84"/>
      <c r="ORF35" s="84"/>
      <c r="ORH35" s="84"/>
      <c r="ORJ35" s="84"/>
      <c r="ORL35" s="84"/>
      <c r="ORN35" s="84"/>
      <c r="ORP35" s="84"/>
      <c r="ORR35" s="84"/>
      <c r="ORT35" s="84"/>
      <c r="ORV35" s="84"/>
      <c r="ORX35" s="84"/>
      <c r="ORZ35" s="84"/>
      <c r="OSB35" s="84"/>
      <c r="OSD35" s="84"/>
      <c r="OSF35" s="84"/>
      <c r="OSH35" s="84"/>
      <c r="OSJ35" s="84"/>
      <c r="OSL35" s="84"/>
      <c r="OSN35" s="84"/>
      <c r="OSP35" s="84"/>
      <c r="OSR35" s="84"/>
      <c r="OST35" s="84"/>
      <c r="OSV35" s="84"/>
      <c r="OSX35" s="84"/>
      <c r="OSZ35" s="84"/>
      <c r="OTB35" s="84"/>
      <c r="OTD35" s="84"/>
      <c r="OTF35" s="84"/>
      <c r="OTH35" s="84"/>
      <c r="OTJ35" s="84"/>
      <c r="OTL35" s="84"/>
      <c r="OTN35" s="84"/>
      <c r="OTP35" s="84"/>
      <c r="OTR35" s="84"/>
      <c r="OTT35" s="84"/>
      <c r="OTV35" s="84"/>
      <c r="OTX35" s="84"/>
      <c r="OTZ35" s="84"/>
      <c r="OUB35" s="84"/>
      <c r="OUD35" s="84"/>
      <c r="OUF35" s="84"/>
      <c r="OUH35" s="84"/>
      <c r="OUJ35" s="84"/>
      <c r="OUL35" s="84"/>
      <c r="OUN35" s="84"/>
      <c r="OUP35" s="84"/>
      <c r="OUR35" s="84"/>
      <c r="OUT35" s="84"/>
      <c r="OUV35" s="84"/>
      <c r="OUX35" s="84"/>
      <c r="OUZ35" s="84"/>
      <c r="OVB35" s="84"/>
      <c r="OVD35" s="84"/>
      <c r="OVF35" s="84"/>
      <c r="OVH35" s="84"/>
      <c r="OVJ35" s="84"/>
      <c r="OVL35" s="84"/>
      <c r="OVN35" s="84"/>
      <c r="OVP35" s="84"/>
      <c r="OVR35" s="84"/>
      <c r="OVT35" s="84"/>
      <c r="OVV35" s="84"/>
      <c r="OVX35" s="84"/>
      <c r="OVZ35" s="84"/>
      <c r="OWB35" s="84"/>
      <c r="OWD35" s="84"/>
      <c r="OWF35" s="84"/>
      <c r="OWH35" s="84"/>
      <c r="OWJ35" s="84"/>
      <c r="OWL35" s="84"/>
      <c r="OWN35" s="84"/>
      <c r="OWP35" s="84"/>
      <c r="OWR35" s="84"/>
      <c r="OWT35" s="84"/>
      <c r="OWV35" s="84"/>
      <c r="OWX35" s="84"/>
      <c r="OWZ35" s="84"/>
      <c r="OXB35" s="84"/>
      <c r="OXD35" s="84"/>
      <c r="OXF35" s="84"/>
      <c r="OXH35" s="84"/>
      <c r="OXJ35" s="84"/>
      <c r="OXL35" s="84"/>
      <c r="OXN35" s="84"/>
      <c r="OXP35" s="84"/>
      <c r="OXR35" s="84"/>
      <c r="OXT35" s="84"/>
      <c r="OXV35" s="84"/>
      <c r="OXX35" s="84"/>
      <c r="OXZ35" s="84"/>
      <c r="OYB35" s="84"/>
      <c r="OYD35" s="84"/>
      <c r="OYF35" s="84"/>
      <c r="OYH35" s="84"/>
      <c r="OYJ35" s="84"/>
      <c r="OYL35" s="84"/>
      <c r="OYN35" s="84"/>
      <c r="OYP35" s="84"/>
      <c r="OYR35" s="84"/>
      <c r="OYT35" s="84"/>
      <c r="OYV35" s="84"/>
      <c r="OYX35" s="84"/>
      <c r="OYZ35" s="84"/>
      <c r="OZB35" s="84"/>
      <c r="OZD35" s="84"/>
      <c r="OZF35" s="84"/>
      <c r="OZH35" s="84"/>
      <c r="OZJ35" s="84"/>
      <c r="OZL35" s="84"/>
      <c r="OZN35" s="84"/>
      <c r="OZP35" s="84"/>
      <c r="OZR35" s="84"/>
      <c r="OZT35" s="84"/>
      <c r="OZV35" s="84"/>
      <c r="OZX35" s="84"/>
      <c r="OZZ35" s="84"/>
      <c r="PAB35" s="84"/>
      <c r="PAD35" s="84"/>
      <c r="PAF35" s="84"/>
      <c r="PAH35" s="84"/>
      <c r="PAJ35" s="84"/>
      <c r="PAL35" s="84"/>
      <c r="PAN35" s="84"/>
      <c r="PAP35" s="84"/>
      <c r="PAR35" s="84"/>
      <c r="PAT35" s="84"/>
      <c r="PAV35" s="84"/>
      <c r="PAX35" s="84"/>
      <c r="PAZ35" s="84"/>
      <c r="PBB35" s="84"/>
      <c r="PBD35" s="84"/>
      <c r="PBF35" s="84"/>
      <c r="PBH35" s="84"/>
      <c r="PBJ35" s="84"/>
      <c r="PBL35" s="84"/>
      <c r="PBN35" s="84"/>
      <c r="PBP35" s="84"/>
      <c r="PBR35" s="84"/>
      <c r="PBT35" s="84"/>
      <c r="PBV35" s="84"/>
      <c r="PBX35" s="84"/>
      <c r="PBZ35" s="84"/>
      <c r="PCB35" s="84"/>
      <c r="PCD35" s="84"/>
      <c r="PCF35" s="84"/>
      <c r="PCH35" s="84"/>
      <c r="PCJ35" s="84"/>
      <c r="PCL35" s="84"/>
      <c r="PCN35" s="84"/>
      <c r="PCP35" s="84"/>
      <c r="PCR35" s="84"/>
      <c r="PCT35" s="84"/>
      <c r="PCV35" s="84"/>
      <c r="PCX35" s="84"/>
      <c r="PCZ35" s="84"/>
      <c r="PDB35" s="84"/>
      <c r="PDD35" s="84"/>
      <c r="PDF35" s="84"/>
      <c r="PDH35" s="84"/>
      <c r="PDJ35" s="84"/>
      <c r="PDL35" s="84"/>
      <c r="PDN35" s="84"/>
      <c r="PDP35" s="84"/>
      <c r="PDR35" s="84"/>
      <c r="PDT35" s="84"/>
      <c r="PDV35" s="84"/>
      <c r="PDX35" s="84"/>
      <c r="PDZ35" s="84"/>
      <c r="PEB35" s="84"/>
      <c r="PED35" s="84"/>
      <c r="PEF35" s="84"/>
      <c r="PEH35" s="84"/>
      <c r="PEJ35" s="84"/>
      <c r="PEL35" s="84"/>
      <c r="PEN35" s="84"/>
      <c r="PEP35" s="84"/>
      <c r="PER35" s="84"/>
      <c r="PET35" s="84"/>
      <c r="PEV35" s="84"/>
      <c r="PEX35" s="84"/>
      <c r="PEZ35" s="84"/>
      <c r="PFB35" s="84"/>
      <c r="PFD35" s="84"/>
      <c r="PFF35" s="84"/>
      <c r="PFH35" s="84"/>
      <c r="PFJ35" s="84"/>
      <c r="PFL35" s="84"/>
      <c r="PFN35" s="84"/>
      <c r="PFP35" s="84"/>
      <c r="PFR35" s="84"/>
      <c r="PFT35" s="84"/>
      <c r="PFV35" s="84"/>
      <c r="PFX35" s="84"/>
      <c r="PFZ35" s="84"/>
      <c r="PGB35" s="84"/>
      <c r="PGD35" s="84"/>
      <c r="PGF35" s="84"/>
      <c r="PGH35" s="84"/>
      <c r="PGJ35" s="84"/>
      <c r="PGL35" s="84"/>
      <c r="PGN35" s="84"/>
      <c r="PGP35" s="84"/>
      <c r="PGR35" s="84"/>
      <c r="PGT35" s="84"/>
      <c r="PGV35" s="84"/>
      <c r="PGX35" s="84"/>
      <c r="PGZ35" s="84"/>
      <c r="PHB35" s="84"/>
      <c r="PHD35" s="84"/>
      <c r="PHF35" s="84"/>
      <c r="PHH35" s="84"/>
      <c r="PHJ35" s="84"/>
      <c r="PHL35" s="84"/>
      <c r="PHN35" s="84"/>
      <c r="PHP35" s="84"/>
      <c r="PHR35" s="84"/>
      <c r="PHT35" s="84"/>
      <c r="PHV35" s="84"/>
      <c r="PHX35" s="84"/>
      <c r="PHZ35" s="84"/>
      <c r="PIB35" s="84"/>
      <c r="PID35" s="84"/>
      <c r="PIF35" s="84"/>
      <c r="PIH35" s="84"/>
      <c r="PIJ35" s="84"/>
      <c r="PIL35" s="84"/>
      <c r="PIN35" s="84"/>
      <c r="PIP35" s="84"/>
      <c r="PIR35" s="84"/>
      <c r="PIT35" s="84"/>
      <c r="PIV35" s="84"/>
      <c r="PIX35" s="84"/>
      <c r="PIZ35" s="84"/>
      <c r="PJB35" s="84"/>
      <c r="PJD35" s="84"/>
      <c r="PJF35" s="84"/>
      <c r="PJH35" s="84"/>
      <c r="PJJ35" s="84"/>
      <c r="PJL35" s="84"/>
      <c r="PJN35" s="84"/>
      <c r="PJP35" s="84"/>
      <c r="PJR35" s="84"/>
      <c r="PJT35" s="84"/>
      <c r="PJV35" s="84"/>
      <c r="PJX35" s="84"/>
      <c r="PJZ35" s="84"/>
      <c r="PKB35" s="84"/>
      <c r="PKD35" s="84"/>
      <c r="PKF35" s="84"/>
      <c r="PKH35" s="84"/>
      <c r="PKJ35" s="84"/>
      <c r="PKL35" s="84"/>
      <c r="PKN35" s="84"/>
      <c r="PKP35" s="84"/>
      <c r="PKR35" s="84"/>
      <c r="PKT35" s="84"/>
      <c r="PKV35" s="84"/>
      <c r="PKX35" s="84"/>
      <c r="PKZ35" s="84"/>
      <c r="PLB35" s="84"/>
      <c r="PLD35" s="84"/>
      <c r="PLF35" s="84"/>
      <c r="PLH35" s="84"/>
      <c r="PLJ35" s="84"/>
      <c r="PLL35" s="84"/>
      <c r="PLN35" s="84"/>
      <c r="PLP35" s="84"/>
      <c r="PLR35" s="84"/>
      <c r="PLT35" s="84"/>
      <c r="PLV35" s="84"/>
      <c r="PLX35" s="84"/>
      <c r="PLZ35" s="84"/>
      <c r="PMB35" s="84"/>
      <c r="PMD35" s="84"/>
      <c r="PMF35" s="84"/>
      <c r="PMH35" s="84"/>
      <c r="PMJ35" s="84"/>
      <c r="PML35" s="84"/>
      <c r="PMN35" s="84"/>
      <c r="PMP35" s="84"/>
      <c r="PMR35" s="84"/>
      <c r="PMT35" s="84"/>
      <c r="PMV35" s="84"/>
      <c r="PMX35" s="84"/>
      <c r="PMZ35" s="84"/>
      <c r="PNB35" s="84"/>
      <c r="PND35" s="84"/>
      <c r="PNF35" s="84"/>
      <c r="PNH35" s="84"/>
      <c r="PNJ35" s="84"/>
      <c r="PNL35" s="84"/>
      <c r="PNN35" s="84"/>
      <c r="PNP35" s="84"/>
      <c r="PNR35" s="84"/>
      <c r="PNT35" s="84"/>
      <c r="PNV35" s="84"/>
      <c r="PNX35" s="84"/>
      <c r="PNZ35" s="84"/>
      <c r="POB35" s="84"/>
      <c r="POD35" s="84"/>
      <c r="POF35" s="84"/>
      <c r="POH35" s="84"/>
      <c r="POJ35" s="84"/>
      <c r="POL35" s="84"/>
      <c r="PON35" s="84"/>
      <c r="POP35" s="84"/>
      <c r="POR35" s="84"/>
      <c r="POT35" s="84"/>
      <c r="POV35" s="84"/>
      <c r="POX35" s="84"/>
      <c r="POZ35" s="84"/>
      <c r="PPB35" s="84"/>
      <c r="PPD35" s="84"/>
      <c r="PPF35" s="84"/>
      <c r="PPH35" s="84"/>
      <c r="PPJ35" s="84"/>
      <c r="PPL35" s="84"/>
      <c r="PPN35" s="84"/>
      <c r="PPP35" s="84"/>
      <c r="PPR35" s="84"/>
      <c r="PPT35" s="84"/>
      <c r="PPV35" s="84"/>
      <c r="PPX35" s="84"/>
      <c r="PPZ35" s="84"/>
      <c r="PQB35" s="84"/>
      <c r="PQD35" s="84"/>
      <c r="PQF35" s="84"/>
      <c r="PQH35" s="84"/>
      <c r="PQJ35" s="84"/>
      <c r="PQL35" s="84"/>
      <c r="PQN35" s="84"/>
      <c r="PQP35" s="84"/>
      <c r="PQR35" s="84"/>
      <c r="PQT35" s="84"/>
      <c r="PQV35" s="84"/>
      <c r="PQX35" s="84"/>
      <c r="PQZ35" s="84"/>
      <c r="PRB35" s="84"/>
      <c r="PRD35" s="84"/>
      <c r="PRF35" s="84"/>
      <c r="PRH35" s="84"/>
      <c r="PRJ35" s="84"/>
      <c r="PRL35" s="84"/>
      <c r="PRN35" s="84"/>
      <c r="PRP35" s="84"/>
      <c r="PRR35" s="84"/>
      <c r="PRT35" s="84"/>
      <c r="PRV35" s="84"/>
      <c r="PRX35" s="84"/>
      <c r="PRZ35" s="84"/>
      <c r="PSB35" s="84"/>
      <c r="PSD35" s="84"/>
      <c r="PSF35" s="84"/>
      <c r="PSH35" s="84"/>
      <c r="PSJ35" s="84"/>
      <c r="PSL35" s="84"/>
      <c r="PSN35" s="84"/>
      <c r="PSP35" s="84"/>
      <c r="PSR35" s="84"/>
      <c r="PST35" s="84"/>
      <c r="PSV35" s="84"/>
      <c r="PSX35" s="84"/>
      <c r="PSZ35" s="84"/>
      <c r="PTB35" s="84"/>
      <c r="PTD35" s="84"/>
      <c r="PTF35" s="84"/>
      <c r="PTH35" s="84"/>
      <c r="PTJ35" s="84"/>
      <c r="PTL35" s="84"/>
      <c r="PTN35" s="84"/>
      <c r="PTP35" s="84"/>
      <c r="PTR35" s="84"/>
      <c r="PTT35" s="84"/>
      <c r="PTV35" s="84"/>
      <c r="PTX35" s="84"/>
      <c r="PTZ35" s="84"/>
      <c r="PUB35" s="84"/>
      <c r="PUD35" s="84"/>
      <c r="PUF35" s="84"/>
      <c r="PUH35" s="84"/>
      <c r="PUJ35" s="84"/>
      <c r="PUL35" s="84"/>
      <c r="PUN35" s="84"/>
      <c r="PUP35" s="84"/>
      <c r="PUR35" s="84"/>
      <c r="PUT35" s="84"/>
      <c r="PUV35" s="84"/>
      <c r="PUX35" s="84"/>
      <c r="PUZ35" s="84"/>
      <c r="PVB35" s="84"/>
      <c r="PVD35" s="84"/>
      <c r="PVF35" s="84"/>
      <c r="PVH35" s="84"/>
      <c r="PVJ35" s="84"/>
      <c r="PVL35" s="84"/>
      <c r="PVN35" s="84"/>
      <c r="PVP35" s="84"/>
      <c r="PVR35" s="84"/>
      <c r="PVT35" s="84"/>
      <c r="PVV35" s="84"/>
      <c r="PVX35" s="84"/>
      <c r="PVZ35" s="84"/>
      <c r="PWB35" s="84"/>
      <c r="PWD35" s="84"/>
      <c r="PWF35" s="84"/>
      <c r="PWH35" s="84"/>
      <c r="PWJ35" s="84"/>
      <c r="PWL35" s="84"/>
      <c r="PWN35" s="84"/>
      <c r="PWP35" s="84"/>
      <c r="PWR35" s="84"/>
      <c r="PWT35" s="84"/>
      <c r="PWV35" s="84"/>
      <c r="PWX35" s="84"/>
      <c r="PWZ35" s="84"/>
      <c r="PXB35" s="84"/>
      <c r="PXD35" s="84"/>
      <c r="PXF35" s="84"/>
      <c r="PXH35" s="84"/>
      <c r="PXJ35" s="84"/>
      <c r="PXL35" s="84"/>
      <c r="PXN35" s="84"/>
      <c r="PXP35" s="84"/>
      <c r="PXR35" s="84"/>
      <c r="PXT35" s="84"/>
      <c r="PXV35" s="84"/>
      <c r="PXX35" s="84"/>
      <c r="PXZ35" s="84"/>
      <c r="PYB35" s="84"/>
      <c r="PYD35" s="84"/>
      <c r="PYF35" s="84"/>
      <c r="PYH35" s="84"/>
      <c r="PYJ35" s="84"/>
      <c r="PYL35" s="84"/>
      <c r="PYN35" s="84"/>
      <c r="PYP35" s="84"/>
      <c r="PYR35" s="84"/>
      <c r="PYT35" s="84"/>
      <c r="PYV35" s="84"/>
      <c r="PYX35" s="84"/>
      <c r="PYZ35" s="84"/>
      <c r="PZB35" s="84"/>
      <c r="PZD35" s="84"/>
      <c r="PZF35" s="84"/>
      <c r="PZH35" s="84"/>
      <c r="PZJ35" s="84"/>
      <c r="PZL35" s="84"/>
      <c r="PZN35" s="84"/>
      <c r="PZP35" s="84"/>
      <c r="PZR35" s="84"/>
      <c r="PZT35" s="84"/>
      <c r="PZV35" s="84"/>
      <c r="PZX35" s="84"/>
      <c r="PZZ35" s="84"/>
      <c r="QAB35" s="84"/>
      <c r="QAD35" s="84"/>
      <c r="QAF35" s="84"/>
      <c r="QAH35" s="84"/>
      <c r="QAJ35" s="84"/>
      <c r="QAL35" s="84"/>
      <c r="QAN35" s="84"/>
      <c r="QAP35" s="84"/>
      <c r="QAR35" s="84"/>
      <c r="QAT35" s="84"/>
      <c r="QAV35" s="84"/>
      <c r="QAX35" s="84"/>
      <c r="QAZ35" s="84"/>
      <c r="QBB35" s="84"/>
      <c r="QBD35" s="84"/>
      <c r="QBF35" s="84"/>
      <c r="QBH35" s="84"/>
      <c r="QBJ35" s="84"/>
      <c r="QBL35" s="84"/>
      <c r="QBN35" s="84"/>
      <c r="QBP35" s="84"/>
      <c r="QBR35" s="84"/>
      <c r="QBT35" s="84"/>
      <c r="QBV35" s="84"/>
      <c r="QBX35" s="84"/>
      <c r="QBZ35" s="84"/>
      <c r="QCB35" s="84"/>
      <c r="QCD35" s="84"/>
      <c r="QCF35" s="84"/>
      <c r="QCH35" s="84"/>
      <c r="QCJ35" s="84"/>
      <c r="QCL35" s="84"/>
      <c r="QCN35" s="84"/>
      <c r="QCP35" s="84"/>
      <c r="QCR35" s="84"/>
      <c r="QCT35" s="84"/>
      <c r="QCV35" s="84"/>
      <c r="QCX35" s="84"/>
      <c r="QCZ35" s="84"/>
      <c r="QDB35" s="84"/>
      <c r="QDD35" s="84"/>
      <c r="QDF35" s="84"/>
      <c r="QDH35" s="84"/>
      <c r="QDJ35" s="84"/>
      <c r="QDL35" s="84"/>
      <c r="QDN35" s="84"/>
      <c r="QDP35" s="84"/>
      <c r="QDR35" s="84"/>
      <c r="QDT35" s="84"/>
      <c r="QDV35" s="84"/>
      <c r="QDX35" s="84"/>
      <c r="QDZ35" s="84"/>
      <c r="QEB35" s="84"/>
      <c r="QED35" s="84"/>
      <c r="QEF35" s="84"/>
      <c r="QEH35" s="84"/>
      <c r="QEJ35" s="84"/>
      <c r="QEL35" s="84"/>
      <c r="QEN35" s="84"/>
      <c r="QEP35" s="84"/>
      <c r="QER35" s="84"/>
      <c r="QET35" s="84"/>
      <c r="QEV35" s="84"/>
      <c r="QEX35" s="84"/>
      <c r="QEZ35" s="84"/>
      <c r="QFB35" s="84"/>
      <c r="QFD35" s="84"/>
      <c r="QFF35" s="84"/>
      <c r="QFH35" s="84"/>
      <c r="QFJ35" s="84"/>
      <c r="QFL35" s="84"/>
      <c r="QFN35" s="84"/>
      <c r="QFP35" s="84"/>
      <c r="QFR35" s="84"/>
      <c r="QFT35" s="84"/>
      <c r="QFV35" s="84"/>
      <c r="QFX35" s="84"/>
      <c r="QFZ35" s="84"/>
      <c r="QGB35" s="84"/>
      <c r="QGD35" s="84"/>
      <c r="QGF35" s="84"/>
      <c r="QGH35" s="84"/>
      <c r="QGJ35" s="84"/>
      <c r="QGL35" s="84"/>
      <c r="QGN35" s="84"/>
      <c r="QGP35" s="84"/>
      <c r="QGR35" s="84"/>
      <c r="QGT35" s="84"/>
      <c r="QGV35" s="84"/>
      <c r="QGX35" s="84"/>
      <c r="QGZ35" s="84"/>
      <c r="QHB35" s="84"/>
      <c r="QHD35" s="84"/>
      <c r="QHF35" s="84"/>
      <c r="QHH35" s="84"/>
      <c r="QHJ35" s="84"/>
      <c r="QHL35" s="84"/>
      <c r="QHN35" s="84"/>
      <c r="QHP35" s="84"/>
      <c r="QHR35" s="84"/>
      <c r="QHT35" s="84"/>
      <c r="QHV35" s="84"/>
      <c r="QHX35" s="84"/>
      <c r="QHZ35" s="84"/>
      <c r="QIB35" s="84"/>
      <c r="QID35" s="84"/>
      <c r="QIF35" s="84"/>
      <c r="QIH35" s="84"/>
      <c r="QIJ35" s="84"/>
      <c r="QIL35" s="84"/>
      <c r="QIN35" s="84"/>
      <c r="QIP35" s="84"/>
      <c r="QIR35" s="84"/>
      <c r="QIT35" s="84"/>
      <c r="QIV35" s="84"/>
      <c r="QIX35" s="84"/>
      <c r="QIZ35" s="84"/>
      <c r="QJB35" s="84"/>
      <c r="QJD35" s="84"/>
      <c r="QJF35" s="84"/>
      <c r="QJH35" s="84"/>
      <c r="QJJ35" s="84"/>
      <c r="QJL35" s="84"/>
      <c r="QJN35" s="84"/>
      <c r="QJP35" s="84"/>
      <c r="QJR35" s="84"/>
      <c r="QJT35" s="84"/>
      <c r="QJV35" s="84"/>
      <c r="QJX35" s="84"/>
      <c r="QJZ35" s="84"/>
      <c r="QKB35" s="84"/>
      <c r="QKD35" s="84"/>
      <c r="QKF35" s="84"/>
      <c r="QKH35" s="84"/>
      <c r="QKJ35" s="84"/>
      <c r="QKL35" s="84"/>
      <c r="QKN35" s="84"/>
      <c r="QKP35" s="84"/>
      <c r="QKR35" s="84"/>
      <c r="QKT35" s="84"/>
      <c r="QKV35" s="84"/>
      <c r="QKX35" s="84"/>
      <c r="QKZ35" s="84"/>
      <c r="QLB35" s="84"/>
      <c r="QLD35" s="84"/>
      <c r="QLF35" s="84"/>
      <c r="QLH35" s="84"/>
      <c r="QLJ35" s="84"/>
      <c r="QLL35" s="84"/>
      <c r="QLN35" s="84"/>
      <c r="QLP35" s="84"/>
      <c r="QLR35" s="84"/>
      <c r="QLT35" s="84"/>
      <c r="QLV35" s="84"/>
      <c r="QLX35" s="84"/>
      <c r="QLZ35" s="84"/>
      <c r="QMB35" s="84"/>
      <c r="QMD35" s="84"/>
      <c r="QMF35" s="84"/>
      <c r="QMH35" s="84"/>
      <c r="QMJ35" s="84"/>
      <c r="QML35" s="84"/>
      <c r="QMN35" s="84"/>
      <c r="QMP35" s="84"/>
      <c r="QMR35" s="84"/>
      <c r="QMT35" s="84"/>
      <c r="QMV35" s="84"/>
      <c r="QMX35" s="84"/>
      <c r="QMZ35" s="84"/>
      <c r="QNB35" s="84"/>
      <c r="QND35" s="84"/>
      <c r="QNF35" s="84"/>
      <c r="QNH35" s="84"/>
      <c r="QNJ35" s="84"/>
      <c r="QNL35" s="84"/>
      <c r="QNN35" s="84"/>
      <c r="QNP35" s="84"/>
      <c r="QNR35" s="84"/>
      <c r="QNT35" s="84"/>
      <c r="QNV35" s="84"/>
      <c r="QNX35" s="84"/>
      <c r="QNZ35" s="84"/>
      <c r="QOB35" s="84"/>
      <c r="QOD35" s="84"/>
      <c r="QOF35" s="84"/>
      <c r="QOH35" s="84"/>
      <c r="QOJ35" s="84"/>
      <c r="QOL35" s="84"/>
      <c r="QON35" s="84"/>
      <c r="QOP35" s="84"/>
      <c r="QOR35" s="84"/>
      <c r="QOT35" s="84"/>
      <c r="QOV35" s="84"/>
      <c r="QOX35" s="84"/>
      <c r="QOZ35" s="84"/>
      <c r="QPB35" s="84"/>
      <c r="QPD35" s="84"/>
      <c r="QPF35" s="84"/>
      <c r="QPH35" s="84"/>
      <c r="QPJ35" s="84"/>
      <c r="QPL35" s="84"/>
      <c r="QPN35" s="84"/>
      <c r="QPP35" s="84"/>
      <c r="QPR35" s="84"/>
      <c r="QPT35" s="84"/>
      <c r="QPV35" s="84"/>
      <c r="QPX35" s="84"/>
      <c r="QPZ35" s="84"/>
      <c r="QQB35" s="84"/>
      <c r="QQD35" s="84"/>
      <c r="QQF35" s="84"/>
      <c r="QQH35" s="84"/>
      <c r="QQJ35" s="84"/>
      <c r="QQL35" s="84"/>
      <c r="QQN35" s="84"/>
      <c r="QQP35" s="84"/>
      <c r="QQR35" s="84"/>
      <c r="QQT35" s="84"/>
      <c r="QQV35" s="84"/>
      <c r="QQX35" s="84"/>
      <c r="QQZ35" s="84"/>
      <c r="QRB35" s="84"/>
      <c r="QRD35" s="84"/>
      <c r="QRF35" s="84"/>
      <c r="QRH35" s="84"/>
      <c r="QRJ35" s="84"/>
      <c r="QRL35" s="84"/>
      <c r="QRN35" s="84"/>
      <c r="QRP35" s="84"/>
      <c r="QRR35" s="84"/>
      <c r="QRT35" s="84"/>
      <c r="QRV35" s="84"/>
      <c r="QRX35" s="84"/>
      <c r="QRZ35" s="84"/>
      <c r="QSB35" s="84"/>
      <c r="QSD35" s="84"/>
      <c r="QSF35" s="84"/>
      <c r="QSH35" s="84"/>
      <c r="QSJ35" s="84"/>
      <c r="QSL35" s="84"/>
      <c r="QSN35" s="84"/>
      <c r="QSP35" s="84"/>
      <c r="QSR35" s="84"/>
      <c r="QST35" s="84"/>
      <c r="QSV35" s="84"/>
      <c r="QSX35" s="84"/>
      <c r="QSZ35" s="84"/>
      <c r="QTB35" s="84"/>
      <c r="QTD35" s="84"/>
      <c r="QTF35" s="84"/>
      <c r="QTH35" s="84"/>
      <c r="QTJ35" s="84"/>
      <c r="QTL35" s="84"/>
      <c r="QTN35" s="84"/>
      <c r="QTP35" s="84"/>
      <c r="QTR35" s="84"/>
      <c r="QTT35" s="84"/>
      <c r="QTV35" s="84"/>
      <c r="QTX35" s="84"/>
      <c r="QTZ35" s="84"/>
      <c r="QUB35" s="84"/>
      <c r="QUD35" s="84"/>
      <c r="QUF35" s="84"/>
      <c r="QUH35" s="84"/>
      <c r="QUJ35" s="84"/>
      <c r="QUL35" s="84"/>
      <c r="QUN35" s="84"/>
      <c r="QUP35" s="84"/>
      <c r="QUR35" s="84"/>
      <c r="QUT35" s="84"/>
      <c r="QUV35" s="84"/>
      <c r="QUX35" s="84"/>
      <c r="QUZ35" s="84"/>
      <c r="QVB35" s="84"/>
      <c r="QVD35" s="84"/>
      <c r="QVF35" s="84"/>
      <c r="QVH35" s="84"/>
      <c r="QVJ35" s="84"/>
      <c r="QVL35" s="84"/>
      <c r="QVN35" s="84"/>
      <c r="QVP35" s="84"/>
      <c r="QVR35" s="84"/>
      <c r="QVT35" s="84"/>
      <c r="QVV35" s="84"/>
      <c r="QVX35" s="84"/>
      <c r="QVZ35" s="84"/>
      <c r="QWB35" s="84"/>
      <c r="QWD35" s="84"/>
      <c r="QWF35" s="84"/>
      <c r="QWH35" s="84"/>
      <c r="QWJ35" s="84"/>
      <c r="QWL35" s="84"/>
      <c r="QWN35" s="84"/>
      <c r="QWP35" s="84"/>
      <c r="QWR35" s="84"/>
      <c r="QWT35" s="84"/>
      <c r="QWV35" s="84"/>
      <c r="QWX35" s="84"/>
      <c r="QWZ35" s="84"/>
      <c r="QXB35" s="84"/>
      <c r="QXD35" s="84"/>
      <c r="QXF35" s="84"/>
      <c r="QXH35" s="84"/>
      <c r="QXJ35" s="84"/>
      <c r="QXL35" s="84"/>
      <c r="QXN35" s="84"/>
      <c r="QXP35" s="84"/>
      <c r="QXR35" s="84"/>
      <c r="QXT35" s="84"/>
      <c r="QXV35" s="84"/>
      <c r="QXX35" s="84"/>
      <c r="QXZ35" s="84"/>
      <c r="QYB35" s="84"/>
      <c r="QYD35" s="84"/>
      <c r="QYF35" s="84"/>
      <c r="QYH35" s="84"/>
      <c r="QYJ35" s="84"/>
      <c r="QYL35" s="84"/>
      <c r="QYN35" s="84"/>
      <c r="QYP35" s="84"/>
      <c r="QYR35" s="84"/>
      <c r="QYT35" s="84"/>
      <c r="QYV35" s="84"/>
      <c r="QYX35" s="84"/>
      <c r="QYZ35" s="84"/>
      <c r="QZB35" s="84"/>
      <c r="QZD35" s="84"/>
      <c r="QZF35" s="84"/>
      <c r="QZH35" s="84"/>
      <c r="QZJ35" s="84"/>
      <c r="QZL35" s="84"/>
      <c r="QZN35" s="84"/>
      <c r="QZP35" s="84"/>
      <c r="QZR35" s="84"/>
      <c r="QZT35" s="84"/>
      <c r="QZV35" s="84"/>
      <c r="QZX35" s="84"/>
      <c r="QZZ35" s="84"/>
      <c r="RAB35" s="84"/>
      <c r="RAD35" s="84"/>
      <c r="RAF35" s="84"/>
      <c r="RAH35" s="84"/>
      <c r="RAJ35" s="84"/>
      <c r="RAL35" s="84"/>
      <c r="RAN35" s="84"/>
      <c r="RAP35" s="84"/>
      <c r="RAR35" s="84"/>
      <c r="RAT35" s="84"/>
      <c r="RAV35" s="84"/>
      <c r="RAX35" s="84"/>
      <c r="RAZ35" s="84"/>
      <c r="RBB35" s="84"/>
      <c r="RBD35" s="84"/>
      <c r="RBF35" s="84"/>
      <c r="RBH35" s="84"/>
      <c r="RBJ35" s="84"/>
      <c r="RBL35" s="84"/>
      <c r="RBN35" s="84"/>
      <c r="RBP35" s="84"/>
      <c r="RBR35" s="84"/>
      <c r="RBT35" s="84"/>
      <c r="RBV35" s="84"/>
      <c r="RBX35" s="84"/>
      <c r="RBZ35" s="84"/>
      <c r="RCB35" s="84"/>
      <c r="RCD35" s="84"/>
      <c r="RCF35" s="84"/>
      <c r="RCH35" s="84"/>
      <c r="RCJ35" s="84"/>
      <c r="RCL35" s="84"/>
      <c r="RCN35" s="84"/>
      <c r="RCP35" s="84"/>
      <c r="RCR35" s="84"/>
      <c r="RCT35" s="84"/>
      <c r="RCV35" s="84"/>
      <c r="RCX35" s="84"/>
      <c r="RCZ35" s="84"/>
      <c r="RDB35" s="84"/>
      <c r="RDD35" s="84"/>
      <c r="RDF35" s="84"/>
      <c r="RDH35" s="84"/>
      <c r="RDJ35" s="84"/>
      <c r="RDL35" s="84"/>
      <c r="RDN35" s="84"/>
      <c r="RDP35" s="84"/>
      <c r="RDR35" s="84"/>
      <c r="RDT35" s="84"/>
      <c r="RDV35" s="84"/>
      <c r="RDX35" s="84"/>
      <c r="RDZ35" s="84"/>
      <c r="REB35" s="84"/>
      <c r="RED35" s="84"/>
      <c r="REF35" s="84"/>
      <c r="REH35" s="84"/>
      <c r="REJ35" s="84"/>
      <c r="REL35" s="84"/>
      <c r="REN35" s="84"/>
      <c r="REP35" s="84"/>
      <c r="RER35" s="84"/>
      <c r="RET35" s="84"/>
      <c r="REV35" s="84"/>
      <c r="REX35" s="84"/>
      <c r="REZ35" s="84"/>
      <c r="RFB35" s="84"/>
      <c r="RFD35" s="84"/>
      <c r="RFF35" s="84"/>
      <c r="RFH35" s="84"/>
      <c r="RFJ35" s="84"/>
      <c r="RFL35" s="84"/>
      <c r="RFN35" s="84"/>
      <c r="RFP35" s="84"/>
      <c r="RFR35" s="84"/>
      <c r="RFT35" s="84"/>
      <c r="RFV35" s="84"/>
      <c r="RFX35" s="84"/>
      <c r="RFZ35" s="84"/>
      <c r="RGB35" s="84"/>
      <c r="RGD35" s="84"/>
      <c r="RGF35" s="84"/>
      <c r="RGH35" s="84"/>
      <c r="RGJ35" s="84"/>
      <c r="RGL35" s="84"/>
      <c r="RGN35" s="84"/>
      <c r="RGP35" s="84"/>
      <c r="RGR35" s="84"/>
      <c r="RGT35" s="84"/>
      <c r="RGV35" s="84"/>
      <c r="RGX35" s="84"/>
      <c r="RGZ35" s="84"/>
      <c r="RHB35" s="84"/>
      <c r="RHD35" s="84"/>
      <c r="RHF35" s="84"/>
      <c r="RHH35" s="84"/>
      <c r="RHJ35" s="84"/>
      <c r="RHL35" s="84"/>
      <c r="RHN35" s="84"/>
      <c r="RHP35" s="84"/>
      <c r="RHR35" s="84"/>
      <c r="RHT35" s="84"/>
      <c r="RHV35" s="84"/>
      <c r="RHX35" s="84"/>
      <c r="RHZ35" s="84"/>
      <c r="RIB35" s="84"/>
      <c r="RID35" s="84"/>
      <c r="RIF35" s="84"/>
      <c r="RIH35" s="84"/>
      <c r="RIJ35" s="84"/>
      <c r="RIL35" s="84"/>
      <c r="RIN35" s="84"/>
      <c r="RIP35" s="84"/>
      <c r="RIR35" s="84"/>
      <c r="RIT35" s="84"/>
      <c r="RIV35" s="84"/>
      <c r="RIX35" s="84"/>
      <c r="RIZ35" s="84"/>
      <c r="RJB35" s="84"/>
      <c r="RJD35" s="84"/>
      <c r="RJF35" s="84"/>
      <c r="RJH35" s="84"/>
      <c r="RJJ35" s="84"/>
      <c r="RJL35" s="84"/>
      <c r="RJN35" s="84"/>
      <c r="RJP35" s="84"/>
      <c r="RJR35" s="84"/>
      <c r="RJT35" s="84"/>
      <c r="RJV35" s="84"/>
      <c r="RJX35" s="84"/>
      <c r="RJZ35" s="84"/>
      <c r="RKB35" s="84"/>
      <c r="RKD35" s="84"/>
      <c r="RKF35" s="84"/>
      <c r="RKH35" s="84"/>
      <c r="RKJ35" s="84"/>
      <c r="RKL35" s="84"/>
      <c r="RKN35" s="84"/>
      <c r="RKP35" s="84"/>
      <c r="RKR35" s="84"/>
      <c r="RKT35" s="84"/>
      <c r="RKV35" s="84"/>
      <c r="RKX35" s="84"/>
      <c r="RKZ35" s="84"/>
      <c r="RLB35" s="84"/>
      <c r="RLD35" s="84"/>
      <c r="RLF35" s="84"/>
      <c r="RLH35" s="84"/>
      <c r="RLJ35" s="84"/>
      <c r="RLL35" s="84"/>
      <c r="RLN35" s="84"/>
      <c r="RLP35" s="84"/>
      <c r="RLR35" s="84"/>
      <c r="RLT35" s="84"/>
      <c r="RLV35" s="84"/>
      <c r="RLX35" s="84"/>
      <c r="RLZ35" s="84"/>
      <c r="RMB35" s="84"/>
      <c r="RMD35" s="84"/>
      <c r="RMF35" s="84"/>
      <c r="RMH35" s="84"/>
      <c r="RMJ35" s="84"/>
      <c r="RML35" s="84"/>
      <c r="RMN35" s="84"/>
      <c r="RMP35" s="84"/>
      <c r="RMR35" s="84"/>
      <c r="RMT35" s="84"/>
      <c r="RMV35" s="84"/>
      <c r="RMX35" s="84"/>
      <c r="RMZ35" s="84"/>
      <c r="RNB35" s="84"/>
      <c r="RND35" s="84"/>
      <c r="RNF35" s="84"/>
      <c r="RNH35" s="84"/>
      <c r="RNJ35" s="84"/>
      <c r="RNL35" s="84"/>
      <c r="RNN35" s="84"/>
      <c r="RNP35" s="84"/>
      <c r="RNR35" s="84"/>
      <c r="RNT35" s="84"/>
      <c r="RNV35" s="84"/>
      <c r="RNX35" s="84"/>
      <c r="RNZ35" s="84"/>
      <c r="ROB35" s="84"/>
      <c r="ROD35" s="84"/>
      <c r="ROF35" s="84"/>
      <c r="ROH35" s="84"/>
      <c r="ROJ35" s="84"/>
      <c r="ROL35" s="84"/>
      <c r="RON35" s="84"/>
      <c r="ROP35" s="84"/>
      <c r="ROR35" s="84"/>
      <c r="ROT35" s="84"/>
      <c r="ROV35" s="84"/>
      <c r="ROX35" s="84"/>
      <c r="ROZ35" s="84"/>
      <c r="RPB35" s="84"/>
      <c r="RPD35" s="84"/>
      <c r="RPF35" s="84"/>
      <c r="RPH35" s="84"/>
      <c r="RPJ35" s="84"/>
      <c r="RPL35" s="84"/>
      <c r="RPN35" s="84"/>
      <c r="RPP35" s="84"/>
      <c r="RPR35" s="84"/>
      <c r="RPT35" s="84"/>
      <c r="RPV35" s="84"/>
      <c r="RPX35" s="84"/>
      <c r="RPZ35" s="84"/>
      <c r="RQB35" s="84"/>
      <c r="RQD35" s="84"/>
      <c r="RQF35" s="84"/>
      <c r="RQH35" s="84"/>
      <c r="RQJ35" s="84"/>
      <c r="RQL35" s="84"/>
      <c r="RQN35" s="84"/>
      <c r="RQP35" s="84"/>
      <c r="RQR35" s="84"/>
      <c r="RQT35" s="84"/>
      <c r="RQV35" s="84"/>
      <c r="RQX35" s="84"/>
      <c r="RQZ35" s="84"/>
      <c r="RRB35" s="84"/>
      <c r="RRD35" s="84"/>
      <c r="RRF35" s="84"/>
      <c r="RRH35" s="84"/>
      <c r="RRJ35" s="84"/>
      <c r="RRL35" s="84"/>
      <c r="RRN35" s="84"/>
      <c r="RRP35" s="84"/>
      <c r="RRR35" s="84"/>
      <c r="RRT35" s="84"/>
      <c r="RRV35" s="84"/>
      <c r="RRX35" s="84"/>
      <c r="RRZ35" s="84"/>
      <c r="RSB35" s="84"/>
      <c r="RSD35" s="84"/>
      <c r="RSF35" s="84"/>
      <c r="RSH35" s="84"/>
      <c r="RSJ35" s="84"/>
      <c r="RSL35" s="84"/>
      <c r="RSN35" s="84"/>
      <c r="RSP35" s="84"/>
      <c r="RSR35" s="84"/>
      <c r="RST35" s="84"/>
      <c r="RSV35" s="84"/>
      <c r="RSX35" s="84"/>
      <c r="RSZ35" s="84"/>
      <c r="RTB35" s="84"/>
      <c r="RTD35" s="84"/>
      <c r="RTF35" s="84"/>
      <c r="RTH35" s="84"/>
      <c r="RTJ35" s="84"/>
      <c r="RTL35" s="84"/>
      <c r="RTN35" s="84"/>
      <c r="RTP35" s="84"/>
      <c r="RTR35" s="84"/>
      <c r="RTT35" s="84"/>
      <c r="RTV35" s="84"/>
      <c r="RTX35" s="84"/>
      <c r="RTZ35" s="84"/>
      <c r="RUB35" s="84"/>
      <c r="RUD35" s="84"/>
      <c r="RUF35" s="84"/>
      <c r="RUH35" s="84"/>
      <c r="RUJ35" s="84"/>
      <c r="RUL35" s="84"/>
      <c r="RUN35" s="84"/>
      <c r="RUP35" s="84"/>
      <c r="RUR35" s="84"/>
      <c r="RUT35" s="84"/>
      <c r="RUV35" s="84"/>
      <c r="RUX35" s="84"/>
      <c r="RUZ35" s="84"/>
      <c r="RVB35" s="84"/>
      <c r="RVD35" s="84"/>
      <c r="RVF35" s="84"/>
      <c r="RVH35" s="84"/>
      <c r="RVJ35" s="84"/>
      <c r="RVL35" s="84"/>
      <c r="RVN35" s="84"/>
      <c r="RVP35" s="84"/>
      <c r="RVR35" s="84"/>
      <c r="RVT35" s="84"/>
      <c r="RVV35" s="84"/>
      <c r="RVX35" s="84"/>
      <c r="RVZ35" s="84"/>
      <c r="RWB35" s="84"/>
      <c r="RWD35" s="84"/>
      <c r="RWF35" s="84"/>
      <c r="RWH35" s="84"/>
      <c r="RWJ35" s="84"/>
      <c r="RWL35" s="84"/>
      <c r="RWN35" s="84"/>
      <c r="RWP35" s="84"/>
      <c r="RWR35" s="84"/>
      <c r="RWT35" s="84"/>
      <c r="RWV35" s="84"/>
      <c r="RWX35" s="84"/>
      <c r="RWZ35" s="84"/>
      <c r="RXB35" s="84"/>
      <c r="RXD35" s="84"/>
      <c r="RXF35" s="84"/>
      <c r="RXH35" s="84"/>
      <c r="RXJ35" s="84"/>
      <c r="RXL35" s="84"/>
      <c r="RXN35" s="84"/>
      <c r="RXP35" s="84"/>
      <c r="RXR35" s="84"/>
      <c r="RXT35" s="84"/>
      <c r="RXV35" s="84"/>
      <c r="RXX35" s="84"/>
      <c r="RXZ35" s="84"/>
      <c r="RYB35" s="84"/>
      <c r="RYD35" s="84"/>
      <c r="RYF35" s="84"/>
      <c r="RYH35" s="84"/>
      <c r="RYJ35" s="84"/>
      <c r="RYL35" s="84"/>
      <c r="RYN35" s="84"/>
      <c r="RYP35" s="84"/>
      <c r="RYR35" s="84"/>
      <c r="RYT35" s="84"/>
      <c r="RYV35" s="84"/>
      <c r="RYX35" s="84"/>
      <c r="RYZ35" s="84"/>
      <c r="RZB35" s="84"/>
      <c r="RZD35" s="84"/>
      <c r="RZF35" s="84"/>
      <c r="RZH35" s="84"/>
      <c r="RZJ35" s="84"/>
      <c r="RZL35" s="84"/>
      <c r="RZN35" s="84"/>
      <c r="RZP35" s="84"/>
      <c r="RZR35" s="84"/>
      <c r="RZT35" s="84"/>
      <c r="RZV35" s="84"/>
      <c r="RZX35" s="84"/>
      <c r="RZZ35" s="84"/>
      <c r="SAB35" s="84"/>
      <c r="SAD35" s="84"/>
      <c r="SAF35" s="84"/>
      <c r="SAH35" s="84"/>
      <c r="SAJ35" s="84"/>
      <c r="SAL35" s="84"/>
      <c r="SAN35" s="84"/>
      <c r="SAP35" s="84"/>
      <c r="SAR35" s="84"/>
      <c r="SAT35" s="84"/>
      <c r="SAV35" s="84"/>
      <c r="SAX35" s="84"/>
      <c r="SAZ35" s="84"/>
      <c r="SBB35" s="84"/>
      <c r="SBD35" s="84"/>
      <c r="SBF35" s="84"/>
      <c r="SBH35" s="84"/>
      <c r="SBJ35" s="84"/>
      <c r="SBL35" s="84"/>
      <c r="SBN35" s="84"/>
      <c r="SBP35" s="84"/>
      <c r="SBR35" s="84"/>
      <c r="SBT35" s="84"/>
      <c r="SBV35" s="84"/>
      <c r="SBX35" s="84"/>
      <c r="SBZ35" s="84"/>
      <c r="SCB35" s="84"/>
      <c r="SCD35" s="84"/>
      <c r="SCF35" s="84"/>
      <c r="SCH35" s="84"/>
      <c r="SCJ35" s="84"/>
      <c r="SCL35" s="84"/>
      <c r="SCN35" s="84"/>
      <c r="SCP35" s="84"/>
      <c r="SCR35" s="84"/>
      <c r="SCT35" s="84"/>
      <c r="SCV35" s="84"/>
      <c r="SCX35" s="84"/>
      <c r="SCZ35" s="84"/>
      <c r="SDB35" s="84"/>
      <c r="SDD35" s="84"/>
      <c r="SDF35" s="84"/>
      <c r="SDH35" s="84"/>
      <c r="SDJ35" s="84"/>
      <c r="SDL35" s="84"/>
      <c r="SDN35" s="84"/>
      <c r="SDP35" s="84"/>
      <c r="SDR35" s="84"/>
      <c r="SDT35" s="84"/>
      <c r="SDV35" s="84"/>
      <c r="SDX35" s="84"/>
      <c r="SDZ35" s="84"/>
      <c r="SEB35" s="84"/>
      <c r="SED35" s="84"/>
      <c r="SEF35" s="84"/>
      <c r="SEH35" s="84"/>
      <c r="SEJ35" s="84"/>
      <c r="SEL35" s="84"/>
      <c r="SEN35" s="84"/>
      <c r="SEP35" s="84"/>
      <c r="SER35" s="84"/>
      <c r="SET35" s="84"/>
      <c r="SEV35" s="84"/>
      <c r="SEX35" s="84"/>
      <c r="SEZ35" s="84"/>
      <c r="SFB35" s="84"/>
      <c r="SFD35" s="84"/>
      <c r="SFF35" s="84"/>
      <c r="SFH35" s="84"/>
      <c r="SFJ35" s="84"/>
      <c r="SFL35" s="84"/>
      <c r="SFN35" s="84"/>
      <c r="SFP35" s="84"/>
      <c r="SFR35" s="84"/>
      <c r="SFT35" s="84"/>
      <c r="SFV35" s="84"/>
      <c r="SFX35" s="84"/>
      <c r="SFZ35" s="84"/>
      <c r="SGB35" s="84"/>
      <c r="SGD35" s="84"/>
      <c r="SGF35" s="84"/>
      <c r="SGH35" s="84"/>
      <c r="SGJ35" s="84"/>
      <c r="SGL35" s="84"/>
      <c r="SGN35" s="84"/>
      <c r="SGP35" s="84"/>
      <c r="SGR35" s="84"/>
      <c r="SGT35" s="84"/>
      <c r="SGV35" s="84"/>
      <c r="SGX35" s="84"/>
      <c r="SGZ35" s="84"/>
      <c r="SHB35" s="84"/>
      <c r="SHD35" s="84"/>
      <c r="SHF35" s="84"/>
      <c r="SHH35" s="84"/>
      <c r="SHJ35" s="84"/>
      <c r="SHL35" s="84"/>
      <c r="SHN35" s="84"/>
      <c r="SHP35" s="84"/>
      <c r="SHR35" s="84"/>
      <c r="SHT35" s="84"/>
      <c r="SHV35" s="84"/>
      <c r="SHX35" s="84"/>
      <c r="SHZ35" s="84"/>
      <c r="SIB35" s="84"/>
      <c r="SID35" s="84"/>
      <c r="SIF35" s="84"/>
      <c r="SIH35" s="84"/>
      <c r="SIJ35" s="84"/>
      <c r="SIL35" s="84"/>
      <c r="SIN35" s="84"/>
      <c r="SIP35" s="84"/>
      <c r="SIR35" s="84"/>
      <c r="SIT35" s="84"/>
      <c r="SIV35" s="84"/>
      <c r="SIX35" s="84"/>
      <c r="SIZ35" s="84"/>
      <c r="SJB35" s="84"/>
      <c r="SJD35" s="84"/>
      <c r="SJF35" s="84"/>
      <c r="SJH35" s="84"/>
      <c r="SJJ35" s="84"/>
      <c r="SJL35" s="84"/>
      <c r="SJN35" s="84"/>
      <c r="SJP35" s="84"/>
      <c r="SJR35" s="84"/>
      <c r="SJT35" s="84"/>
      <c r="SJV35" s="84"/>
      <c r="SJX35" s="84"/>
      <c r="SJZ35" s="84"/>
      <c r="SKB35" s="84"/>
      <c r="SKD35" s="84"/>
      <c r="SKF35" s="84"/>
      <c r="SKH35" s="84"/>
      <c r="SKJ35" s="84"/>
      <c r="SKL35" s="84"/>
      <c r="SKN35" s="84"/>
      <c r="SKP35" s="84"/>
      <c r="SKR35" s="84"/>
      <c r="SKT35" s="84"/>
      <c r="SKV35" s="84"/>
      <c r="SKX35" s="84"/>
      <c r="SKZ35" s="84"/>
      <c r="SLB35" s="84"/>
      <c r="SLD35" s="84"/>
      <c r="SLF35" s="84"/>
      <c r="SLH35" s="84"/>
      <c r="SLJ35" s="84"/>
      <c r="SLL35" s="84"/>
      <c r="SLN35" s="84"/>
      <c r="SLP35" s="84"/>
      <c r="SLR35" s="84"/>
      <c r="SLT35" s="84"/>
      <c r="SLV35" s="84"/>
      <c r="SLX35" s="84"/>
      <c r="SLZ35" s="84"/>
      <c r="SMB35" s="84"/>
      <c r="SMD35" s="84"/>
      <c r="SMF35" s="84"/>
      <c r="SMH35" s="84"/>
      <c r="SMJ35" s="84"/>
      <c r="SML35" s="84"/>
      <c r="SMN35" s="84"/>
      <c r="SMP35" s="84"/>
      <c r="SMR35" s="84"/>
      <c r="SMT35" s="84"/>
      <c r="SMV35" s="84"/>
      <c r="SMX35" s="84"/>
      <c r="SMZ35" s="84"/>
      <c r="SNB35" s="84"/>
      <c r="SND35" s="84"/>
      <c r="SNF35" s="84"/>
      <c r="SNH35" s="84"/>
      <c r="SNJ35" s="84"/>
      <c r="SNL35" s="84"/>
      <c r="SNN35" s="84"/>
      <c r="SNP35" s="84"/>
      <c r="SNR35" s="84"/>
      <c r="SNT35" s="84"/>
      <c r="SNV35" s="84"/>
      <c r="SNX35" s="84"/>
      <c r="SNZ35" s="84"/>
      <c r="SOB35" s="84"/>
      <c r="SOD35" s="84"/>
      <c r="SOF35" s="84"/>
      <c r="SOH35" s="84"/>
      <c r="SOJ35" s="84"/>
      <c r="SOL35" s="84"/>
      <c r="SON35" s="84"/>
      <c r="SOP35" s="84"/>
      <c r="SOR35" s="84"/>
      <c r="SOT35" s="84"/>
      <c r="SOV35" s="84"/>
      <c r="SOX35" s="84"/>
      <c r="SOZ35" s="84"/>
      <c r="SPB35" s="84"/>
      <c r="SPD35" s="84"/>
      <c r="SPF35" s="84"/>
      <c r="SPH35" s="84"/>
      <c r="SPJ35" s="84"/>
      <c r="SPL35" s="84"/>
      <c r="SPN35" s="84"/>
      <c r="SPP35" s="84"/>
      <c r="SPR35" s="84"/>
      <c r="SPT35" s="84"/>
      <c r="SPV35" s="84"/>
      <c r="SPX35" s="84"/>
      <c r="SPZ35" s="84"/>
      <c r="SQB35" s="84"/>
      <c r="SQD35" s="84"/>
      <c r="SQF35" s="84"/>
      <c r="SQH35" s="84"/>
      <c r="SQJ35" s="84"/>
      <c r="SQL35" s="84"/>
      <c r="SQN35" s="84"/>
      <c r="SQP35" s="84"/>
      <c r="SQR35" s="84"/>
      <c r="SQT35" s="84"/>
      <c r="SQV35" s="84"/>
      <c r="SQX35" s="84"/>
      <c r="SQZ35" s="84"/>
      <c r="SRB35" s="84"/>
      <c r="SRD35" s="84"/>
      <c r="SRF35" s="84"/>
      <c r="SRH35" s="84"/>
      <c r="SRJ35" s="84"/>
      <c r="SRL35" s="84"/>
      <c r="SRN35" s="84"/>
      <c r="SRP35" s="84"/>
      <c r="SRR35" s="84"/>
      <c r="SRT35" s="84"/>
      <c r="SRV35" s="84"/>
      <c r="SRX35" s="84"/>
      <c r="SRZ35" s="84"/>
      <c r="SSB35" s="84"/>
      <c r="SSD35" s="84"/>
      <c r="SSF35" s="84"/>
      <c r="SSH35" s="84"/>
      <c r="SSJ35" s="84"/>
      <c r="SSL35" s="84"/>
      <c r="SSN35" s="84"/>
      <c r="SSP35" s="84"/>
      <c r="SSR35" s="84"/>
      <c r="SST35" s="84"/>
      <c r="SSV35" s="84"/>
      <c r="SSX35" s="84"/>
      <c r="SSZ35" s="84"/>
      <c r="STB35" s="84"/>
      <c r="STD35" s="84"/>
      <c r="STF35" s="84"/>
      <c r="STH35" s="84"/>
      <c r="STJ35" s="84"/>
      <c r="STL35" s="84"/>
      <c r="STN35" s="84"/>
      <c r="STP35" s="84"/>
      <c r="STR35" s="84"/>
      <c r="STT35" s="84"/>
      <c r="STV35" s="84"/>
      <c r="STX35" s="84"/>
      <c r="STZ35" s="84"/>
      <c r="SUB35" s="84"/>
      <c r="SUD35" s="84"/>
      <c r="SUF35" s="84"/>
      <c r="SUH35" s="84"/>
      <c r="SUJ35" s="84"/>
      <c r="SUL35" s="84"/>
      <c r="SUN35" s="84"/>
      <c r="SUP35" s="84"/>
      <c r="SUR35" s="84"/>
      <c r="SUT35" s="84"/>
      <c r="SUV35" s="84"/>
      <c r="SUX35" s="84"/>
      <c r="SUZ35" s="84"/>
      <c r="SVB35" s="84"/>
      <c r="SVD35" s="84"/>
      <c r="SVF35" s="84"/>
      <c r="SVH35" s="84"/>
      <c r="SVJ35" s="84"/>
      <c r="SVL35" s="84"/>
      <c r="SVN35" s="84"/>
      <c r="SVP35" s="84"/>
      <c r="SVR35" s="84"/>
      <c r="SVT35" s="84"/>
      <c r="SVV35" s="84"/>
      <c r="SVX35" s="84"/>
      <c r="SVZ35" s="84"/>
      <c r="SWB35" s="84"/>
      <c r="SWD35" s="84"/>
      <c r="SWF35" s="84"/>
      <c r="SWH35" s="84"/>
      <c r="SWJ35" s="84"/>
      <c r="SWL35" s="84"/>
      <c r="SWN35" s="84"/>
      <c r="SWP35" s="84"/>
      <c r="SWR35" s="84"/>
      <c r="SWT35" s="84"/>
      <c r="SWV35" s="84"/>
      <c r="SWX35" s="84"/>
      <c r="SWZ35" s="84"/>
      <c r="SXB35" s="84"/>
      <c r="SXD35" s="84"/>
      <c r="SXF35" s="84"/>
      <c r="SXH35" s="84"/>
      <c r="SXJ35" s="84"/>
      <c r="SXL35" s="84"/>
      <c r="SXN35" s="84"/>
      <c r="SXP35" s="84"/>
      <c r="SXR35" s="84"/>
      <c r="SXT35" s="84"/>
      <c r="SXV35" s="84"/>
      <c r="SXX35" s="84"/>
      <c r="SXZ35" s="84"/>
      <c r="SYB35" s="84"/>
      <c r="SYD35" s="84"/>
      <c r="SYF35" s="84"/>
      <c r="SYH35" s="84"/>
      <c r="SYJ35" s="84"/>
      <c r="SYL35" s="84"/>
      <c r="SYN35" s="84"/>
      <c r="SYP35" s="84"/>
      <c r="SYR35" s="84"/>
      <c r="SYT35" s="84"/>
      <c r="SYV35" s="84"/>
      <c r="SYX35" s="84"/>
      <c r="SYZ35" s="84"/>
      <c r="SZB35" s="84"/>
      <c r="SZD35" s="84"/>
      <c r="SZF35" s="84"/>
      <c r="SZH35" s="84"/>
      <c r="SZJ35" s="84"/>
      <c r="SZL35" s="84"/>
      <c r="SZN35" s="84"/>
      <c r="SZP35" s="84"/>
      <c r="SZR35" s="84"/>
      <c r="SZT35" s="84"/>
      <c r="SZV35" s="84"/>
      <c r="SZX35" s="84"/>
      <c r="SZZ35" s="84"/>
      <c r="TAB35" s="84"/>
      <c r="TAD35" s="84"/>
      <c r="TAF35" s="84"/>
      <c r="TAH35" s="84"/>
      <c r="TAJ35" s="84"/>
      <c r="TAL35" s="84"/>
      <c r="TAN35" s="84"/>
      <c r="TAP35" s="84"/>
      <c r="TAR35" s="84"/>
      <c r="TAT35" s="84"/>
      <c r="TAV35" s="84"/>
      <c r="TAX35" s="84"/>
      <c r="TAZ35" s="84"/>
      <c r="TBB35" s="84"/>
      <c r="TBD35" s="84"/>
      <c r="TBF35" s="84"/>
      <c r="TBH35" s="84"/>
      <c r="TBJ35" s="84"/>
      <c r="TBL35" s="84"/>
      <c r="TBN35" s="84"/>
      <c r="TBP35" s="84"/>
      <c r="TBR35" s="84"/>
      <c r="TBT35" s="84"/>
      <c r="TBV35" s="84"/>
      <c r="TBX35" s="84"/>
      <c r="TBZ35" s="84"/>
      <c r="TCB35" s="84"/>
      <c r="TCD35" s="84"/>
      <c r="TCF35" s="84"/>
      <c r="TCH35" s="84"/>
      <c r="TCJ35" s="84"/>
      <c r="TCL35" s="84"/>
      <c r="TCN35" s="84"/>
      <c r="TCP35" s="84"/>
      <c r="TCR35" s="84"/>
      <c r="TCT35" s="84"/>
      <c r="TCV35" s="84"/>
      <c r="TCX35" s="84"/>
      <c r="TCZ35" s="84"/>
      <c r="TDB35" s="84"/>
      <c r="TDD35" s="84"/>
      <c r="TDF35" s="84"/>
      <c r="TDH35" s="84"/>
      <c r="TDJ35" s="84"/>
      <c r="TDL35" s="84"/>
      <c r="TDN35" s="84"/>
      <c r="TDP35" s="84"/>
      <c r="TDR35" s="84"/>
      <c r="TDT35" s="84"/>
      <c r="TDV35" s="84"/>
      <c r="TDX35" s="84"/>
      <c r="TDZ35" s="84"/>
      <c r="TEB35" s="84"/>
      <c r="TED35" s="84"/>
      <c r="TEF35" s="84"/>
      <c r="TEH35" s="84"/>
      <c r="TEJ35" s="84"/>
      <c r="TEL35" s="84"/>
      <c r="TEN35" s="84"/>
      <c r="TEP35" s="84"/>
      <c r="TER35" s="84"/>
      <c r="TET35" s="84"/>
      <c r="TEV35" s="84"/>
      <c r="TEX35" s="84"/>
      <c r="TEZ35" s="84"/>
      <c r="TFB35" s="84"/>
      <c r="TFD35" s="84"/>
      <c r="TFF35" s="84"/>
      <c r="TFH35" s="84"/>
      <c r="TFJ35" s="84"/>
      <c r="TFL35" s="84"/>
      <c r="TFN35" s="84"/>
      <c r="TFP35" s="84"/>
      <c r="TFR35" s="84"/>
      <c r="TFT35" s="84"/>
      <c r="TFV35" s="84"/>
      <c r="TFX35" s="84"/>
      <c r="TFZ35" s="84"/>
      <c r="TGB35" s="84"/>
      <c r="TGD35" s="84"/>
      <c r="TGF35" s="84"/>
      <c r="TGH35" s="84"/>
      <c r="TGJ35" s="84"/>
      <c r="TGL35" s="84"/>
      <c r="TGN35" s="84"/>
      <c r="TGP35" s="84"/>
      <c r="TGR35" s="84"/>
      <c r="TGT35" s="84"/>
      <c r="TGV35" s="84"/>
      <c r="TGX35" s="84"/>
      <c r="TGZ35" s="84"/>
      <c r="THB35" s="84"/>
      <c r="THD35" s="84"/>
      <c r="THF35" s="84"/>
      <c r="THH35" s="84"/>
      <c r="THJ35" s="84"/>
      <c r="THL35" s="84"/>
      <c r="THN35" s="84"/>
      <c r="THP35" s="84"/>
      <c r="THR35" s="84"/>
      <c r="THT35" s="84"/>
      <c r="THV35" s="84"/>
      <c r="THX35" s="84"/>
      <c r="THZ35" s="84"/>
      <c r="TIB35" s="84"/>
      <c r="TID35" s="84"/>
      <c r="TIF35" s="84"/>
      <c r="TIH35" s="84"/>
      <c r="TIJ35" s="84"/>
      <c r="TIL35" s="84"/>
      <c r="TIN35" s="84"/>
      <c r="TIP35" s="84"/>
      <c r="TIR35" s="84"/>
      <c r="TIT35" s="84"/>
      <c r="TIV35" s="84"/>
      <c r="TIX35" s="84"/>
      <c r="TIZ35" s="84"/>
      <c r="TJB35" s="84"/>
      <c r="TJD35" s="84"/>
      <c r="TJF35" s="84"/>
      <c r="TJH35" s="84"/>
      <c r="TJJ35" s="84"/>
      <c r="TJL35" s="84"/>
      <c r="TJN35" s="84"/>
      <c r="TJP35" s="84"/>
      <c r="TJR35" s="84"/>
      <c r="TJT35" s="84"/>
      <c r="TJV35" s="84"/>
      <c r="TJX35" s="84"/>
      <c r="TJZ35" s="84"/>
      <c r="TKB35" s="84"/>
      <c r="TKD35" s="84"/>
      <c r="TKF35" s="84"/>
      <c r="TKH35" s="84"/>
      <c r="TKJ35" s="84"/>
      <c r="TKL35" s="84"/>
      <c r="TKN35" s="84"/>
      <c r="TKP35" s="84"/>
      <c r="TKR35" s="84"/>
      <c r="TKT35" s="84"/>
      <c r="TKV35" s="84"/>
      <c r="TKX35" s="84"/>
      <c r="TKZ35" s="84"/>
      <c r="TLB35" s="84"/>
      <c r="TLD35" s="84"/>
      <c r="TLF35" s="84"/>
      <c r="TLH35" s="84"/>
      <c r="TLJ35" s="84"/>
      <c r="TLL35" s="84"/>
      <c r="TLN35" s="84"/>
      <c r="TLP35" s="84"/>
      <c r="TLR35" s="84"/>
      <c r="TLT35" s="84"/>
      <c r="TLV35" s="84"/>
      <c r="TLX35" s="84"/>
      <c r="TLZ35" s="84"/>
      <c r="TMB35" s="84"/>
      <c r="TMD35" s="84"/>
      <c r="TMF35" s="84"/>
      <c r="TMH35" s="84"/>
      <c r="TMJ35" s="84"/>
      <c r="TML35" s="84"/>
      <c r="TMN35" s="84"/>
      <c r="TMP35" s="84"/>
      <c r="TMR35" s="84"/>
      <c r="TMT35" s="84"/>
      <c r="TMV35" s="84"/>
      <c r="TMX35" s="84"/>
      <c r="TMZ35" s="84"/>
      <c r="TNB35" s="84"/>
      <c r="TND35" s="84"/>
      <c r="TNF35" s="84"/>
      <c r="TNH35" s="84"/>
      <c r="TNJ35" s="84"/>
      <c r="TNL35" s="84"/>
      <c r="TNN35" s="84"/>
      <c r="TNP35" s="84"/>
      <c r="TNR35" s="84"/>
      <c r="TNT35" s="84"/>
      <c r="TNV35" s="84"/>
      <c r="TNX35" s="84"/>
      <c r="TNZ35" s="84"/>
      <c r="TOB35" s="84"/>
      <c r="TOD35" s="84"/>
      <c r="TOF35" s="84"/>
      <c r="TOH35" s="84"/>
      <c r="TOJ35" s="84"/>
      <c r="TOL35" s="84"/>
      <c r="TON35" s="84"/>
      <c r="TOP35" s="84"/>
      <c r="TOR35" s="84"/>
      <c r="TOT35" s="84"/>
      <c r="TOV35" s="84"/>
      <c r="TOX35" s="84"/>
      <c r="TOZ35" s="84"/>
      <c r="TPB35" s="84"/>
      <c r="TPD35" s="84"/>
      <c r="TPF35" s="84"/>
      <c r="TPH35" s="84"/>
      <c r="TPJ35" s="84"/>
      <c r="TPL35" s="84"/>
      <c r="TPN35" s="84"/>
      <c r="TPP35" s="84"/>
      <c r="TPR35" s="84"/>
      <c r="TPT35" s="84"/>
      <c r="TPV35" s="84"/>
      <c r="TPX35" s="84"/>
      <c r="TPZ35" s="84"/>
      <c r="TQB35" s="84"/>
      <c r="TQD35" s="84"/>
      <c r="TQF35" s="84"/>
      <c r="TQH35" s="84"/>
      <c r="TQJ35" s="84"/>
      <c r="TQL35" s="84"/>
      <c r="TQN35" s="84"/>
      <c r="TQP35" s="84"/>
      <c r="TQR35" s="84"/>
      <c r="TQT35" s="84"/>
      <c r="TQV35" s="84"/>
      <c r="TQX35" s="84"/>
      <c r="TQZ35" s="84"/>
      <c r="TRB35" s="84"/>
      <c r="TRD35" s="84"/>
      <c r="TRF35" s="84"/>
      <c r="TRH35" s="84"/>
      <c r="TRJ35" s="84"/>
      <c r="TRL35" s="84"/>
      <c r="TRN35" s="84"/>
      <c r="TRP35" s="84"/>
      <c r="TRR35" s="84"/>
      <c r="TRT35" s="84"/>
      <c r="TRV35" s="84"/>
      <c r="TRX35" s="84"/>
      <c r="TRZ35" s="84"/>
      <c r="TSB35" s="84"/>
      <c r="TSD35" s="84"/>
      <c r="TSF35" s="84"/>
      <c r="TSH35" s="84"/>
      <c r="TSJ35" s="84"/>
      <c r="TSL35" s="84"/>
      <c r="TSN35" s="84"/>
      <c r="TSP35" s="84"/>
      <c r="TSR35" s="84"/>
      <c r="TST35" s="84"/>
      <c r="TSV35" s="84"/>
      <c r="TSX35" s="84"/>
      <c r="TSZ35" s="84"/>
      <c r="TTB35" s="84"/>
      <c r="TTD35" s="84"/>
      <c r="TTF35" s="84"/>
      <c r="TTH35" s="84"/>
      <c r="TTJ35" s="84"/>
      <c r="TTL35" s="84"/>
      <c r="TTN35" s="84"/>
      <c r="TTP35" s="84"/>
      <c r="TTR35" s="84"/>
      <c r="TTT35" s="84"/>
      <c r="TTV35" s="84"/>
      <c r="TTX35" s="84"/>
      <c r="TTZ35" s="84"/>
      <c r="TUB35" s="84"/>
      <c r="TUD35" s="84"/>
      <c r="TUF35" s="84"/>
      <c r="TUH35" s="84"/>
      <c r="TUJ35" s="84"/>
      <c r="TUL35" s="84"/>
      <c r="TUN35" s="84"/>
      <c r="TUP35" s="84"/>
      <c r="TUR35" s="84"/>
      <c r="TUT35" s="84"/>
      <c r="TUV35" s="84"/>
      <c r="TUX35" s="84"/>
      <c r="TUZ35" s="84"/>
      <c r="TVB35" s="84"/>
      <c r="TVD35" s="84"/>
      <c r="TVF35" s="84"/>
      <c r="TVH35" s="84"/>
      <c r="TVJ35" s="84"/>
      <c r="TVL35" s="84"/>
      <c r="TVN35" s="84"/>
      <c r="TVP35" s="84"/>
      <c r="TVR35" s="84"/>
      <c r="TVT35" s="84"/>
      <c r="TVV35" s="84"/>
      <c r="TVX35" s="84"/>
      <c r="TVZ35" s="84"/>
      <c r="TWB35" s="84"/>
      <c r="TWD35" s="84"/>
      <c r="TWF35" s="84"/>
      <c r="TWH35" s="84"/>
      <c r="TWJ35" s="84"/>
      <c r="TWL35" s="84"/>
      <c r="TWN35" s="84"/>
      <c r="TWP35" s="84"/>
      <c r="TWR35" s="84"/>
      <c r="TWT35" s="84"/>
      <c r="TWV35" s="84"/>
      <c r="TWX35" s="84"/>
      <c r="TWZ35" s="84"/>
      <c r="TXB35" s="84"/>
      <c r="TXD35" s="84"/>
      <c r="TXF35" s="84"/>
      <c r="TXH35" s="84"/>
      <c r="TXJ35" s="84"/>
      <c r="TXL35" s="84"/>
      <c r="TXN35" s="84"/>
      <c r="TXP35" s="84"/>
      <c r="TXR35" s="84"/>
      <c r="TXT35" s="84"/>
      <c r="TXV35" s="84"/>
      <c r="TXX35" s="84"/>
      <c r="TXZ35" s="84"/>
      <c r="TYB35" s="84"/>
      <c r="TYD35" s="84"/>
      <c r="TYF35" s="84"/>
      <c r="TYH35" s="84"/>
      <c r="TYJ35" s="84"/>
      <c r="TYL35" s="84"/>
      <c r="TYN35" s="84"/>
      <c r="TYP35" s="84"/>
      <c r="TYR35" s="84"/>
      <c r="TYT35" s="84"/>
      <c r="TYV35" s="84"/>
      <c r="TYX35" s="84"/>
      <c r="TYZ35" s="84"/>
      <c r="TZB35" s="84"/>
      <c r="TZD35" s="84"/>
      <c r="TZF35" s="84"/>
      <c r="TZH35" s="84"/>
      <c r="TZJ35" s="84"/>
      <c r="TZL35" s="84"/>
      <c r="TZN35" s="84"/>
      <c r="TZP35" s="84"/>
      <c r="TZR35" s="84"/>
      <c r="TZT35" s="84"/>
      <c r="TZV35" s="84"/>
      <c r="TZX35" s="84"/>
      <c r="TZZ35" s="84"/>
      <c r="UAB35" s="84"/>
      <c r="UAD35" s="84"/>
      <c r="UAF35" s="84"/>
      <c r="UAH35" s="84"/>
      <c r="UAJ35" s="84"/>
      <c r="UAL35" s="84"/>
      <c r="UAN35" s="84"/>
      <c r="UAP35" s="84"/>
      <c r="UAR35" s="84"/>
      <c r="UAT35" s="84"/>
      <c r="UAV35" s="84"/>
      <c r="UAX35" s="84"/>
      <c r="UAZ35" s="84"/>
      <c r="UBB35" s="84"/>
      <c r="UBD35" s="84"/>
      <c r="UBF35" s="84"/>
      <c r="UBH35" s="84"/>
      <c r="UBJ35" s="84"/>
      <c r="UBL35" s="84"/>
      <c r="UBN35" s="84"/>
      <c r="UBP35" s="84"/>
      <c r="UBR35" s="84"/>
      <c r="UBT35" s="84"/>
      <c r="UBV35" s="84"/>
      <c r="UBX35" s="84"/>
      <c r="UBZ35" s="84"/>
      <c r="UCB35" s="84"/>
      <c r="UCD35" s="84"/>
      <c r="UCF35" s="84"/>
      <c r="UCH35" s="84"/>
      <c r="UCJ35" s="84"/>
      <c r="UCL35" s="84"/>
      <c r="UCN35" s="84"/>
      <c r="UCP35" s="84"/>
      <c r="UCR35" s="84"/>
      <c r="UCT35" s="84"/>
      <c r="UCV35" s="84"/>
      <c r="UCX35" s="84"/>
      <c r="UCZ35" s="84"/>
      <c r="UDB35" s="84"/>
      <c r="UDD35" s="84"/>
      <c r="UDF35" s="84"/>
      <c r="UDH35" s="84"/>
      <c r="UDJ35" s="84"/>
      <c r="UDL35" s="84"/>
      <c r="UDN35" s="84"/>
      <c r="UDP35" s="84"/>
      <c r="UDR35" s="84"/>
      <c r="UDT35" s="84"/>
      <c r="UDV35" s="84"/>
      <c r="UDX35" s="84"/>
      <c r="UDZ35" s="84"/>
      <c r="UEB35" s="84"/>
      <c r="UED35" s="84"/>
      <c r="UEF35" s="84"/>
      <c r="UEH35" s="84"/>
      <c r="UEJ35" s="84"/>
      <c r="UEL35" s="84"/>
      <c r="UEN35" s="84"/>
      <c r="UEP35" s="84"/>
      <c r="UER35" s="84"/>
      <c r="UET35" s="84"/>
      <c r="UEV35" s="84"/>
      <c r="UEX35" s="84"/>
      <c r="UEZ35" s="84"/>
      <c r="UFB35" s="84"/>
      <c r="UFD35" s="84"/>
      <c r="UFF35" s="84"/>
      <c r="UFH35" s="84"/>
      <c r="UFJ35" s="84"/>
      <c r="UFL35" s="84"/>
      <c r="UFN35" s="84"/>
      <c r="UFP35" s="84"/>
      <c r="UFR35" s="84"/>
      <c r="UFT35" s="84"/>
      <c r="UFV35" s="84"/>
      <c r="UFX35" s="84"/>
      <c r="UFZ35" s="84"/>
      <c r="UGB35" s="84"/>
      <c r="UGD35" s="84"/>
      <c r="UGF35" s="84"/>
      <c r="UGH35" s="84"/>
      <c r="UGJ35" s="84"/>
      <c r="UGL35" s="84"/>
      <c r="UGN35" s="84"/>
      <c r="UGP35" s="84"/>
      <c r="UGR35" s="84"/>
      <c r="UGT35" s="84"/>
      <c r="UGV35" s="84"/>
      <c r="UGX35" s="84"/>
      <c r="UGZ35" s="84"/>
      <c r="UHB35" s="84"/>
      <c r="UHD35" s="84"/>
      <c r="UHF35" s="84"/>
      <c r="UHH35" s="84"/>
      <c r="UHJ35" s="84"/>
      <c r="UHL35" s="84"/>
      <c r="UHN35" s="84"/>
      <c r="UHP35" s="84"/>
      <c r="UHR35" s="84"/>
      <c r="UHT35" s="84"/>
      <c r="UHV35" s="84"/>
      <c r="UHX35" s="84"/>
      <c r="UHZ35" s="84"/>
      <c r="UIB35" s="84"/>
      <c r="UID35" s="84"/>
      <c r="UIF35" s="84"/>
      <c r="UIH35" s="84"/>
      <c r="UIJ35" s="84"/>
      <c r="UIL35" s="84"/>
      <c r="UIN35" s="84"/>
      <c r="UIP35" s="84"/>
      <c r="UIR35" s="84"/>
      <c r="UIT35" s="84"/>
      <c r="UIV35" s="84"/>
      <c r="UIX35" s="84"/>
      <c r="UIZ35" s="84"/>
      <c r="UJB35" s="84"/>
      <c r="UJD35" s="84"/>
      <c r="UJF35" s="84"/>
      <c r="UJH35" s="84"/>
      <c r="UJJ35" s="84"/>
      <c r="UJL35" s="84"/>
      <c r="UJN35" s="84"/>
      <c r="UJP35" s="84"/>
      <c r="UJR35" s="84"/>
      <c r="UJT35" s="84"/>
      <c r="UJV35" s="84"/>
      <c r="UJX35" s="84"/>
      <c r="UJZ35" s="84"/>
      <c r="UKB35" s="84"/>
      <c r="UKD35" s="84"/>
      <c r="UKF35" s="84"/>
      <c r="UKH35" s="84"/>
      <c r="UKJ35" s="84"/>
      <c r="UKL35" s="84"/>
      <c r="UKN35" s="84"/>
      <c r="UKP35" s="84"/>
      <c r="UKR35" s="84"/>
      <c r="UKT35" s="84"/>
      <c r="UKV35" s="84"/>
      <c r="UKX35" s="84"/>
      <c r="UKZ35" s="84"/>
      <c r="ULB35" s="84"/>
      <c r="ULD35" s="84"/>
      <c r="ULF35" s="84"/>
      <c r="ULH35" s="84"/>
      <c r="ULJ35" s="84"/>
      <c r="ULL35" s="84"/>
      <c r="ULN35" s="84"/>
      <c r="ULP35" s="84"/>
      <c r="ULR35" s="84"/>
      <c r="ULT35" s="84"/>
      <c r="ULV35" s="84"/>
      <c r="ULX35" s="84"/>
      <c r="ULZ35" s="84"/>
      <c r="UMB35" s="84"/>
      <c r="UMD35" s="84"/>
      <c r="UMF35" s="84"/>
      <c r="UMH35" s="84"/>
      <c r="UMJ35" s="84"/>
      <c r="UML35" s="84"/>
      <c r="UMN35" s="84"/>
      <c r="UMP35" s="84"/>
      <c r="UMR35" s="84"/>
      <c r="UMT35" s="84"/>
      <c r="UMV35" s="84"/>
      <c r="UMX35" s="84"/>
      <c r="UMZ35" s="84"/>
      <c r="UNB35" s="84"/>
      <c r="UND35" s="84"/>
      <c r="UNF35" s="84"/>
      <c r="UNH35" s="84"/>
      <c r="UNJ35" s="84"/>
      <c r="UNL35" s="84"/>
      <c r="UNN35" s="84"/>
      <c r="UNP35" s="84"/>
      <c r="UNR35" s="84"/>
      <c r="UNT35" s="84"/>
      <c r="UNV35" s="84"/>
      <c r="UNX35" s="84"/>
      <c r="UNZ35" s="84"/>
      <c r="UOB35" s="84"/>
      <c r="UOD35" s="84"/>
      <c r="UOF35" s="84"/>
      <c r="UOH35" s="84"/>
      <c r="UOJ35" s="84"/>
      <c r="UOL35" s="84"/>
      <c r="UON35" s="84"/>
      <c r="UOP35" s="84"/>
      <c r="UOR35" s="84"/>
      <c r="UOT35" s="84"/>
      <c r="UOV35" s="84"/>
      <c r="UOX35" s="84"/>
      <c r="UOZ35" s="84"/>
      <c r="UPB35" s="84"/>
      <c r="UPD35" s="84"/>
      <c r="UPF35" s="84"/>
      <c r="UPH35" s="84"/>
      <c r="UPJ35" s="84"/>
      <c r="UPL35" s="84"/>
      <c r="UPN35" s="84"/>
      <c r="UPP35" s="84"/>
      <c r="UPR35" s="84"/>
      <c r="UPT35" s="84"/>
      <c r="UPV35" s="84"/>
      <c r="UPX35" s="84"/>
      <c r="UPZ35" s="84"/>
      <c r="UQB35" s="84"/>
      <c r="UQD35" s="84"/>
      <c r="UQF35" s="84"/>
      <c r="UQH35" s="84"/>
      <c r="UQJ35" s="84"/>
      <c r="UQL35" s="84"/>
      <c r="UQN35" s="84"/>
      <c r="UQP35" s="84"/>
      <c r="UQR35" s="84"/>
      <c r="UQT35" s="84"/>
      <c r="UQV35" s="84"/>
      <c r="UQX35" s="84"/>
      <c r="UQZ35" s="84"/>
      <c r="URB35" s="84"/>
      <c r="URD35" s="84"/>
      <c r="URF35" s="84"/>
      <c r="URH35" s="84"/>
      <c r="URJ35" s="84"/>
      <c r="URL35" s="84"/>
      <c r="URN35" s="84"/>
      <c r="URP35" s="84"/>
      <c r="URR35" s="84"/>
      <c r="URT35" s="84"/>
      <c r="URV35" s="84"/>
      <c r="URX35" s="84"/>
      <c r="URZ35" s="84"/>
      <c r="USB35" s="84"/>
      <c r="USD35" s="84"/>
      <c r="USF35" s="84"/>
      <c r="USH35" s="84"/>
      <c r="USJ35" s="84"/>
      <c r="USL35" s="84"/>
      <c r="USN35" s="84"/>
      <c r="USP35" s="84"/>
      <c r="USR35" s="84"/>
      <c r="UST35" s="84"/>
      <c r="USV35" s="84"/>
      <c r="USX35" s="84"/>
      <c r="USZ35" s="84"/>
      <c r="UTB35" s="84"/>
      <c r="UTD35" s="84"/>
      <c r="UTF35" s="84"/>
      <c r="UTH35" s="84"/>
      <c r="UTJ35" s="84"/>
      <c r="UTL35" s="84"/>
      <c r="UTN35" s="84"/>
      <c r="UTP35" s="84"/>
      <c r="UTR35" s="84"/>
      <c r="UTT35" s="84"/>
      <c r="UTV35" s="84"/>
      <c r="UTX35" s="84"/>
      <c r="UTZ35" s="84"/>
      <c r="UUB35" s="84"/>
      <c r="UUD35" s="84"/>
      <c r="UUF35" s="84"/>
      <c r="UUH35" s="84"/>
      <c r="UUJ35" s="84"/>
      <c r="UUL35" s="84"/>
      <c r="UUN35" s="84"/>
      <c r="UUP35" s="84"/>
      <c r="UUR35" s="84"/>
      <c r="UUT35" s="84"/>
      <c r="UUV35" s="84"/>
      <c r="UUX35" s="84"/>
      <c r="UUZ35" s="84"/>
      <c r="UVB35" s="84"/>
      <c r="UVD35" s="84"/>
      <c r="UVF35" s="84"/>
      <c r="UVH35" s="84"/>
      <c r="UVJ35" s="84"/>
      <c r="UVL35" s="84"/>
      <c r="UVN35" s="84"/>
      <c r="UVP35" s="84"/>
      <c r="UVR35" s="84"/>
      <c r="UVT35" s="84"/>
      <c r="UVV35" s="84"/>
      <c r="UVX35" s="84"/>
      <c r="UVZ35" s="84"/>
      <c r="UWB35" s="84"/>
      <c r="UWD35" s="84"/>
      <c r="UWF35" s="84"/>
      <c r="UWH35" s="84"/>
      <c r="UWJ35" s="84"/>
      <c r="UWL35" s="84"/>
      <c r="UWN35" s="84"/>
      <c r="UWP35" s="84"/>
      <c r="UWR35" s="84"/>
      <c r="UWT35" s="84"/>
      <c r="UWV35" s="84"/>
      <c r="UWX35" s="84"/>
      <c r="UWZ35" s="84"/>
      <c r="UXB35" s="84"/>
      <c r="UXD35" s="84"/>
      <c r="UXF35" s="84"/>
      <c r="UXH35" s="84"/>
      <c r="UXJ35" s="84"/>
      <c r="UXL35" s="84"/>
      <c r="UXN35" s="84"/>
      <c r="UXP35" s="84"/>
      <c r="UXR35" s="84"/>
      <c r="UXT35" s="84"/>
      <c r="UXV35" s="84"/>
      <c r="UXX35" s="84"/>
      <c r="UXZ35" s="84"/>
      <c r="UYB35" s="84"/>
      <c r="UYD35" s="84"/>
      <c r="UYF35" s="84"/>
      <c r="UYH35" s="84"/>
      <c r="UYJ35" s="84"/>
      <c r="UYL35" s="84"/>
      <c r="UYN35" s="84"/>
      <c r="UYP35" s="84"/>
      <c r="UYR35" s="84"/>
      <c r="UYT35" s="84"/>
      <c r="UYV35" s="84"/>
      <c r="UYX35" s="84"/>
      <c r="UYZ35" s="84"/>
      <c r="UZB35" s="84"/>
      <c r="UZD35" s="84"/>
      <c r="UZF35" s="84"/>
      <c r="UZH35" s="84"/>
      <c r="UZJ35" s="84"/>
      <c r="UZL35" s="84"/>
      <c r="UZN35" s="84"/>
      <c r="UZP35" s="84"/>
      <c r="UZR35" s="84"/>
      <c r="UZT35" s="84"/>
      <c r="UZV35" s="84"/>
      <c r="UZX35" s="84"/>
      <c r="UZZ35" s="84"/>
      <c r="VAB35" s="84"/>
      <c r="VAD35" s="84"/>
      <c r="VAF35" s="84"/>
      <c r="VAH35" s="84"/>
      <c r="VAJ35" s="84"/>
      <c r="VAL35" s="84"/>
      <c r="VAN35" s="84"/>
      <c r="VAP35" s="84"/>
      <c r="VAR35" s="84"/>
      <c r="VAT35" s="84"/>
      <c r="VAV35" s="84"/>
      <c r="VAX35" s="84"/>
      <c r="VAZ35" s="84"/>
      <c r="VBB35" s="84"/>
      <c r="VBD35" s="84"/>
      <c r="VBF35" s="84"/>
      <c r="VBH35" s="84"/>
      <c r="VBJ35" s="84"/>
      <c r="VBL35" s="84"/>
      <c r="VBN35" s="84"/>
      <c r="VBP35" s="84"/>
      <c r="VBR35" s="84"/>
      <c r="VBT35" s="84"/>
      <c r="VBV35" s="84"/>
      <c r="VBX35" s="84"/>
      <c r="VBZ35" s="84"/>
      <c r="VCB35" s="84"/>
      <c r="VCD35" s="84"/>
      <c r="VCF35" s="84"/>
      <c r="VCH35" s="84"/>
      <c r="VCJ35" s="84"/>
      <c r="VCL35" s="84"/>
      <c r="VCN35" s="84"/>
      <c r="VCP35" s="84"/>
      <c r="VCR35" s="84"/>
      <c r="VCT35" s="84"/>
      <c r="VCV35" s="84"/>
      <c r="VCX35" s="84"/>
      <c r="VCZ35" s="84"/>
      <c r="VDB35" s="84"/>
      <c r="VDD35" s="84"/>
      <c r="VDF35" s="84"/>
      <c r="VDH35" s="84"/>
      <c r="VDJ35" s="84"/>
      <c r="VDL35" s="84"/>
      <c r="VDN35" s="84"/>
      <c r="VDP35" s="84"/>
      <c r="VDR35" s="84"/>
      <c r="VDT35" s="84"/>
      <c r="VDV35" s="84"/>
      <c r="VDX35" s="84"/>
      <c r="VDZ35" s="84"/>
      <c r="VEB35" s="84"/>
      <c r="VED35" s="84"/>
      <c r="VEF35" s="84"/>
      <c r="VEH35" s="84"/>
      <c r="VEJ35" s="84"/>
      <c r="VEL35" s="84"/>
      <c r="VEN35" s="84"/>
      <c r="VEP35" s="84"/>
      <c r="VER35" s="84"/>
      <c r="VET35" s="84"/>
      <c r="VEV35" s="84"/>
      <c r="VEX35" s="84"/>
      <c r="VEZ35" s="84"/>
      <c r="VFB35" s="84"/>
      <c r="VFD35" s="84"/>
      <c r="VFF35" s="84"/>
      <c r="VFH35" s="84"/>
      <c r="VFJ35" s="84"/>
      <c r="VFL35" s="84"/>
      <c r="VFN35" s="84"/>
      <c r="VFP35" s="84"/>
      <c r="VFR35" s="84"/>
      <c r="VFT35" s="84"/>
      <c r="VFV35" s="84"/>
      <c r="VFX35" s="84"/>
      <c r="VFZ35" s="84"/>
      <c r="VGB35" s="84"/>
      <c r="VGD35" s="84"/>
      <c r="VGF35" s="84"/>
      <c r="VGH35" s="84"/>
      <c r="VGJ35" s="84"/>
      <c r="VGL35" s="84"/>
      <c r="VGN35" s="84"/>
      <c r="VGP35" s="84"/>
      <c r="VGR35" s="84"/>
      <c r="VGT35" s="84"/>
      <c r="VGV35" s="84"/>
      <c r="VGX35" s="84"/>
      <c r="VGZ35" s="84"/>
      <c r="VHB35" s="84"/>
      <c r="VHD35" s="84"/>
      <c r="VHF35" s="84"/>
      <c r="VHH35" s="84"/>
      <c r="VHJ35" s="84"/>
      <c r="VHL35" s="84"/>
      <c r="VHN35" s="84"/>
      <c r="VHP35" s="84"/>
      <c r="VHR35" s="84"/>
      <c r="VHT35" s="84"/>
      <c r="VHV35" s="84"/>
      <c r="VHX35" s="84"/>
      <c r="VHZ35" s="84"/>
      <c r="VIB35" s="84"/>
      <c r="VID35" s="84"/>
      <c r="VIF35" s="84"/>
      <c r="VIH35" s="84"/>
      <c r="VIJ35" s="84"/>
      <c r="VIL35" s="84"/>
      <c r="VIN35" s="84"/>
      <c r="VIP35" s="84"/>
      <c r="VIR35" s="84"/>
      <c r="VIT35" s="84"/>
      <c r="VIV35" s="84"/>
      <c r="VIX35" s="84"/>
      <c r="VIZ35" s="84"/>
      <c r="VJB35" s="84"/>
      <c r="VJD35" s="84"/>
      <c r="VJF35" s="84"/>
      <c r="VJH35" s="84"/>
      <c r="VJJ35" s="84"/>
      <c r="VJL35" s="84"/>
      <c r="VJN35" s="84"/>
      <c r="VJP35" s="84"/>
      <c r="VJR35" s="84"/>
      <c r="VJT35" s="84"/>
      <c r="VJV35" s="84"/>
      <c r="VJX35" s="84"/>
      <c r="VJZ35" s="84"/>
      <c r="VKB35" s="84"/>
      <c r="VKD35" s="84"/>
      <c r="VKF35" s="84"/>
      <c r="VKH35" s="84"/>
      <c r="VKJ35" s="84"/>
      <c r="VKL35" s="84"/>
      <c r="VKN35" s="84"/>
      <c r="VKP35" s="84"/>
      <c r="VKR35" s="84"/>
      <c r="VKT35" s="84"/>
      <c r="VKV35" s="84"/>
      <c r="VKX35" s="84"/>
      <c r="VKZ35" s="84"/>
      <c r="VLB35" s="84"/>
      <c r="VLD35" s="84"/>
      <c r="VLF35" s="84"/>
      <c r="VLH35" s="84"/>
      <c r="VLJ35" s="84"/>
      <c r="VLL35" s="84"/>
      <c r="VLN35" s="84"/>
      <c r="VLP35" s="84"/>
      <c r="VLR35" s="84"/>
      <c r="VLT35" s="84"/>
      <c r="VLV35" s="84"/>
      <c r="VLX35" s="84"/>
      <c r="VLZ35" s="84"/>
      <c r="VMB35" s="84"/>
      <c r="VMD35" s="84"/>
      <c r="VMF35" s="84"/>
      <c r="VMH35" s="84"/>
      <c r="VMJ35" s="84"/>
      <c r="VML35" s="84"/>
      <c r="VMN35" s="84"/>
      <c r="VMP35" s="84"/>
      <c r="VMR35" s="84"/>
      <c r="VMT35" s="84"/>
      <c r="VMV35" s="84"/>
      <c r="VMX35" s="84"/>
      <c r="VMZ35" s="84"/>
      <c r="VNB35" s="84"/>
      <c r="VND35" s="84"/>
      <c r="VNF35" s="84"/>
      <c r="VNH35" s="84"/>
      <c r="VNJ35" s="84"/>
      <c r="VNL35" s="84"/>
      <c r="VNN35" s="84"/>
      <c r="VNP35" s="84"/>
      <c r="VNR35" s="84"/>
      <c r="VNT35" s="84"/>
      <c r="VNV35" s="84"/>
      <c r="VNX35" s="84"/>
      <c r="VNZ35" s="84"/>
      <c r="VOB35" s="84"/>
      <c r="VOD35" s="84"/>
      <c r="VOF35" s="84"/>
      <c r="VOH35" s="84"/>
      <c r="VOJ35" s="84"/>
      <c r="VOL35" s="84"/>
      <c r="VON35" s="84"/>
      <c r="VOP35" s="84"/>
      <c r="VOR35" s="84"/>
      <c r="VOT35" s="84"/>
      <c r="VOV35" s="84"/>
      <c r="VOX35" s="84"/>
      <c r="VOZ35" s="84"/>
      <c r="VPB35" s="84"/>
      <c r="VPD35" s="84"/>
      <c r="VPF35" s="84"/>
      <c r="VPH35" s="84"/>
      <c r="VPJ35" s="84"/>
      <c r="VPL35" s="84"/>
      <c r="VPN35" s="84"/>
      <c r="VPP35" s="84"/>
      <c r="VPR35" s="84"/>
      <c r="VPT35" s="84"/>
      <c r="VPV35" s="84"/>
      <c r="VPX35" s="84"/>
      <c r="VPZ35" s="84"/>
      <c r="VQB35" s="84"/>
      <c r="VQD35" s="84"/>
      <c r="VQF35" s="84"/>
      <c r="VQH35" s="84"/>
      <c r="VQJ35" s="84"/>
      <c r="VQL35" s="84"/>
      <c r="VQN35" s="84"/>
      <c r="VQP35" s="84"/>
      <c r="VQR35" s="84"/>
      <c r="VQT35" s="84"/>
      <c r="VQV35" s="84"/>
      <c r="VQX35" s="84"/>
      <c r="VQZ35" s="84"/>
      <c r="VRB35" s="84"/>
      <c r="VRD35" s="84"/>
      <c r="VRF35" s="84"/>
      <c r="VRH35" s="84"/>
      <c r="VRJ35" s="84"/>
      <c r="VRL35" s="84"/>
      <c r="VRN35" s="84"/>
      <c r="VRP35" s="84"/>
      <c r="VRR35" s="84"/>
      <c r="VRT35" s="84"/>
      <c r="VRV35" s="84"/>
      <c r="VRX35" s="84"/>
      <c r="VRZ35" s="84"/>
      <c r="VSB35" s="84"/>
      <c r="VSD35" s="84"/>
      <c r="VSF35" s="84"/>
      <c r="VSH35" s="84"/>
      <c r="VSJ35" s="84"/>
      <c r="VSL35" s="84"/>
      <c r="VSN35" s="84"/>
      <c r="VSP35" s="84"/>
      <c r="VSR35" s="84"/>
      <c r="VST35" s="84"/>
      <c r="VSV35" s="84"/>
      <c r="VSX35" s="84"/>
      <c r="VSZ35" s="84"/>
      <c r="VTB35" s="84"/>
      <c r="VTD35" s="84"/>
      <c r="VTF35" s="84"/>
      <c r="VTH35" s="84"/>
      <c r="VTJ35" s="84"/>
      <c r="VTL35" s="84"/>
      <c r="VTN35" s="84"/>
      <c r="VTP35" s="84"/>
      <c r="VTR35" s="84"/>
      <c r="VTT35" s="84"/>
      <c r="VTV35" s="84"/>
      <c r="VTX35" s="84"/>
      <c r="VTZ35" s="84"/>
      <c r="VUB35" s="84"/>
      <c r="VUD35" s="84"/>
      <c r="VUF35" s="84"/>
      <c r="VUH35" s="84"/>
      <c r="VUJ35" s="84"/>
      <c r="VUL35" s="84"/>
      <c r="VUN35" s="84"/>
      <c r="VUP35" s="84"/>
      <c r="VUR35" s="84"/>
      <c r="VUT35" s="84"/>
      <c r="VUV35" s="84"/>
      <c r="VUX35" s="84"/>
      <c r="VUZ35" s="84"/>
      <c r="VVB35" s="84"/>
      <c r="VVD35" s="84"/>
      <c r="VVF35" s="84"/>
      <c r="VVH35" s="84"/>
      <c r="VVJ35" s="84"/>
      <c r="VVL35" s="84"/>
      <c r="VVN35" s="84"/>
      <c r="VVP35" s="84"/>
      <c r="VVR35" s="84"/>
      <c r="VVT35" s="84"/>
      <c r="VVV35" s="84"/>
      <c r="VVX35" s="84"/>
      <c r="VVZ35" s="84"/>
      <c r="VWB35" s="84"/>
      <c r="VWD35" s="84"/>
      <c r="VWF35" s="84"/>
      <c r="VWH35" s="84"/>
      <c r="VWJ35" s="84"/>
      <c r="VWL35" s="84"/>
      <c r="VWN35" s="84"/>
      <c r="VWP35" s="84"/>
      <c r="VWR35" s="84"/>
      <c r="VWT35" s="84"/>
      <c r="VWV35" s="84"/>
      <c r="VWX35" s="84"/>
      <c r="VWZ35" s="84"/>
      <c r="VXB35" s="84"/>
      <c r="VXD35" s="84"/>
      <c r="VXF35" s="84"/>
      <c r="VXH35" s="84"/>
      <c r="VXJ35" s="84"/>
      <c r="VXL35" s="84"/>
      <c r="VXN35" s="84"/>
      <c r="VXP35" s="84"/>
      <c r="VXR35" s="84"/>
      <c r="VXT35" s="84"/>
      <c r="VXV35" s="84"/>
      <c r="VXX35" s="84"/>
      <c r="VXZ35" s="84"/>
      <c r="VYB35" s="84"/>
      <c r="VYD35" s="84"/>
      <c r="VYF35" s="84"/>
      <c r="VYH35" s="84"/>
      <c r="VYJ35" s="84"/>
      <c r="VYL35" s="84"/>
      <c r="VYN35" s="84"/>
      <c r="VYP35" s="84"/>
      <c r="VYR35" s="84"/>
      <c r="VYT35" s="84"/>
      <c r="VYV35" s="84"/>
      <c r="VYX35" s="84"/>
      <c r="VYZ35" s="84"/>
      <c r="VZB35" s="84"/>
      <c r="VZD35" s="84"/>
      <c r="VZF35" s="84"/>
      <c r="VZH35" s="84"/>
      <c r="VZJ35" s="84"/>
      <c r="VZL35" s="84"/>
      <c r="VZN35" s="84"/>
      <c r="VZP35" s="84"/>
      <c r="VZR35" s="84"/>
      <c r="VZT35" s="84"/>
      <c r="VZV35" s="84"/>
      <c r="VZX35" s="84"/>
      <c r="VZZ35" s="84"/>
      <c r="WAB35" s="84"/>
      <c r="WAD35" s="84"/>
      <c r="WAF35" s="84"/>
      <c r="WAH35" s="84"/>
      <c r="WAJ35" s="84"/>
      <c r="WAL35" s="84"/>
      <c r="WAN35" s="84"/>
      <c r="WAP35" s="84"/>
      <c r="WAR35" s="84"/>
      <c r="WAT35" s="84"/>
      <c r="WAV35" s="84"/>
      <c r="WAX35" s="84"/>
      <c r="WAZ35" s="84"/>
      <c r="WBB35" s="84"/>
      <c r="WBD35" s="84"/>
      <c r="WBF35" s="84"/>
      <c r="WBH35" s="84"/>
      <c r="WBJ35" s="84"/>
      <c r="WBL35" s="84"/>
      <c r="WBN35" s="84"/>
      <c r="WBP35" s="84"/>
      <c r="WBR35" s="84"/>
      <c r="WBT35" s="84"/>
      <c r="WBV35" s="84"/>
      <c r="WBX35" s="84"/>
      <c r="WBZ35" s="84"/>
      <c r="WCB35" s="84"/>
      <c r="WCD35" s="84"/>
      <c r="WCF35" s="84"/>
      <c r="WCH35" s="84"/>
      <c r="WCJ35" s="84"/>
      <c r="WCL35" s="84"/>
      <c r="WCN35" s="84"/>
      <c r="WCP35" s="84"/>
      <c r="WCR35" s="84"/>
      <c r="WCT35" s="84"/>
      <c r="WCV35" s="84"/>
      <c r="WCX35" s="84"/>
      <c r="WCZ35" s="84"/>
      <c r="WDB35" s="84"/>
      <c r="WDD35" s="84"/>
      <c r="WDF35" s="84"/>
      <c r="WDH35" s="84"/>
      <c r="WDJ35" s="84"/>
      <c r="WDL35" s="84"/>
      <c r="WDN35" s="84"/>
      <c r="WDP35" s="84"/>
      <c r="WDR35" s="84"/>
      <c r="WDT35" s="84"/>
      <c r="WDV35" s="84"/>
      <c r="WDX35" s="84"/>
      <c r="WDZ35" s="84"/>
      <c r="WEB35" s="84"/>
      <c r="WED35" s="84"/>
      <c r="WEF35" s="84"/>
      <c r="WEH35" s="84"/>
      <c r="WEJ35" s="84"/>
      <c r="WEL35" s="84"/>
      <c r="WEN35" s="84"/>
      <c r="WEP35" s="84"/>
      <c r="WER35" s="84"/>
      <c r="WET35" s="84"/>
      <c r="WEV35" s="84"/>
      <c r="WEX35" s="84"/>
      <c r="WEZ35" s="84"/>
      <c r="WFB35" s="84"/>
      <c r="WFD35" s="84"/>
      <c r="WFF35" s="84"/>
      <c r="WFH35" s="84"/>
      <c r="WFJ35" s="84"/>
      <c r="WFL35" s="84"/>
      <c r="WFN35" s="84"/>
      <c r="WFP35" s="84"/>
      <c r="WFR35" s="84"/>
      <c r="WFT35" s="84"/>
      <c r="WFV35" s="84"/>
      <c r="WFX35" s="84"/>
      <c r="WFZ35" s="84"/>
      <c r="WGB35" s="84"/>
      <c r="WGD35" s="84"/>
      <c r="WGF35" s="84"/>
      <c r="WGH35" s="84"/>
      <c r="WGJ35" s="84"/>
      <c r="WGL35" s="84"/>
      <c r="WGN35" s="84"/>
      <c r="WGP35" s="84"/>
      <c r="WGR35" s="84"/>
      <c r="WGT35" s="84"/>
      <c r="WGV35" s="84"/>
      <c r="WGX35" s="84"/>
      <c r="WGZ35" s="84"/>
      <c r="WHB35" s="84"/>
      <c r="WHD35" s="84"/>
      <c r="WHF35" s="84"/>
      <c r="WHH35" s="84"/>
      <c r="WHJ35" s="84"/>
      <c r="WHL35" s="84"/>
      <c r="WHN35" s="84"/>
      <c r="WHP35" s="84"/>
      <c r="WHR35" s="84"/>
      <c r="WHT35" s="84"/>
      <c r="WHV35" s="84"/>
      <c r="WHX35" s="84"/>
      <c r="WHZ35" s="84"/>
      <c r="WIB35" s="84"/>
      <c r="WID35" s="84"/>
      <c r="WIF35" s="84"/>
      <c r="WIH35" s="84"/>
      <c r="WIJ35" s="84"/>
      <c r="WIL35" s="84"/>
      <c r="WIN35" s="84"/>
      <c r="WIP35" s="84"/>
      <c r="WIR35" s="84"/>
      <c r="WIT35" s="84"/>
      <c r="WIV35" s="84"/>
      <c r="WIX35" s="84"/>
      <c r="WIZ35" s="84"/>
      <c r="WJB35" s="84"/>
      <c r="WJD35" s="84"/>
      <c r="WJF35" s="84"/>
      <c r="WJH35" s="84"/>
      <c r="WJJ35" s="84"/>
      <c r="WJL35" s="84"/>
      <c r="WJN35" s="84"/>
      <c r="WJP35" s="84"/>
      <c r="WJR35" s="84"/>
      <c r="WJT35" s="84"/>
      <c r="WJV35" s="84"/>
      <c r="WJX35" s="84"/>
      <c r="WJZ35" s="84"/>
      <c r="WKB35" s="84"/>
      <c r="WKD35" s="84"/>
      <c r="WKF35" s="84"/>
      <c r="WKH35" s="84"/>
      <c r="WKJ35" s="84"/>
      <c r="WKL35" s="84"/>
      <c r="WKN35" s="84"/>
      <c r="WKP35" s="84"/>
      <c r="WKR35" s="84"/>
      <c r="WKT35" s="84"/>
      <c r="WKV35" s="84"/>
      <c r="WKX35" s="84"/>
      <c r="WKZ35" s="84"/>
      <c r="WLB35" s="84"/>
      <c r="WLD35" s="84"/>
      <c r="WLF35" s="84"/>
      <c r="WLH35" s="84"/>
      <c r="WLJ35" s="84"/>
      <c r="WLL35" s="84"/>
      <c r="WLN35" s="84"/>
      <c r="WLP35" s="84"/>
      <c r="WLR35" s="84"/>
      <c r="WLT35" s="84"/>
      <c r="WLV35" s="84"/>
      <c r="WLX35" s="84"/>
      <c r="WLZ35" s="84"/>
      <c r="WMB35" s="84"/>
      <c r="WMD35" s="84"/>
      <c r="WMF35" s="84"/>
      <c r="WMH35" s="84"/>
      <c r="WMJ35" s="84"/>
      <c r="WML35" s="84"/>
      <c r="WMN35" s="84"/>
      <c r="WMP35" s="84"/>
      <c r="WMR35" s="84"/>
      <c r="WMT35" s="84"/>
      <c r="WMV35" s="84"/>
      <c r="WMX35" s="84"/>
      <c r="WMZ35" s="84"/>
      <c r="WNB35" s="84"/>
      <c r="WND35" s="84"/>
      <c r="WNF35" s="84"/>
      <c r="WNH35" s="84"/>
      <c r="WNJ35" s="84"/>
      <c r="WNL35" s="84"/>
      <c r="WNN35" s="84"/>
      <c r="WNP35" s="84"/>
      <c r="WNR35" s="84"/>
      <c r="WNT35" s="84"/>
      <c r="WNV35" s="84"/>
      <c r="WNX35" s="84"/>
      <c r="WNZ35" s="84"/>
      <c r="WOB35" s="84"/>
      <c r="WOD35" s="84"/>
      <c r="WOF35" s="84"/>
      <c r="WOH35" s="84"/>
      <c r="WOJ35" s="84"/>
      <c r="WOL35" s="84"/>
      <c r="WON35" s="84"/>
      <c r="WOP35" s="84"/>
      <c r="WOR35" s="84"/>
      <c r="WOT35" s="84"/>
      <c r="WOV35" s="84"/>
      <c r="WOX35" s="84"/>
      <c r="WOZ35" s="84"/>
      <c r="WPB35" s="84"/>
      <c r="WPD35" s="84"/>
      <c r="WPF35" s="84"/>
      <c r="WPH35" s="84"/>
      <c r="WPJ35" s="84"/>
      <c r="WPL35" s="84"/>
      <c r="WPN35" s="84"/>
      <c r="WPP35" s="84"/>
      <c r="WPR35" s="84"/>
      <c r="WPT35" s="84"/>
      <c r="WPV35" s="84"/>
      <c r="WPX35" s="84"/>
      <c r="WPZ35" s="84"/>
      <c r="WQB35" s="84"/>
      <c r="WQD35" s="84"/>
      <c r="WQF35" s="84"/>
      <c r="WQH35" s="84"/>
      <c r="WQJ35" s="84"/>
      <c r="WQL35" s="84"/>
      <c r="WQN35" s="84"/>
      <c r="WQP35" s="84"/>
      <c r="WQR35" s="84"/>
      <c r="WQT35" s="84"/>
      <c r="WQV35" s="84"/>
      <c r="WQX35" s="84"/>
      <c r="WQZ35" s="84"/>
      <c r="WRB35" s="84"/>
      <c r="WRD35" s="84"/>
      <c r="WRF35" s="84"/>
      <c r="WRH35" s="84"/>
      <c r="WRJ35" s="84"/>
      <c r="WRL35" s="84"/>
      <c r="WRN35" s="84"/>
      <c r="WRP35" s="84"/>
      <c r="WRR35" s="84"/>
      <c r="WRT35" s="84"/>
      <c r="WRV35" s="84"/>
      <c r="WRX35" s="84"/>
      <c r="WRZ35" s="84"/>
      <c r="WSB35" s="84"/>
      <c r="WSD35" s="84"/>
      <c r="WSF35" s="84"/>
      <c r="WSH35" s="84"/>
      <c r="WSJ35" s="84"/>
      <c r="WSL35" s="84"/>
      <c r="WSN35" s="84"/>
      <c r="WSP35" s="84"/>
      <c r="WSR35" s="84"/>
      <c r="WST35" s="84"/>
      <c r="WSV35" s="84"/>
      <c r="WSX35" s="84"/>
      <c r="WSZ35" s="84"/>
      <c r="WTB35" s="84"/>
      <c r="WTD35" s="84"/>
      <c r="WTF35" s="84"/>
      <c r="WTH35" s="84"/>
      <c r="WTJ35" s="84"/>
      <c r="WTL35" s="84"/>
      <c r="WTN35" s="84"/>
      <c r="WTP35" s="84"/>
      <c r="WTR35" s="84"/>
      <c r="WTT35" s="84"/>
      <c r="WTV35" s="84"/>
      <c r="WTX35" s="84"/>
      <c r="WTZ35" s="84"/>
      <c r="WUB35" s="84"/>
      <c r="WUD35" s="84"/>
      <c r="WUF35" s="84"/>
      <c r="WUH35" s="84"/>
      <c r="WUJ35" s="84"/>
      <c r="WUL35" s="84"/>
      <c r="WUN35" s="84"/>
      <c r="WUP35" s="84"/>
      <c r="WUR35" s="84"/>
      <c r="WUT35" s="84"/>
      <c r="WUV35" s="84"/>
      <c r="WUX35" s="84"/>
      <c r="WUZ35" s="84"/>
      <c r="WVB35" s="84"/>
      <c r="WVD35" s="84"/>
      <c r="WVF35" s="84"/>
      <c r="WVH35" s="84"/>
      <c r="WVJ35" s="84"/>
      <c r="WVL35" s="84"/>
      <c r="WVN35" s="84"/>
      <c r="WVP35" s="84"/>
      <c r="WVR35" s="84"/>
      <c r="WVT35" s="84"/>
      <c r="WVV35" s="84"/>
      <c r="WVX35" s="84"/>
      <c r="WVZ35" s="84"/>
      <c r="WWB35" s="84"/>
      <c r="WWD35" s="84"/>
      <c r="WWF35" s="84"/>
      <c r="WWH35" s="84"/>
      <c r="WWJ35" s="84"/>
      <c r="WWL35" s="84"/>
      <c r="WWN35" s="84"/>
      <c r="WWP35" s="84"/>
      <c r="WWR35" s="84"/>
      <c r="WWT35" s="84"/>
      <c r="WWV35" s="84"/>
      <c r="WWX35" s="84"/>
      <c r="WWZ35" s="84"/>
      <c r="WXB35" s="84"/>
      <c r="WXD35" s="84"/>
      <c r="WXF35" s="84"/>
      <c r="WXH35" s="84"/>
      <c r="WXJ35" s="84"/>
      <c r="WXL35" s="84"/>
      <c r="WXN35" s="84"/>
      <c r="WXP35" s="84"/>
      <c r="WXR35" s="84"/>
      <c r="WXT35" s="84"/>
      <c r="WXV35" s="84"/>
      <c r="WXX35" s="84"/>
      <c r="WXZ35" s="84"/>
      <c r="WYB35" s="84"/>
      <c r="WYD35" s="84"/>
      <c r="WYF35" s="84"/>
      <c r="WYH35" s="84"/>
      <c r="WYJ35" s="84"/>
      <c r="WYL35" s="84"/>
      <c r="WYN35" s="84"/>
      <c r="WYP35" s="84"/>
      <c r="WYR35" s="84"/>
      <c r="WYT35" s="84"/>
      <c r="WYV35" s="84"/>
      <c r="WYX35" s="84"/>
      <c r="WYZ35" s="84"/>
      <c r="WZB35" s="84"/>
      <c r="WZD35" s="84"/>
      <c r="WZF35" s="84"/>
      <c r="WZH35" s="84"/>
      <c r="WZJ35" s="84"/>
      <c r="WZL35" s="84"/>
      <c r="WZN35" s="84"/>
      <c r="WZP35" s="84"/>
      <c r="WZR35" s="84"/>
      <c r="WZT35" s="84"/>
      <c r="WZV35" s="84"/>
      <c r="WZX35" s="84"/>
      <c r="WZZ35" s="84"/>
      <c r="XAB35" s="84"/>
      <c r="XAD35" s="84"/>
      <c r="XAF35" s="84"/>
      <c r="XAH35" s="84"/>
      <c r="XAJ35" s="84"/>
      <c r="XAL35" s="84"/>
      <c r="XAN35" s="84"/>
      <c r="XAP35" s="84"/>
      <c r="XAR35" s="84"/>
      <c r="XAT35" s="84"/>
      <c r="XAV35" s="84"/>
      <c r="XAX35" s="84"/>
      <c r="XAZ35" s="84"/>
      <c r="XBB35" s="84"/>
      <c r="XBD35" s="84"/>
      <c r="XBF35" s="84"/>
      <c r="XBH35" s="84"/>
      <c r="XBJ35" s="84"/>
      <c r="XBL35" s="84"/>
      <c r="XBN35" s="84"/>
      <c r="XBP35" s="84"/>
      <c r="XBR35" s="84"/>
      <c r="XBT35" s="84"/>
      <c r="XBV35" s="84"/>
      <c r="XBX35" s="84"/>
      <c r="XBZ35" s="84"/>
      <c r="XCB35" s="84"/>
      <c r="XCD35" s="84"/>
      <c r="XCF35" s="84"/>
      <c r="XCH35" s="84"/>
      <c r="XCJ35" s="84"/>
      <c r="XCL35" s="84"/>
      <c r="XCN35" s="84"/>
      <c r="XCP35" s="84"/>
      <c r="XCR35" s="84"/>
      <c r="XCT35" s="84"/>
      <c r="XCV35" s="84"/>
      <c r="XCX35" s="84"/>
      <c r="XCZ35" s="84"/>
      <c r="XDB35" s="84"/>
      <c r="XDD35" s="84"/>
      <c r="XDF35" s="84"/>
      <c r="XDH35" s="84"/>
      <c r="XDJ35" s="84"/>
      <c r="XDL35" s="84"/>
      <c r="XDN35" s="84"/>
      <c r="XDP35" s="84"/>
      <c r="XDR35" s="84"/>
      <c r="XDT35" s="84"/>
      <c r="XDV35" s="84"/>
      <c r="XDX35" s="84"/>
      <c r="XDZ35" s="84"/>
      <c r="XEB35" s="84"/>
      <c r="XED35" s="84"/>
      <c r="XEF35" s="84"/>
      <c r="XEH35" s="84"/>
      <c r="XEJ35" s="84"/>
      <c r="XEL35" s="84"/>
      <c r="XEN35" s="84"/>
      <c r="XEP35" s="84"/>
      <c r="XER35" s="84"/>
      <c r="XET35" s="84"/>
      <c r="XEV35" s="84"/>
      <c r="XEX35" s="84"/>
      <c r="XEZ35" s="84"/>
      <c r="XFB35" s="84"/>
      <c r="XFD35" s="84"/>
    </row>
    <row r="36" spans="1:1024 1026:2048 2050:3072 3074:4096 4098:5120 5122:6144 6146:7168 7170:8192 8194:9216 9218:10240 10242:11264 11266:12288 12290:13312 13314:14336 14338:15360 15362:16384" x14ac:dyDescent="0.35">
      <c r="B36" s="84"/>
    </row>
    <row r="37" spans="1:1024 1026:2048 2050:3072 3074:4096 4098:5120 5122:6144 6146:7168 7170:8192 8194:9216 9218:10240 10242:11264 11266:12288 12290:13312 13314:14336 14338:15360 15362:16384" ht="15" thickBot="1" x14ac:dyDescent="0.4">
      <c r="A37" s="105" t="s">
        <v>304</v>
      </c>
      <c r="B37" s="103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024 1026:2048 2050:3072 3074:4096 4098:5120 5122:6144 6146:7168 7170:8192 8194:9216 9218:10240 10242:11264 11266:12288 12290:13312 13314:14336 14338:15360 15362:16384" x14ac:dyDescent="0.35">
      <c r="A38" t="s">
        <v>238</v>
      </c>
      <c r="B38" s="84"/>
    </row>
    <row r="39" spans="1:1024 1026:2048 2050:3072 3074:4096 4098:5120 5122:6144 6146:7168 7170:8192 8194:9216 9218:10240 10242:11264 11266:12288 12290:13312 13314:14336 14338:15360 15362:16384" x14ac:dyDescent="0.35">
      <c r="A39" t="s">
        <v>239</v>
      </c>
      <c r="B39" s="84"/>
    </row>
    <row r="40" spans="1:1024 1026:2048 2050:3072 3074:4096 4098:5120 5122:6144 6146:7168 7170:8192 8194:9216 9218:10240 10242:11264 11266:12288 12290:13312 13314:14336 14338:15360 15362:16384" x14ac:dyDescent="0.35">
      <c r="A40" t="s">
        <v>240</v>
      </c>
    </row>
    <row r="42" spans="1:1024 1026:2048 2050:3072 3074:4096 4098:5120 5122:6144 6146:7168 7170:8192 8194:9216 9218:10240 10242:11264 11266:12288 12290:13312 13314:14336 14338:15360 15362:16384" ht="15" thickBot="1" x14ac:dyDescent="0.4">
      <c r="A42" s="105" t="s">
        <v>305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024 1026:2048 2050:3072 3074:4096 4098:5120 5122:6144 6146:7168 7170:8192 8194:9216 9218:10240 10242:11264 11266:12288 12290:13312 13314:14336 14338:15360 15362:16384" x14ac:dyDescent="0.35">
      <c r="A43" t="s">
        <v>241</v>
      </c>
    </row>
    <row r="44" spans="1:1024 1026:2048 2050:3072 3074:4096 4098:5120 5122:6144 6146:7168 7170:8192 8194:9216 9218:10240 10242:11264 11266:12288 12290:13312 13314:14336 14338:15360 15362:16384" x14ac:dyDescent="0.35">
      <c r="B44" t="s">
        <v>242</v>
      </c>
    </row>
    <row r="45" spans="1:1024 1026:2048 2050:3072 3074:4096 4098:5120 5122:6144 6146:7168 7170:8192 8194:9216 9218:10240 10242:11264 11266:12288 12290:13312 13314:14336 14338:15360 15362:16384" x14ac:dyDescent="0.35">
      <c r="B45" t="s">
        <v>243</v>
      </c>
    </row>
    <row r="46" spans="1:1024 1026:2048 2050:3072 3074:4096 4098:5120 5122:6144 6146:7168 7170:8192 8194:9216 9218:10240 10242:11264 11266:12288 12290:13312 13314:14336 14338:15360 15362:16384" x14ac:dyDescent="0.35">
      <c r="A46" t="s">
        <v>244</v>
      </c>
    </row>
    <row r="47" spans="1:1024 1026:2048 2050:3072 3074:4096 4098:5120 5122:6144 6146:7168 7170:8192 8194:9216 9218:10240 10242:11264 11266:12288 12290:13312 13314:14336 14338:15360 15362:16384" x14ac:dyDescent="0.35">
      <c r="A47" t="s">
        <v>249</v>
      </c>
    </row>
    <row r="48" spans="1:1024 1026:2048 2050:3072 3074:4096 4098:5120 5122:6144 6146:7168 7170:8192 8194:9216 9218:10240 10242:11264 11266:12288 12290:13312 13314:14336 14338:15360 15362:16384" x14ac:dyDescent="0.35">
      <c r="B48" t="s">
        <v>247</v>
      </c>
    </row>
    <row r="49" spans="1:12" x14ac:dyDescent="0.35">
      <c r="B49" t="s">
        <v>248</v>
      </c>
    </row>
    <row r="50" spans="1:12" x14ac:dyDescent="0.35">
      <c r="A50" t="s">
        <v>250</v>
      </c>
    </row>
    <row r="51" spans="1:12" x14ac:dyDescent="0.35">
      <c r="B51" t="s">
        <v>251</v>
      </c>
    </row>
    <row r="52" spans="1:12" x14ac:dyDescent="0.35">
      <c r="B52" s="106" t="s">
        <v>253</v>
      </c>
    </row>
    <row r="53" spans="1:12" x14ac:dyDescent="0.35">
      <c r="B53" t="s">
        <v>254</v>
      </c>
    </row>
    <row r="54" spans="1:12" ht="14.5" customHeight="1" x14ac:dyDescent="0.35">
      <c r="B54" t="s">
        <v>255</v>
      </c>
      <c r="E54" s="107"/>
      <c r="F54" s="107"/>
      <c r="G54" s="107"/>
    </row>
    <row r="55" spans="1:12" x14ac:dyDescent="0.35">
      <c r="B55" t="s">
        <v>256</v>
      </c>
      <c r="E55" s="107"/>
      <c r="F55" s="107"/>
      <c r="G55" s="107"/>
    </row>
    <row r="56" spans="1:12" x14ac:dyDescent="0.35">
      <c r="B56" t="s">
        <v>257</v>
      </c>
    </row>
    <row r="57" spans="1:12" x14ac:dyDescent="0.35">
      <c r="A57" t="s">
        <v>258</v>
      </c>
    </row>
    <row r="58" spans="1:12" x14ac:dyDescent="0.35">
      <c r="A58" t="s">
        <v>259</v>
      </c>
    </row>
    <row r="59" spans="1:12" x14ac:dyDescent="0.35">
      <c r="B59" t="s">
        <v>260</v>
      </c>
    </row>
    <row r="60" spans="1:12" x14ac:dyDescent="0.35">
      <c r="B60" s="111" t="s">
        <v>261</v>
      </c>
    </row>
    <row r="61" spans="1:12" x14ac:dyDescent="0.35">
      <c r="B61" t="s">
        <v>262</v>
      </c>
    </row>
    <row r="63" spans="1:12" ht="15" thickBot="1" x14ac:dyDescent="0.4">
      <c r="A63" s="105" t="s">
        <v>306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t="s">
        <v>245</v>
      </c>
    </row>
    <row r="65" spans="1:1" x14ac:dyDescent="0.35">
      <c r="A65" t="s">
        <v>246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F136"/>
  <sheetViews>
    <sheetView topLeftCell="A42" workbookViewId="0">
      <selection activeCell="A51" sqref="A51"/>
    </sheetView>
  </sheetViews>
  <sheetFormatPr defaultRowHeight="14.5" x14ac:dyDescent="0.35"/>
  <cols>
    <col min="1" max="1" width="31" bestFit="1" customWidth="1"/>
    <col min="2" max="2" width="16.54296875" bestFit="1" customWidth="1"/>
    <col min="3" max="3" width="12.90625" bestFit="1" customWidth="1"/>
    <col min="4" max="5" width="11.90625" bestFit="1" customWidth="1"/>
    <col min="6" max="8" width="9.81640625" customWidth="1"/>
    <col min="9" max="11" width="10.81640625" customWidth="1"/>
    <col min="12" max="12" width="12.26953125" customWidth="1"/>
    <col min="13" max="16" width="10.81640625" customWidth="1"/>
    <col min="17" max="19" width="9.81640625" customWidth="1"/>
    <col min="20" max="26" width="10.81640625" customWidth="1"/>
    <col min="27" max="46" width="12.26953125" customWidth="1"/>
    <col min="47" max="51" width="13.36328125" customWidth="1"/>
  </cols>
  <sheetData>
    <row r="1" spans="1:51" ht="18.5" x14ac:dyDescent="0.45">
      <c r="A1" s="48" t="s">
        <v>166</v>
      </c>
    </row>
    <row r="2" spans="1:51" x14ac:dyDescent="0.35">
      <c r="A2" s="28" t="s">
        <v>0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4" spans="1:51" x14ac:dyDescent="0.35">
      <c r="A4" s="49" t="s">
        <v>3</v>
      </c>
      <c r="B4" s="49" t="s">
        <v>168</v>
      </c>
      <c r="C4" s="53" t="s">
        <v>4</v>
      </c>
      <c r="D4" s="54" t="s">
        <v>5</v>
      </c>
      <c r="E4" s="54" t="s">
        <v>6</v>
      </c>
      <c r="F4" s="79">
        <v>1921</v>
      </c>
      <c r="G4" s="80">
        <v>1922</v>
      </c>
      <c r="H4" s="79">
        <v>1923</v>
      </c>
      <c r="I4" s="80">
        <v>1924</v>
      </c>
      <c r="J4" s="79">
        <v>1925</v>
      </c>
      <c r="K4" s="80">
        <v>1926</v>
      </c>
      <c r="L4" s="79">
        <v>1927</v>
      </c>
      <c r="M4" s="80">
        <v>1928</v>
      </c>
      <c r="N4" s="79">
        <v>1929</v>
      </c>
      <c r="O4" s="80">
        <v>1930</v>
      </c>
      <c r="P4" s="79">
        <v>1931</v>
      </c>
      <c r="Q4" s="80">
        <v>1932</v>
      </c>
      <c r="R4" s="79">
        <v>1933</v>
      </c>
      <c r="S4" s="80">
        <v>1934</v>
      </c>
      <c r="T4" s="79">
        <v>1935</v>
      </c>
      <c r="U4" s="80">
        <v>1936</v>
      </c>
      <c r="V4" s="79">
        <v>1937</v>
      </c>
      <c r="W4" s="80">
        <v>1938</v>
      </c>
      <c r="X4" s="79">
        <v>1939</v>
      </c>
      <c r="Y4" s="80">
        <v>1940</v>
      </c>
      <c r="Z4" s="79">
        <v>1941</v>
      </c>
      <c r="AA4" s="80">
        <v>1942</v>
      </c>
      <c r="AB4" s="79">
        <v>1943</v>
      </c>
      <c r="AC4" s="80">
        <v>1944</v>
      </c>
      <c r="AD4" s="79">
        <v>1945</v>
      </c>
      <c r="AE4" s="80">
        <v>1946</v>
      </c>
      <c r="AF4" s="79">
        <v>1947</v>
      </c>
      <c r="AG4" s="80">
        <v>1948</v>
      </c>
      <c r="AH4" s="79">
        <v>1949</v>
      </c>
      <c r="AI4" s="80">
        <v>1950</v>
      </c>
      <c r="AJ4" s="79">
        <v>1951</v>
      </c>
      <c r="AK4" s="80">
        <v>1952</v>
      </c>
      <c r="AL4" s="79">
        <v>1953</v>
      </c>
      <c r="AM4" s="80">
        <v>1954</v>
      </c>
      <c r="AN4" s="79">
        <v>1955</v>
      </c>
      <c r="AO4" s="80">
        <v>1956</v>
      </c>
      <c r="AP4" s="79">
        <v>1957</v>
      </c>
      <c r="AQ4" s="80">
        <v>1958</v>
      </c>
      <c r="AR4" s="79">
        <v>1959</v>
      </c>
      <c r="AS4" s="80">
        <v>1960</v>
      </c>
      <c r="AT4" s="79">
        <v>1961</v>
      </c>
      <c r="AU4" s="80">
        <v>1962</v>
      </c>
      <c r="AV4" s="79">
        <v>1963</v>
      </c>
      <c r="AW4" s="80">
        <v>1964</v>
      </c>
      <c r="AX4" s="79">
        <v>1965</v>
      </c>
      <c r="AY4" s="80">
        <v>1966</v>
      </c>
    </row>
    <row r="5" spans="1:51" x14ac:dyDescent="0.35">
      <c r="A5" s="21" t="s">
        <v>44</v>
      </c>
      <c r="B5" s="65" t="s">
        <v>157</v>
      </c>
      <c r="C5" s="45">
        <v>1</v>
      </c>
      <c r="D5" s="21">
        <v>1939</v>
      </c>
      <c r="E5" s="28">
        <v>1941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>
        <v>199492.5</v>
      </c>
      <c r="W5" s="27">
        <v>197733.75</v>
      </c>
      <c r="X5" s="27">
        <v>198990</v>
      </c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</row>
    <row r="6" spans="1:51" x14ac:dyDescent="0.35">
      <c r="A6" s="21" t="s">
        <v>63</v>
      </c>
      <c r="B6" s="21" t="s">
        <v>157</v>
      </c>
      <c r="C6" s="45">
        <v>1.75</v>
      </c>
      <c r="D6" s="28">
        <v>1950</v>
      </c>
      <c r="E6" s="28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>
        <v>1010000</v>
      </c>
      <c r="AH6" s="27">
        <v>1000000</v>
      </c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</row>
    <row r="7" spans="1:51" x14ac:dyDescent="0.35">
      <c r="A7" s="21" t="s">
        <v>66</v>
      </c>
      <c r="B7" s="65" t="s">
        <v>157</v>
      </c>
      <c r="C7" s="45">
        <v>1.75</v>
      </c>
      <c r="D7" s="21">
        <v>1952</v>
      </c>
      <c r="E7" s="2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>
        <v>995000</v>
      </c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</row>
    <row r="8" spans="1:51" x14ac:dyDescent="0.35">
      <c r="A8" s="21" t="s">
        <v>66</v>
      </c>
      <c r="B8" s="65" t="s">
        <v>157</v>
      </c>
      <c r="C8" s="45">
        <v>1.75</v>
      </c>
      <c r="D8" s="21">
        <v>1954</v>
      </c>
      <c r="E8" s="28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>
        <v>1930000</v>
      </c>
      <c r="AL8" s="27">
        <v>1980000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</row>
    <row r="9" spans="1:51" x14ac:dyDescent="0.35">
      <c r="A9" s="28" t="s">
        <v>66</v>
      </c>
      <c r="B9" s="28" t="s">
        <v>157</v>
      </c>
      <c r="C9" s="28">
        <v>1.75</v>
      </c>
      <c r="D9" s="28">
        <v>1953</v>
      </c>
      <c r="E9" s="2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>
        <v>997500</v>
      </c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</row>
    <row r="10" spans="1:51" x14ac:dyDescent="0.35">
      <c r="A10" s="28" t="s">
        <v>70</v>
      </c>
      <c r="B10" s="28" t="s">
        <v>157</v>
      </c>
      <c r="C10" s="45">
        <v>2</v>
      </c>
      <c r="D10" s="28">
        <v>1958</v>
      </c>
      <c r="E10" s="28">
        <v>1959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>
        <v>798000</v>
      </c>
      <c r="AN10" s="27">
        <v>4488000</v>
      </c>
      <c r="AO10" s="27">
        <v>4536000</v>
      </c>
      <c r="AP10" s="27">
        <v>6562000</v>
      </c>
      <c r="AQ10" s="27">
        <v>4752000</v>
      </c>
      <c r="AR10" s="27"/>
      <c r="AS10" s="27"/>
      <c r="AT10" s="27"/>
      <c r="AU10" s="27"/>
      <c r="AV10" s="27"/>
      <c r="AW10" s="27"/>
      <c r="AX10" s="27"/>
      <c r="AY10" s="27"/>
    </row>
    <row r="11" spans="1:51" x14ac:dyDescent="0.35">
      <c r="A11" s="28" t="s">
        <v>29</v>
      </c>
      <c r="B11" s="28" t="s">
        <v>157</v>
      </c>
      <c r="C11" s="45">
        <v>2</v>
      </c>
      <c r="D11" s="28">
        <v>1943</v>
      </c>
      <c r="E11" s="28">
        <v>1945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>
        <v>493125</v>
      </c>
      <c r="Z11" s="27">
        <v>497500</v>
      </c>
      <c r="AA11" s="27">
        <v>1500000</v>
      </c>
      <c r="AB11" s="27">
        <v>1509375</v>
      </c>
      <c r="AC11" s="27">
        <v>1511250</v>
      </c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</row>
    <row r="12" spans="1:51" x14ac:dyDescent="0.35">
      <c r="A12" t="s">
        <v>71</v>
      </c>
      <c r="B12" t="s">
        <v>157</v>
      </c>
      <c r="C12" s="15">
        <v>2</v>
      </c>
      <c r="D12">
        <v>1960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>
        <v>2760000</v>
      </c>
      <c r="AO12" s="6">
        <v>2745000</v>
      </c>
      <c r="AP12" s="6">
        <v>2820000</v>
      </c>
      <c r="AQ12" s="6">
        <v>970000</v>
      </c>
      <c r="AR12" s="6">
        <v>4554000</v>
      </c>
      <c r="AS12" s="6"/>
      <c r="AT12" s="6"/>
      <c r="AU12" s="6"/>
      <c r="AV12" s="6"/>
      <c r="AW12" s="6"/>
      <c r="AX12" s="6"/>
      <c r="AY12" s="6"/>
    </row>
    <row r="13" spans="1:51" x14ac:dyDescent="0.35">
      <c r="A13" t="s">
        <v>44</v>
      </c>
      <c r="B13" t="s">
        <v>157</v>
      </c>
      <c r="C13" s="15">
        <v>2</v>
      </c>
      <c r="D13">
        <v>1935</v>
      </c>
      <c r="E13">
        <v>1938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>
        <v>33165</v>
      </c>
      <c r="T13" s="6">
        <v>48360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x14ac:dyDescent="0.35">
      <c r="A14" t="s">
        <v>63</v>
      </c>
      <c r="B14" t="s">
        <v>157</v>
      </c>
      <c r="C14" s="15">
        <v>2.25</v>
      </c>
      <c r="D14">
        <v>1955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>
        <v>3026250</v>
      </c>
      <c r="AJ14" s="6">
        <v>3530625</v>
      </c>
      <c r="AK14" s="6">
        <v>4837500</v>
      </c>
      <c r="AL14" s="6">
        <v>4975000</v>
      </c>
      <c r="AM14" s="6">
        <v>8020000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x14ac:dyDescent="0.35">
      <c r="A15" t="s">
        <v>66</v>
      </c>
      <c r="B15" t="s">
        <v>157</v>
      </c>
      <c r="C15" s="15">
        <v>2.25</v>
      </c>
      <c r="D15">
        <v>1957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>
        <v>5050000</v>
      </c>
      <c r="AN15" s="6">
        <v>4825000</v>
      </c>
      <c r="AO15" s="6">
        <v>4875000</v>
      </c>
      <c r="AP15" s="6">
        <v>6930000</v>
      </c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35">
      <c r="A16" t="s">
        <v>29</v>
      </c>
      <c r="B16" t="s">
        <v>157</v>
      </c>
      <c r="C16" s="15">
        <v>2.5</v>
      </c>
      <c r="D16">
        <v>1944</v>
      </c>
      <c r="E16">
        <v>1949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v>38500</v>
      </c>
      <c r="T16" s="6">
        <v>135364.08749999999</v>
      </c>
      <c r="U16" s="6">
        <v>368952.5</v>
      </c>
      <c r="V16" s="6">
        <v>628650</v>
      </c>
      <c r="W16" s="6">
        <v>658350</v>
      </c>
      <c r="X16" s="6">
        <v>630300</v>
      </c>
      <c r="Y16" s="6">
        <v>643500</v>
      </c>
      <c r="Z16" s="6">
        <v>663300</v>
      </c>
      <c r="AA16" s="6">
        <v>664950</v>
      </c>
      <c r="AB16" s="6">
        <v>1526250</v>
      </c>
      <c r="AC16" s="6">
        <v>2040000</v>
      </c>
      <c r="AD16" s="6">
        <v>2550000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57" x14ac:dyDescent="0.35">
      <c r="A17" t="s">
        <v>71</v>
      </c>
      <c r="B17" t="s">
        <v>157</v>
      </c>
      <c r="C17" s="15">
        <v>2.5</v>
      </c>
      <c r="D17">
        <v>1963</v>
      </c>
      <c r="E17">
        <v>1964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>
        <v>7205444.7949999999</v>
      </c>
      <c r="AW17" s="6"/>
      <c r="AX17" s="6"/>
      <c r="AY17" s="6"/>
    </row>
    <row r="18" spans="1:57" x14ac:dyDescent="0.35">
      <c r="A18" t="s">
        <v>49</v>
      </c>
      <c r="B18" t="s">
        <v>157</v>
      </c>
      <c r="C18" s="15">
        <v>2.5</v>
      </c>
      <c r="D18">
        <v>1956</v>
      </c>
      <c r="E18">
        <v>1961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103234.98333333334</v>
      </c>
      <c r="V18" s="6">
        <v>115087.5</v>
      </c>
      <c r="W18" s="6">
        <v>122850</v>
      </c>
      <c r="X18" s="6">
        <v>114075</v>
      </c>
      <c r="Y18" s="6">
        <v>120150</v>
      </c>
      <c r="Z18" s="6">
        <v>126225</v>
      </c>
      <c r="AA18" s="6">
        <v>128925</v>
      </c>
      <c r="AB18" s="6">
        <v>128925</v>
      </c>
      <c r="AC18" s="6">
        <v>482500</v>
      </c>
      <c r="AD18" s="6"/>
      <c r="AE18" s="6"/>
      <c r="AF18" s="6"/>
      <c r="AG18" s="6"/>
      <c r="AH18" s="6"/>
      <c r="AI18" s="6"/>
      <c r="AJ18" s="6">
        <v>4353750</v>
      </c>
      <c r="AK18" s="6">
        <v>4922500</v>
      </c>
      <c r="AL18" s="6">
        <v>3395000</v>
      </c>
      <c r="AM18" s="6">
        <v>7070000</v>
      </c>
      <c r="AN18" s="6">
        <v>6405000</v>
      </c>
      <c r="AO18" s="6">
        <v>6370000</v>
      </c>
      <c r="AP18" s="6">
        <v>6510000</v>
      </c>
      <c r="AQ18" s="6">
        <v>6720000</v>
      </c>
      <c r="AR18" s="6">
        <v>4875000</v>
      </c>
      <c r="AS18" s="6">
        <v>4925000</v>
      </c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ht="43.5" x14ac:dyDescent="0.35">
      <c r="A19" s="31" t="s">
        <v>52</v>
      </c>
      <c r="B19" t="s">
        <v>170</v>
      </c>
      <c r="C19">
        <v>2.5</v>
      </c>
      <c r="D19">
        <v>1950</v>
      </c>
      <c r="E19">
        <v>1955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13536</v>
      </c>
      <c r="V19" s="6">
        <v>12549</v>
      </c>
      <c r="W19" s="6">
        <v>58972</v>
      </c>
      <c r="X19" s="6">
        <v>55446.5</v>
      </c>
      <c r="Y19" s="6">
        <v>57049</v>
      </c>
      <c r="Z19" s="6">
        <v>60254</v>
      </c>
      <c r="AA19" s="6">
        <v>61536</v>
      </c>
      <c r="AB19" s="6">
        <v>61856.5</v>
      </c>
      <c r="AC19" s="6">
        <v>62177</v>
      </c>
      <c r="AD19" s="6">
        <v>63138.5</v>
      </c>
      <c r="AE19" s="6">
        <v>64741</v>
      </c>
      <c r="AF19" s="6">
        <v>65061.5</v>
      </c>
      <c r="AG19" s="6">
        <v>62818</v>
      </c>
      <c r="AH19" s="6">
        <v>62818</v>
      </c>
      <c r="AI19" s="6">
        <v>62818</v>
      </c>
      <c r="AJ19" s="6">
        <v>62497.5</v>
      </c>
      <c r="AK19" s="6">
        <v>59933.5</v>
      </c>
      <c r="AL19" s="6">
        <v>61856.5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1:57" ht="43.5" x14ac:dyDescent="0.35">
      <c r="A20" s="31" t="s">
        <v>53</v>
      </c>
      <c r="B20" t="s">
        <v>170</v>
      </c>
      <c r="C20">
        <v>2.5</v>
      </c>
      <c r="D20">
        <v>1950</v>
      </c>
      <c r="E20">
        <v>1955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>
        <v>45250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spans="1:57" x14ac:dyDescent="0.35">
      <c r="A21" t="s">
        <v>54</v>
      </c>
      <c r="B21" t="s">
        <v>157</v>
      </c>
      <c r="C21">
        <v>2.5</v>
      </c>
      <c r="D21">
        <v>1944</v>
      </c>
      <c r="E21">
        <v>1948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323200</v>
      </c>
      <c r="X21" s="6">
        <v>514800</v>
      </c>
      <c r="Y21" s="6">
        <v>525360</v>
      </c>
      <c r="Z21" s="6">
        <v>533280</v>
      </c>
      <c r="AA21" s="6">
        <v>534600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7" x14ac:dyDescent="0.35">
      <c r="A22" t="s">
        <v>17</v>
      </c>
      <c r="B22" t="s">
        <v>157</v>
      </c>
      <c r="C22" s="15">
        <v>2.5</v>
      </c>
      <c r="D22">
        <v>1945</v>
      </c>
      <c r="E22">
        <v>1947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>
        <v>200250</v>
      </c>
      <c r="AA22" s="6">
        <v>1095450</v>
      </c>
      <c r="AB22" s="6">
        <v>1530000</v>
      </c>
      <c r="AC22" s="6">
        <v>1612737.5</v>
      </c>
      <c r="AD22" s="6">
        <v>2531250</v>
      </c>
      <c r="AE22" s="6">
        <v>2500000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7" x14ac:dyDescent="0.35">
      <c r="A23" t="s">
        <v>17</v>
      </c>
      <c r="B23" t="s">
        <v>157</v>
      </c>
      <c r="C23" s="15">
        <v>2.5</v>
      </c>
      <c r="D23">
        <v>1946</v>
      </c>
      <c r="E23">
        <v>1948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>
        <v>350875</v>
      </c>
      <c r="AA23" s="6">
        <v>1001250</v>
      </c>
      <c r="AB23" s="6">
        <v>1526250</v>
      </c>
      <c r="AC23" s="6">
        <v>1528125</v>
      </c>
      <c r="AD23" s="6">
        <v>2540625</v>
      </c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</row>
    <row r="24" spans="1:57" x14ac:dyDescent="0.35">
      <c r="A24" t="s">
        <v>17</v>
      </c>
      <c r="B24" t="s">
        <v>157</v>
      </c>
      <c r="C24" s="15">
        <v>2.5</v>
      </c>
      <c r="D24">
        <v>1949</v>
      </c>
      <c r="E24">
        <v>1951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>
        <v>215268.75</v>
      </c>
      <c r="AB24" s="6">
        <v>2000000</v>
      </c>
      <c r="AC24" s="6">
        <v>2007500</v>
      </c>
      <c r="AD24" s="6">
        <v>2525000</v>
      </c>
      <c r="AE24" s="6">
        <v>2543750</v>
      </c>
      <c r="AF24" s="6">
        <v>2543750</v>
      </c>
      <c r="AG24" s="6">
        <v>2537500</v>
      </c>
      <c r="AH24" s="6">
        <v>4316125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7" x14ac:dyDescent="0.35">
      <c r="A25" t="s">
        <v>65</v>
      </c>
      <c r="B25" t="s">
        <v>157</v>
      </c>
      <c r="C25" s="15">
        <v>2.5</v>
      </c>
      <c r="D25">
        <v>1949</v>
      </c>
      <c r="E25">
        <v>1951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>
        <v>1980000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</row>
    <row r="26" spans="1:57" x14ac:dyDescent="0.35">
      <c r="A26" t="s">
        <v>64</v>
      </c>
      <c r="B26" t="s">
        <v>157</v>
      </c>
      <c r="C26" s="15">
        <v>2.5</v>
      </c>
      <c r="D26">
        <v>1949</v>
      </c>
      <c r="E26">
        <v>1951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>
        <v>1006250</v>
      </c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1:57" x14ac:dyDescent="0.35">
      <c r="A27" t="s">
        <v>17</v>
      </c>
      <c r="B27" t="s">
        <v>157</v>
      </c>
      <c r="C27" s="15">
        <v>2.5</v>
      </c>
      <c r="D27">
        <v>1951</v>
      </c>
      <c r="E27">
        <v>1953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>
        <v>1002500</v>
      </c>
      <c r="AC27" s="6">
        <v>1561625</v>
      </c>
      <c r="AD27" s="6">
        <v>2027500</v>
      </c>
      <c r="AE27" s="129"/>
      <c r="AF27" s="6">
        <v>1545000</v>
      </c>
      <c r="AG27" s="6">
        <v>1537500</v>
      </c>
      <c r="AH27" s="6">
        <v>2515625</v>
      </c>
      <c r="AI27" s="6">
        <v>2534375</v>
      </c>
      <c r="AJ27" s="6">
        <v>1010000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7" x14ac:dyDescent="0.35">
      <c r="A28" t="s">
        <v>17</v>
      </c>
      <c r="B28" t="s">
        <v>157</v>
      </c>
      <c r="C28" s="15">
        <v>2.5</v>
      </c>
      <c r="D28">
        <v>1952</v>
      </c>
      <c r="E28">
        <v>1954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>
        <v>1503750</v>
      </c>
      <c r="AD28" s="6">
        <v>2525000</v>
      </c>
      <c r="AE28" s="6">
        <v>2568750</v>
      </c>
      <c r="AF28" s="6">
        <v>2568750</v>
      </c>
      <c r="AG28" s="6">
        <v>2568750</v>
      </c>
      <c r="AH28" s="6">
        <v>2767187.5</v>
      </c>
      <c r="AI28" s="6">
        <v>3056250</v>
      </c>
      <c r="AJ28" s="6">
        <v>3030000</v>
      </c>
      <c r="AK28" s="6">
        <v>2947500</v>
      </c>
      <c r="AL28" s="6">
        <v>3000000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 spans="1:57" x14ac:dyDescent="0.35">
      <c r="A29" t="s">
        <v>17</v>
      </c>
      <c r="B29" t="s">
        <v>157</v>
      </c>
      <c r="C29" s="15">
        <v>2.5</v>
      </c>
      <c r="D29">
        <v>1954</v>
      </c>
      <c r="E29">
        <v>1956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>
        <v>2568750</v>
      </c>
      <c r="AF29" s="6">
        <v>2990025</v>
      </c>
      <c r="AG29" s="6">
        <v>2982750</v>
      </c>
      <c r="AH29" s="6">
        <v>3125550</v>
      </c>
      <c r="AI29" s="6">
        <v>3596250</v>
      </c>
      <c r="AJ29" s="6">
        <v>3587500</v>
      </c>
      <c r="AK29" s="6">
        <v>4787500</v>
      </c>
      <c r="AL29" s="6">
        <v>5000000</v>
      </c>
      <c r="AM29" s="6">
        <v>5037500</v>
      </c>
      <c r="AN29" s="6">
        <v>4925000</v>
      </c>
      <c r="AO29" s="6">
        <v>5985000</v>
      </c>
      <c r="AP29" s="6"/>
      <c r="AQ29" s="6"/>
      <c r="AR29" s="6"/>
      <c r="AS29" s="6"/>
      <c r="AT29" s="6"/>
      <c r="AU29" s="6"/>
      <c r="AV29" s="6"/>
      <c r="AW29" s="6"/>
      <c r="AX29" s="6"/>
      <c r="AY29" s="6"/>
    </row>
    <row r="30" spans="1:57" ht="29" x14ac:dyDescent="0.35">
      <c r="A30" s="31" t="s">
        <v>50</v>
      </c>
      <c r="B30" t="s">
        <v>170</v>
      </c>
      <c r="C30" s="15">
        <v>2.5</v>
      </c>
      <c r="D30">
        <v>1951</v>
      </c>
      <c r="E30">
        <v>1952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39867</v>
      </c>
      <c r="V30" s="6">
        <v>37606.5</v>
      </c>
      <c r="W30" s="6">
        <v>2005.5</v>
      </c>
      <c r="X30" s="6">
        <v>1900.5</v>
      </c>
      <c r="Y30" s="6">
        <v>1932</v>
      </c>
      <c r="Z30" s="6">
        <v>2037</v>
      </c>
      <c r="AA30" s="6">
        <v>2058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</row>
    <row r="31" spans="1:57" x14ac:dyDescent="0.35">
      <c r="A31" t="s">
        <v>61</v>
      </c>
      <c r="B31" t="s">
        <v>157</v>
      </c>
      <c r="C31" s="15">
        <v>2.5</v>
      </c>
      <c r="D31">
        <v>1964</v>
      </c>
      <c r="E31">
        <v>1967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>
        <v>2012500</v>
      </c>
      <c r="AL31" s="6">
        <v>4159500</v>
      </c>
      <c r="AM31" s="6">
        <v>4418000</v>
      </c>
      <c r="AN31" s="6">
        <v>3971500</v>
      </c>
      <c r="AO31" s="6">
        <v>3642500</v>
      </c>
      <c r="AP31" s="6">
        <v>3736500</v>
      </c>
      <c r="AQ31" s="6">
        <v>3830500</v>
      </c>
      <c r="AR31" s="6">
        <v>3971500</v>
      </c>
      <c r="AS31" s="6">
        <v>3830500</v>
      </c>
      <c r="AT31" s="6">
        <v>3948000</v>
      </c>
      <c r="AU31" s="6"/>
      <c r="AV31" s="6"/>
      <c r="AW31" s="6"/>
      <c r="AX31" s="6"/>
      <c r="AY31" s="6"/>
    </row>
    <row r="32" spans="1:57" x14ac:dyDescent="0.35">
      <c r="A32" s="21" t="s">
        <v>58</v>
      </c>
      <c r="B32" s="21" t="s">
        <v>155</v>
      </c>
      <c r="C32" s="45">
        <v>2.75</v>
      </c>
      <c r="D32" s="21">
        <v>1941</v>
      </c>
      <c r="E32" s="28">
        <v>1943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>
        <v>49000</v>
      </c>
      <c r="X32" s="6">
        <v>56700</v>
      </c>
      <c r="Y32" s="6">
        <v>58200</v>
      </c>
      <c r="Z32" s="6">
        <v>60000</v>
      </c>
      <c r="AA32" s="6">
        <v>59100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 spans="1:58" x14ac:dyDescent="0.35">
      <c r="A33" s="28" t="s">
        <v>49</v>
      </c>
      <c r="B33" s="21" t="s">
        <v>157</v>
      </c>
      <c r="C33" s="45">
        <v>2.75</v>
      </c>
      <c r="D33" s="21">
        <v>1952</v>
      </c>
      <c r="E33" s="28">
        <v>1957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>
        <v>95000</v>
      </c>
      <c r="Z33" s="6">
        <v>294000</v>
      </c>
      <c r="AA33" s="6">
        <v>497500</v>
      </c>
      <c r="AB33" s="6">
        <v>920375</v>
      </c>
      <c r="AC33" s="6"/>
      <c r="AD33" s="6"/>
      <c r="AE33" s="6"/>
      <c r="AF33" s="6"/>
      <c r="AG33" s="6"/>
      <c r="AH33" s="6"/>
      <c r="AI33" s="6"/>
      <c r="AJ33" s="6">
        <v>1005000</v>
      </c>
      <c r="AK33" s="6">
        <v>1015000</v>
      </c>
      <c r="AL33" s="6">
        <v>1032500</v>
      </c>
      <c r="AM33" s="6">
        <v>1313250</v>
      </c>
      <c r="AN33" s="6">
        <v>1313250</v>
      </c>
      <c r="AO33" s="6">
        <v>1287750</v>
      </c>
      <c r="AP33" s="6">
        <v>1300500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x14ac:dyDescent="0.35">
      <c r="A34" s="21" t="s">
        <v>58</v>
      </c>
      <c r="B34" s="21" t="s">
        <v>155</v>
      </c>
      <c r="C34" s="45">
        <v>3</v>
      </c>
      <c r="D34" s="28">
        <v>1944</v>
      </c>
      <c r="E34" s="28">
        <v>1946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>
        <v>58800</v>
      </c>
      <c r="AC34" s="6">
        <v>60000</v>
      </c>
      <c r="AD34" s="6">
        <v>60300</v>
      </c>
      <c r="AE34" s="6">
        <v>60000</v>
      </c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</row>
    <row r="35" spans="1:58" x14ac:dyDescent="0.35">
      <c r="A35" s="21" t="s">
        <v>82</v>
      </c>
      <c r="B35" s="21" t="s">
        <v>170</v>
      </c>
      <c r="C35" s="38">
        <v>3</v>
      </c>
      <c r="D35" s="21">
        <v>1968</v>
      </c>
      <c r="E35" s="21">
        <v>1973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>
        <v>403149.6</v>
      </c>
      <c r="AW35" s="6"/>
      <c r="AX35" s="6"/>
      <c r="AY35" s="6"/>
    </row>
    <row r="36" spans="1:58" x14ac:dyDescent="0.35">
      <c r="A36" s="28" t="s">
        <v>26</v>
      </c>
      <c r="B36" s="21" t="s">
        <v>155</v>
      </c>
      <c r="C36" s="45">
        <v>3</v>
      </c>
      <c r="D36" s="28">
        <v>1940</v>
      </c>
      <c r="E36" s="28"/>
      <c r="F36" s="6"/>
      <c r="G36" s="6"/>
      <c r="H36" s="6"/>
      <c r="I36" s="6"/>
      <c r="J36" s="6"/>
      <c r="K36" s="6"/>
      <c r="L36" s="6"/>
      <c r="M36" s="6"/>
      <c r="N36" s="6">
        <v>1066</v>
      </c>
      <c r="O36" s="6">
        <v>1118</v>
      </c>
      <c r="P36" s="6">
        <v>70700</v>
      </c>
      <c r="Q36" s="6">
        <v>71400</v>
      </c>
      <c r="R36" s="6">
        <v>72100</v>
      </c>
      <c r="S36" s="6">
        <v>70700</v>
      </c>
      <c r="T36" s="6">
        <v>82820</v>
      </c>
      <c r="U36" s="6">
        <v>82410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 spans="1:58" x14ac:dyDescent="0.35">
      <c r="A37" t="s">
        <v>29</v>
      </c>
      <c r="B37" t="s">
        <v>157</v>
      </c>
      <c r="C37" s="15">
        <v>3</v>
      </c>
      <c r="D37">
        <v>1948</v>
      </c>
      <c r="E37">
        <v>1953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>
        <v>24375</v>
      </c>
      <c r="Y37" s="6">
        <v>125000</v>
      </c>
      <c r="Z37" s="6">
        <v>328000</v>
      </c>
      <c r="AA37" s="6">
        <v>774375</v>
      </c>
      <c r="AB37" s="6">
        <v>1552500</v>
      </c>
      <c r="AC37" s="6">
        <v>1552500</v>
      </c>
      <c r="AD37" s="6">
        <v>1545000</v>
      </c>
      <c r="AE37" s="6">
        <v>1541250</v>
      </c>
      <c r="AF37" s="6">
        <v>1530000</v>
      </c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</row>
    <row r="38" spans="1:58" x14ac:dyDescent="0.35">
      <c r="A38" t="s">
        <v>71</v>
      </c>
      <c r="B38" t="s">
        <v>157</v>
      </c>
      <c r="C38" s="15">
        <v>3</v>
      </c>
      <c r="D38">
        <v>1960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>
        <v>1970000</v>
      </c>
      <c r="AR38" s="6"/>
      <c r="AS38" s="6"/>
      <c r="AT38" s="6"/>
      <c r="AU38" s="6"/>
      <c r="AV38" s="6"/>
      <c r="AW38" s="6"/>
      <c r="AX38" s="6"/>
      <c r="AY38" s="6"/>
    </row>
    <row r="39" spans="1:58" x14ac:dyDescent="0.35">
      <c r="A39" t="s">
        <v>71</v>
      </c>
      <c r="B39" t="s">
        <v>157</v>
      </c>
      <c r="C39" s="15">
        <v>3</v>
      </c>
      <c r="D39">
        <v>1962</v>
      </c>
      <c r="E39">
        <v>1963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>
        <v>2880000</v>
      </c>
      <c r="AS39" s="6">
        <v>1870000</v>
      </c>
      <c r="AT39" s="6"/>
      <c r="AU39" s="6"/>
      <c r="AV39" s="6"/>
      <c r="AW39" s="6"/>
      <c r="AX39" s="6"/>
      <c r="AY39" s="6"/>
    </row>
    <row r="40" spans="1:58" x14ac:dyDescent="0.35">
      <c r="A40" s="21" t="s">
        <v>49</v>
      </c>
      <c r="B40" s="21" t="s">
        <v>157</v>
      </c>
      <c r="C40" s="38">
        <v>3</v>
      </c>
      <c r="D40" s="21">
        <v>1959</v>
      </c>
      <c r="E40" s="21">
        <v>1969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>
        <v>49680</v>
      </c>
      <c r="U40" s="6">
        <v>124572.95416666666</v>
      </c>
      <c r="V40" s="6">
        <v>111935.11666666667</v>
      </c>
      <c r="W40" s="6">
        <v>117652.23333333334</v>
      </c>
      <c r="X40" s="6">
        <v>111333.31666666667</v>
      </c>
      <c r="Y40" s="6">
        <v>114944.125</v>
      </c>
      <c r="Z40" s="6">
        <v>120661.24166666667</v>
      </c>
      <c r="AA40" s="6">
        <v>121864.84583333334</v>
      </c>
      <c r="AB40" s="6">
        <v>132330</v>
      </c>
      <c r="AC40" s="6">
        <v>522600</v>
      </c>
      <c r="AD40" s="6">
        <v>525200</v>
      </c>
      <c r="AE40" s="6">
        <v>546000</v>
      </c>
      <c r="AF40" s="6">
        <v>546000</v>
      </c>
      <c r="AG40" s="6">
        <v>527800</v>
      </c>
      <c r="AH40" s="6">
        <v>522600</v>
      </c>
      <c r="AI40" s="6">
        <v>507000</v>
      </c>
      <c r="AJ40" s="6">
        <v>1391250</v>
      </c>
      <c r="AK40" s="6">
        <v>1237500</v>
      </c>
      <c r="AL40" s="6">
        <v>2715000</v>
      </c>
      <c r="AM40" s="6">
        <v>2880000</v>
      </c>
      <c r="AN40" s="6">
        <v>6055000</v>
      </c>
      <c r="AO40" s="6">
        <v>5495000</v>
      </c>
      <c r="AP40" s="6">
        <v>1570000</v>
      </c>
      <c r="AQ40" s="6">
        <v>1620000</v>
      </c>
      <c r="AR40" s="6">
        <v>1690000</v>
      </c>
      <c r="AS40" s="6">
        <v>1610000</v>
      </c>
      <c r="AT40" s="6"/>
      <c r="AU40" s="6"/>
      <c r="AV40" s="6"/>
      <c r="AW40" s="6"/>
      <c r="AX40" s="6"/>
      <c r="AY40" s="6"/>
    </row>
    <row r="41" spans="1:58" x14ac:dyDescent="0.35">
      <c r="A41" s="28" t="s">
        <v>49</v>
      </c>
      <c r="B41" s="21" t="s">
        <v>157</v>
      </c>
      <c r="C41" s="45">
        <v>3</v>
      </c>
      <c r="D41" s="28">
        <v>1966</v>
      </c>
      <c r="E41" s="28">
        <v>1968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>
        <v>3272500</v>
      </c>
      <c r="AK41" s="6">
        <v>2887500</v>
      </c>
      <c r="AL41" s="6">
        <v>3202500</v>
      </c>
      <c r="AM41" s="6">
        <v>3377500</v>
      </c>
      <c r="AN41" s="6">
        <v>3027500</v>
      </c>
      <c r="AO41" s="6">
        <v>2747500</v>
      </c>
      <c r="AP41" s="6">
        <v>2782500</v>
      </c>
      <c r="AQ41" s="6">
        <v>2870000</v>
      </c>
      <c r="AR41" s="6">
        <v>2975000</v>
      </c>
      <c r="AS41" s="6">
        <v>2835000</v>
      </c>
      <c r="AT41" s="6">
        <v>2852500</v>
      </c>
      <c r="AU41" s="6">
        <v>3027500</v>
      </c>
      <c r="AV41" s="6">
        <v>3237500</v>
      </c>
      <c r="AW41" s="6"/>
      <c r="AX41" s="6"/>
      <c r="AY41" s="6"/>
    </row>
    <row r="42" spans="1:58" x14ac:dyDescent="0.35">
      <c r="A42" t="s">
        <v>18</v>
      </c>
      <c r="B42" t="s">
        <v>155</v>
      </c>
      <c r="C42" s="15">
        <v>3</v>
      </c>
      <c r="D42">
        <v>1949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>
        <v>9900</v>
      </c>
      <c r="X42" s="6">
        <v>9500</v>
      </c>
      <c r="Y42" s="6">
        <v>9600</v>
      </c>
      <c r="Z42" s="6">
        <v>10000</v>
      </c>
      <c r="AA42" s="6">
        <v>9900</v>
      </c>
      <c r="AB42" s="6">
        <v>10000</v>
      </c>
      <c r="AC42" s="6">
        <v>10000</v>
      </c>
      <c r="AD42" s="6">
        <v>10150</v>
      </c>
      <c r="AE42" s="6">
        <v>10137.5</v>
      </c>
      <c r="AF42" s="6">
        <v>10200</v>
      </c>
      <c r="AG42" s="6">
        <v>10162.5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</row>
    <row r="43" spans="1:58" x14ac:dyDescent="0.35">
      <c r="A43" t="s">
        <v>34</v>
      </c>
      <c r="B43" t="s">
        <v>155</v>
      </c>
      <c r="C43" s="15">
        <v>3</v>
      </c>
      <c r="D43">
        <v>1929</v>
      </c>
      <c r="E43">
        <v>1949</v>
      </c>
      <c r="F43" s="6"/>
      <c r="G43" s="6"/>
      <c r="H43" s="6"/>
      <c r="I43" s="6"/>
      <c r="J43" s="6"/>
      <c r="K43" s="6"/>
      <c r="L43" s="6"/>
      <c r="M43" s="6"/>
      <c r="N43" s="6">
        <v>2220</v>
      </c>
      <c r="O43" s="6">
        <v>2280</v>
      </c>
      <c r="P43" s="6">
        <v>2400</v>
      </c>
      <c r="Q43" s="6">
        <v>2340</v>
      </c>
      <c r="R43" s="6">
        <v>2820</v>
      </c>
      <c r="S43" s="6">
        <v>2940</v>
      </c>
      <c r="T43" s="6">
        <v>3000</v>
      </c>
      <c r="U43" s="6">
        <v>3030</v>
      </c>
      <c r="V43" s="6">
        <v>2970</v>
      </c>
      <c r="W43" s="6">
        <v>3000</v>
      </c>
      <c r="X43" s="6">
        <v>17190</v>
      </c>
      <c r="Y43" s="6">
        <v>17280</v>
      </c>
      <c r="Z43" s="6">
        <v>18000</v>
      </c>
      <c r="AA43" s="6">
        <v>17842.5</v>
      </c>
      <c r="AB43" s="6">
        <v>17865</v>
      </c>
      <c r="AC43" s="6">
        <v>18135</v>
      </c>
      <c r="AD43" s="6">
        <v>18000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</row>
    <row r="44" spans="1:58" x14ac:dyDescent="0.35">
      <c r="A44" t="s">
        <v>62</v>
      </c>
      <c r="B44" t="s">
        <v>157</v>
      </c>
      <c r="C44" s="15">
        <v>3</v>
      </c>
      <c r="D44">
        <v>1954</v>
      </c>
      <c r="E44">
        <v>1958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>
        <v>1007500</v>
      </c>
      <c r="AD44" s="6">
        <v>1533750</v>
      </c>
      <c r="AE44" s="6">
        <v>1575000</v>
      </c>
      <c r="AF44" s="6">
        <v>1828750</v>
      </c>
      <c r="AG44" s="6">
        <v>1820000</v>
      </c>
      <c r="AH44" s="6">
        <v>1776250</v>
      </c>
      <c r="AI44" s="6">
        <v>1802500</v>
      </c>
      <c r="AJ44" s="6">
        <v>3561250</v>
      </c>
      <c r="AK44" s="6">
        <v>3412500</v>
      </c>
      <c r="AL44" s="6">
        <v>3526250</v>
      </c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 spans="1:58" x14ac:dyDescent="0.35">
      <c r="A45" t="s">
        <v>33</v>
      </c>
      <c r="B45" t="s">
        <v>155</v>
      </c>
      <c r="C45" s="15">
        <v>3</v>
      </c>
      <c r="D45">
        <v>1945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>
        <v>9700</v>
      </c>
      <c r="T45" s="6">
        <v>10100</v>
      </c>
      <c r="U45" s="6">
        <v>10100</v>
      </c>
      <c r="V45" s="6">
        <v>9400</v>
      </c>
      <c r="W45" s="6">
        <v>9200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1:58" x14ac:dyDescent="0.35">
      <c r="A46" t="s">
        <v>61</v>
      </c>
      <c r="B46" t="s">
        <v>157</v>
      </c>
      <c r="C46" s="15">
        <v>3</v>
      </c>
      <c r="D46">
        <v>1955</v>
      </c>
      <c r="E46">
        <v>1965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>
        <v>162000</v>
      </c>
      <c r="AB46" s="6">
        <v>296475</v>
      </c>
      <c r="AC46" s="6">
        <v>1007500</v>
      </c>
      <c r="AD46" s="6">
        <v>1020000</v>
      </c>
      <c r="AE46" s="6">
        <v>1055000</v>
      </c>
      <c r="AF46" s="6">
        <v>1050000</v>
      </c>
      <c r="AG46" s="6">
        <v>1030000</v>
      </c>
      <c r="AH46" s="6">
        <v>1010000</v>
      </c>
      <c r="AI46" s="6">
        <v>1000000</v>
      </c>
      <c r="AJ46" s="6">
        <v>3890000</v>
      </c>
      <c r="AK46" s="6">
        <v>4287500</v>
      </c>
      <c r="AL46" s="6">
        <v>3342500</v>
      </c>
      <c r="AM46" s="6">
        <v>3517500</v>
      </c>
      <c r="AN46" s="6">
        <v>3202500</v>
      </c>
      <c r="AO46" s="6">
        <v>2957500</v>
      </c>
      <c r="AP46" s="6">
        <v>3027500</v>
      </c>
      <c r="AQ46" s="6">
        <v>3132500</v>
      </c>
      <c r="AR46" s="6">
        <v>3202500</v>
      </c>
      <c r="AS46" s="6">
        <v>3132500</v>
      </c>
      <c r="AT46" s="6">
        <v>1365000</v>
      </c>
      <c r="AU46" s="6">
        <v>1417500</v>
      </c>
      <c r="AV46" s="6">
        <v>1466250</v>
      </c>
      <c r="AW46" s="6"/>
      <c r="AX46" s="6"/>
      <c r="AY46" s="6"/>
    </row>
    <row r="47" spans="1:58" x14ac:dyDescent="0.35">
      <c r="A47" t="s">
        <v>61</v>
      </c>
      <c r="B47" t="s">
        <v>157</v>
      </c>
      <c r="C47" s="15">
        <v>3</v>
      </c>
      <c r="D47">
        <v>1960</v>
      </c>
      <c r="E47">
        <v>1970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>
        <v>1002500</v>
      </c>
      <c r="AD47" s="6">
        <v>1055450</v>
      </c>
      <c r="AE47" s="6">
        <v>1586250</v>
      </c>
      <c r="AF47" s="6">
        <v>1837500</v>
      </c>
      <c r="AG47" s="6">
        <v>1776250</v>
      </c>
      <c r="AH47" s="6">
        <v>1750000</v>
      </c>
      <c r="AI47" s="6">
        <v>1688750</v>
      </c>
      <c r="AJ47" s="6">
        <v>1618750</v>
      </c>
      <c r="AK47" s="6">
        <v>1426250</v>
      </c>
      <c r="AL47" s="6">
        <v>1566250</v>
      </c>
      <c r="AM47" s="6">
        <v>1662500</v>
      </c>
      <c r="AN47" s="6">
        <v>1496250</v>
      </c>
      <c r="AO47" s="6">
        <v>1338750</v>
      </c>
      <c r="AP47" s="6">
        <v>1338750</v>
      </c>
      <c r="AQ47" s="6">
        <v>1382500</v>
      </c>
      <c r="AR47" s="6">
        <v>1443750</v>
      </c>
      <c r="AS47" s="6">
        <v>1382500</v>
      </c>
      <c r="AT47" s="6">
        <v>1365000</v>
      </c>
      <c r="AU47" s="6">
        <v>1443750</v>
      </c>
      <c r="AV47" s="6">
        <v>1575000</v>
      </c>
      <c r="AW47" s="6"/>
      <c r="AX47" s="6"/>
      <c r="AY47" s="6"/>
    </row>
    <row r="48" spans="1:58" x14ac:dyDescent="0.35">
      <c r="A48" t="s">
        <v>61</v>
      </c>
      <c r="B48" t="s">
        <v>157</v>
      </c>
      <c r="C48" s="15">
        <v>3</v>
      </c>
      <c r="D48">
        <v>1965</v>
      </c>
      <c r="E48">
        <v>1975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>
        <v>2125000</v>
      </c>
      <c r="AF48" s="6">
        <v>2110000</v>
      </c>
      <c r="AG48" s="6">
        <v>2010000</v>
      </c>
      <c r="AH48" s="6">
        <v>1990000</v>
      </c>
      <c r="AI48" s="6">
        <v>1880000</v>
      </c>
      <c r="AJ48" s="6">
        <v>1805000</v>
      </c>
      <c r="AK48" s="6">
        <v>1580000</v>
      </c>
      <c r="AL48" s="6">
        <v>1730000</v>
      </c>
      <c r="AM48" s="6">
        <v>1850000</v>
      </c>
      <c r="AN48" s="6">
        <v>1670000</v>
      </c>
      <c r="AO48" s="6">
        <v>1490000</v>
      </c>
      <c r="AP48" s="6">
        <v>1430000</v>
      </c>
      <c r="AQ48" s="6">
        <v>1470000</v>
      </c>
      <c r="AR48" s="6">
        <v>1550000</v>
      </c>
      <c r="AS48" s="6">
        <v>1440000</v>
      </c>
      <c r="AT48" s="6">
        <v>1410000</v>
      </c>
      <c r="AU48" s="6">
        <v>1450000</v>
      </c>
      <c r="AV48" s="6"/>
      <c r="AW48" s="6"/>
      <c r="AX48" s="6"/>
      <c r="AY48" s="6"/>
    </row>
    <row r="49" spans="1:51" x14ac:dyDescent="0.35">
      <c r="A49" t="s">
        <v>66</v>
      </c>
      <c r="B49" t="s">
        <v>157</v>
      </c>
      <c r="C49" s="15">
        <v>3</v>
      </c>
      <c r="D49">
        <v>1955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>
        <v>3045000</v>
      </c>
      <c r="AN49" s="6">
        <v>2985000</v>
      </c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</row>
    <row r="50" spans="1:51" ht="29" x14ac:dyDescent="0.35">
      <c r="A50" s="31" t="s">
        <v>51</v>
      </c>
      <c r="B50" t="s">
        <v>170</v>
      </c>
      <c r="C50" s="15">
        <v>3</v>
      </c>
      <c r="D50">
        <v>1954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>
        <v>35350</v>
      </c>
      <c r="V50" s="6">
        <v>33950</v>
      </c>
      <c r="W50" s="6">
        <v>33950</v>
      </c>
      <c r="X50" s="6">
        <v>32025</v>
      </c>
      <c r="Y50" s="6">
        <v>32375</v>
      </c>
      <c r="Z50" s="6">
        <v>33600</v>
      </c>
      <c r="AA50" s="6">
        <v>34650</v>
      </c>
      <c r="AB50" s="6">
        <v>34825</v>
      </c>
      <c r="AC50" s="6">
        <v>35175</v>
      </c>
      <c r="AD50" s="6">
        <v>35350</v>
      </c>
      <c r="AE50" s="6">
        <v>36225</v>
      </c>
      <c r="AF50" s="6">
        <v>36750</v>
      </c>
      <c r="AG50" s="6">
        <v>35700</v>
      </c>
      <c r="AH50" s="6">
        <v>35350</v>
      </c>
      <c r="AI50" s="6">
        <v>35875</v>
      </c>
      <c r="AJ50" s="6">
        <v>35700</v>
      </c>
      <c r="AK50" s="6">
        <v>34300</v>
      </c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</row>
    <row r="51" spans="1:51" x14ac:dyDescent="0.35">
      <c r="A51" t="s">
        <v>15</v>
      </c>
      <c r="B51" t="s">
        <v>155</v>
      </c>
      <c r="C51" s="15">
        <v>3</v>
      </c>
      <c r="D51">
        <v>1923</v>
      </c>
      <c r="E51">
        <v>1953</v>
      </c>
      <c r="F51" s="6">
        <v>42597.741666666661</v>
      </c>
      <c r="G51" s="6">
        <v>49697.366666666669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</row>
    <row r="52" spans="1:51" x14ac:dyDescent="0.35">
      <c r="A52" t="s">
        <v>67</v>
      </c>
      <c r="B52" t="s">
        <v>155</v>
      </c>
      <c r="C52" s="15">
        <v>3</v>
      </c>
      <c r="D52">
        <v>1967</v>
      </c>
      <c r="E52">
        <v>1971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>
        <v>79500</v>
      </c>
      <c r="AL52" s="6">
        <v>86500</v>
      </c>
      <c r="AM52" s="6">
        <v>89500</v>
      </c>
      <c r="AN52" s="6">
        <v>85500</v>
      </c>
      <c r="AO52" s="6">
        <v>73500</v>
      </c>
      <c r="AP52" s="6">
        <v>72500</v>
      </c>
      <c r="AQ52" s="6">
        <v>70500</v>
      </c>
      <c r="AR52" s="6">
        <v>73000</v>
      </c>
      <c r="AS52" s="6">
        <v>67500</v>
      </c>
      <c r="AT52" s="6">
        <v>71500</v>
      </c>
      <c r="AU52" s="6">
        <v>68500</v>
      </c>
      <c r="AV52" s="6">
        <v>74500</v>
      </c>
      <c r="AW52" s="6"/>
      <c r="AX52" s="6"/>
      <c r="AY52" s="6"/>
    </row>
    <row r="53" spans="1:51" x14ac:dyDescent="0.35">
      <c r="A53" t="s">
        <v>48</v>
      </c>
      <c r="B53" t="s">
        <v>157</v>
      </c>
      <c r="C53" s="15">
        <v>3</v>
      </c>
      <c r="D53">
        <v>1955</v>
      </c>
      <c r="E53">
        <v>1959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>
        <v>148875</v>
      </c>
      <c r="Z53" s="6">
        <v>151500</v>
      </c>
      <c r="AA53" s="6">
        <v>153000</v>
      </c>
      <c r="AB53" s="6">
        <v>763800</v>
      </c>
      <c r="AC53" s="6">
        <v>1015000</v>
      </c>
      <c r="AD53" s="6">
        <v>1545000</v>
      </c>
      <c r="AE53" s="6">
        <v>1590000</v>
      </c>
      <c r="AF53" s="6">
        <v>1582500</v>
      </c>
      <c r="AG53" s="6">
        <v>1575000</v>
      </c>
      <c r="AH53" s="6">
        <v>1537500</v>
      </c>
      <c r="AI53" s="6">
        <v>1552500</v>
      </c>
      <c r="AJ53" s="6">
        <v>3596250</v>
      </c>
      <c r="AK53" s="6">
        <v>3510000</v>
      </c>
      <c r="AL53" s="6">
        <v>3645000</v>
      </c>
      <c r="AM53" s="6">
        <v>3672000</v>
      </c>
      <c r="AN53" s="6">
        <v>3474000</v>
      </c>
      <c r="AO53" s="6">
        <v>3420000</v>
      </c>
      <c r="AP53" s="6">
        <v>1560000</v>
      </c>
      <c r="AQ53" s="6">
        <v>3564000</v>
      </c>
      <c r="AR53" s="6"/>
      <c r="AS53" s="6"/>
      <c r="AT53" s="6"/>
      <c r="AU53" s="6"/>
      <c r="AV53" s="6"/>
      <c r="AW53" s="6"/>
      <c r="AX53" s="6"/>
      <c r="AY53" s="6"/>
    </row>
    <row r="54" spans="1:51" x14ac:dyDescent="0.35">
      <c r="A54" t="s">
        <v>60</v>
      </c>
      <c r="B54" t="s">
        <v>155</v>
      </c>
      <c r="C54" s="15">
        <v>3.25</v>
      </c>
      <c r="D54">
        <v>1950</v>
      </c>
      <c r="E54">
        <v>1955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>
        <v>38950</v>
      </c>
      <c r="Z54" s="6">
        <v>39140</v>
      </c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 spans="1:51" x14ac:dyDescent="0.35">
      <c r="A55" t="s">
        <v>58</v>
      </c>
      <c r="B55" t="s">
        <v>155</v>
      </c>
      <c r="C55" s="15">
        <v>3.5</v>
      </c>
      <c r="D55">
        <v>1942</v>
      </c>
      <c r="E55">
        <v>1944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>
        <v>49750</v>
      </c>
      <c r="Z55" s="6">
        <v>50500</v>
      </c>
      <c r="AA55" s="6">
        <v>49500</v>
      </c>
      <c r="AB55" s="6">
        <v>87750</v>
      </c>
      <c r="AC55" s="6">
        <v>50250</v>
      </c>
      <c r="AD55" s="6">
        <v>89100</v>
      </c>
      <c r="AE55" s="6">
        <v>92700</v>
      </c>
      <c r="AF55" s="6">
        <v>94500</v>
      </c>
      <c r="AG55" s="6">
        <v>98550</v>
      </c>
      <c r="AH55" s="6">
        <v>99900</v>
      </c>
      <c r="AI55" s="6">
        <v>95850</v>
      </c>
      <c r="AJ55" s="6">
        <v>92250</v>
      </c>
      <c r="AK55" s="6">
        <v>90900</v>
      </c>
      <c r="AL55" s="6">
        <v>89550</v>
      </c>
      <c r="AM55" s="6">
        <v>77850</v>
      </c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</row>
    <row r="56" spans="1:51" x14ac:dyDescent="0.35">
      <c r="A56" t="s">
        <v>77</v>
      </c>
      <c r="B56" t="s">
        <v>157</v>
      </c>
      <c r="C56" s="15">
        <v>3.5</v>
      </c>
      <c r="D56">
        <v>1969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>
        <v>1614186.7083333333</v>
      </c>
      <c r="AU56" s="6">
        <v>1700660.996</v>
      </c>
      <c r="AV56" s="6">
        <v>1815960.1949999998</v>
      </c>
      <c r="AW56" s="6"/>
      <c r="AX56" s="6"/>
      <c r="AY56" s="6"/>
    </row>
    <row r="57" spans="1:51" x14ac:dyDescent="0.35">
      <c r="A57" t="s">
        <v>56</v>
      </c>
      <c r="B57" t="s">
        <v>170</v>
      </c>
      <c r="C57" s="15">
        <v>3.5</v>
      </c>
      <c r="D57">
        <v>1960</v>
      </c>
      <c r="E57">
        <v>1964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>
        <v>22534.662500000002</v>
      </c>
      <c r="X57" s="6">
        <v>21772.620833333331</v>
      </c>
      <c r="Y57" s="6">
        <v>21228.304166666665</v>
      </c>
      <c r="Z57" s="6">
        <v>21990.345833333333</v>
      </c>
      <c r="AA57" s="6">
        <v>22425.8</v>
      </c>
      <c r="AB57" s="6">
        <v>22643.525000000001</v>
      </c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</row>
    <row r="58" spans="1:51" x14ac:dyDescent="0.35">
      <c r="A58" t="s">
        <v>55</v>
      </c>
      <c r="B58" t="s">
        <v>155</v>
      </c>
      <c r="C58" s="15">
        <v>3.5</v>
      </c>
      <c r="D58">
        <v>1930</v>
      </c>
      <c r="E58">
        <v>1950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>
        <v>51000</v>
      </c>
      <c r="X58" s="6">
        <v>80400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</row>
    <row r="59" spans="1:51" x14ac:dyDescent="0.35">
      <c r="A59" t="s">
        <v>39</v>
      </c>
      <c r="B59" t="s">
        <v>155</v>
      </c>
      <c r="C59" s="15">
        <v>3.5</v>
      </c>
      <c r="D59">
        <v>1918</v>
      </c>
      <c r="E59">
        <v>1943</v>
      </c>
      <c r="F59" s="6"/>
      <c r="G59" s="6"/>
      <c r="H59" s="6"/>
      <c r="I59" s="6"/>
      <c r="J59" s="6"/>
      <c r="K59" s="6"/>
      <c r="L59" s="6"/>
      <c r="M59" s="6"/>
      <c r="N59" s="6">
        <v>1700</v>
      </c>
      <c r="O59" s="6">
        <v>1720</v>
      </c>
      <c r="P59" s="6">
        <v>1820</v>
      </c>
      <c r="Q59" s="6">
        <v>1840</v>
      </c>
      <c r="R59" s="6">
        <v>1980</v>
      </c>
      <c r="S59" s="6">
        <v>2020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</row>
    <row r="60" spans="1:51" x14ac:dyDescent="0.35">
      <c r="A60" t="s">
        <v>13</v>
      </c>
      <c r="B60" t="s">
        <v>155</v>
      </c>
      <c r="C60" s="15">
        <v>3.5</v>
      </c>
      <c r="D60">
        <v>1931</v>
      </c>
      <c r="E60" s="19" t="s">
        <v>23</v>
      </c>
      <c r="F60" s="6">
        <v>26015.375</v>
      </c>
      <c r="G60" s="6">
        <v>30123.070833333331</v>
      </c>
      <c r="H60" s="6">
        <v>32176.916666666668</v>
      </c>
      <c r="I60" s="6">
        <v>30351.275000000001</v>
      </c>
      <c r="J60" s="6">
        <v>29210.25</v>
      </c>
      <c r="K60" s="6">
        <v>31948.712500000001</v>
      </c>
      <c r="L60" s="6">
        <v>31720.508333333335</v>
      </c>
      <c r="M60" s="6">
        <v>32633.325000000001</v>
      </c>
      <c r="N60" s="6">
        <v>29894.866666666665</v>
      </c>
      <c r="O60" s="6">
        <v>27841.020833333332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 spans="1:51" x14ac:dyDescent="0.35">
      <c r="A61" t="s">
        <v>18</v>
      </c>
      <c r="B61" t="s">
        <v>155</v>
      </c>
      <c r="C61" s="15">
        <v>3.5</v>
      </c>
      <c r="D61">
        <v>1919</v>
      </c>
      <c r="E61">
        <v>1949</v>
      </c>
      <c r="F61" s="6"/>
      <c r="G61" s="6"/>
      <c r="H61" s="6"/>
      <c r="I61" s="6"/>
      <c r="J61" s="6"/>
      <c r="K61" s="6"/>
      <c r="L61" s="6"/>
      <c r="M61" s="6"/>
      <c r="N61" s="6">
        <v>1620</v>
      </c>
      <c r="O61" s="6">
        <v>1660</v>
      </c>
      <c r="P61" s="6">
        <v>1720</v>
      </c>
      <c r="Q61" s="6">
        <v>1780</v>
      </c>
      <c r="R61" s="6">
        <v>2000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</row>
    <row r="62" spans="1:51" x14ac:dyDescent="0.35">
      <c r="A62" t="s">
        <v>34</v>
      </c>
      <c r="B62" t="s">
        <v>155</v>
      </c>
      <c r="C62" s="15">
        <v>3.5</v>
      </c>
      <c r="D62">
        <v>1914</v>
      </c>
      <c r="E62">
        <v>1939</v>
      </c>
      <c r="F62" s="6"/>
      <c r="G62" s="6"/>
      <c r="H62" s="6"/>
      <c r="I62" s="6"/>
      <c r="J62" s="6"/>
      <c r="K62" s="6"/>
      <c r="L62" s="6"/>
      <c r="M62" s="6"/>
      <c r="N62" s="6">
        <v>11310</v>
      </c>
      <c r="O62" s="6">
        <v>11570</v>
      </c>
      <c r="P62" s="6">
        <v>11830</v>
      </c>
      <c r="Q62" s="6">
        <v>12220</v>
      </c>
      <c r="R62" s="6">
        <v>13130</v>
      </c>
      <c r="S62" s="6">
        <v>21420</v>
      </c>
      <c r="T62" s="6">
        <v>21000</v>
      </c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</row>
    <row r="63" spans="1:51" x14ac:dyDescent="0.35">
      <c r="A63" t="s">
        <v>34</v>
      </c>
      <c r="B63" t="s">
        <v>155</v>
      </c>
      <c r="C63" s="15">
        <v>3.5</v>
      </c>
      <c r="D63">
        <v>1934</v>
      </c>
      <c r="E63">
        <v>1944</v>
      </c>
      <c r="F63" s="6"/>
      <c r="G63" s="6"/>
      <c r="H63" s="6"/>
      <c r="I63" s="6"/>
      <c r="J63" s="6"/>
      <c r="K63" s="6"/>
      <c r="L63" s="6"/>
      <c r="M63" s="6">
        <v>8500</v>
      </c>
      <c r="N63" s="6">
        <v>8400</v>
      </c>
      <c r="O63" s="6">
        <v>8600</v>
      </c>
      <c r="P63" s="6">
        <v>9000</v>
      </c>
      <c r="Q63" s="6">
        <v>8700</v>
      </c>
      <c r="R63" s="6">
        <v>10100</v>
      </c>
      <c r="S63" s="6">
        <v>24216.262500000001</v>
      </c>
      <c r="T63" s="6">
        <v>23981.154166666667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</row>
    <row r="64" spans="1:51" x14ac:dyDescent="0.35">
      <c r="A64" t="s">
        <v>33</v>
      </c>
      <c r="B64" t="s">
        <v>155</v>
      </c>
      <c r="C64" s="15">
        <v>3.5</v>
      </c>
      <c r="D64">
        <v>1940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>
        <v>35350</v>
      </c>
      <c r="T64" s="6">
        <v>36400</v>
      </c>
      <c r="U64" s="6">
        <v>36050</v>
      </c>
      <c r="V64" s="6">
        <v>35000</v>
      </c>
      <c r="W64" s="6">
        <v>41650</v>
      </c>
      <c r="X64" s="6">
        <v>51975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 spans="1:51" x14ac:dyDescent="0.35">
      <c r="A65" t="s">
        <v>33</v>
      </c>
      <c r="B65" t="s">
        <v>155</v>
      </c>
      <c r="C65" s="15">
        <v>3.5</v>
      </c>
      <c r="D65">
        <v>1939</v>
      </c>
      <c r="E65">
        <v>1945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>
        <v>99500</v>
      </c>
      <c r="Z65" s="6">
        <v>93600</v>
      </c>
      <c r="AA65" s="6">
        <v>69993</v>
      </c>
      <c r="AB65" s="6">
        <v>48800</v>
      </c>
      <c r="AC65" s="6">
        <v>25755</v>
      </c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</row>
    <row r="66" spans="1:51" x14ac:dyDescent="0.35">
      <c r="A66" t="s">
        <v>19</v>
      </c>
      <c r="B66" t="s">
        <v>155</v>
      </c>
      <c r="C66" s="15">
        <v>3.5</v>
      </c>
      <c r="D66">
        <v>1964</v>
      </c>
      <c r="E66">
        <v>1966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>
        <v>222500</v>
      </c>
      <c r="AL66" s="6">
        <v>233750</v>
      </c>
      <c r="AM66" s="6">
        <v>240000</v>
      </c>
      <c r="AN66" s="6">
        <v>233750</v>
      </c>
      <c r="AO66" s="6">
        <v>211250</v>
      </c>
      <c r="AP66" s="6">
        <v>206250</v>
      </c>
      <c r="AQ66" s="6">
        <v>201250</v>
      </c>
      <c r="AR66" s="6">
        <v>203750</v>
      </c>
      <c r="AS66" s="6">
        <v>206250</v>
      </c>
      <c r="AT66" s="6">
        <v>212500</v>
      </c>
      <c r="AU66" s="6">
        <v>218750</v>
      </c>
      <c r="AV66" s="6">
        <v>221250</v>
      </c>
      <c r="AW66" s="6"/>
      <c r="AX66" s="6"/>
      <c r="AY66" s="6"/>
    </row>
    <row r="67" spans="1:51" x14ac:dyDescent="0.35">
      <c r="A67" t="s">
        <v>30</v>
      </c>
      <c r="B67" t="s">
        <v>155</v>
      </c>
      <c r="C67" s="15">
        <v>3.5</v>
      </c>
      <c r="D67">
        <v>1930</v>
      </c>
      <c r="E67">
        <v>1955</v>
      </c>
      <c r="F67" s="6">
        <v>38753.583333333336</v>
      </c>
      <c r="G67" s="6">
        <v>46019.879166666666</v>
      </c>
      <c r="H67" s="6">
        <v>48441.979166666664</v>
      </c>
      <c r="I67" s="6">
        <v>48441.979166666664</v>
      </c>
      <c r="J67" s="6">
        <v>45414.354166666664</v>
      </c>
      <c r="K67" s="6">
        <v>47836.454166666663</v>
      </c>
      <c r="L67" s="6">
        <v>47836.454166666663</v>
      </c>
      <c r="M67" s="6">
        <v>47836.454166666663</v>
      </c>
      <c r="N67" s="6">
        <v>47230.929166666669</v>
      </c>
      <c r="O67" s="6">
        <v>49047.504166666666</v>
      </c>
      <c r="P67" s="6">
        <v>37637.575000000004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</row>
    <row r="68" spans="1:51" x14ac:dyDescent="0.35">
      <c r="A68" t="s">
        <v>178</v>
      </c>
      <c r="B68" t="s">
        <v>155</v>
      </c>
      <c r="C68" s="15">
        <v>3.5</v>
      </c>
      <c r="D68">
        <v>1930</v>
      </c>
      <c r="E68">
        <v>1955</v>
      </c>
      <c r="F68" s="6"/>
      <c r="G68" s="6"/>
      <c r="H68" s="6"/>
      <c r="I68" s="6"/>
      <c r="J68" s="6"/>
      <c r="K68" s="6"/>
      <c r="L68" s="6"/>
      <c r="M68" s="6"/>
      <c r="N68" s="6">
        <v>3276</v>
      </c>
      <c r="O68" s="6">
        <v>3402</v>
      </c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 spans="1:51" x14ac:dyDescent="0.35">
      <c r="A69" t="s">
        <v>40</v>
      </c>
      <c r="B69" t="s">
        <v>155</v>
      </c>
      <c r="C69" s="15">
        <v>3.5</v>
      </c>
      <c r="D69">
        <v>1954</v>
      </c>
      <c r="E69">
        <v>1959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>
        <v>49250</v>
      </c>
      <c r="Z69" s="6">
        <v>51500</v>
      </c>
      <c r="AA69" s="6">
        <v>50500</v>
      </c>
      <c r="AB69" s="6">
        <v>52000</v>
      </c>
      <c r="AC69" s="6">
        <v>52000</v>
      </c>
      <c r="AD69" s="6">
        <v>52000</v>
      </c>
      <c r="AE69" s="6">
        <v>54000</v>
      </c>
      <c r="AF69" s="6">
        <v>55000</v>
      </c>
      <c r="AG69" s="6">
        <v>52750</v>
      </c>
      <c r="AH69" s="6">
        <v>51250</v>
      </c>
      <c r="AI69" s="6">
        <v>51250</v>
      </c>
      <c r="AJ69" s="6">
        <v>50000</v>
      </c>
      <c r="AK69" s="6">
        <v>45250</v>
      </c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  <row r="70" spans="1:51" x14ac:dyDescent="0.35">
      <c r="A70" t="s">
        <v>57</v>
      </c>
      <c r="B70" t="s">
        <v>155</v>
      </c>
      <c r="C70" s="15">
        <v>3.5</v>
      </c>
      <c r="D70">
        <v>1961</v>
      </c>
      <c r="E70">
        <v>1966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>
        <v>25500</v>
      </c>
      <c r="X70" s="6">
        <v>24500</v>
      </c>
      <c r="Y70" s="6">
        <v>24375</v>
      </c>
      <c r="Z70" s="6">
        <v>25625</v>
      </c>
      <c r="AA70" s="6">
        <v>25375</v>
      </c>
      <c r="AB70" s="6">
        <v>26000</v>
      </c>
      <c r="AC70" s="6">
        <v>26000</v>
      </c>
      <c r="AD70" s="6">
        <v>26000</v>
      </c>
      <c r="AE70" s="6">
        <v>27500</v>
      </c>
      <c r="AF70" s="6">
        <v>27875</v>
      </c>
      <c r="AG70" s="6">
        <v>26625</v>
      </c>
      <c r="AH70" s="6">
        <v>26375</v>
      </c>
      <c r="AI70" s="6">
        <v>25375</v>
      </c>
      <c r="AJ70" s="6">
        <v>24625</v>
      </c>
      <c r="AK70" s="6">
        <v>22000</v>
      </c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</row>
    <row r="71" spans="1:51" x14ac:dyDescent="0.35">
      <c r="A71" t="s">
        <v>42</v>
      </c>
      <c r="B71" t="s">
        <v>155</v>
      </c>
      <c r="C71" s="15">
        <v>3.5</v>
      </c>
      <c r="D71">
        <v>1937</v>
      </c>
      <c r="E71">
        <v>1967</v>
      </c>
      <c r="F71" s="6">
        <v>52553.262499999997</v>
      </c>
      <c r="G71" s="6">
        <v>63397.587500000001</v>
      </c>
      <c r="H71" s="6">
        <v>67568.483333333337</v>
      </c>
      <c r="I71" s="6">
        <v>65065.945833333331</v>
      </c>
      <c r="J71" s="6">
        <v>62563.408333333333</v>
      </c>
      <c r="K71" s="6">
        <v>63397.587500000001</v>
      </c>
      <c r="L71" s="6">
        <v>63397.587500000001</v>
      </c>
      <c r="M71" s="6">
        <v>64231.76666666667</v>
      </c>
      <c r="N71" s="6">
        <v>63397.587500000001</v>
      </c>
      <c r="O71" s="6">
        <v>65065.945833333331</v>
      </c>
      <c r="P71" s="6">
        <v>29377.5625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</row>
    <row r="72" spans="1:51" x14ac:dyDescent="0.35">
      <c r="A72" t="s">
        <v>179</v>
      </c>
      <c r="B72" t="s">
        <v>155</v>
      </c>
      <c r="C72" s="15">
        <v>3.5</v>
      </c>
      <c r="D72">
        <v>1937</v>
      </c>
      <c r="E72">
        <v>1967</v>
      </c>
      <c r="F72" s="6"/>
      <c r="G72" s="6"/>
      <c r="H72" s="6"/>
      <c r="I72" s="6"/>
      <c r="J72" s="6"/>
      <c r="K72" s="6"/>
      <c r="L72" s="6"/>
      <c r="M72" s="6"/>
      <c r="N72" s="6">
        <v>12160</v>
      </c>
      <c r="O72" s="6">
        <v>12480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 spans="1:51" x14ac:dyDescent="0.35">
      <c r="A73" t="s">
        <v>45</v>
      </c>
      <c r="B73" t="s">
        <v>170</v>
      </c>
      <c r="C73" s="15">
        <v>3.5</v>
      </c>
      <c r="D73">
        <v>1943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>
        <v>20700</v>
      </c>
      <c r="T73" s="6">
        <v>21400</v>
      </c>
      <c r="U73" s="6">
        <v>20900</v>
      </c>
      <c r="V73" s="6">
        <v>36050</v>
      </c>
      <c r="W73" s="6">
        <v>35700</v>
      </c>
      <c r="X73" s="6">
        <v>35175</v>
      </c>
      <c r="Y73" s="6">
        <v>35000</v>
      </c>
      <c r="Z73" s="6">
        <v>35700</v>
      </c>
      <c r="AA73" s="6">
        <v>35350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</row>
    <row r="74" spans="1:51" x14ac:dyDescent="0.35">
      <c r="A74" t="s">
        <v>48</v>
      </c>
      <c r="B74" t="s">
        <v>157</v>
      </c>
      <c r="C74" s="15">
        <v>3.5</v>
      </c>
      <c r="D74">
        <v>1952</v>
      </c>
      <c r="E74" s="19" t="s">
        <v>23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>
        <v>48197.912499999999</v>
      </c>
      <c r="T74" s="6">
        <v>49598.337500000001</v>
      </c>
      <c r="U74" s="6">
        <v>49481.633333333331</v>
      </c>
      <c r="V74" s="6">
        <v>46564.087500000001</v>
      </c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</row>
    <row r="75" spans="1:51" x14ac:dyDescent="0.35">
      <c r="A75" t="s">
        <v>47</v>
      </c>
      <c r="B75" t="s">
        <v>155</v>
      </c>
      <c r="C75" s="15">
        <v>3.75</v>
      </c>
      <c r="D75">
        <v>1946</v>
      </c>
      <c r="E75">
        <v>1949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>
        <v>20000</v>
      </c>
      <c r="T75" s="6">
        <v>20600</v>
      </c>
      <c r="U75" s="6">
        <v>20600</v>
      </c>
      <c r="V75" s="6">
        <v>20000</v>
      </c>
      <c r="W75" s="6">
        <v>20000</v>
      </c>
      <c r="X75" s="6">
        <v>19200</v>
      </c>
      <c r="Y75" s="6">
        <v>19300</v>
      </c>
      <c r="Z75" s="6">
        <v>20400</v>
      </c>
      <c r="AA75" s="6">
        <v>19100</v>
      </c>
      <c r="AB75" s="6">
        <v>20200</v>
      </c>
      <c r="AC75" s="6">
        <v>20400</v>
      </c>
      <c r="AD75" s="6">
        <v>20400</v>
      </c>
      <c r="AE75" s="6">
        <v>20400</v>
      </c>
      <c r="AF75" s="6">
        <v>20400</v>
      </c>
      <c r="AG75" s="6">
        <v>20400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</row>
    <row r="76" spans="1:51" x14ac:dyDescent="0.35">
      <c r="A76" t="s">
        <v>43</v>
      </c>
      <c r="B76" t="s">
        <v>155</v>
      </c>
      <c r="C76" s="15">
        <v>3.75</v>
      </c>
      <c r="D76">
        <v>1940</v>
      </c>
      <c r="E76">
        <v>1960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>
        <v>90000</v>
      </c>
      <c r="Z76" s="6">
        <v>90900</v>
      </c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 spans="1:51" x14ac:dyDescent="0.35">
      <c r="A77" t="s">
        <v>81</v>
      </c>
      <c r="B77" t="s">
        <v>170</v>
      </c>
      <c r="C77" s="15">
        <v>4</v>
      </c>
      <c r="D77">
        <v>1969</v>
      </c>
      <c r="E77">
        <v>1972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>
        <v>1236366.02</v>
      </c>
      <c r="AW77" s="6"/>
      <c r="AX77" s="6"/>
      <c r="AY77" s="6"/>
    </row>
    <row r="78" spans="1:51" x14ac:dyDescent="0.35">
      <c r="A78" t="s">
        <v>35</v>
      </c>
      <c r="B78" t="s">
        <v>157</v>
      </c>
      <c r="C78" s="15">
        <v>4</v>
      </c>
      <c r="D78">
        <v>2027.5</v>
      </c>
      <c r="F78" s="6"/>
      <c r="G78" s="6"/>
      <c r="H78" s="6"/>
      <c r="I78" s="6"/>
      <c r="J78" s="6"/>
      <c r="K78" s="6"/>
      <c r="L78" s="6"/>
      <c r="M78" s="6"/>
      <c r="N78" s="6">
        <v>226125</v>
      </c>
      <c r="O78" s="6">
        <v>182175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</row>
    <row r="79" spans="1:51" x14ac:dyDescent="0.35">
      <c r="A79" t="s">
        <v>70</v>
      </c>
      <c r="B79" t="s">
        <v>157</v>
      </c>
      <c r="C79" s="15">
        <v>4</v>
      </c>
      <c r="D79">
        <v>1957</v>
      </c>
      <c r="E79">
        <v>1958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>
        <v>5000000</v>
      </c>
      <c r="AQ79" s="6"/>
      <c r="AR79" s="6"/>
      <c r="AS79" s="6"/>
      <c r="AT79" s="6"/>
      <c r="AU79" s="6"/>
      <c r="AV79" s="6"/>
      <c r="AW79" s="6"/>
      <c r="AX79" s="6"/>
      <c r="AY79" s="6"/>
    </row>
    <row r="80" spans="1:51" x14ac:dyDescent="0.35">
      <c r="A80" t="s">
        <v>16</v>
      </c>
      <c r="B80" t="s">
        <v>157</v>
      </c>
      <c r="C80" s="15">
        <v>4</v>
      </c>
      <c r="D80">
        <v>1960</v>
      </c>
      <c r="E80">
        <v>1990</v>
      </c>
      <c r="F80" s="6">
        <v>21617.337499999998</v>
      </c>
      <c r="G80" s="6">
        <v>26437.925000000003</v>
      </c>
      <c r="H80" s="6">
        <v>27869.037499999999</v>
      </c>
      <c r="I80" s="6">
        <v>26739.212500000001</v>
      </c>
      <c r="J80" s="6">
        <v>26061.316666666666</v>
      </c>
      <c r="K80" s="6">
        <v>26061.316666666666</v>
      </c>
      <c r="L80" s="6">
        <v>25910.675000000003</v>
      </c>
      <c r="M80" s="6">
        <v>27266.466666666667</v>
      </c>
      <c r="N80" s="6">
        <v>26061.316666666666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 spans="1:51" x14ac:dyDescent="0.35">
      <c r="A81" s="28" t="s">
        <v>27</v>
      </c>
      <c r="B81" s="21" t="s">
        <v>155</v>
      </c>
      <c r="C81" s="45">
        <v>4</v>
      </c>
      <c r="D81" s="21">
        <v>1939</v>
      </c>
      <c r="E81" s="28">
        <v>1959</v>
      </c>
      <c r="F81" s="6"/>
      <c r="G81" s="6"/>
      <c r="H81" s="6"/>
      <c r="I81" s="6"/>
      <c r="J81" s="6"/>
      <c r="K81" s="6"/>
      <c r="L81" s="6"/>
      <c r="M81" s="6"/>
      <c r="N81" s="6">
        <v>1680</v>
      </c>
      <c r="O81" s="6">
        <v>1700</v>
      </c>
      <c r="P81" s="6">
        <v>1840</v>
      </c>
      <c r="Q81" s="6">
        <v>1900</v>
      </c>
      <c r="R81" s="6">
        <v>2020</v>
      </c>
      <c r="S81" s="6">
        <v>2060</v>
      </c>
      <c r="T81" s="6">
        <v>2060</v>
      </c>
      <c r="U81" s="6">
        <v>2060</v>
      </c>
      <c r="V81" s="6">
        <v>2020</v>
      </c>
      <c r="W81" s="6">
        <v>2020</v>
      </c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</row>
    <row r="82" spans="1:51" x14ac:dyDescent="0.35">
      <c r="A82" s="28" t="s">
        <v>18</v>
      </c>
      <c r="B82" s="21" t="s">
        <v>155</v>
      </c>
      <c r="C82" s="45">
        <v>4</v>
      </c>
      <c r="D82" s="28">
        <v>1934</v>
      </c>
      <c r="E82" s="28"/>
      <c r="F82" s="6">
        <v>2510.6083333333331</v>
      </c>
      <c r="G82" s="6">
        <v>2891.9666666666667</v>
      </c>
      <c r="H82" s="6">
        <v>2987.3166666666671</v>
      </c>
      <c r="I82" s="6">
        <v>2955.5291666666667</v>
      </c>
      <c r="J82" s="6">
        <v>2923.75</v>
      </c>
      <c r="K82" s="6">
        <v>2955.5291666666667</v>
      </c>
      <c r="L82" s="6">
        <v>3019.0875000000001</v>
      </c>
      <c r="M82" s="6">
        <v>3019.0875000000001</v>
      </c>
      <c r="N82" s="6">
        <v>3019.0875000000001</v>
      </c>
      <c r="O82" s="6">
        <v>3050.8666666666668</v>
      </c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</row>
    <row r="83" spans="1:51" x14ac:dyDescent="0.35">
      <c r="A83" s="21" t="s">
        <v>180</v>
      </c>
      <c r="B83" s="21" t="s">
        <v>155</v>
      </c>
      <c r="C83" s="45">
        <v>4</v>
      </c>
      <c r="D83" s="21">
        <v>1934</v>
      </c>
      <c r="E83" s="28"/>
      <c r="F83" s="6"/>
      <c r="G83" s="6"/>
      <c r="H83" s="6"/>
      <c r="I83" s="6"/>
      <c r="J83" s="6"/>
      <c r="K83" s="6"/>
      <c r="L83" s="6"/>
      <c r="M83" s="6"/>
      <c r="N83" s="6">
        <v>4750</v>
      </c>
      <c r="O83" s="6">
        <v>4800</v>
      </c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</row>
    <row r="84" spans="1:51" x14ac:dyDescent="0.35">
      <c r="A84" t="s">
        <v>34</v>
      </c>
      <c r="B84" t="s">
        <v>155</v>
      </c>
      <c r="C84" s="15">
        <v>4</v>
      </c>
      <c r="D84">
        <v>1937</v>
      </c>
      <c r="F84" s="6"/>
      <c r="G84" s="6"/>
      <c r="H84" s="6"/>
      <c r="I84" s="6"/>
      <c r="J84" s="6"/>
      <c r="K84" s="6"/>
      <c r="L84" s="6"/>
      <c r="M84" s="6"/>
      <c r="N84" s="6">
        <v>2300</v>
      </c>
      <c r="O84" s="6">
        <v>2375</v>
      </c>
      <c r="P84" s="6">
        <v>2450</v>
      </c>
      <c r="Q84" s="6">
        <v>2475</v>
      </c>
      <c r="R84" s="6">
        <v>2550</v>
      </c>
      <c r="S84" s="6">
        <v>2625</v>
      </c>
      <c r="T84" s="6">
        <v>2600</v>
      </c>
      <c r="U84" s="6">
        <v>2575</v>
      </c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 spans="1:51" x14ac:dyDescent="0.35">
      <c r="A85" t="s">
        <v>19</v>
      </c>
      <c r="B85" t="s">
        <v>155</v>
      </c>
      <c r="C85" s="15">
        <v>4</v>
      </c>
      <c r="D85">
        <v>1963</v>
      </c>
      <c r="F85" s="6"/>
      <c r="G85" s="6"/>
      <c r="H85" s="6"/>
      <c r="I85" s="6">
        <v>23803.200000000001</v>
      </c>
      <c r="J85" s="6">
        <v>23529.599999999999</v>
      </c>
      <c r="K85" s="6">
        <v>23803.200000000001</v>
      </c>
      <c r="L85" s="6">
        <v>23256</v>
      </c>
      <c r="M85" s="6">
        <v>32876.800000000003</v>
      </c>
      <c r="N85" s="6">
        <v>39831</v>
      </c>
      <c r="O85" s="6">
        <v>40768.199999999997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</row>
    <row r="86" spans="1:51" x14ac:dyDescent="0.35">
      <c r="A86" t="s">
        <v>14</v>
      </c>
      <c r="B86" t="s">
        <v>155</v>
      </c>
      <c r="C86" s="15">
        <v>4</v>
      </c>
      <c r="D86">
        <v>1940</v>
      </c>
      <c r="E86">
        <v>1950</v>
      </c>
      <c r="F86" s="6">
        <v>10568.75</v>
      </c>
      <c r="G86" s="6">
        <v>12682.5</v>
      </c>
      <c r="H86" s="6">
        <v>13286.429166666667</v>
      </c>
      <c r="I86" s="6">
        <v>12833.483333333334</v>
      </c>
      <c r="J86" s="6">
        <v>12380.5375</v>
      </c>
      <c r="K86" s="6">
        <v>12229.554166666667</v>
      </c>
      <c r="L86" s="6">
        <v>12380.5375</v>
      </c>
      <c r="M86" s="6">
        <v>12380.5375</v>
      </c>
      <c r="N86" s="6">
        <v>12380.5375</v>
      </c>
      <c r="O86" s="6">
        <v>11097.191666666666</v>
      </c>
      <c r="P86" s="6">
        <v>9058.9291666666668</v>
      </c>
      <c r="Q86" s="6">
        <v>11399.154166666667</v>
      </c>
      <c r="R86" s="6">
        <v>14947.233333333334</v>
      </c>
      <c r="S86" s="6">
        <v>15249.2</v>
      </c>
      <c r="T86" s="6">
        <v>15400.179166666667</v>
      </c>
      <c r="U86" s="6">
        <v>15400.179166666667</v>
      </c>
      <c r="V86" s="6">
        <v>15098.216666666667</v>
      </c>
      <c r="W86" s="6">
        <v>15249.2</v>
      </c>
      <c r="X86" s="6">
        <v>14569.779166666667</v>
      </c>
      <c r="Y86" s="6">
        <v>14947.233333333334</v>
      </c>
      <c r="Z86" s="6">
        <v>15249.2</v>
      </c>
      <c r="AA86" s="6">
        <v>14871.741666666667</v>
      </c>
      <c r="AB86" s="6">
        <v>15098.216666666667</v>
      </c>
      <c r="AC86" s="6">
        <v>15400.183333333332</v>
      </c>
      <c r="AD86" s="6">
        <v>15551.1625</v>
      </c>
      <c r="AE86" s="6">
        <v>15400.179166666667</v>
      </c>
      <c r="AF86" s="6">
        <v>15400.179166666667</v>
      </c>
      <c r="AG86" s="6">
        <v>15400.179166666667</v>
      </c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</row>
    <row r="87" spans="1:51" x14ac:dyDescent="0.35">
      <c r="A87" t="s">
        <v>42</v>
      </c>
      <c r="B87" t="s">
        <v>155</v>
      </c>
      <c r="C87" s="15">
        <v>4</v>
      </c>
      <c r="D87">
        <v>1935</v>
      </c>
      <c r="E87">
        <v>1945</v>
      </c>
      <c r="F87" s="6"/>
      <c r="G87" s="6"/>
      <c r="H87" s="6"/>
      <c r="I87" s="6"/>
      <c r="J87" s="6"/>
      <c r="K87" s="6"/>
      <c r="L87" s="6"/>
      <c r="M87" s="6"/>
      <c r="N87" s="6">
        <v>19928</v>
      </c>
      <c r="O87" s="6">
        <v>20140</v>
      </c>
      <c r="P87" s="6">
        <v>20988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</row>
    <row r="88" spans="1:51" x14ac:dyDescent="0.35">
      <c r="A88" t="s">
        <v>79</v>
      </c>
      <c r="B88" t="s">
        <v>155</v>
      </c>
      <c r="C88" s="15">
        <v>4</v>
      </c>
      <c r="D88">
        <v>1965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>
        <v>3044121</v>
      </c>
      <c r="AW88" s="6"/>
      <c r="AX88" s="6"/>
      <c r="AY88" s="6"/>
    </row>
    <row r="89" spans="1:51" x14ac:dyDescent="0.35">
      <c r="A89" t="s">
        <v>18</v>
      </c>
      <c r="B89" t="s">
        <v>155</v>
      </c>
      <c r="C89" s="15">
        <v>4.25</v>
      </c>
      <c r="D89">
        <v>1973</v>
      </c>
      <c r="E89">
        <v>1978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>
        <v>51500</v>
      </c>
      <c r="AM89" s="6">
        <v>104000</v>
      </c>
      <c r="AN89" s="6">
        <v>98500</v>
      </c>
      <c r="AO89" s="6">
        <v>86500</v>
      </c>
      <c r="AP89" s="6">
        <v>84500</v>
      </c>
      <c r="AQ89" s="6">
        <v>79500</v>
      </c>
      <c r="AR89" s="6">
        <v>78500</v>
      </c>
      <c r="AS89" s="6">
        <v>75500</v>
      </c>
      <c r="AT89" s="6">
        <v>74500</v>
      </c>
      <c r="AU89" s="6">
        <v>69500</v>
      </c>
      <c r="AV89" s="6">
        <v>74000</v>
      </c>
      <c r="AW89" s="6"/>
      <c r="AX89" s="6"/>
      <c r="AY89" s="6"/>
    </row>
    <row r="90" spans="1:51" x14ac:dyDescent="0.35">
      <c r="A90" t="s">
        <v>70</v>
      </c>
      <c r="B90" t="s">
        <v>157</v>
      </c>
      <c r="C90" s="15">
        <v>4.5</v>
      </c>
      <c r="D90">
        <v>1962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>
        <v>1950000</v>
      </c>
      <c r="AT90" s="6">
        <v>2992500</v>
      </c>
      <c r="AU90" s="6"/>
      <c r="AV90" s="6"/>
      <c r="AW90" s="6"/>
      <c r="AX90" s="6"/>
      <c r="AY90" s="6"/>
    </row>
    <row r="91" spans="1:51" x14ac:dyDescent="0.35">
      <c r="A91" t="s">
        <v>29</v>
      </c>
      <c r="B91" t="s">
        <v>157</v>
      </c>
      <c r="C91" s="15">
        <v>4.5</v>
      </c>
      <c r="D91">
        <v>1940</v>
      </c>
      <c r="E91">
        <v>1944</v>
      </c>
      <c r="F91" s="6"/>
      <c r="G91" s="6"/>
      <c r="H91" s="6"/>
      <c r="I91" s="6"/>
      <c r="J91" s="6"/>
      <c r="K91" s="6"/>
      <c r="L91" s="6">
        <v>31680</v>
      </c>
      <c r="M91" s="6">
        <v>32505</v>
      </c>
      <c r="N91" s="6">
        <v>31185</v>
      </c>
      <c r="O91" s="6">
        <v>32587.5</v>
      </c>
      <c r="P91" s="6">
        <v>33990</v>
      </c>
      <c r="Q91" s="6"/>
      <c r="R91" s="6"/>
      <c r="S91" s="6"/>
      <c r="T91" s="6">
        <v>73920</v>
      </c>
      <c r="U91" s="6">
        <v>270630</v>
      </c>
      <c r="V91" s="6">
        <v>578140</v>
      </c>
      <c r="W91" s="6">
        <v>572660</v>
      </c>
      <c r="X91" s="6">
        <v>354960</v>
      </c>
      <c r="Y91" s="6">
        <v>47940</v>
      </c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</row>
    <row r="92" spans="1:51" x14ac:dyDescent="0.35">
      <c r="A92" t="s">
        <v>27</v>
      </c>
      <c r="B92" t="s">
        <v>155</v>
      </c>
      <c r="C92" s="15">
        <v>4.5</v>
      </c>
      <c r="D92">
        <v>1956</v>
      </c>
      <c r="F92" s="6"/>
      <c r="G92" s="6"/>
      <c r="H92" s="6"/>
      <c r="I92" s="6"/>
      <c r="J92" s="6"/>
      <c r="K92" s="6"/>
      <c r="L92" s="6"/>
      <c r="M92" s="6"/>
      <c r="N92" s="6">
        <v>950</v>
      </c>
      <c r="O92" s="6">
        <v>930</v>
      </c>
      <c r="P92" s="6">
        <v>1000</v>
      </c>
      <c r="Q92" s="6">
        <v>1010</v>
      </c>
      <c r="R92" s="6">
        <v>1110</v>
      </c>
      <c r="S92" s="6">
        <v>1140</v>
      </c>
      <c r="T92" s="6">
        <v>1160</v>
      </c>
      <c r="U92" s="6">
        <v>1140</v>
      </c>
      <c r="V92" s="6">
        <v>1130</v>
      </c>
      <c r="W92" s="6">
        <v>1130</v>
      </c>
      <c r="X92" s="6">
        <v>1100</v>
      </c>
      <c r="Y92" s="6">
        <v>1075</v>
      </c>
      <c r="Z92" s="6">
        <v>1080</v>
      </c>
      <c r="AA92" s="6">
        <v>1080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</row>
    <row r="93" spans="1:51" x14ac:dyDescent="0.35">
      <c r="A93" t="s">
        <v>13</v>
      </c>
      <c r="B93" t="s">
        <v>155</v>
      </c>
      <c r="C93" s="15">
        <v>4.5</v>
      </c>
      <c r="D93">
        <v>1958</v>
      </c>
      <c r="E93">
        <v>1968</v>
      </c>
      <c r="F93" s="6"/>
      <c r="G93" s="6"/>
      <c r="H93" s="6"/>
      <c r="I93" s="6"/>
      <c r="J93" s="6"/>
      <c r="K93" s="6"/>
      <c r="L93" s="6"/>
      <c r="M93" s="6"/>
      <c r="N93" s="6">
        <v>8550</v>
      </c>
      <c r="O93" s="6">
        <v>8500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</row>
    <row r="94" spans="1:51" x14ac:dyDescent="0.35">
      <c r="A94" t="s">
        <v>33</v>
      </c>
      <c r="B94" t="s">
        <v>155</v>
      </c>
      <c r="C94" s="15">
        <v>4.5</v>
      </c>
      <c r="D94">
        <v>1944</v>
      </c>
      <c r="F94" s="6"/>
      <c r="G94" s="6"/>
      <c r="H94" s="6"/>
      <c r="I94" s="6"/>
      <c r="J94" s="6"/>
      <c r="K94" s="6"/>
      <c r="L94" s="6"/>
      <c r="M94" s="6">
        <v>1455</v>
      </c>
      <c r="N94" s="6">
        <v>20640</v>
      </c>
      <c r="O94" s="6">
        <v>20640</v>
      </c>
      <c r="P94" s="6">
        <v>20102.5</v>
      </c>
      <c r="Q94" s="6">
        <v>19350</v>
      </c>
      <c r="R94" s="6">
        <v>22145</v>
      </c>
      <c r="S94" s="6">
        <v>23005</v>
      </c>
      <c r="T94" s="6">
        <v>23435</v>
      </c>
      <c r="U94" s="6">
        <v>23220</v>
      </c>
      <c r="V94" s="6">
        <v>22145</v>
      </c>
      <c r="W94" s="6">
        <v>21607.5</v>
      </c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</row>
    <row r="95" spans="1:51" x14ac:dyDescent="0.35">
      <c r="A95" t="s">
        <v>33</v>
      </c>
      <c r="B95" t="s">
        <v>155</v>
      </c>
      <c r="C95" s="15">
        <v>4.5</v>
      </c>
      <c r="D95">
        <v>1945</v>
      </c>
      <c r="F95" s="6"/>
      <c r="G95" s="6"/>
      <c r="H95" s="6"/>
      <c r="I95" s="6"/>
      <c r="J95" s="6"/>
      <c r="K95" s="6"/>
      <c r="L95" s="6"/>
      <c r="M95" s="6">
        <v>2910</v>
      </c>
      <c r="N95" s="6">
        <v>2880</v>
      </c>
      <c r="O95" s="6">
        <v>2880</v>
      </c>
      <c r="P95" s="6">
        <v>2805</v>
      </c>
      <c r="Q95" s="6">
        <v>2730</v>
      </c>
      <c r="R95" s="6">
        <v>3090</v>
      </c>
      <c r="S95" s="6">
        <v>3210</v>
      </c>
      <c r="T95" s="6">
        <v>3270</v>
      </c>
      <c r="U95" s="6">
        <v>3240</v>
      </c>
      <c r="V95" s="6">
        <v>3090</v>
      </c>
      <c r="W95" s="6">
        <v>3015</v>
      </c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</row>
    <row r="96" spans="1:51" x14ac:dyDescent="0.35">
      <c r="A96" t="s">
        <v>33</v>
      </c>
      <c r="B96" t="s">
        <v>155</v>
      </c>
      <c r="C96" s="15">
        <v>4.5</v>
      </c>
      <c r="D96">
        <v>1947</v>
      </c>
      <c r="F96" s="6"/>
      <c r="G96" s="6"/>
      <c r="H96" s="6"/>
      <c r="I96" s="6"/>
      <c r="J96" s="6"/>
      <c r="K96" s="6"/>
      <c r="L96" s="6"/>
      <c r="M96" s="6">
        <v>13422.5</v>
      </c>
      <c r="N96" s="6">
        <v>18050</v>
      </c>
      <c r="O96" s="6">
        <v>17860</v>
      </c>
      <c r="P96" s="6">
        <v>17765</v>
      </c>
      <c r="Q96" s="6">
        <v>17195</v>
      </c>
      <c r="R96" s="6">
        <v>19570</v>
      </c>
      <c r="S96" s="6">
        <v>20330</v>
      </c>
      <c r="T96" s="6">
        <v>20900</v>
      </c>
      <c r="U96" s="6">
        <v>20520</v>
      </c>
      <c r="V96" s="6">
        <v>19570</v>
      </c>
      <c r="W96" s="6">
        <v>19000</v>
      </c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</row>
    <row r="97" spans="1:51" x14ac:dyDescent="0.35">
      <c r="A97" t="s">
        <v>33</v>
      </c>
      <c r="B97" t="s">
        <v>155</v>
      </c>
      <c r="C97" s="15">
        <v>4.5</v>
      </c>
      <c r="D97">
        <v>1948</v>
      </c>
      <c r="E97">
        <v>1958</v>
      </c>
      <c r="F97" s="6"/>
      <c r="G97" s="6"/>
      <c r="H97" s="6"/>
      <c r="I97" s="6"/>
      <c r="J97" s="6"/>
      <c r="K97" s="6"/>
      <c r="L97" s="6"/>
      <c r="M97" s="6"/>
      <c r="N97" s="6">
        <v>23750</v>
      </c>
      <c r="O97" s="6">
        <v>23500</v>
      </c>
      <c r="P97" s="6">
        <v>23375</v>
      </c>
      <c r="Q97" s="6">
        <v>22375</v>
      </c>
      <c r="R97" s="6">
        <v>25750</v>
      </c>
      <c r="S97" s="6">
        <v>26750</v>
      </c>
      <c r="T97" s="6">
        <v>27500</v>
      </c>
      <c r="U97" s="6">
        <v>27250</v>
      </c>
      <c r="V97" s="6">
        <v>25750</v>
      </c>
      <c r="W97" s="6">
        <v>25000</v>
      </c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</row>
    <row r="98" spans="1:51" x14ac:dyDescent="0.35">
      <c r="A98" t="s">
        <v>68</v>
      </c>
      <c r="B98" t="s">
        <v>155</v>
      </c>
      <c r="C98" s="15">
        <v>4.5</v>
      </c>
      <c r="D98">
        <v>1965</v>
      </c>
      <c r="E98">
        <v>1970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>
        <v>102500</v>
      </c>
      <c r="AM98" s="6">
        <v>103500</v>
      </c>
      <c r="AN98" s="6">
        <v>101500</v>
      </c>
      <c r="AO98" s="6">
        <v>90500</v>
      </c>
      <c r="AP98" s="6">
        <v>86500</v>
      </c>
      <c r="AQ98" s="6">
        <v>82500</v>
      </c>
      <c r="AR98" s="6">
        <v>83500</v>
      </c>
      <c r="AS98" s="6">
        <v>77500</v>
      </c>
      <c r="AT98" s="6">
        <v>73500</v>
      </c>
      <c r="AU98" s="6">
        <v>69500</v>
      </c>
      <c r="AV98" s="6">
        <v>78500</v>
      </c>
      <c r="AW98" s="6"/>
      <c r="AX98" s="6"/>
      <c r="AY98" s="6"/>
    </row>
    <row r="99" spans="1:51" x14ac:dyDescent="0.35">
      <c r="A99" t="s">
        <v>69</v>
      </c>
      <c r="B99" t="s">
        <v>155</v>
      </c>
      <c r="C99" s="15">
        <v>4.5</v>
      </c>
      <c r="D99">
        <v>1971</v>
      </c>
      <c r="E99">
        <v>1978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>
        <v>101000</v>
      </c>
      <c r="AM99" s="6">
        <v>106000</v>
      </c>
      <c r="AN99" s="6">
        <v>104500</v>
      </c>
      <c r="AO99" s="6">
        <v>88500</v>
      </c>
      <c r="AP99" s="6">
        <v>84500</v>
      </c>
      <c r="AQ99" s="6">
        <v>80500</v>
      </c>
      <c r="AR99" s="6">
        <v>79000</v>
      </c>
      <c r="AS99" s="6">
        <v>69500</v>
      </c>
      <c r="AT99" s="6">
        <v>62500</v>
      </c>
      <c r="AU99" s="6">
        <v>55000</v>
      </c>
      <c r="AV99" s="6">
        <v>55500</v>
      </c>
      <c r="AW99" s="6"/>
      <c r="AX99" s="6"/>
      <c r="AY99" s="6"/>
    </row>
    <row r="100" spans="1:51" x14ac:dyDescent="0.35">
      <c r="A100" t="s">
        <v>37</v>
      </c>
      <c r="B100" t="s">
        <v>169</v>
      </c>
      <c r="C100" s="15">
        <v>4.5</v>
      </c>
      <c r="D100">
        <v>1948</v>
      </c>
      <c r="E100">
        <v>1968</v>
      </c>
      <c r="F100" s="6"/>
      <c r="G100" s="6"/>
      <c r="H100" s="6"/>
      <c r="I100" s="6"/>
      <c r="J100" s="6"/>
      <c r="K100" s="6"/>
      <c r="L100" s="6"/>
      <c r="M100" s="6"/>
      <c r="N100" s="6">
        <v>9600</v>
      </c>
      <c r="O100" s="6">
        <v>9800</v>
      </c>
      <c r="P100" s="6">
        <v>10100</v>
      </c>
      <c r="Q100" s="6">
        <v>10400</v>
      </c>
      <c r="R100" s="6">
        <v>11300</v>
      </c>
      <c r="S100" s="6">
        <v>11400</v>
      </c>
      <c r="T100" s="6">
        <v>11700</v>
      </c>
      <c r="U100" s="6">
        <v>11500</v>
      </c>
      <c r="V100" s="6">
        <v>11200</v>
      </c>
      <c r="W100" s="6">
        <v>11200</v>
      </c>
      <c r="X100" s="6">
        <v>10500</v>
      </c>
      <c r="Y100" s="6">
        <v>10500</v>
      </c>
      <c r="Z100" s="6">
        <v>11000</v>
      </c>
      <c r="AA100" s="6">
        <v>10800</v>
      </c>
      <c r="AB100" s="6">
        <v>10700</v>
      </c>
      <c r="AC100" s="6">
        <v>10650</v>
      </c>
      <c r="AD100" s="6">
        <v>10600</v>
      </c>
      <c r="AE100" s="6">
        <v>10500</v>
      </c>
      <c r="AF100" s="6">
        <v>10250</v>
      </c>
      <c r="AG100" s="6">
        <v>10200</v>
      </c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</row>
    <row r="101" spans="1:51" x14ac:dyDescent="0.35">
      <c r="A101" t="s">
        <v>70</v>
      </c>
      <c r="B101" t="s">
        <v>157</v>
      </c>
      <c r="C101" s="15">
        <v>4.75</v>
      </c>
      <c r="D101">
        <v>1963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>
        <v>3015000</v>
      </c>
      <c r="AR101" s="6">
        <v>3045000</v>
      </c>
      <c r="AS101" s="6">
        <v>3880000</v>
      </c>
      <c r="AT101" s="6">
        <v>5940000</v>
      </c>
      <c r="AU101" s="6">
        <v>6090300</v>
      </c>
      <c r="AV101" s="6"/>
      <c r="AW101" s="6"/>
      <c r="AX101" s="6"/>
      <c r="AY101" s="6"/>
    </row>
    <row r="102" spans="1:51" x14ac:dyDescent="0.35">
      <c r="A102" t="s">
        <v>70</v>
      </c>
      <c r="B102" t="s">
        <v>157</v>
      </c>
      <c r="C102" s="15">
        <v>4.75</v>
      </c>
      <c r="D102">
        <v>1964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>
        <v>2010000</v>
      </c>
      <c r="AS102" s="6">
        <v>1900000</v>
      </c>
      <c r="AT102" s="6">
        <v>3890000</v>
      </c>
      <c r="AU102" s="6">
        <v>4000000</v>
      </c>
      <c r="AV102" s="6"/>
      <c r="AW102" s="6"/>
      <c r="AX102" s="6"/>
      <c r="AY102" s="6"/>
    </row>
    <row r="103" spans="1:51" x14ac:dyDescent="0.35">
      <c r="A103" t="s">
        <v>43</v>
      </c>
      <c r="B103" t="s">
        <v>155</v>
      </c>
      <c r="C103" s="15">
        <v>4.75</v>
      </c>
      <c r="D103">
        <v>1940</v>
      </c>
      <c r="E103">
        <v>1960</v>
      </c>
      <c r="F103" s="6"/>
      <c r="G103" s="6"/>
      <c r="H103" s="6"/>
      <c r="I103" s="6"/>
      <c r="J103" s="6">
        <v>95000</v>
      </c>
      <c r="K103" s="6">
        <v>96000</v>
      </c>
      <c r="L103" s="6">
        <v>95000</v>
      </c>
      <c r="M103" s="6">
        <v>94000</v>
      </c>
      <c r="N103" s="6">
        <v>92000</v>
      </c>
      <c r="O103" s="6">
        <v>73350</v>
      </c>
      <c r="P103" s="6">
        <v>60300</v>
      </c>
      <c r="Q103" s="6">
        <v>75150</v>
      </c>
      <c r="R103" s="6">
        <v>91800</v>
      </c>
      <c r="S103" s="6">
        <v>93600</v>
      </c>
      <c r="T103" s="6">
        <v>93600</v>
      </c>
      <c r="U103" s="6">
        <v>94500</v>
      </c>
      <c r="V103" s="6">
        <v>91800</v>
      </c>
      <c r="W103" s="6">
        <v>91800</v>
      </c>
      <c r="X103" s="6">
        <v>89550</v>
      </c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</row>
    <row r="104" spans="1:51" x14ac:dyDescent="0.35">
      <c r="A104" t="s">
        <v>29</v>
      </c>
      <c r="B104" t="s">
        <v>157</v>
      </c>
      <c r="C104" s="15">
        <v>5</v>
      </c>
      <c r="D104">
        <v>1944</v>
      </c>
      <c r="E104">
        <v>1964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>
        <v>89380</v>
      </c>
      <c r="Y104" s="6">
        <v>103440</v>
      </c>
      <c r="Z104" s="6">
        <v>102720</v>
      </c>
      <c r="AA104" s="6">
        <v>1047500</v>
      </c>
      <c r="AB104" s="6">
        <v>2072500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</row>
    <row r="105" spans="1:51" x14ac:dyDescent="0.35">
      <c r="A105" t="s">
        <v>38</v>
      </c>
      <c r="B105" t="s">
        <v>155</v>
      </c>
      <c r="C105" s="15">
        <v>5</v>
      </c>
      <c r="D105">
        <v>1946</v>
      </c>
      <c r="E105">
        <v>1953</v>
      </c>
      <c r="F105" s="6"/>
      <c r="G105" s="6"/>
      <c r="H105" s="6"/>
      <c r="I105" s="6"/>
      <c r="J105" s="6"/>
      <c r="K105" s="6"/>
      <c r="L105" s="6"/>
      <c r="M105" s="6"/>
      <c r="N105" s="6">
        <v>7575</v>
      </c>
      <c r="O105" s="6">
        <v>7425</v>
      </c>
      <c r="P105" s="6">
        <v>7650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</row>
    <row r="106" spans="1:51" x14ac:dyDescent="0.35">
      <c r="A106" t="s">
        <v>28</v>
      </c>
      <c r="B106" t="s">
        <v>169</v>
      </c>
      <c r="C106" s="15">
        <v>5</v>
      </c>
      <c r="D106">
        <v>1970</v>
      </c>
      <c r="E106">
        <v>1972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>
        <v>185270</v>
      </c>
      <c r="AP106" s="6">
        <v>183360</v>
      </c>
      <c r="AQ106" s="6">
        <v>170706.25</v>
      </c>
      <c r="AR106" s="6">
        <v>179062.5</v>
      </c>
      <c r="AS106" s="6">
        <v>147740</v>
      </c>
      <c r="AT106" s="6">
        <v>133722.5</v>
      </c>
      <c r="AU106" s="6">
        <v>111695</v>
      </c>
      <c r="AV106" s="6">
        <v>120817.5</v>
      </c>
      <c r="AW106" s="6">
        <v>136170</v>
      </c>
      <c r="AX106" s="6">
        <v>154415</v>
      </c>
      <c r="AY106" s="6">
        <v>163760</v>
      </c>
    </row>
    <row r="107" spans="1:51" x14ac:dyDescent="0.35">
      <c r="A107" t="s">
        <v>17</v>
      </c>
      <c r="B107" t="s">
        <v>157</v>
      </c>
      <c r="C107" s="15">
        <v>5</v>
      </c>
      <c r="D107">
        <v>1928</v>
      </c>
      <c r="F107" s="6">
        <v>903.21250000000009</v>
      </c>
      <c r="G107" s="6">
        <v>499.3104166666667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</row>
    <row r="108" spans="1:51" x14ac:dyDescent="0.35">
      <c r="A108" t="s">
        <v>176</v>
      </c>
      <c r="B108" t="s">
        <v>157</v>
      </c>
      <c r="C108" s="15">
        <v>5</v>
      </c>
      <c r="D108">
        <v>1928</v>
      </c>
      <c r="F108" s="6">
        <v>22.320833333333333</v>
      </c>
      <c r="G108" s="6">
        <v>499.3104166666667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</row>
    <row r="109" spans="1:51" x14ac:dyDescent="0.35">
      <c r="A109" t="s">
        <v>17</v>
      </c>
      <c r="B109" t="s">
        <v>157</v>
      </c>
      <c r="C109" s="15">
        <v>5</v>
      </c>
      <c r="D109">
        <v>1929</v>
      </c>
      <c r="F109" s="6">
        <v>686</v>
      </c>
      <c r="G109" s="6">
        <v>735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</row>
    <row r="110" spans="1:51" x14ac:dyDescent="0.35">
      <c r="A110" t="s">
        <v>33</v>
      </c>
      <c r="B110" t="s">
        <v>155</v>
      </c>
      <c r="C110" s="15">
        <v>5</v>
      </c>
      <c r="D110">
        <v>1946</v>
      </c>
      <c r="F110" s="6"/>
      <c r="G110" s="6"/>
      <c r="H110" s="6"/>
      <c r="I110" s="6"/>
      <c r="J110" s="6"/>
      <c r="K110" s="6"/>
      <c r="L110" s="6"/>
      <c r="M110" s="6">
        <v>18128</v>
      </c>
      <c r="N110" s="6">
        <v>17952</v>
      </c>
      <c r="O110" s="6">
        <v>17600</v>
      </c>
      <c r="P110" s="6">
        <v>17688</v>
      </c>
      <c r="Q110" s="6">
        <v>6804.25</v>
      </c>
      <c r="R110" s="6">
        <v>7435.5749999999998</v>
      </c>
      <c r="S110" s="6">
        <v>7646.0124999999998</v>
      </c>
      <c r="T110" s="6">
        <v>7926.6</v>
      </c>
      <c r="U110" s="6">
        <v>7856.4541666666664</v>
      </c>
      <c r="V110" s="6">
        <v>7365.4249999999993</v>
      </c>
      <c r="W110" s="6">
        <v>7154.9875000000002</v>
      </c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</row>
    <row r="111" spans="1:51" x14ac:dyDescent="0.35">
      <c r="A111" t="s">
        <v>19</v>
      </c>
      <c r="B111" t="s">
        <v>155</v>
      </c>
      <c r="C111" s="15">
        <v>5</v>
      </c>
      <c r="D111">
        <v>1947</v>
      </c>
      <c r="E111">
        <v>1957</v>
      </c>
      <c r="F111" s="6"/>
      <c r="G111" s="6"/>
      <c r="H111" s="6"/>
      <c r="I111" s="6"/>
      <c r="J111" s="6"/>
      <c r="K111" s="6"/>
      <c r="L111" s="6">
        <v>18360</v>
      </c>
      <c r="M111" s="6">
        <v>35360</v>
      </c>
      <c r="N111" s="6">
        <v>35020</v>
      </c>
      <c r="O111" s="6">
        <v>34680</v>
      </c>
      <c r="P111" s="6">
        <v>35360</v>
      </c>
      <c r="Q111" s="6">
        <v>36380</v>
      </c>
      <c r="R111" s="6">
        <v>38080</v>
      </c>
      <c r="S111" s="6">
        <v>39100</v>
      </c>
      <c r="T111" s="6">
        <v>39780</v>
      </c>
      <c r="U111" s="6">
        <v>39780</v>
      </c>
      <c r="V111" s="6">
        <v>38420</v>
      </c>
      <c r="W111" s="6">
        <v>38760</v>
      </c>
      <c r="X111" s="6">
        <v>37230</v>
      </c>
      <c r="Y111" s="6">
        <v>36210</v>
      </c>
      <c r="Z111" s="6">
        <v>36380</v>
      </c>
      <c r="AA111" s="6">
        <v>36380</v>
      </c>
      <c r="AB111" s="6">
        <v>36380</v>
      </c>
      <c r="AC111" s="6">
        <v>36380</v>
      </c>
      <c r="AD111" s="6">
        <v>35700</v>
      </c>
      <c r="AE111" s="6">
        <v>35020</v>
      </c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</row>
    <row r="112" spans="1:51" x14ac:dyDescent="0.35">
      <c r="A112" t="s">
        <v>36</v>
      </c>
      <c r="B112" t="s">
        <v>155</v>
      </c>
      <c r="C112" s="15">
        <v>5</v>
      </c>
      <c r="D112">
        <v>1942</v>
      </c>
      <c r="E112">
        <v>1967</v>
      </c>
      <c r="F112" s="6"/>
      <c r="G112" s="6"/>
      <c r="H112" s="6"/>
      <c r="I112" s="6"/>
      <c r="J112" s="6"/>
      <c r="K112" s="6"/>
      <c r="L112" s="6"/>
      <c r="M112" s="6">
        <v>83600</v>
      </c>
      <c r="N112" s="6">
        <v>82400</v>
      </c>
      <c r="O112" s="6">
        <v>82400</v>
      </c>
      <c r="P112" s="6">
        <v>84800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</row>
    <row r="113" spans="1:52" x14ac:dyDescent="0.35">
      <c r="A113" t="s">
        <v>40</v>
      </c>
      <c r="B113" t="s">
        <v>155</v>
      </c>
      <c r="C113" s="15">
        <v>5</v>
      </c>
      <c r="D113">
        <v>1945</v>
      </c>
      <c r="E113">
        <v>1975</v>
      </c>
      <c r="F113" s="6"/>
      <c r="G113" s="6"/>
      <c r="H113" s="6"/>
      <c r="I113" s="6"/>
      <c r="J113" s="6"/>
      <c r="K113" s="6"/>
      <c r="L113" s="6"/>
      <c r="M113" s="6"/>
      <c r="N113" s="6">
        <v>42925</v>
      </c>
      <c r="O113" s="6">
        <v>42075</v>
      </c>
      <c r="P113" s="6">
        <v>44200</v>
      </c>
      <c r="Q113" s="6">
        <v>43562.5</v>
      </c>
      <c r="R113" s="6">
        <v>46750</v>
      </c>
      <c r="S113" s="6">
        <v>48025</v>
      </c>
      <c r="T113" s="6">
        <v>49300</v>
      </c>
      <c r="U113" s="6">
        <v>48875</v>
      </c>
      <c r="V113" s="6">
        <v>47175</v>
      </c>
      <c r="W113" s="6">
        <v>46750</v>
      </c>
      <c r="X113" s="6">
        <v>45262.5</v>
      </c>
      <c r="Y113" s="6">
        <v>44412.5</v>
      </c>
      <c r="Z113" s="6">
        <v>45475</v>
      </c>
      <c r="AA113" s="6">
        <v>44385.9375</v>
      </c>
      <c r="AB113" s="6">
        <v>44571.875</v>
      </c>
      <c r="AC113" s="6">
        <v>43668.75</v>
      </c>
      <c r="AD113" s="6">
        <v>42500</v>
      </c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</row>
    <row r="114" spans="1:52" x14ac:dyDescent="0.35">
      <c r="A114" t="s">
        <v>73</v>
      </c>
      <c r="B114" t="s">
        <v>169</v>
      </c>
      <c r="C114" s="15">
        <v>5</v>
      </c>
      <c r="D114">
        <v>1972</v>
      </c>
      <c r="E114">
        <v>1978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>
        <v>2910000</v>
      </c>
      <c r="AQ114" s="6">
        <v>2490000</v>
      </c>
      <c r="AR114" s="6">
        <v>2520000</v>
      </c>
      <c r="AS114" s="6">
        <v>2250000</v>
      </c>
      <c r="AT114" s="6">
        <v>2115000</v>
      </c>
      <c r="AU114" s="6">
        <v>1710000</v>
      </c>
      <c r="AV114" s="6">
        <v>1957500</v>
      </c>
      <c r="AW114" s="6">
        <v>2205000</v>
      </c>
      <c r="AX114" s="6">
        <v>2100000</v>
      </c>
      <c r="AY114" s="6">
        <v>2100000</v>
      </c>
    </row>
    <row r="115" spans="1:52" x14ac:dyDescent="0.35">
      <c r="A115" t="s">
        <v>25</v>
      </c>
      <c r="B115" t="s">
        <v>157</v>
      </c>
      <c r="C115" s="15">
        <v>5</v>
      </c>
      <c r="D115">
        <v>1929</v>
      </c>
      <c r="E115">
        <v>1947</v>
      </c>
      <c r="F115" s="6">
        <v>41844.166666666672</v>
      </c>
      <c r="G115" s="6">
        <v>47399.75</v>
      </c>
      <c r="H115" s="6">
        <v>43173.783333333333</v>
      </c>
      <c r="I115" s="6">
        <v>277269.78958333336</v>
      </c>
      <c r="J115" s="6">
        <v>736602.63749999995</v>
      </c>
      <c r="K115" s="6">
        <v>603499.7895833333</v>
      </c>
      <c r="L115" s="6">
        <v>47695.258333333331</v>
      </c>
      <c r="M115" s="6">
        <v>48049.870833333334</v>
      </c>
      <c r="N115" s="6">
        <v>47636.158333333333</v>
      </c>
      <c r="O115" s="6">
        <v>48818.195833333331</v>
      </c>
      <c r="P115" s="6">
        <v>151081.21250000002</v>
      </c>
      <c r="Q115" s="6"/>
      <c r="R115" s="6">
        <v>46213.979166666664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 x14ac:dyDescent="0.35">
      <c r="A116" t="s">
        <v>177</v>
      </c>
      <c r="B116" t="s">
        <v>157</v>
      </c>
      <c r="C116" s="15">
        <v>5</v>
      </c>
      <c r="D116">
        <v>1929</v>
      </c>
      <c r="E116">
        <v>1947</v>
      </c>
      <c r="F116" s="6"/>
      <c r="G116" s="6"/>
      <c r="H116" s="6">
        <v>43173.783333333333</v>
      </c>
      <c r="I116" s="6">
        <v>277269.78958333336</v>
      </c>
      <c r="J116" s="6">
        <v>736602.63749999995</v>
      </c>
      <c r="K116" s="6">
        <v>603499.7895833333</v>
      </c>
      <c r="L116" s="6">
        <v>1090224.2583333333</v>
      </c>
      <c r="M116" s="6">
        <v>690813.76666666672</v>
      </c>
      <c r="N116" s="6">
        <v>386343.55</v>
      </c>
      <c r="O116" s="6">
        <v>261705.23750000002</v>
      </c>
      <c r="P116" s="6"/>
      <c r="Q116" s="6">
        <v>47497.7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 x14ac:dyDescent="0.35">
      <c r="A117" t="s">
        <v>76</v>
      </c>
      <c r="B117" t="s">
        <v>157</v>
      </c>
      <c r="C117" s="15">
        <v>5.5</v>
      </c>
      <c r="D117">
        <v>1966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>
        <v>2962500</v>
      </c>
      <c r="AU117" s="6">
        <v>10147759.6665</v>
      </c>
      <c r="AV117" s="6">
        <v>10349704.825000001</v>
      </c>
      <c r="AW117" s="6"/>
      <c r="AX117" s="6"/>
      <c r="AY117" s="6"/>
    </row>
    <row r="118" spans="1:52" x14ac:dyDescent="0.35">
      <c r="A118" t="s">
        <v>28</v>
      </c>
      <c r="B118" t="s">
        <v>169</v>
      </c>
      <c r="C118" s="15">
        <v>5.5</v>
      </c>
      <c r="D118">
        <v>1976</v>
      </c>
      <c r="E118">
        <v>1980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>
        <v>1716500</v>
      </c>
      <c r="AQ118" s="6">
        <v>1630675</v>
      </c>
      <c r="AR118" s="6">
        <v>1587762.5</v>
      </c>
      <c r="AS118" s="6">
        <v>1427428.3666666667</v>
      </c>
      <c r="AT118" s="6">
        <v>1261497.7958333334</v>
      </c>
      <c r="AU118" s="6">
        <v>940273.22899999993</v>
      </c>
      <c r="AV118" s="6">
        <v>1036002.405</v>
      </c>
      <c r="AW118" s="6">
        <v>1182787.1400000001</v>
      </c>
      <c r="AX118" s="6">
        <v>1344463.0834999999</v>
      </c>
      <c r="AY118" s="6">
        <v>1455083.46</v>
      </c>
    </row>
    <row r="119" spans="1:52" x14ac:dyDescent="0.35">
      <c r="A119" t="s">
        <v>74</v>
      </c>
      <c r="B119" t="s">
        <v>169</v>
      </c>
      <c r="C119" s="15">
        <v>5.5</v>
      </c>
      <c r="D119">
        <v>1975</v>
      </c>
      <c r="E119">
        <v>1979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>
        <v>947268</v>
      </c>
      <c r="AQ119" s="6">
        <v>790020</v>
      </c>
      <c r="AR119" s="6">
        <v>775467</v>
      </c>
      <c r="AS119" s="6">
        <v>729729</v>
      </c>
      <c r="AT119" s="6">
        <v>709978.5</v>
      </c>
      <c r="AU119" s="6">
        <v>657040</v>
      </c>
      <c r="AV119" s="6">
        <v>626377.5</v>
      </c>
      <c r="AW119" s="6">
        <v>771599.75</v>
      </c>
      <c r="AX119" s="6">
        <v>751348.15</v>
      </c>
      <c r="AY119" s="6">
        <v>421759.42500000005</v>
      </c>
    </row>
    <row r="120" spans="1:52" x14ac:dyDescent="0.35">
      <c r="A120" t="s">
        <v>44</v>
      </c>
      <c r="B120" t="s">
        <v>157</v>
      </c>
      <c r="C120" s="15">
        <v>5.5</v>
      </c>
      <c r="D120">
        <v>1962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>
        <v>1007500</v>
      </c>
      <c r="AU120" s="6"/>
      <c r="AV120" s="6"/>
      <c r="AW120" s="6"/>
      <c r="AX120" s="6"/>
      <c r="AY120" s="6"/>
    </row>
    <row r="121" spans="1:52" x14ac:dyDescent="0.35">
      <c r="A121" t="s">
        <v>83</v>
      </c>
      <c r="B121" t="s">
        <v>169</v>
      </c>
      <c r="C121" s="15">
        <v>6</v>
      </c>
      <c r="D121">
        <v>1978</v>
      </c>
      <c r="E121">
        <v>1980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>
        <v>909910.4</v>
      </c>
      <c r="AS121" s="6">
        <v>909910.4</v>
      </c>
      <c r="AT121" s="6">
        <v>909910.4</v>
      </c>
      <c r="AU121" s="6">
        <v>742784</v>
      </c>
      <c r="AV121" s="6">
        <v>742784</v>
      </c>
      <c r="AW121" s="6">
        <v>742784</v>
      </c>
      <c r="AX121" s="6"/>
      <c r="AY121" s="6"/>
    </row>
    <row r="122" spans="1:52" x14ac:dyDescent="0.35">
      <c r="A122" t="s">
        <v>26</v>
      </c>
      <c r="B122" t="s">
        <v>155</v>
      </c>
      <c r="C122" s="15">
        <v>6</v>
      </c>
      <c r="D122">
        <v>1936</v>
      </c>
      <c r="E122">
        <v>1951</v>
      </c>
      <c r="F122" s="6"/>
      <c r="G122" s="6"/>
      <c r="H122" s="6">
        <v>14083.054166666667</v>
      </c>
      <c r="I122" s="6">
        <v>13824.65</v>
      </c>
      <c r="J122" s="6">
        <v>13695.445833333333</v>
      </c>
      <c r="K122" s="6">
        <v>13695.445833333333</v>
      </c>
      <c r="L122" s="6">
        <v>13824.65</v>
      </c>
      <c r="M122" s="6">
        <v>13695.545833333334</v>
      </c>
      <c r="N122" s="6">
        <v>30817.841666666667</v>
      </c>
      <c r="O122" s="6">
        <v>30817.837499999998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</row>
    <row r="123" spans="1:52" x14ac:dyDescent="0.35">
      <c r="A123" t="s">
        <v>27</v>
      </c>
      <c r="B123" t="s">
        <v>155</v>
      </c>
      <c r="C123" s="15">
        <v>6</v>
      </c>
      <c r="D123">
        <v>1945</v>
      </c>
      <c r="E123">
        <v>1970</v>
      </c>
      <c r="F123" s="6"/>
      <c r="G123" s="6"/>
      <c r="H123" s="6"/>
      <c r="I123" s="6">
        <v>5700</v>
      </c>
      <c r="J123" s="6">
        <v>5525</v>
      </c>
      <c r="K123" s="6">
        <v>5650</v>
      </c>
      <c r="L123" s="6">
        <v>5650</v>
      </c>
      <c r="M123" s="6">
        <v>5650</v>
      </c>
      <c r="N123" s="6">
        <v>8960</v>
      </c>
      <c r="O123" s="6">
        <v>8800</v>
      </c>
      <c r="P123" s="6">
        <v>8800</v>
      </c>
      <c r="Q123" s="6">
        <v>9040</v>
      </c>
      <c r="R123" s="6">
        <v>9600</v>
      </c>
      <c r="S123" s="6">
        <v>9840</v>
      </c>
      <c r="T123" s="6">
        <v>9920</v>
      </c>
      <c r="U123" s="6">
        <v>9760</v>
      </c>
      <c r="V123" s="6">
        <v>9520</v>
      </c>
      <c r="W123" s="6">
        <v>9440</v>
      </c>
      <c r="X123" s="6">
        <v>8920</v>
      </c>
      <c r="Y123" s="6">
        <v>8600</v>
      </c>
      <c r="Z123" s="6">
        <v>8680</v>
      </c>
      <c r="AA123" s="6">
        <v>8560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</row>
    <row r="124" spans="1:52" x14ac:dyDescent="0.35">
      <c r="A124" t="s">
        <v>28</v>
      </c>
      <c r="B124" t="s">
        <v>169</v>
      </c>
      <c r="C124" s="15">
        <v>6</v>
      </c>
      <c r="D124">
        <v>1946</v>
      </c>
      <c r="E124">
        <v>1956</v>
      </c>
      <c r="F124" s="6"/>
      <c r="G124" s="6"/>
      <c r="H124" s="6"/>
      <c r="I124" s="6">
        <v>17611.05</v>
      </c>
      <c r="J124" s="6">
        <v>17221.425000000003</v>
      </c>
      <c r="K124" s="6">
        <v>17611.05</v>
      </c>
      <c r="L124" s="6">
        <v>17611.05</v>
      </c>
      <c r="M124" s="6">
        <v>17766.900000000001</v>
      </c>
      <c r="N124" s="6">
        <v>17299.349999999999</v>
      </c>
      <c r="O124" s="6">
        <v>17299.349999999999</v>
      </c>
      <c r="P124" s="6">
        <v>17299.349999999999</v>
      </c>
      <c r="Q124" s="6">
        <v>17299.349999999999</v>
      </c>
      <c r="R124" s="6">
        <v>18546.150000000001</v>
      </c>
      <c r="S124" s="6">
        <v>19169.55</v>
      </c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</row>
    <row r="125" spans="1:52" x14ac:dyDescent="0.35">
      <c r="A125" t="s">
        <v>28</v>
      </c>
      <c r="B125" t="s">
        <v>169</v>
      </c>
      <c r="C125" s="15">
        <v>6</v>
      </c>
      <c r="D125">
        <v>1963</v>
      </c>
      <c r="E125">
        <v>1965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>
        <v>648585</v>
      </c>
      <c r="AR125" s="6">
        <v>588808.44166666665</v>
      </c>
      <c r="AS125" s="6">
        <v>293019.88749999995</v>
      </c>
      <c r="AT125" s="6">
        <v>288939.86249999999</v>
      </c>
      <c r="AU125" s="6">
        <v>275216.14599999995</v>
      </c>
      <c r="AV125" s="6">
        <v>288568.97500000003</v>
      </c>
      <c r="AW125" s="6"/>
      <c r="AX125" s="6"/>
      <c r="AY125" s="6"/>
    </row>
    <row r="126" spans="1:52" x14ac:dyDescent="0.35">
      <c r="A126" t="s">
        <v>28</v>
      </c>
      <c r="B126" t="s">
        <v>169</v>
      </c>
      <c r="C126" s="15">
        <v>6</v>
      </c>
      <c r="D126">
        <v>1980</v>
      </c>
      <c r="E126">
        <v>1983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>
        <v>114400</v>
      </c>
      <c r="AT126" s="6">
        <v>99612.5</v>
      </c>
      <c r="AU126" s="6">
        <v>70850</v>
      </c>
      <c r="AV126" s="6">
        <v>80275</v>
      </c>
      <c r="AW126" s="6">
        <v>92137.5</v>
      </c>
      <c r="AX126" s="6">
        <v>104162.5</v>
      </c>
      <c r="AY126" s="6">
        <v>113100</v>
      </c>
    </row>
    <row r="127" spans="1:52" x14ac:dyDescent="0.35">
      <c r="A127" t="s">
        <v>19</v>
      </c>
      <c r="B127" t="s">
        <v>155</v>
      </c>
      <c r="C127" s="15">
        <v>6</v>
      </c>
      <c r="D127">
        <v>1936</v>
      </c>
      <c r="E127">
        <v>1946</v>
      </c>
      <c r="F127" s="6"/>
      <c r="G127" s="6"/>
      <c r="H127" s="6">
        <v>11000</v>
      </c>
      <c r="I127" s="6">
        <v>10800</v>
      </c>
      <c r="J127" s="6">
        <v>10600</v>
      </c>
      <c r="K127" s="6">
        <v>10800</v>
      </c>
      <c r="L127" s="6">
        <v>10600</v>
      </c>
      <c r="M127" s="6">
        <v>10700</v>
      </c>
      <c r="N127" s="6">
        <v>10450</v>
      </c>
      <c r="O127" s="6">
        <v>10600</v>
      </c>
      <c r="P127" s="6">
        <v>10400</v>
      </c>
      <c r="Q127" s="6">
        <v>10600</v>
      </c>
      <c r="R127" s="6">
        <v>10700</v>
      </c>
      <c r="S127" s="6">
        <v>10700</v>
      </c>
      <c r="T127" s="6">
        <v>10500</v>
      </c>
      <c r="U127" s="6">
        <v>10250</v>
      </c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</row>
    <row r="128" spans="1:52" x14ac:dyDescent="0.35">
      <c r="A128" t="s">
        <v>42</v>
      </c>
      <c r="B128" t="s">
        <v>155</v>
      </c>
      <c r="C128" s="15">
        <v>6</v>
      </c>
      <c r="D128">
        <v>1936</v>
      </c>
      <c r="E128">
        <v>1951</v>
      </c>
      <c r="F128" s="6"/>
      <c r="G128" s="6"/>
      <c r="H128" s="6">
        <v>27000</v>
      </c>
      <c r="I128" s="6">
        <v>27000</v>
      </c>
      <c r="J128" s="6">
        <v>26500</v>
      </c>
      <c r="K128" s="6">
        <v>26500</v>
      </c>
      <c r="L128" s="6">
        <v>26500</v>
      </c>
      <c r="M128" s="6">
        <v>26500</v>
      </c>
      <c r="N128" s="6">
        <v>26000</v>
      </c>
      <c r="O128" s="6">
        <v>26250</v>
      </c>
      <c r="P128" s="6">
        <v>26250</v>
      </c>
      <c r="Q128" s="6">
        <v>26500</v>
      </c>
      <c r="R128" s="6">
        <v>26750</v>
      </c>
      <c r="S128" s="6">
        <v>27000</v>
      </c>
      <c r="T128" s="6">
        <v>26500</v>
      </c>
      <c r="U128" s="6">
        <v>25500</v>
      </c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</row>
    <row r="129" spans="1:51" x14ac:dyDescent="0.35">
      <c r="A129" t="s">
        <v>28</v>
      </c>
      <c r="B129" t="s">
        <v>169</v>
      </c>
      <c r="C129" s="15">
        <v>6.25</v>
      </c>
      <c r="D129">
        <v>1969</v>
      </c>
      <c r="E129">
        <v>1971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>
        <v>1503750</v>
      </c>
      <c r="AS129" s="6">
        <v>1393125</v>
      </c>
      <c r="AT129" s="6">
        <v>1276875</v>
      </c>
      <c r="AU129" s="6">
        <v>1091250</v>
      </c>
      <c r="AV129" s="6">
        <v>1132500</v>
      </c>
      <c r="AW129" s="6">
        <v>1295625</v>
      </c>
      <c r="AX129" s="6">
        <v>1411875</v>
      </c>
      <c r="AY129" s="6">
        <v>1440000</v>
      </c>
    </row>
    <row r="130" spans="1:51" x14ac:dyDescent="0.35">
      <c r="A130" t="s">
        <v>74</v>
      </c>
      <c r="B130" t="s">
        <v>169</v>
      </c>
      <c r="C130" s="15">
        <v>6.25</v>
      </c>
      <c r="D130">
        <v>1966</v>
      </c>
      <c r="E130">
        <v>1967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>
        <v>253750</v>
      </c>
      <c r="AS130" s="6">
        <v>245625</v>
      </c>
      <c r="AT130" s="6">
        <v>242187.5</v>
      </c>
      <c r="AU130" s="6">
        <v>234270</v>
      </c>
      <c r="AV130" s="6">
        <v>216663.5</v>
      </c>
      <c r="AW130" s="6">
        <v>218006.77499999999</v>
      </c>
      <c r="AX130" s="6">
        <v>168720</v>
      </c>
      <c r="AY130" s="6"/>
    </row>
    <row r="131" spans="1:51" x14ac:dyDescent="0.35">
      <c r="A131" t="s">
        <v>74</v>
      </c>
      <c r="B131" t="s">
        <v>169</v>
      </c>
      <c r="C131" s="15">
        <v>6.5</v>
      </c>
      <c r="D131">
        <v>1967</v>
      </c>
      <c r="E131">
        <v>1968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>
        <v>988819.5</v>
      </c>
      <c r="AT131" s="6">
        <v>972831.125</v>
      </c>
      <c r="AU131" s="6">
        <v>932208</v>
      </c>
      <c r="AV131" s="6">
        <v>904443.375</v>
      </c>
      <c r="AW131" s="6">
        <v>896250</v>
      </c>
      <c r="AX131" s="6">
        <v>803253.75</v>
      </c>
      <c r="AY131" s="6"/>
    </row>
    <row r="132" spans="1:51" x14ac:dyDescent="0.35">
      <c r="A132" t="s">
        <v>75</v>
      </c>
      <c r="B132" t="s">
        <v>169</v>
      </c>
      <c r="C132" s="15">
        <v>6.5</v>
      </c>
      <c r="D132">
        <v>1970</v>
      </c>
      <c r="E132">
        <v>1972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>
        <v>295940</v>
      </c>
      <c r="AT132" s="6">
        <v>257467.8</v>
      </c>
      <c r="AU132" s="6">
        <v>216036.2</v>
      </c>
      <c r="AV132" s="6">
        <v>150335.6</v>
      </c>
      <c r="AW132" s="6">
        <v>164274</v>
      </c>
      <c r="AX132" s="6">
        <v>164274</v>
      </c>
      <c r="AY132" s="6"/>
    </row>
    <row r="133" spans="1:51" x14ac:dyDescent="0.35">
      <c r="A133" t="s">
        <v>181</v>
      </c>
      <c r="B133" t="s">
        <v>169</v>
      </c>
      <c r="C133" s="15">
        <v>6.5</v>
      </c>
      <c r="D133">
        <v>1970</v>
      </c>
      <c r="E133">
        <v>1972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>
        <v>261167.05</v>
      </c>
      <c r="AW133" s="6">
        <v>236752</v>
      </c>
      <c r="AX133" s="6">
        <v>236752</v>
      </c>
      <c r="AY133" s="6"/>
    </row>
    <row r="134" spans="1:51" x14ac:dyDescent="0.35">
      <c r="A134" t="s">
        <v>75</v>
      </c>
      <c r="B134" t="s">
        <v>169</v>
      </c>
      <c r="C134" s="15">
        <v>7</v>
      </c>
      <c r="D134">
        <v>1977</v>
      </c>
      <c r="E134">
        <v>1983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>
        <v>72000</v>
      </c>
      <c r="AW134" s="6">
        <v>72500</v>
      </c>
      <c r="AX134" s="6">
        <v>72500</v>
      </c>
      <c r="AY134" s="6">
        <v>72500</v>
      </c>
    </row>
    <row r="135" spans="1:51" x14ac:dyDescent="0.35">
      <c r="A135" t="s">
        <v>84</v>
      </c>
      <c r="B135" t="s">
        <v>157</v>
      </c>
      <c r="C135" s="1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>
        <v>28038917.584000003</v>
      </c>
      <c r="AX135" s="6">
        <v>27780236.445999999</v>
      </c>
      <c r="AY135" s="6">
        <v>28525602.050000001</v>
      </c>
    </row>
    <row r="136" spans="1:51" x14ac:dyDescent="0.35">
      <c r="W136" s="6"/>
      <c r="X136" s="6"/>
      <c r="Y136" s="6"/>
      <c r="Z136" s="6"/>
      <c r="AA136" s="6"/>
      <c r="AB136" s="6"/>
    </row>
  </sheetData>
  <autoFilter ref="A4:AY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C91"/>
  <sheetViews>
    <sheetView workbookViewId="0">
      <selection activeCell="A20" sqref="A20"/>
    </sheetView>
  </sheetViews>
  <sheetFormatPr defaultRowHeight="14.5" x14ac:dyDescent="0.35"/>
  <cols>
    <col min="1" max="1" width="61.81640625" style="66" customWidth="1"/>
    <col min="2" max="2" width="16" bestFit="1" customWidth="1"/>
    <col min="3" max="3" width="10.7265625" customWidth="1"/>
    <col min="4" max="7" width="10.81640625" bestFit="1" customWidth="1"/>
    <col min="8" max="13" width="12.453125" bestFit="1" customWidth="1"/>
    <col min="14" max="18" width="10.81640625" bestFit="1" customWidth="1"/>
    <col min="19" max="25" width="12.453125" bestFit="1" customWidth="1"/>
    <col min="26" max="49" width="13.54296875" bestFit="1" customWidth="1"/>
    <col min="50" max="51" width="13.36328125" bestFit="1" customWidth="1"/>
    <col min="52" max="55" width="12.26953125" bestFit="1" customWidth="1"/>
  </cols>
  <sheetData>
    <row r="1" spans="1:55" ht="18.5" x14ac:dyDescent="0.45">
      <c r="A1" s="1" t="s">
        <v>171</v>
      </c>
    </row>
    <row r="2" spans="1:55" x14ac:dyDescent="0.35">
      <c r="A2" s="66" t="s">
        <v>158</v>
      </c>
    </row>
    <row r="4" spans="1:55" x14ac:dyDescent="0.35">
      <c r="A4" s="37" t="s">
        <v>85</v>
      </c>
      <c r="B4" s="37" t="s">
        <v>86</v>
      </c>
      <c r="C4" s="37">
        <v>1920</v>
      </c>
      <c r="D4" s="37">
        <v>1921</v>
      </c>
      <c r="E4" s="37">
        <v>1922</v>
      </c>
      <c r="F4" s="37">
        <v>1923</v>
      </c>
      <c r="G4" s="37">
        <v>1924</v>
      </c>
      <c r="H4" s="37">
        <v>1925</v>
      </c>
      <c r="I4" s="37">
        <v>1926</v>
      </c>
      <c r="J4" s="37">
        <v>1927</v>
      </c>
      <c r="K4" s="37">
        <v>1928</v>
      </c>
      <c r="L4" s="37">
        <v>1929</v>
      </c>
      <c r="M4" s="37">
        <v>1930</v>
      </c>
      <c r="N4" s="37">
        <v>1931</v>
      </c>
      <c r="O4" s="37">
        <v>1932</v>
      </c>
      <c r="P4" s="37">
        <v>1933</v>
      </c>
      <c r="Q4" s="37">
        <v>1934</v>
      </c>
      <c r="R4" s="37">
        <v>1935</v>
      </c>
      <c r="S4" s="37">
        <v>1936</v>
      </c>
      <c r="T4" s="37">
        <v>1937</v>
      </c>
      <c r="U4" s="37">
        <v>1938</v>
      </c>
      <c r="V4" s="37">
        <v>1939</v>
      </c>
      <c r="W4" s="37">
        <v>1940</v>
      </c>
      <c r="X4" s="37">
        <v>1941</v>
      </c>
      <c r="Y4" s="37">
        <v>1942</v>
      </c>
      <c r="Z4" s="37">
        <v>1943</v>
      </c>
      <c r="AA4" s="37">
        <v>1944</v>
      </c>
      <c r="AB4" s="37">
        <v>1945</v>
      </c>
      <c r="AC4" s="37">
        <v>1946</v>
      </c>
      <c r="AD4" s="37">
        <v>1947</v>
      </c>
      <c r="AE4" s="37">
        <v>1948</v>
      </c>
      <c r="AF4" s="37">
        <v>1949</v>
      </c>
      <c r="AG4" s="37">
        <v>1950</v>
      </c>
      <c r="AH4" s="37">
        <v>1951</v>
      </c>
      <c r="AI4" s="37">
        <v>1952</v>
      </c>
      <c r="AJ4" s="37">
        <v>1953</v>
      </c>
      <c r="AK4" s="37">
        <v>1954</v>
      </c>
      <c r="AL4" s="37">
        <v>1955</v>
      </c>
      <c r="AM4" s="37">
        <v>1956</v>
      </c>
      <c r="AN4" s="37">
        <v>1957</v>
      </c>
      <c r="AO4" s="37">
        <v>1958</v>
      </c>
      <c r="AP4" s="37">
        <v>1959</v>
      </c>
      <c r="AQ4" s="37">
        <v>1960</v>
      </c>
      <c r="AR4" s="37">
        <v>1961</v>
      </c>
      <c r="AS4" s="37">
        <v>1962</v>
      </c>
      <c r="AT4" s="37">
        <v>1963</v>
      </c>
      <c r="AU4" s="37">
        <v>1964</v>
      </c>
      <c r="AV4" s="37">
        <v>1965</v>
      </c>
      <c r="AW4" s="37">
        <v>1966</v>
      </c>
      <c r="AX4" s="37">
        <v>1967</v>
      </c>
      <c r="AY4" s="37">
        <v>1968</v>
      </c>
      <c r="AZ4" s="37">
        <v>1969</v>
      </c>
      <c r="BA4" s="37">
        <v>1970</v>
      </c>
      <c r="BB4" s="37">
        <v>1971</v>
      </c>
      <c r="BC4" s="37">
        <v>1972</v>
      </c>
    </row>
    <row r="5" spans="1:55" x14ac:dyDescent="0.35">
      <c r="A5" s="142" t="s">
        <v>87</v>
      </c>
      <c r="B5" s="36" t="s">
        <v>153</v>
      </c>
      <c r="C5" s="90">
        <v>0</v>
      </c>
      <c r="D5" s="71">
        <v>228772.8125</v>
      </c>
      <c r="E5" s="71">
        <v>228772.8125</v>
      </c>
      <c r="F5" s="71">
        <v>188813.52499999999</v>
      </c>
      <c r="G5" s="71">
        <v>791262.71666666667</v>
      </c>
      <c r="H5" s="71">
        <v>1827079.7916666667</v>
      </c>
      <c r="I5" s="71">
        <v>1542588.8416666668</v>
      </c>
      <c r="J5" s="71">
        <v>1525573.8541666667</v>
      </c>
      <c r="K5" s="71">
        <v>1272572.7791666666</v>
      </c>
      <c r="L5" s="71">
        <v>1424080.8375000001</v>
      </c>
      <c r="M5" s="71">
        <v>1229408.8500000001</v>
      </c>
      <c r="N5" s="71">
        <v>701088.12916666665</v>
      </c>
      <c r="O5" s="71">
        <v>388547.95416666666</v>
      </c>
      <c r="P5" s="71">
        <v>428387.9375</v>
      </c>
      <c r="Q5" s="71">
        <v>687758.9375</v>
      </c>
      <c r="R5" s="71">
        <v>910355.35833333328</v>
      </c>
      <c r="S5" s="71">
        <v>1511831.7041666666</v>
      </c>
      <c r="T5" s="71">
        <v>2277628.3458333332</v>
      </c>
      <c r="U5" s="71">
        <v>2729804.833333333</v>
      </c>
      <c r="V5" s="71">
        <v>2733540.2166666668</v>
      </c>
      <c r="W5" s="71">
        <v>3136868.1625000001</v>
      </c>
      <c r="X5" s="71">
        <v>4099421.7875000001</v>
      </c>
      <c r="Y5" s="71">
        <v>8557841.5750000011</v>
      </c>
      <c r="Z5" s="71">
        <v>15560370.116666667</v>
      </c>
      <c r="AA5" s="71">
        <v>19868528.433333334</v>
      </c>
      <c r="AB5" s="71">
        <v>23422964.662499998</v>
      </c>
      <c r="AC5" s="71">
        <v>21664723.679166663</v>
      </c>
      <c r="AD5" s="71">
        <v>21786361.679166663</v>
      </c>
      <c r="AE5" s="71">
        <v>21018705.679166663</v>
      </c>
      <c r="AF5" s="71">
        <v>23866630.5</v>
      </c>
      <c r="AG5" s="71">
        <v>25196843</v>
      </c>
      <c r="AH5" s="71">
        <v>34909247.5</v>
      </c>
      <c r="AI5" s="71">
        <v>41315083.5</v>
      </c>
      <c r="AJ5" s="71">
        <v>43871606.5</v>
      </c>
      <c r="AK5" s="71">
        <v>51041000</v>
      </c>
      <c r="AL5" s="71">
        <v>49908500</v>
      </c>
      <c r="AM5" s="71">
        <v>46337770</v>
      </c>
      <c r="AN5" s="71">
        <v>49558628</v>
      </c>
      <c r="AO5" s="71">
        <v>41540736.25</v>
      </c>
      <c r="AP5" s="71">
        <v>41033010.841666661</v>
      </c>
      <c r="AQ5" s="71">
        <v>38047487.154166669</v>
      </c>
      <c r="AR5" s="71">
        <v>38109709.691666663</v>
      </c>
      <c r="AS5" s="71">
        <v>36740343.237500004</v>
      </c>
      <c r="AT5" s="71">
        <v>0</v>
      </c>
      <c r="AU5" s="71">
        <v>0</v>
      </c>
      <c r="AV5" s="71">
        <v>0</v>
      </c>
      <c r="AW5" s="71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</row>
    <row r="6" spans="1:55" x14ac:dyDescent="0.35">
      <c r="A6" s="130" t="s">
        <v>88</v>
      </c>
      <c r="B6" s="36" t="s">
        <v>153</v>
      </c>
      <c r="C6" s="90">
        <v>0</v>
      </c>
      <c r="D6" s="71">
        <v>21.670833333333331</v>
      </c>
      <c r="E6" s="71">
        <v>21.670833333333331</v>
      </c>
      <c r="F6" s="71">
        <v>89702.866666666669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0</v>
      </c>
      <c r="T6" s="71">
        <v>0</v>
      </c>
      <c r="U6" s="71">
        <v>0</v>
      </c>
      <c r="V6" s="71">
        <v>0</v>
      </c>
      <c r="W6" s="71">
        <v>0</v>
      </c>
      <c r="X6" s="71">
        <v>0</v>
      </c>
      <c r="Y6" s="71">
        <v>0</v>
      </c>
      <c r="Z6" s="71">
        <v>0</v>
      </c>
      <c r="AA6" s="71">
        <v>0</v>
      </c>
      <c r="AB6" s="71">
        <v>0</v>
      </c>
      <c r="AC6" s="71">
        <v>0</v>
      </c>
      <c r="AD6" s="71">
        <v>0</v>
      </c>
      <c r="AE6" s="71">
        <v>0</v>
      </c>
      <c r="AF6" s="71">
        <v>0</v>
      </c>
      <c r="AG6" s="71">
        <v>0</v>
      </c>
      <c r="AH6" s="71">
        <v>0</v>
      </c>
      <c r="AI6" s="71">
        <v>0</v>
      </c>
      <c r="AJ6" s="71">
        <v>0</v>
      </c>
      <c r="AK6" s="71">
        <v>0</v>
      </c>
      <c r="AL6" s="71">
        <v>0</v>
      </c>
      <c r="AM6" s="71">
        <v>0</v>
      </c>
      <c r="AN6" s="71">
        <v>0</v>
      </c>
      <c r="AO6" s="71">
        <v>0</v>
      </c>
      <c r="AP6" s="71">
        <v>0</v>
      </c>
      <c r="AQ6" s="71">
        <v>0</v>
      </c>
      <c r="AR6" s="71">
        <v>0</v>
      </c>
      <c r="AS6" s="71">
        <v>0</v>
      </c>
      <c r="AT6" s="71">
        <v>0</v>
      </c>
      <c r="AU6" s="71">
        <v>0</v>
      </c>
      <c r="AV6" s="71">
        <v>0</v>
      </c>
      <c r="AW6" s="71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</row>
    <row r="7" spans="1:55" ht="29" x14ac:dyDescent="0.35">
      <c r="A7" s="85" t="s">
        <v>183</v>
      </c>
      <c r="B7" s="36" t="s">
        <v>169</v>
      </c>
      <c r="C7" s="90">
        <v>0</v>
      </c>
      <c r="D7" s="71">
        <v>0</v>
      </c>
      <c r="E7" s="71">
        <v>33933.4</v>
      </c>
      <c r="F7" s="71">
        <v>33933.4</v>
      </c>
      <c r="G7" s="71">
        <v>33933.4</v>
      </c>
      <c r="H7" s="71">
        <v>33933.4</v>
      </c>
      <c r="I7" s="71">
        <v>33933.4</v>
      </c>
      <c r="J7" s="71">
        <v>33933.4</v>
      </c>
      <c r="K7" s="71">
        <v>33933.4</v>
      </c>
      <c r="L7" s="71">
        <v>33933.4</v>
      </c>
      <c r="M7" s="71">
        <v>33933.4</v>
      </c>
      <c r="N7" s="71">
        <v>33933.4</v>
      </c>
      <c r="O7" s="71">
        <v>33933.4</v>
      </c>
      <c r="P7" s="71">
        <v>33933.4</v>
      </c>
      <c r="Q7" s="71">
        <v>33933.4</v>
      </c>
      <c r="R7" s="71">
        <v>33933.4</v>
      </c>
      <c r="S7" s="71">
        <v>33933.4</v>
      </c>
      <c r="T7" s="71">
        <v>33933.4</v>
      </c>
      <c r="U7" s="71">
        <v>33933.4</v>
      </c>
      <c r="V7" s="71">
        <v>33933.4</v>
      </c>
      <c r="W7" s="71">
        <v>33933.4</v>
      </c>
      <c r="X7" s="71">
        <v>33933.4</v>
      </c>
      <c r="Y7" s="71">
        <v>33933.4</v>
      </c>
      <c r="Z7" s="71">
        <v>33933.4</v>
      </c>
      <c r="AA7" s="71">
        <v>33933.4</v>
      </c>
      <c r="AB7" s="71">
        <v>33933.4</v>
      </c>
      <c r="AC7" s="71">
        <v>33933.4</v>
      </c>
      <c r="AD7" s="71">
        <v>33933.4</v>
      </c>
      <c r="AE7" s="71">
        <v>33933.4</v>
      </c>
      <c r="AF7" s="71">
        <v>33933.4</v>
      </c>
      <c r="AG7" s="71">
        <v>33933.4</v>
      </c>
      <c r="AH7" s="71">
        <v>33933.4</v>
      </c>
      <c r="AI7" s="71">
        <v>0</v>
      </c>
      <c r="AJ7" s="71">
        <v>0</v>
      </c>
      <c r="AK7" s="71">
        <v>0</v>
      </c>
      <c r="AL7" s="71">
        <v>0</v>
      </c>
      <c r="AM7" s="71">
        <v>0</v>
      </c>
      <c r="AN7" s="71">
        <v>0</v>
      </c>
      <c r="AO7" s="71">
        <v>0</v>
      </c>
      <c r="AP7" s="71">
        <v>0</v>
      </c>
      <c r="AQ7" s="71">
        <v>0</v>
      </c>
      <c r="AR7" s="71">
        <v>0</v>
      </c>
      <c r="AS7" s="71">
        <v>0</v>
      </c>
      <c r="AT7" s="71">
        <v>0</v>
      </c>
      <c r="AU7" s="71">
        <v>0</v>
      </c>
      <c r="AV7" s="71">
        <v>0</v>
      </c>
      <c r="AW7" s="71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</row>
    <row r="8" spans="1:55" x14ac:dyDescent="0.35">
      <c r="A8" s="85" t="s">
        <v>89</v>
      </c>
      <c r="B8" s="36" t="s">
        <v>154</v>
      </c>
      <c r="C8" s="90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1">
        <v>0</v>
      </c>
      <c r="R8" s="71">
        <v>0</v>
      </c>
      <c r="S8" s="71">
        <v>0</v>
      </c>
      <c r="T8" s="71">
        <v>0</v>
      </c>
      <c r="U8" s="71">
        <v>0</v>
      </c>
      <c r="V8" s="71">
        <v>0</v>
      </c>
      <c r="W8" s="71">
        <v>0</v>
      </c>
      <c r="X8" s="71">
        <v>0</v>
      </c>
      <c r="Y8" s="71">
        <v>501550.95833333337</v>
      </c>
      <c r="Z8" s="71">
        <v>750708.75</v>
      </c>
      <c r="AA8" s="71">
        <v>3326.8250000000003</v>
      </c>
      <c r="AB8" s="71">
        <v>0</v>
      </c>
      <c r="AC8" s="71">
        <v>0</v>
      </c>
      <c r="AD8" s="71">
        <v>0</v>
      </c>
      <c r="AE8" s="71">
        <v>0</v>
      </c>
      <c r="AF8" s="71">
        <v>0</v>
      </c>
      <c r="AG8" s="71">
        <v>0</v>
      </c>
      <c r="AH8" s="71">
        <v>0</v>
      </c>
      <c r="AI8" s="71">
        <v>0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0</v>
      </c>
      <c r="AP8" s="71">
        <v>0</v>
      </c>
      <c r="AQ8" s="71">
        <v>0</v>
      </c>
      <c r="AR8" s="71">
        <v>0</v>
      </c>
      <c r="AS8" s="71">
        <v>0</v>
      </c>
      <c r="AT8" s="71">
        <v>0</v>
      </c>
      <c r="AU8" s="71">
        <v>0</v>
      </c>
      <c r="AV8" s="71">
        <v>0</v>
      </c>
      <c r="AW8" s="71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</row>
    <row r="9" spans="1:55" x14ac:dyDescent="0.35">
      <c r="A9" s="85" t="s">
        <v>90</v>
      </c>
      <c r="B9" s="36" t="s">
        <v>156</v>
      </c>
      <c r="C9" s="90">
        <v>0</v>
      </c>
      <c r="D9" s="71">
        <v>767843.06666666677</v>
      </c>
      <c r="E9" s="71">
        <v>666.14583333333337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71">
        <v>0</v>
      </c>
      <c r="T9" s="71">
        <v>0</v>
      </c>
      <c r="U9" s="71">
        <v>0</v>
      </c>
      <c r="V9" s="71">
        <v>0</v>
      </c>
      <c r="W9" s="71">
        <v>0</v>
      </c>
      <c r="X9" s="71">
        <v>0</v>
      </c>
      <c r="Y9" s="71">
        <v>0</v>
      </c>
      <c r="Z9" s="71">
        <v>0</v>
      </c>
      <c r="AA9" s="71">
        <v>0</v>
      </c>
      <c r="AB9" s="71">
        <v>0</v>
      </c>
      <c r="AC9" s="71">
        <v>0</v>
      </c>
      <c r="AD9" s="71">
        <v>0</v>
      </c>
      <c r="AE9" s="71">
        <v>0</v>
      </c>
      <c r="AF9" s="71">
        <v>0</v>
      </c>
      <c r="AG9" s="71">
        <v>0</v>
      </c>
      <c r="AH9" s="71">
        <v>0</v>
      </c>
      <c r="AI9" s="71">
        <v>0</v>
      </c>
      <c r="AJ9" s="71">
        <v>0</v>
      </c>
      <c r="AK9" s="71">
        <v>0</v>
      </c>
      <c r="AL9" s="71">
        <v>0</v>
      </c>
      <c r="AM9" s="71">
        <v>0</v>
      </c>
      <c r="AN9" s="71">
        <v>0</v>
      </c>
      <c r="AO9" s="71">
        <v>0</v>
      </c>
      <c r="AP9" s="71">
        <v>0</v>
      </c>
      <c r="AQ9" s="71">
        <v>0</v>
      </c>
      <c r="AR9" s="71">
        <v>0</v>
      </c>
      <c r="AS9" s="71">
        <v>0</v>
      </c>
      <c r="AT9" s="71">
        <v>0</v>
      </c>
      <c r="AU9" s="71">
        <v>0</v>
      </c>
      <c r="AV9" s="71">
        <v>0</v>
      </c>
      <c r="AW9" s="71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</row>
    <row r="10" spans="1:55" x14ac:dyDescent="0.35">
      <c r="A10" s="85" t="s">
        <v>91</v>
      </c>
      <c r="B10" s="36" t="s">
        <v>156</v>
      </c>
      <c r="C10" s="90">
        <v>0</v>
      </c>
      <c r="D10" s="71">
        <v>0</v>
      </c>
      <c r="E10" s="71">
        <v>124010.47499999999</v>
      </c>
      <c r="F10" s="71">
        <v>35230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0</v>
      </c>
      <c r="AD10" s="71">
        <v>0</v>
      </c>
      <c r="AE10" s="71">
        <v>0</v>
      </c>
      <c r="AF10" s="71">
        <v>0</v>
      </c>
      <c r="AG10" s="71">
        <v>0</v>
      </c>
      <c r="AH10" s="71">
        <v>0</v>
      </c>
      <c r="AI10" s="71">
        <v>0</v>
      </c>
      <c r="AJ10" s="71">
        <v>0</v>
      </c>
      <c r="AK10" s="71">
        <v>0</v>
      </c>
      <c r="AL10" s="71">
        <v>0</v>
      </c>
      <c r="AM10" s="71">
        <v>0</v>
      </c>
      <c r="AN10" s="71">
        <v>0</v>
      </c>
      <c r="AO10" s="71">
        <v>0</v>
      </c>
      <c r="AP10" s="71">
        <v>0</v>
      </c>
      <c r="AQ10" s="71">
        <v>0</v>
      </c>
      <c r="AR10" s="71">
        <v>0</v>
      </c>
      <c r="AS10" s="71">
        <v>0</v>
      </c>
      <c r="AT10" s="71">
        <v>0</v>
      </c>
      <c r="AU10" s="71">
        <v>0</v>
      </c>
      <c r="AV10" s="71">
        <v>0</v>
      </c>
      <c r="AW10" s="71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</row>
    <row r="11" spans="1:55" x14ac:dyDescent="0.35">
      <c r="A11" s="130" t="s">
        <v>92</v>
      </c>
      <c r="B11" s="36" t="s">
        <v>156</v>
      </c>
      <c r="C11" s="90">
        <v>0</v>
      </c>
      <c r="D11" s="71">
        <v>0</v>
      </c>
      <c r="E11" s="71">
        <v>75339.070833333331</v>
      </c>
      <c r="F11" s="71">
        <v>42134.258333333331</v>
      </c>
      <c r="G11" s="71">
        <v>14517.358333333334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71">
        <v>0</v>
      </c>
      <c r="Y11" s="71">
        <v>0</v>
      </c>
      <c r="Z11" s="71">
        <v>0</v>
      </c>
      <c r="AA11" s="71">
        <v>0</v>
      </c>
      <c r="AB11" s="71">
        <v>0</v>
      </c>
      <c r="AC11" s="71">
        <v>0</v>
      </c>
      <c r="AD11" s="71">
        <v>0</v>
      </c>
      <c r="AE11" s="71">
        <v>0</v>
      </c>
      <c r="AF11" s="71">
        <v>0</v>
      </c>
      <c r="AG11" s="71">
        <v>0</v>
      </c>
      <c r="AH11" s="71">
        <v>0</v>
      </c>
      <c r="AI11" s="71">
        <v>0</v>
      </c>
      <c r="AJ11" s="71">
        <v>0</v>
      </c>
      <c r="AK11" s="71">
        <v>0</v>
      </c>
      <c r="AL11" s="71">
        <v>0</v>
      </c>
      <c r="AM11" s="71">
        <v>0</v>
      </c>
      <c r="AN11" s="71">
        <v>0</v>
      </c>
      <c r="AO11" s="71">
        <v>0</v>
      </c>
      <c r="AP11" s="71">
        <v>0</v>
      </c>
      <c r="AQ11" s="71">
        <v>0</v>
      </c>
      <c r="AR11" s="71">
        <v>0</v>
      </c>
      <c r="AS11" s="71">
        <v>0</v>
      </c>
      <c r="AT11" s="71">
        <v>0</v>
      </c>
      <c r="AU11" s="71">
        <v>0</v>
      </c>
      <c r="AV11" s="71">
        <v>0</v>
      </c>
      <c r="AW11" s="71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</row>
    <row r="12" spans="1:55" x14ac:dyDescent="0.35">
      <c r="A12" s="85" t="s">
        <v>93</v>
      </c>
      <c r="B12" s="36" t="s">
        <v>156</v>
      </c>
      <c r="C12" s="90">
        <v>0</v>
      </c>
      <c r="D12" s="71">
        <v>0</v>
      </c>
      <c r="E12" s="71">
        <v>0</v>
      </c>
      <c r="F12" s="71">
        <v>2210</v>
      </c>
      <c r="G12" s="71">
        <v>2167.4291666666668</v>
      </c>
      <c r="H12" s="71">
        <v>500</v>
      </c>
      <c r="I12" s="71">
        <v>930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  <c r="S12" s="71">
        <v>0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0</v>
      </c>
      <c r="AF12" s="71">
        <v>0</v>
      </c>
      <c r="AG12" s="71">
        <v>0</v>
      </c>
      <c r="AH12" s="71">
        <v>0</v>
      </c>
      <c r="AI12" s="71">
        <v>0</v>
      </c>
      <c r="AJ12" s="71">
        <v>0</v>
      </c>
      <c r="AK12" s="71">
        <v>0</v>
      </c>
      <c r="AL12" s="71">
        <v>0</v>
      </c>
      <c r="AM12" s="71">
        <v>0</v>
      </c>
      <c r="AN12" s="71">
        <v>0</v>
      </c>
      <c r="AO12" s="71">
        <v>0</v>
      </c>
      <c r="AP12" s="71">
        <v>0</v>
      </c>
      <c r="AQ12" s="71">
        <v>0</v>
      </c>
      <c r="AR12" s="71">
        <v>0</v>
      </c>
      <c r="AS12" s="71">
        <v>0</v>
      </c>
      <c r="AT12" s="71">
        <v>0</v>
      </c>
      <c r="AU12" s="71">
        <v>0</v>
      </c>
      <c r="AV12" s="71">
        <v>0</v>
      </c>
      <c r="AW12" s="71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</row>
    <row r="13" spans="1:55" x14ac:dyDescent="0.35">
      <c r="A13" s="85" t="s">
        <v>94</v>
      </c>
      <c r="B13" s="36" t="s">
        <v>156</v>
      </c>
      <c r="C13" s="90">
        <v>0</v>
      </c>
      <c r="D13" s="71">
        <v>699061.41666666674</v>
      </c>
      <c r="E13" s="71">
        <v>472824.76666666666</v>
      </c>
      <c r="F13" s="71">
        <v>182776.38750000001</v>
      </c>
      <c r="G13" s="71">
        <v>198596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0</v>
      </c>
      <c r="AE13" s="71">
        <v>0</v>
      </c>
      <c r="AF13" s="71">
        <v>0</v>
      </c>
      <c r="AG13" s="71">
        <v>0</v>
      </c>
      <c r="AH13" s="71">
        <v>0</v>
      </c>
      <c r="AI13" s="71">
        <v>0</v>
      </c>
      <c r="AJ13" s="71">
        <v>0</v>
      </c>
      <c r="AK13" s="71">
        <v>0</v>
      </c>
      <c r="AL13" s="71">
        <v>0</v>
      </c>
      <c r="AM13" s="71">
        <v>0</v>
      </c>
      <c r="AN13" s="71">
        <v>0</v>
      </c>
      <c r="AO13" s="71">
        <v>0</v>
      </c>
      <c r="AP13" s="71">
        <v>0</v>
      </c>
      <c r="AQ13" s="71">
        <v>0</v>
      </c>
      <c r="AR13" s="71">
        <v>0</v>
      </c>
      <c r="AS13" s="71">
        <v>0</v>
      </c>
      <c r="AT13" s="71">
        <v>0</v>
      </c>
      <c r="AU13" s="71">
        <v>0</v>
      </c>
      <c r="AV13" s="71">
        <v>0</v>
      </c>
      <c r="AW13" s="71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</row>
    <row r="14" spans="1:55" x14ac:dyDescent="0.35">
      <c r="A14" s="85" t="s">
        <v>95</v>
      </c>
      <c r="B14" s="36" t="s">
        <v>156</v>
      </c>
      <c r="C14" s="90">
        <v>0</v>
      </c>
      <c r="D14" s="71">
        <v>9002.2250000000004</v>
      </c>
      <c r="E14" s="71">
        <v>16857.037499999999</v>
      </c>
      <c r="F14" s="71">
        <v>18240.754166666666</v>
      </c>
      <c r="G14" s="71">
        <v>24600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0</v>
      </c>
      <c r="AE14" s="71">
        <v>0</v>
      </c>
      <c r="AF14" s="71">
        <v>0</v>
      </c>
      <c r="AG14" s="71">
        <v>0</v>
      </c>
      <c r="AH14" s="71">
        <v>0</v>
      </c>
      <c r="AI14" s="71">
        <v>0</v>
      </c>
      <c r="AJ14" s="71">
        <v>0</v>
      </c>
      <c r="AK14" s="71">
        <v>0</v>
      </c>
      <c r="AL14" s="71">
        <v>0</v>
      </c>
      <c r="AM14" s="71">
        <v>0</v>
      </c>
      <c r="AN14" s="71">
        <v>0</v>
      </c>
      <c r="AO14" s="71">
        <v>0</v>
      </c>
      <c r="AP14" s="71">
        <v>0</v>
      </c>
      <c r="AQ14" s="71">
        <v>0</v>
      </c>
      <c r="AR14" s="71">
        <v>0</v>
      </c>
      <c r="AS14" s="71">
        <v>0</v>
      </c>
      <c r="AT14" s="71">
        <v>0</v>
      </c>
      <c r="AU14" s="71">
        <v>0</v>
      </c>
      <c r="AV14" s="71">
        <v>0</v>
      </c>
      <c r="AW14" s="71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</row>
    <row r="15" spans="1:55" x14ac:dyDescent="0.35">
      <c r="A15" s="85" t="s">
        <v>96</v>
      </c>
      <c r="B15" s="36" t="s">
        <v>156</v>
      </c>
      <c r="C15" s="90">
        <v>0</v>
      </c>
      <c r="D15" s="71">
        <v>0</v>
      </c>
      <c r="E15" s="71">
        <v>0</v>
      </c>
      <c r="F15" s="71">
        <v>0</v>
      </c>
      <c r="G15" s="71">
        <v>1447.75</v>
      </c>
      <c r="H15" s="71">
        <v>3183.75</v>
      </c>
      <c r="I15" s="71">
        <v>1037.075</v>
      </c>
      <c r="J15" s="71">
        <v>21.125</v>
      </c>
      <c r="K15" s="71">
        <v>280.75</v>
      </c>
      <c r="L15" s="71">
        <v>405.07499999999999</v>
      </c>
      <c r="M15" s="71">
        <v>0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71">
        <v>0</v>
      </c>
      <c r="AH15" s="71">
        <v>0</v>
      </c>
      <c r="AI15" s="71">
        <v>0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0</v>
      </c>
      <c r="AP15" s="71">
        <v>0</v>
      </c>
      <c r="AQ15" s="71">
        <v>0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</row>
    <row r="16" spans="1:55" x14ac:dyDescent="0.35">
      <c r="A16" s="85" t="s">
        <v>97</v>
      </c>
      <c r="B16" s="36" t="s">
        <v>156</v>
      </c>
      <c r="C16" s="90">
        <v>0</v>
      </c>
      <c r="D16" s="71">
        <v>20840.175000000003</v>
      </c>
      <c r="E16" s="71">
        <v>14293.604166666668</v>
      </c>
      <c r="F16" s="71">
        <v>24121.179166666669</v>
      </c>
      <c r="G16" s="71">
        <v>2445.8291666666669</v>
      </c>
      <c r="H16" s="71">
        <v>6184.5041666666666</v>
      </c>
      <c r="I16" s="71">
        <v>537.05416666666667</v>
      </c>
      <c r="J16" s="71">
        <v>107.55</v>
      </c>
      <c r="K16" s="71">
        <v>1830.7750000000001</v>
      </c>
      <c r="L16" s="71">
        <v>988.72500000000002</v>
      </c>
      <c r="M16" s="71">
        <v>0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1">
        <v>0</v>
      </c>
      <c r="AC16" s="71">
        <v>0</v>
      </c>
      <c r="AD16" s="71">
        <v>0</v>
      </c>
      <c r="AE16" s="71">
        <v>0</v>
      </c>
      <c r="AF16" s="71">
        <v>0</v>
      </c>
      <c r="AG16" s="71">
        <v>0</v>
      </c>
      <c r="AH16" s="71">
        <v>0</v>
      </c>
      <c r="AI16" s="71">
        <v>0</v>
      </c>
      <c r="AJ16" s="71">
        <v>0</v>
      </c>
      <c r="AK16" s="71">
        <v>0</v>
      </c>
      <c r="AL16" s="71">
        <v>0</v>
      </c>
      <c r="AM16" s="71">
        <v>0</v>
      </c>
      <c r="AN16" s="71">
        <v>0</v>
      </c>
      <c r="AO16" s="71">
        <v>0</v>
      </c>
      <c r="AP16" s="71">
        <v>0</v>
      </c>
      <c r="AQ16" s="71">
        <v>0</v>
      </c>
      <c r="AR16" s="71">
        <v>0</v>
      </c>
      <c r="AS16" s="71">
        <v>0</v>
      </c>
      <c r="AT16" s="71">
        <v>0</v>
      </c>
      <c r="AU16" s="71">
        <v>0</v>
      </c>
      <c r="AV16" s="71">
        <v>0</v>
      </c>
      <c r="AW16" s="71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</row>
    <row r="17" spans="1:55" x14ac:dyDescent="0.35">
      <c r="A17" s="85" t="s">
        <v>98</v>
      </c>
      <c r="B17" s="36" t="s">
        <v>156</v>
      </c>
      <c r="C17" s="90">
        <v>0</v>
      </c>
      <c r="D17" s="71">
        <v>0</v>
      </c>
      <c r="E17" s="71">
        <v>0</v>
      </c>
      <c r="F17" s="71">
        <v>193.95</v>
      </c>
      <c r="G17" s="71">
        <v>0</v>
      </c>
      <c r="H17" s="71">
        <v>0</v>
      </c>
      <c r="I17" s="71">
        <v>25</v>
      </c>
      <c r="J17" s="71">
        <v>28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0</v>
      </c>
      <c r="AD17" s="71">
        <v>0</v>
      </c>
      <c r="AE17" s="71">
        <v>0</v>
      </c>
      <c r="AF17" s="71">
        <v>0</v>
      </c>
      <c r="AG17" s="71">
        <v>0</v>
      </c>
      <c r="AH17" s="71">
        <v>0</v>
      </c>
      <c r="AI17" s="71">
        <v>0</v>
      </c>
      <c r="AJ17" s="71">
        <v>0</v>
      </c>
      <c r="AK17" s="71">
        <v>0</v>
      </c>
      <c r="AL17" s="71">
        <v>0</v>
      </c>
      <c r="AM17" s="71">
        <v>0</v>
      </c>
      <c r="AN17" s="71">
        <v>0</v>
      </c>
      <c r="AO17" s="71">
        <v>0</v>
      </c>
      <c r="AP17" s="71">
        <v>0</v>
      </c>
      <c r="AQ17" s="71">
        <v>0</v>
      </c>
      <c r="AR17" s="71">
        <v>0</v>
      </c>
      <c r="AS17" s="71">
        <v>0</v>
      </c>
      <c r="AT17" s="71">
        <v>0</v>
      </c>
      <c r="AU17" s="71">
        <v>0</v>
      </c>
      <c r="AV17" s="71">
        <v>0</v>
      </c>
      <c r="AW17" s="71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</row>
    <row r="18" spans="1:55" x14ac:dyDescent="0.35">
      <c r="A18" s="85" t="s">
        <v>99</v>
      </c>
      <c r="B18" s="36" t="s">
        <v>156</v>
      </c>
      <c r="C18" s="90">
        <v>0</v>
      </c>
      <c r="D18" s="71">
        <v>0</v>
      </c>
      <c r="E18" s="71">
        <v>0</v>
      </c>
      <c r="F18" s="71">
        <v>1791.2958333333333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1">
        <v>0</v>
      </c>
      <c r="AI18" s="71">
        <v>0</v>
      </c>
      <c r="AJ18" s="71">
        <v>0</v>
      </c>
      <c r="AK18" s="71">
        <v>0</v>
      </c>
      <c r="AL18" s="71">
        <v>0</v>
      </c>
      <c r="AM18" s="71">
        <v>0</v>
      </c>
      <c r="AN18" s="71">
        <v>0</v>
      </c>
      <c r="AO18" s="71">
        <v>0</v>
      </c>
      <c r="AP18" s="71">
        <v>0</v>
      </c>
      <c r="AQ18" s="71">
        <v>0</v>
      </c>
      <c r="AR18" s="71">
        <v>0</v>
      </c>
      <c r="AS18" s="71">
        <v>0</v>
      </c>
      <c r="AT18" s="71">
        <v>0</v>
      </c>
      <c r="AU18" s="71">
        <v>0</v>
      </c>
      <c r="AV18" s="71">
        <v>0</v>
      </c>
      <c r="AW18" s="71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</row>
    <row r="19" spans="1:55" x14ac:dyDescent="0.35">
      <c r="A19" s="85" t="s">
        <v>100</v>
      </c>
      <c r="B19" s="36" t="s">
        <v>156</v>
      </c>
      <c r="C19" s="90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750</v>
      </c>
      <c r="J19" s="71">
        <v>950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71">
        <v>0</v>
      </c>
      <c r="U19" s="71">
        <v>0</v>
      </c>
      <c r="V19" s="71">
        <v>0</v>
      </c>
      <c r="W19" s="71">
        <v>0</v>
      </c>
      <c r="X19" s="71">
        <v>0</v>
      </c>
      <c r="Y19" s="71">
        <v>0</v>
      </c>
      <c r="Z19" s="71">
        <v>0</v>
      </c>
      <c r="AA19" s="71">
        <v>0</v>
      </c>
      <c r="AB19" s="71">
        <v>0</v>
      </c>
      <c r="AC19" s="71">
        <v>0</v>
      </c>
      <c r="AD19" s="71">
        <v>0</v>
      </c>
      <c r="AE19" s="71">
        <v>0</v>
      </c>
      <c r="AF19" s="71">
        <v>0</v>
      </c>
      <c r="AG19" s="71">
        <v>0</v>
      </c>
      <c r="AH19" s="71">
        <v>0</v>
      </c>
      <c r="AI19" s="71">
        <v>0</v>
      </c>
      <c r="AJ19" s="71">
        <v>0</v>
      </c>
      <c r="AK19" s="71">
        <v>0</v>
      </c>
      <c r="AL19" s="71">
        <v>0</v>
      </c>
      <c r="AM19" s="71">
        <v>0</v>
      </c>
      <c r="AN19" s="71">
        <v>0</v>
      </c>
      <c r="AO19" s="71">
        <v>0</v>
      </c>
      <c r="AP19" s="71">
        <v>0</v>
      </c>
      <c r="AQ19" s="71">
        <v>0</v>
      </c>
      <c r="AR19" s="71">
        <v>0</v>
      </c>
      <c r="AS19" s="71">
        <v>0</v>
      </c>
      <c r="AT19" s="71">
        <v>0</v>
      </c>
      <c r="AU19" s="71">
        <v>0</v>
      </c>
      <c r="AV19" s="71">
        <v>0</v>
      </c>
      <c r="AW19" s="71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</row>
    <row r="20" spans="1:55" x14ac:dyDescent="0.35">
      <c r="A20" s="130" t="s">
        <v>101</v>
      </c>
      <c r="B20" s="36" t="s">
        <v>154</v>
      </c>
      <c r="C20" s="90">
        <v>0</v>
      </c>
      <c r="D20" s="71">
        <v>0</v>
      </c>
      <c r="E20" s="71">
        <v>58746.825000000004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0</v>
      </c>
      <c r="AE20" s="71">
        <v>0</v>
      </c>
      <c r="AF20" s="71">
        <v>0</v>
      </c>
      <c r="AG20" s="71">
        <v>0</v>
      </c>
      <c r="AH20" s="71">
        <v>0</v>
      </c>
      <c r="AI20" s="71">
        <v>0</v>
      </c>
      <c r="AJ20" s="71">
        <v>0</v>
      </c>
      <c r="AK20" s="71">
        <v>0</v>
      </c>
      <c r="AL20" s="71">
        <v>0</v>
      </c>
      <c r="AM20" s="71">
        <v>0</v>
      </c>
      <c r="AN20" s="71">
        <v>0</v>
      </c>
      <c r="AO20" s="71">
        <v>0</v>
      </c>
      <c r="AP20" s="71">
        <v>0</v>
      </c>
      <c r="AQ20" s="71">
        <v>0</v>
      </c>
      <c r="AR20" s="71">
        <v>0</v>
      </c>
      <c r="AS20" s="71">
        <v>0</v>
      </c>
      <c r="AT20" s="71">
        <v>0</v>
      </c>
      <c r="AU20" s="71">
        <v>0</v>
      </c>
      <c r="AV20" s="71">
        <v>0</v>
      </c>
      <c r="AW20" s="71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</row>
    <row r="21" spans="1:55" x14ac:dyDescent="0.35">
      <c r="A21" s="130" t="s">
        <v>102</v>
      </c>
      <c r="B21" s="36" t="s">
        <v>155</v>
      </c>
      <c r="C21" s="90">
        <v>0</v>
      </c>
      <c r="D21" s="71">
        <v>0</v>
      </c>
      <c r="E21" s="71">
        <v>616.95000000000005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0</v>
      </c>
      <c r="AG21" s="71">
        <v>0</v>
      </c>
      <c r="AH21" s="71">
        <v>0</v>
      </c>
      <c r="AI21" s="71">
        <v>0</v>
      </c>
      <c r="AJ21" s="71">
        <v>0</v>
      </c>
      <c r="AK21" s="71">
        <v>0</v>
      </c>
      <c r="AL21" s="71">
        <v>0</v>
      </c>
      <c r="AM21" s="71">
        <v>0</v>
      </c>
      <c r="AN21" s="71">
        <v>0</v>
      </c>
      <c r="AO21" s="71">
        <v>0</v>
      </c>
      <c r="AP21" s="71">
        <v>0</v>
      </c>
      <c r="AQ21" s="71">
        <v>0</v>
      </c>
      <c r="AR21" s="71">
        <v>0</v>
      </c>
      <c r="AS21" s="71">
        <v>0</v>
      </c>
      <c r="AT21" s="71">
        <v>0</v>
      </c>
      <c r="AU21" s="71">
        <v>0</v>
      </c>
      <c r="AV21" s="71">
        <v>0</v>
      </c>
      <c r="AW21" s="71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</row>
    <row r="22" spans="1:55" x14ac:dyDescent="0.35">
      <c r="A22" s="85" t="s">
        <v>103</v>
      </c>
      <c r="B22" s="36" t="s">
        <v>169</v>
      </c>
      <c r="C22" s="90">
        <v>0</v>
      </c>
      <c r="D22" s="71">
        <v>0</v>
      </c>
      <c r="E22" s="71">
        <v>0</v>
      </c>
      <c r="F22" s="71">
        <v>43763.7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71">
        <v>0</v>
      </c>
      <c r="AI22" s="71">
        <v>0</v>
      </c>
      <c r="AJ22" s="71">
        <v>0</v>
      </c>
      <c r="AK22" s="71">
        <v>0</v>
      </c>
      <c r="AL22" s="71">
        <v>0</v>
      </c>
      <c r="AM22" s="71">
        <v>0</v>
      </c>
      <c r="AN22" s="71">
        <v>0</v>
      </c>
      <c r="AO22" s="71">
        <v>0</v>
      </c>
      <c r="AP22" s="71">
        <v>0</v>
      </c>
      <c r="AQ22" s="71">
        <v>0</v>
      </c>
      <c r="AR22" s="71">
        <v>0</v>
      </c>
      <c r="AS22" s="71">
        <v>0</v>
      </c>
      <c r="AT22" s="71">
        <v>0</v>
      </c>
      <c r="AU22" s="71">
        <v>0</v>
      </c>
      <c r="AV22" s="71">
        <v>0</v>
      </c>
      <c r="AW22" s="71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</row>
    <row r="23" spans="1:55" x14ac:dyDescent="0.35">
      <c r="A23" s="85" t="s">
        <v>104</v>
      </c>
      <c r="B23" s="36" t="s">
        <v>154</v>
      </c>
      <c r="C23" s="90">
        <v>0</v>
      </c>
      <c r="D23" s="71">
        <v>0</v>
      </c>
      <c r="E23" s="71">
        <v>0</v>
      </c>
      <c r="F23" s="71">
        <v>1261.8583333333333</v>
      </c>
      <c r="G23" s="71">
        <v>67.483333333333334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0</v>
      </c>
      <c r="AG23" s="71">
        <v>0</v>
      </c>
      <c r="AH23" s="71">
        <v>0</v>
      </c>
      <c r="AI23" s="71">
        <v>0</v>
      </c>
      <c r="AJ23" s="71">
        <v>0</v>
      </c>
      <c r="AK23" s="71">
        <v>0</v>
      </c>
      <c r="AL23" s="71">
        <v>0</v>
      </c>
      <c r="AM23" s="71">
        <v>0</v>
      </c>
      <c r="AN23" s="71">
        <v>0</v>
      </c>
      <c r="AO23" s="71">
        <v>0</v>
      </c>
      <c r="AP23" s="71">
        <v>0</v>
      </c>
      <c r="AQ23" s="71">
        <v>0</v>
      </c>
      <c r="AR23" s="71">
        <v>0</v>
      </c>
      <c r="AS23" s="71">
        <v>0</v>
      </c>
      <c r="AT23" s="71">
        <v>0</v>
      </c>
      <c r="AU23" s="71">
        <v>0</v>
      </c>
      <c r="AV23" s="71">
        <v>0</v>
      </c>
      <c r="AW23" s="71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</row>
    <row r="24" spans="1:55" x14ac:dyDescent="0.35">
      <c r="A24" s="130" t="s">
        <v>105</v>
      </c>
      <c r="B24" s="36" t="s">
        <v>154</v>
      </c>
      <c r="C24" s="90">
        <v>0</v>
      </c>
      <c r="D24" s="71">
        <v>2397.5041666666666</v>
      </c>
      <c r="E24" s="71">
        <v>2314.4874999999997</v>
      </c>
      <c r="F24" s="71">
        <v>2534.7666666666669</v>
      </c>
      <c r="G24" s="71">
        <v>5302.4833333333336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71">
        <v>0</v>
      </c>
      <c r="Y24" s="71">
        <v>0</v>
      </c>
      <c r="Z24" s="71">
        <v>0</v>
      </c>
      <c r="AA24" s="71">
        <v>0</v>
      </c>
      <c r="AB24" s="71">
        <v>0</v>
      </c>
      <c r="AC24" s="71">
        <v>0</v>
      </c>
      <c r="AD24" s="71">
        <v>0</v>
      </c>
      <c r="AE24" s="71">
        <v>0</v>
      </c>
      <c r="AF24" s="71">
        <v>0</v>
      </c>
      <c r="AG24" s="71">
        <v>0</v>
      </c>
      <c r="AH24" s="71">
        <v>0</v>
      </c>
      <c r="AI24" s="71">
        <v>0</v>
      </c>
      <c r="AJ24" s="71">
        <v>0</v>
      </c>
      <c r="AK24" s="71">
        <v>0</v>
      </c>
      <c r="AL24" s="71">
        <v>0</v>
      </c>
      <c r="AM24" s="71">
        <v>0</v>
      </c>
      <c r="AN24" s="71">
        <v>0</v>
      </c>
      <c r="AO24" s="71">
        <v>0</v>
      </c>
      <c r="AP24" s="71">
        <v>0</v>
      </c>
      <c r="AQ24" s="71">
        <v>0</v>
      </c>
      <c r="AR24" s="71">
        <v>0</v>
      </c>
      <c r="AS24" s="71">
        <v>0</v>
      </c>
      <c r="AT24" s="71">
        <v>0</v>
      </c>
      <c r="AU24" s="71">
        <v>0</v>
      </c>
      <c r="AV24" s="71">
        <v>0</v>
      </c>
      <c r="AW24" s="71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</row>
    <row r="25" spans="1:55" ht="29" x14ac:dyDescent="0.35">
      <c r="A25" s="85" t="s">
        <v>184</v>
      </c>
      <c r="B25" s="36" t="s">
        <v>154</v>
      </c>
      <c r="C25" s="90">
        <v>0</v>
      </c>
      <c r="D25" s="71">
        <v>0</v>
      </c>
      <c r="E25" s="71">
        <v>0</v>
      </c>
      <c r="F25" s="71">
        <v>2000</v>
      </c>
      <c r="G25" s="71">
        <v>2735.25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0</v>
      </c>
      <c r="AD25" s="71">
        <v>0</v>
      </c>
      <c r="AE25" s="71">
        <v>0</v>
      </c>
      <c r="AF25" s="71">
        <v>0</v>
      </c>
      <c r="AG25" s="71">
        <v>0</v>
      </c>
      <c r="AH25" s="71">
        <v>0</v>
      </c>
      <c r="AI25" s="71">
        <v>0</v>
      </c>
      <c r="AJ25" s="71">
        <v>0</v>
      </c>
      <c r="AK25" s="71">
        <v>0</v>
      </c>
      <c r="AL25" s="71">
        <v>0</v>
      </c>
      <c r="AM25" s="71">
        <v>0</v>
      </c>
      <c r="AN25" s="71">
        <v>0</v>
      </c>
      <c r="AO25" s="71">
        <v>0</v>
      </c>
      <c r="AP25" s="71">
        <v>0</v>
      </c>
      <c r="AQ25" s="71">
        <v>0</v>
      </c>
      <c r="AR25" s="71">
        <v>0</v>
      </c>
      <c r="AS25" s="71">
        <v>0</v>
      </c>
      <c r="AT25" s="71">
        <v>0</v>
      </c>
      <c r="AU25" s="71">
        <v>0</v>
      </c>
      <c r="AV25" s="71">
        <v>0</v>
      </c>
      <c r="AW25" s="71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</row>
    <row r="26" spans="1:55" x14ac:dyDescent="0.35">
      <c r="A26" s="130" t="s">
        <v>106</v>
      </c>
      <c r="B26" s="36" t="s">
        <v>156</v>
      </c>
      <c r="C26" s="90">
        <v>0</v>
      </c>
      <c r="D26" s="71">
        <v>0</v>
      </c>
      <c r="E26" s="71">
        <v>0</v>
      </c>
      <c r="F26" s="71">
        <v>0</v>
      </c>
      <c r="G26" s="71">
        <v>0</v>
      </c>
      <c r="H26" s="71">
        <v>464970</v>
      </c>
      <c r="I26" s="71">
        <v>705500</v>
      </c>
      <c r="J26" s="71">
        <v>795608</v>
      </c>
      <c r="K26" s="71">
        <v>0</v>
      </c>
      <c r="L26" s="71">
        <v>0</v>
      </c>
      <c r="M26" s="71">
        <v>193000</v>
      </c>
      <c r="N26" s="71">
        <v>219000</v>
      </c>
      <c r="O26" s="71">
        <v>309500</v>
      </c>
      <c r="P26" s="71">
        <v>331150</v>
      </c>
      <c r="Q26" s="71">
        <v>382200</v>
      </c>
      <c r="R26" s="71">
        <v>361850</v>
      </c>
      <c r="S26" s="71">
        <v>168400</v>
      </c>
      <c r="T26" s="71">
        <v>122200</v>
      </c>
      <c r="U26" s="71">
        <v>155650</v>
      </c>
      <c r="V26" s="71">
        <v>172670</v>
      </c>
      <c r="W26" s="71">
        <v>190000</v>
      </c>
      <c r="X26" s="71">
        <v>177600</v>
      </c>
      <c r="Y26" s="71">
        <v>136900</v>
      </c>
      <c r="Z26" s="71">
        <v>84400</v>
      </c>
      <c r="AA26" s="71">
        <v>61200</v>
      </c>
      <c r="AB26" s="71">
        <v>74100</v>
      </c>
      <c r="AC26" s="71">
        <v>206800</v>
      </c>
      <c r="AD26" s="71">
        <v>254700</v>
      </c>
      <c r="AE26" s="71">
        <v>348000</v>
      </c>
      <c r="AF26" s="71">
        <v>217000</v>
      </c>
      <c r="AG26" s="71">
        <v>583000</v>
      </c>
      <c r="AH26" s="71">
        <v>583500</v>
      </c>
      <c r="AI26" s="71">
        <v>406500</v>
      </c>
      <c r="AJ26" s="71">
        <v>707000</v>
      </c>
      <c r="AK26" s="71">
        <v>795000</v>
      </c>
      <c r="AL26" s="71">
        <v>310000</v>
      </c>
      <c r="AM26" s="71">
        <v>363000</v>
      </c>
      <c r="AN26" s="71">
        <v>205000</v>
      </c>
      <c r="AO26" s="71">
        <v>0</v>
      </c>
      <c r="AP26" s="71">
        <v>0</v>
      </c>
      <c r="AQ26" s="71">
        <v>0</v>
      </c>
      <c r="AR26" s="71">
        <v>0</v>
      </c>
      <c r="AS26" s="71">
        <v>0</v>
      </c>
      <c r="AT26" s="71">
        <v>0</v>
      </c>
      <c r="AU26" s="71">
        <v>0</v>
      </c>
      <c r="AV26" s="71">
        <v>0</v>
      </c>
      <c r="AW26" s="71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</row>
    <row r="27" spans="1:55" x14ac:dyDescent="0.35">
      <c r="A27" s="130" t="s">
        <v>107</v>
      </c>
      <c r="B27" s="36" t="s">
        <v>156</v>
      </c>
      <c r="C27" s="90">
        <v>0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1">
        <v>0</v>
      </c>
      <c r="R27" s="71">
        <v>0</v>
      </c>
      <c r="S27" s="71">
        <v>0</v>
      </c>
      <c r="T27" s="71">
        <v>0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0</v>
      </c>
      <c r="AD27" s="71">
        <v>0</v>
      </c>
      <c r="AE27" s="71">
        <v>0</v>
      </c>
      <c r="AF27" s="71">
        <v>25100</v>
      </c>
      <c r="AG27" s="71">
        <v>79500</v>
      </c>
      <c r="AH27" s="71">
        <v>125000</v>
      </c>
      <c r="AI27" s="71">
        <v>76000</v>
      </c>
      <c r="AJ27" s="71">
        <v>172000</v>
      </c>
      <c r="AK27" s="71">
        <v>178000</v>
      </c>
      <c r="AL27" s="71">
        <v>552000</v>
      </c>
      <c r="AM27" s="71">
        <v>289000</v>
      </c>
      <c r="AN27" s="71">
        <v>293000</v>
      </c>
      <c r="AO27" s="71">
        <v>0</v>
      </c>
      <c r="AP27" s="71">
        <v>0</v>
      </c>
      <c r="AQ27" s="71">
        <v>0</v>
      </c>
      <c r="AR27" s="71">
        <v>0</v>
      </c>
      <c r="AS27" s="71">
        <v>0</v>
      </c>
      <c r="AT27" s="71">
        <v>0</v>
      </c>
      <c r="AU27" s="71">
        <v>0</v>
      </c>
      <c r="AV27" s="71">
        <v>0</v>
      </c>
      <c r="AW27" s="71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</row>
    <row r="28" spans="1:55" x14ac:dyDescent="0.35">
      <c r="A28" s="130" t="s">
        <v>108</v>
      </c>
      <c r="B28" s="36" t="s">
        <v>156</v>
      </c>
      <c r="C28" s="90">
        <v>0</v>
      </c>
      <c r="D28" s="71">
        <v>0</v>
      </c>
      <c r="E28" s="71">
        <v>0</v>
      </c>
      <c r="F28" s="71">
        <v>0</v>
      </c>
      <c r="G28" s="71">
        <v>0</v>
      </c>
      <c r="H28" s="71">
        <v>27100</v>
      </c>
      <c r="I28" s="71">
        <v>27550</v>
      </c>
      <c r="J28" s="71">
        <v>17750</v>
      </c>
      <c r="K28" s="71">
        <v>0</v>
      </c>
      <c r="L28" s="71">
        <v>0</v>
      </c>
      <c r="M28" s="71">
        <v>3570</v>
      </c>
      <c r="N28" s="71">
        <v>2950</v>
      </c>
      <c r="O28" s="71">
        <v>2180</v>
      </c>
      <c r="P28" s="71">
        <v>2465</v>
      </c>
      <c r="Q28" s="71">
        <v>2550</v>
      </c>
      <c r="R28" s="71">
        <v>2390</v>
      </c>
      <c r="S28" s="71">
        <v>4300</v>
      </c>
      <c r="T28" s="71">
        <v>8700</v>
      </c>
      <c r="U28" s="71">
        <v>6030</v>
      </c>
      <c r="V28" s="71">
        <v>9090</v>
      </c>
      <c r="W28" s="71">
        <v>16300</v>
      </c>
      <c r="X28" s="71">
        <v>11300</v>
      </c>
      <c r="Y28" s="71">
        <v>15350</v>
      </c>
      <c r="Z28" s="71">
        <v>16450</v>
      </c>
      <c r="AA28" s="71">
        <v>16100</v>
      </c>
      <c r="AB28" s="71">
        <v>13200</v>
      </c>
      <c r="AC28" s="71">
        <v>34000</v>
      </c>
      <c r="AD28" s="71">
        <v>50200</v>
      </c>
      <c r="AE28" s="71">
        <v>53500</v>
      </c>
      <c r="AF28" s="71">
        <v>37900</v>
      </c>
      <c r="AG28" s="71">
        <v>46600</v>
      </c>
      <c r="AH28" s="71">
        <v>51000</v>
      </c>
      <c r="AI28" s="71">
        <v>58000</v>
      </c>
      <c r="AJ28" s="71">
        <v>81000</v>
      </c>
      <c r="AK28" s="71">
        <v>83000</v>
      </c>
      <c r="AL28" s="71">
        <v>95000</v>
      </c>
      <c r="AM28" s="71">
        <v>48000</v>
      </c>
      <c r="AN28" s="71">
        <v>64000</v>
      </c>
      <c r="AO28" s="71">
        <v>0</v>
      </c>
      <c r="AP28" s="71">
        <v>0</v>
      </c>
      <c r="AQ28" s="71">
        <v>0</v>
      </c>
      <c r="AR28" s="71">
        <v>0</v>
      </c>
      <c r="AS28" s="71">
        <v>0</v>
      </c>
      <c r="AT28" s="71">
        <v>0</v>
      </c>
      <c r="AU28" s="71">
        <v>0</v>
      </c>
      <c r="AV28" s="71">
        <v>0</v>
      </c>
      <c r="AW28" s="71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</row>
    <row r="29" spans="1:55" x14ac:dyDescent="0.35">
      <c r="A29" s="130" t="s">
        <v>109</v>
      </c>
      <c r="B29" s="36" t="s">
        <v>156</v>
      </c>
      <c r="C29" s="90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751950</v>
      </c>
      <c r="L29" s="71">
        <v>722400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1">
        <v>0</v>
      </c>
      <c r="AC29" s="71">
        <v>0</v>
      </c>
      <c r="AD29" s="71">
        <v>0</v>
      </c>
      <c r="AE29" s="71">
        <v>0</v>
      </c>
      <c r="AF29" s="71">
        <v>0</v>
      </c>
      <c r="AG29" s="71">
        <v>0</v>
      </c>
      <c r="AH29" s="71">
        <v>0</v>
      </c>
      <c r="AI29" s="71">
        <v>0</v>
      </c>
      <c r="AJ29" s="71">
        <v>0</v>
      </c>
      <c r="AK29" s="71">
        <v>0</v>
      </c>
      <c r="AL29" s="71">
        <v>0</v>
      </c>
      <c r="AM29" s="71">
        <v>0</v>
      </c>
      <c r="AN29" s="71">
        <v>0</v>
      </c>
      <c r="AO29" s="71">
        <v>0</v>
      </c>
      <c r="AP29" s="71">
        <v>0</v>
      </c>
      <c r="AQ29" s="71">
        <v>0</v>
      </c>
      <c r="AR29" s="71">
        <v>0</v>
      </c>
      <c r="AS29" s="71">
        <v>0</v>
      </c>
      <c r="AT29" s="71">
        <v>0</v>
      </c>
      <c r="AU29" s="71">
        <v>0</v>
      </c>
      <c r="AV29" s="71">
        <v>0</v>
      </c>
      <c r="AW29" s="71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</row>
    <row r="30" spans="1:55" x14ac:dyDescent="0.35">
      <c r="A30" s="130" t="s">
        <v>110</v>
      </c>
      <c r="B30" s="36" t="s">
        <v>156</v>
      </c>
      <c r="C30" s="90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300</v>
      </c>
      <c r="L30" s="71">
        <v>165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0</v>
      </c>
      <c r="AD30" s="71">
        <v>0</v>
      </c>
      <c r="AE30" s="71">
        <v>0</v>
      </c>
      <c r="AF30" s="71">
        <v>0</v>
      </c>
      <c r="AG30" s="71">
        <v>0</v>
      </c>
      <c r="AH30" s="71">
        <v>0</v>
      </c>
      <c r="AI30" s="71">
        <v>0</v>
      </c>
      <c r="AJ30" s="71">
        <v>0</v>
      </c>
      <c r="AK30" s="71">
        <v>0</v>
      </c>
      <c r="AL30" s="71">
        <v>0</v>
      </c>
      <c r="AM30" s="71">
        <v>0</v>
      </c>
      <c r="AN30" s="71">
        <v>0</v>
      </c>
      <c r="AO30" s="71">
        <v>0</v>
      </c>
      <c r="AP30" s="71">
        <v>0</v>
      </c>
      <c r="AQ30" s="71">
        <v>0</v>
      </c>
      <c r="AR30" s="71">
        <v>0</v>
      </c>
      <c r="AS30" s="71">
        <v>0</v>
      </c>
      <c r="AT30" s="71">
        <v>0</v>
      </c>
      <c r="AU30" s="71">
        <v>0</v>
      </c>
      <c r="AV30" s="71">
        <v>0</v>
      </c>
      <c r="AW30" s="71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</row>
    <row r="31" spans="1:55" x14ac:dyDescent="0.35">
      <c r="A31" s="130" t="s">
        <v>111</v>
      </c>
      <c r="B31" s="36" t="s">
        <v>156</v>
      </c>
      <c r="C31" s="90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12560</v>
      </c>
      <c r="L31" s="71">
        <v>21000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>
        <v>0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0</v>
      </c>
      <c r="AD31" s="71">
        <v>0</v>
      </c>
      <c r="AE31" s="71">
        <v>0</v>
      </c>
      <c r="AF31" s="71">
        <v>0</v>
      </c>
      <c r="AG31" s="71">
        <v>0</v>
      </c>
      <c r="AH31" s="71">
        <v>0</v>
      </c>
      <c r="AI31" s="71">
        <v>0</v>
      </c>
      <c r="AJ31" s="71">
        <v>0</v>
      </c>
      <c r="AK31" s="71">
        <v>0</v>
      </c>
      <c r="AL31" s="71">
        <v>0</v>
      </c>
      <c r="AM31" s="71">
        <v>0</v>
      </c>
      <c r="AN31" s="71">
        <v>0</v>
      </c>
      <c r="AO31" s="71">
        <v>0</v>
      </c>
      <c r="AP31" s="71">
        <v>0</v>
      </c>
      <c r="AQ31" s="71">
        <v>0</v>
      </c>
      <c r="AR31" s="71">
        <v>0</v>
      </c>
      <c r="AS31" s="71">
        <v>0</v>
      </c>
      <c r="AT31" s="71">
        <v>0</v>
      </c>
      <c r="AU31" s="71">
        <v>0</v>
      </c>
      <c r="AV31" s="71">
        <v>0</v>
      </c>
      <c r="AW31" s="71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</row>
    <row r="32" spans="1:55" x14ac:dyDescent="0.35">
      <c r="A32" s="85" t="s">
        <v>112</v>
      </c>
      <c r="B32" s="36" t="s">
        <v>156</v>
      </c>
      <c r="C32" s="90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3971.3541666666665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1">
        <v>0</v>
      </c>
      <c r="AF32" s="71">
        <v>0</v>
      </c>
      <c r="AG32" s="71">
        <v>0</v>
      </c>
      <c r="AH32" s="71">
        <v>0</v>
      </c>
      <c r="AI32" s="71">
        <v>0</v>
      </c>
      <c r="AJ32" s="71">
        <v>0</v>
      </c>
      <c r="AK32" s="71">
        <v>0</v>
      </c>
      <c r="AL32" s="71">
        <v>0</v>
      </c>
      <c r="AM32" s="71">
        <v>0</v>
      </c>
      <c r="AN32" s="71">
        <v>0</v>
      </c>
      <c r="AO32" s="71">
        <v>0</v>
      </c>
      <c r="AP32" s="71">
        <v>0</v>
      </c>
      <c r="AQ32" s="71">
        <v>0</v>
      </c>
      <c r="AR32" s="71">
        <v>0</v>
      </c>
      <c r="AS32" s="71">
        <v>0</v>
      </c>
      <c r="AT32" s="71">
        <v>0</v>
      </c>
      <c r="AU32" s="71">
        <v>0</v>
      </c>
      <c r="AV32" s="71">
        <v>0</v>
      </c>
      <c r="AW32" s="71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</row>
    <row r="33" spans="1:55" x14ac:dyDescent="0.35">
      <c r="A33" s="130" t="s">
        <v>113</v>
      </c>
      <c r="B33" s="36" t="s">
        <v>156</v>
      </c>
      <c r="C33" s="90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>
        <v>0</v>
      </c>
      <c r="T33" s="71">
        <v>0</v>
      </c>
      <c r="U33" s="71">
        <v>0</v>
      </c>
      <c r="V33" s="71">
        <v>0</v>
      </c>
      <c r="W33" s="71">
        <v>0</v>
      </c>
      <c r="X33" s="71">
        <v>0</v>
      </c>
      <c r="Y33" s="71">
        <v>0</v>
      </c>
      <c r="Z33" s="71">
        <v>17277.395833333332</v>
      </c>
      <c r="AA33" s="71">
        <v>28830.85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1">
        <v>0</v>
      </c>
      <c r="AL33" s="71">
        <v>0</v>
      </c>
      <c r="AM33" s="71">
        <v>0</v>
      </c>
      <c r="AN33" s="71">
        <v>0</v>
      </c>
      <c r="AO33" s="71">
        <v>0</v>
      </c>
      <c r="AP33" s="71">
        <v>0</v>
      </c>
      <c r="AQ33" s="71">
        <v>0</v>
      </c>
      <c r="AR33" s="71">
        <v>0</v>
      </c>
      <c r="AS33" s="71">
        <v>0</v>
      </c>
      <c r="AT33" s="71">
        <v>0</v>
      </c>
      <c r="AU33" s="71">
        <v>0</v>
      </c>
      <c r="AV33" s="71">
        <v>0</v>
      </c>
      <c r="AW33" s="71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</row>
    <row r="34" spans="1:55" x14ac:dyDescent="0.35">
      <c r="A34" s="85" t="s">
        <v>114</v>
      </c>
      <c r="B34" s="36" t="s">
        <v>154</v>
      </c>
      <c r="C34" s="90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5000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0</v>
      </c>
      <c r="AV34" s="71">
        <v>0</v>
      </c>
      <c r="AW34" s="71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</row>
    <row r="35" spans="1:55" x14ac:dyDescent="0.35">
      <c r="A35" s="130" t="s">
        <v>115</v>
      </c>
      <c r="B35" s="36" t="s">
        <v>154</v>
      </c>
      <c r="C35" s="90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>
        <v>0</v>
      </c>
      <c r="T35" s="71">
        <v>0</v>
      </c>
      <c r="U35" s="71">
        <v>732.5958333333333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1">
        <v>0</v>
      </c>
      <c r="AL35" s="71">
        <v>0</v>
      </c>
      <c r="AM35" s="71">
        <v>0</v>
      </c>
      <c r="AN35" s="71">
        <v>0</v>
      </c>
      <c r="AO35" s="71">
        <v>0</v>
      </c>
      <c r="AP35" s="71">
        <v>0</v>
      </c>
      <c r="AQ35" s="71">
        <v>0</v>
      </c>
      <c r="AR35" s="71">
        <v>0</v>
      </c>
      <c r="AS35" s="71">
        <v>0</v>
      </c>
      <c r="AT35" s="71">
        <v>0</v>
      </c>
      <c r="AU35" s="71">
        <v>0</v>
      </c>
      <c r="AV35" s="71">
        <v>0</v>
      </c>
      <c r="AW35" s="71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</row>
    <row r="36" spans="1:55" x14ac:dyDescent="0.35">
      <c r="A36" s="130" t="s">
        <v>116</v>
      </c>
      <c r="B36" s="36" t="s">
        <v>154</v>
      </c>
      <c r="C36" s="90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550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118.125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343.75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1">
        <v>0</v>
      </c>
      <c r="AL36" s="71">
        <v>0</v>
      </c>
      <c r="AM36" s="71">
        <v>0</v>
      </c>
      <c r="AN36" s="71">
        <v>42500</v>
      </c>
      <c r="AO36" s="71">
        <v>0</v>
      </c>
      <c r="AP36" s="71">
        <v>0</v>
      </c>
      <c r="AQ36" s="71">
        <v>0</v>
      </c>
      <c r="AR36" s="71">
        <v>0</v>
      </c>
      <c r="AS36" s="71">
        <v>0</v>
      </c>
      <c r="AT36" s="71">
        <v>0</v>
      </c>
      <c r="AU36" s="71">
        <v>0</v>
      </c>
      <c r="AV36" s="71">
        <v>0</v>
      </c>
      <c r="AW36" s="71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</row>
    <row r="37" spans="1:55" ht="29" x14ac:dyDescent="0.35">
      <c r="A37" s="85" t="s">
        <v>185</v>
      </c>
      <c r="B37" s="36" t="s">
        <v>172</v>
      </c>
      <c r="C37" s="90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0.1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1">
        <v>0</v>
      </c>
      <c r="AL37" s="71">
        <v>0</v>
      </c>
      <c r="AM37" s="71">
        <v>0</v>
      </c>
      <c r="AN37" s="71">
        <v>0</v>
      </c>
      <c r="AO37" s="71">
        <v>0</v>
      </c>
      <c r="AP37" s="71">
        <v>0</v>
      </c>
      <c r="AQ37" s="71">
        <v>0</v>
      </c>
      <c r="AR37" s="71">
        <v>0</v>
      </c>
      <c r="AS37" s="71">
        <v>0</v>
      </c>
      <c r="AT37" s="71">
        <v>0</v>
      </c>
      <c r="AU37" s="71">
        <v>0</v>
      </c>
      <c r="AV37" s="71">
        <v>0</v>
      </c>
      <c r="AW37" s="71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</row>
    <row r="38" spans="1:55" ht="29" x14ac:dyDescent="0.35">
      <c r="A38" s="85" t="s">
        <v>186</v>
      </c>
      <c r="B38" s="36" t="s">
        <v>154</v>
      </c>
      <c r="C38" s="90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39150</v>
      </c>
      <c r="AG38" s="71">
        <v>0</v>
      </c>
      <c r="AH38" s="71">
        <v>0</v>
      </c>
      <c r="AI38" s="71">
        <v>0</v>
      </c>
      <c r="AJ38" s="71">
        <v>0</v>
      </c>
      <c r="AK38" s="71">
        <v>0</v>
      </c>
      <c r="AL38" s="71">
        <v>0</v>
      </c>
      <c r="AM38" s="71">
        <v>0</v>
      </c>
      <c r="AN38" s="71">
        <v>0</v>
      </c>
      <c r="AO38" s="71">
        <v>0</v>
      </c>
      <c r="AP38" s="71">
        <v>0</v>
      </c>
      <c r="AQ38" s="71">
        <v>0</v>
      </c>
      <c r="AR38" s="71">
        <v>0</v>
      </c>
      <c r="AS38" s="71">
        <v>0</v>
      </c>
      <c r="AT38" s="71">
        <v>0</v>
      </c>
      <c r="AU38" s="71">
        <v>0</v>
      </c>
      <c r="AV38" s="71">
        <v>0</v>
      </c>
      <c r="AW38" s="71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</row>
    <row r="39" spans="1:55" x14ac:dyDescent="0.35">
      <c r="A39" s="85" t="s">
        <v>117</v>
      </c>
      <c r="B39" s="36" t="s">
        <v>154</v>
      </c>
      <c r="C39" s="90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100</v>
      </c>
      <c r="M39" s="71">
        <v>100</v>
      </c>
      <c r="N39" s="71">
        <v>100</v>
      </c>
      <c r="O39" s="71">
        <v>100</v>
      </c>
      <c r="P39" s="71">
        <v>100</v>
      </c>
      <c r="Q39" s="71">
        <v>100</v>
      </c>
      <c r="R39" s="71">
        <v>100</v>
      </c>
      <c r="S39" s="71">
        <v>100</v>
      </c>
      <c r="T39" s="71">
        <v>100</v>
      </c>
      <c r="U39" s="71">
        <v>100</v>
      </c>
      <c r="V39" s="71">
        <v>100</v>
      </c>
      <c r="W39" s="71">
        <v>100</v>
      </c>
      <c r="X39" s="71">
        <v>100</v>
      </c>
      <c r="Y39" s="71">
        <v>100</v>
      </c>
      <c r="Z39" s="71">
        <v>100</v>
      </c>
      <c r="AA39" s="71">
        <v>100</v>
      </c>
      <c r="AB39" s="71">
        <v>100</v>
      </c>
      <c r="AC39" s="71">
        <v>100</v>
      </c>
      <c r="AD39" s="71">
        <v>100</v>
      </c>
      <c r="AE39" s="71">
        <v>100</v>
      </c>
      <c r="AF39" s="71">
        <v>100</v>
      </c>
      <c r="AG39" s="71">
        <v>100</v>
      </c>
      <c r="AH39" s="71">
        <v>100</v>
      </c>
      <c r="AI39" s="71">
        <v>100</v>
      </c>
      <c r="AJ39" s="71">
        <v>100</v>
      </c>
      <c r="AK39" s="71">
        <v>0</v>
      </c>
      <c r="AL39" s="71">
        <v>0</v>
      </c>
      <c r="AM39" s="71">
        <v>0</v>
      </c>
      <c r="AN39" s="71">
        <v>0</v>
      </c>
      <c r="AO39" s="71">
        <v>0</v>
      </c>
      <c r="AP39" s="71">
        <v>0</v>
      </c>
      <c r="AQ39" s="71">
        <v>0</v>
      </c>
      <c r="AR39" s="71">
        <v>0</v>
      </c>
      <c r="AS39" s="71">
        <v>0</v>
      </c>
      <c r="AT39" s="71">
        <v>0</v>
      </c>
      <c r="AU39" s="71">
        <v>0</v>
      </c>
      <c r="AV39" s="71">
        <v>0</v>
      </c>
      <c r="AW39" s="71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</row>
    <row r="40" spans="1:55" x14ac:dyDescent="0.35">
      <c r="A40" s="85" t="s">
        <v>118</v>
      </c>
      <c r="B40" s="36" t="s">
        <v>154</v>
      </c>
      <c r="C40" s="90">
        <v>0</v>
      </c>
      <c r="D40" s="71">
        <v>2</v>
      </c>
      <c r="E40" s="71">
        <v>2</v>
      </c>
      <c r="F40" s="71">
        <v>2</v>
      </c>
      <c r="G40" s="71">
        <v>2</v>
      </c>
      <c r="H40" s="71">
        <v>2</v>
      </c>
      <c r="I40" s="71">
        <v>2</v>
      </c>
      <c r="J40" s="71">
        <v>2</v>
      </c>
      <c r="K40" s="71">
        <v>2</v>
      </c>
      <c r="L40" s="71">
        <v>2</v>
      </c>
      <c r="M40" s="71">
        <v>2</v>
      </c>
      <c r="N40" s="71">
        <v>2</v>
      </c>
      <c r="O40" s="71">
        <v>2</v>
      </c>
      <c r="P40" s="71">
        <v>2</v>
      </c>
      <c r="Q40" s="71">
        <v>2</v>
      </c>
      <c r="R40" s="71">
        <v>2</v>
      </c>
      <c r="S40" s="71">
        <v>2</v>
      </c>
      <c r="T40" s="71">
        <v>2</v>
      </c>
      <c r="U40" s="71">
        <v>2</v>
      </c>
      <c r="V40" s="71">
        <v>2</v>
      </c>
      <c r="W40" s="71">
        <v>2</v>
      </c>
      <c r="X40" s="71">
        <v>2</v>
      </c>
      <c r="Y40" s="71">
        <v>2</v>
      </c>
      <c r="Z40" s="71">
        <v>2</v>
      </c>
      <c r="AA40" s="71">
        <v>2</v>
      </c>
      <c r="AB40" s="71">
        <v>2</v>
      </c>
      <c r="AC40" s="71">
        <v>2</v>
      </c>
      <c r="AD40" s="71">
        <v>2</v>
      </c>
      <c r="AE40" s="71">
        <v>2</v>
      </c>
      <c r="AF40" s="71">
        <v>2</v>
      </c>
      <c r="AG40" s="71">
        <v>2</v>
      </c>
      <c r="AH40" s="71">
        <v>5</v>
      </c>
      <c r="AI40" s="71">
        <v>5</v>
      </c>
      <c r="AJ40" s="71">
        <v>5</v>
      </c>
      <c r="AK40" s="71">
        <v>0</v>
      </c>
      <c r="AL40" s="71">
        <v>0</v>
      </c>
      <c r="AM40" s="71">
        <v>0</v>
      </c>
      <c r="AN40" s="71">
        <v>0</v>
      </c>
      <c r="AO40" s="71">
        <v>0</v>
      </c>
      <c r="AP40" s="71">
        <v>0</v>
      </c>
      <c r="AQ40" s="71">
        <v>0</v>
      </c>
      <c r="AR40" s="71">
        <v>0</v>
      </c>
      <c r="AS40" s="71">
        <v>0</v>
      </c>
      <c r="AT40" s="71">
        <v>0</v>
      </c>
      <c r="AU40" s="71">
        <v>0</v>
      </c>
      <c r="AV40" s="71">
        <v>0</v>
      </c>
      <c r="AW40" s="71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</row>
    <row r="41" spans="1:55" x14ac:dyDescent="0.35">
      <c r="A41" s="85" t="s">
        <v>119</v>
      </c>
      <c r="B41" s="36" t="s">
        <v>154</v>
      </c>
      <c r="C41" s="90">
        <v>0</v>
      </c>
      <c r="D41" s="71">
        <v>115.77500000000001</v>
      </c>
      <c r="E41" s="71">
        <v>98.5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>
        <v>0</v>
      </c>
      <c r="T41" s="71">
        <v>0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0</v>
      </c>
      <c r="AE41" s="71">
        <v>0</v>
      </c>
      <c r="AF41" s="71">
        <v>0</v>
      </c>
      <c r="AG41" s="71">
        <v>0</v>
      </c>
      <c r="AH41" s="71">
        <v>0</v>
      </c>
      <c r="AI41" s="71">
        <v>0</v>
      </c>
      <c r="AJ41" s="71">
        <v>0</v>
      </c>
      <c r="AK41" s="71">
        <v>0</v>
      </c>
      <c r="AL41" s="71">
        <v>0</v>
      </c>
      <c r="AM41" s="71">
        <v>0</v>
      </c>
      <c r="AN41" s="71">
        <v>0</v>
      </c>
      <c r="AO41" s="71">
        <v>0</v>
      </c>
      <c r="AP41" s="71">
        <v>0</v>
      </c>
      <c r="AQ41" s="71">
        <v>0</v>
      </c>
      <c r="AR41" s="71">
        <v>0</v>
      </c>
      <c r="AS41" s="71">
        <v>0</v>
      </c>
      <c r="AT41" s="71">
        <v>0</v>
      </c>
      <c r="AU41" s="71">
        <v>0</v>
      </c>
      <c r="AV41" s="71">
        <v>0</v>
      </c>
      <c r="AW41" s="71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</row>
    <row r="42" spans="1:55" x14ac:dyDescent="0.35">
      <c r="A42" s="85" t="s">
        <v>120</v>
      </c>
      <c r="B42" s="36" t="s">
        <v>157</v>
      </c>
      <c r="C42" s="90">
        <v>0</v>
      </c>
      <c r="D42" s="71">
        <v>0</v>
      </c>
      <c r="E42" s="71">
        <v>0</v>
      </c>
      <c r="F42" s="71">
        <v>0</v>
      </c>
      <c r="G42" s="71">
        <v>238280.29583333334</v>
      </c>
      <c r="H42" s="71">
        <v>0</v>
      </c>
      <c r="I42" s="71">
        <v>0</v>
      </c>
      <c r="J42" s="71">
        <v>0</v>
      </c>
      <c r="K42" s="71">
        <v>69314.583333333343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0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4179333.0583333331</v>
      </c>
      <c r="AJ42" s="71">
        <v>4971056.9458333338</v>
      </c>
      <c r="AK42" s="71">
        <v>4976595.8041666662</v>
      </c>
      <c r="AL42" s="71">
        <v>10402441.712499999</v>
      </c>
      <c r="AM42" s="71">
        <v>13776143.225</v>
      </c>
      <c r="AN42" s="71">
        <v>13074880.633333333</v>
      </c>
      <c r="AO42" s="71">
        <v>21298333.108333334</v>
      </c>
      <c r="AP42" s="71">
        <v>22304189.758333333</v>
      </c>
      <c r="AQ42" s="71">
        <v>25273950.962499999</v>
      </c>
      <c r="AR42" s="71">
        <v>25913202.804166667</v>
      </c>
      <c r="AS42" s="71">
        <v>25955108.403999999</v>
      </c>
      <c r="AT42" s="71">
        <v>0</v>
      </c>
      <c r="AU42" s="71">
        <v>0</v>
      </c>
      <c r="AV42" s="71">
        <v>0</v>
      </c>
      <c r="AW42" s="71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</row>
    <row r="43" spans="1:55" x14ac:dyDescent="0.35">
      <c r="A43" s="85" t="s">
        <v>121</v>
      </c>
      <c r="B43" s="36" t="s">
        <v>169</v>
      </c>
      <c r="C43" s="90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>
        <v>0</v>
      </c>
      <c r="AL43" s="71">
        <v>0</v>
      </c>
      <c r="AM43" s="71">
        <v>0</v>
      </c>
      <c r="AN43" s="71">
        <v>0</v>
      </c>
      <c r="AO43" s="71">
        <v>0</v>
      </c>
      <c r="AP43" s="71">
        <v>0</v>
      </c>
      <c r="AQ43" s="71">
        <v>1598172.15</v>
      </c>
      <c r="AR43" s="71">
        <v>536809.93333333335</v>
      </c>
      <c r="AS43" s="71">
        <v>2186328.25</v>
      </c>
      <c r="AT43" s="71">
        <v>0</v>
      </c>
      <c r="AU43" s="71">
        <v>0</v>
      </c>
      <c r="AV43" s="71">
        <v>0</v>
      </c>
      <c r="AW43" s="71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</row>
    <row r="44" spans="1:55" x14ac:dyDescent="0.35">
      <c r="A44" s="85" t="s">
        <v>122</v>
      </c>
      <c r="B44" s="36" t="s">
        <v>169</v>
      </c>
      <c r="C44" s="90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>
        <v>0</v>
      </c>
      <c r="AL44" s="71">
        <v>0</v>
      </c>
      <c r="AM44" s="71">
        <v>0</v>
      </c>
      <c r="AN44" s="71">
        <v>0</v>
      </c>
      <c r="AO44" s="71">
        <v>0</v>
      </c>
      <c r="AP44" s="71">
        <v>0</v>
      </c>
      <c r="AQ44" s="71">
        <v>1453015.2749999999</v>
      </c>
      <c r="AR44" s="71">
        <v>2287519.7541666669</v>
      </c>
      <c r="AS44" s="71">
        <v>2754818.2749999999</v>
      </c>
      <c r="AT44" s="71">
        <v>0</v>
      </c>
      <c r="AU44" s="71">
        <v>0</v>
      </c>
      <c r="AV44" s="71">
        <v>0</v>
      </c>
      <c r="AW44" s="71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</row>
    <row r="45" spans="1:55" x14ac:dyDescent="0.35">
      <c r="A45" s="85" t="s">
        <v>123</v>
      </c>
      <c r="B45" s="36" t="s">
        <v>169</v>
      </c>
      <c r="C45" s="90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0</v>
      </c>
      <c r="AE45" s="71">
        <v>0</v>
      </c>
      <c r="AF45" s="71">
        <v>0</v>
      </c>
      <c r="AG45" s="71">
        <v>0</v>
      </c>
      <c r="AH45" s="71">
        <v>0</v>
      </c>
      <c r="AI45" s="71">
        <v>0</v>
      </c>
      <c r="AJ45" s="71">
        <v>0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98446.862500000003</v>
      </c>
      <c r="AT45" s="71">
        <v>0</v>
      </c>
      <c r="AU45" s="71">
        <v>0</v>
      </c>
      <c r="AV45" s="71">
        <v>0</v>
      </c>
      <c r="AW45" s="71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</row>
    <row r="46" spans="1:55" x14ac:dyDescent="0.35">
      <c r="A46" s="85" t="s">
        <v>124</v>
      </c>
      <c r="B46" s="36" t="s">
        <v>154</v>
      </c>
      <c r="C46" s="90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0</v>
      </c>
      <c r="AE46" s="71">
        <v>0</v>
      </c>
      <c r="AF46" s="71">
        <v>0</v>
      </c>
      <c r="AG46" s="71">
        <v>0</v>
      </c>
      <c r="AH46" s="71">
        <v>0</v>
      </c>
      <c r="AI46" s="71">
        <v>0</v>
      </c>
      <c r="AJ46" s="71">
        <v>0</v>
      </c>
      <c r="AK46" s="71">
        <v>0</v>
      </c>
      <c r="AL46" s="71">
        <v>0</v>
      </c>
      <c r="AM46" s="71">
        <v>0</v>
      </c>
      <c r="AN46" s="71">
        <v>0</v>
      </c>
      <c r="AO46" s="71">
        <v>0</v>
      </c>
      <c r="AP46" s="71">
        <v>0</v>
      </c>
      <c r="AQ46" s="71">
        <v>575</v>
      </c>
      <c r="AR46" s="71">
        <v>260</v>
      </c>
      <c r="AS46" s="71">
        <v>437.25</v>
      </c>
      <c r="AT46" s="71">
        <v>0</v>
      </c>
      <c r="AU46" s="71">
        <v>0</v>
      </c>
      <c r="AV46" s="71">
        <v>0</v>
      </c>
      <c r="AW46" s="71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</row>
    <row r="47" spans="1:55" x14ac:dyDescent="0.35">
      <c r="A47" s="85" t="s">
        <v>125</v>
      </c>
      <c r="B47" s="36" t="s">
        <v>154</v>
      </c>
      <c r="C47" s="90">
        <v>0</v>
      </c>
      <c r="D47" s="71">
        <v>0</v>
      </c>
      <c r="E47" s="71">
        <v>0</v>
      </c>
      <c r="F47" s="71">
        <v>0</v>
      </c>
      <c r="G47" s="71">
        <v>0</v>
      </c>
      <c r="H47" s="71">
        <v>10</v>
      </c>
      <c r="I47" s="71">
        <v>10</v>
      </c>
      <c r="J47" s="71">
        <v>10</v>
      </c>
      <c r="K47" s="71">
        <v>10</v>
      </c>
      <c r="L47" s="71">
        <v>10</v>
      </c>
      <c r="M47" s="71">
        <v>10</v>
      </c>
      <c r="N47" s="71">
        <v>10</v>
      </c>
      <c r="O47" s="71">
        <v>10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48.120833333333337</v>
      </c>
      <c r="AB47" s="71">
        <v>3.6</v>
      </c>
      <c r="AC47" s="71">
        <v>0</v>
      </c>
      <c r="AD47" s="71">
        <v>0</v>
      </c>
      <c r="AE47" s="71">
        <v>0</v>
      </c>
      <c r="AF47" s="71">
        <v>3.4625000000000004</v>
      </c>
      <c r="AG47" s="71">
        <v>0</v>
      </c>
      <c r="AH47" s="71">
        <v>0</v>
      </c>
      <c r="AI47" s="71">
        <v>0</v>
      </c>
      <c r="AJ47" s="71">
        <v>0</v>
      </c>
      <c r="AK47" s="71">
        <v>0</v>
      </c>
      <c r="AL47" s="71">
        <v>0</v>
      </c>
      <c r="AM47" s="71">
        <v>0</v>
      </c>
      <c r="AN47" s="71">
        <v>84000</v>
      </c>
      <c r="AO47" s="71">
        <v>84000</v>
      </c>
      <c r="AP47" s="71">
        <v>0</v>
      </c>
      <c r="AQ47" s="71">
        <v>0</v>
      </c>
      <c r="AR47" s="71">
        <v>0</v>
      </c>
      <c r="AS47" s="71">
        <v>0</v>
      </c>
      <c r="AT47" s="71">
        <v>0</v>
      </c>
      <c r="AU47" s="71">
        <v>0</v>
      </c>
      <c r="AV47" s="71">
        <v>0</v>
      </c>
      <c r="AW47" s="71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</row>
    <row r="48" spans="1:55" x14ac:dyDescent="0.35">
      <c r="A48" s="85" t="s">
        <v>126</v>
      </c>
      <c r="B48" s="36" t="s">
        <v>172</v>
      </c>
      <c r="C48" s="90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1">
        <v>0</v>
      </c>
      <c r="R48" s="71">
        <v>0</v>
      </c>
      <c r="S48" s="71">
        <v>0</v>
      </c>
      <c r="T48" s="71">
        <v>0</v>
      </c>
      <c r="U48" s="71">
        <v>0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0</v>
      </c>
      <c r="AC48" s="71">
        <v>0</v>
      </c>
      <c r="AD48" s="71">
        <v>0</v>
      </c>
      <c r="AE48" s="71">
        <v>0</v>
      </c>
      <c r="AF48" s="71">
        <v>0</v>
      </c>
      <c r="AG48" s="71">
        <v>0</v>
      </c>
      <c r="AH48" s="71">
        <v>0</v>
      </c>
      <c r="AI48" s="71">
        <v>0</v>
      </c>
      <c r="AJ48" s="71">
        <v>0</v>
      </c>
      <c r="AK48" s="71">
        <v>0</v>
      </c>
      <c r="AL48" s="71">
        <v>0</v>
      </c>
      <c r="AM48" s="71">
        <v>0</v>
      </c>
      <c r="AN48" s="71">
        <v>0</v>
      </c>
      <c r="AO48" s="71">
        <v>0</v>
      </c>
      <c r="AP48" s="71">
        <v>0</v>
      </c>
      <c r="AQ48" s="71">
        <v>0</v>
      </c>
      <c r="AR48" s="71">
        <v>35000</v>
      </c>
      <c r="AS48" s="71">
        <v>53000</v>
      </c>
      <c r="AT48" s="71">
        <v>0</v>
      </c>
      <c r="AU48" s="71">
        <v>0</v>
      </c>
      <c r="AV48" s="71">
        <v>0</v>
      </c>
      <c r="AW48" s="71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</row>
    <row r="49" spans="1:55" x14ac:dyDescent="0.35">
      <c r="A49" s="130" t="s">
        <v>127</v>
      </c>
      <c r="B49" s="36" t="s">
        <v>173</v>
      </c>
      <c r="C49" s="90">
        <v>0</v>
      </c>
      <c r="D49" s="71">
        <v>0</v>
      </c>
      <c r="E49" s="71">
        <v>0</v>
      </c>
      <c r="F49" s="71">
        <v>0</v>
      </c>
      <c r="G49" s="71">
        <v>90000</v>
      </c>
      <c r="H49" s="71">
        <v>100000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v>0</v>
      </c>
      <c r="T49" s="71">
        <v>0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0</v>
      </c>
      <c r="AB49" s="71">
        <v>0</v>
      </c>
      <c r="AC49" s="71">
        <v>0</v>
      </c>
      <c r="AD49" s="71">
        <v>0</v>
      </c>
      <c r="AE49" s="71">
        <v>0</v>
      </c>
      <c r="AF49" s="71">
        <v>0</v>
      </c>
      <c r="AG49" s="71">
        <v>0</v>
      </c>
      <c r="AH49" s="71">
        <v>0</v>
      </c>
      <c r="AI49" s="71">
        <v>0</v>
      </c>
      <c r="AJ49" s="71">
        <v>0</v>
      </c>
      <c r="AK49" s="71">
        <v>0</v>
      </c>
      <c r="AL49" s="71">
        <v>0</v>
      </c>
      <c r="AM49" s="71">
        <v>0</v>
      </c>
      <c r="AN49" s="71">
        <v>0</v>
      </c>
      <c r="AO49" s="71">
        <v>0</v>
      </c>
      <c r="AP49" s="71">
        <v>0</v>
      </c>
      <c r="AQ49" s="71">
        <v>0</v>
      </c>
      <c r="AR49" s="71">
        <v>0</v>
      </c>
      <c r="AS49" s="71">
        <v>0</v>
      </c>
      <c r="AT49" s="71">
        <v>0</v>
      </c>
      <c r="AU49" s="71">
        <v>10000</v>
      </c>
      <c r="AV49" s="71">
        <v>0</v>
      </c>
      <c r="AW49" s="71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</row>
    <row r="50" spans="1:55" x14ac:dyDescent="0.35">
      <c r="A50" s="86" t="s">
        <v>128</v>
      </c>
      <c r="B50" s="36" t="s">
        <v>172</v>
      </c>
      <c r="C50" s="90">
        <v>0</v>
      </c>
      <c r="D50" s="71">
        <v>47.15</v>
      </c>
      <c r="E50" s="71">
        <v>2096.145833333333</v>
      </c>
      <c r="F50" s="71">
        <v>0</v>
      </c>
      <c r="G50" s="71">
        <v>6136.55</v>
      </c>
      <c r="H50" s="71">
        <v>5354.3166666666666</v>
      </c>
      <c r="I50" s="71">
        <v>8915.2458333333343</v>
      </c>
      <c r="J50" s="71">
        <v>16769.25</v>
      </c>
      <c r="K50" s="71">
        <v>5419.6125000000002</v>
      </c>
      <c r="L50" s="71">
        <v>1694.9375</v>
      </c>
      <c r="M50" s="71">
        <v>2464.625</v>
      </c>
      <c r="N50" s="71">
        <v>1950.7083333333335</v>
      </c>
      <c r="O50" s="71">
        <v>1272.6500000000001</v>
      </c>
      <c r="P50" s="71">
        <v>1936.6625000000001</v>
      </c>
      <c r="Q50" s="71">
        <v>10365.408333333333</v>
      </c>
      <c r="R50" s="71">
        <v>77935.820833333331</v>
      </c>
      <c r="S50" s="71">
        <v>329777.44166666671</v>
      </c>
      <c r="T50" s="71">
        <v>384877.375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1">
        <v>0</v>
      </c>
      <c r="AC50" s="71">
        <v>0</v>
      </c>
      <c r="AD50" s="71">
        <v>0</v>
      </c>
      <c r="AE50" s="71">
        <v>0</v>
      </c>
      <c r="AF50" s="71">
        <v>0</v>
      </c>
      <c r="AG50" s="71">
        <v>0</v>
      </c>
      <c r="AH50" s="71">
        <v>0</v>
      </c>
      <c r="AI50" s="71">
        <v>0</v>
      </c>
      <c r="AJ50" s="71">
        <v>0</v>
      </c>
      <c r="AK50" s="71">
        <v>0</v>
      </c>
      <c r="AL50" s="71">
        <v>0</v>
      </c>
      <c r="AM50" s="71">
        <v>0</v>
      </c>
      <c r="AN50" s="71">
        <v>0</v>
      </c>
      <c r="AO50" s="71">
        <v>0</v>
      </c>
      <c r="AP50" s="71">
        <v>0</v>
      </c>
      <c r="AQ50" s="71">
        <v>0</v>
      </c>
      <c r="AR50" s="71">
        <v>0</v>
      </c>
      <c r="AS50" s="71">
        <v>0</v>
      </c>
      <c r="AT50" s="71">
        <v>0</v>
      </c>
      <c r="AU50" s="71">
        <v>0</v>
      </c>
      <c r="AV50" s="71">
        <v>0</v>
      </c>
      <c r="AW50" s="71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</row>
    <row r="51" spans="1:55" x14ac:dyDescent="0.35">
      <c r="A51" s="86" t="s">
        <v>129</v>
      </c>
      <c r="B51" s="36" t="s">
        <v>172</v>
      </c>
      <c r="C51" s="90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0</v>
      </c>
      <c r="S51" s="71">
        <v>0</v>
      </c>
      <c r="T51" s="71">
        <v>0</v>
      </c>
      <c r="U51" s="71">
        <v>250000</v>
      </c>
      <c r="V51" s="71">
        <v>250000</v>
      </c>
      <c r="W51" s="71">
        <v>300000</v>
      </c>
      <c r="X51" s="71">
        <v>700000</v>
      </c>
      <c r="Y51" s="71">
        <v>1500000</v>
      </c>
      <c r="Z51" s="71">
        <v>1500000</v>
      </c>
      <c r="AA51" s="71">
        <v>2000000</v>
      </c>
      <c r="AB51" s="71">
        <v>2800000</v>
      </c>
      <c r="AC51" s="71">
        <v>0</v>
      </c>
      <c r="AD51" s="71">
        <v>1500000</v>
      </c>
      <c r="AE51" s="71">
        <v>1050000</v>
      </c>
      <c r="AF51" s="71">
        <v>1800000</v>
      </c>
      <c r="AG51" s="71">
        <v>3000000</v>
      </c>
      <c r="AH51" s="71">
        <v>3500000</v>
      </c>
      <c r="AI51" s="71">
        <v>0</v>
      </c>
      <c r="AJ51" s="71">
        <v>0</v>
      </c>
      <c r="AK51" s="71">
        <v>0</v>
      </c>
      <c r="AL51" s="71">
        <v>0</v>
      </c>
      <c r="AM51" s="71">
        <v>0</v>
      </c>
      <c r="AN51" s="71">
        <v>0</v>
      </c>
      <c r="AO51" s="71">
        <v>0</v>
      </c>
      <c r="AP51" s="71">
        <v>0</v>
      </c>
      <c r="AQ51" s="71">
        <v>0</v>
      </c>
      <c r="AR51" s="71">
        <v>0</v>
      </c>
      <c r="AS51" s="71">
        <v>0</v>
      </c>
      <c r="AT51" s="71">
        <v>0</v>
      </c>
      <c r="AU51" s="71">
        <v>0</v>
      </c>
      <c r="AV51" s="71">
        <v>0</v>
      </c>
      <c r="AW51" s="71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</row>
    <row r="52" spans="1:55" x14ac:dyDescent="0.35">
      <c r="A52" s="86" t="s">
        <v>130</v>
      </c>
      <c r="B52" s="36" t="s">
        <v>172</v>
      </c>
      <c r="C52" s="90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>
        <v>0</v>
      </c>
      <c r="T52" s="71">
        <v>0</v>
      </c>
      <c r="U52" s="71">
        <v>195788.09166666665</v>
      </c>
      <c r="V52" s="71">
        <v>154586.44583333333</v>
      </c>
      <c r="W52" s="71">
        <v>214616.55</v>
      </c>
      <c r="X52" s="71">
        <v>305696.29166666669</v>
      </c>
      <c r="Y52" s="71">
        <v>512248.875</v>
      </c>
      <c r="Z52" s="71">
        <v>496284.65</v>
      </c>
      <c r="AA52" s="71">
        <v>500590.60833333334</v>
      </c>
      <c r="AB52" s="71">
        <v>218904.58749999999</v>
      </c>
      <c r="AC52" s="71">
        <v>0</v>
      </c>
      <c r="AD52" s="71">
        <v>713452.94166666665</v>
      </c>
      <c r="AE52" s="71">
        <v>746975.05833333335</v>
      </c>
      <c r="AF52" s="71">
        <v>743281.95833333326</v>
      </c>
      <c r="AG52" s="71">
        <v>1050463.6000000001</v>
      </c>
      <c r="AH52" s="71">
        <v>754149.34583333333</v>
      </c>
      <c r="AI52" s="71">
        <v>493032.00416666665</v>
      </c>
      <c r="AJ52" s="71">
        <v>511160.05416666664</v>
      </c>
      <c r="AK52" s="71">
        <v>495351.99583333335</v>
      </c>
      <c r="AL52" s="71">
        <v>495728.77083333331</v>
      </c>
      <c r="AM52" s="71">
        <v>503063.07500000001</v>
      </c>
      <c r="AN52" s="71">
        <v>515762.4291666667</v>
      </c>
      <c r="AO52" s="71">
        <v>503726.85</v>
      </c>
      <c r="AP52" s="71">
        <v>490304.09583333333</v>
      </c>
      <c r="AQ52" s="71">
        <v>431489.89166666666</v>
      </c>
      <c r="AR52" s="71">
        <v>443144.32916666666</v>
      </c>
      <c r="AS52" s="71">
        <v>599378.53749999998</v>
      </c>
      <c r="AT52" s="71">
        <v>0</v>
      </c>
      <c r="AU52" s="71">
        <v>0</v>
      </c>
      <c r="AV52" s="71">
        <v>0</v>
      </c>
      <c r="AW52" s="71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</row>
    <row r="53" spans="1:55" ht="29" x14ac:dyDescent="0.35">
      <c r="A53" s="86" t="s">
        <v>187</v>
      </c>
      <c r="B53" s="36" t="s">
        <v>169</v>
      </c>
      <c r="C53" s="90">
        <v>0</v>
      </c>
      <c r="D53" s="71">
        <v>0</v>
      </c>
      <c r="E53" s="71">
        <v>0</v>
      </c>
      <c r="F53" s="71">
        <v>0</v>
      </c>
      <c r="G53" s="71">
        <v>207.12083333333334</v>
      </c>
      <c r="H53" s="71">
        <v>17.712499999999999</v>
      </c>
      <c r="I53" s="71">
        <v>10.216666666666667</v>
      </c>
      <c r="J53" s="71">
        <v>49.245833333333337</v>
      </c>
      <c r="K53" s="71">
        <v>23.808333333333334</v>
      </c>
      <c r="L53" s="71">
        <v>13.3375</v>
      </c>
      <c r="M53" s="71">
        <v>25.445833333333333</v>
      </c>
      <c r="N53" s="71">
        <v>112.98333333333333</v>
      </c>
      <c r="O53" s="71">
        <v>22.391666666666669</v>
      </c>
      <c r="P53" s="71">
        <v>93.11666666666666</v>
      </c>
      <c r="Q53" s="71">
        <v>81.083333333333329</v>
      </c>
      <c r="R53" s="71">
        <v>119.9375</v>
      </c>
      <c r="S53" s="71">
        <v>158.46666666666667</v>
      </c>
      <c r="T53" s="71">
        <v>112.96250000000001</v>
      </c>
      <c r="U53" s="71">
        <v>231.24583333333331</v>
      </c>
      <c r="V53" s="71">
        <v>43.68333333333333</v>
      </c>
      <c r="W53" s="71">
        <v>117.4</v>
      </c>
      <c r="X53" s="71">
        <v>30.208333333333332</v>
      </c>
      <c r="Y53" s="71">
        <v>35.441666666666663</v>
      </c>
      <c r="Z53" s="71">
        <v>63.462500000000006</v>
      </c>
      <c r="AA53" s="71">
        <v>250.27083333333334</v>
      </c>
      <c r="AB53" s="71">
        <v>168.44166666666666</v>
      </c>
      <c r="AC53" s="71">
        <v>0</v>
      </c>
      <c r="AD53" s="71">
        <v>232.05833333333334</v>
      </c>
      <c r="AE53" s="71">
        <v>275.30833333333334</v>
      </c>
      <c r="AF53" s="71">
        <v>196.96249999999998</v>
      </c>
      <c r="AG53" s="71">
        <v>375.49583333333334</v>
      </c>
      <c r="AH53" s="71">
        <v>620.42916666666667</v>
      </c>
      <c r="AI53" s="71">
        <v>520.9083333333333</v>
      </c>
      <c r="AJ53" s="71">
        <v>1343.4250000000002</v>
      </c>
      <c r="AK53" s="71">
        <v>1741.7666666666667</v>
      </c>
      <c r="AL53" s="71">
        <v>1177.8416666666667</v>
      </c>
      <c r="AM53" s="71">
        <v>1350.0874999999999</v>
      </c>
      <c r="AN53" s="71">
        <v>1031.5</v>
      </c>
      <c r="AO53" s="71">
        <v>41.712500000000006</v>
      </c>
      <c r="AP53" s="71">
        <v>2086.1583333333333</v>
      </c>
      <c r="AQ53" s="71">
        <v>4236.0375000000004</v>
      </c>
      <c r="AR53" s="71">
        <v>81.420833333333334</v>
      </c>
      <c r="AS53" s="71">
        <v>913.29600000000005</v>
      </c>
      <c r="AT53" s="71">
        <v>0</v>
      </c>
      <c r="AU53" s="71">
        <v>0</v>
      </c>
      <c r="AV53" s="71">
        <v>0</v>
      </c>
      <c r="AW53" s="71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</row>
    <row r="54" spans="1:55" ht="29" x14ac:dyDescent="0.35">
      <c r="A54" s="86" t="s">
        <v>131</v>
      </c>
      <c r="B54" s="36" t="s">
        <v>169</v>
      </c>
      <c r="C54" s="90">
        <v>0</v>
      </c>
      <c r="D54" s="71">
        <v>6.8541666666666661</v>
      </c>
      <c r="E54" s="71">
        <v>20.958333333333332</v>
      </c>
      <c r="F54" s="71">
        <v>0</v>
      </c>
      <c r="G54" s="71">
        <v>5.9583333333333339</v>
      </c>
      <c r="H54" s="71">
        <v>6.1333333333333329</v>
      </c>
      <c r="I54" s="71">
        <v>0.46250000000000002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1">
        <v>0</v>
      </c>
      <c r="AC54" s="71">
        <v>0</v>
      </c>
      <c r="AD54" s="71">
        <v>0</v>
      </c>
      <c r="AE54" s="71">
        <v>0</v>
      </c>
      <c r="AF54" s="71">
        <v>0</v>
      </c>
      <c r="AG54" s="71">
        <v>0</v>
      </c>
      <c r="AH54" s="71">
        <v>0</v>
      </c>
      <c r="AI54" s="71">
        <v>0</v>
      </c>
      <c r="AJ54" s="71">
        <v>0</v>
      </c>
      <c r="AK54" s="71">
        <v>0</v>
      </c>
      <c r="AL54" s="71">
        <v>0</v>
      </c>
      <c r="AM54" s="71">
        <v>0</v>
      </c>
      <c r="AN54" s="71">
        <v>0</v>
      </c>
      <c r="AO54" s="71">
        <v>0</v>
      </c>
      <c r="AP54" s="71">
        <v>0</v>
      </c>
      <c r="AQ54" s="71">
        <v>152.55000000000001</v>
      </c>
      <c r="AR54" s="71">
        <v>3116.0666666666671</v>
      </c>
      <c r="AS54" s="71">
        <v>1828.3164999999999</v>
      </c>
      <c r="AT54" s="71">
        <v>0</v>
      </c>
      <c r="AU54" s="71">
        <v>0</v>
      </c>
      <c r="AV54" s="71">
        <v>0</v>
      </c>
      <c r="AW54" s="71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</row>
    <row r="55" spans="1:55" ht="29" x14ac:dyDescent="0.35">
      <c r="A55" s="86" t="s">
        <v>132</v>
      </c>
      <c r="B55" s="36" t="s">
        <v>169</v>
      </c>
      <c r="C55" s="90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103.72083333333333</v>
      </c>
      <c r="J55" s="71">
        <v>26.737500000000001</v>
      </c>
      <c r="K55" s="71">
        <v>17.145833333333336</v>
      </c>
      <c r="L55" s="71">
        <v>41.862500000000004</v>
      </c>
      <c r="M55" s="71">
        <v>28.391666666666669</v>
      </c>
      <c r="N55" s="71">
        <v>17.508333333333333</v>
      </c>
      <c r="O55" s="71">
        <v>23.191666666666666</v>
      </c>
      <c r="P55" s="71">
        <v>22.091666666666669</v>
      </c>
      <c r="Q55" s="71">
        <v>17.641666666666669</v>
      </c>
      <c r="R55" s="71">
        <v>7.0666666666666664</v>
      </c>
      <c r="S55" s="71">
        <v>5.8125</v>
      </c>
      <c r="T55" s="71">
        <v>61.30833333333333</v>
      </c>
      <c r="U55" s="71">
        <v>90.416666666666671</v>
      </c>
      <c r="V55" s="71">
        <v>40.366666666666667</v>
      </c>
      <c r="W55" s="71">
        <v>9.3375000000000004</v>
      </c>
      <c r="X55" s="71">
        <v>38.054166666666667</v>
      </c>
      <c r="Y55" s="71">
        <v>28.454166666666666</v>
      </c>
      <c r="Z55" s="71">
        <v>46.445833333333333</v>
      </c>
      <c r="AA55" s="71">
        <v>97.933333333333337</v>
      </c>
      <c r="AB55" s="71">
        <v>134.34583333333333</v>
      </c>
      <c r="AC55" s="71">
        <v>0</v>
      </c>
      <c r="AD55" s="71">
        <v>220.12916666666666</v>
      </c>
      <c r="AE55" s="71">
        <v>28.462499999999999</v>
      </c>
      <c r="AF55" s="71">
        <v>48.337499999999999</v>
      </c>
      <c r="AG55" s="71">
        <v>215.45</v>
      </c>
      <c r="AH55" s="71">
        <v>2.0458333333333334</v>
      </c>
      <c r="AI55" s="71">
        <v>168.32916666666668</v>
      </c>
      <c r="AJ55" s="71">
        <v>1291.5791666666667</v>
      </c>
      <c r="AK55" s="71">
        <v>1277.7</v>
      </c>
      <c r="AL55" s="71">
        <v>1276.2166666666667</v>
      </c>
      <c r="AM55" s="71">
        <v>417.44166666666666</v>
      </c>
      <c r="AN55" s="71">
        <v>2273.0875000000001</v>
      </c>
      <c r="AO55" s="71">
        <v>83.079166666666666</v>
      </c>
      <c r="AP55" s="71">
        <v>1189.4833333333333</v>
      </c>
      <c r="AQ55" s="71">
        <v>2548.2166666666667</v>
      </c>
      <c r="AR55" s="71">
        <v>3950.5416666666665</v>
      </c>
      <c r="AS55" s="71">
        <v>416.1</v>
      </c>
      <c r="AT55" s="71">
        <v>0</v>
      </c>
      <c r="AU55" s="71">
        <v>0</v>
      </c>
      <c r="AV55" s="71">
        <v>0</v>
      </c>
      <c r="AW55" s="71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</row>
    <row r="56" spans="1:55" x14ac:dyDescent="0.35">
      <c r="A56" s="86" t="s">
        <v>133</v>
      </c>
      <c r="B56" s="36" t="s">
        <v>169</v>
      </c>
      <c r="C56" s="90">
        <v>0</v>
      </c>
      <c r="D56" s="71">
        <v>0</v>
      </c>
      <c r="E56" s="71">
        <v>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0</v>
      </c>
      <c r="S56" s="71">
        <v>0</v>
      </c>
      <c r="T56" s="71">
        <v>0</v>
      </c>
      <c r="U56" s="71">
        <v>0</v>
      </c>
      <c r="V56" s="71">
        <v>0</v>
      </c>
      <c r="W56" s="71">
        <v>0</v>
      </c>
      <c r="X56" s="71">
        <v>0</v>
      </c>
      <c r="Y56" s="71">
        <v>0</v>
      </c>
      <c r="Z56" s="71">
        <v>0</v>
      </c>
      <c r="AA56" s="71">
        <v>0</v>
      </c>
      <c r="AB56" s="71">
        <v>0</v>
      </c>
      <c r="AC56" s="71">
        <v>0</v>
      </c>
      <c r="AD56" s="71">
        <v>0</v>
      </c>
      <c r="AE56" s="71">
        <v>0</v>
      </c>
      <c r="AF56" s="71">
        <v>0</v>
      </c>
      <c r="AG56" s="71">
        <v>0</v>
      </c>
      <c r="AH56" s="71">
        <v>0</v>
      </c>
      <c r="AI56" s="71">
        <v>0</v>
      </c>
      <c r="AJ56" s="71">
        <v>0</v>
      </c>
      <c r="AK56" s="71">
        <v>0</v>
      </c>
      <c r="AL56" s="71">
        <v>0</v>
      </c>
      <c r="AM56" s="71">
        <v>0</v>
      </c>
      <c r="AN56" s="71">
        <v>0</v>
      </c>
      <c r="AO56" s="71">
        <v>0</v>
      </c>
      <c r="AP56" s="71">
        <v>1860.1833333333334</v>
      </c>
      <c r="AQ56" s="71">
        <v>0</v>
      </c>
      <c r="AR56" s="71">
        <v>13520.983333333334</v>
      </c>
      <c r="AS56" s="71">
        <v>21104.6</v>
      </c>
      <c r="AT56" s="71">
        <v>0</v>
      </c>
      <c r="AU56" s="71">
        <v>0</v>
      </c>
      <c r="AV56" s="71">
        <v>0</v>
      </c>
      <c r="AW56" s="71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</row>
    <row r="57" spans="1:55" x14ac:dyDescent="0.35">
      <c r="A57" s="86" t="s">
        <v>134</v>
      </c>
      <c r="B57" s="36" t="s">
        <v>169</v>
      </c>
      <c r="C57" s="90">
        <v>0</v>
      </c>
      <c r="D57" s="71">
        <v>0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  <c r="Q57" s="71">
        <v>0</v>
      </c>
      <c r="R57" s="71">
        <v>0</v>
      </c>
      <c r="S57" s="71">
        <v>0</v>
      </c>
      <c r="T57" s="71">
        <v>0</v>
      </c>
      <c r="U57" s="71">
        <v>0</v>
      </c>
      <c r="V57" s="71">
        <v>0</v>
      </c>
      <c r="W57" s="71">
        <v>0</v>
      </c>
      <c r="X57" s="71">
        <v>0</v>
      </c>
      <c r="Y57" s="71">
        <v>0</v>
      </c>
      <c r="Z57" s="71">
        <v>0</v>
      </c>
      <c r="AA57" s="71">
        <v>0</v>
      </c>
      <c r="AB57" s="71">
        <v>0</v>
      </c>
      <c r="AC57" s="71">
        <v>0</v>
      </c>
      <c r="AD57" s="71">
        <v>0</v>
      </c>
      <c r="AE57" s="71">
        <v>0</v>
      </c>
      <c r="AF57" s="71">
        <v>0</v>
      </c>
      <c r="AG57" s="71">
        <v>0</v>
      </c>
      <c r="AH57" s="71">
        <v>0</v>
      </c>
      <c r="AI57" s="71">
        <v>0</v>
      </c>
      <c r="AJ57" s="71">
        <v>0</v>
      </c>
      <c r="AK57" s="71">
        <v>0</v>
      </c>
      <c r="AL57" s="71">
        <v>0</v>
      </c>
      <c r="AM57" s="71">
        <v>0</v>
      </c>
      <c r="AN57" s="71">
        <v>0</v>
      </c>
      <c r="AO57" s="71">
        <v>0</v>
      </c>
      <c r="AP57" s="71">
        <v>0</v>
      </c>
      <c r="AQ57" s="71">
        <v>432.97499999999997</v>
      </c>
      <c r="AR57" s="71">
        <v>755.26666666666665</v>
      </c>
      <c r="AS57" s="71">
        <v>0</v>
      </c>
      <c r="AT57" s="71">
        <v>0</v>
      </c>
      <c r="AU57" s="71">
        <v>0</v>
      </c>
      <c r="AV57" s="71">
        <v>0</v>
      </c>
      <c r="AW57" s="71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</row>
    <row r="58" spans="1:55" x14ac:dyDescent="0.35">
      <c r="A58" s="85" t="s">
        <v>135</v>
      </c>
      <c r="B58" s="36" t="s">
        <v>154</v>
      </c>
      <c r="C58" s="90">
        <v>0</v>
      </c>
      <c r="D58" s="71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</v>
      </c>
      <c r="AI58" s="71">
        <v>0</v>
      </c>
      <c r="AJ58" s="71">
        <v>0</v>
      </c>
      <c r="AK58" s="71">
        <v>2045</v>
      </c>
      <c r="AL58" s="71">
        <v>2005</v>
      </c>
      <c r="AM58" s="71">
        <v>2005</v>
      </c>
      <c r="AN58" s="71">
        <v>2005</v>
      </c>
      <c r="AO58" s="71">
        <v>2005</v>
      </c>
      <c r="AP58" s="71">
        <v>2405</v>
      </c>
      <c r="AQ58" s="71">
        <v>2015</v>
      </c>
      <c r="AR58" s="71">
        <v>1010</v>
      </c>
      <c r="AS58" s="71">
        <v>13010</v>
      </c>
      <c r="AT58" s="71">
        <v>0</v>
      </c>
      <c r="AU58" s="71">
        <v>0</v>
      </c>
      <c r="AV58" s="71">
        <v>0</v>
      </c>
      <c r="AW58" s="71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</row>
    <row r="59" spans="1:55" x14ac:dyDescent="0.35">
      <c r="A59" s="130" t="s">
        <v>136</v>
      </c>
      <c r="B59" s="36" t="s">
        <v>160</v>
      </c>
      <c r="C59" s="90">
        <v>0</v>
      </c>
      <c r="D59" s="71">
        <v>0</v>
      </c>
      <c r="E59" s="71">
        <v>0</v>
      </c>
      <c r="F59" s="71">
        <v>3459.4375</v>
      </c>
      <c r="G59" s="71">
        <v>0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1">
        <v>0</v>
      </c>
      <c r="AC59" s="71">
        <v>1621204.5625</v>
      </c>
      <c r="AD59" s="71">
        <v>0</v>
      </c>
      <c r="AE59" s="71">
        <v>0</v>
      </c>
      <c r="AF59" s="71">
        <v>0</v>
      </c>
      <c r="AG59" s="71">
        <v>0</v>
      </c>
      <c r="AH59" s="71">
        <v>0</v>
      </c>
      <c r="AI59" s="71">
        <v>0</v>
      </c>
      <c r="AJ59" s="71">
        <v>0</v>
      </c>
      <c r="AK59" s="71">
        <v>0</v>
      </c>
      <c r="AL59" s="71">
        <v>0</v>
      </c>
      <c r="AM59" s="71">
        <v>0</v>
      </c>
      <c r="AN59" s="71">
        <v>0</v>
      </c>
      <c r="AO59" s="71">
        <v>0</v>
      </c>
      <c r="AP59" s="71">
        <v>0</v>
      </c>
      <c r="AQ59" s="71">
        <v>0</v>
      </c>
      <c r="AR59" s="71">
        <v>0</v>
      </c>
      <c r="AS59" s="71">
        <v>0</v>
      </c>
      <c r="AT59" s="71">
        <v>0</v>
      </c>
      <c r="AU59" s="71">
        <v>0</v>
      </c>
      <c r="AV59" s="71">
        <v>0</v>
      </c>
      <c r="AW59" s="71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</row>
    <row r="60" spans="1:55" x14ac:dyDescent="0.35">
      <c r="A60" s="130" t="s">
        <v>137</v>
      </c>
      <c r="B60" s="36" t="s">
        <v>154</v>
      </c>
      <c r="C60" s="90">
        <v>0</v>
      </c>
      <c r="D60" s="71">
        <v>0</v>
      </c>
      <c r="E60" s="71">
        <v>0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71">
        <v>0</v>
      </c>
      <c r="N60" s="71">
        <v>0</v>
      </c>
      <c r="O60" s="71">
        <v>0</v>
      </c>
      <c r="P60" s="71">
        <v>0</v>
      </c>
      <c r="Q60" s="71">
        <v>0</v>
      </c>
      <c r="R60" s="71">
        <v>0</v>
      </c>
      <c r="S60" s="71">
        <v>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0</v>
      </c>
      <c r="AD60" s="71">
        <v>0</v>
      </c>
      <c r="AE60" s="71">
        <v>0</v>
      </c>
      <c r="AF60" s="71">
        <v>0</v>
      </c>
      <c r="AG60" s="71">
        <v>0</v>
      </c>
      <c r="AH60" s="71">
        <v>0</v>
      </c>
      <c r="AI60" s="71">
        <v>0</v>
      </c>
      <c r="AJ60" s="71">
        <v>42139</v>
      </c>
      <c r="AK60" s="71">
        <v>45000</v>
      </c>
      <c r="AL60" s="71">
        <v>45000</v>
      </c>
      <c r="AM60" s="71">
        <v>0</v>
      </c>
      <c r="AN60" s="71">
        <v>0</v>
      </c>
      <c r="AO60" s="71">
        <v>0</v>
      </c>
      <c r="AP60" s="71">
        <v>0</v>
      </c>
      <c r="AQ60" s="71">
        <v>0</v>
      </c>
      <c r="AR60" s="71">
        <v>0</v>
      </c>
      <c r="AS60" s="71">
        <v>0</v>
      </c>
      <c r="AT60" s="71">
        <v>0</v>
      </c>
      <c r="AU60" s="71">
        <v>0</v>
      </c>
      <c r="AV60" s="71">
        <v>0</v>
      </c>
      <c r="AW60" s="71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</row>
    <row r="61" spans="1:55" ht="29" x14ac:dyDescent="0.35">
      <c r="A61" s="85" t="s">
        <v>138</v>
      </c>
      <c r="B61" s="36" t="s">
        <v>154</v>
      </c>
      <c r="C61" s="90">
        <v>0</v>
      </c>
      <c r="D61" s="71">
        <v>246016.46250000002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>
        <v>0</v>
      </c>
      <c r="T61" s="71">
        <v>0</v>
      </c>
      <c r="U61" s="71">
        <v>0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0</v>
      </c>
      <c r="AD61" s="71">
        <v>0</v>
      </c>
      <c r="AE61" s="71">
        <v>0</v>
      </c>
      <c r="AF61" s="71">
        <v>0</v>
      </c>
      <c r="AG61" s="71">
        <v>0</v>
      </c>
      <c r="AH61" s="71">
        <v>0</v>
      </c>
      <c r="AI61" s="71">
        <v>0</v>
      </c>
      <c r="AJ61" s="71">
        <v>0</v>
      </c>
      <c r="AK61" s="71">
        <v>0</v>
      </c>
      <c r="AL61" s="71">
        <v>0</v>
      </c>
      <c r="AM61" s="71">
        <v>0</v>
      </c>
      <c r="AN61" s="71">
        <v>0</v>
      </c>
      <c r="AO61" s="71">
        <v>0</v>
      </c>
      <c r="AP61" s="71">
        <v>0</v>
      </c>
      <c r="AQ61" s="71">
        <v>0</v>
      </c>
      <c r="AR61" s="71">
        <v>0</v>
      </c>
      <c r="AS61" s="71">
        <v>0</v>
      </c>
      <c r="AT61" s="71">
        <v>0</v>
      </c>
      <c r="AU61" s="71">
        <v>0</v>
      </c>
      <c r="AV61" s="71">
        <v>0</v>
      </c>
      <c r="AW61" s="71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</row>
    <row r="62" spans="1:55" ht="29" x14ac:dyDescent="0.35">
      <c r="A62" s="85" t="s">
        <v>188</v>
      </c>
      <c r="B62" s="36" t="s">
        <v>169</v>
      </c>
      <c r="C62" s="90">
        <v>0</v>
      </c>
      <c r="D62" s="71">
        <v>0</v>
      </c>
      <c r="E62" s="71">
        <v>203195.76250000001</v>
      </c>
      <c r="F62" s="71">
        <v>203195.76250000001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>
        <v>0</v>
      </c>
      <c r="R62" s="71">
        <v>0</v>
      </c>
      <c r="S62" s="71">
        <v>0</v>
      </c>
      <c r="T62" s="71">
        <v>0</v>
      </c>
      <c r="U62" s="71">
        <v>0</v>
      </c>
      <c r="V62" s="71">
        <v>0</v>
      </c>
      <c r="W62" s="71">
        <v>0</v>
      </c>
      <c r="X62" s="7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0</v>
      </c>
      <c r="AD62" s="71">
        <v>0</v>
      </c>
      <c r="AE62" s="71">
        <v>0</v>
      </c>
      <c r="AF62" s="71">
        <v>0</v>
      </c>
      <c r="AG62" s="71">
        <v>0</v>
      </c>
      <c r="AH62" s="71">
        <v>0</v>
      </c>
      <c r="AI62" s="71">
        <v>0</v>
      </c>
      <c r="AJ62" s="71">
        <v>0</v>
      </c>
      <c r="AK62" s="71">
        <v>0</v>
      </c>
      <c r="AL62" s="71">
        <v>0</v>
      </c>
      <c r="AM62" s="71">
        <v>0</v>
      </c>
      <c r="AN62" s="71">
        <v>0</v>
      </c>
      <c r="AO62" s="71">
        <v>0</v>
      </c>
      <c r="AP62" s="71">
        <v>0</v>
      </c>
      <c r="AQ62" s="71">
        <v>0</v>
      </c>
      <c r="AR62" s="71">
        <v>0</v>
      </c>
      <c r="AS62" s="71">
        <v>0</v>
      </c>
      <c r="AT62" s="71">
        <v>0</v>
      </c>
      <c r="AU62" s="71">
        <v>0</v>
      </c>
      <c r="AV62" s="71">
        <v>0</v>
      </c>
      <c r="AW62" s="71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</row>
    <row r="63" spans="1:55" ht="29" x14ac:dyDescent="0.35">
      <c r="A63" s="85" t="s">
        <v>139</v>
      </c>
      <c r="B63" s="36" t="s">
        <v>154</v>
      </c>
      <c r="C63" s="90">
        <v>0</v>
      </c>
      <c r="D63" s="71">
        <v>494101.93333333335</v>
      </c>
      <c r="E63" s="71">
        <v>761576.375</v>
      </c>
      <c r="F63" s="71">
        <v>342769.53749999998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1">
        <v>0</v>
      </c>
      <c r="AC63" s="71">
        <v>0</v>
      </c>
      <c r="AD63" s="71">
        <v>0</v>
      </c>
      <c r="AE63" s="71">
        <v>0</v>
      </c>
      <c r="AF63" s="71">
        <v>0</v>
      </c>
      <c r="AG63" s="71">
        <v>0</v>
      </c>
      <c r="AH63" s="71">
        <v>0</v>
      </c>
      <c r="AI63" s="71">
        <v>0</v>
      </c>
      <c r="AJ63" s="71">
        <v>0</v>
      </c>
      <c r="AK63" s="71">
        <v>0</v>
      </c>
      <c r="AL63" s="71">
        <v>0</v>
      </c>
      <c r="AM63" s="71">
        <v>0</v>
      </c>
      <c r="AN63" s="71">
        <v>0</v>
      </c>
      <c r="AO63" s="71">
        <v>0</v>
      </c>
      <c r="AP63" s="71">
        <v>0</v>
      </c>
      <c r="AQ63" s="71">
        <v>0</v>
      </c>
      <c r="AR63" s="71">
        <v>0</v>
      </c>
      <c r="AS63" s="71">
        <v>0</v>
      </c>
      <c r="AT63" s="71">
        <v>0</v>
      </c>
      <c r="AU63" s="71">
        <v>0</v>
      </c>
      <c r="AV63" s="71">
        <v>0</v>
      </c>
      <c r="AW63" s="71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</row>
    <row r="64" spans="1:55" ht="29" x14ac:dyDescent="0.35">
      <c r="A64" s="85" t="s">
        <v>140</v>
      </c>
      <c r="B64" s="36" t="s">
        <v>154</v>
      </c>
      <c r="C64" s="90">
        <v>0</v>
      </c>
      <c r="D64" s="71">
        <v>143.33750000000001</v>
      </c>
      <c r="E64" s="71">
        <v>452.28333333333336</v>
      </c>
      <c r="F64" s="71">
        <v>34150.054166666669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0</v>
      </c>
      <c r="AD64" s="71">
        <v>0</v>
      </c>
      <c r="AE64" s="71">
        <v>0</v>
      </c>
      <c r="AF64" s="71">
        <v>0</v>
      </c>
      <c r="AG64" s="71">
        <v>0</v>
      </c>
      <c r="AH64" s="71">
        <v>0</v>
      </c>
      <c r="AI64" s="71">
        <v>0</v>
      </c>
      <c r="AJ64" s="71">
        <v>0</v>
      </c>
      <c r="AK64" s="71">
        <v>0</v>
      </c>
      <c r="AL64" s="71">
        <v>0</v>
      </c>
      <c r="AM64" s="71">
        <v>0</v>
      </c>
      <c r="AN64" s="71">
        <v>0</v>
      </c>
      <c r="AO64" s="71">
        <v>0</v>
      </c>
      <c r="AP64" s="71">
        <v>0</v>
      </c>
      <c r="AQ64" s="71">
        <v>0</v>
      </c>
      <c r="AR64" s="71">
        <v>0</v>
      </c>
      <c r="AS64" s="71">
        <v>0</v>
      </c>
      <c r="AT64" s="71">
        <v>0</v>
      </c>
      <c r="AU64" s="71">
        <v>0</v>
      </c>
      <c r="AV64" s="71">
        <v>0</v>
      </c>
      <c r="AW64" s="71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</row>
    <row r="65" spans="1:55" ht="29" x14ac:dyDescent="0.35">
      <c r="A65" s="85" t="s">
        <v>141</v>
      </c>
      <c r="B65" s="36" t="s">
        <v>154</v>
      </c>
      <c r="C65" s="90">
        <v>0</v>
      </c>
      <c r="D65" s="71">
        <v>46372.133333333331</v>
      </c>
      <c r="E65" s="71">
        <v>52740.433333333334</v>
      </c>
      <c r="F65" s="71">
        <v>39836.662499999999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0</v>
      </c>
      <c r="P65" s="71">
        <v>0</v>
      </c>
      <c r="Q65" s="71">
        <v>0</v>
      </c>
      <c r="R65" s="71">
        <v>0</v>
      </c>
      <c r="S65" s="71">
        <v>0</v>
      </c>
      <c r="T65" s="71">
        <v>0</v>
      </c>
      <c r="U65" s="71">
        <v>0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0</v>
      </c>
      <c r="AE65" s="71">
        <v>0</v>
      </c>
      <c r="AF65" s="71">
        <v>0</v>
      </c>
      <c r="AG65" s="71">
        <v>0</v>
      </c>
      <c r="AH65" s="71">
        <v>0</v>
      </c>
      <c r="AI65" s="71">
        <v>0</v>
      </c>
      <c r="AJ65" s="71">
        <v>0</v>
      </c>
      <c r="AK65" s="71">
        <v>0</v>
      </c>
      <c r="AL65" s="71">
        <v>0</v>
      </c>
      <c r="AM65" s="71">
        <v>0</v>
      </c>
      <c r="AN65" s="71">
        <v>0</v>
      </c>
      <c r="AO65" s="71">
        <v>0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</row>
    <row r="66" spans="1:55" x14ac:dyDescent="0.35">
      <c r="A66" s="130" t="s">
        <v>142</v>
      </c>
      <c r="B66" s="36" t="s">
        <v>154</v>
      </c>
      <c r="C66" s="90">
        <v>0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71">
        <v>0</v>
      </c>
      <c r="T66" s="71">
        <v>0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1858524.2708333333</v>
      </c>
      <c r="AB66" s="71">
        <v>1307519.4458333333</v>
      </c>
      <c r="AC66" s="71">
        <v>0</v>
      </c>
      <c r="AD66" s="71">
        <v>0</v>
      </c>
      <c r="AE66" s="71">
        <v>0</v>
      </c>
      <c r="AF66" s="71">
        <v>0</v>
      </c>
      <c r="AG66" s="71">
        <v>0</v>
      </c>
      <c r="AH66" s="71">
        <v>0</v>
      </c>
      <c r="AI66" s="71">
        <v>0</v>
      </c>
      <c r="AJ66" s="71">
        <v>0</v>
      </c>
      <c r="AK66" s="71">
        <v>0</v>
      </c>
      <c r="AL66" s="71">
        <v>0</v>
      </c>
      <c r="AM66" s="71">
        <v>0</v>
      </c>
      <c r="AN66" s="71">
        <v>0</v>
      </c>
      <c r="AO66" s="71">
        <v>0</v>
      </c>
      <c r="AP66" s="71">
        <v>0</v>
      </c>
      <c r="AQ66" s="71">
        <v>0</v>
      </c>
      <c r="AR66" s="71">
        <v>0</v>
      </c>
      <c r="AS66" s="71">
        <v>0</v>
      </c>
      <c r="AT66" s="71">
        <v>0</v>
      </c>
      <c r="AU66" s="71">
        <v>0</v>
      </c>
      <c r="AV66" s="71">
        <v>0</v>
      </c>
      <c r="AW66" s="71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</row>
    <row r="67" spans="1:55" x14ac:dyDescent="0.35">
      <c r="A67" s="85" t="s">
        <v>143</v>
      </c>
      <c r="B67" s="36" t="s">
        <v>160</v>
      </c>
      <c r="C67" s="90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0</v>
      </c>
      <c r="P67" s="71">
        <v>0</v>
      </c>
      <c r="Q67" s="71">
        <v>0</v>
      </c>
      <c r="R67" s="71">
        <v>0</v>
      </c>
      <c r="S67" s="71">
        <v>0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0</v>
      </c>
      <c r="AE67" s="71">
        <v>0</v>
      </c>
      <c r="AF67" s="71">
        <v>0</v>
      </c>
      <c r="AG67" s="71">
        <v>0</v>
      </c>
      <c r="AH67" s="71">
        <v>0</v>
      </c>
      <c r="AI67" s="71">
        <v>0</v>
      </c>
      <c r="AJ67" s="71">
        <v>0</v>
      </c>
      <c r="AK67" s="71">
        <v>0</v>
      </c>
      <c r="AL67" s="71">
        <v>0</v>
      </c>
      <c r="AM67" s="71">
        <v>0</v>
      </c>
      <c r="AN67" s="71">
        <v>0</v>
      </c>
      <c r="AO67" s="71">
        <v>0</v>
      </c>
      <c r="AP67" s="71">
        <v>0</v>
      </c>
      <c r="AQ67" s="71">
        <v>0</v>
      </c>
      <c r="AR67" s="71">
        <v>0</v>
      </c>
      <c r="AS67" s="71">
        <v>0</v>
      </c>
      <c r="AT67" s="71">
        <v>33599421.049000002</v>
      </c>
      <c r="AU67" s="71">
        <v>35211335.583999999</v>
      </c>
      <c r="AV67" s="71">
        <v>22456024.215500001</v>
      </c>
      <c r="AW67" s="71">
        <v>19783729.259500001</v>
      </c>
      <c r="AX67" s="6">
        <v>288322.40000000002</v>
      </c>
      <c r="AY67" s="6">
        <v>3280890.0765</v>
      </c>
      <c r="AZ67" s="6">
        <v>1141126.503</v>
      </c>
      <c r="BA67" s="6">
        <v>861853.40650000004</v>
      </c>
      <c r="BB67" s="6">
        <v>946620.82000000007</v>
      </c>
      <c r="BC67" s="6">
        <v>497533.93000000005</v>
      </c>
    </row>
    <row r="68" spans="1:55" x14ac:dyDescent="0.35">
      <c r="A68" s="85" t="s">
        <v>144</v>
      </c>
      <c r="B68" s="36" t="s">
        <v>153</v>
      </c>
      <c r="C68" s="90">
        <v>0</v>
      </c>
      <c r="D68" s="71">
        <v>0</v>
      </c>
      <c r="E68" s="71">
        <v>0</v>
      </c>
      <c r="F68" s="71">
        <v>0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>
        <v>0</v>
      </c>
      <c r="T68" s="71">
        <v>0</v>
      </c>
      <c r="U68" s="71">
        <v>0</v>
      </c>
      <c r="V68" s="71">
        <v>0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0</v>
      </c>
      <c r="AC68" s="71">
        <v>0</v>
      </c>
      <c r="AD68" s="71">
        <v>0</v>
      </c>
      <c r="AE68" s="71">
        <v>0</v>
      </c>
      <c r="AF68" s="71">
        <v>0</v>
      </c>
      <c r="AG68" s="71">
        <v>0</v>
      </c>
      <c r="AH68" s="71">
        <v>0</v>
      </c>
      <c r="AI68" s="71">
        <v>0</v>
      </c>
      <c r="AJ68" s="71">
        <v>0</v>
      </c>
      <c r="AK68" s="71">
        <v>0</v>
      </c>
      <c r="AL68" s="71">
        <v>0</v>
      </c>
      <c r="AM68" s="71">
        <v>0</v>
      </c>
      <c r="AN68" s="71">
        <v>0</v>
      </c>
      <c r="AO68" s="71">
        <v>0</v>
      </c>
      <c r="AP68" s="71">
        <v>0</v>
      </c>
      <c r="AQ68" s="71">
        <v>0</v>
      </c>
      <c r="AR68" s="71">
        <v>0</v>
      </c>
      <c r="AS68" s="71">
        <v>0</v>
      </c>
      <c r="AT68" s="71">
        <v>30837246.434999999</v>
      </c>
      <c r="AU68" s="71">
        <v>28038917.584000003</v>
      </c>
      <c r="AV68" s="71">
        <v>27780236.445999999</v>
      </c>
      <c r="AW68" s="71">
        <v>28525602.050000001</v>
      </c>
      <c r="AX68" s="6">
        <v>21285747.75</v>
      </c>
      <c r="AY68" s="6">
        <v>10276067.25</v>
      </c>
      <c r="AZ68" s="6">
        <v>4012173.25</v>
      </c>
      <c r="BA68" s="6">
        <v>1720205</v>
      </c>
      <c r="BB68" s="6">
        <v>488090</v>
      </c>
      <c r="BC68" s="6">
        <v>29289.809999999998</v>
      </c>
    </row>
    <row r="69" spans="1:55" x14ac:dyDescent="0.35">
      <c r="A69" s="85" t="s">
        <v>145</v>
      </c>
      <c r="B69" s="36" t="s">
        <v>169</v>
      </c>
      <c r="C69" s="90">
        <v>0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1">
        <v>0</v>
      </c>
      <c r="AK69" s="71">
        <v>0</v>
      </c>
      <c r="AL69" s="71">
        <v>0</v>
      </c>
      <c r="AM69" s="71">
        <v>0</v>
      </c>
      <c r="AN69" s="71">
        <v>0</v>
      </c>
      <c r="AO69" s="71">
        <v>0</v>
      </c>
      <c r="AP69" s="71">
        <v>0</v>
      </c>
      <c r="AQ69" s="71">
        <v>0</v>
      </c>
      <c r="AR69" s="71">
        <v>0</v>
      </c>
      <c r="AS69" s="71">
        <v>0</v>
      </c>
      <c r="AT69" s="71">
        <v>0</v>
      </c>
      <c r="AU69" s="71">
        <v>0</v>
      </c>
      <c r="AV69" s="71">
        <v>0</v>
      </c>
      <c r="AW69" s="71">
        <v>0</v>
      </c>
      <c r="AX69" s="6">
        <v>0</v>
      </c>
      <c r="AY69" s="6">
        <v>0</v>
      </c>
      <c r="AZ69" s="6">
        <v>0</v>
      </c>
      <c r="BA69" s="6">
        <v>3000000</v>
      </c>
      <c r="BB69" s="6">
        <v>3000000</v>
      </c>
      <c r="BC69" s="6">
        <v>3600000</v>
      </c>
    </row>
    <row r="70" spans="1:55" x14ac:dyDescent="0.35">
      <c r="A70" s="85" t="s">
        <v>146</v>
      </c>
      <c r="B70" s="36" t="s">
        <v>154</v>
      </c>
      <c r="C70" s="90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</v>
      </c>
      <c r="AI70" s="71">
        <v>0</v>
      </c>
      <c r="AJ70" s="71">
        <v>0</v>
      </c>
      <c r="AK70" s="71">
        <v>0</v>
      </c>
      <c r="AL70" s="71">
        <v>0</v>
      </c>
      <c r="AM70" s="71">
        <v>0</v>
      </c>
      <c r="AN70" s="71">
        <v>0</v>
      </c>
      <c r="AO70" s="71">
        <v>0</v>
      </c>
      <c r="AP70" s="71">
        <v>0</v>
      </c>
      <c r="AQ70" s="71">
        <v>0</v>
      </c>
      <c r="AR70" s="71">
        <v>0</v>
      </c>
      <c r="AS70" s="71">
        <v>0</v>
      </c>
      <c r="AT70" s="71">
        <v>0</v>
      </c>
      <c r="AU70" s="71">
        <v>0</v>
      </c>
      <c r="AV70" s="71">
        <v>0</v>
      </c>
      <c r="AW70" s="71">
        <v>0</v>
      </c>
      <c r="AX70" s="6">
        <v>0</v>
      </c>
      <c r="AY70" s="6">
        <v>0</v>
      </c>
      <c r="AZ70" s="6">
        <v>133000</v>
      </c>
      <c r="BA70" s="6">
        <v>29979.332999999999</v>
      </c>
      <c r="BB70" s="6">
        <v>4354.2640000000001</v>
      </c>
      <c r="BC70" s="6">
        <v>1947.8254999999999</v>
      </c>
    </row>
    <row r="71" spans="1:55" x14ac:dyDescent="0.35">
      <c r="A71" s="85" t="s">
        <v>147</v>
      </c>
      <c r="B71" s="36" t="s">
        <v>169</v>
      </c>
      <c r="C71" s="90">
        <v>0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1">
        <v>0</v>
      </c>
      <c r="AI71" s="71">
        <v>0</v>
      </c>
      <c r="AJ71" s="71">
        <v>0</v>
      </c>
      <c r="AK71" s="71">
        <v>0</v>
      </c>
      <c r="AL71" s="71">
        <v>0</v>
      </c>
      <c r="AM71" s="71">
        <v>0</v>
      </c>
      <c r="AN71" s="71">
        <v>0</v>
      </c>
      <c r="AO71" s="71">
        <v>0</v>
      </c>
      <c r="AP71" s="71">
        <v>0</v>
      </c>
      <c r="AQ71" s="71">
        <v>0</v>
      </c>
      <c r="AR71" s="71">
        <v>0</v>
      </c>
      <c r="AS71" s="71">
        <v>0</v>
      </c>
      <c r="AT71" s="71">
        <v>54715.746999999996</v>
      </c>
      <c r="AU71" s="71">
        <v>25323.811999999998</v>
      </c>
      <c r="AV71" s="71">
        <v>89300.573499999999</v>
      </c>
      <c r="AW71" s="71">
        <v>44133.953999999998</v>
      </c>
      <c r="AX71" s="6">
        <v>87941.374000000011</v>
      </c>
      <c r="AY71" s="6">
        <v>50625.256500000003</v>
      </c>
      <c r="AZ71" s="6">
        <v>36150.345000000001</v>
      </c>
      <c r="BA71" s="6">
        <v>22542.03</v>
      </c>
      <c r="BB71" s="6">
        <v>67357.44249999999</v>
      </c>
      <c r="BC71" s="6">
        <v>62835.952499999999</v>
      </c>
    </row>
    <row r="72" spans="1:55" x14ac:dyDescent="0.35">
      <c r="A72" s="85" t="s">
        <v>148</v>
      </c>
      <c r="B72" s="36" t="s">
        <v>169</v>
      </c>
      <c r="C72" s="90">
        <v>0</v>
      </c>
      <c r="D72" s="71">
        <v>0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v>0</v>
      </c>
      <c r="T72" s="71">
        <v>0</v>
      </c>
      <c r="U72" s="71">
        <v>0</v>
      </c>
      <c r="V72" s="71">
        <v>0</v>
      </c>
      <c r="W72" s="71">
        <v>0</v>
      </c>
      <c r="X72" s="71">
        <v>0</v>
      </c>
      <c r="Y72" s="71">
        <v>0</v>
      </c>
      <c r="Z72" s="71">
        <v>0</v>
      </c>
      <c r="AA72" s="71">
        <v>0</v>
      </c>
      <c r="AB72" s="71">
        <v>0</v>
      </c>
      <c r="AC72" s="71">
        <v>0</v>
      </c>
      <c r="AD72" s="71">
        <v>0</v>
      </c>
      <c r="AE72" s="71">
        <v>0</v>
      </c>
      <c r="AF72" s="71">
        <v>0</v>
      </c>
      <c r="AG72" s="71">
        <v>0</v>
      </c>
      <c r="AH72" s="71">
        <v>0</v>
      </c>
      <c r="AI72" s="71">
        <v>0</v>
      </c>
      <c r="AJ72" s="71">
        <v>0</v>
      </c>
      <c r="AK72" s="71">
        <v>0</v>
      </c>
      <c r="AL72" s="71">
        <v>0</v>
      </c>
      <c r="AM72" s="71">
        <v>0</v>
      </c>
      <c r="AN72" s="71">
        <v>0</v>
      </c>
      <c r="AO72" s="71">
        <v>0</v>
      </c>
      <c r="AP72" s="71">
        <v>0</v>
      </c>
      <c r="AQ72" s="71">
        <v>0</v>
      </c>
      <c r="AR72" s="71">
        <v>0</v>
      </c>
      <c r="AS72" s="71">
        <v>0</v>
      </c>
      <c r="AT72" s="71">
        <v>3155397</v>
      </c>
      <c r="AU72" s="71">
        <v>3832867.2</v>
      </c>
      <c r="AV72" s="71">
        <v>11233517.725</v>
      </c>
      <c r="AW72" s="71">
        <v>6572513.75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</row>
    <row r="73" spans="1:55" x14ac:dyDescent="0.35">
      <c r="A73" s="85" t="s">
        <v>149</v>
      </c>
      <c r="B73" s="36" t="s">
        <v>169</v>
      </c>
      <c r="C73" s="90">
        <v>0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0</v>
      </c>
      <c r="R73" s="71">
        <v>0</v>
      </c>
      <c r="S73" s="71">
        <v>0</v>
      </c>
      <c r="T73" s="71">
        <v>0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0</v>
      </c>
      <c r="AE73" s="71">
        <v>0</v>
      </c>
      <c r="AF73" s="71">
        <v>0</v>
      </c>
      <c r="AG73" s="71">
        <v>0</v>
      </c>
      <c r="AH73" s="71">
        <v>0</v>
      </c>
      <c r="AI73" s="71">
        <v>0</v>
      </c>
      <c r="AJ73" s="71">
        <v>0</v>
      </c>
      <c r="AK73" s="71">
        <v>0</v>
      </c>
      <c r="AL73" s="71">
        <v>0</v>
      </c>
      <c r="AM73" s="71">
        <v>0</v>
      </c>
      <c r="AN73" s="71">
        <v>0</v>
      </c>
      <c r="AO73" s="71">
        <v>0</v>
      </c>
      <c r="AP73" s="71">
        <v>0</v>
      </c>
      <c r="AQ73" s="71">
        <v>0</v>
      </c>
      <c r="AR73" s="71">
        <v>0</v>
      </c>
      <c r="AS73" s="71">
        <v>0</v>
      </c>
      <c r="AT73" s="71">
        <v>7589434.9050000003</v>
      </c>
      <c r="AU73" s="71">
        <v>8013886.165</v>
      </c>
      <c r="AV73" s="71">
        <v>7311763.4835000001</v>
      </c>
      <c r="AW73" s="71">
        <v>5766202.8849999998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</row>
    <row r="74" spans="1:55" x14ac:dyDescent="0.35">
      <c r="A74" s="85" t="s">
        <v>150</v>
      </c>
      <c r="B74" s="36" t="s">
        <v>169</v>
      </c>
      <c r="C74" s="90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0</v>
      </c>
      <c r="AG74" s="71">
        <v>0</v>
      </c>
      <c r="AH74" s="71">
        <v>0</v>
      </c>
      <c r="AI74" s="71">
        <v>0</v>
      </c>
      <c r="AJ74" s="71">
        <v>0</v>
      </c>
      <c r="AK74" s="71">
        <v>0</v>
      </c>
      <c r="AL74" s="71">
        <v>0</v>
      </c>
      <c r="AM74" s="71">
        <v>0</v>
      </c>
      <c r="AN74" s="71">
        <v>0</v>
      </c>
      <c r="AO74" s="71">
        <v>0</v>
      </c>
      <c r="AP74" s="71">
        <v>0</v>
      </c>
      <c r="AQ74" s="71">
        <v>0</v>
      </c>
      <c r="AR74" s="71">
        <v>0</v>
      </c>
      <c r="AS74" s="71">
        <v>0</v>
      </c>
      <c r="AT74" s="71">
        <v>0</v>
      </c>
      <c r="AU74" s="71">
        <v>750000</v>
      </c>
      <c r="AV74" s="71">
        <v>1010000</v>
      </c>
      <c r="AW74" s="71">
        <v>1140000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</row>
    <row r="75" spans="1:55" x14ac:dyDescent="0.35">
      <c r="A75" s="85" t="s">
        <v>151</v>
      </c>
      <c r="B75" s="36" t="s">
        <v>154</v>
      </c>
      <c r="C75" s="90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35780.758333333331</v>
      </c>
      <c r="AB75" s="71">
        <v>0</v>
      </c>
      <c r="AC75" s="71">
        <v>0</v>
      </c>
      <c r="AD75" s="71">
        <v>0</v>
      </c>
      <c r="AE75" s="71">
        <v>0</v>
      </c>
      <c r="AF75" s="71">
        <v>0</v>
      </c>
      <c r="AG75" s="71">
        <v>0</v>
      </c>
      <c r="AH75" s="71">
        <v>0</v>
      </c>
      <c r="AI75" s="71">
        <v>0</v>
      </c>
      <c r="AJ75" s="71">
        <v>0</v>
      </c>
      <c r="AK75" s="71">
        <v>0</v>
      </c>
      <c r="AL75" s="71">
        <v>0</v>
      </c>
      <c r="AM75" s="71">
        <v>0</v>
      </c>
      <c r="AN75" s="71">
        <v>0</v>
      </c>
      <c r="AO75" s="71">
        <v>0</v>
      </c>
      <c r="AP75" s="71">
        <v>0</v>
      </c>
      <c r="AQ75" s="71">
        <v>0</v>
      </c>
      <c r="AR75" s="71">
        <v>0</v>
      </c>
      <c r="AS75" s="71">
        <v>0</v>
      </c>
      <c r="AT75" s="71">
        <v>0</v>
      </c>
      <c r="AU75" s="71">
        <v>0</v>
      </c>
      <c r="AV75" s="71">
        <v>0</v>
      </c>
      <c r="AW75" s="71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</row>
    <row r="76" spans="1:55" x14ac:dyDescent="0.35">
      <c r="A76" s="85" t="s">
        <v>152</v>
      </c>
      <c r="B76" s="36" t="s">
        <v>154</v>
      </c>
      <c r="C76" s="90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  <c r="AD76" s="71">
        <v>0</v>
      </c>
      <c r="AE76" s="71">
        <v>0</v>
      </c>
      <c r="AF76" s="71">
        <v>0</v>
      </c>
      <c r="AG76" s="71">
        <v>0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71">
        <v>0</v>
      </c>
      <c r="AN76" s="71">
        <v>0</v>
      </c>
      <c r="AO76" s="71">
        <v>0</v>
      </c>
      <c r="AP76" s="71">
        <v>0</v>
      </c>
      <c r="AQ76" s="71">
        <v>0</v>
      </c>
      <c r="AR76" s="71">
        <v>0</v>
      </c>
      <c r="AS76" s="71">
        <v>0</v>
      </c>
      <c r="AT76" s="71">
        <v>542.50199999999995</v>
      </c>
      <c r="AU76" s="71">
        <v>205.15</v>
      </c>
      <c r="AV76" s="71">
        <v>380</v>
      </c>
      <c r="AW76" s="71">
        <v>4223.5825000000004</v>
      </c>
      <c r="AX76" s="6">
        <v>193.16249999999999</v>
      </c>
      <c r="AY76" s="6">
        <v>2191.8140000000003</v>
      </c>
      <c r="AZ76" s="6">
        <v>1524.3325</v>
      </c>
      <c r="BA76" s="6">
        <v>2901.1124999999997</v>
      </c>
      <c r="BB76" s="6">
        <v>2253.2024999999999</v>
      </c>
      <c r="BC76" s="6">
        <v>1431.1925000000001</v>
      </c>
    </row>
    <row r="77" spans="1:55" x14ac:dyDescent="0.35">
      <c r="C77" s="91"/>
    </row>
    <row r="78" spans="1:55" x14ac:dyDescent="0.35">
      <c r="C78" s="91"/>
    </row>
    <row r="79" spans="1:55" x14ac:dyDescent="0.35">
      <c r="C79" s="91"/>
    </row>
    <row r="80" spans="1:55" x14ac:dyDescent="0.35">
      <c r="C80" s="91"/>
    </row>
    <row r="81" spans="3:3" x14ac:dyDescent="0.35">
      <c r="C81" s="91"/>
    </row>
    <row r="82" spans="3:3" x14ac:dyDescent="0.35">
      <c r="C82" s="91"/>
    </row>
    <row r="83" spans="3:3" x14ac:dyDescent="0.35">
      <c r="C83" s="91"/>
    </row>
    <row r="84" spans="3:3" x14ac:dyDescent="0.35">
      <c r="C84" s="91"/>
    </row>
    <row r="85" spans="3:3" x14ac:dyDescent="0.35">
      <c r="C85" s="91"/>
    </row>
    <row r="86" spans="3:3" x14ac:dyDescent="0.35">
      <c r="C86" s="91"/>
    </row>
    <row r="87" spans="3:3" x14ac:dyDescent="0.35">
      <c r="C87" s="91"/>
    </row>
    <row r="88" spans="3:3" x14ac:dyDescent="0.35">
      <c r="C88" s="91"/>
    </row>
    <row r="89" spans="3:3" x14ac:dyDescent="0.35">
      <c r="C89" s="91"/>
    </row>
    <row r="90" spans="3:3" x14ac:dyDescent="0.35">
      <c r="C90" s="91"/>
    </row>
    <row r="91" spans="3:3" x14ac:dyDescent="0.35">
      <c r="C91" s="91"/>
    </row>
  </sheetData>
  <autoFilter ref="A4:AW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N238"/>
  <sheetViews>
    <sheetView topLeftCell="A208" workbookViewId="0">
      <selection activeCell="A152" sqref="A152"/>
    </sheetView>
  </sheetViews>
  <sheetFormatPr defaultRowHeight="14.5" x14ac:dyDescent="0.35"/>
  <cols>
    <col min="1" max="1" width="57.1796875" customWidth="1"/>
    <col min="2" max="2" width="16.54296875" bestFit="1" customWidth="1"/>
    <col min="3" max="3" width="12.90625" bestFit="1" customWidth="1"/>
    <col min="4" max="5" width="11.90625" bestFit="1" customWidth="1"/>
    <col min="6" max="6" width="13.26953125" bestFit="1" customWidth="1"/>
    <col min="7" max="7" width="14.1796875" bestFit="1" customWidth="1"/>
    <col min="8" max="9" width="12.81640625" customWidth="1"/>
    <col min="10" max="12" width="13.7265625" bestFit="1" customWidth="1"/>
    <col min="13" max="13" width="13.26953125" bestFit="1" customWidth="1"/>
    <col min="14" max="15" width="13.7265625" bestFit="1" customWidth="1"/>
    <col min="16" max="16" width="12.36328125" bestFit="1" customWidth="1"/>
    <col min="17" max="18" width="12.6328125" bestFit="1" customWidth="1"/>
    <col min="19" max="19" width="12.6328125" customWidth="1"/>
    <col min="20" max="20" width="13.7265625" bestFit="1" customWidth="1"/>
    <col min="21" max="23" width="14.1796875" bestFit="1" customWidth="1"/>
    <col min="24" max="24" width="13.26953125" bestFit="1" customWidth="1"/>
    <col min="25" max="25" width="14.1796875" bestFit="1" customWidth="1"/>
    <col min="26" max="26" width="13.7265625" bestFit="1" customWidth="1"/>
    <col min="27" max="28" width="14.453125" bestFit="1" customWidth="1"/>
    <col min="29" max="29" width="14.90625" bestFit="1" customWidth="1"/>
    <col min="30" max="34" width="15.54296875" bestFit="1" customWidth="1"/>
    <col min="35" max="36" width="14.90625" bestFit="1" customWidth="1"/>
    <col min="37" max="43" width="15.54296875" bestFit="1" customWidth="1"/>
    <col min="44" max="44" width="14.90625" bestFit="1" customWidth="1"/>
    <col min="45" max="51" width="15.54296875" bestFit="1" customWidth="1"/>
  </cols>
  <sheetData>
    <row r="1" spans="1:51" ht="18.5" x14ac:dyDescent="0.45">
      <c r="A1" s="1" t="s">
        <v>182</v>
      </c>
    </row>
    <row r="2" spans="1:51" x14ac:dyDescent="0.35">
      <c r="A2" s="66" t="s">
        <v>264</v>
      </c>
    </row>
    <row r="4" spans="1:51" x14ac:dyDescent="0.35">
      <c r="A4" s="49" t="s">
        <v>3</v>
      </c>
      <c r="B4" s="49" t="s">
        <v>168</v>
      </c>
      <c r="C4" s="53" t="s">
        <v>4</v>
      </c>
      <c r="D4" s="54" t="s">
        <v>5</v>
      </c>
      <c r="E4" s="54" t="s">
        <v>6</v>
      </c>
      <c r="F4" s="79">
        <v>1921</v>
      </c>
      <c r="G4" s="80">
        <v>1922</v>
      </c>
      <c r="H4" s="79">
        <v>1923</v>
      </c>
      <c r="I4" s="80">
        <v>1924</v>
      </c>
      <c r="J4" s="79">
        <v>1925</v>
      </c>
      <c r="K4" s="80">
        <v>1926</v>
      </c>
      <c r="L4" s="79">
        <v>1927</v>
      </c>
      <c r="M4" s="80">
        <v>1928</v>
      </c>
      <c r="N4" s="79">
        <v>1929</v>
      </c>
      <c r="O4" s="80">
        <v>1930</v>
      </c>
      <c r="P4" s="79">
        <v>1931</v>
      </c>
      <c r="Q4" s="80">
        <v>1932</v>
      </c>
      <c r="R4" s="79">
        <v>1933</v>
      </c>
      <c r="S4" s="80">
        <v>1934</v>
      </c>
      <c r="T4" s="79">
        <v>1935</v>
      </c>
      <c r="U4" s="80">
        <v>1936</v>
      </c>
      <c r="V4" s="79">
        <v>1937</v>
      </c>
      <c r="W4" s="80">
        <v>1938</v>
      </c>
      <c r="X4" s="79">
        <v>1939</v>
      </c>
      <c r="Y4" s="80">
        <v>1940</v>
      </c>
      <c r="Z4" s="79">
        <v>1941</v>
      </c>
      <c r="AA4" s="80">
        <v>1942</v>
      </c>
      <c r="AB4" s="79">
        <v>1943</v>
      </c>
      <c r="AC4" s="80">
        <v>1944</v>
      </c>
      <c r="AD4" s="79">
        <v>1945</v>
      </c>
      <c r="AE4" s="80">
        <v>1946</v>
      </c>
      <c r="AF4" s="79">
        <v>1947</v>
      </c>
      <c r="AG4" s="80">
        <v>1948</v>
      </c>
      <c r="AH4" s="79">
        <v>1949</v>
      </c>
      <c r="AI4" s="80">
        <v>1950</v>
      </c>
      <c r="AJ4" s="79">
        <v>1951</v>
      </c>
      <c r="AK4" s="80">
        <v>1952</v>
      </c>
      <c r="AL4" s="79">
        <v>1953</v>
      </c>
      <c r="AM4" s="80">
        <v>1954</v>
      </c>
      <c r="AN4" s="79">
        <v>1955</v>
      </c>
      <c r="AO4" s="80">
        <v>1956</v>
      </c>
      <c r="AP4" s="79">
        <v>1957</v>
      </c>
      <c r="AQ4" s="80">
        <v>1958</v>
      </c>
      <c r="AR4" s="79">
        <v>1959</v>
      </c>
      <c r="AS4" s="80">
        <v>1960</v>
      </c>
      <c r="AT4" s="79">
        <v>1961</v>
      </c>
      <c r="AU4" s="80">
        <v>1962</v>
      </c>
      <c r="AV4" s="79">
        <v>1963</v>
      </c>
      <c r="AW4" s="80">
        <v>1964</v>
      </c>
      <c r="AX4" s="79">
        <v>1965</v>
      </c>
      <c r="AY4" s="80">
        <v>1966</v>
      </c>
    </row>
    <row r="5" spans="1:51" ht="14.5" customHeight="1" x14ac:dyDescent="0.35">
      <c r="A5" s="21" t="s">
        <v>58</v>
      </c>
      <c r="B5" s="21" t="s">
        <v>155</v>
      </c>
      <c r="C5" s="45">
        <v>2.75</v>
      </c>
      <c r="D5" s="21">
        <v>1941</v>
      </c>
      <c r="E5" s="28">
        <v>1943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>
        <v>49000</v>
      </c>
      <c r="X5" s="6">
        <v>56700</v>
      </c>
      <c r="Y5" s="6">
        <v>58200</v>
      </c>
      <c r="Z5" s="6">
        <v>60000</v>
      </c>
      <c r="AA5" s="6">
        <v>59100</v>
      </c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 x14ac:dyDescent="0.35">
      <c r="A6" s="21" t="s">
        <v>58</v>
      </c>
      <c r="B6" s="21" t="s">
        <v>155</v>
      </c>
      <c r="C6" s="45">
        <v>3</v>
      </c>
      <c r="D6" s="28">
        <v>1944</v>
      </c>
      <c r="E6" s="28">
        <v>1946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>
        <v>58800</v>
      </c>
      <c r="AC6" s="6">
        <v>60000</v>
      </c>
      <c r="AD6" s="6">
        <v>60300</v>
      </c>
      <c r="AE6" s="6">
        <v>60000</v>
      </c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14.5" customHeight="1" x14ac:dyDescent="0.35">
      <c r="A7" s="28" t="s">
        <v>26</v>
      </c>
      <c r="B7" s="21" t="s">
        <v>155</v>
      </c>
      <c r="C7" s="45">
        <v>3</v>
      </c>
      <c r="D7" s="28">
        <v>1940</v>
      </c>
      <c r="E7" s="113">
        <v>1940</v>
      </c>
      <c r="F7" s="6"/>
      <c r="G7" s="6"/>
      <c r="H7" s="6"/>
      <c r="I7" s="6"/>
      <c r="J7" s="6"/>
      <c r="K7" s="6"/>
      <c r="L7" s="6"/>
      <c r="M7" s="6"/>
      <c r="N7" s="6">
        <v>1066</v>
      </c>
      <c r="O7" s="6">
        <v>1118</v>
      </c>
      <c r="P7" s="6">
        <v>70700</v>
      </c>
      <c r="Q7" s="6">
        <v>71400</v>
      </c>
      <c r="R7" s="6">
        <v>72100</v>
      </c>
      <c r="S7" s="6">
        <v>70700</v>
      </c>
      <c r="T7" s="6">
        <v>82820</v>
      </c>
      <c r="U7" s="6">
        <v>82410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ht="14.5" customHeight="1" x14ac:dyDescent="0.35">
      <c r="A8" t="s">
        <v>18</v>
      </c>
      <c r="B8" t="s">
        <v>155</v>
      </c>
      <c r="C8" s="15">
        <v>3</v>
      </c>
      <c r="D8">
        <v>1949</v>
      </c>
      <c r="E8" s="112">
        <v>1949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>
        <v>9900</v>
      </c>
      <c r="X8" s="6">
        <v>9500</v>
      </c>
      <c r="Y8" s="6">
        <v>9600</v>
      </c>
      <c r="Z8" s="6">
        <v>10000</v>
      </c>
      <c r="AA8" s="6">
        <v>9900</v>
      </c>
      <c r="AB8" s="6">
        <v>10000</v>
      </c>
      <c r="AC8" s="6">
        <v>10000</v>
      </c>
      <c r="AD8" s="6">
        <v>10150</v>
      </c>
      <c r="AE8" s="6">
        <v>10137.5</v>
      </c>
      <c r="AF8" s="6">
        <v>10200</v>
      </c>
      <c r="AG8" s="6">
        <v>10162.5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A9" t="s">
        <v>34</v>
      </c>
      <c r="B9" t="s">
        <v>155</v>
      </c>
      <c r="C9" s="15">
        <v>3</v>
      </c>
      <c r="D9">
        <v>1929</v>
      </c>
      <c r="E9">
        <v>1949</v>
      </c>
      <c r="F9" s="6"/>
      <c r="G9" s="6"/>
      <c r="H9" s="6"/>
      <c r="I9" s="6"/>
      <c r="J9" s="6"/>
      <c r="K9" s="6"/>
      <c r="L9" s="6"/>
      <c r="M9" s="6"/>
      <c r="N9" s="6">
        <v>2220</v>
      </c>
      <c r="O9" s="6">
        <v>2280</v>
      </c>
      <c r="P9" s="6">
        <v>2400</v>
      </c>
      <c r="Q9" s="6">
        <v>2340</v>
      </c>
      <c r="R9" s="6">
        <v>2820</v>
      </c>
      <c r="S9" s="6">
        <v>2940</v>
      </c>
      <c r="T9" s="6">
        <v>3000</v>
      </c>
      <c r="U9" s="6">
        <v>3030</v>
      </c>
      <c r="V9" s="6">
        <v>2970</v>
      </c>
      <c r="W9" s="6">
        <v>3000</v>
      </c>
      <c r="X9" s="6">
        <v>17190</v>
      </c>
      <c r="Y9" s="6">
        <v>17280</v>
      </c>
      <c r="Z9" s="6">
        <v>18000</v>
      </c>
      <c r="AA9" s="6">
        <v>17842.5</v>
      </c>
      <c r="AB9" s="6">
        <v>17865</v>
      </c>
      <c r="AC9" s="6">
        <v>18135</v>
      </c>
      <c r="AD9" s="6">
        <v>18000</v>
      </c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x14ac:dyDescent="0.35">
      <c r="A10" t="s">
        <v>33</v>
      </c>
      <c r="B10" t="s">
        <v>155</v>
      </c>
      <c r="C10" s="15">
        <v>3</v>
      </c>
      <c r="D10">
        <v>1945</v>
      </c>
      <c r="E10" s="112">
        <v>1945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>
        <v>9700</v>
      </c>
      <c r="T10" s="6">
        <v>10100</v>
      </c>
      <c r="U10" s="6">
        <v>10100</v>
      </c>
      <c r="V10" s="6">
        <v>9400</v>
      </c>
      <c r="W10" s="6">
        <v>9200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x14ac:dyDescent="0.35">
      <c r="A11" t="s">
        <v>15</v>
      </c>
      <c r="B11" t="s">
        <v>155</v>
      </c>
      <c r="C11" s="15">
        <v>3</v>
      </c>
      <c r="D11">
        <v>1923</v>
      </c>
      <c r="E11">
        <v>1953</v>
      </c>
      <c r="F11" s="6">
        <v>42597.741666666661</v>
      </c>
      <c r="G11" s="6">
        <v>49697.366666666669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x14ac:dyDescent="0.35">
      <c r="A12" t="s">
        <v>67</v>
      </c>
      <c r="B12" t="s">
        <v>155</v>
      </c>
      <c r="C12" s="15">
        <v>3</v>
      </c>
      <c r="D12">
        <v>1967</v>
      </c>
      <c r="E12">
        <v>1971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>
        <v>79500</v>
      </c>
      <c r="AL12" s="6">
        <v>86500</v>
      </c>
      <c r="AM12" s="6">
        <v>89500</v>
      </c>
      <c r="AN12" s="6">
        <v>85500</v>
      </c>
      <c r="AO12" s="6">
        <v>73500</v>
      </c>
      <c r="AP12" s="6">
        <v>72500</v>
      </c>
      <c r="AQ12" s="6">
        <v>70500</v>
      </c>
      <c r="AR12" s="6">
        <v>73000</v>
      </c>
      <c r="AS12" s="6">
        <v>67500</v>
      </c>
      <c r="AT12" s="6">
        <v>71500</v>
      </c>
      <c r="AU12" s="6">
        <v>68500</v>
      </c>
      <c r="AV12" s="6">
        <v>74500</v>
      </c>
      <c r="AW12" s="6"/>
      <c r="AX12" s="6"/>
      <c r="AY12" s="6"/>
    </row>
    <row r="13" spans="1:51" x14ac:dyDescent="0.35">
      <c r="A13" t="s">
        <v>60</v>
      </c>
      <c r="B13" t="s">
        <v>155</v>
      </c>
      <c r="C13" s="15">
        <v>3.25</v>
      </c>
      <c r="D13">
        <v>1950</v>
      </c>
      <c r="E13">
        <v>1955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>
        <v>38950</v>
      </c>
      <c r="Z13" s="6">
        <v>39140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x14ac:dyDescent="0.35">
      <c r="A14" t="s">
        <v>58</v>
      </c>
      <c r="B14" t="s">
        <v>155</v>
      </c>
      <c r="C14" s="15">
        <v>3.5</v>
      </c>
      <c r="D14">
        <v>1942</v>
      </c>
      <c r="E14">
        <v>1944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>
        <v>49750</v>
      </c>
      <c r="Z14" s="6">
        <v>50500</v>
      </c>
      <c r="AA14" s="6">
        <v>49500</v>
      </c>
      <c r="AB14" s="6">
        <v>87750</v>
      </c>
      <c r="AC14" s="6">
        <v>50250</v>
      </c>
      <c r="AD14" s="6">
        <v>89100</v>
      </c>
      <c r="AE14" s="6">
        <v>92700</v>
      </c>
      <c r="AF14" s="6">
        <v>94500</v>
      </c>
      <c r="AG14" s="6">
        <v>98550</v>
      </c>
      <c r="AH14" s="6">
        <v>99900</v>
      </c>
      <c r="AI14" s="6">
        <v>95850</v>
      </c>
      <c r="AJ14" s="6">
        <v>92250</v>
      </c>
      <c r="AK14" s="6">
        <v>90900</v>
      </c>
      <c r="AL14" s="6">
        <v>89550</v>
      </c>
      <c r="AM14" s="6">
        <v>77850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x14ac:dyDescent="0.35">
      <c r="A15" t="s">
        <v>39</v>
      </c>
      <c r="B15" t="s">
        <v>155</v>
      </c>
      <c r="C15" s="15">
        <v>3.5</v>
      </c>
      <c r="D15">
        <v>1918</v>
      </c>
      <c r="E15">
        <v>1943</v>
      </c>
      <c r="F15" s="6"/>
      <c r="G15" s="6"/>
      <c r="H15" s="6"/>
      <c r="I15" s="6"/>
      <c r="J15" s="6"/>
      <c r="K15" s="6"/>
      <c r="L15" s="6"/>
      <c r="M15" s="6"/>
      <c r="N15" s="6">
        <v>1700</v>
      </c>
      <c r="O15" s="6">
        <v>1720</v>
      </c>
      <c r="P15" s="6">
        <v>1820</v>
      </c>
      <c r="Q15" s="6">
        <v>1840</v>
      </c>
      <c r="R15" s="6">
        <v>1980</v>
      </c>
      <c r="S15" s="6">
        <v>2020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35">
      <c r="A16" t="s">
        <v>13</v>
      </c>
      <c r="B16" t="s">
        <v>155</v>
      </c>
      <c r="C16" s="15">
        <v>3.5</v>
      </c>
      <c r="D16">
        <v>1931</v>
      </c>
      <c r="E16" s="114">
        <v>1931.5</v>
      </c>
      <c r="F16" s="6">
        <v>26015.375</v>
      </c>
      <c r="G16" s="6">
        <v>30123.070833333331</v>
      </c>
      <c r="H16" s="6">
        <v>32176.916666666668</v>
      </c>
      <c r="I16" s="6">
        <v>30351.275000000001</v>
      </c>
      <c r="J16" s="6">
        <v>29210.25</v>
      </c>
      <c r="K16" s="6">
        <v>31948.712500000001</v>
      </c>
      <c r="L16" s="6">
        <v>31720.508333333335</v>
      </c>
      <c r="M16" s="6">
        <v>32633.325000000001</v>
      </c>
      <c r="N16" s="6">
        <v>29894.866666666665</v>
      </c>
      <c r="O16" s="6">
        <v>27841.020833333332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51" x14ac:dyDescent="0.35">
      <c r="A17" t="s">
        <v>18</v>
      </c>
      <c r="B17" t="s">
        <v>155</v>
      </c>
      <c r="C17" s="15">
        <v>3.5</v>
      </c>
      <c r="D17">
        <v>1919</v>
      </c>
      <c r="E17">
        <v>1949</v>
      </c>
      <c r="F17" s="6"/>
      <c r="G17" s="6"/>
      <c r="H17" s="6"/>
      <c r="I17" s="6"/>
      <c r="J17" s="6"/>
      <c r="K17" s="6"/>
      <c r="L17" s="6"/>
      <c r="M17" s="6"/>
      <c r="N17" s="6">
        <v>1620</v>
      </c>
      <c r="O17" s="6">
        <v>1660</v>
      </c>
      <c r="P17" s="6">
        <v>1720</v>
      </c>
      <c r="Q17" s="6">
        <v>1780</v>
      </c>
      <c r="R17" s="6">
        <v>2000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1:51" x14ac:dyDescent="0.35">
      <c r="A18" t="s">
        <v>34</v>
      </c>
      <c r="B18" t="s">
        <v>155</v>
      </c>
      <c r="C18" s="15">
        <v>3.5</v>
      </c>
      <c r="D18">
        <v>1914</v>
      </c>
      <c r="E18">
        <v>1939</v>
      </c>
      <c r="F18" s="6"/>
      <c r="G18" s="6"/>
      <c r="H18" s="6"/>
      <c r="I18" s="6"/>
      <c r="J18" s="6"/>
      <c r="K18" s="6"/>
      <c r="L18" s="6"/>
      <c r="M18" s="6"/>
      <c r="N18" s="6">
        <v>11310</v>
      </c>
      <c r="O18" s="6">
        <v>11570</v>
      </c>
      <c r="P18" s="6">
        <v>11830</v>
      </c>
      <c r="Q18" s="6">
        <v>12220</v>
      </c>
      <c r="R18" s="6">
        <v>13130</v>
      </c>
      <c r="S18" s="6">
        <v>21420</v>
      </c>
      <c r="T18" s="6">
        <v>21000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</row>
    <row r="19" spans="1:51" x14ac:dyDescent="0.35">
      <c r="A19" t="s">
        <v>34</v>
      </c>
      <c r="B19" t="s">
        <v>155</v>
      </c>
      <c r="C19" s="15">
        <v>3.5</v>
      </c>
      <c r="D19">
        <v>1934</v>
      </c>
      <c r="E19">
        <v>1944</v>
      </c>
      <c r="F19" s="6"/>
      <c r="G19" s="6"/>
      <c r="H19" s="6"/>
      <c r="I19" s="6"/>
      <c r="J19" s="6"/>
      <c r="K19" s="6"/>
      <c r="L19" s="6"/>
      <c r="M19" s="6">
        <v>8500</v>
      </c>
      <c r="N19" s="6">
        <v>8400</v>
      </c>
      <c r="O19" s="6">
        <v>8600</v>
      </c>
      <c r="P19" s="6">
        <v>9000</v>
      </c>
      <c r="Q19" s="6">
        <v>8700</v>
      </c>
      <c r="R19" s="6">
        <v>10100</v>
      </c>
      <c r="S19" s="6">
        <v>24216.262500000001</v>
      </c>
      <c r="T19" s="6">
        <v>23981.154166666667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1:51" x14ac:dyDescent="0.35">
      <c r="A20" t="s">
        <v>33</v>
      </c>
      <c r="B20" t="s">
        <v>155</v>
      </c>
      <c r="C20" s="15">
        <v>3.5</v>
      </c>
      <c r="D20">
        <v>1940</v>
      </c>
      <c r="E20" s="112">
        <v>1940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>
        <v>35350</v>
      </c>
      <c r="T20" s="6">
        <v>36400</v>
      </c>
      <c r="U20" s="6">
        <v>36050</v>
      </c>
      <c r="V20" s="6">
        <v>35000</v>
      </c>
      <c r="W20" s="6">
        <v>41650</v>
      </c>
      <c r="X20" s="6">
        <v>51975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spans="1:51" x14ac:dyDescent="0.35">
      <c r="A21" t="s">
        <v>33</v>
      </c>
      <c r="B21" t="s">
        <v>155</v>
      </c>
      <c r="C21" s="15">
        <v>3.5</v>
      </c>
      <c r="D21">
        <v>1939</v>
      </c>
      <c r="E21">
        <v>1945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>
        <v>99500</v>
      </c>
      <c r="Z21" s="6">
        <v>93600</v>
      </c>
      <c r="AA21" s="6">
        <v>69993</v>
      </c>
      <c r="AB21" s="6">
        <v>48800</v>
      </c>
      <c r="AC21" s="6">
        <v>25755</v>
      </c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1" x14ac:dyDescent="0.35">
      <c r="A22" t="s">
        <v>19</v>
      </c>
      <c r="B22" t="s">
        <v>155</v>
      </c>
      <c r="C22" s="15">
        <v>3.5</v>
      </c>
      <c r="D22">
        <v>1964</v>
      </c>
      <c r="E22">
        <v>1966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>
        <v>222500</v>
      </c>
      <c r="AL22" s="6">
        <v>233750</v>
      </c>
      <c r="AM22" s="6">
        <v>240000</v>
      </c>
      <c r="AN22" s="6">
        <v>233750</v>
      </c>
      <c r="AO22" s="6">
        <v>211250</v>
      </c>
      <c r="AP22" s="6">
        <v>206250</v>
      </c>
      <c r="AQ22" s="6">
        <v>201250</v>
      </c>
      <c r="AR22" s="6">
        <v>203750</v>
      </c>
      <c r="AS22" s="6">
        <v>206250</v>
      </c>
      <c r="AT22" s="6">
        <v>212500</v>
      </c>
      <c r="AU22" s="6">
        <v>218750</v>
      </c>
      <c r="AV22" s="6">
        <v>221250</v>
      </c>
      <c r="AW22" s="6"/>
      <c r="AX22" s="6"/>
      <c r="AY22" s="6"/>
    </row>
    <row r="23" spans="1:51" x14ac:dyDescent="0.35">
      <c r="A23" t="s">
        <v>30</v>
      </c>
      <c r="B23" t="s">
        <v>155</v>
      </c>
      <c r="C23" s="15">
        <v>3.5</v>
      </c>
      <c r="D23">
        <v>1930</v>
      </c>
      <c r="E23">
        <v>1955</v>
      </c>
      <c r="F23" s="6">
        <v>38753.583333333336</v>
      </c>
      <c r="G23" s="6">
        <v>46019.879166666666</v>
      </c>
      <c r="H23" s="6">
        <v>48441.979166666664</v>
      </c>
      <c r="I23" s="6">
        <v>48441.979166666664</v>
      </c>
      <c r="J23" s="6">
        <v>45414.354166666664</v>
      </c>
      <c r="K23" s="6">
        <v>47836.454166666663</v>
      </c>
      <c r="L23" s="6">
        <v>47836.454166666663</v>
      </c>
      <c r="M23" s="6">
        <v>47836.454166666663</v>
      </c>
      <c r="N23" s="6">
        <v>47230.929166666669</v>
      </c>
      <c r="O23" s="6">
        <v>49047.504166666666</v>
      </c>
      <c r="P23" s="6">
        <v>37637.575000000004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</row>
    <row r="24" spans="1:51" x14ac:dyDescent="0.35">
      <c r="A24" t="s">
        <v>178</v>
      </c>
      <c r="B24" t="s">
        <v>155</v>
      </c>
      <c r="C24" s="15">
        <v>3.5</v>
      </c>
      <c r="D24">
        <v>1930</v>
      </c>
      <c r="E24">
        <v>1955</v>
      </c>
      <c r="F24" s="6"/>
      <c r="G24" s="6"/>
      <c r="H24" s="6"/>
      <c r="I24" s="6"/>
      <c r="J24" s="6"/>
      <c r="K24" s="6"/>
      <c r="L24" s="6"/>
      <c r="M24" s="6"/>
      <c r="N24" s="6">
        <v>3276</v>
      </c>
      <c r="O24" s="6">
        <v>3402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1" x14ac:dyDescent="0.35">
      <c r="A25" t="s">
        <v>40</v>
      </c>
      <c r="B25" t="s">
        <v>155</v>
      </c>
      <c r="C25" s="15">
        <v>3.5</v>
      </c>
      <c r="D25">
        <v>1954</v>
      </c>
      <c r="E25">
        <v>1959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>
        <v>49250</v>
      </c>
      <c r="Z25" s="6">
        <v>51500</v>
      </c>
      <c r="AA25" s="6">
        <v>50500</v>
      </c>
      <c r="AB25" s="6">
        <v>52000</v>
      </c>
      <c r="AC25" s="6">
        <v>52000</v>
      </c>
      <c r="AD25" s="6">
        <v>52000</v>
      </c>
      <c r="AE25" s="6">
        <v>54000</v>
      </c>
      <c r="AF25" s="6">
        <v>55000</v>
      </c>
      <c r="AG25" s="6">
        <v>52750</v>
      </c>
      <c r="AH25" s="6">
        <v>51250</v>
      </c>
      <c r="AI25" s="6">
        <v>51250</v>
      </c>
      <c r="AJ25" s="6">
        <v>50000</v>
      </c>
      <c r="AK25" s="6">
        <v>45250</v>
      </c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</row>
    <row r="26" spans="1:51" x14ac:dyDescent="0.35">
      <c r="A26" t="s">
        <v>57</v>
      </c>
      <c r="B26" t="s">
        <v>155</v>
      </c>
      <c r="C26" s="15">
        <v>3.5</v>
      </c>
      <c r="D26">
        <v>1961</v>
      </c>
      <c r="E26">
        <v>1966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>
        <v>25500</v>
      </c>
      <c r="X26" s="6">
        <v>24500</v>
      </c>
      <c r="Y26" s="6">
        <v>24375</v>
      </c>
      <c r="Z26" s="6">
        <v>25625</v>
      </c>
      <c r="AA26" s="6">
        <v>25375</v>
      </c>
      <c r="AB26" s="6">
        <v>26000</v>
      </c>
      <c r="AC26" s="6">
        <v>26000</v>
      </c>
      <c r="AD26" s="6">
        <v>26000</v>
      </c>
      <c r="AE26" s="6">
        <v>27500</v>
      </c>
      <c r="AF26" s="6">
        <v>27875</v>
      </c>
      <c r="AG26" s="6">
        <v>26625</v>
      </c>
      <c r="AH26" s="6">
        <v>26375</v>
      </c>
      <c r="AI26" s="6">
        <v>25375</v>
      </c>
      <c r="AJ26" s="6">
        <v>24625</v>
      </c>
      <c r="AK26" s="6">
        <v>22000</v>
      </c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1:51" x14ac:dyDescent="0.35">
      <c r="A27" t="s">
        <v>42</v>
      </c>
      <c r="B27" t="s">
        <v>155</v>
      </c>
      <c r="C27" s="15">
        <v>3.5</v>
      </c>
      <c r="D27">
        <v>1937</v>
      </c>
      <c r="E27">
        <v>1967</v>
      </c>
      <c r="F27" s="6">
        <v>52553.262499999997</v>
      </c>
      <c r="G27" s="6">
        <v>63397.587500000001</v>
      </c>
      <c r="H27" s="6">
        <v>67568.483333333337</v>
      </c>
      <c r="I27" s="6">
        <v>65065.945833333331</v>
      </c>
      <c r="J27" s="6">
        <v>62563.408333333333</v>
      </c>
      <c r="K27" s="6">
        <v>63397.587500000001</v>
      </c>
      <c r="L27" s="6">
        <v>63397.587500000001</v>
      </c>
      <c r="M27" s="6">
        <v>64231.76666666667</v>
      </c>
      <c r="N27" s="6">
        <v>63397.587500000001</v>
      </c>
      <c r="O27" s="6">
        <v>65065.945833333331</v>
      </c>
      <c r="P27" s="6">
        <v>29377.5625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</row>
    <row r="28" spans="1:51" x14ac:dyDescent="0.35">
      <c r="A28" t="s">
        <v>179</v>
      </c>
      <c r="B28" t="s">
        <v>155</v>
      </c>
      <c r="C28" s="15">
        <v>3.5</v>
      </c>
      <c r="D28">
        <v>1937</v>
      </c>
      <c r="E28">
        <v>1967</v>
      </c>
      <c r="F28" s="6"/>
      <c r="G28" s="6"/>
      <c r="H28" s="6"/>
      <c r="I28" s="6"/>
      <c r="J28" s="6"/>
      <c r="K28" s="6"/>
      <c r="L28" s="6"/>
      <c r="M28" s="6"/>
      <c r="N28" s="6">
        <v>12160</v>
      </c>
      <c r="O28" s="6">
        <v>12480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 spans="1:51" x14ac:dyDescent="0.35">
      <c r="A29" t="s">
        <v>47</v>
      </c>
      <c r="B29" t="s">
        <v>155</v>
      </c>
      <c r="C29" s="15">
        <v>3.75</v>
      </c>
      <c r="D29">
        <v>1946</v>
      </c>
      <c r="E29">
        <v>1949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>
        <v>20000</v>
      </c>
      <c r="T29" s="6">
        <v>20600</v>
      </c>
      <c r="U29" s="6">
        <v>20600</v>
      </c>
      <c r="V29" s="6">
        <v>20000</v>
      </c>
      <c r="W29" s="6">
        <v>20000</v>
      </c>
      <c r="X29" s="6">
        <v>19200</v>
      </c>
      <c r="Y29" s="6">
        <v>19300</v>
      </c>
      <c r="Z29" s="6">
        <v>20400</v>
      </c>
      <c r="AA29" s="6">
        <v>19100</v>
      </c>
      <c r="AB29" s="6">
        <v>20200</v>
      </c>
      <c r="AC29" s="6">
        <v>20400</v>
      </c>
      <c r="AD29" s="6">
        <v>20400</v>
      </c>
      <c r="AE29" s="6">
        <v>20400</v>
      </c>
      <c r="AF29" s="6">
        <v>20400</v>
      </c>
      <c r="AG29" s="6">
        <v>20400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</row>
    <row r="30" spans="1:51" x14ac:dyDescent="0.35">
      <c r="A30" t="s">
        <v>43</v>
      </c>
      <c r="B30" t="s">
        <v>155</v>
      </c>
      <c r="C30" s="15">
        <v>3.75</v>
      </c>
      <c r="D30">
        <v>1940</v>
      </c>
      <c r="E30">
        <v>1960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>
        <v>90000</v>
      </c>
      <c r="Z30" s="6">
        <v>90900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</row>
    <row r="31" spans="1:51" x14ac:dyDescent="0.35">
      <c r="A31" s="28" t="s">
        <v>27</v>
      </c>
      <c r="B31" s="21" t="s">
        <v>155</v>
      </c>
      <c r="C31" s="45">
        <v>4</v>
      </c>
      <c r="D31" s="21">
        <v>1939</v>
      </c>
      <c r="E31" s="28">
        <v>1959</v>
      </c>
      <c r="F31" s="6"/>
      <c r="G31" s="6"/>
      <c r="H31" s="6"/>
      <c r="I31" s="6"/>
      <c r="J31" s="6"/>
      <c r="K31" s="6"/>
      <c r="L31" s="6"/>
      <c r="M31" s="6"/>
      <c r="N31" s="6">
        <v>1680</v>
      </c>
      <c r="O31" s="6">
        <v>1700</v>
      </c>
      <c r="P31" s="6">
        <v>1840</v>
      </c>
      <c r="Q31" s="6">
        <v>1900</v>
      </c>
      <c r="R31" s="6">
        <v>2020</v>
      </c>
      <c r="S31" s="6">
        <v>2060</v>
      </c>
      <c r="T31" s="6">
        <v>2060</v>
      </c>
      <c r="U31" s="6">
        <v>2060</v>
      </c>
      <c r="V31" s="6">
        <v>2020</v>
      </c>
      <c r="W31" s="6">
        <v>2020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</row>
    <row r="32" spans="1:51" x14ac:dyDescent="0.35">
      <c r="A32" s="28" t="s">
        <v>18</v>
      </c>
      <c r="B32" s="21" t="s">
        <v>155</v>
      </c>
      <c r="C32" s="45">
        <v>4</v>
      </c>
      <c r="D32" s="28">
        <v>1934</v>
      </c>
      <c r="E32" s="113">
        <v>1934</v>
      </c>
      <c r="F32" s="6">
        <v>2510.6083333333331</v>
      </c>
      <c r="G32" s="6">
        <v>2891.9666666666667</v>
      </c>
      <c r="H32" s="6">
        <v>2987.3166666666671</v>
      </c>
      <c r="I32" s="6">
        <v>2955.5291666666667</v>
      </c>
      <c r="J32" s="6">
        <v>2923.75</v>
      </c>
      <c r="K32" s="6">
        <v>2955.5291666666667</v>
      </c>
      <c r="L32" s="6">
        <v>3019.0875000000001</v>
      </c>
      <c r="M32" s="6">
        <v>3019.0875000000001</v>
      </c>
      <c r="N32" s="6">
        <v>3019.0875000000001</v>
      </c>
      <c r="O32" s="6">
        <v>3050.8666666666668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 spans="1:51" x14ac:dyDescent="0.35">
      <c r="A33" s="21" t="s">
        <v>180</v>
      </c>
      <c r="B33" s="21" t="s">
        <v>155</v>
      </c>
      <c r="C33" s="45">
        <v>4</v>
      </c>
      <c r="D33" s="21">
        <v>1934</v>
      </c>
      <c r="E33" s="113">
        <v>1934</v>
      </c>
      <c r="F33" s="6"/>
      <c r="G33" s="6"/>
      <c r="H33" s="6"/>
      <c r="I33" s="6"/>
      <c r="J33" s="6"/>
      <c r="K33" s="6"/>
      <c r="L33" s="6"/>
      <c r="M33" s="6"/>
      <c r="N33" s="6">
        <v>4750</v>
      </c>
      <c r="O33" s="6">
        <v>4800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</row>
    <row r="34" spans="1:51" x14ac:dyDescent="0.35">
      <c r="A34" t="s">
        <v>34</v>
      </c>
      <c r="B34" t="s">
        <v>155</v>
      </c>
      <c r="C34" s="15">
        <v>4</v>
      </c>
      <c r="D34">
        <v>1937</v>
      </c>
      <c r="E34" s="112">
        <v>1937</v>
      </c>
      <c r="F34" s="6"/>
      <c r="G34" s="6"/>
      <c r="H34" s="6"/>
      <c r="I34" s="6"/>
      <c r="J34" s="6"/>
      <c r="K34" s="6"/>
      <c r="L34" s="6"/>
      <c r="M34" s="6"/>
      <c r="N34" s="6">
        <v>2300</v>
      </c>
      <c r="O34" s="6">
        <v>2375</v>
      </c>
      <c r="P34" s="6">
        <v>2450</v>
      </c>
      <c r="Q34" s="6">
        <v>2475</v>
      </c>
      <c r="R34" s="6">
        <v>2550</v>
      </c>
      <c r="S34" s="6">
        <v>2625</v>
      </c>
      <c r="T34" s="6">
        <v>2600</v>
      </c>
      <c r="U34" s="6">
        <v>2575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</row>
    <row r="35" spans="1:51" x14ac:dyDescent="0.35">
      <c r="A35" t="s">
        <v>19</v>
      </c>
      <c r="B35" t="s">
        <v>155</v>
      </c>
      <c r="C35" s="15">
        <v>4</v>
      </c>
      <c r="D35">
        <v>1963</v>
      </c>
      <c r="E35" s="112">
        <v>1963</v>
      </c>
      <c r="F35" s="6"/>
      <c r="G35" s="6"/>
      <c r="H35" s="6"/>
      <c r="I35" s="6">
        <v>23803.200000000001</v>
      </c>
      <c r="J35" s="6">
        <v>23529.599999999999</v>
      </c>
      <c r="K35" s="6">
        <v>23803.200000000001</v>
      </c>
      <c r="L35" s="6">
        <v>23256</v>
      </c>
      <c r="M35" s="6">
        <v>32876.800000000003</v>
      </c>
      <c r="N35" s="6">
        <v>39831</v>
      </c>
      <c r="O35" s="6">
        <v>40768.199999999997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</row>
    <row r="36" spans="1:51" x14ac:dyDescent="0.35">
      <c r="A36" t="s">
        <v>14</v>
      </c>
      <c r="B36" t="s">
        <v>155</v>
      </c>
      <c r="C36" s="15">
        <v>4</v>
      </c>
      <c r="D36">
        <v>1940</v>
      </c>
      <c r="E36">
        <v>1950</v>
      </c>
      <c r="F36" s="6">
        <v>10568.75</v>
      </c>
      <c r="G36" s="6">
        <v>12682.5</v>
      </c>
      <c r="H36" s="6">
        <v>13286.429166666667</v>
      </c>
      <c r="I36" s="6">
        <v>12833.483333333334</v>
      </c>
      <c r="J36" s="6">
        <v>12380.5375</v>
      </c>
      <c r="K36" s="6">
        <v>12229.554166666667</v>
      </c>
      <c r="L36" s="6">
        <v>12380.5375</v>
      </c>
      <c r="M36" s="6">
        <v>12380.5375</v>
      </c>
      <c r="N36" s="6">
        <v>12380.5375</v>
      </c>
      <c r="O36" s="6">
        <v>11097.191666666666</v>
      </c>
      <c r="P36" s="6">
        <v>9058.9291666666668</v>
      </c>
      <c r="Q36" s="6">
        <v>11399.154166666667</v>
      </c>
      <c r="R36" s="6">
        <v>14947.233333333334</v>
      </c>
      <c r="S36" s="6">
        <v>15249.2</v>
      </c>
      <c r="T36" s="6">
        <v>15400.179166666667</v>
      </c>
      <c r="U36" s="6">
        <v>15400.179166666667</v>
      </c>
      <c r="V36" s="6">
        <v>15098.216666666667</v>
      </c>
      <c r="W36" s="6">
        <v>15249.2</v>
      </c>
      <c r="X36" s="6">
        <v>14569.779166666667</v>
      </c>
      <c r="Y36" s="6">
        <v>14947.233333333334</v>
      </c>
      <c r="Z36" s="6">
        <v>15249.2</v>
      </c>
      <c r="AA36" s="6">
        <v>14871.741666666667</v>
      </c>
      <c r="AB36" s="6">
        <v>15098.216666666667</v>
      </c>
      <c r="AC36" s="6">
        <v>15400.183333333332</v>
      </c>
      <c r="AD36" s="6">
        <v>15551.1625</v>
      </c>
      <c r="AE36" s="6">
        <v>15400.179166666667</v>
      </c>
      <c r="AF36" s="6">
        <v>15400.179166666667</v>
      </c>
      <c r="AG36" s="6">
        <v>15400.179166666667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 spans="1:51" x14ac:dyDescent="0.35">
      <c r="A37" t="s">
        <v>42</v>
      </c>
      <c r="B37" t="s">
        <v>155</v>
      </c>
      <c r="C37" s="15">
        <v>4</v>
      </c>
      <c r="D37">
        <v>1935</v>
      </c>
      <c r="E37">
        <v>1945</v>
      </c>
      <c r="F37" s="6"/>
      <c r="G37" s="6"/>
      <c r="H37" s="6"/>
      <c r="I37" s="6"/>
      <c r="J37" s="6"/>
      <c r="K37" s="6"/>
      <c r="L37" s="6"/>
      <c r="M37" s="6"/>
      <c r="N37" s="6">
        <v>19928</v>
      </c>
      <c r="O37" s="6">
        <v>20140</v>
      </c>
      <c r="P37" s="6">
        <v>20988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</row>
    <row r="38" spans="1:51" x14ac:dyDescent="0.35">
      <c r="A38" t="s">
        <v>79</v>
      </c>
      <c r="B38" t="s">
        <v>155</v>
      </c>
      <c r="C38" s="15">
        <v>4</v>
      </c>
      <c r="D38">
        <v>1965</v>
      </c>
      <c r="E38" s="112">
        <v>1965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>
        <v>3044121</v>
      </c>
      <c r="AW38" s="6"/>
      <c r="AX38" s="6"/>
      <c r="AY38" s="6"/>
    </row>
    <row r="39" spans="1:51" x14ac:dyDescent="0.35">
      <c r="A39" t="s">
        <v>18</v>
      </c>
      <c r="B39" t="s">
        <v>155</v>
      </c>
      <c r="C39" s="15">
        <v>4.25</v>
      </c>
      <c r="D39">
        <v>1973</v>
      </c>
      <c r="E39">
        <v>1978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>
        <v>51500</v>
      </c>
      <c r="AM39" s="6">
        <v>104000</v>
      </c>
      <c r="AN39" s="6">
        <v>98500</v>
      </c>
      <c r="AO39" s="6">
        <v>86500</v>
      </c>
      <c r="AP39" s="6">
        <v>84500</v>
      </c>
      <c r="AQ39" s="6">
        <v>79500</v>
      </c>
      <c r="AR39" s="6">
        <v>78500</v>
      </c>
      <c r="AS39" s="6">
        <v>75500</v>
      </c>
      <c r="AT39" s="6">
        <v>74500</v>
      </c>
      <c r="AU39" s="6">
        <v>69500</v>
      </c>
      <c r="AV39" s="6">
        <v>74000</v>
      </c>
      <c r="AW39" s="6"/>
      <c r="AX39" s="6"/>
      <c r="AY39" s="6"/>
    </row>
    <row r="40" spans="1:51" x14ac:dyDescent="0.35">
      <c r="A40" t="s">
        <v>27</v>
      </c>
      <c r="B40" t="s">
        <v>155</v>
      </c>
      <c r="C40" s="15">
        <v>4.5</v>
      </c>
      <c r="D40">
        <v>1956</v>
      </c>
      <c r="E40" s="112">
        <v>1956</v>
      </c>
      <c r="F40" s="6"/>
      <c r="G40" s="6"/>
      <c r="H40" s="6"/>
      <c r="I40" s="6"/>
      <c r="J40" s="6"/>
      <c r="K40" s="6"/>
      <c r="L40" s="6"/>
      <c r="M40" s="6"/>
      <c r="N40" s="6">
        <v>950</v>
      </c>
      <c r="O40" s="6">
        <v>930</v>
      </c>
      <c r="P40" s="6">
        <v>1000</v>
      </c>
      <c r="Q40" s="6">
        <v>1010</v>
      </c>
      <c r="R40" s="6">
        <v>1110</v>
      </c>
      <c r="S40" s="6">
        <v>1140</v>
      </c>
      <c r="T40" s="6">
        <v>1160</v>
      </c>
      <c r="U40" s="6">
        <v>1140</v>
      </c>
      <c r="V40" s="6">
        <v>1130</v>
      </c>
      <c r="W40" s="6">
        <v>1130</v>
      </c>
      <c r="X40" s="6">
        <v>1100</v>
      </c>
      <c r="Y40" s="6">
        <v>1075</v>
      </c>
      <c r="Z40" s="6">
        <v>1080</v>
      </c>
      <c r="AA40" s="6">
        <v>1080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 spans="1:51" x14ac:dyDescent="0.35">
      <c r="A41" t="s">
        <v>13</v>
      </c>
      <c r="B41" t="s">
        <v>155</v>
      </c>
      <c r="C41" s="15">
        <v>4.5</v>
      </c>
      <c r="D41">
        <v>1958</v>
      </c>
      <c r="E41">
        <v>1968</v>
      </c>
      <c r="F41" s="6"/>
      <c r="G41" s="6"/>
      <c r="H41" s="6"/>
      <c r="I41" s="6"/>
      <c r="J41" s="6"/>
      <c r="K41" s="6"/>
      <c r="L41" s="6"/>
      <c r="M41" s="6"/>
      <c r="N41" s="6">
        <v>8550</v>
      </c>
      <c r="O41" s="6">
        <v>8500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</row>
    <row r="42" spans="1:51" x14ac:dyDescent="0.35">
      <c r="A42" t="s">
        <v>33</v>
      </c>
      <c r="B42" t="s">
        <v>155</v>
      </c>
      <c r="C42" s="15">
        <v>4.5</v>
      </c>
      <c r="D42">
        <v>1944</v>
      </c>
      <c r="E42" s="112">
        <v>1944</v>
      </c>
      <c r="F42" s="6"/>
      <c r="G42" s="6"/>
      <c r="H42" s="6"/>
      <c r="I42" s="6"/>
      <c r="J42" s="6"/>
      <c r="K42" s="6"/>
      <c r="L42" s="6"/>
      <c r="M42" s="6">
        <v>1455</v>
      </c>
      <c r="N42" s="6">
        <v>20640</v>
      </c>
      <c r="O42" s="6">
        <v>20640</v>
      </c>
      <c r="P42" s="6">
        <v>20102.5</v>
      </c>
      <c r="Q42" s="6">
        <v>19350</v>
      </c>
      <c r="R42" s="6">
        <v>22145</v>
      </c>
      <c r="S42" s="6">
        <v>23005</v>
      </c>
      <c r="T42" s="6">
        <v>23435</v>
      </c>
      <c r="U42" s="6">
        <v>23220</v>
      </c>
      <c r="V42" s="6">
        <v>22145</v>
      </c>
      <c r="W42" s="6">
        <v>21607.5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</row>
    <row r="43" spans="1:51" x14ac:dyDescent="0.35">
      <c r="A43" t="s">
        <v>33</v>
      </c>
      <c r="B43" t="s">
        <v>155</v>
      </c>
      <c r="C43" s="15">
        <v>4.5</v>
      </c>
      <c r="D43">
        <v>1945</v>
      </c>
      <c r="E43" s="112">
        <v>1945</v>
      </c>
      <c r="F43" s="6"/>
      <c r="G43" s="6"/>
      <c r="H43" s="6"/>
      <c r="I43" s="6"/>
      <c r="J43" s="6"/>
      <c r="K43" s="6"/>
      <c r="L43" s="6"/>
      <c r="M43" s="6">
        <v>2910</v>
      </c>
      <c r="N43" s="6">
        <v>2880</v>
      </c>
      <c r="O43" s="6">
        <v>2880</v>
      </c>
      <c r="P43" s="6">
        <v>2805</v>
      </c>
      <c r="Q43" s="6">
        <v>2730</v>
      </c>
      <c r="R43" s="6">
        <v>3090</v>
      </c>
      <c r="S43" s="6">
        <v>3210</v>
      </c>
      <c r="T43" s="6">
        <v>3270</v>
      </c>
      <c r="U43" s="6">
        <v>3240</v>
      </c>
      <c r="V43" s="6">
        <v>3090</v>
      </c>
      <c r="W43" s="6">
        <v>3015</v>
      </c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</row>
    <row r="44" spans="1:51" x14ac:dyDescent="0.35">
      <c r="A44" t="s">
        <v>33</v>
      </c>
      <c r="B44" t="s">
        <v>155</v>
      </c>
      <c r="C44" s="15">
        <v>4.5</v>
      </c>
      <c r="D44">
        <v>1947</v>
      </c>
      <c r="E44" s="112">
        <v>1947</v>
      </c>
      <c r="F44" s="6"/>
      <c r="G44" s="6"/>
      <c r="H44" s="6"/>
      <c r="I44" s="6"/>
      <c r="J44" s="6"/>
      <c r="K44" s="6"/>
      <c r="L44" s="6"/>
      <c r="M44" s="6">
        <v>13422.5</v>
      </c>
      <c r="N44" s="6">
        <v>18050</v>
      </c>
      <c r="O44" s="6">
        <v>17860</v>
      </c>
      <c r="P44" s="6">
        <v>17765</v>
      </c>
      <c r="Q44" s="6">
        <v>17195</v>
      </c>
      <c r="R44" s="6">
        <v>19570</v>
      </c>
      <c r="S44" s="6">
        <v>20330</v>
      </c>
      <c r="T44" s="6">
        <v>20900</v>
      </c>
      <c r="U44" s="6">
        <v>20520</v>
      </c>
      <c r="V44" s="6">
        <v>19570</v>
      </c>
      <c r="W44" s="6">
        <v>19000</v>
      </c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 spans="1:51" x14ac:dyDescent="0.35">
      <c r="A45" t="s">
        <v>33</v>
      </c>
      <c r="B45" t="s">
        <v>155</v>
      </c>
      <c r="C45" s="15">
        <v>4.5</v>
      </c>
      <c r="D45">
        <v>1948</v>
      </c>
      <c r="E45">
        <v>1958</v>
      </c>
      <c r="F45" s="6"/>
      <c r="G45" s="6"/>
      <c r="H45" s="6"/>
      <c r="I45" s="6"/>
      <c r="J45" s="6"/>
      <c r="K45" s="6"/>
      <c r="L45" s="6"/>
      <c r="M45" s="6"/>
      <c r="N45" s="6">
        <v>23750</v>
      </c>
      <c r="O45" s="6">
        <v>23500</v>
      </c>
      <c r="P45" s="6">
        <v>23375</v>
      </c>
      <c r="Q45" s="6">
        <v>22375</v>
      </c>
      <c r="R45" s="6">
        <v>25750</v>
      </c>
      <c r="S45" s="6">
        <v>26750</v>
      </c>
      <c r="T45" s="6">
        <v>27500</v>
      </c>
      <c r="U45" s="6">
        <v>27250</v>
      </c>
      <c r="V45" s="6">
        <v>25750</v>
      </c>
      <c r="W45" s="6">
        <v>25000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1:51" x14ac:dyDescent="0.35">
      <c r="A46" t="s">
        <v>68</v>
      </c>
      <c r="B46" t="s">
        <v>155</v>
      </c>
      <c r="C46" s="15">
        <v>4.5</v>
      </c>
      <c r="D46">
        <v>1965</v>
      </c>
      <c r="E46">
        <v>1970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>
        <v>102500</v>
      </c>
      <c r="AM46" s="6">
        <v>103500</v>
      </c>
      <c r="AN46" s="6">
        <v>101500</v>
      </c>
      <c r="AO46" s="6">
        <v>90500</v>
      </c>
      <c r="AP46" s="6">
        <v>86500</v>
      </c>
      <c r="AQ46" s="6">
        <v>82500</v>
      </c>
      <c r="AR46" s="6">
        <v>83500</v>
      </c>
      <c r="AS46" s="6">
        <v>77500</v>
      </c>
      <c r="AT46" s="6">
        <v>73500</v>
      </c>
      <c r="AU46" s="6">
        <v>69500</v>
      </c>
      <c r="AV46" s="6">
        <v>78500</v>
      </c>
      <c r="AW46" s="6"/>
      <c r="AX46" s="6"/>
      <c r="AY46" s="6"/>
    </row>
    <row r="47" spans="1:51" x14ac:dyDescent="0.35">
      <c r="A47" t="s">
        <v>69</v>
      </c>
      <c r="B47" t="s">
        <v>155</v>
      </c>
      <c r="C47" s="15">
        <v>4.5</v>
      </c>
      <c r="D47">
        <v>1971</v>
      </c>
      <c r="E47">
        <v>1978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>
        <v>101000</v>
      </c>
      <c r="AM47" s="6">
        <v>106000</v>
      </c>
      <c r="AN47" s="6">
        <v>104500</v>
      </c>
      <c r="AO47" s="6">
        <v>88500</v>
      </c>
      <c r="AP47" s="6">
        <v>84500</v>
      </c>
      <c r="AQ47" s="6">
        <v>80500</v>
      </c>
      <c r="AR47" s="6">
        <v>79000</v>
      </c>
      <c r="AS47" s="6">
        <v>69500</v>
      </c>
      <c r="AT47" s="6">
        <v>62500</v>
      </c>
      <c r="AU47" s="6">
        <v>55000</v>
      </c>
      <c r="AV47" s="6">
        <v>55500</v>
      </c>
      <c r="AW47" s="6"/>
      <c r="AX47" s="6"/>
      <c r="AY47" s="6"/>
    </row>
    <row r="48" spans="1:51" x14ac:dyDescent="0.35">
      <c r="A48" t="s">
        <v>43</v>
      </c>
      <c r="B48" t="s">
        <v>155</v>
      </c>
      <c r="C48" s="15">
        <v>4.75</v>
      </c>
      <c r="D48">
        <v>1940</v>
      </c>
      <c r="E48">
        <v>1960</v>
      </c>
      <c r="F48" s="6"/>
      <c r="G48" s="6"/>
      <c r="H48" s="6"/>
      <c r="I48" s="6"/>
      <c r="J48" s="6">
        <v>95000</v>
      </c>
      <c r="K48" s="6">
        <v>96000</v>
      </c>
      <c r="L48" s="6">
        <v>95000</v>
      </c>
      <c r="M48" s="6">
        <v>94000</v>
      </c>
      <c r="N48" s="6">
        <v>92000</v>
      </c>
      <c r="O48" s="6">
        <v>73350</v>
      </c>
      <c r="P48" s="6">
        <v>60300</v>
      </c>
      <c r="Q48" s="6">
        <v>75150</v>
      </c>
      <c r="R48" s="6">
        <v>91800</v>
      </c>
      <c r="S48" s="6">
        <v>93600</v>
      </c>
      <c r="T48" s="6">
        <v>93600</v>
      </c>
      <c r="U48" s="6">
        <v>94500</v>
      </c>
      <c r="V48" s="6">
        <v>91800</v>
      </c>
      <c r="W48" s="6">
        <v>91800</v>
      </c>
      <c r="X48" s="6">
        <v>89550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 spans="1:51" x14ac:dyDescent="0.35">
      <c r="A49" t="s">
        <v>38</v>
      </c>
      <c r="B49" t="s">
        <v>155</v>
      </c>
      <c r="C49" s="15">
        <v>5</v>
      </c>
      <c r="D49">
        <v>1946</v>
      </c>
      <c r="E49">
        <v>1953</v>
      </c>
      <c r="F49" s="6"/>
      <c r="G49" s="6"/>
      <c r="H49" s="6"/>
      <c r="I49" s="6"/>
      <c r="J49" s="6"/>
      <c r="K49" s="6"/>
      <c r="L49" s="6"/>
      <c r="M49" s="6"/>
      <c r="N49" s="6">
        <v>7575</v>
      </c>
      <c r="O49" s="6">
        <v>7425</v>
      </c>
      <c r="P49" s="6">
        <v>7650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</row>
    <row r="50" spans="1:51" x14ac:dyDescent="0.35">
      <c r="A50" t="s">
        <v>33</v>
      </c>
      <c r="B50" t="s">
        <v>155</v>
      </c>
      <c r="C50" s="15">
        <v>5</v>
      </c>
      <c r="D50">
        <v>1946</v>
      </c>
      <c r="E50" s="112">
        <v>1946</v>
      </c>
      <c r="F50" s="6"/>
      <c r="G50" s="6"/>
      <c r="H50" s="6"/>
      <c r="I50" s="6"/>
      <c r="J50" s="6"/>
      <c r="K50" s="6"/>
      <c r="L50" s="6"/>
      <c r="M50" s="6">
        <v>18128</v>
      </c>
      <c r="N50" s="6">
        <v>17952</v>
      </c>
      <c r="O50" s="6">
        <v>17600</v>
      </c>
      <c r="P50" s="6">
        <v>17688</v>
      </c>
      <c r="Q50" s="6">
        <v>6804.25</v>
      </c>
      <c r="R50" s="6">
        <v>7435.5749999999998</v>
      </c>
      <c r="S50" s="6">
        <v>7646.0124999999998</v>
      </c>
      <c r="T50" s="6">
        <v>7926.6</v>
      </c>
      <c r="U50" s="6">
        <v>7856.4541666666664</v>
      </c>
      <c r="V50" s="6">
        <v>7365.4249999999993</v>
      </c>
      <c r="W50" s="6">
        <v>7154.9875000000002</v>
      </c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</row>
    <row r="51" spans="1:51" x14ac:dyDescent="0.35">
      <c r="A51" t="s">
        <v>19</v>
      </c>
      <c r="B51" t="s">
        <v>155</v>
      </c>
      <c r="C51" s="15">
        <v>5</v>
      </c>
      <c r="D51">
        <v>1947</v>
      </c>
      <c r="E51">
        <v>1957</v>
      </c>
      <c r="F51" s="6"/>
      <c r="G51" s="6"/>
      <c r="H51" s="6"/>
      <c r="I51" s="6"/>
      <c r="J51" s="6"/>
      <c r="K51" s="6"/>
      <c r="L51" s="6">
        <v>18360</v>
      </c>
      <c r="M51" s="6">
        <v>35360</v>
      </c>
      <c r="N51" s="6">
        <v>35020</v>
      </c>
      <c r="O51" s="6">
        <v>34680</v>
      </c>
      <c r="P51" s="6">
        <v>35360</v>
      </c>
      <c r="Q51" s="6">
        <v>36380</v>
      </c>
      <c r="R51" s="6">
        <v>38080</v>
      </c>
      <c r="S51" s="6">
        <v>39100</v>
      </c>
      <c r="T51" s="6">
        <v>39780</v>
      </c>
      <c r="U51" s="6">
        <v>39780</v>
      </c>
      <c r="V51" s="6">
        <v>38420</v>
      </c>
      <c r="W51" s="6">
        <v>38760</v>
      </c>
      <c r="X51" s="6">
        <v>37230</v>
      </c>
      <c r="Y51" s="6">
        <v>36210</v>
      </c>
      <c r="Z51" s="6">
        <v>36380</v>
      </c>
      <c r="AA51" s="6">
        <v>36380</v>
      </c>
      <c r="AB51" s="6">
        <v>36380</v>
      </c>
      <c r="AC51" s="6">
        <v>36380</v>
      </c>
      <c r="AD51" s="6">
        <v>35700</v>
      </c>
      <c r="AE51" s="6">
        <v>35020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</row>
    <row r="52" spans="1:51" x14ac:dyDescent="0.35">
      <c r="A52" t="s">
        <v>36</v>
      </c>
      <c r="B52" t="s">
        <v>155</v>
      </c>
      <c r="C52" s="15">
        <v>5</v>
      </c>
      <c r="D52">
        <v>1942</v>
      </c>
      <c r="E52">
        <v>1967</v>
      </c>
      <c r="F52" s="6"/>
      <c r="G52" s="6"/>
      <c r="H52" s="6"/>
      <c r="I52" s="6"/>
      <c r="J52" s="6"/>
      <c r="K52" s="6"/>
      <c r="L52" s="6"/>
      <c r="M52" s="6">
        <v>83600</v>
      </c>
      <c r="N52" s="6">
        <v>82400</v>
      </c>
      <c r="O52" s="6">
        <v>82400</v>
      </c>
      <c r="P52" s="6">
        <v>84800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</row>
    <row r="53" spans="1:51" x14ac:dyDescent="0.35">
      <c r="A53" t="s">
        <v>40</v>
      </c>
      <c r="B53" t="s">
        <v>155</v>
      </c>
      <c r="C53" s="15">
        <v>5</v>
      </c>
      <c r="D53">
        <v>1945</v>
      </c>
      <c r="E53">
        <v>1975</v>
      </c>
      <c r="F53" s="6"/>
      <c r="G53" s="6"/>
      <c r="H53" s="6"/>
      <c r="I53" s="6"/>
      <c r="J53" s="6"/>
      <c r="K53" s="6"/>
      <c r="L53" s="6"/>
      <c r="M53" s="6"/>
      <c r="N53" s="6">
        <v>42925</v>
      </c>
      <c r="O53" s="6">
        <v>42075</v>
      </c>
      <c r="P53" s="6">
        <v>44200</v>
      </c>
      <c r="Q53" s="6">
        <v>43562.5</v>
      </c>
      <c r="R53" s="6">
        <v>46750</v>
      </c>
      <c r="S53" s="6">
        <v>48025</v>
      </c>
      <c r="T53" s="6">
        <v>49300</v>
      </c>
      <c r="U53" s="6">
        <v>48875</v>
      </c>
      <c r="V53" s="6">
        <v>47175</v>
      </c>
      <c r="W53" s="6">
        <v>46750</v>
      </c>
      <c r="X53" s="6">
        <v>45262.5</v>
      </c>
      <c r="Y53" s="6">
        <v>44412.5</v>
      </c>
      <c r="Z53" s="6">
        <v>45475</v>
      </c>
      <c r="AA53" s="6">
        <v>44385.9375</v>
      </c>
      <c r="AB53" s="6">
        <v>44571.875</v>
      </c>
      <c r="AC53" s="6">
        <v>43668.75</v>
      </c>
      <c r="AD53" s="6">
        <v>42500</v>
      </c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</row>
    <row r="54" spans="1:51" x14ac:dyDescent="0.35">
      <c r="A54" t="s">
        <v>26</v>
      </c>
      <c r="B54" t="s">
        <v>155</v>
      </c>
      <c r="C54" s="15">
        <v>6</v>
      </c>
      <c r="D54">
        <v>1936</v>
      </c>
      <c r="E54">
        <v>1951</v>
      </c>
      <c r="F54" s="6"/>
      <c r="G54" s="6"/>
      <c r="H54" s="6">
        <v>14083.054166666667</v>
      </c>
      <c r="I54" s="6">
        <v>13824.65</v>
      </c>
      <c r="J54" s="6">
        <v>13695.445833333333</v>
      </c>
      <c r="K54" s="6">
        <v>13695.445833333333</v>
      </c>
      <c r="L54" s="6">
        <v>13824.65</v>
      </c>
      <c r="M54" s="6">
        <v>13695.545833333334</v>
      </c>
      <c r="N54" s="6">
        <v>30817.841666666667</v>
      </c>
      <c r="O54" s="6">
        <v>30817.837499999998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 spans="1:51" x14ac:dyDescent="0.35">
      <c r="A55" t="s">
        <v>27</v>
      </c>
      <c r="B55" t="s">
        <v>155</v>
      </c>
      <c r="C55" s="15">
        <v>6</v>
      </c>
      <c r="D55">
        <v>1945</v>
      </c>
      <c r="E55">
        <v>1970</v>
      </c>
      <c r="F55" s="6"/>
      <c r="G55" s="6"/>
      <c r="H55" s="6"/>
      <c r="I55" s="6">
        <v>5700</v>
      </c>
      <c r="J55" s="6">
        <v>5525</v>
      </c>
      <c r="K55" s="6">
        <v>5650</v>
      </c>
      <c r="L55" s="6">
        <v>5650</v>
      </c>
      <c r="M55" s="6">
        <v>5650</v>
      </c>
      <c r="N55" s="6">
        <v>8960</v>
      </c>
      <c r="O55" s="6">
        <v>8800</v>
      </c>
      <c r="P55" s="6">
        <v>8800</v>
      </c>
      <c r="Q55" s="6">
        <v>9040</v>
      </c>
      <c r="R55" s="6">
        <v>9600</v>
      </c>
      <c r="S55" s="6">
        <v>9840</v>
      </c>
      <c r="T55" s="6">
        <v>9920</v>
      </c>
      <c r="U55" s="6">
        <v>9760</v>
      </c>
      <c r="V55" s="6">
        <v>9520</v>
      </c>
      <c r="W55" s="6">
        <v>9440</v>
      </c>
      <c r="X55" s="6">
        <v>8920</v>
      </c>
      <c r="Y55" s="6">
        <v>8600</v>
      </c>
      <c r="Z55" s="6">
        <v>8680</v>
      </c>
      <c r="AA55" s="6">
        <v>8560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</row>
    <row r="56" spans="1:51" x14ac:dyDescent="0.35">
      <c r="A56" t="s">
        <v>19</v>
      </c>
      <c r="B56" t="s">
        <v>155</v>
      </c>
      <c r="C56" s="15">
        <v>6</v>
      </c>
      <c r="D56">
        <v>1936</v>
      </c>
      <c r="E56">
        <v>1946</v>
      </c>
      <c r="F56" s="6"/>
      <c r="G56" s="6"/>
      <c r="H56" s="6">
        <v>11000</v>
      </c>
      <c r="I56" s="6">
        <v>10800</v>
      </c>
      <c r="J56" s="6">
        <v>10600</v>
      </c>
      <c r="K56" s="6">
        <v>10800</v>
      </c>
      <c r="L56" s="6">
        <v>10600</v>
      </c>
      <c r="M56" s="6">
        <v>10700</v>
      </c>
      <c r="N56" s="6">
        <v>10450</v>
      </c>
      <c r="O56" s="6">
        <v>10600</v>
      </c>
      <c r="P56" s="6">
        <v>10400</v>
      </c>
      <c r="Q56" s="6">
        <v>10600</v>
      </c>
      <c r="R56" s="6">
        <v>10700</v>
      </c>
      <c r="S56" s="6">
        <v>10700</v>
      </c>
      <c r="T56" s="6">
        <v>10500</v>
      </c>
      <c r="U56" s="6">
        <v>10250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</row>
    <row r="57" spans="1:51" x14ac:dyDescent="0.35">
      <c r="A57" t="s">
        <v>42</v>
      </c>
      <c r="B57" t="s">
        <v>155</v>
      </c>
      <c r="C57" s="15">
        <v>6</v>
      </c>
      <c r="D57">
        <v>1936</v>
      </c>
      <c r="E57">
        <v>1951</v>
      </c>
      <c r="F57" s="6"/>
      <c r="G57" s="6"/>
      <c r="H57" s="6">
        <v>27000</v>
      </c>
      <c r="I57" s="6">
        <v>27000</v>
      </c>
      <c r="J57" s="6">
        <v>26500</v>
      </c>
      <c r="K57" s="6">
        <v>26500</v>
      </c>
      <c r="L57" s="6">
        <v>26500</v>
      </c>
      <c r="M57" s="6">
        <v>26500</v>
      </c>
      <c r="N57" s="6">
        <v>26000</v>
      </c>
      <c r="O57" s="6">
        <v>26250</v>
      </c>
      <c r="P57" s="6">
        <v>26250</v>
      </c>
      <c r="Q57" s="6">
        <v>26500</v>
      </c>
      <c r="R57" s="6">
        <v>26750</v>
      </c>
      <c r="S57" s="6">
        <v>27000</v>
      </c>
      <c r="T57" s="6">
        <v>26500</v>
      </c>
      <c r="U57" s="6">
        <v>25500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</row>
    <row r="58" spans="1:51" x14ac:dyDescent="0.35">
      <c r="A58" t="s">
        <v>55</v>
      </c>
      <c r="B58" t="s">
        <v>155</v>
      </c>
      <c r="C58" s="15">
        <v>3.5</v>
      </c>
      <c r="D58">
        <v>1930</v>
      </c>
      <c r="E58">
        <v>1950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>
        <v>51000</v>
      </c>
      <c r="X58" s="6">
        <v>80400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</row>
    <row r="59" spans="1:51" x14ac:dyDescent="0.35">
      <c r="A59" s="21" t="s">
        <v>44</v>
      </c>
      <c r="B59" s="65" t="s">
        <v>157</v>
      </c>
      <c r="C59" s="45">
        <v>1</v>
      </c>
      <c r="D59" s="21">
        <v>1939</v>
      </c>
      <c r="E59" s="28">
        <v>1941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>
        <v>199492.5</v>
      </c>
      <c r="W59" s="27">
        <v>197733.75</v>
      </c>
      <c r="X59" s="27">
        <v>198990</v>
      </c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</row>
    <row r="60" spans="1:51" x14ac:dyDescent="0.35">
      <c r="A60" s="21" t="s">
        <v>63</v>
      </c>
      <c r="B60" s="21" t="s">
        <v>157</v>
      </c>
      <c r="C60" s="45">
        <v>1.75</v>
      </c>
      <c r="D60" s="28">
        <v>1950</v>
      </c>
      <c r="E60" s="113">
        <v>1950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>
        <v>1010000</v>
      </c>
      <c r="AH60" s="27">
        <v>1000000</v>
      </c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</row>
    <row r="61" spans="1:51" x14ac:dyDescent="0.35">
      <c r="A61" s="21" t="s">
        <v>66</v>
      </c>
      <c r="B61" s="65" t="s">
        <v>157</v>
      </c>
      <c r="C61" s="45">
        <v>1.75</v>
      </c>
      <c r="D61" s="21">
        <v>1952</v>
      </c>
      <c r="E61" s="113">
        <v>1952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>
        <v>995000</v>
      </c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</row>
    <row r="62" spans="1:51" x14ac:dyDescent="0.35">
      <c r="A62" s="21" t="s">
        <v>66</v>
      </c>
      <c r="B62" s="65" t="s">
        <v>157</v>
      </c>
      <c r="C62" s="45">
        <v>1.75</v>
      </c>
      <c r="D62" s="21">
        <v>1954</v>
      </c>
      <c r="E62" s="113">
        <v>1954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>
        <v>1930000</v>
      </c>
      <c r="AL62" s="27">
        <v>1980000</v>
      </c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</row>
    <row r="63" spans="1:51" x14ac:dyDescent="0.35">
      <c r="A63" s="28" t="s">
        <v>66</v>
      </c>
      <c r="B63" s="28" t="s">
        <v>157</v>
      </c>
      <c r="C63" s="28">
        <v>1.75</v>
      </c>
      <c r="D63" s="28">
        <v>1953</v>
      </c>
      <c r="E63" s="113">
        <v>1953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>
        <v>997500</v>
      </c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</row>
    <row r="64" spans="1:51" x14ac:dyDescent="0.35">
      <c r="A64" s="28" t="s">
        <v>70</v>
      </c>
      <c r="B64" s="28" t="s">
        <v>157</v>
      </c>
      <c r="C64" s="45">
        <v>2</v>
      </c>
      <c r="D64" s="28">
        <v>1958</v>
      </c>
      <c r="E64" s="28">
        <v>1959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>
        <v>798000</v>
      </c>
      <c r="AN64" s="27">
        <v>4488000</v>
      </c>
      <c r="AO64" s="27">
        <v>4536000</v>
      </c>
      <c r="AP64" s="27">
        <v>6562000</v>
      </c>
      <c r="AQ64" s="27">
        <v>4752000</v>
      </c>
      <c r="AR64" s="27"/>
      <c r="AS64" s="27"/>
      <c r="AT64" s="27"/>
      <c r="AU64" s="27"/>
      <c r="AV64" s="27"/>
      <c r="AW64" s="27"/>
      <c r="AX64" s="27"/>
      <c r="AY64" s="27"/>
    </row>
    <row r="65" spans="1:57" x14ac:dyDescent="0.35">
      <c r="A65" s="28" t="s">
        <v>29</v>
      </c>
      <c r="B65" s="28" t="s">
        <v>157</v>
      </c>
      <c r="C65" s="45">
        <v>2</v>
      </c>
      <c r="D65" s="28">
        <v>1943</v>
      </c>
      <c r="E65" s="28">
        <v>1945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>
        <v>493125</v>
      </c>
      <c r="Z65" s="27">
        <v>497500</v>
      </c>
      <c r="AA65" s="27">
        <v>1500000</v>
      </c>
      <c r="AB65" s="27">
        <v>1509375</v>
      </c>
      <c r="AC65" s="27">
        <v>1511250</v>
      </c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</row>
    <row r="66" spans="1:57" x14ac:dyDescent="0.35">
      <c r="A66" t="s">
        <v>71</v>
      </c>
      <c r="B66" t="s">
        <v>157</v>
      </c>
      <c r="C66" s="15">
        <v>2</v>
      </c>
      <c r="D66">
        <v>1960</v>
      </c>
      <c r="E66" s="112">
        <v>1960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>
        <v>2760000</v>
      </c>
      <c r="AO66" s="6">
        <v>2745000</v>
      </c>
      <c r="AP66" s="6">
        <v>2820000</v>
      </c>
      <c r="AQ66" s="6">
        <v>970000</v>
      </c>
      <c r="AR66" s="6">
        <v>4554000</v>
      </c>
      <c r="AS66" s="6"/>
      <c r="AT66" s="6"/>
      <c r="AU66" s="6"/>
      <c r="AV66" s="6"/>
      <c r="AW66" s="6"/>
      <c r="AX66" s="6"/>
      <c r="AY66" s="6"/>
    </row>
    <row r="67" spans="1:57" x14ac:dyDescent="0.35">
      <c r="A67" t="s">
        <v>44</v>
      </c>
      <c r="B67" t="s">
        <v>157</v>
      </c>
      <c r="C67" s="15">
        <v>2</v>
      </c>
      <c r="D67">
        <v>1935</v>
      </c>
      <c r="E67">
        <v>1938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>
        <v>33165</v>
      </c>
      <c r="T67" s="6">
        <v>48360</v>
      </c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</row>
    <row r="68" spans="1:57" x14ac:dyDescent="0.35">
      <c r="A68" t="s">
        <v>63</v>
      </c>
      <c r="B68" t="s">
        <v>157</v>
      </c>
      <c r="C68" s="15">
        <v>2.25</v>
      </c>
      <c r="D68">
        <v>1955</v>
      </c>
      <c r="E68" s="112">
        <v>1955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>
        <v>3026250</v>
      </c>
      <c r="AJ68" s="6">
        <v>3530625</v>
      </c>
      <c r="AK68" s="6">
        <v>4837500</v>
      </c>
      <c r="AL68" s="6">
        <v>4975000</v>
      </c>
      <c r="AM68" s="6">
        <v>8020000</v>
      </c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 spans="1:57" x14ac:dyDescent="0.35">
      <c r="A69" t="s">
        <v>66</v>
      </c>
      <c r="B69" t="s">
        <v>157</v>
      </c>
      <c r="C69" s="15">
        <v>2.25</v>
      </c>
      <c r="D69">
        <v>1957</v>
      </c>
      <c r="E69" s="112">
        <v>1957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>
        <v>5050000</v>
      </c>
      <c r="AN69" s="6">
        <v>4825000</v>
      </c>
      <c r="AO69" s="6">
        <v>4875000</v>
      </c>
      <c r="AP69" s="6">
        <v>6930000</v>
      </c>
      <c r="AQ69" s="6"/>
      <c r="AR69" s="6"/>
      <c r="AS69" s="6"/>
      <c r="AT69" s="6"/>
      <c r="AU69" s="6"/>
      <c r="AV69" s="6"/>
      <c r="AW69" s="6"/>
      <c r="AX69" s="6"/>
      <c r="AY69" s="6"/>
    </row>
    <row r="70" spans="1:57" x14ac:dyDescent="0.35">
      <c r="A70" t="s">
        <v>29</v>
      </c>
      <c r="B70" t="s">
        <v>157</v>
      </c>
      <c r="C70" s="15">
        <v>2.5</v>
      </c>
      <c r="D70">
        <v>1944</v>
      </c>
      <c r="E70">
        <v>1949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>
        <v>38500</v>
      </c>
      <c r="T70" s="6">
        <v>135364.08749999999</v>
      </c>
      <c r="U70" s="6">
        <v>368952.5</v>
      </c>
      <c r="V70" s="6">
        <v>628650</v>
      </c>
      <c r="W70" s="6">
        <v>658350</v>
      </c>
      <c r="X70" s="6">
        <v>630300</v>
      </c>
      <c r="Y70" s="6">
        <v>643500</v>
      </c>
      <c r="Z70" s="6">
        <v>663300</v>
      </c>
      <c r="AA70" s="6">
        <v>664950</v>
      </c>
      <c r="AB70" s="6">
        <v>1526250</v>
      </c>
      <c r="AC70" s="6">
        <v>2040000</v>
      </c>
      <c r="AD70" s="6">
        <v>2550000</v>
      </c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</row>
    <row r="71" spans="1:57" x14ac:dyDescent="0.35">
      <c r="A71" t="s">
        <v>71</v>
      </c>
      <c r="B71" t="s">
        <v>157</v>
      </c>
      <c r="C71" s="15">
        <v>2.5</v>
      </c>
      <c r="D71">
        <v>1963</v>
      </c>
      <c r="E71">
        <v>1964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>
        <v>7205444.7949999999</v>
      </c>
      <c r="AW71" s="6"/>
      <c r="AX71" s="6"/>
      <c r="AY71" s="6"/>
    </row>
    <row r="72" spans="1:57" x14ac:dyDescent="0.35">
      <c r="A72" t="s">
        <v>49</v>
      </c>
      <c r="B72" t="s">
        <v>157</v>
      </c>
      <c r="C72" s="15">
        <v>2.5</v>
      </c>
      <c r="D72">
        <v>1956</v>
      </c>
      <c r="E72">
        <v>1961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>
        <v>103234.98333333334</v>
      </c>
      <c r="V72" s="6">
        <v>115087.5</v>
      </c>
      <c r="W72" s="6">
        <v>122850</v>
      </c>
      <c r="X72" s="6">
        <v>114075</v>
      </c>
      <c r="Y72" s="6">
        <v>120150</v>
      </c>
      <c r="Z72" s="6">
        <v>126225</v>
      </c>
      <c r="AA72" s="6">
        <v>128925</v>
      </c>
      <c r="AB72" s="6">
        <v>128925</v>
      </c>
      <c r="AC72" s="6">
        <v>482500</v>
      </c>
      <c r="AD72" s="6"/>
      <c r="AE72" s="6"/>
      <c r="AF72" s="6"/>
      <c r="AG72" s="6"/>
      <c r="AH72" s="6"/>
      <c r="AI72" s="6"/>
      <c r="AJ72" s="6">
        <v>4353750</v>
      </c>
      <c r="AK72" s="6">
        <v>4922500</v>
      </c>
      <c r="AL72" s="6">
        <v>3395000</v>
      </c>
      <c r="AM72" s="6">
        <v>7070000</v>
      </c>
      <c r="AN72" s="6">
        <v>6405000</v>
      </c>
      <c r="AO72" s="6">
        <v>6370000</v>
      </c>
      <c r="AP72" s="6">
        <v>6510000</v>
      </c>
      <c r="AQ72" s="6">
        <v>6720000</v>
      </c>
      <c r="AR72" s="6">
        <v>4875000</v>
      </c>
      <c r="AS72" s="6">
        <v>4925000</v>
      </c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</row>
    <row r="73" spans="1:57" x14ac:dyDescent="0.35">
      <c r="A73" t="s">
        <v>54</v>
      </c>
      <c r="B73" t="s">
        <v>157</v>
      </c>
      <c r="C73">
        <v>2.5</v>
      </c>
      <c r="D73">
        <v>1944</v>
      </c>
      <c r="E73">
        <v>1948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>
        <v>323200</v>
      </c>
      <c r="X73" s="6">
        <v>514800</v>
      </c>
      <c r="Y73" s="6">
        <v>525360</v>
      </c>
      <c r="Z73" s="6">
        <v>533280</v>
      </c>
      <c r="AA73" s="6">
        <v>534600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</row>
    <row r="74" spans="1:57" x14ac:dyDescent="0.35">
      <c r="A74" t="s">
        <v>17</v>
      </c>
      <c r="B74" t="s">
        <v>157</v>
      </c>
      <c r="C74" s="15">
        <v>2.5</v>
      </c>
      <c r="D74">
        <v>1945</v>
      </c>
      <c r="E74">
        <v>1947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>
        <v>200250</v>
      </c>
      <c r="AA74" s="6">
        <v>1095450</v>
      </c>
      <c r="AB74" s="6">
        <v>1530000</v>
      </c>
      <c r="AC74" s="6">
        <v>1612737.5</v>
      </c>
      <c r="AD74" s="6">
        <v>2531250</v>
      </c>
      <c r="AE74" s="6">
        <v>2500000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</row>
    <row r="75" spans="1:57" x14ac:dyDescent="0.35">
      <c r="A75" t="s">
        <v>17</v>
      </c>
      <c r="B75" t="s">
        <v>157</v>
      </c>
      <c r="C75" s="15">
        <v>2.5</v>
      </c>
      <c r="D75">
        <v>1946</v>
      </c>
      <c r="E75">
        <v>1948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>
        <v>350875</v>
      </c>
      <c r="AA75" s="6">
        <v>1001250</v>
      </c>
      <c r="AB75" s="6">
        <v>1526250</v>
      </c>
      <c r="AC75" s="6">
        <v>1528125</v>
      </c>
      <c r="AD75" s="6">
        <v>2540625</v>
      </c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</row>
    <row r="76" spans="1:57" x14ac:dyDescent="0.35">
      <c r="A76" t="s">
        <v>17</v>
      </c>
      <c r="B76" t="s">
        <v>157</v>
      </c>
      <c r="C76" s="15">
        <v>2.5</v>
      </c>
      <c r="D76">
        <v>1949</v>
      </c>
      <c r="E76">
        <v>1951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>
        <v>215268.75</v>
      </c>
      <c r="AB76" s="6">
        <v>2000000</v>
      </c>
      <c r="AC76" s="6">
        <v>2007500</v>
      </c>
      <c r="AD76" s="6">
        <v>2525000</v>
      </c>
      <c r="AE76" s="6">
        <v>2543750</v>
      </c>
      <c r="AF76" s="6">
        <v>2543750</v>
      </c>
      <c r="AG76" s="6">
        <v>2537500</v>
      </c>
      <c r="AH76" s="6">
        <v>4316125</v>
      </c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 spans="1:57" x14ac:dyDescent="0.35">
      <c r="A77" t="s">
        <v>65</v>
      </c>
      <c r="B77" t="s">
        <v>157</v>
      </c>
      <c r="C77" s="15">
        <v>2.5</v>
      </c>
      <c r="D77">
        <v>1949</v>
      </c>
      <c r="E77">
        <v>1951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>
        <v>1980000</v>
      </c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</row>
    <row r="78" spans="1:57" x14ac:dyDescent="0.35">
      <c r="A78" t="s">
        <v>64</v>
      </c>
      <c r="B78" t="s">
        <v>157</v>
      </c>
      <c r="C78" s="15">
        <v>2.5</v>
      </c>
      <c r="D78">
        <v>1949</v>
      </c>
      <c r="E78">
        <v>1951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>
        <v>1006250</v>
      </c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</row>
    <row r="79" spans="1:57" x14ac:dyDescent="0.35">
      <c r="A79" t="s">
        <v>17</v>
      </c>
      <c r="B79" t="s">
        <v>157</v>
      </c>
      <c r="C79" s="15">
        <v>2.5</v>
      </c>
      <c r="D79">
        <v>1951</v>
      </c>
      <c r="E79">
        <v>1953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>
        <v>1002500</v>
      </c>
      <c r="AC79" s="6">
        <v>1561625</v>
      </c>
      <c r="AD79" s="6">
        <v>2027500</v>
      </c>
      <c r="AE79" s="83"/>
      <c r="AF79" s="6">
        <v>1545000</v>
      </c>
      <c r="AG79" s="6">
        <v>1537500</v>
      </c>
      <c r="AH79" s="6">
        <v>2515625</v>
      </c>
      <c r="AI79" s="6">
        <v>2534375</v>
      </c>
      <c r="AJ79" s="6">
        <v>1010000</v>
      </c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</row>
    <row r="80" spans="1:57" x14ac:dyDescent="0.35">
      <c r="A80" t="s">
        <v>17</v>
      </c>
      <c r="B80" t="s">
        <v>157</v>
      </c>
      <c r="C80" s="15">
        <v>2.5</v>
      </c>
      <c r="D80">
        <v>1952</v>
      </c>
      <c r="E80">
        <v>1954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>
        <v>1503750</v>
      </c>
      <c r="AD80" s="6">
        <v>2525000</v>
      </c>
      <c r="AE80" s="6">
        <v>2568750</v>
      </c>
      <c r="AF80" s="6">
        <v>2568750</v>
      </c>
      <c r="AG80" s="6">
        <v>2568750</v>
      </c>
      <c r="AH80" s="6">
        <v>2767187.5</v>
      </c>
      <c r="AI80" s="6">
        <v>3056250</v>
      </c>
      <c r="AJ80" s="6">
        <v>3030000</v>
      </c>
      <c r="AK80" s="6">
        <v>2947500</v>
      </c>
      <c r="AL80" s="6">
        <v>3000000</v>
      </c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 spans="1:51" x14ac:dyDescent="0.35">
      <c r="A81" t="s">
        <v>17</v>
      </c>
      <c r="B81" t="s">
        <v>157</v>
      </c>
      <c r="C81" s="15">
        <v>2.5</v>
      </c>
      <c r="D81">
        <v>1954</v>
      </c>
      <c r="E81">
        <v>1956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>
        <v>2568750</v>
      </c>
      <c r="AF81" s="6">
        <v>2990025</v>
      </c>
      <c r="AG81" s="6">
        <v>2982750</v>
      </c>
      <c r="AH81" s="6">
        <v>3125550</v>
      </c>
      <c r="AI81" s="6">
        <v>3596250</v>
      </c>
      <c r="AJ81" s="6">
        <v>3587500</v>
      </c>
      <c r="AK81" s="6">
        <v>4787500</v>
      </c>
      <c r="AL81" s="6">
        <v>5000000</v>
      </c>
      <c r="AM81" s="6">
        <v>5037500</v>
      </c>
      <c r="AN81" s="6">
        <v>4925000</v>
      </c>
      <c r="AO81" s="6">
        <v>5985000</v>
      </c>
      <c r="AP81" s="6"/>
      <c r="AQ81" s="6"/>
      <c r="AR81" s="6"/>
      <c r="AS81" s="6"/>
      <c r="AT81" s="6"/>
      <c r="AU81" s="6"/>
      <c r="AV81" s="6"/>
      <c r="AW81" s="6"/>
      <c r="AX81" s="6"/>
      <c r="AY81" s="6"/>
    </row>
    <row r="82" spans="1:51" x14ac:dyDescent="0.35">
      <c r="A82" t="s">
        <v>61</v>
      </c>
      <c r="B82" t="s">
        <v>157</v>
      </c>
      <c r="C82" s="15">
        <v>2.5</v>
      </c>
      <c r="D82">
        <v>1964</v>
      </c>
      <c r="E82">
        <v>1967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>
        <v>2012500</v>
      </c>
      <c r="AL82" s="6">
        <v>4159500</v>
      </c>
      <c r="AM82" s="6">
        <v>4418000</v>
      </c>
      <c r="AN82" s="6">
        <v>3971500</v>
      </c>
      <c r="AO82" s="6">
        <v>3642500</v>
      </c>
      <c r="AP82" s="6">
        <v>3736500</v>
      </c>
      <c r="AQ82" s="6">
        <v>3830500</v>
      </c>
      <c r="AR82" s="6">
        <v>3971500</v>
      </c>
      <c r="AS82" s="6">
        <v>3830500</v>
      </c>
      <c r="AT82" s="6">
        <v>3948000</v>
      </c>
      <c r="AU82" s="6"/>
      <c r="AV82" s="6"/>
      <c r="AW82" s="6"/>
      <c r="AX82" s="6"/>
      <c r="AY82" s="6"/>
    </row>
    <row r="83" spans="1:51" x14ac:dyDescent="0.35">
      <c r="A83" s="28" t="s">
        <v>49</v>
      </c>
      <c r="B83" s="21" t="s">
        <v>157</v>
      </c>
      <c r="C83" s="45">
        <v>2.75</v>
      </c>
      <c r="D83" s="21">
        <v>1952</v>
      </c>
      <c r="E83" s="28">
        <v>1957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>
        <v>95000</v>
      </c>
      <c r="Z83" s="6">
        <v>294000</v>
      </c>
      <c r="AA83" s="6">
        <v>497500</v>
      </c>
      <c r="AB83" s="6">
        <v>920375</v>
      </c>
      <c r="AC83" s="6">
        <v>1005000</v>
      </c>
      <c r="AD83" s="6">
        <v>1015000</v>
      </c>
      <c r="AE83" s="6">
        <v>1032500</v>
      </c>
      <c r="AF83" s="6">
        <v>1313250</v>
      </c>
      <c r="AG83" s="6">
        <v>1313250</v>
      </c>
      <c r="AH83" s="6">
        <v>1287750</v>
      </c>
      <c r="AI83" s="6">
        <v>1300500</v>
      </c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</row>
    <row r="84" spans="1:51" x14ac:dyDescent="0.35">
      <c r="A84" t="s">
        <v>29</v>
      </c>
      <c r="B84" t="s">
        <v>157</v>
      </c>
      <c r="C84" s="15">
        <v>3</v>
      </c>
      <c r="D84">
        <v>1948</v>
      </c>
      <c r="E84">
        <v>1953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>
        <v>24375</v>
      </c>
      <c r="Y84" s="6">
        <v>125000</v>
      </c>
      <c r="Z84" s="6">
        <v>328000</v>
      </c>
      <c r="AA84" s="6">
        <v>774375</v>
      </c>
      <c r="AB84" s="6">
        <v>1552500</v>
      </c>
      <c r="AC84" s="6">
        <v>1552500</v>
      </c>
      <c r="AD84" s="6">
        <v>1545000</v>
      </c>
      <c r="AE84" s="6">
        <v>1541250</v>
      </c>
      <c r="AF84" s="6">
        <v>1530000</v>
      </c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 spans="1:51" x14ac:dyDescent="0.35">
      <c r="A85" t="s">
        <v>71</v>
      </c>
      <c r="B85" t="s">
        <v>157</v>
      </c>
      <c r="C85" s="15">
        <v>3</v>
      </c>
      <c r="D85">
        <v>1960</v>
      </c>
      <c r="E85" s="112">
        <v>1960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>
        <v>1970000</v>
      </c>
      <c r="AR85" s="6"/>
      <c r="AS85" s="6"/>
      <c r="AT85" s="6"/>
      <c r="AU85" s="6"/>
      <c r="AV85" s="6"/>
      <c r="AW85" s="6"/>
      <c r="AX85" s="6"/>
      <c r="AY85" s="6"/>
    </row>
    <row r="86" spans="1:51" x14ac:dyDescent="0.35">
      <c r="A86" t="s">
        <v>71</v>
      </c>
      <c r="B86" t="s">
        <v>157</v>
      </c>
      <c r="C86" s="15">
        <v>3</v>
      </c>
      <c r="D86">
        <v>1962</v>
      </c>
      <c r="E86">
        <v>1963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>
        <v>2880000</v>
      </c>
      <c r="AS86" s="6">
        <v>1870000</v>
      </c>
      <c r="AT86" s="6"/>
      <c r="AU86" s="6"/>
      <c r="AV86" s="6"/>
      <c r="AW86" s="6"/>
      <c r="AX86" s="6"/>
      <c r="AY86" s="6"/>
    </row>
    <row r="87" spans="1:51" x14ac:dyDescent="0.35">
      <c r="A87" s="21" t="s">
        <v>49</v>
      </c>
      <c r="B87" s="21" t="s">
        <v>157</v>
      </c>
      <c r="C87" s="38">
        <v>3</v>
      </c>
      <c r="D87" s="21">
        <v>1959</v>
      </c>
      <c r="E87" s="21">
        <v>1969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>
        <v>49680</v>
      </c>
      <c r="U87" s="6">
        <v>124572.95416666666</v>
      </c>
      <c r="V87" s="6">
        <v>111935.11666666667</v>
      </c>
      <c r="W87" s="6">
        <v>117652.23333333334</v>
      </c>
      <c r="X87" s="6">
        <v>111333.31666666667</v>
      </c>
      <c r="Y87" s="6">
        <v>114944.125</v>
      </c>
      <c r="Z87" s="6">
        <v>120661.24166666667</v>
      </c>
      <c r="AA87" s="6">
        <v>121864.84583333334</v>
      </c>
      <c r="AB87" s="6">
        <v>132330</v>
      </c>
      <c r="AC87" s="6">
        <v>522600</v>
      </c>
      <c r="AD87" s="6">
        <v>525200</v>
      </c>
      <c r="AE87" s="6">
        <v>546000</v>
      </c>
      <c r="AF87" s="6">
        <v>546000</v>
      </c>
      <c r="AG87" s="6">
        <v>527800</v>
      </c>
      <c r="AH87" s="6">
        <v>522600</v>
      </c>
      <c r="AI87" s="6">
        <v>507000</v>
      </c>
      <c r="AJ87" s="6">
        <v>1391250</v>
      </c>
      <c r="AK87" s="6">
        <v>1237500</v>
      </c>
      <c r="AL87" s="6">
        <v>2715000</v>
      </c>
      <c r="AM87" s="6">
        <v>2880000</v>
      </c>
      <c r="AN87" s="6">
        <v>6055000</v>
      </c>
      <c r="AO87" s="6">
        <v>5495000</v>
      </c>
      <c r="AP87" s="6">
        <v>1570000</v>
      </c>
      <c r="AQ87" s="6">
        <v>1620000</v>
      </c>
      <c r="AR87" s="6">
        <v>1690000</v>
      </c>
      <c r="AS87" s="6">
        <v>1610000</v>
      </c>
      <c r="AT87" s="6"/>
      <c r="AU87" s="6"/>
      <c r="AV87" s="6"/>
      <c r="AW87" s="6"/>
      <c r="AX87" s="6"/>
      <c r="AY87" s="6"/>
    </row>
    <row r="88" spans="1:51" x14ac:dyDescent="0.35">
      <c r="A88" s="28" t="s">
        <v>49</v>
      </c>
      <c r="B88" s="21" t="s">
        <v>157</v>
      </c>
      <c r="C88" s="45">
        <v>3</v>
      </c>
      <c r="D88" s="28">
        <v>1966</v>
      </c>
      <c r="E88" s="28">
        <v>1968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>
        <v>3272500</v>
      </c>
      <c r="AK88" s="6">
        <v>2887500</v>
      </c>
      <c r="AL88" s="6">
        <v>3202500</v>
      </c>
      <c r="AM88" s="6">
        <v>3377500</v>
      </c>
      <c r="AN88" s="6">
        <v>3027500</v>
      </c>
      <c r="AO88" s="6">
        <v>2747500</v>
      </c>
      <c r="AP88" s="6">
        <v>2782500</v>
      </c>
      <c r="AQ88" s="6">
        <v>2870000</v>
      </c>
      <c r="AR88" s="6">
        <v>2975000</v>
      </c>
      <c r="AS88" s="6">
        <v>2835000</v>
      </c>
      <c r="AT88" s="6">
        <v>2852500</v>
      </c>
      <c r="AU88" s="6">
        <v>3027500</v>
      </c>
      <c r="AV88" s="6">
        <v>3237500</v>
      </c>
      <c r="AW88" s="6"/>
      <c r="AX88" s="6"/>
      <c r="AY88" s="6"/>
    </row>
    <row r="89" spans="1:51" x14ac:dyDescent="0.35">
      <c r="A89" t="s">
        <v>62</v>
      </c>
      <c r="B89" t="s">
        <v>157</v>
      </c>
      <c r="C89" s="15">
        <v>3</v>
      </c>
      <c r="D89">
        <v>1954</v>
      </c>
      <c r="E89">
        <v>1958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>
        <v>1007500</v>
      </c>
      <c r="AD89" s="6">
        <v>1533750</v>
      </c>
      <c r="AE89" s="6">
        <v>1575000</v>
      </c>
      <c r="AF89" s="6">
        <v>1828750</v>
      </c>
      <c r="AG89" s="6">
        <v>1820000</v>
      </c>
      <c r="AH89" s="6">
        <v>1776250</v>
      </c>
      <c r="AI89" s="6">
        <v>1802500</v>
      </c>
      <c r="AJ89" s="6">
        <v>3561250</v>
      </c>
      <c r="AK89" s="6">
        <v>3412500</v>
      </c>
      <c r="AL89" s="6">
        <v>3526250</v>
      </c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</row>
    <row r="90" spans="1:51" x14ac:dyDescent="0.35">
      <c r="A90" t="s">
        <v>61</v>
      </c>
      <c r="B90" t="s">
        <v>157</v>
      </c>
      <c r="C90" s="15">
        <v>3</v>
      </c>
      <c r="D90">
        <v>1955</v>
      </c>
      <c r="E90">
        <v>1965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>
        <v>162000</v>
      </c>
      <c r="AB90" s="6">
        <v>296475</v>
      </c>
      <c r="AC90" s="6">
        <v>1007500</v>
      </c>
      <c r="AD90" s="6">
        <v>1020000</v>
      </c>
      <c r="AE90" s="6">
        <v>1055000</v>
      </c>
      <c r="AF90" s="6">
        <v>1050000</v>
      </c>
      <c r="AG90" s="6">
        <v>1030000</v>
      </c>
      <c r="AH90" s="6">
        <v>1010000</v>
      </c>
      <c r="AI90" s="6">
        <v>1000000</v>
      </c>
      <c r="AJ90" s="6">
        <v>3890000</v>
      </c>
      <c r="AK90" s="6">
        <v>4287500</v>
      </c>
      <c r="AL90" s="6">
        <v>3342500</v>
      </c>
      <c r="AM90" s="6">
        <v>3517500</v>
      </c>
      <c r="AN90" s="6">
        <v>3202500</v>
      </c>
      <c r="AO90" s="6">
        <v>2957500</v>
      </c>
      <c r="AP90" s="6">
        <v>3027500</v>
      </c>
      <c r="AQ90" s="6">
        <v>3132500</v>
      </c>
      <c r="AR90" s="6">
        <v>3202500</v>
      </c>
      <c r="AS90" s="6">
        <v>3132500</v>
      </c>
      <c r="AT90" s="6">
        <v>1365000</v>
      </c>
      <c r="AU90" s="6">
        <v>1417500</v>
      </c>
      <c r="AV90" s="6">
        <v>1466250</v>
      </c>
      <c r="AW90" s="6"/>
      <c r="AX90" s="6"/>
      <c r="AY90" s="6"/>
    </row>
    <row r="91" spans="1:51" x14ac:dyDescent="0.35">
      <c r="A91" t="s">
        <v>61</v>
      </c>
      <c r="B91" t="s">
        <v>157</v>
      </c>
      <c r="C91" s="15">
        <v>3</v>
      </c>
      <c r="D91">
        <v>1960</v>
      </c>
      <c r="E91">
        <v>1970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>
        <v>1002500</v>
      </c>
      <c r="AD91" s="6">
        <v>1055450</v>
      </c>
      <c r="AE91" s="6">
        <v>1586250</v>
      </c>
      <c r="AF91" s="6">
        <v>1837500</v>
      </c>
      <c r="AG91" s="6">
        <v>1776250</v>
      </c>
      <c r="AH91" s="6">
        <v>1750000</v>
      </c>
      <c r="AI91" s="6">
        <v>1688750</v>
      </c>
      <c r="AJ91" s="6">
        <v>1618750</v>
      </c>
      <c r="AK91" s="6">
        <v>1426250</v>
      </c>
      <c r="AL91" s="6">
        <v>1566250</v>
      </c>
      <c r="AM91" s="6">
        <v>1662500</v>
      </c>
      <c r="AN91" s="6">
        <v>1496250</v>
      </c>
      <c r="AO91" s="6">
        <v>1338750</v>
      </c>
      <c r="AP91" s="6">
        <v>1338750</v>
      </c>
      <c r="AQ91" s="6">
        <v>1382500</v>
      </c>
      <c r="AR91" s="6">
        <v>1443750</v>
      </c>
      <c r="AS91" s="6">
        <v>1382500</v>
      </c>
      <c r="AT91" s="6">
        <v>1365000</v>
      </c>
      <c r="AU91" s="6">
        <v>1443750</v>
      </c>
      <c r="AV91" s="6">
        <v>1575000</v>
      </c>
      <c r="AW91" s="6"/>
      <c r="AX91" s="6"/>
      <c r="AY91" s="6"/>
    </row>
    <row r="92" spans="1:51" x14ac:dyDescent="0.35">
      <c r="A92" t="s">
        <v>61</v>
      </c>
      <c r="B92" t="s">
        <v>157</v>
      </c>
      <c r="C92" s="15">
        <v>3</v>
      </c>
      <c r="D92">
        <v>1965</v>
      </c>
      <c r="E92">
        <v>1975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>
        <v>2125000</v>
      </c>
      <c r="AF92" s="6">
        <v>2110000</v>
      </c>
      <c r="AG92" s="6">
        <v>2010000</v>
      </c>
      <c r="AH92" s="6">
        <v>1990000</v>
      </c>
      <c r="AI92" s="6">
        <v>1880000</v>
      </c>
      <c r="AJ92" s="6">
        <v>1805000</v>
      </c>
      <c r="AK92" s="6">
        <v>1580000</v>
      </c>
      <c r="AL92" s="6">
        <v>1730000</v>
      </c>
      <c r="AM92" s="6">
        <v>1850000</v>
      </c>
      <c r="AN92" s="6">
        <v>1670000</v>
      </c>
      <c r="AO92" s="6">
        <v>1490000</v>
      </c>
      <c r="AP92" s="6">
        <v>1430000</v>
      </c>
      <c r="AQ92" s="6">
        <v>1470000</v>
      </c>
      <c r="AR92" s="6">
        <v>1550000</v>
      </c>
      <c r="AS92" s="6">
        <v>1440000</v>
      </c>
      <c r="AT92" s="6">
        <v>1410000</v>
      </c>
      <c r="AU92" s="6">
        <v>1450000</v>
      </c>
      <c r="AV92" s="6"/>
      <c r="AW92" s="6"/>
      <c r="AX92" s="6"/>
      <c r="AY92" s="6"/>
    </row>
    <row r="93" spans="1:51" x14ac:dyDescent="0.35">
      <c r="A93" t="s">
        <v>66</v>
      </c>
      <c r="B93" t="s">
        <v>157</v>
      </c>
      <c r="C93" s="15">
        <v>3</v>
      </c>
      <c r="D93">
        <v>1955</v>
      </c>
      <c r="E93" s="112">
        <v>1955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>
        <v>3045000</v>
      </c>
      <c r="AN93" s="6">
        <v>2985000</v>
      </c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</row>
    <row r="94" spans="1:51" x14ac:dyDescent="0.35">
      <c r="A94" t="s">
        <v>48</v>
      </c>
      <c r="B94" t="s">
        <v>157</v>
      </c>
      <c r="C94" s="15">
        <v>3</v>
      </c>
      <c r="D94">
        <v>1955</v>
      </c>
      <c r="E94">
        <v>1959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>
        <v>148875</v>
      </c>
      <c r="Z94" s="6">
        <v>151500</v>
      </c>
      <c r="AA94" s="6">
        <v>153000</v>
      </c>
      <c r="AB94" s="6">
        <v>763800</v>
      </c>
      <c r="AC94" s="6">
        <v>1015000</v>
      </c>
      <c r="AD94" s="6">
        <v>1545000</v>
      </c>
      <c r="AE94" s="6">
        <v>1590000</v>
      </c>
      <c r="AF94" s="6">
        <v>1582500</v>
      </c>
      <c r="AG94" s="6">
        <v>1575000</v>
      </c>
      <c r="AH94" s="6">
        <v>1537500</v>
      </c>
      <c r="AI94" s="6">
        <v>1552500</v>
      </c>
      <c r="AJ94" s="6">
        <v>3596250</v>
      </c>
      <c r="AK94" s="6">
        <v>3510000</v>
      </c>
      <c r="AL94" s="6">
        <v>3645000</v>
      </c>
      <c r="AM94" s="6">
        <v>3672000</v>
      </c>
      <c r="AN94" s="6">
        <v>3474000</v>
      </c>
      <c r="AO94" s="6">
        <v>3420000</v>
      </c>
      <c r="AP94" s="6">
        <v>1560000</v>
      </c>
      <c r="AQ94" s="6">
        <v>3564000</v>
      </c>
      <c r="AR94" s="6"/>
      <c r="AS94" s="6"/>
      <c r="AT94" s="6"/>
      <c r="AU94" s="6"/>
      <c r="AV94" s="6"/>
      <c r="AW94" s="6"/>
      <c r="AX94" s="6"/>
      <c r="AY94" s="6"/>
    </row>
    <row r="95" spans="1:51" x14ac:dyDescent="0.35">
      <c r="A95" t="s">
        <v>77</v>
      </c>
      <c r="B95" t="s">
        <v>157</v>
      </c>
      <c r="C95" s="15">
        <v>3.5</v>
      </c>
      <c r="D95">
        <v>1969</v>
      </c>
      <c r="E95" s="112">
        <v>1969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>
        <v>1614186.7083333333</v>
      </c>
      <c r="AU95" s="6">
        <v>1700660.996</v>
      </c>
      <c r="AV95" s="6">
        <v>1815960.1949999998</v>
      </c>
      <c r="AW95" s="6"/>
      <c r="AX95" s="6"/>
      <c r="AY95" s="6"/>
    </row>
    <row r="96" spans="1:51" x14ac:dyDescent="0.35">
      <c r="A96" t="s">
        <v>48</v>
      </c>
      <c r="B96" t="s">
        <v>157</v>
      </c>
      <c r="C96" s="15">
        <v>3.5</v>
      </c>
      <c r="D96">
        <v>1952</v>
      </c>
      <c r="E96" s="114">
        <v>1952.5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>
        <v>48197.912499999999</v>
      </c>
      <c r="T96" s="6">
        <v>49598.337500000001</v>
      </c>
      <c r="U96" s="6">
        <v>49481.633333333331</v>
      </c>
      <c r="V96" s="6">
        <v>46564.087500000001</v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</row>
    <row r="97" spans="1:52" x14ac:dyDescent="0.35">
      <c r="A97" t="s">
        <v>35</v>
      </c>
      <c r="B97" t="s">
        <v>157</v>
      </c>
      <c r="C97" s="15">
        <v>4</v>
      </c>
      <c r="D97">
        <v>2027.5</v>
      </c>
      <c r="E97" s="112">
        <v>2027.5</v>
      </c>
      <c r="F97" s="6"/>
      <c r="G97" s="6"/>
      <c r="H97" s="6"/>
      <c r="I97" s="6"/>
      <c r="J97" s="6"/>
      <c r="K97" s="6"/>
      <c r="L97" s="6"/>
      <c r="M97" s="6"/>
      <c r="N97" s="6">
        <v>226125</v>
      </c>
      <c r="O97" s="6">
        <v>182175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</row>
    <row r="98" spans="1:52" x14ac:dyDescent="0.35">
      <c r="A98" t="s">
        <v>70</v>
      </c>
      <c r="B98" t="s">
        <v>157</v>
      </c>
      <c r="C98" s="15">
        <v>4</v>
      </c>
      <c r="D98">
        <v>1957</v>
      </c>
      <c r="E98">
        <v>1958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>
        <v>5000000</v>
      </c>
      <c r="AQ98" s="6"/>
      <c r="AR98" s="6"/>
      <c r="AS98" s="6"/>
      <c r="AT98" s="6"/>
      <c r="AU98" s="6"/>
      <c r="AV98" s="6"/>
      <c r="AW98" s="6"/>
      <c r="AX98" s="6"/>
      <c r="AY98" s="6"/>
    </row>
    <row r="99" spans="1:52" x14ac:dyDescent="0.35">
      <c r="A99" t="s">
        <v>16</v>
      </c>
      <c r="B99" t="s">
        <v>157</v>
      </c>
      <c r="C99" s="15">
        <v>4</v>
      </c>
      <c r="D99">
        <v>1960</v>
      </c>
      <c r="E99">
        <v>1990</v>
      </c>
      <c r="F99" s="6">
        <v>21617.337499999998</v>
      </c>
      <c r="G99" s="6">
        <v>26437.925000000003</v>
      </c>
      <c r="H99" s="6">
        <v>27869.037499999999</v>
      </c>
      <c r="I99" s="6">
        <v>26739.212500000001</v>
      </c>
      <c r="J99" s="6">
        <v>26061.316666666666</v>
      </c>
      <c r="K99" s="6">
        <v>26061.316666666666</v>
      </c>
      <c r="L99" s="6">
        <v>25910.675000000003</v>
      </c>
      <c r="M99" s="6">
        <v>27266.466666666667</v>
      </c>
      <c r="N99" s="6">
        <v>26061.316666666666</v>
      </c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</row>
    <row r="100" spans="1:52" x14ac:dyDescent="0.35">
      <c r="A100" t="s">
        <v>70</v>
      </c>
      <c r="B100" t="s">
        <v>157</v>
      </c>
      <c r="C100" s="15">
        <v>4.5</v>
      </c>
      <c r="D100">
        <v>1962</v>
      </c>
      <c r="E100" s="112">
        <v>1962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>
        <v>1950000</v>
      </c>
      <c r="AT100" s="6">
        <v>2992500</v>
      </c>
      <c r="AU100" s="6"/>
      <c r="AV100" s="6"/>
      <c r="AW100" s="6"/>
      <c r="AX100" s="6"/>
      <c r="AY100" s="6"/>
    </row>
    <row r="101" spans="1:52" x14ac:dyDescent="0.35">
      <c r="A101" t="s">
        <v>29</v>
      </c>
      <c r="B101" t="s">
        <v>157</v>
      </c>
      <c r="C101" s="15">
        <v>4.5</v>
      </c>
      <c r="D101">
        <v>1940</v>
      </c>
      <c r="E101">
        <v>1944</v>
      </c>
      <c r="F101" s="6"/>
      <c r="G101" s="6"/>
      <c r="H101" s="6"/>
      <c r="I101" s="6"/>
      <c r="J101" s="6"/>
      <c r="K101" s="6"/>
      <c r="L101" s="6">
        <v>31680</v>
      </c>
      <c r="M101" s="6">
        <v>32505</v>
      </c>
      <c r="N101" s="6">
        <v>31185</v>
      </c>
      <c r="O101" s="6">
        <v>32587.5</v>
      </c>
      <c r="P101" s="6">
        <v>33990</v>
      </c>
      <c r="Q101" s="6"/>
      <c r="R101" s="6"/>
      <c r="S101" s="6"/>
      <c r="T101" s="6">
        <v>73920</v>
      </c>
      <c r="U101" s="6">
        <v>270630</v>
      </c>
      <c r="V101" s="6">
        <v>578140</v>
      </c>
      <c r="W101" s="6">
        <v>572660</v>
      </c>
      <c r="X101" s="6">
        <v>354960</v>
      </c>
      <c r="Y101" s="6">
        <v>47940</v>
      </c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</row>
    <row r="102" spans="1:52" x14ac:dyDescent="0.35">
      <c r="A102" t="s">
        <v>70</v>
      </c>
      <c r="B102" t="s">
        <v>157</v>
      </c>
      <c r="C102" s="15">
        <v>4.75</v>
      </c>
      <c r="D102">
        <v>1963</v>
      </c>
      <c r="E102" s="112">
        <v>1963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>
        <v>3015000</v>
      </c>
      <c r="AR102" s="6">
        <v>3045000</v>
      </c>
      <c r="AS102" s="6">
        <v>3880000</v>
      </c>
      <c r="AT102" s="6">
        <v>5940000</v>
      </c>
      <c r="AU102" s="6">
        <v>6090300</v>
      </c>
      <c r="AV102" s="6"/>
      <c r="AW102" s="6"/>
      <c r="AX102" s="6"/>
      <c r="AY102" s="6"/>
    </row>
    <row r="103" spans="1:52" x14ac:dyDescent="0.35">
      <c r="A103" t="s">
        <v>70</v>
      </c>
      <c r="B103" t="s">
        <v>157</v>
      </c>
      <c r="C103" s="15">
        <v>4.75</v>
      </c>
      <c r="D103">
        <v>1964</v>
      </c>
      <c r="E103" s="112">
        <v>1964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>
        <v>2010000</v>
      </c>
      <c r="AS103" s="6">
        <v>1900000</v>
      </c>
      <c r="AT103" s="6">
        <v>3890000</v>
      </c>
      <c r="AU103" s="6">
        <v>4000000</v>
      </c>
      <c r="AV103" s="6"/>
      <c r="AW103" s="6"/>
      <c r="AX103" s="6"/>
      <c r="AY103" s="6"/>
    </row>
    <row r="104" spans="1:52" x14ac:dyDescent="0.35">
      <c r="A104" t="s">
        <v>29</v>
      </c>
      <c r="B104" t="s">
        <v>157</v>
      </c>
      <c r="C104" s="15">
        <v>5</v>
      </c>
      <c r="D104">
        <v>1944</v>
      </c>
      <c r="E104">
        <v>1964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>
        <v>89380</v>
      </c>
      <c r="Y104" s="6">
        <v>103440</v>
      </c>
      <c r="Z104" s="6">
        <v>102720</v>
      </c>
      <c r="AA104" s="6">
        <v>1047500</v>
      </c>
      <c r="AB104" s="6">
        <v>2072500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</row>
    <row r="105" spans="1:52" x14ac:dyDescent="0.35">
      <c r="A105" t="s">
        <v>17</v>
      </c>
      <c r="B105" t="s">
        <v>157</v>
      </c>
      <c r="C105" s="15">
        <v>5</v>
      </c>
      <c r="D105">
        <v>1928</v>
      </c>
      <c r="E105" s="112">
        <v>1928</v>
      </c>
      <c r="F105" s="6">
        <v>903.21250000000009</v>
      </c>
      <c r="G105" s="6">
        <v>499.3104166666667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</row>
    <row r="106" spans="1:52" x14ac:dyDescent="0.35">
      <c r="A106" t="s">
        <v>176</v>
      </c>
      <c r="B106" t="s">
        <v>157</v>
      </c>
      <c r="C106" s="15">
        <v>5</v>
      </c>
      <c r="D106">
        <v>1928</v>
      </c>
      <c r="E106" s="112">
        <v>1928</v>
      </c>
      <c r="F106" s="6">
        <v>22.320833333333333</v>
      </c>
      <c r="G106" s="6">
        <v>499.3104166666667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</row>
    <row r="107" spans="1:52" x14ac:dyDescent="0.35">
      <c r="A107" t="s">
        <v>17</v>
      </c>
      <c r="B107" t="s">
        <v>157</v>
      </c>
      <c r="C107" s="15">
        <v>5</v>
      </c>
      <c r="D107">
        <v>1929</v>
      </c>
      <c r="E107" s="112">
        <v>1929</v>
      </c>
      <c r="F107" s="6">
        <v>686</v>
      </c>
      <c r="G107" s="6">
        <v>735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</row>
    <row r="108" spans="1:52" x14ac:dyDescent="0.35">
      <c r="A108" t="s">
        <v>25</v>
      </c>
      <c r="B108" t="s">
        <v>157</v>
      </c>
      <c r="C108" s="15">
        <v>5</v>
      </c>
      <c r="D108">
        <v>1929</v>
      </c>
      <c r="E108">
        <v>1947</v>
      </c>
      <c r="F108" s="6">
        <v>41844.166666666672</v>
      </c>
      <c r="G108" s="6">
        <v>47399.75</v>
      </c>
      <c r="H108" s="6">
        <v>43173.783333333333</v>
      </c>
      <c r="I108" s="6">
        <v>277269.78958333336</v>
      </c>
      <c r="J108" s="6">
        <v>736602.63749999995</v>
      </c>
      <c r="K108" s="6">
        <v>603499.7895833333</v>
      </c>
      <c r="L108" s="6">
        <v>47695.258333333331</v>
      </c>
      <c r="M108" s="6">
        <v>48049.870833333334</v>
      </c>
      <c r="N108" s="6">
        <v>47636.158333333333</v>
      </c>
      <c r="O108" s="6">
        <v>48818.195833333331</v>
      </c>
      <c r="P108" s="6">
        <v>151081.21250000002</v>
      </c>
      <c r="Q108" s="6"/>
      <c r="R108" s="6">
        <v>46213.979166666664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 x14ac:dyDescent="0.35">
      <c r="A109" t="s">
        <v>177</v>
      </c>
      <c r="B109" t="s">
        <v>157</v>
      </c>
      <c r="C109" s="15">
        <v>5</v>
      </c>
      <c r="D109">
        <v>1929</v>
      </c>
      <c r="E109">
        <v>1947</v>
      </c>
      <c r="F109" s="6"/>
      <c r="G109" s="6"/>
      <c r="H109" s="6">
        <v>43173.783333333333</v>
      </c>
      <c r="I109" s="6">
        <v>277269.78958333336</v>
      </c>
      <c r="J109" s="6">
        <v>736602.63749999995</v>
      </c>
      <c r="K109" s="6">
        <v>603499.7895833333</v>
      </c>
      <c r="L109" s="6">
        <v>1090224.2583333333</v>
      </c>
      <c r="M109" s="6">
        <v>690813.76666666672</v>
      </c>
      <c r="N109" s="6">
        <v>386343.55</v>
      </c>
      <c r="O109" s="6">
        <v>261705.23750000002</v>
      </c>
      <c r="P109" s="6"/>
      <c r="Q109" s="6">
        <v>47497.7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 x14ac:dyDescent="0.35">
      <c r="A110" t="s">
        <v>76</v>
      </c>
      <c r="B110" t="s">
        <v>157</v>
      </c>
      <c r="C110" s="15">
        <v>5.5</v>
      </c>
      <c r="D110">
        <v>1966</v>
      </c>
      <c r="E110" s="112">
        <v>1966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>
        <v>2962500</v>
      </c>
      <c r="AU110" s="6">
        <v>10147759.6665</v>
      </c>
      <c r="AV110" s="6">
        <v>10349704.825000001</v>
      </c>
      <c r="AW110" s="6"/>
      <c r="AX110" s="6"/>
      <c r="AY110" s="6"/>
    </row>
    <row r="111" spans="1:52" x14ac:dyDescent="0.35">
      <c r="A111" t="s">
        <v>44</v>
      </c>
      <c r="B111" t="s">
        <v>157</v>
      </c>
      <c r="C111" s="15">
        <v>5.5</v>
      </c>
      <c r="D111">
        <v>1962</v>
      </c>
      <c r="E111" s="112">
        <v>1962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>
        <v>1007500</v>
      </c>
      <c r="AU111" s="6"/>
      <c r="AV111" s="6"/>
      <c r="AW111" s="6"/>
      <c r="AX111" s="6"/>
      <c r="AY111" s="6"/>
    </row>
    <row r="112" spans="1:52" x14ac:dyDescent="0.35">
      <c r="A112" s="28" t="s">
        <v>84</v>
      </c>
      <c r="B112" s="28" t="s">
        <v>157</v>
      </c>
      <c r="C112" s="45"/>
      <c r="D112" s="28"/>
      <c r="E112" s="28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>
        <v>28038917.584000003</v>
      </c>
      <c r="AX112" s="27">
        <v>27780236.445999999</v>
      </c>
      <c r="AY112" s="27">
        <v>28525602.050000001</v>
      </c>
    </row>
    <row r="113" spans="1:51" x14ac:dyDescent="0.35">
      <c r="A113" s="31" t="s">
        <v>272</v>
      </c>
      <c r="B113" t="s">
        <v>170</v>
      </c>
      <c r="C113">
        <v>2.5</v>
      </c>
      <c r="D113">
        <v>1950</v>
      </c>
      <c r="E113">
        <v>1955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>
        <v>13536</v>
      </c>
      <c r="V113" s="6">
        <v>12549</v>
      </c>
      <c r="W113" s="6">
        <v>58972</v>
      </c>
      <c r="X113" s="6">
        <v>55446.5</v>
      </c>
      <c r="Y113" s="6">
        <v>57049</v>
      </c>
      <c r="Z113" s="6">
        <v>60254</v>
      </c>
      <c r="AA113" s="6">
        <v>61536</v>
      </c>
      <c r="AB113" s="6">
        <v>61856.5</v>
      </c>
      <c r="AC113" s="6">
        <v>62177</v>
      </c>
      <c r="AD113" s="6">
        <v>63138.5</v>
      </c>
      <c r="AE113" s="6">
        <v>64741</v>
      </c>
      <c r="AF113" s="6">
        <v>65061.5</v>
      </c>
      <c r="AG113" s="6">
        <v>62818</v>
      </c>
      <c r="AH113" s="6">
        <v>62818</v>
      </c>
      <c r="AI113" s="6">
        <v>62818</v>
      </c>
      <c r="AJ113" s="6">
        <v>62497.5</v>
      </c>
      <c r="AK113" s="6">
        <v>59933.5</v>
      </c>
      <c r="AL113" s="6">
        <v>61856.5</v>
      </c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</row>
    <row r="114" spans="1:51" x14ac:dyDescent="0.35">
      <c r="A114" s="31" t="s">
        <v>271</v>
      </c>
      <c r="B114" t="s">
        <v>170</v>
      </c>
      <c r="C114">
        <v>2.5</v>
      </c>
      <c r="D114">
        <v>1950</v>
      </c>
      <c r="E114">
        <v>1955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>
        <v>45250</v>
      </c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</row>
    <row r="115" spans="1:51" x14ac:dyDescent="0.35">
      <c r="A115" s="31" t="s">
        <v>274</v>
      </c>
      <c r="B115" t="s">
        <v>170</v>
      </c>
      <c r="C115" s="15">
        <v>2.5</v>
      </c>
      <c r="D115">
        <v>1951</v>
      </c>
      <c r="E115">
        <v>1952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>
        <v>39867</v>
      </c>
      <c r="V115" s="6">
        <v>37606.5</v>
      </c>
      <c r="W115" s="6">
        <v>2005.5</v>
      </c>
      <c r="X115" s="6">
        <v>1900.5</v>
      </c>
      <c r="Y115" s="6">
        <v>1932</v>
      </c>
      <c r="Z115" s="6">
        <v>2037</v>
      </c>
      <c r="AA115" s="6">
        <v>2058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</row>
    <row r="116" spans="1:51" x14ac:dyDescent="0.35">
      <c r="A116" s="21" t="s">
        <v>82</v>
      </c>
      <c r="B116" s="21" t="s">
        <v>170</v>
      </c>
      <c r="C116" s="38">
        <v>3</v>
      </c>
      <c r="D116" s="21">
        <v>1968</v>
      </c>
      <c r="E116" s="21">
        <v>1973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>
        <v>403149.6</v>
      </c>
      <c r="AW116" s="6"/>
      <c r="AX116" s="6"/>
      <c r="AY116" s="6"/>
    </row>
    <row r="117" spans="1:51" ht="29" x14ac:dyDescent="0.35">
      <c r="A117" s="31" t="s">
        <v>51</v>
      </c>
      <c r="B117" t="s">
        <v>170</v>
      </c>
      <c r="C117" s="15">
        <v>3</v>
      </c>
      <c r="D117">
        <v>1954</v>
      </c>
      <c r="E117" s="112">
        <v>1954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>
        <v>35350</v>
      </c>
      <c r="V117" s="6">
        <v>33950</v>
      </c>
      <c r="W117" s="6">
        <v>33950</v>
      </c>
      <c r="X117" s="6">
        <v>32025</v>
      </c>
      <c r="Y117" s="6">
        <v>32375</v>
      </c>
      <c r="Z117" s="6">
        <v>33600</v>
      </c>
      <c r="AA117" s="6">
        <v>34650</v>
      </c>
      <c r="AB117" s="6">
        <v>34825</v>
      </c>
      <c r="AC117" s="6">
        <v>35175</v>
      </c>
      <c r="AD117" s="6">
        <v>35350</v>
      </c>
      <c r="AE117" s="6">
        <v>36225</v>
      </c>
      <c r="AF117" s="6">
        <v>36750</v>
      </c>
      <c r="AG117" s="6">
        <v>35700</v>
      </c>
      <c r="AH117" s="6">
        <v>35350</v>
      </c>
      <c r="AI117" s="6">
        <v>35875</v>
      </c>
      <c r="AJ117" s="6">
        <v>35700</v>
      </c>
      <c r="AK117" s="6">
        <v>34300</v>
      </c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</row>
    <row r="118" spans="1:51" x14ac:dyDescent="0.35">
      <c r="A118" t="s">
        <v>56</v>
      </c>
      <c r="B118" t="s">
        <v>170</v>
      </c>
      <c r="C118" s="15">
        <v>3.5</v>
      </c>
      <c r="D118">
        <v>1960</v>
      </c>
      <c r="E118">
        <v>1964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>
        <v>22534.662500000002</v>
      </c>
      <c r="X118" s="6">
        <v>21772.620833333331</v>
      </c>
      <c r="Y118" s="6">
        <v>21228.304166666665</v>
      </c>
      <c r="Z118" s="6">
        <v>21990.345833333333</v>
      </c>
      <c r="AA118" s="6">
        <v>22425.8</v>
      </c>
      <c r="AB118" s="6">
        <v>22643.525000000001</v>
      </c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</row>
    <row r="119" spans="1:51" x14ac:dyDescent="0.35">
      <c r="A119" t="s">
        <v>45</v>
      </c>
      <c r="B119" t="s">
        <v>170</v>
      </c>
      <c r="C119" s="15">
        <v>3.5</v>
      </c>
      <c r="D119">
        <v>1943</v>
      </c>
      <c r="E119" s="112">
        <v>1943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>
        <v>20700</v>
      </c>
      <c r="T119" s="6">
        <v>21400</v>
      </c>
      <c r="U119" s="6">
        <v>20900</v>
      </c>
      <c r="V119" s="6">
        <v>36050</v>
      </c>
      <c r="W119" s="6">
        <v>35700</v>
      </c>
      <c r="X119" s="6">
        <v>35175</v>
      </c>
      <c r="Y119" s="6">
        <v>35000</v>
      </c>
      <c r="Z119" s="6">
        <v>35700</v>
      </c>
      <c r="AA119" s="6">
        <v>35350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</row>
    <row r="120" spans="1:51" x14ac:dyDescent="0.35">
      <c r="A120" t="s">
        <v>81</v>
      </c>
      <c r="B120" t="s">
        <v>170</v>
      </c>
      <c r="C120" s="15">
        <v>4</v>
      </c>
      <c r="D120">
        <v>1969</v>
      </c>
      <c r="E120">
        <v>1972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>
        <v>1236366.02</v>
      </c>
      <c r="AW120" s="6"/>
      <c r="AX120" s="6"/>
      <c r="AY120" s="6"/>
    </row>
    <row r="121" spans="1:51" x14ac:dyDescent="0.35">
      <c r="A121" t="s">
        <v>83</v>
      </c>
      <c r="B121" t="s">
        <v>169</v>
      </c>
      <c r="C121" s="15">
        <v>6</v>
      </c>
      <c r="D121">
        <v>1978</v>
      </c>
      <c r="E121">
        <v>1980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>
        <v>909910.4</v>
      </c>
      <c r="AS121" s="6">
        <v>909910.4</v>
      </c>
      <c r="AT121" s="6">
        <v>909910.4</v>
      </c>
      <c r="AU121" s="6">
        <v>742784</v>
      </c>
      <c r="AV121" s="6">
        <v>742784</v>
      </c>
      <c r="AW121" s="6">
        <v>742784</v>
      </c>
      <c r="AX121" s="6"/>
      <c r="AY121" s="6"/>
    </row>
    <row r="122" spans="1:51" x14ac:dyDescent="0.35">
      <c r="A122" t="s">
        <v>75</v>
      </c>
      <c r="B122" t="s">
        <v>169</v>
      </c>
      <c r="C122" s="15">
        <v>6.5</v>
      </c>
      <c r="D122">
        <v>1970</v>
      </c>
      <c r="E122">
        <v>1972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>
        <v>295940</v>
      </c>
      <c r="AT122" s="6">
        <v>257467.8</v>
      </c>
      <c r="AU122" s="6">
        <v>216036.2</v>
      </c>
      <c r="AV122" s="6">
        <v>150335.6</v>
      </c>
      <c r="AW122" s="6">
        <v>164274</v>
      </c>
      <c r="AX122" s="6">
        <v>164274</v>
      </c>
      <c r="AY122" s="6"/>
    </row>
    <row r="123" spans="1:51" x14ac:dyDescent="0.35">
      <c r="A123" t="s">
        <v>181</v>
      </c>
      <c r="B123" t="s">
        <v>169</v>
      </c>
      <c r="C123" s="15">
        <v>6.5</v>
      </c>
      <c r="D123">
        <v>1970</v>
      </c>
      <c r="E123">
        <v>1972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>
        <v>261167.05</v>
      </c>
      <c r="AW123" s="6">
        <v>236752</v>
      </c>
      <c r="AX123" s="6">
        <v>236752</v>
      </c>
      <c r="AY123" s="6"/>
    </row>
    <row r="124" spans="1:51" x14ac:dyDescent="0.35">
      <c r="A124" t="s">
        <v>75</v>
      </c>
      <c r="B124" t="s">
        <v>169</v>
      </c>
      <c r="C124" s="15">
        <v>7</v>
      </c>
      <c r="D124">
        <v>1977</v>
      </c>
      <c r="E124">
        <v>1983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>
        <v>72000</v>
      </c>
      <c r="AW124" s="6">
        <v>72500</v>
      </c>
      <c r="AX124" s="6">
        <v>72500</v>
      </c>
      <c r="AY124" s="6">
        <v>72500</v>
      </c>
    </row>
    <row r="125" spans="1:51" x14ac:dyDescent="0.35">
      <c r="A125" t="s">
        <v>37</v>
      </c>
      <c r="B125" t="s">
        <v>169</v>
      </c>
      <c r="C125" s="15">
        <v>4.5</v>
      </c>
      <c r="D125">
        <v>1948</v>
      </c>
      <c r="E125">
        <v>1968</v>
      </c>
      <c r="F125" s="6"/>
      <c r="G125" s="6"/>
      <c r="H125" s="6"/>
      <c r="I125" s="6"/>
      <c r="J125" s="6"/>
      <c r="K125" s="6"/>
      <c r="L125" s="6"/>
      <c r="M125" s="6"/>
      <c r="N125" s="6">
        <v>9600</v>
      </c>
      <c r="O125" s="6">
        <v>9800</v>
      </c>
      <c r="P125" s="6">
        <v>10100</v>
      </c>
      <c r="Q125" s="6">
        <v>10400</v>
      </c>
      <c r="R125" s="6">
        <v>11300</v>
      </c>
      <c r="S125" s="6">
        <v>11400</v>
      </c>
      <c r="T125" s="6">
        <v>11700</v>
      </c>
      <c r="U125" s="6">
        <v>11500</v>
      </c>
      <c r="V125" s="6">
        <v>11200</v>
      </c>
      <c r="W125" s="6">
        <v>11200</v>
      </c>
      <c r="X125" s="6">
        <v>10500</v>
      </c>
      <c r="Y125" s="6">
        <v>10500</v>
      </c>
      <c r="Z125" s="6">
        <v>11000</v>
      </c>
      <c r="AA125" s="6">
        <v>10800</v>
      </c>
      <c r="AB125" s="6">
        <v>10700</v>
      </c>
      <c r="AC125" s="6">
        <v>10650</v>
      </c>
      <c r="AD125" s="6">
        <v>10600</v>
      </c>
      <c r="AE125" s="6">
        <v>10500</v>
      </c>
      <c r="AF125" s="6">
        <v>10250</v>
      </c>
      <c r="AG125" s="6">
        <v>10200</v>
      </c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</row>
    <row r="126" spans="1:51" x14ac:dyDescent="0.35">
      <c r="A126" t="s">
        <v>28</v>
      </c>
      <c r="B126" t="s">
        <v>169</v>
      </c>
      <c r="C126" s="15">
        <v>5</v>
      </c>
      <c r="D126">
        <v>1970</v>
      </c>
      <c r="E126">
        <v>1972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>
        <v>185270</v>
      </c>
      <c r="AP126" s="6">
        <v>183360</v>
      </c>
      <c r="AQ126" s="6">
        <v>170706.25</v>
      </c>
      <c r="AR126" s="6">
        <v>179062.5</v>
      </c>
      <c r="AS126" s="6">
        <v>147740</v>
      </c>
      <c r="AT126" s="6">
        <v>133722.5</v>
      </c>
      <c r="AU126" s="6">
        <v>111695</v>
      </c>
      <c r="AV126" s="6">
        <v>120817.5</v>
      </c>
      <c r="AW126" s="6">
        <v>136170</v>
      </c>
      <c r="AX126" s="6">
        <v>154415</v>
      </c>
      <c r="AY126" s="6">
        <v>163760</v>
      </c>
    </row>
    <row r="127" spans="1:51" x14ac:dyDescent="0.35">
      <c r="A127" t="s">
        <v>73</v>
      </c>
      <c r="B127" t="s">
        <v>169</v>
      </c>
      <c r="C127" s="15">
        <v>5</v>
      </c>
      <c r="D127">
        <v>1972</v>
      </c>
      <c r="E127">
        <v>1978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>
        <v>2910000</v>
      </c>
      <c r="AQ127" s="6">
        <v>2490000</v>
      </c>
      <c r="AR127" s="6">
        <v>2520000</v>
      </c>
      <c r="AS127" s="6">
        <v>2250000</v>
      </c>
      <c r="AT127" s="6">
        <v>2115000</v>
      </c>
      <c r="AU127" s="6">
        <v>1710000</v>
      </c>
      <c r="AV127" s="6">
        <v>1957500</v>
      </c>
      <c r="AW127" s="6">
        <v>2205000</v>
      </c>
      <c r="AX127" s="6">
        <v>2100000</v>
      </c>
      <c r="AY127" s="6">
        <v>2100000</v>
      </c>
    </row>
    <row r="128" spans="1:51" x14ac:dyDescent="0.35">
      <c r="A128" t="s">
        <v>28</v>
      </c>
      <c r="B128" t="s">
        <v>169</v>
      </c>
      <c r="C128" s="15">
        <v>5.5</v>
      </c>
      <c r="D128">
        <v>1976</v>
      </c>
      <c r="E128">
        <v>1980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>
        <v>1716500</v>
      </c>
      <c r="AQ128" s="6">
        <v>1630675</v>
      </c>
      <c r="AR128" s="6">
        <v>1587762.5</v>
      </c>
      <c r="AS128" s="6">
        <v>1427428.3666666667</v>
      </c>
      <c r="AT128" s="6">
        <v>1261497.7958333334</v>
      </c>
      <c r="AU128" s="6">
        <v>940273.22899999993</v>
      </c>
      <c r="AV128" s="6">
        <v>1036002.405</v>
      </c>
      <c r="AW128" s="6">
        <v>1182787.1400000001</v>
      </c>
      <c r="AX128" s="6">
        <v>1344463.0834999999</v>
      </c>
      <c r="AY128" s="6">
        <v>1455083.46</v>
      </c>
    </row>
    <row r="129" spans="1:51" x14ac:dyDescent="0.35">
      <c r="A129" t="s">
        <v>74</v>
      </c>
      <c r="B129" t="s">
        <v>169</v>
      </c>
      <c r="C129" s="15">
        <v>5.5</v>
      </c>
      <c r="D129">
        <v>1975</v>
      </c>
      <c r="E129">
        <v>1979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>
        <v>947268</v>
      </c>
      <c r="AQ129" s="6">
        <v>790020</v>
      </c>
      <c r="AR129" s="6">
        <v>775467</v>
      </c>
      <c r="AS129" s="6">
        <v>729729</v>
      </c>
      <c r="AT129" s="6">
        <v>709978.5</v>
      </c>
      <c r="AU129" s="6">
        <v>657040</v>
      </c>
      <c r="AV129" s="6">
        <v>626377.5</v>
      </c>
      <c r="AW129" s="6">
        <v>771599.75</v>
      </c>
      <c r="AX129" s="6">
        <v>751348.15</v>
      </c>
      <c r="AY129" s="6">
        <v>421759.42500000005</v>
      </c>
    </row>
    <row r="130" spans="1:51" x14ac:dyDescent="0.35">
      <c r="A130" t="s">
        <v>28</v>
      </c>
      <c r="B130" t="s">
        <v>169</v>
      </c>
      <c r="C130" s="15">
        <v>6</v>
      </c>
      <c r="D130">
        <v>1946</v>
      </c>
      <c r="E130">
        <v>1956</v>
      </c>
      <c r="F130" s="6"/>
      <c r="G130" s="6"/>
      <c r="H130" s="6"/>
      <c r="I130" s="6">
        <v>17611.05</v>
      </c>
      <c r="J130" s="6">
        <v>17221.425000000003</v>
      </c>
      <c r="K130" s="6">
        <v>17611.05</v>
      </c>
      <c r="L130" s="6">
        <v>17611.05</v>
      </c>
      <c r="M130" s="6">
        <v>17766.900000000001</v>
      </c>
      <c r="N130" s="6">
        <v>17299.349999999999</v>
      </c>
      <c r="O130" s="6">
        <v>17299.349999999999</v>
      </c>
      <c r="P130" s="6">
        <v>17299.349999999999</v>
      </c>
      <c r="Q130" s="6">
        <v>17299.349999999999</v>
      </c>
      <c r="R130" s="6">
        <v>18546.150000000001</v>
      </c>
      <c r="S130" s="6">
        <v>19169.55</v>
      </c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</row>
    <row r="131" spans="1:51" x14ac:dyDescent="0.35">
      <c r="A131" t="s">
        <v>28</v>
      </c>
      <c r="B131" t="s">
        <v>169</v>
      </c>
      <c r="C131" s="15">
        <v>6</v>
      </c>
      <c r="D131">
        <v>1963</v>
      </c>
      <c r="E131">
        <v>1965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>
        <v>648585</v>
      </c>
      <c r="AR131" s="6">
        <v>588808.44166666665</v>
      </c>
      <c r="AS131" s="6">
        <v>293019.88749999995</v>
      </c>
      <c r="AT131" s="6">
        <v>288939.86249999999</v>
      </c>
      <c r="AU131" s="6">
        <v>275216.14599999995</v>
      </c>
      <c r="AV131" s="6">
        <v>288568.97500000003</v>
      </c>
      <c r="AW131" s="6"/>
      <c r="AX131" s="6"/>
      <c r="AY131" s="6"/>
    </row>
    <row r="132" spans="1:51" x14ac:dyDescent="0.35">
      <c r="A132" t="s">
        <v>28</v>
      </c>
      <c r="B132" t="s">
        <v>169</v>
      </c>
      <c r="C132" s="15">
        <v>6</v>
      </c>
      <c r="D132">
        <v>1980</v>
      </c>
      <c r="E132">
        <v>1983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>
        <v>114400</v>
      </c>
      <c r="AT132" s="6">
        <v>99612.5</v>
      </c>
      <c r="AU132" s="6">
        <v>70850</v>
      </c>
      <c r="AV132" s="6">
        <v>80275</v>
      </c>
      <c r="AW132" s="6">
        <v>92137.5</v>
      </c>
      <c r="AX132" s="6">
        <v>104162.5</v>
      </c>
      <c r="AY132" s="6">
        <v>113100</v>
      </c>
    </row>
    <row r="133" spans="1:51" x14ac:dyDescent="0.35">
      <c r="A133" t="s">
        <v>28</v>
      </c>
      <c r="B133" t="s">
        <v>169</v>
      </c>
      <c r="C133" s="15">
        <v>6.25</v>
      </c>
      <c r="D133">
        <v>1969</v>
      </c>
      <c r="E133">
        <v>1971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>
        <v>1503750</v>
      </c>
      <c r="AS133" s="6">
        <v>1393125</v>
      </c>
      <c r="AT133" s="6">
        <v>1276875</v>
      </c>
      <c r="AU133" s="6">
        <v>1091250</v>
      </c>
      <c r="AV133" s="6">
        <v>1132500</v>
      </c>
      <c r="AW133" s="6">
        <v>1295625</v>
      </c>
      <c r="AX133" s="6">
        <v>1411875</v>
      </c>
      <c r="AY133" s="6">
        <v>1440000</v>
      </c>
    </row>
    <row r="134" spans="1:51" x14ac:dyDescent="0.35">
      <c r="A134" t="s">
        <v>74</v>
      </c>
      <c r="B134" t="s">
        <v>169</v>
      </c>
      <c r="C134" s="15">
        <v>6.25</v>
      </c>
      <c r="D134">
        <v>1966</v>
      </c>
      <c r="E134">
        <v>1967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>
        <v>253750</v>
      </c>
      <c r="AS134" s="6">
        <v>245625</v>
      </c>
      <c r="AT134" s="6">
        <v>242187.5</v>
      </c>
      <c r="AU134" s="6">
        <v>234270</v>
      </c>
      <c r="AV134" s="6">
        <v>216663.5</v>
      </c>
      <c r="AW134" s="6">
        <v>218006.77499999999</v>
      </c>
      <c r="AX134" s="6">
        <v>168720</v>
      </c>
      <c r="AY134" s="6"/>
    </row>
    <row r="135" spans="1:51" ht="15" thickBot="1" x14ac:dyDescent="0.4">
      <c r="A135" s="10" t="s">
        <v>74</v>
      </c>
      <c r="B135" s="10" t="s">
        <v>169</v>
      </c>
      <c r="C135" s="18">
        <v>6.5</v>
      </c>
      <c r="D135" s="10">
        <v>1967</v>
      </c>
      <c r="E135" s="10">
        <v>1968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>
        <v>988819.5</v>
      </c>
      <c r="AT135" s="12">
        <v>972831.125</v>
      </c>
      <c r="AU135" s="12">
        <v>932208</v>
      </c>
      <c r="AV135" s="12">
        <v>904443.375</v>
      </c>
      <c r="AW135" s="12">
        <v>896250</v>
      </c>
      <c r="AX135" s="12">
        <v>803253.75</v>
      </c>
      <c r="AY135" s="12"/>
    </row>
    <row r="136" spans="1:51" ht="15" thickBot="1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x14ac:dyDescent="0.35">
      <c r="A137" s="69" t="s">
        <v>87</v>
      </c>
      <c r="B137" s="36" t="s">
        <v>153</v>
      </c>
      <c r="F137" s="71">
        <v>228772.8125</v>
      </c>
      <c r="G137" s="71">
        <v>228772.8125</v>
      </c>
      <c r="H137" s="71">
        <v>188813.52499999999</v>
      </c>
      <c r="I137" s="71">
        <v>791262.71666666667</v>
      </c>
      <c r="J137" s="71">
        <v>1827079.7916666667</v>
      </c>
      <c r="K137" s="71">
        <v>1542588.8416666668</v>
      </c>
      <c r="L137" s="71">
        <v>1525573.8541666667</v>
      </c>
      <c r="M137" s="71">
        <v>1272572.7791666666</v>
      </c>
      <c r="N137" s="71">
        <v>1424080.8375000001</v>
      </c>
      <c r="O137" s="71">
        <v>1229408.8500000001</v>
      </c>
      <c r="P137" s="71">
        <v>701088.12916666665</v>
      </c>
      <c r="Q137" s="71">
        <v>388547.95416666666</v>
      </c>
      <c r="R137" s="71">
        <v>428387.9375</v>
      </c>
      <c r="S137" s="71">
        <v>687758.9375</v>
      </c>
      <c r="T137" s="71">
        <v>910355.35833333328</v>
      </c>
      <c r="U137" s="71">
        <v>1511831.7041666666</v>
      </c>
      <c r="V137" s="71">
        <v>2277628.3458333332</v>
      </c>
      <c r="W137" s="71">
        <v>2729804.833333333</v>
      </c>
      <c r="X137" s="71">
        <v>2733540.2166666668</v>
      </c>
      <c r="Y137" s="71">
        <v>3136868.1625000001</v>
      </c>
      <c r="Z137" s="71">
        <v>4099421.7875000001</v>
      </c>
      <c r="AA137" s="71">
        <v>8557841.5750000011</v>
      </c>
      <c r="AB137" s="71">
        <v>15560370.116666667</v>
      </c>
      <c r="AC137" s="71">
        <v>19868528.433333334</v>
      </c>
      <c r="AD137" s="71">
        <v>23422964.662499998</v>
      </c>
      <c r="AE137" s="71">
        <v>21664723.679166663</v>
      </c>
      <c r="AF137" s="71">
        <v>21786361.679166663</v>
      </c>
      <c r="AG137" s="71">
        <v>21018705.679166663</v>
      </c>
      <c r="AH137" s="71">
        <v>23866630.5</v>
      </c>
      <c r="AI137" s="71">
        <v>25196843</v>
      </c>
      <c r="AJ137" s="71">
        <v>34909247.5</v>
      </c>
      <c r="AK137" s="71">
        <v>41315083.5</v>
      </c>
      <c r="AL137" s="71">
        <v>43871606.5</v>
      </c>
      <c r="AM137" s="71">
        <v>51041000</v>
      </c>
      <c r="AN137" s="71">
        <v>49908500</v>
      </c>
      <c r="AO137" s="71">
        <v>46337770</v>
      </c>
      <c r="AP137" s="71">
        <v>49558628</v>
      </c>
      <c r="AQ137" s="71">
        <v>41540736.25</v>
      </c>
      <c r="AR137" s="71">
        <v>41033010.841666661</v>
      </c>
      <c r="AS137" s="71">
        <v>38047487.154166669</v>
      </c>
      <c r="AT137" s="71">
        <v>38109709.691666663</v>
      </c>
      <c r="AU137" s="71">
        <v>36740343.237500004</v>
      </c>
      <c r="AV137" s="71"/>
      <c r="AW137" s="71"/>
      <c r="AX137" s="71"/>
      <c r="AY137" s="71"/>
    </row>
    <row r="138" spans="1:51" x14ac:dyDescent="0.35">
      <c r="A138" s="70" t="s">
        <v>88</v>
      </c>
      <c r="B138" s="36" t="s">
        <v>153</v>
      </c>
      <c r="F138" s="71">
        <v>21.670833333333331</v>
      </c>
      <c r="G138" s="71">
        <v>21.670833333333331</v>
      </c>
      <c r="H138" s="71">
        <v>89702.866666666669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</row>
    <row r="139" spans="1:51" ht="29" x14ac:dyDescent="0.35">
      <c r="A139" s="85" t="s">
        <v>183</v>
      </c>
      <c r="B139" s="36" t="s">
        <v>169</v>
      </c>
      <c r="F139" s="71"/>
      <c r="G139" s="71">
        <v>33933.4</v>
      </c>
      <c r="H139" s="71">
        <v>33933.4</v>
      </c>
      <c r="I139" s="71">
        <v>33933.4</v>
      </c>
      <c r="J139" s="71">
        <v>33933.4</v>
      </c>
      <c r="K139" s="71">
        <v>33933.4</v>
      </c>
      <c r="L139" s="71">
        <v>33933.4</v>
      </c>
      <c r="M139" s="71">
        <v>33933.4</v>
      </c>
      <c r="N139" s="71">
        <v>33933.4</v>
      </c>
      <c r="O139" s="71">
        <v>33933.4</v>
      </c>
      <c r="P139" s="71">
        <v>33933.4</v>
      </c>
      <c r="Q139" s="71">
        <v>33933.4</v>
      </c>
      <c r="R139" s="71">
        <v>33933.4</v>
      </c>
      <c r="S139" s="71">
        <v>33933.4</v>
      </c>
      <c r="T139" s="71">
        <v>33933.4</v>
      </c>
      <c r="U139" s="71">
        <v>33933.4</v>
      </c>
      <c r="V139" s="71">
        <v>33933.4</v>
      </c>
      <c r="W139" s="71">
        <v>33933.4</v>
      </c>
      <c r="X139" s="71">
        <v>33933.4</v>
      </c>
      <c r="Y139" s="71">
        <v>33933.4</v>
      </c>
      <c r="Z139" s="71">
        <v>33933.4</v>
      </c>
      <c r="AA139" s="71">
        <v>33933.4</v>
      </c>
      <c r="AB139" s="71">
        <v>33933.4</v>
      </c>
      <c r="AC139" s="71">
        <v>33933.4</v>
      </c>
      <c r="AD139" s="71">
        <v>33933.4</v>
      </c>
      <c r="AE139" s="71">
        <v>33933.4</v>
      </c>
      <c r="AF139" s="71">
        <v>33933.4</v>
      </c>
      <c r="AG139" s="71">
        <v>33933.4</v>
      </c>
      <c r="AH139" s="71">
        <v>33933.4</v>
      </c>
      <c r="AI139" s="71">
        <v>33933.4</v>
      </c>
      <c r="AJ139" s="71">
        <v>33933.4</v>
      </c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</row>
    <row r="140" spans="1:51" x14ac:dyDescent="0.35">
      <c r="A140" s="67" t="s">
        <v>89</v>
      </c>
      <c r="B140" s="36" t="s">
        <v>154</v>
      </c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>
        <v>501550.95833333337</v>
      </c>
      <c r="AB140" s="71">
        <v>750708.75</v>
      </c>
      <c r="AC140" s="71">
        <v>3326.8250000000003</v>
      </c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</row>
    <row r="141" spans="1:51" x14ac:dyDescent="0.35">
      <c r="A141" s="67" t="s">
        <v>90</v>
      </c>
      <c r="B141" s="36" t="s">
        <v>156</v>
      </c>
      <c r="F141" s="71">
        <v>767843.06666666677</v>
      </c>
      <c r="G141" s="71">
        <v>666.14583333333337</v>
      </c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</row>
    <row r="142" spans="1:51" x14ac:dyDescent="0.35">
      <c r="A142" s="67" t="s">
        <v>91</v>
      </c>
      <c r="B142" s="36" t="s">
        <v>156</v>
      </c>
      <c r="F142" s="71"/>
      <c r="G142" s="71">
        <v>124010.47499999999</v>
      </c>
      <c r="H142" s="71">
        <v>35230</v>
      </c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</row>
    <row r="143" spans="1:51" x14ac:dyDescent="0.35">
      <c r="A143" s="70" t="s">
        <v>92</v>
      </c>
      <c r="B143" s="36" t="s">
        <v>156</v>
      </c>
      <c r="F143" s="71"/>
      <c r="G143" s="71">
        <v>75339.070833333331</v>
      </c>
      <c r="H143" s="71">
        <v>42134.258333333331</v>
      </c>
      <c r="I143" s="71">
        <v>14517.358333333334</v>
      </c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</row>
    <row r="144" spans="1:51" x14ac:dyDescent="0.35">
      <c r="A144" s="67" t="s">
        <v>93</v>
      </c>
      <c r="B144" s="36" t="s">
        <v>156</v>
      </c>
      <c r="F144" s="71"/>
      <c r="G144" s="71"/>
      <c r="H144" s="71">
        <v>2210</v>
      </c>
      <c r="I144" s="71">
        <v>2167.4291666666668</v>
      </c>
      <c r="J144" s="71">
        <v>500</v>
      </c>
      <c r="K144" s="71">
        <v>930</v>
      </c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</row>
    <row r="145" spans="1:51" x14ac:dyDescent="0.35">
      <c r="A145" s="67" t="s">
        <v>94</v>
      </c>
      <c r="B145" s="36" t="s">
        <v>156</v>
      </c>
      <c r="F145" s="71">
        <v>699061.41666666674</v>
      </c>
      <c r="G145" s="71">
        <v>472824.76666666666</v>
      </c>
      <c r="H145" s="71">
        <v>182776.38750000001</v>
      </c>
      <c r="I145" s="71">
        <v>198596</v>
      </c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</row>
    <row r="146" spans="1:51" x14ac:dyDescent="0.35">
      <c r="A146" s="67" t="s">
        <v>95</v>
      </c>
      <c r="B146" s="36" t="s">
        <v>156</v>
      </c>
      <c r="F146" s="71">
        <v>9002.2250000000004</v>
      </c>
      <c r="G146" s="71">
        <v>16857.037499999999</v>
      </c>
      <c r="H146" s="71">
        <v>18240.754166666666</v>
      </c>
      <c r="I146" s="71">
        <v>24600</v>
      </c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</row>
    <row r="147" spans="1:51" x14ac:dyDescent="0.35">
      <c r="A147" s="67" t="s">
        <v>96</v>
      </c>
      <c r="B147" s="36" t="s">
        <v>156</v>
      </c>
      <c r="F147" s="71"/>
      <c r="G147" s="71"/>
      <c r="H147" s="71"/>
      <c r="I147" s="71">
        <v>1447.75</v>
      </c>
      <c r="J147" s="71">
        <v>3183.75</v>
      </c>
      <c r="K147" s="71">
        <v>1037.075</v>
      </c>
      <c r="L147" s="71">
        <v>21.125</v>
      </c>
      <c r="M147" s="71">
        <v>280.75</v>
      </c>
      <c r="N147" s="71">
        <v>405.07499999999999</v>
      </c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</row>
    <row r="148" spans="1:51" x14ac:dyDescent="0.35">
      <c r="A148" s="67" t="s">
        <v>97</v>
      </c>
      <c r="B148" s="36" t="s">
        <v>156</v>
      </c>
      <c r="F148" s="71">
        <v>20840.175000000003</v>
      </c>
      <c r="G148" s="71">
        <v>14293.604166666668</v>
      </c>
      <c r="H148" s="71">
        <v>24121.179166666669</v>
      </c>
      <c r="I148" s="71">
        <v>2445.8291666666669</v>
      </c>
      <c r="J148" s="71">
        <v>6184.5041666666666</v>
      </c>
      <c r="K148" s="71">
        <v>537.05416666666667</v>
      </c>
      <c r="L148" s="71">
        <v>107.55</v>
      </c>
      <c r="M148" s="71">
        <v>1830.7750000000001</v>
      </c>
      <c r="N148" s="71">
        <v>988.72500000000002</v>
      </c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</row>
    <row r="149" spans="1:51" x14ac:dyDescent="0.35">
      <c r="A149" s="67" t="s">
        <v>98</v>
      </c>
      <c r="B149" s="36" t="s">
        <v>156</v>
      </c>
      <c r="F149" s="71"/>
      <c r="G149" s="71"/>
      <c r="H149" s="71">
        <v>193.95</v>
      </c>
      <c r="I149" s="71"/>
      <c r="J149" s="71"/>
      <c r="K149" s="71">
        <v>25</v>
      </c>
      <c r="L149" s="71">
        <v>28</v>
      </c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</row>
    <row r="150" spans="1:51" x14ac:dyDescent="0.35">
      <c r="A150" s="67" t="s">
        <v>99</v>
      </c>
      <c r="B150" s="36" t="s">
        <v>156</v>
      </c>
      <c r="F150" s="71"/>
      <c r="G150" s="71"/>
      <c r="H150" s="71">
        <v>1791.2958333333333</v>
      </c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</row>
    <row r="151" spans="1:51" x14ac:dyDescent="0.35">
      <c r="A151" s="67" t="s">
        <v>100</v>
      </c>
      <c r="B151" s="36" t="s">
        <v>156</v>
      </c>
      <c r="F151" s="71"/>
      <c r="G151" s="71"/>
      <c r="H151" s="71"/>
      <c r="I151" s="71"/>
      <c r="J151" s="71"/>
      <c r="K151" s="71">
        <v>750</v>
      </c>
      <c r="L151" s="71">
        <v>950</v>
      </c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</row>
    <row r="152" spans="1:51" ht="29" x14ac:dyDescent="0.35">
      <c r="A152" s="130" t="s">
        <v>101</v>
      </c>
      <c r="B152" s="36" t="s">
        <v>154</v>
      </c>
      <c r="F152" s="71"/>
      <c r="G152" s="71">
        <v>58746.825000000004</v>
      </c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</row>
    <row r="153" spans="1:51" x14ac:dyDescent="0.35">
      <c r="A153" s="70" t="s">
        <v>102</v>
      </c>
      <c r="B153" s="36" t="s">
        <v>155</v>
      </c>
      <c r="F153" s="71"/>
      <c r="G153" s="71">
        <v>616.95000000000005</v>
      </c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</row>
    <row r="154" spans="1:51" x14ac:dyDescent="0.35">
      <c r="A154" s="67" t="s">
        <v>103</v>
      </c>
      <c r="B154" s="36" t="s">
        <v>169</v>
      </c>
      <c r="F154" s="71"/>
      <c r="G154" s="71"/>
      <c r="H154" s="71">
        <v>43763.7</v>
      </c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</row>
    <row r="155" spans="1:51" x14ac:dyDescent="0.35">
      <c r="A155" s="67" t="s">
        <v>104</v>
      </c>
      <c r="B155" s="36" t="s">
        <v>154</v>
      </c>
      <c r="F155" s="71"/>
      <c r="G155" s="71"/>
      <c r="H155" s="71">
        <v>1261.8583333333333</v>
      </c>
      <c r="I155" s="71">
        <v>67.483333333333334</v>
      </c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</row>
    <row r="156" spans="1:51" x14ac:dyDescent="0.35">
      <c r="A156" s="70" t="s">
        <v>105</v>
      </c>
      <c r="B156" s="36" t="s">
        <v>154</v>
      </c>
      <c r="F156" s="71">
        <v>2397.5041666666666</v>
      </c>
      <c r="G156" s="71">
        <v>2314.4874999999997</v>
      </c>
      <c r="H156" s="71">
        <v>2534.7666666666669</v>
      </c>
      <c r="I156" s="71">
        <v>5302.4833333333336</v>
      </c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</row>
    <row r="157" spans="1:51" ht="29" x14ac:dyDescent="0.35">
      <c r="A157" s="85" t="s">
        <v>184</v>
      </c>
      <c r="B157" s="36" t="s">
        <v>154</v>
      </c>
      <c r="F157" s="71"/>
      <c r="G157" s="71"/>
      <c r="H157" s="71">
        <v>2000</v>
      </c>
      <c r="I157" s="71">
        <v>2735.25</v>
      </c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</row>
    <row r="158" spans="1:51" x14ac:dyDescent="0.35">
      <c r="A158" s="70" t="s">
        <v>106</v>
      </c>
      <c r="B158" s="36" t="s">
        <v>156</v>
      </c>
      <c r="F158" s="71"/>
      <c r="G158" s="71"/>
      <c r="H158" s="71"/>
      <c r="I158" s="71"/>
      <c r="J158" s="71">
        <v>464970</v>
      </c>
      <c r="K158" s="71">
        <v>705500</v>
      </c>
      <c r="L158" s="71">
        <v>795608</v>
      </c>
      <c r="M158" s="71"/>
      <c r="N158" s="71"/>
      <c r="O158" s="71">
        <v>193000</v>
      </c>
      <c r="P158" s="71">
        <v>219000</v>
      </c>
      <c r="Q158" s="71">
        <v>309500</v>
      </c>
      <c r="R158" s="71">
        <v>331150</v>
      </c>
      <c r="S158" s="71">
        <v>382200</v>
      </c>
      <c r="T158" s="71">
        <v>361850</v>
      </c>
      <c r="U158" s="71">
        <v>168400</v>
      </c>
      <c r="V158" s="71">
        <v>122200</v>
      </c>
      <c r="W158" s="71">
        <v>155650</v>
      </c>
      <c r="X158" s="71">
        <v>172670</v>
      </c>
      <c r="Y158" s="71">
        <v>190000</v>
      </c>
      <c r="Z158" s="71">
        <v>177600</v>
      </c>
      <c r="AA158" s="71">
        <v>136900</v>
      </c>
      <c r="AB158" s="71">
        <v>84400</v>
      </c>
      <c r="AC158" s="71">
        <v>61200</v>
      </c>
      <c r="AD158" s="71">
        <v>74100</v>
      </c>
      <c r="AE158" s="71">
        <v>206800</v>
      </c>
      <c r="AF158" s="71">
        <v>254700</v>
      </c>
      <c r="AG158" s="71">
        <v>348000</v>
      </c>
      <c r="AH158" s="71">
        <v>217000</v>
      </c>
      <c r="AI158" s="71">
        <v>583000</v>
      </c>
      <c r="AJ158" s="71">
        <v>583500</v>
      </c>
      <c r="AK158" s="71">
        <v>406500</v>
      </c>
      <c r="AL158" s="71">
        <v>707000</v>
      </c>
      <c r="AM158" s="71">
        <v>795000</v>
      </c>
      <c r="AN158" s="71">
        <v>310000</v>
      </c>
      <c r="AO158" s="71">
        <v>363000</v>
      </c>
      <c r="AP158" s="71">
        <v>205000</v>
      </c>
      <c r="AQ158" s="71"/>
      <c r="AR158" s="71"/>
      <c r="AS158" s="71"/>
      <c r="AT158" s="71"/>
      <c r="AU158" s="71"/>
      <c r="AV158" s="71"/>
      <c r="AW158" s="71"/>
      <c r="AX158" s="71"/>
      <c r="AY158" s="71"/>
    </row>
    <row r="159" spans="1:51" x14ac:dyDescent="0.35">
      <c r="A159" s="70" t="s">
        <v>107</v>
      </c>
      <c r="B159" s="36" t="s">
        <v>156</v>
      </c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>
        <v>25100</v>
      </c>
      <c r="AI159" s="71">
        <v>79500</v>
      </c>
      <c r="AJ159" s="71">
        <v>125000</v>
      </c>
      <c r="AK159" s="71">
        <v>76000</v>
      </c>
      <c r="AL159" s="71">
        <v>172000</v>
      </c>
      <c r="AM159" s="71">
        <v>178000</v>
      </c>
      <c r="AN159" s="71">
        <v>552000</v>
      </c>
      <c r="AO159" s="71">
        <v>289000</v>
      </c>
      <c r="AP159" s="71">
        <v>293000</v>
      </c>
      <c r="AQ159" s="71"/>
      <c r="AR159" s="71"/>
      <c r="AS159" s="71"/>
      <c r="AT159" s="71"/>
      <c r="AU159" s="71"/>
      <c r="AV159" s="71"/>
      <c r="AW159" s="71"/>
      <c r="AX159" s="71"/>
      <c r="AY159" s="71"/>
    </row>
    <row r="160" spans="1:51" x14ac:dyDescent="0.35">
      <c r="A160" s="70" t="s">
        <v>108</v>
      </c>
      <c r="B160" s="36" t="s">
        <v>156</v>
      </c>
      <c r="F160" s="71"/>
      <c r="G160" s="71"/>
      <c r="H160" s="71"/>
      <c r="I160" s="71"/>
      <c r="J160" s="71">
        <v>27100</v>
      </c>
      <c r="K160" s="71">
        <v>27550</v>
      </c>
      <c r="L160" s="71">
        <v>17750</v>
      </c>
      <c r="M160" s="71"/>
      <c r="N160" s="71"/>
      <c r="O160" s="71">
        <v>3570</v>
      </c>
      <c r="P160" s="71">
        <v>2950</v>
      </c>
      <c r="Q160" s="71">
        <v>2180</v>
      </c>
      <c r="R160" s="71">
        <v>2465</v>
      </c>
      <c r="S160" s="71">
        <v>2550</v>
      </c>
      <c r="T160" s="71">
        <v>2390</v>
      </c>
      <c r="U160" s="71">
        <v>4300</v>
      </c>
      <c r="V160" s="71">
        <v>8700</v>
      </c>
      <c r="W160" s="71">
        <v>6030</v>
      </c>
      <c r="X160" s="71">
        <v>9090</v>
      </c>
      <c r="Y160" s="71">
        <v>16300</v>
      </c>
      <c r="Z160" s="71">
        <v>11300</v>
      </c>
      <c r="AA160" s="71">
        <v>15350</v>
      </c>
      <c r="AB160" s="71">
        <v>16450</v>
      </c>
      <c r="AC160" s="71">
        <v>16100</v>
      </c>
      <c r="AD160" s="71">
        <v>13200</v>
      </c>
      <c r="AE160" s="71">
        <v>34000</v>
      </c>
      <c r="AF160" s="71">
        <v>50200</v>
      </c>
      <c r="AG160" s="71">
        <v>53500</v>
      </c>
      <c r="AH160" s="71">
        <v>37900</v>
      </c>
      <c r="AI160" s="71">
        <v>46600</v>
      </c>
      <c r="AJ160" s="71">
        <v>51000</v>
      </c>
      <c r="AK160" s="71">
        <v>58000</v>
      </c>
      <c r="AL160" s="71">
        <v>81000</v>
      </c>
      <c r="AM160" s="71">
        <v>83000</v>
      </c>
      <c r="AN160" s="71">
        <v>95000</v>
      </c>
      <c r="AO160" s="71">
        <v>48000</v>
      </c>
      <c r="AP160" s="71">
        <v>64000</v>
      </c>
      <c r="AQ160" s="71"/>
      <c r="AR160" s="71"/>
      <c r="AS160" s="71"/>
      <c r="AT160" s="71"/>
      <c r="AU160" s="71"/>
      <c r="AV160" s="71"/>
      <c r="AW160" s="71"/>
      <c r="AX160" s="71"/>
      <c r="AY160" s="71"/>
    </row>
    <row r="161" spans="1:51" x14ac:dyDescent="0.35">
      <c r="A161" s="70" t="s">
        <v>109</v>
      </c>
      <c r="B161" s="36" t="s">
        <v>156</v>
      </c>
      <c r="F161" s="71"/>
      <c r="G161" s="71"/>
      <c r="H161" s="71"/>
      <c r="I161" s="71"/>
      <c r="J161" s="71"/>
      <c r="K161" s="71"/>
      <c r="L161" s="71"/>
      <c r="M161" s="71">
        <v>751950</v>
      </c>
      <c r="N161" s="71">
        <v>722400</v>
      </c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</row>
    <row r="162" spans="1:51" x14ac:dyDescent="0.35">
      <c r="A162" s="70" t="s">
        <v>110</v>
      </c>
      <c r="B162" s="36" t="s">
        <v>156</v>
      </c>
      <c r="F162" s="71"/>
      <c r="G162" s="71"/>
      <c r="H162" s="71"/>
      <c r="I162" s="71"/>
      <c r="J162" s="71"/>
      <c r="K162" s="71"/>
      <c r="L162" s="71"/>
      <c r="M162" s="71">
        <v>300</v>
      </c>
      <c r="N162" s="71">
        <v>165</v>
      </c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</row>
    <row r="163" spans="1:51" x14ac:dyDescent="0.35">
      <c r="A163" s="70" t="s">
        <v>111</v>
      </c>
      <c r="B163" s="36" t="s">
        <v>156</v>
      </c>
      <c r="F163" s="71"/>
      <c r="G163" s="71"/>
      <c r="H163" s="71"/>
      <c r="I163" s="71"/>
      <c r="J163" s="71"/>
      <c r="K163" s="71"/>
      <c r="L163" s="71"/>
      <c r="M163" s="71">
        <v>12560</v>
      </c>
      <c r="N163" s="71">
        <v>21000</v>
      </c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</row>
    <row r="164" spans="1:51" x14ac:dyDescent="0.35">
      <c r="A164" s="67" t="s">
        <v>112</v>
      </c>
      <c r="B164" s="36" t="s">
        <v>156</v>
      </c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>
        <v>3971.3541666666665</v>
      </c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</row>
    <row r="165" spans="1:51" x14ac:dyDescent="0.35">
      <c r="A165" s="70" t="s">
        <v>113</v>
      </c>
      <c r="B165" s="36" t="s">
        <v>156</v>
      </c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>
        <v>17277.395833333332</v>
      </c>
      <c r="AC165" s="71">
        <v>28830.85</v>
      </c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</row>
    <row r="166" spans="1:51" x14ac:dyDescent="0.35">
      <c r="A166" s="67" t="s">
        <v>114</v>
      </c>
      <c r="B166" s="36" t="s">
        <v>154</v>
      </c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>
        <v>5000</v>
      </c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</row>
    <row r="167" spans="1:51" x14ac:dyDescent="0.35">
      <c r="A167" s="70" t="s">
        <v>115</v>
      </c>
      <c r="B167" s="36" t="s">
        <v>154</v>
      </c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>
        <v>732.5958333333333</v>
      </c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</row>
    <row r="168" spans="1:51" x14ac:dyDescent="0.35">
      <c r="A168" s="70" t="s">
        <v>116</v>
      </c>
      <c r="B168" s="36" t="s">
        <v>154</v>
      </c>
      <c r="F168" s="71"/>
      <c r="G168" s="71"/>
      <c r="H168" s="71"/>
      <c r="I168" s="71"/>
      <c r="J168" s="71"/>
      <c r="K168" s="71"/>
      <c r="L168" s="71">
        <v>550</v>
      </c>
      <c r="M168" s="71"/>
      <c r="N168" s="71"/>
      <c r="O168" s="71"/>
      <c r="P168" s="71"/>
      <c r="Q168" s="71"/>
      <c r="R168" s="71"/>
      <c r="S168" s="71"/>
      <c r="T168" s="71"/>
      <c r="U168" s="71">
        <v>118.125</v>
      </c>
      <c r="V168" s="71"/>
      <c r="W168" s="71"/>
      <c r="X168" s="71"/>
      <c r="Y168" s="71"/>
      <c r="Z168" s="71"/>
      <c r="AA168" s="71"/>
      <c r="AB168" s="71">
        <v>343.75</v>
      </c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>
        <v>42500</v>
      </c>
      <c r="AQ168" s="71"/>
      <c r="AR168" s="71"/>
      <c r="AS168" s="71"/>
      <c r="AT168" s="71"/>
      <c r="AU168" s="71"/>
      <c r="AV168" s="71"/>
      <c r="AW168" s="71"/>
      <c r="AX168" s="71"/>
      <c r="AY168" s="71"/>
    </row>
    <row r="169" spans="1:51" ht="29" x14ac:dyDescent="0.35">
      <c r="A169" s="85" t="s">
        <v>185</v>
      </c>
      <c r="B169" s="36" t="s">
        <v>172</v>
      </c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>
        <v>0.1</v>
      </c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</row>
    <row r="170" spans="1:51" ht="29" x14ac:dyDescent="0.35">
      <c r="A170" s="85" t="s">
        <v>186</v>
      </c>
      <c r="B170" s="36" t="s">
        <v>154</v>
      </c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>
        <v>39150</v>
      </c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</row>
    <row r="171" spans="1:51" x14ac:dyDescent="0.35">
      <c r="A171" s="67" t="s">
        <v>117</v>
      </c>
      <c r="B171" s="36" t="s">
        <v>154</v>
      </c>
      <c r="F171" s="71"/>
      <c r="G171" s="71"/>
      <c r="H171" s="71"/>
      <c r="I171" s="71"/>
      <c r="J171" s="71"/>
      <c r="K171" s="71"/>
      <c r="L171" s="71"/>
      <c r="M171" s="71"/>
      <c r="N171" s="71">
        <v>100</v>
      </c>
      <c r="O171" s="71">
        <v>100</v>
      </c>
      <c r="P171" s="71">
        <v>100</v>
      </c>
      <c r="Q171" s="71">
        <v>100</v>
      </c>
      <c r="R171" s="71">
        <v>100</v>
      </c>
      <c r="S171" s="71">
        <v>100</v>
      </c>
      <c r="T171" s="71">
        <v>100</v>
      </c>
      <c r="U171" s="71">
        <v>100</v>
      </c>
      <c r="V171" s="71">
        <v>100</v>
      </c>
      <c r="W171" s="71">
        <v>100</v>
      </c>
      <c r="X171" s="71">
        <v>100</v>
      </c>
      <c r="Y171" s="71">
        <v>100</v>
      </c>
      <c r="Z171" s="71">
        <v>100</v>
      </c>
      <c r="AA171" s="71">
        <v>100</v>
      </c>
      <c r="AB171" s="71">
        <v>100</v>
      </c>
      <c r="AC171" s="71">
        <v>100</v>
      </c>
      <c r="AD171" s="71">
        <v>100</v>
      </c>
      <c r="AE171" s="71">
        <v>100</v>
      </c>
      <c r="AF171" s="71">
        <v>100</v>
      </c>
      <c r="AG171" s="71">
        <v>100</v>
      </c>
      <c r="AH171" s="71">
        <v>100</v>
      </c>
      <c r="AI171" s="71">
        <v>100</v>
      </c>
      <c r="AJ171" s="71">
        <v>100</v>
      </c>
      <c r="AK171" s="71">
        <v>100</v>
      </c>
      <c r="AL171" s="71">
        <v>100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</row>
    <row r="172" spans="1:51" x14ac:dyDescent="0.35">
      <c r="A172" s="67" t="s">
        <v>118</v>
      </c>
      <c r="B172" s="36" t="s">
        <v>154</v>
      </c>
      <c r="F172" s="71">
        <v>2</v>
      </c>
      <c r="G172" s="71">
        <v>2</v>
      </c>
      <c r="H172" s="71">
        <v>2</v>
      </c>
      <c r="I172" s="71">
        <v>2</v>
      </c>
      <c r="J172" s="71">
        <v>2</v>
      </c>
      <c r="K172" s="71">
        <v>2</v>
      </c>
      <c r="L172" s="71">
        <v>2</v>
      </c>
      <c r="M172" s="71">
        <v>2</v>
      </c>
      <c r="N172" s="71">
        <v>2</v>
      </c>
      <c r="O172" s="71">
        <v>2</v>
      </c>
      <c r="P172" s="71">
        <v>2</v>
      </c>
      <c r="Q172" s="71">
        <v>2</v>
      </c>
      <c r="R172" s="71">
        <v>2</v>
      </c>
      <c r="S172" s="71">
        <v>2</v>
      </c>
      <c r="T172" s="71">
        <v>2</v>
      </c>
      <c r="U172" s="71">
        <v>2</v>
      </c>
      <c r="V172" s="71">
        <v>2</v>
      </c>
      <c r="W172" s="71">
        <v>2</v>
      </c>
      <c r="X172" s="71">
        <v>2</v>
      </c>
      <c r="Y172" s="71">
        <v>2</v>
      </c>
      <c r="Z172" s="71">
        <v>2</v>
      </c>
      <c r="AA172" s="71">
        <v>2</v>
      </c>
      <c r="AB172" s="71">
        <v>2</v>
      </c>
      <c r="AC172" s="71">
        <v>2</v>
      </c>
      <c r="AD172" s="71">
        <v>2</v>
      </c>
      <c r="AE172" s="71">
        <v>2</v>
      </c>
      <c r="AF172" s="71">
        <v>2</v>
      </c>
      <c r="AG172" s="71">
        <v>2</v>
      </c>
      <c r="AH172" s="71">
        <v>2</v>
      </c>
      <c r="AI172" s="71">
        <v>2</v>
      </c>
      <c r="AJ172" s="71">
        <v>5</v>
      </c>
      <c r="AK172" s="71">
        <v>5</v>
      </c>
      <c r="AL172" s="71">
        <v>5</v>
      </c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</row>
    <row r="173" spans="1:51" x14ac:dyDescent="0.35">
      <c r="A173" s="67" t="s">
        <v>119</v>
      </c>
      <c r="B173" s="36" t="s">
        <v>154</v>
      </c>
      <c r="F173" s="71">
        <v>115.77500000000001</v>
      </c>
      <c r="G173" s="71">
        <v>98.5</v>
      </c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</row>
    <row r="174" spans="1:51" x14ac:dyDescent="0.35">
      <c r="A174" s="67" t="s">
        <v>120</v>
      </c>
      <c r="B174" s="36" t="s">
        <v>157</v>
      </c>
      <c r="F174" s="71"/>
      <c r="G174" s="71"/>
      <c r="H174" s="71"/>
      <c r="I174" s="71">
        <v>238280.29583333334</v>
      </c>
      <c r="J174" s="71"/>
      <c r="K174" s="71"/>
      <c r="L174" s="71"/>
      <c r="M174" s="71">
        <v>69314.583333333343</v>
      </c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>
        <v>4179333.0583333331</v>
      </c>
      <c r="AL174" s="71">
        <v>4971056.9458333338</v>
      </c>
      <c r="AM174" s="71">
        <v>4976595.8041666662</v>
      </c>
      <c r="AN174" s="71">
        <v>10402441.712499999</v>
      </c>
      <c r="AO174" s="71">
        <v>13776143.225</v>
      </c>
      <c r="AP174" s="71">
        <v>13074880.633333333</v>
      </c>
      <c r="AQ174" s="71">
        <v>21298333.108333334</v>
      </c>
      <c r="AR174" s="71">
        <v>22304189.758333333</v>
      </c>
      <c r="AS174" s="71">
        <v>25273950.962499999</v>
      </c>
      <c r="AT174" s="71">
        <v>25913202.804166667</v>
      </c>
      <c r="AU174" s="71">
        <v>25955108.403999999</v>
      </c>
      <c r="AV174" s="71"/>
      <c r="AW174" s="71"/>
      <c r="AX174" s="71"/>
      <c r="AY174" s="71"/>
    </row>
    <row r="175" spans="1:51" x14ac:dyDescent="0.35">
      <c r="A175" s="67" t="s">
        <v>121</v>
      </c>
      <c r="B175" s="36" t="s">
        <v>169</v>
      </c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>
        <v>1598172.15</v>
      </c>
      <c r="AT175" s="71">
        <v>536809.93333333335</v>
      </c>
      <c r="AU175" s="71">
        <v>2186328.25</v>
      </c>
      <c r="AV175" s="71"/>
      <c r="AW175" s="71"/>
      <c r="AX175" s="71"/>
      <c r="AY175" s="71"/>
    </row>
    <row r="176" spans="1:51" x14ac:dyDescent="0.35">
      <c r="A176" s="67" t="s">
        <v>122</v>
      </c>
      <c r="B176" s="36" t="s">
        <v>169</v>
      </c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>
        <v>1453015.2749999999</v>
      </c>
      <c r="AT176" s="71">
        <v>2287519.7541666669</v>
      </c>
      <c r="AU176" s="71">
        <v>2754818.2749999999</v>
      </c>
      <c r="AV176" s="71"/>
      <c r="AW176" s="71"/>
      <c r="AX176" s="71"/>
      <c r="AY176" s="71"/>
    </row>
    <row r="177" spans="1:51" x14ac:dyDescent="0.35">
      <c r="A177" s="67" t="s">
        <v>123</v>
      </c>
      <c r="B177" s="36" t="s">
        <v>169</v>
      </c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>
        <v>98446.862500000003</v>
      </c>
      <c r="AV177" s="71"/>
      <c r="AW177" s="71"/>
      <c r="AX177" s="71"/>
      <c r="AY177" s="71"/>
    </row>
    <row r="178" spans="1:51" x14ac:dyDescent="0.35">
      <c r="A178" s="67" t="s">
        <v>124</v>
      </c>
      <c r="B178" s="36" t="s">
        <v>154</v>
      </c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>
        <v>575</v>
      </c>
      <c r="AT178" s="71">
        <v>260</v>
      </c>
      <c r="AU178" s="71">
        <v>437.25</v>
      </c>
      <c r="AV178" s="71"/>
      <c r="AW178" s="71"/>
      <c r="AX178" s="71"/>
      <c r="AY178" s="71"/>
    </row>
    <row r="179" spans="1:51" x14ac:dyDescent="0.35">
      <c r="A179" s="67" t="s">
        <v>125</v>
      </c>
      <c r="B179" s="36" t="s">
        <v>154</v>
      </c>
      <c r="F179" s="71"/>
      <c r="G179" s="71"/>
      <c r="H179" s="71"/>
      <c r="I179" s="71"/>
      <c r="J179" s="71">
        <v>10</v>
      </c>
      <c r="K179" s="71">
        <v>10</v>
      </c>
      <c r="L179" s="71">
        <v>10</v>
      </c>
      <c r="M179" s="71">
        <v>10</v>
      </c>
      <c r="N179" s="71">
        <v>10</v>
      </c>
      <c r="O179" s="71">
        <v>10</v>
      </c>
      <c r="P179" s="71">
        <v>10</v>
      </c>
      <c r="Q179" s="71">
        <v>10</v>
      </c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>
        <v>48.120833333333337</v>
      </c>
      <c r="AD179" s="71">
        <v>3.6</v>
      </c>
      <c r="AE179" s="71"/>
      <c r="AF179" s="71"/>
      <c r="AG179" s="71"/>
      <c r="AH179" s="71">
        <v>3.4625000000000004</v>
      </c>
      <c r="AI179" s="71"/>
      <c r="AJ179" s="71"/>
      <c r="AK179" s="71"/>
      <c r="AL179" s="71"/>
      <c r="AM179" s="71"/>
      <c r="AN179" s="71"/>
      <c r="AO179" s="71"/>
      <c r="AP179" s="71">
        <v>84000</v>
      </c>
      <c r="AQ179" s="71">
        <v>84000</v>
      </c>
      <c r="AR179" s="71"/>
      <c r="AS179" s="71"/>
      <c r="AT179" s="71"/>
      <c r="AU179" s="71"/>
      <c r="AV179" s="71"/>
      <c r="AW179" s="71"/>
      <c r="AX179" s="71"/>
      <c r="AY179" s="71"/>
    </row>
    <row r="180" spans="1:51" x14ac:dyDescent="0.35">
      <c r="A180" s="67" t="s">
        <v>126</v>
      </c>
      <c r="B180" s="36" t="s">
        <v>172</v>
      </c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>
        <v>35000</v>
      </c>
      <c r="AU180" s="71">
        <v>53000</v>
      </c>
      <c r="AV180" s="71"/>
      <c r="AW180" s="71"/>
      <c r="AX180" s="71"/>
      <c r="AY180" s="71"/>
    </row>
    <row r="181" spans="1:51" x14ac:dyDescent="0.35">
      <c r="A181" s="70" t="s">
        <v>127</v>
      </c>
      <c r="B181" s="36" t="s">
        <v>173</v>
      </c>
      <c r="F181" s="71"/>
      <c r="G181" s="71"/>
      <c r="H181" s="71"/>
      <c r="I181" s="71">
        <v>90000</v>
      </c>
      <c r="J181" s="71">
        <v>100000</v>
      </c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>
        <v>10000</v>
      </c>
      <c r="AX181" s="71"/>
      <c r="AY181" s="71"/>
    </row>
    <row r="182" spans="1:51" x14ac:dyDescent="0.35">
      <c r="A182" s="68" t="s">
        <v>128</v>
      </c>
      <c r="B182" s="36" t="s">
        <v>172</v>
      </c>
      <c r="F182" s="71">
        <v>47.15</v>
      </c>
      <c r="G182" s="71">
        <v>2096.145833333333</v>
      </c>
      <c r="H182" s="71"/>
      <c r="I182" s="71">
        <v>6136.55</v>
      </c>
      <c r="J182" s="71">
        <v>5354.3166666666666</v>
      </c>
      <c r="K182" s="71">
        <v>8915.2458333333343</v>
      </c>
      <c r="L182" s="71">
        <v>16769.25</v>
      </c>
      <c r="M182" s="71">
        <v>5419.6125000000002</v>
      </c>
      <c r="N182" s="71">
        <v>1694.9375</v>
      </c>
      <c r="O182" s="71">
        <v>2464.625</v>
      </c>
      <c r="P182" s="71">
        <v>1950.7083333333335</v>
      </c>
      <c r="Q182" s="71">
        <v>1272.6500000000001</v>
      </c>
      <c r="R182" s="71">
        <v>1936.6625000000001</v>
      </c>
      <c r="S182" s="71">
        <v>10365.408333333333</v>
      </c>
      <c r="T182" s="71">
        <v>77935.820833333331</v>
      </c>
      <c r="U182" s="71">
        <v>329777.44166666671</v>
      </c>
      <c r="V182" s="71">
        <v>384877.375</v>
      </c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</row>
    <row r="183" spans="1:51" x14ac:dyDescent="0.35">
      <c r="A183" s="68" t="s">
        <v>129</v>
      </c>
      <c r="B183" s="36" t="s">
        <v>172</v>
      </c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>
        <v>250000</v>
      </c>
      <c r="X183" s="71">
        <v>250000</v>
      </c>
      <c r="Y183" s="71">
        <v>300000</v>
      </c>
      <c r="Z183" s="71">
        <v>700000</v>
      </c>
      <c r="AA183" s="71">
        <v>1500000</v>
      </c>
      <c r="AB183" s="71">
        <v>1500000</v>
      </c>
      <c r="AC183" s="71">
        <v>2000000</v>
      </c>
      <c r="AD183" s="71">
        <v>2800000</v>
      </c>
      <c r="AE183" s="71"/>
      <c r="AF183" s="71">
        <v>1500000</v>
      </c>
      <c r="AG183" s="71">
        <v>1050000</v>
      </c>
      <c r="AH183" s="71">
        <v>1800000</v>
      </c>
      <c r="AI183" s="71">
        <v>3000000</v>
      </c>
      <c r="AJ183" s="71">
        <v>3500000</v>
      </c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</row>
    <row r="184" spans="1:51" x14ac:dyDescent="0.35">
      <c r="A184" s="68" t="s">
        <v>130</v>
      </c>
      <c r="B184" s="36" t="s">
        <v>172</v>
      </c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>
        <v>195788.09166666665</v>
      </c>
      <c r="X184" s="71">
        <v>154586.44583333333</v>
      </c>
      <c r="Y184" s="71">
        <v>214616.55</v>
      </c>
      <c r="Z184" s="71">
        <v>305696.29166666669</v>
      </c>
      <c r="AA184" s="71">
        <v>512248.875</v>
      </c>
      <c r="AB184" s="71">
        <v>496284.65</v>
      </c>
      <c r="AC184" s="71">
        <v>500590.60833333334</v>
      </c>
      <c r="AD184" s="71">
        <v>218904.58749999999</v>
      </c>
      <c r="AE184" s="71"/>
      <c r="AF184" s="71">
        <v>713452.94166666665</v>
      </c>
      <c r="AG184" s="71">
        <v>746975.05833333335</v>
      </c>
      <c r="AH184" s="71">
        <v>743281.95833333326</v>
      </c>
      <c r="AI184" s="71">
        <v>1050463.6000000001</v>
      </c>
      <c r="AJ184" s="71">
        <v>754149.34583333333</v>
      </c>
      <c r="AK184" s="71">
        <v>493032.00416666665</v>
      </c>
      <c r="AL184" s="71">
        <v>511160.05416666664</v>
      </c>
      <c r="AM184" s="71">
        <v>495351.99583333335</v>
      </c>
      <c r="AN184" s="71">
        <v>495728.77083333331</v>
      </c>
      <c r="AO184" s="71">
        <v>503063.07500000001</v>
      </c>
      <c r="AP184" s="71">
        <v>515762.4291666667</v>
      </c>
      <c r="AQ184" s="71">
        <v>503726.85</v>
      </c>
      <c r="AR184" s="71">
        <v>490304.09583333333</v>
      </c>
      <c r="AS184" s="71">
        <v>431489.89166666666</v>
      </c>
      <c r="AT184" s="71">
        <v>443144.32916666666</v>
      </c>
      <c r="AU184" s="71">
        <v>599378.53749999998</v>
      </c>
      <c r="AV184" s="71"/>
      <c r="AW184" s="71"/>
      <c r="AX184" s="71"/>
      <c r="AY184" s="71"/>
    </row>
    <row r="185" spans="1:51" ht="29" x14ac:dyDescent="0.35">
      <c r="A185" s="86" t="s">
        <v>187</v>
      </c>
      <c r="B185" s="36" t="s">
        <v>169</v>
      </c>
      <c r="F185" s="71"/>
      <c r="G185" s="71"/>
      <c r="H185" s="71"/>
      <c r="I185" s="71">
        <v>207.12083333333334</v>
      </c>
      <c r="J185" s="71">
        <v>17.712499999999999</v>
      </c>
      <c r="K185" s="71">
        <v>10.216666666666667</v>
      </c>
      <c r="L185" s="71">
        <v>49.245833333333337</v>
      </c>
      <c r="M185" s="71">
        <v>23.808333333333334</v>
      </c>
      <c r="N185" s="71">
        <v>13.3375</v>
      </c>
      <c r="O185" s="71">
        <v>25.445833333333333</v>
      </c>
      <c r="P185" s="71">
        <v>112.98333333333333</v>
      </c>
      <c r="Q185" s="71">
        <v>22.391666666666669</v>
      </c>
      <c r="R185" s="71">
        <v>93.11666666666666</v>
      </c>
      <c r="S185" s="71">
        <v>81.083333333333329</v>
      </c>
      <c r="T185" s="71">
        <v>119.9375</v>
      </c>
      <c r="U185" s="71">
        <v>158.46666666666667</v>
      </c>
      <c r="V185" s="71">
        <v>112.96250000000001</v>
      </c>
      <c r="W185" s="71">
        <v>231.24583333333331</v>
      </c>
      <c r="X185" s="71">
        <v>43.68333333333333</v>
      </c>
      <c r="Y185" s="71">
        <v>117.4</v>
      </c>
      <c r="Z185" s="71">
        <v>30.208333333333332</v>
      </c>
      <c r="AA185" s="71">
        <v>35.441666666666663</v>
      </c>
      <c r="AB185" s="71">
        <v>63.462500000000006</v>
      </c>
      <c r="AC185" s="71">
        <v>250.27083333333334</v>
      </c>
      <c r="AD185" s="71">
        <v>168.44166666666666</v>
      </c>
      <c r="AE185" s="71"/>
      <c r="AF185" s="71">
        <v>232.05833333333334</v>
      </c>
      <c r="AG185" s="71">
        <v>275.30833333333334</v>
      </c>
      <c r="AH185" s="71">
        <v>196.96249999999998</v>
      </c>
      <c r="AI185" s="71">
        <v>375.49583333333334</v>
      </c>
      <c r="AJ185" s="71">
        <v>620.42916666666667</v>
      </c>
      <c r="AK185" s="71">
        <v>520.9083333333333</v>
      </c>
      <c r="AL185" s="71">
        <v>1343.4250000000002</v>
      </c>
      <c r="AM185" s="71">
        <v>1741.7666666666667</v>
      </c>
      <c r="AN185" s="71">
        <v>1177.8416666666667</v>
      </c>
      <c r="AO185" s="71">
        <v>1350.0874999999999</v>
      </c>
      <c r="AP185" s="71">
        <v>1031.5</v>
      </c>
      <c r="AQ185" s="71">
        <v>41.712500000000006</v>
      </c>
      <c r="AR185" s="71">
        <v>2086.1583333333333</v>
      </c>
      <c r="AS185" s="71">
        <v>4236.0375000000004</v>
      </c>
      <c r="AT185" s="71">
        <v>81.420833333333334</v>
      </c>
      <c r="AU185" s="71">
        <v>913.29600000000005</v>
      </c>
      <c r="AV185" s="71"/>
      <c r="AW185" s="71"/>
      <c r="AX185" s="71"/>
      <c r="AY185" s="71"/>
    </row>
    <row r="186" spans="1:51" ht="29" x14ac:dyDescent="0.35">
      <c r="A186" s="86" t="s">
        <v>191</v>
      </c>
      <c r="B186" s="36" t="s">
        <v>169</v>
      </c>
      <c r="F186" s="71">
        <v>6.8541666666666661</v>
      </c>
      <c r="G186" s="71">
        <v>20.958333333333332</v>
      </c>
      <c r="H186" s="71"/>
      <c r="I186" s="71">
        <v>5.9583333333333339</v>
      </c>
      <c r="J186" s="71">
        <v>6.1333333333333329</v>
      </c>
      <c r="K186" s="71">
        <v>0.46250000000000002</v>
      </c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>
        <v>152.55000000000001</v>
      </c>
      <c r="AT186" s="71">
        <v>3116.0666666666671</v>
      </c>
      <c r="AU186" s="71">
        <v>1828.3164999999999</v>
      </c>
      <c r="AV186" s="71"/>
      <c r="AW186" s="71"/>
      <c r="AX186" s="71"/>
      <c r="AY186" s="71"/>
    </row>
    <row r="187" spans="1:51" ht="29" x14ac:dyDescent="0.35">
      <c r="A187" s="86" t="s">
        <v>132</v>
      </c>
      <c r="B187" s="36" t="s">
        <v>169</v>
      </c>
      <c r="F187" s="71"/>
      <c r="G187" s="71"/>
      <c r="H187" s="71"/>
      <c r="I187" s="71"/>
      <c r="J187" s="71"/>
      <c r="K187" s="71">
        <v>103.72083333333333</v>
      </c>
      <c r="L187" s="71">
        <v>26.737500000000001</v>
      </c>
      <c r="M187" s="71">
        <v>17.145833333333336</v>
      </c>
      <c r="N187" s="71">
        <v>41.862500000000004</v>
      </c>
      <c r="O187" s="71">
        <v>28.391666666666669</v>
      </c>
      <c r="P187" s="71">
        <v>17.508333333333333</v>
      </c>
      <c r="Q187" s="71">
        <v>23.191666666666666</v>
      </c>
      <c r="R187" s="71">
        <v>22.091666666666669</v>
      </c>
      <c r="S187" s="71">
        <v>17.641666666666669</v>
      </c>
      <c r="T187" s="71">
        <v>7.0666666666666664</v>
      </c>
      <c r="U187" s="71">
        <v>5.8125</v>
      </c>
      <c r="V187" s="71">
        <v>61.30833333333333</v>
      </c>
      <c r="W187" s="71">
        <v>90.416666666666671</v>
      </c>
      <c r="X187" s="71">
        <v>40.366666666666667</v>
      </c>
      <c r="Y187" s="71">
        <v>9.3375000000000004</v>
      </c>
      <c r="Z187" s="71">
        <v>38.054166666666667</v>
      </c>
      <c r="AA187" s="71">
        <v>28.454166666666666</v>
      </c>
      <c r="AB187" s="71">
        <v>46.445833333333333</v>
      </c>
      <c r="AC187" s="71">
        <v>97.933333333333337</v>
      </c>
      <c r="AD187" s="71">
        <v>134.34583333333333</v>
      </c>
      <c r="AE187" s="71"/>
      <c r="AF187" s="71">
        <v>220.12916666666666</v>
      </c>
      <c r="AG187" s="71">
        <v>28.462499999999999</v>
      </c>
      <c r="AH187" s="71">
        <v>48.337499999999999</v>
      </c>
      <c r="AI187" s="71">
        <v>215.45</v>
      </c>
      <c r="AJ187" s="71">
        <v>2.0458333333333334</v>
      </c>
      <c r="AK187" s="71">
        <v>168.32916666666668</v>
      </c>
      <c r="AL187" s="71">
        <v>1291.5791666666667</v>
      </c>
      <c r="AM187" s="71">
        <v>1277.7</v>
      </c>
      <c r="AN187" s="71">
        <v>1276.2166666666667</v>
      </c>
      <c r="AO187" s="71">
        <v>417.44166666666666</v>
      </c>
      <c r="AP187" s="71">
        <v>2273.0875000000001</v>
      </c>
      <c r="AQ187" s="71">
        <v>83.079166666666666</v>
      </c>
      <c r="AR187" s="71">
        <v>1189.4833333333333</v>
      </c>
      <c r="AS187" s="71">
        <v>2548.2166666666667</v>
      </c>
      <c r="AT187" s="71">
        <v>3950.5416666666665</v>
      </c>
      <c r="AU187" s="71">
        <v>416.1</v>
      </c>
      <c r="AV187" s="71"/>
      <c r="AW187" s="71"/>
      <c r="AX187" s="71"/>
      <c r="AY187" s="71"/>
    </row>
    <row r="188" spans="1:51" x14ac:dyDescent="0.35">
      <c r="A188" s="86" t="s">
        <v>133</v>
      </c>
      <c r="B188" s="36" t="s">
        <v>169</v>
      </c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>
        <v>1860.1833333333334</v>
      </c>
      <c r="AS188" s="71"/>
      <c r="AT188" s="71">
        <v>13520.983333333334</v>
      </c>
      <c r="AU188" s="71">
        <v>21104.6</v>
      </c>
      <c r="AV188" s="71"/>
      <c r="AW188" s="71"/>
      <c r="AX188" s="71"/>
      <c r="AY188" s="71"/>
    </row>
    <row r="189" spans="1:51" x14ac:dyDescent="0.35">
      <c r="A189" s="86" t="s">
        <v>134</v>
      </c>
      <c r="B189" s="36" t="s">
        <v>169</v>
      </c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>
        <v>432.97499999999997</v>
      </c>
      <c r="AT189" s="71">
        <v>755.26666666666665</v>
      </c>
      <c r="AU189" s="71"/>
      <c r="AV189" s="71"/>
      <c r="AW189" s="71"/>
      <c r="AX189" s="71"/>
      <c r="AY189" s="71"/>
    </row>
    <row r="190" spans="1:51" x14ac:dyDescent="0.35">
      <c r="A190" s="85" t="s">
        <v>135</v>
      </c>
      <c r="B190" s="36" t="s">
        <v>154</v>
      </c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>
        <v>2045</v>
      </c>
      <c r="AN190" s="71">
        <v>2005</v>
      </c>
      <c r="AO190" s="71">
        <v>2005</v>
      </c>
      <c r="AP190" s="71">
        <v>2005</v>
      </c>
      <c r="AQ190" s="71">
        <v>2005</v>
      </c>
      <c r="AR190" s="71">
        <v>2405</v>
      </c>
      <c r="AS190" s="71">
        <v>2015</v>
      </c>
      <c r="AT190" s="71">
        <v>1010</v>
      </c>
      <c r="AU190" s="71">
        <v>13010</v>
      </c>
      <c r="AV190" s="71"/>
      <c r="AW190" s="71"/>
      <c r="AX190" s="71"/>
      <c r="AY190" s="71"/>
    </row>
    <row r="191" spans="1:51" x14ac:dyDescent="0.35">
      <c r="A191" s="130" t="s">
        <v>136</v>
      </c>
      <c r="B191" s="36" t="s">
        <v>160</v>
      </c>
      <c r="F191" s="71"/>
      <c r="G191" s="71"/>
      <c r="H191" s="71">
        <v>3459.4375</v>
      </c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>
        <v>1621204.5625</v>
      </c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</row>
    <row r="192" spans="1:51" x14ac:dyDescent="0.35">
      <c r="A192" s="130" t="s">
        <v>137</v>
      </c>
      <c r="B192" s="36" t="s">
        <v>154</v>
      </c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>
        <v>42139</v>
      </c>
      <c r="AM192" s="71">
        <v>45000</v>
      </c>
      <c r="AN192" s="71">
        <v>45000</v>
      </c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</row>
    <row r="193" spans="1:51" ht="29" x14ac:dyDescent="0.35">
      <c r="A193" s="85" t="s">
        <v>190</v>
      </c>
      <c r="B193" s="36" t="s">
        <v>154</v>
      </c>
      <c r="F193" s="71">
        <v>246016.46250000002</v>
      </c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</row>
    <row r="194" spans="1:51" ht="29" x14ac:dyDescent="0.35">
      <c r="A194" s="85" t="s">
        <v>188</v>
      </c>
      <c r="B194" s="36" t="s">
        <v>169</v>
      </c>
      <c r="F194" s="71"/>
      <c r="G194" s="71">
        <v>203195.76250000001</v>
      </c>
      <c r="H194" s="71">
        <v>203195.76250000001</v>
      </c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</row>
    <row r="195" spans="1:51" ht="29" x14ac:dyDescent="0.35">
      <c r="A195" s="85" t="s">
        <v>139</v>
      </c>
      <c r="B195" s="36" t="s">
        <v>154</v>
      </c>
      <c r="F195" s="71">
        <v>494101.93333333335</v>
      </c>
      <c r="G195" s="71">
        <v>761576.375</v>
      </c>
      <c r="H195" s="71">
        <v>342769.53749999998</v>
      </c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</row>
    <row r="196" spans="1:51" ht="29" x14ac:dyDescent="0.35">
      <c r="A196" s="85" t="s">
        <v>189</v>
      </c>
      <c r="B196" s="36" t="s">
        <v>154</v>
      </c>
      <c r="F196" s="71">
        <v>143.33750000000001</v>
      </c>
      <c r="G196" s="71">
        <v>452.28333333333336</v>
      </c>
      <c r="H196" s="71">
        <v>34150.054166666669</v>
      </c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</row>
    <row r="197" spans="1:51" ht="29" x14ac:dyDescent="0.35">
      <c r="A197" s="85" t="s">
        <v>141</v>
      </c>
      <c r="B197" s="36" t="s">
        <v>154</v>
      </c>
      <c r="F197" s="71">
        <v>46372.133333333331</v>
      </c>
      <c r="G197" s="71">
        <v>52740.433333333334</v>
      </c>
      <c r="H197" s="71">
        <v>39836.662499999999</v>
      </c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</row>
    <row r="198" spans="1:51" x14ac:dyDescent="0.35">
      <c r="A198" s="70" t="s">
        <v>142</v>
      </c>
      <c r="B198" s="36" t="s">
        <v>154</v>
      </c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>
        <v>1858524.2708333333</v>
      </c>
      <c r="AD198" s="71">
        <v>1307519.4458333333</v>
      </c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</row>
    <row r="199" spans="1:51" x14ac:dyDescent="0.35">
      <c r="A199" s="67" t="s">
        <v>143</v>
      </c>
      <c r="B199" s="36" t="s">
        <v>160</v>
      </c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>
        <v>33599421.049000002</v>
      </c>
      <c r="AW199" s="71">
        <v>35211335.583999999</v>
      </c>
      <c r="AX199" s="71">
        <v>22456024.215500001</v>
      </c>
      <c r="AY199" s="71">
        <v>19783729.259500001</v>
      </c>
    </row>
    <row r="200" spans="1:51" x14ac:dyDescent="0.35">
      <c r="A200" s="67" t="s">
        <v>144</v>
      </c>
      <c r="B200" s="36" t="s">
        <v>153</v>
      </c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>
        <v>30837246.434999999</v>
      </c>
      <c r="AW200" s="71">
        <v>28038917.584000003</v>
      </c>
      <c r="AX200" s="71">
        <v>27780236.445999999</v>
      </c>
      <c r="AY200" s="71">
        <v>28525602.050000001</v>
      </c>
    </row>
    <row r="201" spans="1:51" x14ac:dyDescent="0.35">
      <c r="A201" s="67" t="s">
        <v>145</v>
      </c>
      <c r="B201" s="36" t="s">
        <v>169</v>
      </c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</row>
    <row r="202" spans="1:51" x14ac:dyDescent="0.35">
      <c r="A202" s="67" t="s">
        <v>146</v>
      </c>
      <c r="B202" s="36" t="s">
        <v>154</v>
      </c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</row>
    <row r="203" spans="1:51" x14ac:dyDescent="0.35">
      <c r="A203" s="67" t="s">
        <v>147</v>
      </c>
      <c r="B203" s="36" t="s">
        <v>169</v>
      </c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>
        <v>54715.746999999996</v>
      </c>
      <c r="AW203" s="71">
        <v>25323.811999999998</v>
      </c>
      <c r="AX203" s="71">
        <v>89300.573499999999</v>
      </c>
      <c r="AY203" s="71">
        <v>44133.953999999998</v>
      </c>
    </row>
    <row r="204" spans="1:51" x14ac:dyDescent="0.35">
      <c r="A204" s="67" t="s">
        <v>148</v>
      </c>
      <c r="B204" s="36" t="s">
        <v>169</v>
      </c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>
        <v>3155397</v>
      </c>
      <c r="AW204" s="71">
        <v>3832867.2</v>
      </c>
      <c r="AX204" s="71">
        <v>11233517.725</v>
      </c>
      <c r="AY204" s="71">
        <v>6572513.75</v>
      </c>
    </row>
    <row r="205" spans="1:51" x14ac:dyDescent="0.35">
      <c r="A205" s="67" t="s">
        <v>149</v>
      </c>
      <c r="B205" s="36" t="s">
        <v>169</v>
      </c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>
        <v>7589434.9050000003</v>
      </c>
      <c r="AW205" s="71">
        <v>8013886.165</v>
      </c>
      <c r="AX205" s="71">
        <v>7311763.4835000001</v>
      </c>
      <c r="AY205" s="71">
        <v>5766202.8849999998</v>
      </c>
    </row>
    <row r="206" spans="1:51" x14ac:dyDescent="0.35">
      <c r="A206" s="67" t="s">
        <v>150</v>
      </c>
      <c r="B206" s="36" t="s">
        <v>169</v>
      </c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>
        <v>750000</v>
      </c>
      <c r="AX206" s="71">
        <v>1010000</v>
      </c>
      <c r="AY206" s="71">
        <v>1140000</v>
      </c>
    </row>
    <row r="207" spans="1:51" x14ac:dyDescent="0.35">
      <c r="A207" s="67" t="s">
        <v>151</v>
      </c>
      <c r="B207" s="36" t="s">
        <v>154</v>
      </c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>
        <v>35780.758333333331</v>
      </c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</row>
    <row r="208" spans="1:51" ht="15" thickBot="1" x14ac:dyDescent="0.4">
      <c r="A208" s="87" t="s">
        <v>152</v>
      </c>
      <c r="B208" s="88" t="s">
        <v>154</v>
      </c>
      <c r="C208" s="10"/>
      <c r="D208" s="10"/>
      <c r="E208" s="10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>
        <v>542.50199999999995</v>
      </c>
      <c r="AW208" s="89">
        <v>205.15</v>
      </c>
      <c r="AX208" s="89">
        <v>380</v>
      </c>
      <c r="AY208" s="89">
        <v>4223.5825000000004</v>
      </c>
    </row>
    <row r="209" spans="1:66" ht="15" thickBot="1" x14ac:dyDescent="0.4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</row>
    <row r="210" spans="1:66" x14ac:dyDescent="0.35">
      <c r="A210" t="s">
        <v>192</v>
      </c>
      <c r="F210" s="6">
        <f>SUM(F5:F58)</f>
        <v>172999.32083333336</v>
      </c>
      <c r="G210" s="6">
        <f t="shared" ref="G210:AY210" si="0">SUM(G5:G58)</f>
        <v>204812.37083333335</v>
      </c>
      <c r="H210" s="6">
        <f t="shared" si="0"/>
        <v>216544.17916666667</v>
      </c>
      <c r="I210" s="6">
        <f t="shared" si="0"/>
        <v>240776.06250000003</v>
      </c>
      <c r="J210" s="6">
        <f t="shared" si="0"/>
        <v>327342.34583333338</v>
      </c>
      <c r="K210" s="6">
        <f t="shared" si="0"/>
        <v>334816.48333333334</v>
      </c>
      <c r="L210" s="6">
        <f t="shared" si="0"/>
        <v>351544.82500000001</v>
      </c>
      <c r="M210" s="6">
        <f t="shared" si="0"/>
        <v>506899.01666666666</v>
      </c>
      <c r="N210" s="6">
        <f t="shared" si="0"/>
        <v>695083.85</v>
      </c>
      <c r="O210" s="6">
        <f t="shared" si="0"/>
        <v>677023.56666666665</v>
      </c>
      <c r="P210" s="6">
        <f t="shared" si="0"/>
        <v>559317.56666666665</v>
      </c>
      <c r="Q210" s="6">
        <f t="shared" si="0"/>
        <v>384750.90416666667</v>
      </c>
      <c r="R210" s="6">
        <f t="shared" si="0"/>
        <v>424427.80833333335</v>
      </c>
      <c r="S210" s="6">
        <f t="shared" si="0"/>
        <v>516626.47500000003</v>
      </c>
      <c r="T210" s="6">
        <f t="shared" si="0"/>
        <v>531752.93333333335</v>
      </c>
      <c r="U210" s="6">
        <f t="shared" si="0"/>
        <v>484116.63333333336</v>
      </c>
      <c r="V210" s="6">
        <f t="shared" si="0"/>
        <v>350453.64166666666</v>
      </c>
      <c r="W210" s="6">
        <f t="shared" si="0"/>
        <v>490176.6875</v>
      </c>
      <c r="X210" s="6">
        <f t="shared" si="0"/>
        <v>456097.27916666667</v>
      </c>
      <c r="Y210" s="6">
        <f t="shared" si="0"/>
        <v>561449.7333333334</v>
      </c>
      <c r="Z210" s="6">
        <f t="shared" si="0"/>
        <v>566529.19999999995</v>
      </c>
      <c r="AA210" s="6">
        <f t="shared" si="0"/>
        <v>406588.17916666664</v>
      </c>
      <c r="AB210" s="6">
        <f t="shared" si="0"/>
        <v>417465.09166666667</v>
      </c>
      <c r="AC210" s="6">
        <f t="shared" si="0"/>
        <v>357988.93333333335</v>
      </c>
      <c r="AD210" s="6">
        <f t="shared" si="0"/>
        <v>369701.16249999998</v>
      </c>
      <c r="AE210" s="6">
        <f t="shared" si="0"/>
        <v>315157.67916666664</v>
      </c>
      <c r="AF210" s="6">
        <f t="shared" si="0"/>
        <v>223375.17916666667</v>
      </c>
      <c r="AG210" s="6">
        <f t="shared" si="0"/>
        <v>223887.67916666667</v>
      </c>
      <c r="AH210" s="6">
        <f t="shared" si="0"/>
        <v>177525</v>
      </c>
      <c r="AI210" s="6">
        <f t="shared" si="0"/>
        <v>172475</v>
      </c>
      <c r="AJ210" s="6">
        <f t="shared" si="0"/>
        <v>166875</v>
      </c>
      <c r="AK210" s="6">
        <f t="shared" si="0"/>
        <v>460150</v>
      </c>
      <c r="AL210" s="6">
        <f t="shared" si="0"/>
        <v>664800</v>
      </c>
      <c r="AM210" s="6">
        <f t="shared" si="0"/>
        <v>720850</v>
      </c>
      <c r="AN210" s="6">
        <f t="shared" si="0"/>
        <v>623750</v>
      </c>
      <c r="AO210" s="6">
        <f t="shared" si="0"/>
        <v>550250</v>
      </c>
      <c r="AP210" s="6">
        <f t="shared" si="0"/>
        <v>534250</v>
      </c>
      <c r="AQ210" s="6">
        <f t="shared" si="0"/>
        <v>514250</v>
      </c>
      <c r="AR210" s="6">
        <f t="shared" si="0"/>
        <v>517750</v>
      </c>
      <c r="AS210" s="6">
        <f t="shared" si="0"/>
        <v>496250</v>
      </c>
      <c r="AT210" s="6">
        <f t="shared" si="0"/>
        <v>494500</v>
      </c>
      <c r="AU210" s="6">
        <f t="shared" si="0"/>
        <v>481250</v>
      </c>
      <c r="AV210" s="6">
        <f t="shared" si="0"/>
        <v>3547871</v>
      </c>
      <c r="AW210" s="6">
        <f t="shared" si="0"/>
        <v>0</v>
      </c>
      <c r="AX210" s="6">
        <f t="shared" si="0"/>
        <v>0</v>
      </c>
      <c r="AY210" s="6">
        <f t="shared" si="0"/>
        <v>0</v>
      </c>
    </row>
    <row r="211" spans="1:66" x14ac:dyDescent="0.35">
      <c r="A211" t="s">
        <v>193</v>
      </c>
      <c r="F211" s="6">
        <f>SUM(F59:F112)</f>
        <v>65073.037500000006</v>
      </c>
      <c r="G211" s="6">
        <f t="shared" ref="G211:AY211" si="1">SUM(G59:G112)</f>
        <v>75571.295833333337</v>
      </c>
      <c r="H211" s="6">
        <f t="shared" si="1"/>
        <v>114216.60416666666</v>
      </c>
      <c r="I211" s="6">
        <f t="shared" si="1"/>
        <v>581278.79166666674</v>
      </c>
      <c r="J211" s="6">
        <f t="shared" si="1"/>
        <v>1499266.5916666666</v>
      </c>
      <c r="K211" s="6">
        <f t="shared" si="1"/>
        <v>1233060.8958333333</v>
      </c>
      <c r="L211" s="6">
        <f t="shared" si="1"/>
        <v>1195510.1916666667</v>
      </c>
      <c r="M211" s="6">
        <f t="shared" si="1"/>
        <v>798635.10416666674</v>
      </c>
      <c r="N211" s="6">
        <f t="shared" si="1"/>
        <v>717351.02499999991</v>
      </c>
      <c r="O211" s="6">
        <f t="shared" si="1"/>
        <v>525285.93333333335</v>
      </c>
      <c r="P211" s="6">
        <f t="shared" si="1"/>
        <v>185071.21250000002</v>
      </c>
      <c r="Q211" s="6">
        <f t="shared" si="1"/>
        <v>47497.7</v>
      </c>
      <c r="R211" s="6">
        <f t="shared" si="1"/>
        <v>46213.979166666664</v>
      </c>
      <c r="S211" s="6">
        <f t="shared" si="1"/>
        <v>119862.91250000001</v>
      </c>
      <c r="T211" s="6">
        <f t="shared" si="1"/>
        <v>356922.42499999999</v>
      </c>
      <c r="U211" s="6">
        <f t="shared" si="1"/>
        <v>916872.0708333333</v>
      </c>
      <c r="V211" s="6">
        <f t="shared" si="1"/>
        <v>1679869.2041666666</v>
      </c>
      <c r="W211" s="6">
        <f t="shared" si="1"/>
        <v>1992445.9833333334</v>
      </c>
      <c r="X211" s="6">
        <f t="shared" si="1"/>
        <v>2038213.3166666667</v>
      </c>
      <c r="Y211" s="6">
        <f t="shared" si="1"/>
        <v>2417334.125</v>
      </c>
      <c r="Z211" s="6">
        <f t="shared" si="1"/>
        <v>3368311.2416666667</v>
      </c>
      <c r="AA211" s="6">
        <f t="shared" si="1"/>
        <v>7896683.5958333332</v>
      </c>
      <c r="AB211" s="6">
        <f t="shared" si="1"/>
        <v>14961280</v>
      </c>
      <c r="AC211" s="6">
        <f t="shared" si="1"/>
        <v>19360087.5</v>
      </c>
      <c r="AD211" s="6">
        <f t="shared" si="1"/>
        <v>22938775</v>
      </c>
      <c r="AE211" s="6">
        <f t="shared" si="1"/>
        <v>21232250</v>
      </c>
      <c r="AF211" s="6">
        <f t="shared" si="1"/>
        <v>21445525</v>
      </c>
      <c r="AG211" s="6">
        <f t="shared" si="1"/>
        <v>20688800</v>
      </c>
      <c r="AH211" s="6">
        <f t="shared" si="1"/>
        <v>23598587.5</v>
      </c>
      <c r="AI211" s="6">
        <f t="shared" si="1"/>
        <v>24930625</v>
      </c>
      <c r="AJ211" s="6">
        <f t="shared" si="1"/>
        <v>34646875</v>
      </c>
      <c r="AK211" s="6">
        <f t="shared" si="1"/>
        <v>40773750</v>
      </c>
      <c r="AL211" s="6">
        <f t="shared" si="1"/>
        <v>43234500</v>
      </c>
      <c r="AM211" s="6">
        <f t="shared" si="1"/>
        <v>50398000</v>
      </c>
      <c r="AN211" s="6">
        <f t="shared" si="1"/>
        <v>49284750</v>
      </c>
      <c r="AO211" s="6">
        <f t="shared" si="1"/>
        <v>45602250</v>
      </c>
      <c r="AP211" s="6">
        <f t="shared" si="1"/>
        <v>43267250</v>
      </c>
      <c r="AQ211" s="6">
        <f t="shared" si="1"/>
        <v>35296500</v>
      </c>
      <c r="AR211" s="6">
        <f t="shared" si="1"/>
        <v>32196750</v>
      </c>
      <c r="AS211" s="6">
        <f t="shared" si="1"/>
        <v>28755500</v>
      </c>
      <c r="AT211" s="6">
        <f t="shared" si="1"/>
        <v>29347186.708333336</v>
      </c>
      <c r="AU211" s="6">
        <f t="shared" si="1"/>
        <v>29277470.662500001</v>
      </c>
      <c r="AV211" s="6">
        <f t="shared" si="1"/>
        <v>25649859.815000001</v>
      </c>
      <c r="AW211" s="6">
        <f t="shared" si="1"/>
        <v>28038917.584000003</v>
      </c>
      <c r="AX211" s="6">
        <f t="shared" si="1"/>
        <v>27780236.445999999</v>
      </c>
      <c r="AY211" s="6">
        <f t="shared" si="1"/>
        <v>28525602.050000001</v>
      </c>
    </row>
    <row r="212" spans="1:66" x14ac:dyDescent="0.35">
      <c r="A212" s="28" t="s">
        <v>194</v>
      </c>
      <c r="B212" s="28"/>
      <c r="C212" s="28"/>
      <c r="D212" s="28"/>
      <c r="E212" s="28"/>
      <c r="F212" s="27">
        <f>SUM(F113:F120)</f>
        <v>0</v>
      </c>
      <c r="G212" s="27">
        <f t="shared" ref="G212:AY212" si="2">SUM(G113:G120)</f>
        <v>0</v>
      </c>
      <c r="H212" s="27">
        <f t="shared" si="2"/>
        <v>0</v>
      </c>
      <c r="I212" s="27">
        <f t="shared" si="2"/>
        <v>0</v>
      </c>
      <c r="J212" s="27">
        <f t="shared" si="2"/>
        <v>0</v>
      </c>
      <c r="K212" s="27">
        <f t="shared" si="2"/>
        <v>0</v>
      </c>
      <c r="L212" s="27">
        <f t="shared" si="2"/>
        <v>0</v>
      </c>
      <c r="M212" s="27">
        <f t="shared" si="2"/>
        <v>0</v>
      </c>
      <c r="N212" s="27">
        <f t="shared" si="2"/>
        <v>0</v>
      </c>
      <c r="O212" s="27">
        <f t="shared" si="2"/>
        <v>0</v>
      </c>
      <c r="P212" s="27">
        <f t="shared" si="2"/>
        <v>0</v>
      </c>
      <c r="Q212" s="27">
        <f t="shared" si="2"/>
        <v>0</v>
      </c>
      <c r="R212" s="27">
        <f t="shared" si="2"/>
        <v>0</v>
      </c>
      <c r="S212" s="27">
        <f t="shared" si="2"/>
        <v>20700</v>
      </c>
      <c r="T212" s="27">
        <f t="shared" si="2"/>
        <v>21400</v>
      </c>
      <c r="U212" s="27">
        <f t="shared" si="2"/>
        <v>109653</v>
      </c>
      <c r="V212" s="27">
        <f t="shared" si="2"/>
        <v>165405.5</v>
      </c>
      <c r="W212" s="27">
        <f t="shared" si="2"/>
        <v>153162.16250000001</v>
      </c>
      <c r="X212" s="27">
        <f t="shared" si="2"/>
        <v>146319.62083333335</v>
      </c>
      <c r="Y212" s="27">
        <f t="shared" si="2"/>
        <v>147584.30416666667</v>
      </c>
      <c r="Z212" s="27">
        <f t="shared" si="2"/>
        <v>153581.34583333333</v>
      </c>
      <c r="AA212" s="27">
        <f t="shared" si="2"/>
        <v>156019.79999999999</v>
      </c>
      <c r="AB212" s="27">
        <f t="shared" si="2"/>
        <v>119325.02499999999</v>
      </c>
      <c r="AC212" s="27">
        <f t="shared" si="2"/>
        <v>97352</v>
      </c>
      <c r="AD212" s="27">
        <f t="shared" si="2"/>
        <v>98488.5</v>
      </c>
      <c r="AE212" s="27">
        <f t="shared" si="2"/>
        <v>100966</v>
      </c>
      <c r="AF212" s="27">
        <f t="shared" si="2"/>
        <v>101811.5</v>
      </c>
      <c r="AG212" s="27">
        <f t="shared" si="2"/>
        <v>98518</v>
      </c>
      <c r="AH212" s="27">
        <f t="shared" si="2"/>
        <v>98168</v>
      </c>
      <c r="AI212" s="27">
        <f t="shared" si="2"/>
        <v>98693</v>
      </c>
      <c r="AJ212" s="27">
        <f t="shared" si="2"/>
        <v>98197.5</v>
      </c>
      <c r="AK212" s="27">
        <f t="shared" si="2"/>
        <v>94233.5</v>
      </c>
      <c r="AL212" s="27">
        <f t="shared" si="2"/>
        <v>61856.5</v>
      </c>
      <c r="AM212" s="27">
        <f t="shared" si="2"/>
        <v>0</v>
      </c>
      <c r="AN212" s="27">
        <f t="shared" si="2"/>
        <v>0</v>
      </c>
      <c r="AO212" s="27">
        <f t="shared" si="2"/>
        <v>0</v>
      </c>
      <c r="AP212" s="27">
        <f t="shared" si="2"/>
        <v>0</v>
      </c>
      <c r="AQ212" s="27">
        <f t="shared" si="2"/>
        <v>0</v>
      </c>
      <c r="AR212" s="27">
        <f t="shared" si="2"/>
        <v>0</v>
      </c>
      <c r="AS212" s="27">
        <f t="shared" si="2"/>
        <v>0</v>
      </c>
      <c r="AT212" s="27">
        <f t="shared" si="2"/>
        <v>0</v>
      </c>
      <c r="AU212" s="27">
        <f t="shared" si="2"/>
        <v>0</v>
      </c>
      <c r="AV212" s="27">
        <f t="shared" si="2"/>
        <v>1639515.62</v>
      </c>
      <c r="AW212" s="27">
        <f t="shared" si="2"/>
        <v>0</v>
      </c>
      <c r="AX212" s="27">
        <f t="shared" si="2"/>
        <v>0</v>
      </c>
      <c r="AY212" s="27">
        <f t="shared" si="2"/>
        <v>0</v>
      </c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</row>
    <row r="213" spans="1:66" x14ac:dyDescent="0.35">
      <c r="A213" s="21" t="s">
        <v>281</v>
      </c>
      <c r="B213" s="28"/>
      <c r="C213" s="28"/>
      <c r="D213" s="28"/>
      <c r="E213" s="28"/>
      <c r="F213" s="27">
        <f>SUM(F121:F135)</f>
        <v>0</v>
      </c>
      <c r="G213" s="27">
        <f t="shared" ref="G213:AY213" si="3">SUM(G121:G135)</f>
        <v>0</v>
      </c>
      <c r="H213" s="27">
        <f t="shared" si="3"/>
        <v>0</v>
      </c>
      <c r="I213" s="27">
        <f t="shared" si="3"/>
        <v>17611.05</v>
      </c>
      <c r="J213" s="27">
        <f t="shared" si="3"/>
        <v>17221.425000000003</v>
      </c>
      <c r="K213" s="27">
        <f t="shared" si="3"/>
        <v>17611.05</v>
      </c>
      <c r="L213" s="27">
        <f t="shared" si="3"/>
        <v>17611.05</v>
      </c>
      <c r="M213" s="27">
        <f t="shared" si="3"/>
        <v>17766.900000000001</v>
      </c>
      <c r="N213" s="27">
        <f t="shared" si="3"/>
        <v>26899.35</v>
      </c>
      <c r="O213" s="27">
        <f t="shared" si="3"/>
        <v>27099.35</v>
      </c>
      <c r="P213" s="27">
        <f t="shared" si="3"/>
        <v>27399.35</v>
      </c>
      <c r="Q213" s="27">
        <f t="shared" si="3"/>
        <v>27699.35</v>
      </c>
      <c r="R213" s="27">
        <f t="shared" si="3"/>
        <v>29846.15</v>
      </c>
      <c r="S213" s="27">
        <f t="shared" si="3"/>
        <v>30569.55</v>
      </c>
      <c r="T213" s="27">
        <f t="shared" si="3"/>
        <v>11700</v>
      </c>
      <c r="U213" s="27">
        <f t="shared" si="3"/>
        <v>11500</v>
      </c>
      <c r="V213" s="27">
        <f t="shared" si="3"/>
        <v>11200</v>
      </c>
      <c r="W213" s="27">
        <f t="shared" si="3"/>
        <v>11200</v>
      </c>
      <c r="X213" s="27">
        <f t="shared" si="3"/>
        <v>10500</v>
      </c>
      <c r="Y213" s="27">
        <f t="shared" si="3"/>
        <v>10500</v>
      </c>
      <c r="Z213" s="27">
        <f t="shared" si="3"/>
        <v>11000</v>
      </c>
      <c r="AA213" s="27">
        <f t="shared" si="3"/>
        <v>10800</v>
      </c>
      <c r="AB213" s="27">
        <f t="shared" si="3"/>
        <v>10700</v>
      </c>
      <c r="AC213" s="27">
        <f t="shared" si="3"/>
        <v>10650</v>
      </c>
      <c r="AD213" s="27">
        <f t="shared" si="3"/>
        <v>10600</v>
      </c>
      <c r="AE213" s="27">
        <f t="shared" si="3"/>
        <v>10500</v>
      </c>
      <c r="AF213" s="27">
        <f t="shared" si="3"/>
        <v>10250</v>
      </c>
      <c r="AG213" s="27">
        <f t="shared" si="3"/>
        <v>10200</v>
      </c>
      <c r="AH213" s="27">
        <f t="shared" si="3"/>
        <v>0</v>
      </c>
      <c r="AI213" s="27">
        <f t="shared" si="3"/>
        <v>0</v>
      </c>
      <c r="AJ213" s="27">
        <f t="shared" si="3"/>
        <v>0</v>
      </c>
      <c r="AK213" s="27">
        <f t="shared" si="3"/>
        <v>0</v>
      </c>
      <c r="AL213" s="27">
        <f t="shared" si="3"/>
        <v>0</v>
      </c>
      <c r="AM213" s="27">
        <f t="shared" si="3"/>
        <v>0</v>
      </c>
      <c r="AN213" s="27">
        <f t="shared" si="3"/>
        <v>0</v>
      </c>
      <c r="AO213" s="27">
        <f t="shared" si="3"/>
        <v>185270</v>
      </c>
      <c r="AP213" s="27">
        <f t="shared" si="3"/>
        <v>5757128</v>
      </c>
      <c r="AQ213" s="27">
        <f t="shared" si="3"/>
        <v>5729986.25</v>
      </c>
      <c r="AR213" s="27">
        <f t="shared" si="3"/>
        <v>8318510.8416666668</v>
      </c>
      <c r="AS213" s="27">
        <f t="shared" si="3"/>
        <v>8795737.1541666668</v>
      </c>
      <c r="AT213" s="27">
        <f t="shared" si="3"/>
        <v>8268022.9833333334</v>
      </c>
      <c r="AU213" s="27">
        <f t="shared" si="3"/>
        <v>6981622.5749999993</v>
      </c>
      <c r="AV213" s="27">
        <f t="shared" si="3"/>
        <v>7589434.9049999993</v>
      </c>
      <c r="AW213" s="27">
        <f t="shared" si="3"/>
        <v>8013886.165000001</v>
      </c>
      <c r="AX213" s="27">
        <f t="shared" si="3"/>
        <v>7311763.4835000001</v>
      </c>
      <c r="AY213" s="27">
        <f t="shared" si="3"/>
        <v>5766202.8849999998</v>
      </c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</row>
    <row r="214" spans="1:66" ht="15" thickBot="1" x14ac:dyDescent="0.4">
      <c r="A214" s="10" t="s">
        <v>282</v>
      </c>
      <c r="B214" s="10"/>
      <c r="C214" s="10"/>
      <c r="D214" s="10"/>
      <c r="E214" s="10"/>
      <c r="F214" s="12">
        <f>SUM(F5:F135)</f>
        <v>238072.35833333334</v>
      </c>
      <c r="G214" s="12">
        <f t="shared" ref="G214:AY214" si="4">SUM(G5:G135)</f>
        <v>280383.66666666669</v>
      </c>
      <c r="H214" s="12">
        <f t="shared" si="4"/>
        <v>330760.78333333333</v>
      </c>
      <c r="I214" s="12">
        <f t="shared" si="4"/>
        <v>839665.90416666679</v>
      </c>
      <c r="J214" s="12">
        <f t="shared" si="4"/>
        <v>1843830.3625</v>
      </c>
      <c r="K214" s="12">
        <f t="shared" si="4"/>
        <v>1585488.4291666667</v>
      </c>
      <c r="L214" s="12">
        <f t="shared" si="4"/>
        <v>1564666.0666666667</v>
      </c>
      <c r="M214" s="12">
        <f t="shared" si="4"/>
        <v>1323301.0208333333</v>
      </c>
      <c r="N214" s="12">
        <f t="shared" si="4"/>
        <v>1439334.2250000001</v>
      </c>
      <c r="O214" s="12">
        <f t="shared" si="4"/>
        <v>1229408.8500000001</v>
      </c>
      <c r="P214" s="12">
        <f t="shared" si="4"/>
        <v>771788.12916666665</v>
      </c>
      <c r="Q214" s="12">
        <f t="shared" si="4"/>
        <v>459947.95416666666</v>
      </c>
      <c r="R214" s="12">
        <f t="shared" si="4"/>
        <v>500487.93750000006</v>
      </c>
      <c r="S214" s="12">
        <f t="shared" si="4"/>
        <v>687758.93750000012</v>
      </c>
      <c r="T214" s="12">
        <f t="shared" si="4"/>
        <v>921775.3583333334</v>
      </c>
      <c r="U214" s="12">
        <f t="shared" si="4"/>
        <v>1522141.7041666666</v>
      </c>
      <c r="V214" s="12">
        <f t="shared" si="4"/>
        <v>2206928.3458333332</v>
      </c>
      <c r="W214" s="12">
        <f t="shared" si="4"/>
        <v>2646984.8333333335</v>
      </c>
      <c r="X214" s="12">
        <f t="shared" si="4"/>
        <v>2651130.2166666663</v>
      </c>
      <c r="Y214" s="12">
        <f t="shared" si="4"/>
        <v>3136868.1625000001</v>
      </c>
      <c r="Z214" s="12">
        <f t="shared" si="4"/>
        <v>4099421.7875000001</v>
      </c>
      <c r="AA214" s="12">
        <f t="shared" si="4"/>
        <v>8470091.5750000011</v>
      </c>
      <c r="AB214" s="12">
        <f t="shared" si="4"/>
        <v>15508770.116666667</v>
      </c>
      <c r="AC214" s="12">
        <f t="shared" si="4"/>
        <v>19826078.433333334</v>
      </c>
      <c r="AD214" s="12">
        <f t="shared" si="4"/>
        <v>23417564.662500001</v>
      </c>
      <c r="AE214" s="12">
        <f t="shared" si="4"/>
        <v>21658873.679166667</v>
      </c>
      <c r="AF214" s="12">
        <f t="shared" si="4"/>
        <v>21780961.679166667</v>
      </c>
      <c r="AG214" s="12">
        <f t="shared" si="4"/>
        <v>21021405.679166667</v>
      </c>
      <c r="AH214" s="12">
        <f t="shared" si="4"/>
        <v>23874280.5</v>
      </c>
      <c r="AI214" s="12">
        <f t="shared" si="4"/>
        <v>25201793</v>
      </c>
      <c r="AJ214" s="12">
        <f t="shared" si="4"/>
        <v>34911947.5</v>
      </c>
      <c r="AK214" s="12">
        <f t="shared" si="4"/>
        <v>41328133.5</v>
      </c>
      <c r="AL214" s="12">
        <f t="shared" si="4"/>
        <v>43961156.5</v>
      </c>
      <c r="AM214" s="12">
        <f t="shared" si="4"/>
        <v>51118850</v>
      </c>
      <c r="AN214" s="12">
        <f t="shared" si="4"/>
        <v>49908500</v>
      </c>
      <c r="AO214" s="12">
        <f t="shared" si="4"/>
        <v>46337770</v>
      </c>
      <c r="AP214" s="12">
        <f t="shared" si="4"/>
        <v>49558628</v>
      </c>
      <c r="AQ214" s="12">
        <f t="shared" si="4"/>
        <v>41540736.25</v>
      </c>
      <c r="AR214" s="12">
        <f t="shared" si="4"/>
        <v>41033010.841666669</v>
      </c>
      <c r="AS214" s="12">
        <f t="shared" si="4"/>
        <v>38047487.154166669</v>
      </c>
      <c r="AT214" s="12">
        <f t="shared" si="4"/>
        <v>38109709.691666663</v>
      </c>
      <c r="AU214" s="12">
        <f t="shared" si="4"/>
        <v>36740343.237499997</v>
      </c>
      <c r="AV214" s="12">
        <f t="shared" si="4"/>
        <v>38426681.340000011</v>
      </c>
      <c r="AW214" s="12">
        <f t="shared" si="4"/>
        <v>36052803.749000005</v>
      </c>
      <c r="AX214" s="12">
        <f t="shared" si="4"/>
        <v>35091999.929499999</v>
      </c>
      <c r="AY214" s="12">
        <f t="shared" si="4"/>
        <v>34291804.935000002</v>
      </c>
    </row>
    <row r="215" spans="1:66" ht="15" thickBot="1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</row>
    <row r="216" spans="1:66" x14ac:dyDescent="0.35">
      <c r="A216" s="93" t="s">
        <v>195</v>
      </c>
      <c r="B216" s="7"/>
      <c r="F216" s="6">
        <f>F169+F180+F182+F183+F184+F199+F191</f>
        <v>47.15</v>
      </c>
      <c r="G216" s="6">
        <f t="shared" ref="G216:AY216" si="5">G169+G180+G182+G183+G184+G199+G191</f>
        <v>2096.145833333333</v>
      </c>
      <c r="H216" s="6">
        <f t="shared" si="5"/>
        <v>3459.4375</v>
      </c>
      <c r="I216" s="6">
        <f t="shared" si="5"/>
        <v>6136.55</v>
      </c>
      <c r="J216" s="6">
        <f t="shared" si="5"/>
        <v>5354.3166666666666</v>
      </c>
      <c r="K216" s="6">
        <f t="shared" si="5"/>
        <v>8915.2458333333343</v>
      </c>
      <c r="L216" s="6">
        <f t="shared" si="5"/>
        <v>16769.25</v>
      </c>
      <c r="M216" s="6">
        <f t="shared" si="5"/>
        <v>5419.6125000000002</v>
      </c>
      <c r="N216" s="6">
        <f t="shared" si="5"/>
        <v>1694.9375</v>
      </c>
      <c r="O216" s="6">
        <f t="shared" si="5"/>
        <v>2464.625</v>
      </c>
      <c r="P216" s="6">
        <f t="shared" si="5"/>
        <v>1950.7083333333335</v>
      </c>
      <c r="Q216" s="6">
        <f t="shared" si="5"/>
        <v>1272.6500000000001</v>
      </c>
      <c r="R216" s="6">
        <f t="shared" si="5"/>
        <v>1936.6625000000001</v>
      </c>
      <c r="S216" s="6">
        <f t="shared" si="5"/>
        <v>10365.408333333333</v>
      </c>
      <c r="T216" s="6">
        <f t="shared" si="5"/>
        <v>77935.820833333331</v>
      </c>
      <c r="U216" s="6">
        <f t="shared" si="5"/>
        <v>329777.44166666671</v>
      </c>
      <c r="V216" s="6">
        <f t="shared" si="5"/>
        <v>384877.375</v>
      </c>
      <c r="W216" s="6">
        <f t="shared" si="5"/>
        <v>445788.09166666667</v>
      </c>
      <c r="X216" s="6">
        <f t="shared" si="5"/>
        <v>404586.4458333333</v>
      </c>
      <c r="Y216" s="6">
        <f t="shared" si="5"/>
        <v>514616.55</v>
      </c>
      <c r="Z216" s="6">
        <f t="shared" si="5"/>
        <v>1005696.2916666667</v>
      </c>
      <c r="AA216" s="6">
        <f t="shared" si="5"/>
        <v>2012248.875</v>
      </c>
      <c r="AB216" s="6">
        <f t="shared" si="5"/>
        <v>1996284.65</v>
      </c>
      <c r="AC216" s="6">
        <f t="shared" si="5"/>
        <v>2500590.6083333334</v>
      </c>
      <c r="AD216" s="6">
        <f t="shared" si="5"/>
        <v>3018904.5874999999</v>
      </c>
      <c r="AE216" s="6">
        <f t="shared" si="5"/>
        <v>1621204.5625</v>
      </c>
      <c r="AF216" s="6">
        <f t="shared" si="5"/>
        <v>2213453.041666667</v>
      </c>
      <c r="AG216" s="6">
        <f t="shared" si="5"/>
        <v>1796975.0583333333</v>
      </c>
      <c r="AH216" s="6">
        <f t="shared" si="5"/>
        <v>2543281.958333333</v>
      </c>
      <c r="AI216" s="6">
        <f t="shared" si="5"/>
        <v>4050463.6</v>
      </c>
      <c r="AJ216" s="6">
        <f t="shared" si="5"/>
        <v>4254149.3458333332</v>
      </c>
      <c r="AK216" s="6">
        <f t="shared" si="5"/>
        <v>493032.00416666665</v>
      </c>
      <c r="AL216" s="6">
        <f t="shared" si="5"/>
        <v>511160.05416666664</v>
      </c>
      <c r="AM216" s="6">
        <f t="shared" si="5"/>
        <v>495351.99583333335</v>
      </c>
      <c r="AN216" s="6">
        <f t="shared" si="5"/>
        <v>495728.77083333331</v>
      </c>
      <c r="AO216" s="6">
        <f t="shared" si="5"/>
        <v>503063.07500000001</v>
      </c>
      <c r="AP216" s="6">
        <f t="shared" si="5"/>
        <v>515762.4291666667</v>
      </c>
      <c r="AQ216" s="6">
        <f t="shared" si="5"/>
        <v>503726.85</v>
      </c>
      <c r="AR216" s="6">
        <f t="shared" si="5"/>
        <v>490304.09583333333</v>
      </c>
      <c r="AS216" s="6">
        <f t="shared" si="5"/>
        <v>431489.89166666666</v>
      </c>
      <c r="AT216" s="6">
        <f t="shared" si="5"/>
        <v>478144.32916666666</v>
      </c>
      <c r="AU216" s="6">
        <f t="shared" si="5"/>
        <v>652378.53749999998</v>
      </c>
      <c r="AV216" s="6">
        <f t="shared" si="5"/>
        <v>33599421.049000002</v>
      </c>
      <c r="AW216" s="6">
        <f t="shared" si="5"/>
        <v>35211335.583999999</v>
      </c>
      <c r="AX216" s="6">
        <f t="shared" si="5"/>
        <v>22456024.215500001</v>
      </c>
      <c r="AY216" s="6">
        <f t="shared" si="5"/>
        <v>19783729.259500001</v>
      </c>
    </row>
    <row r="217" spans="1:66" x14ac:dyDescent="0.35">
      <c r="A217" s="93" t="s">
        <v>196</v>
      </c>
      <c r="F217" s="6">
        <f>F174</f>
        <v>0</v>
      </c>
      <c r="G217" s="6">
        <f t="shared" ref="G217:AY217" si="6">G174</f>
        <v>0</v>
      </c>
      <c r="H217" s="6">
        <f t="shared" si="6"/>
        <v>0</v>
      </c>
      <c r="I217" s="6">
        <f t="shared" si="6"/>
        <v>238280.29583333334</v>
      </c>
      <c r="J217" s="6">
        <f t="shared" si="6"/>
        <v>0</v>
      </c>
      <c r="K217" s="6">
        <f t="shared" si="6"/>
        <v>0</v>
      </c>
      <c r="L217" s="6">
        <f t="shared" si="6"/>
        <v>0</v>
      </c>
      <c r="M217" s="6">
        <f t="shared" si="6"/>
        <v>69314.583333333343</v>
      </c>
      <c r="N217" s="6">
        <f t="shared" si="6"/>
        <v>0</v>
      </c>
      <c r="O217" s="6">
        <f t="shared" si="6"/>
        <v>0</v>
      </c>
      <c r="P217" s="6">
        <f t="shared" si="6"/>
        <v>0</v>
      </c>
      <c r="Q217" s="6">
        <f t="shared" si="6"/>
        <v>0</v>
      </c>
      <c r="R217" s="6">
        <f t="shared" si="6"/>
        <v>0</v>
      </c>
      <c r="S217" s="6">
        <f t="shared" si="6"/>
        <v>0</v>
      </c>
      <c r="T217" s="6">
        <f t="shared" si="6"/>
        <v>0</v>
      </c>
      <c r="U217" s="6">
        <f t="shared" si="6"/>
        <v>0</v>
      </c>
      <c r="V217" s="6">
        <f t="shared" si="6"/>
        <v>0</v>
      </c>
      <c r="W217" s="6">
        <f t="shared" si="6"/>
        <v>0</v>
      </c>
      <c r="X217" s="6">
        <f t="shared" si="6"/>
        <v>0</v>
      </c>
      <c r="Y217" s="6">
        <f t="shared" si="6"/>
        <v>0</v>
      </c>
      <c r="Z217" s="6">
        <f t="shared" si="6"/>
        <v>0</v>
      </c>
      <c r="AA217" s="6">
        <f t="shared" si="6"/>
        <v>0</v>
      </c>
      <c r="AB217" s="6">
        <f t="shared" si="6"/>
        <v>0</v>
      </c>
      <c r="AC217" s="6">
        <f t="shared" si="6"/>
        <v>0</v>
      </c>
      <c r="AD217" s="6">
        <f t="shared" si="6"/>
        <v>0</v>
      </c>
      <c r="AE217" s="6">
        <f t="shared" si="6"/>
        <v>0</v>
      </c>
      <c r="AF217" s="6">
        <f t="shared" si="6"/>
        <v>0</v>
      </c>
      <c r="AG217" s="6">
        <f t="shared" si="6"/>
        <v>0</v>
      </c>
      <c r="AH217" s="6">
        <f t="shared" si="6"/>
        <v>0</v>
      </c>
      <c r="AI217" s="6">
        <f t="shared" si="6"/>
        <v>0</v>
      </c>
      <c r="AJ217" s="6">
        <f t="shared" si="6"/>
        <v>0</v>
      </c>
      <c r="AK217" s="6">
        <f t="shared" si="6"/>
        <v>4179333.0583333331</v>
      </c>
      <c r="AL217" s="6">
        <f t="shared" si="6"/>
        <v>4971056.9458333338</v>
      </c>
      <c r="AM217" s="6">
        <f t="shared" si="6"/>
        <v>4976595.8041666662</v>
      </c>
      <c r="AN217" s="6">
        <f t="shared" si="6"/>
        <v>10402441.712499999</v>
      </c>
      <c r="AO217" s="6">
        <f t="shared" si="6"/>
        <v>13776143.225</v>
      </c>
      <c r="AP217" s="6">
        <f t="shared" si="6"/>
        <v>13074880.633333333</v>
      </c>
      <c r="AQ217" s="6">
        <f t="shared" si="6"/>
        <v>21298333.108333334</v>
      </c>
      <c r="AR217" s="6">
        <f t="shared" si="6"/>
        <v>22304189.758333333</v>
      </c>
      <c r="AS217" s="6">
        <f t="shared" si="6"/>
        <v>25273950.962499999</v>
      </c>
      <c r="AT217" s="6">
        <f t="shared" si="6"/>
        <v>25913202.804166667</v>
      </c>
      <c r="AU217" s="6">
        <f t="shared" si="6"/>
        <v>25955108.403999999</v>
      </c>
      <c r="AV217" s="6">
        <f t="shared" si="6"/>
        <v>0</v>
      </c>
      <c r="AW217" s="6">
        <f t="shared" si="6"/>
        <v>0</v>
      </c>
      <c r="AX217" s="6">
        <f t="shared" si="6"/>
        <v>0</v>
      </c>
      <c r="AY217" s="6">
        <f t="shared" si="6"/>
        <v>0</v>
      </c>
    </row>
    <row r="218" spans="1:66" x14ac:dyDescent="0.35">
      <c r="A218" s="93" t="s">
        <v>156</v>
      </c>
      <c r="F218" s="6">
        <f>F158+F160</f>
        <v>0</v>
      </c>
      <c r="G218" s="6">
        <f t="shared" ref="G218:AY218" si="7">G158+G160</f>
        <v>0</v>
      </c>
      <c r="H218" s="6">
        <f t="shared" si="7"/>
        <v>0</v>
      </c>
      <c r="I218" s="6">
        <f t="shared" si="7"/>
        <v>0</v>
      </c>
      <c r="J218" s="6">
        <f t="shared" si="7"/>
        <v>492070</v>
      </c>
      <c r="K218" s="6">
        <f t="shared" si="7"/>
        <v>733050</v>
      </c>
      <c r="L218" s="6">
        <f t="shared" si="7"/>
        <v>813358</v>
      </c>
      <c r="M218" s="6">
        <f t="shared" si="7"/>
        <v>0</v>
      </c>
      <c r="N218" s="6">
        <f t="shared" si="7"/>
        <v>0</v>
      </c>
      <c r="O218" s="6">
        <f t="shared" si="7"/>
        <v>196570</v>
      </c>
      <c r="P218" s="6">
        <f t="shared" si="7"/>
        <v>221950</v>
      </c>
      <c r="Q218" s="6">
        <f t="shared" si="7"/>
        <v>311680</v>
      </c>
      <c r="R218" s="6">
        <f t="shared" si="7"/>
        <v>333615</v>
      </c>
      <c r="S218" s="6">
        <f t="shared" si="7"/>
        <v>384750</v>
      </c>
      <c r="T218" s="6">
        <f t="shared" si="7"/>
        <v>364240</v>
      </c>
      <c r="U218" s="6">
        <f t="shared" si="7"/>
        <v>172700</v>
      </c>
      <c r="V218" s="6">
        <f t="shared" si="7"/>
        <v>130900</v>
      </c>
      <c r="W218" s="6">
        <f t="shared" si="7"/>
        <v>161680</v>
      </c>
      <c r="X218" s="6">
        <f t="shared" si="7"/>
        <v>181760</v>
      </c>
      <c r="Y218" s="6">
        <f t="shared" si="7"/>
        <v>206300</v>
      </c>
      <c r="Z218" s="6">
        <f t="shared" si="7"/>
        <v>188900</v>
      </c>
      <c r="AA218" s="6">
        <f t="shared" si="7"/>
        <v>152250</v>
      </c>
      <c r="AB218" s="6">
        <f t="shared" si="7"/>
        <v>100850</v>
      </c>
      <c r="AC218" s="6">
        <f t="shared" si="7"/>
        <v>77300</v>
      </c>
      <c r="AD218" s="6">
        <f t="shared" si="7"/>
        <v>87300</v>
      </c>
      <c r="AE218" s="6">
        <f t="shared" si="7"/>
        <v>240800</v>
      </c>
      <c r="AF218" s="6">
        <f t="shared" si="7"/>
        <v>304900</v>
      </c>
      <c r="AG218" s="6">
        <f t="shared" si="7"/>
        <v>401500</v>
      </c>
      <c r="AH218" s="6">
        <f t="shared" si="7"/>
        <v>254900</v>
      </c>
      <c r="AI218" s="6">
        <f t="shared" si="7"/>
        <v>629600</v>
      </c>
      <c r="AJ218" s="6">
        <f t="shared" si="7"/>
        <v>634500</v>
      </c>
      <c r="AK218" s="6">
        <f t="shared" si="7"/>
        <v>464500</v>
      </c>
      <c r="AL218" s="6">
        <f t="shared" si="7"/>
        <v>788000</v>
      </c>
      <c r="AM218" s="6">
        <f t="shared" si="7"/>
        <v>878000</v>
      </c>
      <c r="AN218" s="6">
        <f t="shared" si="7"/>
        <v>405000</v>
      </c>
      <c r="AO218" s="6">
        <f t="shared" si="7"/>
        <v>411000</v>
      </c>
      <c r="AP218" s="6">
        <f t="shared" si="7"/>
        <v>269000</v>
      </c>
      <c r="AQ218" s="6">
        <f t="shared" si="7"/>
        <v>0</v>
      </c>
      <c r="AR218" s="6">
        <f t="shared" si="7"/>
        <v>0</v>
      </c>
      <c r="AS218" s="6">
        <f t="shared" si="7"/>
        <v>0</v>
      </c>
      <c r="AT218" s="6">
        <f t="shared" si="7"/>
        <v>0</v>
      </c>
      <c r="AU218" s="6">
        <f t="shared" si="7"/>
        <v>0</v>
      </c>
      <c r="AV218" s="6">
        <f t="shared" si="7"/>
        <v>0</v>
      </c>
      <c r="AW218" s="6">
        <f t="shared" si="7"/>
        <v>0</v>
      </c>
      <c r="AX218" s="6">
        <f t="shared" si="7"/>
        <v>0</v>
      </c>
      <c r="AY218" s="6">
        <f t="shared" si="7"/>
        <v>0</v>
      </c>
    </row>
    <row r="219" spans="1:66" x14ac:dyDescent="0.35">
      <c r="A219" s="93" t="s">
        <v>284</v>
      </c>
      <c r="F219" s="6">
        <f>F206+F204+F203+F201+F194+F189+F188+F187+F186+F185+F176+F175+F154+F139+F177</f>
        <v>6.8541666666666661</v>
      </c>
      <c r="G219" s="6">
        <f t="shared" ref="G219:AY219" si="8">G206+G204+G203+G201+G194+G189+G188+G187+G186+G185+G176+G175+G154+G139+G177</f>
        <v>237150.12083333335</v>
      </c>
      <c r="H219" s="6">
        <f t="shared" si="8"/>
        <v>280892.86250000005</v>
      </c>
      <c r="I219" s="6">
        <f t="shared" si="8"/>
        <v>34146.479166666672</v>
      </c>
      <c r="J219" s="6">
        <f t="shared" si="8"/>
        <v>33957.245833333334</v>
      </c>
      <c r="K219" s="6">
        <f t="shared" si="8"/>
        <v>34047.800000000003</v>
      </c>
      <c r="L219" s="6">
        <f t="shared" si="8"/>
        <v>34009.383333333331</v>
      </c>
      <c r="M219" s="6">
        <f t="shared" si="8"/>
        <v>33974.354166666672</v>
      </c>
      <c r="N219" s="6">
        <f t="shared" si="8"/>
        <v>33988.6</v>
      </c>
      <c r="O219" s="6">
        <f t="shared" si="8"/>
        <v>33987.237500000003</v>
      </c>
      <c r="P219" s="6">
        <f t="shared" si="8"/>
        <v>34063.89166666667</v>
      </c>
      <c r="Q219" s="6">
        <f t="shared" si="8"/>
        <v>33978.983333333337</v>
      </c>
      <c r="R219" s="6">
        <f t="shared" si="8"/>
        <v>34048.608333333337</v>
      </c>
      <c r="S219" s="6">
        <f t="shared" si="8"/>
        <v>34032.125</v>
      </c>
      <c r="T219" s="6">
        <f t="shared" si="8"/>
        <v>34060.404166666667</v>
      </c>
      <c r="U219" s="6">
        <f t="shared" si="8"/>
        <v>34097.679166666669</v>
      </c>
      <c r="V219" s="6">
        <f t="shared" si="8"/>
        <v>34107.670833333337</v>
      </c>
      <c r="W219" s="6">
        <f t="shared" si="8"/>
        <v>34255.0625</v>
      </c>
      <c r="X219" s="6">
        <f t="shared" si="8"/>
        <v>34017.450000000004</v>
      </c>
      <c r="Y219" s="6">
        <f t="shared" si="8"/>
        <v>34060.137500000004</v>
      </c>
      <c r="Z219" s="6">
        <f t="shared" si="8"/>
        <v>34001.662499999999</v>
      </c>
      <c r="AA219" s="6">
        <f t="shared" si="8"/>
        <v>33997.295833333337</v>
      </c>
      <c r="AB219" s="6">
        <f t="shared" si="8"/>
        <v>34043.308333333334</v>
      </c>
      <c r="AC219" s="6">
        <f t="shared" si="8"/>
        <v>34281.604166666672</v>
      </c>
      <c r="AD219" s="6">
        <f t="shared" si="8"/>
        <v>34236.1875</v>
      </c>
      <c r="AE219" s="6">
        <f t="shared" si="8"/>
        <v>33933.4</v>
      </c>
      <c r="AF219" s="6">
        <f t="shared" si="8"/>
        <v>34385.587500000001</v>
      </c>
      <c r="AG219" s="6">
        <f t="shared" si="8"/>
        <v>34237.170833333337</v>
      </c>
      <c r="AH219" s="6">
        <f t="shared" si="8"/>
        <v>34178.700000000004</v>
      </c>
      <c r="AI219" s="6">
        <f t="shared" si="8"/>
        <v>34524.345833333333</v>
      </c>
      <c r="AJ219" s="6">
        <f t="shared" si="8"/>
        <v>34555.875</v>
      </c>
      <c r="AK219" s="6">
        <f t="shared" si="8"/>
        <v>689.23749999999995</v>
      </c>
      <c r="AL219" s="6">
        <f t="shared" si="8"/>
        <v>2635.0041666666666</v>
      </c>
      <c r="AM219" s="6">
        <f t="shared" si="8"/>
        <v>3019.4666666666667</v>
      </c>
      <c r="AN219" s="6">
        <f t="shared" si="8"/>
        <v>2454.0583333333334</v>
      </c>
      <c r="AO219" s="6">
        <f t="shared" si="8"/>
        <v>1767.5291666666665</v>
      </c>
      <c r="AP219" s="6">
        <f t="shared" si="8"/>
        <v>3304.5875000000001</v>
      </c>
      <c r="AQ219" s="6">
        <f t="shared" si="8"/>
        <v>124.79166666666667</v>
      </c>
      <c r="AR219" s="6">
        <f t="shared" si="8"/>
        <v>5135.8250000000007</v>
      </c>
      <c r="AS219" s="6">
        <f t="shared" si="8"/>
        <v>3058557.2041666666</v>
      </c>
      <c r="AT219" s="6">
        <f t="shared" si="8"/>
        <v>2845753.9666666668</v>
      </c>
      <c r="AU219" s="6">
        <f t="shared" si="8"/>
        <v>5063855.7</v>
      </c>
      <c r="AV219" s="6">
        <f t="shared" si="8"/>
        <v>3210112.747</v>
      </c>
      <c r="AW219" s="6">
        <f t="shared" si="8"/>
        <v>4608191.0120000001</v>
      </c>
      <c r="AX219" s="6">
        <f t="shared" si="8"/>
        <v>12332818.2985</v>
      </c>
      <c r="AY219" s="6">
        <f t="shared" si="8"/>
        <v>7756647.7039999999</v>
      </c>
    </row>
    <row r="220" spans="1:66" x14ac:dyDescent="0.35">
      <c r="A220" s="93" t="s">
        <v>197</v>
      </c>
      <c r="F220" s="6">
        <f>F221-F214-F216-F217-F218-F219</f>
        <v>2276618.1541666668</v>
      </c>
      <c r="G220" s="6">
        <f t="shared" ref="G220:AY220" si="9">G221-G214-G216-G217-G218-G219</f>
        <v>1528949.7708333333</v>
      </c>
      <c r="H220" s="6">
        <f t="shared" si="9"/>
        <v>677008.31250000012</v>
      </c>
      <c r="I220" s="6">
        <f t="shared" si="9"/>
        <v>293478.39583333337</v>
      </c>
      <c r="J220" s="6">
        <f t="shared" si="9"/>
        <v>93129.683333333363</v>
      </c>
      <c r="K220" s="6">
        <f t="shared" si="9"/>
        <v>-39608.458333333445</v>
      </c>
      <c r="L220" s="6">
        <f t="shared" si="9"/>
        <v>-37423.537500000355</v>
      </c>
      <c r="M220" s="6">
        <f t="shared" si="9"/>
        <v>716205.28333333274</v>
      </c>
      <c r="N220" s="6">
        <f t="shared" si="9"/>
        <v>729817.41249999974</v>
      </c>
      <c r="O220" s="6">
        <f t="shared" si="9"/>
        <v>111.99999999981083</v>
      </c>
      <c r="P220" s="6">
        <f t="shared" si="9"/>
        <v>-70588.000000000029</v>
      </c>
      <c r="Q220" s="6">
        <f t="shared" si="9"/>
        <v>-71287.999999999884</v>
      </c>
      <c r="R220" s="6">
        <f t="shared" si="9"/>
        <v>-71998</v>
      </c>
      <c r="S220" s="6">
        <f t="shared" si="9"/>
        <v>101.99999999976717</v>
      </c>
      <c r="T220" s="6">
        <f t="shared" si="9"/>
        <v>-11318.000000000109</v>
      </c>
      <c r="U220" s="6">
        <f t="shared" si="9"/>
        <v>-10089.875000000262</v>
      </c>
      <c r="V220" s="6">
        <f t="shared" si="9"/>
        <v>70801.999999999593</v>
      </c>
      <c r="W220" s="6">
        <f t="shared" si="9"/>
        <v>87625.949999998906</v>
      </c>
      <c r="X220" s="6">
        <f t="shared" si="9"/>
        <v>82512.000000000175</v>
      </c>
      <c r="Y220" s="6">
        <f t="shared" si="9"/>
        <v>5101.9999999995416</v>
      </c>
      <c r="Z220" s="6">
        <f t="shared" si="9"/>
        <v>101.9999999993961</v>
      </c>
      <c r="AA220" s="6">
        <f t="shared" si="9"/>
        <v>589402.95833333489</v>
      </c>
      <c r="AB220" s="6">
        <f t="shared" si="9"/>
        <v>820031.89583333093</v>
      </c>
      <c r="AC220" s="6">
        <f t="shared" si="9"/>
        <v>1969062.8249999976</v>
      </c>
      <c r="AD220" s="6">
        <f t="shared" si="9"/>
        <v>1313025.0458333292</v>
      </c>
      <c r="AE220" s="6">
        <f t="shared" si="9"/>
        <v>5951.9999999947831</v>
      </c>
      <c r="AF220" s="6">
        <f t="shared" si="9"/>
        <v>5501.9999999957145</v>
      </c>
      <c r="AG220" s="6">
        <f t="shared" si="9"/>
        <v>-2598.0000000062282</v>
      </c>
      <c r="AH220" s="6">
        <f t="shared" si="9"/>
        <v>56705.462499993104</v>
      </c>
      <c r="AI220" s="6">
        <f t="shared" si="9"/>
        <v>74651.999999999418</v>
      </c>
      <c r="AJ220" s="6">
        <f t="shared" si="9"/>
        <v>122404.99999999814</v>
      </c>
      <c r="AK220" s="6">
        <f t="shared" si="9"/>
        <v>63054.999999997483</v>
      </c>
      <c r="AL220" s="6">
        <f t="shared" si="9"/>
        <v>124693.99999999603</v>
      </c>
      <c r="AM220" s="6">
        <f t="shared" si="9"/>
        <v>147194.99999999919</v>
      </c>
      <c r="AN220" s="6">
        <f t="shared" si="9"/>
        <v>599005.00000000582</v>
      </c>
      <c r="AO220" s="6">
        <f t="shared" si="9"/>
        <v>291005.00000000757</v>
      </c>
      <c r="AP220" s="6">
        <f t="shared" si="9"/>
        <v>421504.99999999849</v>
      </c>
      <c r="AQ220" s="6">
        <f t="shared" si="9"/>
        <v>86004.999999997512</v>
      </c>
      <c r="AR220" s="6">
        <f t="shared" si="9"/>
        <v>2404.9999999843531</v>
      </c>
      <c r="AS220" s="6">
        <f t="shared" si="9"/>
        <v>2589.9999999990687</v>
      </c>
      <c r="AT220" s="6">
        <f t="shared" si="9"/>
        <v>1270.0000000093132</v>
      </c>
      <c r="AU220" s="6">
        <f t="shared" si="9"/>
        <v>13447.249999980442</v>
      </c>
      <c r="AV220" s="6">
        <f t="shared" si="9"/>
        <v>542.50199999799952</v>
      </c>
      <c r="AW220" s="6">
        <f t="shared" si="9"/>
        <v>10205.150000000373</v>
      </c>
      <c r="AX220" s="6">
        <f t="shared" si="9"/>
        <v>379.99999999813735</v>
      </c>
      <c r="AY220" s="6">
        <f t="shared" si="9"/>
        <v>4223.5825000032783</v>
      </c>
    </row>
    <row r="221" spans="1:66" ht="15" thickBot="1" x14ac:dyDescent="0.4">
      <c r="A221" s="94" t="s">
        <v>198</v>
      </c>
      <c r="B221" s="10"/>
      <c r="C221" s="10"/>
      <c r="D221" s="10"/>
      <c r="E221" s="10"/>
      <c r="F221" s="12">
        <f>SUM(F137:F208)</f>
        <v>2514744.5166666666</v>
      </c>
      <c r="G221" s="12">
        <f t="shared" ref="G221:AY221" si="10">SUM(G137:G208)</f>
        <v>2048579.7041666666</v>
      </c>
      <c r="H221" s="12">
        <f t="shared" si="10"/>
        <v>1292121.3958333335</v>
      </c>
      <c r="I221" s="12">
        <f t="shared" si="10"/>
        <v>1411707.6250000002</v>
      </c>
      <c r="J221" s="12">
        <f t="shared" si="10"/>
        <v>2468341.6083333334</v>
      </c>
      <c r="K221" s="12">
        <f t="shared" si="10"/>
        <v>2321893.0166666666</v>
      </c>
      <c r="L221" s="12">
        <f t="shared" si="10"/>
        <v>2391379.1624999996</v>
      </c>
      <c r="M221" s="12">
        <f t="shared" si="10"/>
        <v>2148214.854166666</v>
      </c>
      <c r="N221" s="12">
        <f t="shared" si="10"/>
        <v>2204835.1749999998</v>
      </c>
      <c r="O221" s="12">
        <f t="shared" si="10"/>
        <v>1462542.7124999999</v>
      </c>
      <c r="P221" s="12">
        <f t="shared" si="10"/>
        <v>959164.72916666663</v>
      </c>
      <c r="Q221" s="12">
        <f t="shared" si="10"/>
        <v>735591.58750000014</v>
      </c>
      <c r="R221" s="12">
        <f t="shared" si="10"/>
        <v>798090.20833333337</v>
      </c>
      <c r="S221" s="12">
        <f t="shared" si="10"/>
        <v>1117008.4708333332</v>
      </c>
      <c r="T221" s="12">
        <f t="shared" si="10"/>
        <v>1386693.5833333333</v>
      </c>
      <c r="U221" s="12">
        <f t="shared" si="10"/>
        <v>2048626.9499999997</v>
      </c>
      <c r="V221" s="12">
        <f t="shared" si="10"/>
        <v>2827615.3916666661</v>
      </c>
      <c r="W221" s="12">
        <f t="shared" si="10"/>
        <v>3376333.9374999991</v>
      </c>
      <c r="X221" s="12">
        <f t="shared" si="10"/>
        <v>3354006.1124999998</v>
      </c>
      <c r="Y221" s="12">
        <f t="shared" si="10"/>
        <v>3896946.8499999996</v>
      </c>
      <c r="Z221" s="12">
        <f t="shared" si="10"/>
        <v>5328121.7416666662</v>
      </c>
      <c r="AA221" s="12">
        <f t="shared" si="10"/>
        <v>11257990.704166669</v>
      </c>
      <c r="AB221" s="12">
        <f t="shared" si="10"/>
        <v>18459979.970833331</v>
      </c>
      <c r="AC221" s="12">
        <f t="shared" si="10"/>
        <v>24407313.470833331</v>
      </c>
      <c r="AD221" s="12">
        <f t="shared" si="10"/>
        <v>27871030.483333331</v>
      </c>
      <c r="AE221" s="12">
        <f t="shared" si="10"/>
        <v>23560763.641666662</v>
      </c>
      <c r="AF221" s="12">
        <f t="shared" si="10"/>
        <v>24339202.30833333</v>
      </c>
      <c r="AG221" s="12">
        <f t="shared" si="10"/>
        <v>23251519.908333328</v>
      </c>
      <c r="AH221" s="12">
        <f t="shared" si="10"/>
        <v>26763346.620833326</v>
      </c>
      <c r="AI221" s="12">
        <f t="shared" si="10"/>
        <v>29991032.945833333</v>
      </c>
      <c r="AJ221" s="12">
        <f t="shared" si="10"/>
        <v>39957557.720833331</v>
      </c>
      <c r="AK221" s="12">
        <f t="shared" si="10"/>
        <v>46528742.799999997</v>
      </c>
      <c r="AL221" s="12">
        <f t="shared" si="10"/>
        <v>50358702.504166663</v>
      </c>
      <c r="AM221" s="12">
        <f t="shared" si="10"/>
        <v>57619012.266666666</v>
      </c>
      <c r="AN221" s="12">
        <f t="shared" si="10"/>
        <v>61813129.541666672</v>
      </c>
      <c r="AO221" s="12">
        <f t="shared" si="10"/>
        <v>61320748.829166673</v>
      </c>
      <c r="AP221" s="12">
        <f t="shared" si="10"/>
        <v>63843080.649999999</v>
      </c>
      <c r="AQ221" s="12">
        <f t="shared" si="10"/>
        <v>63428926</v>
      </c>
      <c r="AR221" s="12">
        <f t="shared" si="10"/>
        <v>63835045.520833321</v>
      </c>
      <c r="AS221" s="12">
        <f t="shared" si="10"/>
        <v>66814075.212499999</v>
      </c>
      <c r="AT221" s="12">
        <f t="shared" si="10"/>
        <v>67348080.791666672</v>
      </c>
      <c r="AU221" s="12">
        <f t="shared" si="10"/>
        <v>68425133.128999978</v>
      </c>
      <c r="AV221" s="12">
        <f t="shared" si="10"/>
        <v>75236757.638000011</v>
      </c>
      <c r="AW221" s="12">
        <f t="shared" si="10"/>
        <v>75882535.495000005</v>
      </c>
      <c r="AX221" s="12">
        <f t="shared" si="10"/>
        <v>69881222.443499997</v>
      </c>
      <c r="AY221" s="12">
        <f t="shared" si="10"/>
        <v>61836405.481000006</v>
      </c>
    </row>
    <row r="222" spans="1:66" ht="15" thickBot="1" x14ac:dyDescent="0.4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</row>
    <row r="223" spans="1:66" x14ac:dyDescent="0.35">
      <c r="A223" s="93" t="s">
        <v>199</v>
      </c>
      <c r="F223" s="97">
        <f>F210/F221</f>
        <v>6.8793994653042007E-2</v>
      </c>
      <c r="G223" s="97">
        <f t="shared" ref="G223:AY223" si="11">G210/G221</f>
        <v>9.9977740879087812E-2</v>
      </c>
      <c r="H223" s="97">
        <f t="shared" si="11"/>
        <v>0.1675881073287312</v>
      </c>
      <c r="I223" s="97">
        <f t="shared" si="11"/>
        <v>0.17055660693197713</v>
      </c>
      <c r="J223" s="97">
        <f t="shared" si="11"/>
        <v>0.13261630591495013</v>
      </c>
      <c r="K223" s="97">
        <f t="shared" si="11"/>
        <v>0.14419978910742379</v>
      </c>
      <c r="L223" s="97">
        <f t="shared" si="11"/>
        <v>0.1470050548707163</v>
      </c>
      <c r="M223" s="97">
        <f t="shared" si="11"/>
        <v>0.23596290458726138</v>
      </c>
      <c r="N223" s="97">
        <f t="shared" si="11"/>
        <v>0.31525433641541939</v>
      </c>
      <c r="O223" s="97">
        <f t="shared" si="11"/>
        <v>0.46290857756174192</v>
      </c>
      <c r="P223" s="97">
        <f t="shared" si="11"/>
        <v>0.58312983125704398</v>
      </c>
      <c r="Q223" s="97">
        <f t="shared" si="11"/>
        <v>0.52304962523333176</v>
      </c>
      <c r="R223" s="97">
        <f t="shared" si="11"/>
        <v>0.53180430470344175</v>
      </c>
      <c r="S223" s="97">
        <f t="shared" si="11"/>
        <v>0.46250900372722858</v>
      </c>
      <c r="T223" s="97">
        <f t="shared" si="11"/>
        <v>0.38346822955299609</v>
      </c>
      <c r="U223" s="97">
        <f t="shared" si="11"/>
        <v>0.23631273294209734</v>
      </c>
      <c r="V223" s="97">
        <f t="shared" si="11"/>
        <v>0.12393964281687569</v>
      </c>
      <c r="W223" s="97">
        <f t="shared" si="11"/>
        <v>0.14518015592466854</v>
      </c>
      <c r="X223" s="97">
        <f t="shared" si="11"/>
        <v>0.13598582228781395</v>
      </c>
      <c r="Y223" s="97">
        <f t="shared" si="11"/>
        <v>0.144074259912817</v>
      </c>
      <c r="Z223" s="97">
        <f t="shared" si="11"/>
        <v>0.1063281260204063</v>
      </c>
      <c r="AA223" s="97">
        <f t="shared" si="11"/>
        <v>3.6115519176631153E-2</v>
      </c>
      <c r="AB223" s="97">
        <f t="shared" si="11"/>
        <v>2.2614601550286582E-2</v>
      </c>
      <c r="AC223" s="97">
        <f t="shared" si="11"/>
        <v>1.4667281336027788E-2</v>
      </c>
      <c r="AD223" s="97">
        <f t="shared" si="11"/>
        <v>1.3264710923447144E-2</v>
      </c>
      <c r="AE223" s="97">
        <f t="shared" si="11"/>
        <v>1.3376377945972753E-2</v>
      </c>
      <c r="AF223" s="97">
        <f t="shared" si="11"/>
        <v>9.1775883341167191E-3</v>
      </c>
      <c r="AG223" s="97">
        <f t="shared" si="11"/>
        <v>9.6289481311037008E-3</v>
      </c>
      <c r="AH223" s="97">
        <f t="shared" si="11"/>
        <v>6.633139065717949E-3</v>
      </c>
      <c r="AI223" s="97">
        <f t="shared" si="11"/>
        <v>5.7508856167610605E-3</v>
      </c>
      <c r="AJ223" s="97">
        <f t="shared" si="11"/>
        <v>4.1763062989456342E-3</v>
      </c>
      <c r="AK223" s="97">
        <f t="shared" si="11"/>
        <v>9.8895859270884921E-3</v>
      </c>
      <c r="AL223" s="97">
        <f t="shared" si="11"/>
        <v>1.3201293260980953E-2</v>
      </c>
      <c r="AM223" s="97">
        <f t="shared" si="11"/>
        <v>1.251062751065278E-2</v>
      </c>
      <c r="AN223" s="97">
        <f t="shared" si="11"/>
        <v>1.0090898238367722E-2</v>
      </c>
      <c r="AO223" s="97">
        <f t="shared" si="11"/>
        <v>8.9733085538948685E-3</v>
      </c>
      <c r="AP223" s="97">
        <f t="shared" si="11"/>
        <v>8.36817388134606E-3</v>
      </c>
      <c r="AQ223" s="97">
        <f t="shared" si="11"/>
        <v>8.1074997233911861E-3</v>
      </c>
      <c r="AR223" s="97">
        <f t="shared" si="11"/>
        <v>8.1107485046129739E-3</v>
      </c>
      <c r="AS223" s="97">
        <f t="shared" si="11"/>
        <v>7.4273272274096884E-3</v>
      </c>
      <c r="AT223" s="97">
        <f t="shared" si="11"/>
        <v>7.3424512500909608E-3</v>
      </c>
      <c r="AU223" s="97">
        <f t="shared" si="11"/>
        <v>7.0332343978449108E-3</v>
      </c>
      <c r="AV223" s="97">
        <f t="shared" si="11"/>
        <v>4.7156085820052249E-2</v>
      </c>
      <c r="AW223" s="97">
        <f t="shared" si="11"/>
        <v>0</v>
      </c>
      <c r="AX223" s="97">
        <f t="shared" si="11"/>
        <v>0</v>
      </c>
      <c r="AY223" s="97">
        <f t="shared" si="11"/>
        <v>0</v>
      </c>
    </row>
    <row r="224" spans="1:66" x14ac:dyDescent="0.35">
      <c r="A224" s="93" t="s">
        <v>200</v>
      </c>
      <c r="F224" s="97">
        <f>F211/F221</f>
        <v>2.5876599817088116E-2</v>
      </c>
      <c r="G224" s="97">
        <f t="shared" ref="G224:AY224" si="12">G211/G221</f>
        <v>3.6889604870938952E-2</v>
      </c>
      <c r="H224" s="97">
        <f t="shared" si="12"/>
        <v>8.8394638874472353E-2</v>
      </c>
      <c r="I224" s="97">
        <f t="shared" si="12"/>
        <v>0.41175579232751303</v>
      </c>
      <c r="J224" s="97">
        <f t="shared" si="12"/>
        <v>0.60739833846539459</v>
      </c>
      <c r="K224" s="97">
        <f t="shared" si="12"/>
        <v>0.53105844540741509</v>
      </c>
      <c r="L224" s="97">
        <f t="shared" si="12"/>
        <v>0.49992498488481196</v>
      </c>
      <c r="M224" s="97">
        <f t="shared" si="12"/>
        <v>0.3717668661575626</v>
      </c>
      <c r="N224" s="97">
        <f t="shared" si="12"/>
        <v>0.32535358340334897</v>
      </c>
      <c r="O224" s="97">
        <f t="shared" si="12"/>
        <v>0.35915937965014022</v>
      </c>
      <c r="P224" s="97">
        <f t="shared" si="12"/>
        <v>0.19295039410049203</v>
      </c>
      <c r="Q224" s="97">
        <f t="shared" si="12"/>
        <v>6.4570749322224938E-2</v>
      </c>
      <c r="R224" s="97">
        <f t="shared" si="12"/>
        <v>5.7905708758382309E-2</v>
      </c>
      <c r="S224" s="97">
        <f t="shared" si="12"/>
        <v>0.10730707566664867</v>
      </c>
      <c r="T224" s="97">
        <f t="shared" si="12"/>
        <v>0.25739098333608068</v>
      </c>
      <c r="U224" s="97">
        <f t="shared" si="12"/>
        <v>0.44755443192492095</v>
      </c>
      <c r="V224" s="97">
        <f t="shared" si="12"/>
        <v>0.59409395249348618</v>
      </c>
      <c r="W224" s="97">
        <f t="shared" si="12"/>
        <v>0.59012112552132112</v>
      </c>
      <c r="X224" s="97">
        <f t="shared" si="12"/>
        <v>0.60769517058137645</v>
      </c>
      <c r="Y224" s="97">
        <f t="shared" si="12"/>
        <v>0.62031488189273098</v>
      </c>
      <c r="Z224" s="97">
        <f t="shared" si="12"/>
        <v>0.63217610350867093</v>
      </c>
      <c r="AA224" s="97">
        <f t="shared" si="12"/>
        <v>0.70142921621979215</v>
      </c>
      <c r="AB224" s="97">
        <f t="shared" si="12"/>
        <v>0.81047108521454203</v>
      </c>
      <c r="AC224" s="97">
        <f t="shared" si="12"/>
        <v>0.7932084587324717</v>
      </c>
      <c r="AD224" s="97">
        <f t="shared" si="12"/>
        <v>0.82303289839667815</v>
      </c>
      <c r="AE224" s="97">
        <f t="shared" si="12"/>
        <v>0.90116985692480955</v>
      </c>
      <c r="AF224" s="97">
        <f t="shared" si="12"/>
        <v>0.88111042951713403</v>
      </c>
      <c r="AG224" s="97">
        <f t="shared" si="12"/>
        <v>0.88978269298365953</v>
      </c>
      <c r="AH224" s="97">
        <f t="shared" si="12"/>
        <v>0.88175024724412487</v>
      </c>
      <c r="AI224" s="97">
        <f t="shared" si="12"/>
        <v>0.83126930122837339</v>
      </c>
      <c r="AJ224" s="97">
        <f t="shared" si="12"/>
        <v>0.8670919089215402</v>
      </c>
      <c r="AK224" s="97">
        <f t="shared" si="12"/>
        <v>0.87631316786835689</v>
      </c>
      <c r="AL224" s="97">
        <f t="shared" si="12"/>
        <v>0.85853085663640349</v>
      </c>
      <c r="AM224" s="97">
        <f t="shared" si="12"/>
        <v>0.8746765697189135</v>
      </c>
      <c r="AN224" s="97">
        <f t="shared" si="12"/>
        <v>0.79731847206956885</v>
      </c>
      <c r="AO224" s="97">
        <f t="shared" si="12"/>
        <v>0.74366753294293908</v>
      </c>
      <c r="AP224" s="97">
        <f t="shared" si="12"/>
        <v>0.67771244055717417</v>
      </c>
      <c r="AQ224" s="97">
        <f t="shared" si="12"/>
        <v>0.55647324061580361</v>
      </c>
      <c r="AR224" s="97">
        <f t="shared" si="12"/>
        <v>0.5043741997409904</v>
      </c>
      <c r="AS224" s="97">
        <f t="shared" si="12"/>
        <v>0.43038087272096581</v>
      </c>
      <c r="AT224" s="97">
        <f t="shared" si="12"/>
        <v>0.43575386801467125</v>
      </c>
      <c r="AU224" s="97">
        <f t="shared" si="12"/>
        <v>0.42787597661379789</v>
      </c>
      <c r="AV224" s="97">
        <f t="shared" si="12"/>
        <v>0.34092191928862398</v>
      </c>
      <c r="AW224" s="97">
        <f t="shared" si="12"/>
        <v>0.36950422651398518</v>
      </c>
      <c r="AX224" s="97">
        <f t="shared" si="12"/>
        <v>0.39753506699830177</v>
      </c>
      <c r="AY224" s="97">
        <f t="shared" si="12"/>
        <v>0.46130757161757796</v>
      </c>
    </row>
    <row r="225" spans="1:62" x14ac:dyDescent="0.35">
      <c r="A225" s="93" t="s">
        <v>201</v>
      </c>
      <c r="F225" s="97">
        <f>F212/F221</f>
        <v>0</v>
      </c>
      <c r="G225" s="97">
        <f t="shared" ref="G225:AY225" si="13">G212/G221</f>
        <v>0</v>
      </c>
      <c r="H225" s="97">
        <f t="shared" si="13"/>
        <v>0</v>
      </c>
      <c r="I225" s="97">
        <f t="shared" si="13"/>
        <v>0</v>
      </c>
      <c r="J225" s="97">
        <f t="shared" si="13"/>
        <v>0</v>
      </c>
      <c r="K225" s="97">
        <f t="shared" si="13"/>
        <v>0</v>
      </c>
      <c r="L225" s="97">
        <f t="shared" si="13"/>
        <v>0</v>
      </c>
      <c r="M225" s="97">
        <f t="shared" si="13"/>
        <v>0</v>
      </c>
      <c r="N225" s="97">
        <f t="shared" si="13"/>
        <v>0</v>
      </c>
      <c r="O225" s="97">
        <f t="shared" si="13"/>
        <v>0</v>
      </c>
      <c r="P225" s="97">
        <f t="shared" si="13"/>
        <v>0</v>
      </c>
      <c r="Q225" s="97">
        <f t="shared" si="13"/>
        <v>0</v>
      </c>
      <c r="R225" s="97">
        <f t="shared" si="13"/>
        <v>0</v>
      </c>
      <c r="S225" s="97">
        <f t="shared" si="13"/>
        <v>1.8531641021985238E-2</v>
      </c>
      <c r="T225" s="97">
        <f t="shared" si="13"/>
        <v>1.5432392748626334E-2</v>
      </c>
      <c r="U225" s="97">
        <f t="shared" si="13"/>
        <v>5.3525118372576334E-2</v>
      </c>
      <c r="V225" s="97">
        <f t="shared" si="13"/>
        <v>5.8496463305253807E-2</v>
      </c>
      <c r="W225" s="97">
        <f t="shared" si="13"/>
        <v>4.5363451997111601E-2</v>
      </c>
      <c r="X225" s="97">
        <f t="shared" si="13"/>
        <v>4.3625329210944711E-2</v>
      </c>
      <c r="Y225" s="97">
        <f t="shared" si="13"/>
        <v>3.787177753442203E-2</v>
      </c>
      <c r="Z225" s="97">
        <f t="shared" si="13"/>
        <v>2.8824669044685197E-2</v>
      </c>
      <c r="AA225" s="97">
        <f t="shared" si="13"/>
        <v>1.3858583125517758E-2</v>
      </c>
      <c r="AB225" s="97">
        <f t="shared" si="13"/>
        <v>6.4639845324064756E-3</v>
      </c>
      <c r="AC225" s="97">
        <f t="shared" si="13"/>
        <v>3.9886405407270802E-3</v>
      </c>
      <c r="AD225" s="97">
        <f t="shared" si="13"/>
        <v>3.5337229478793544E-3</v>
      </c>
      <c r="AE225" s="97">
        <f t="shared" si="13"/>
        <v>4.285344971647862E-3</v>
      </c>
      <c r="AF225" s="97">
        <f t="shared" si="13"/>
        <v>4.1830253395421044E-3</v>
      </c>
      <c r="AG225" s="97">
        <f t="shared" si="13"/>
        <v>4.2370563467849353E-3</v>
      </c>
      <c r="AH225" s="97">
        <f t="shared" si="13"/>
        <v>3.6680016662633411E-3</v>
      </c>
      <c r="AI225" s="97">
        <f t="shared" si="13"/>
        <v>3.2907502778663535E-3</v>
      </c>
      <c r="AJ225" s="97">
        <f t="shared" si="13"/>
        <v>2.4575450953750648E-3</v>
      </c>
      <c r="AK225" s="97">
        <f t="shared" si="13"/>
        <v>2.0252750091498285E-3</v>
      </c>
      <c r="AL225" s="97">
        <f t="shared" si="13"/>
        <v>1.2283179852555178E-3</v>
      </c>
      <c r="AM225" s="97">
        <f t="shared" si="13"/>
        <v>0</v>
      </c>
      <c r="AN225" s="97">
        <f t="shared" si="13"/>
        <v>0</v>
      </c>
      <c r="AO225" s="97">
        <f t="shared" si="13"/>
        <v>0</v>
      </c>
      <c r="AP225" s="97">
        <f t="shared" si="13"/>
        <v>0</v>
      </c>
      <c r="AQ225" s="97">
        <f t="shared" si="13"/>
        <v>0</v>
      </c>
      <c r="AR225" s="97">
        <f t="shared" si="13"/>
        <v>0</v>
      </c>
      <c r="AS225" s="97">
        <f t="shared" si="13"/>
        <v>0</v>
      </c>
      <c r="AT225" s="97">
        <f t="shared" si="13"/>
        <v>0</v>
      </c>
      <c r="AU225" s="97">
        <f t="shared" si="13"/>
        <v>0</v>
      </c>
      <c r="AV225" s="97">
        <f t="shared" si="13"/>
        <v>2.179141780522352E-2</v>
      </c>
      <c r="AW225" s="97">
        <f t="shared" si="13"/>
        <v>0</v>
      </c>
      <c r="AX225" s="97">
        <f t="shared" si="13"/>
        <v>0</v>
      </c>
      <c r="AY225" s="97">
        <f t="shared" si="13"/>
        <v>0</v>
      </c>
    </row>
    <row r="226" spans="1:62" x14ac:dyDescent="0.35">
      <c r="A226" s="93" t="s">
        <v>283</v>
      </c>
      <c r="F226" s="97">
        <f>F213/F221</f>
        <v>0</v>
      </c>
      <c r="G226" s="97">
        <f t="shared" ref="G226:AY226" si="14">G213/G221</f>
        <v>0</v>
      </c>
      <c r="H226" s="97">
        <f t="shared" si="14"/>
        <v>0</v>
      </c>
      <c r="I226" s="97">
        <f t="shared" si="14"/>
        <v>1.2474998142763446E-2</v>
      </c>
      <c r="J226" s="97">
        <f t="shared" si="14"/>
        <v>6.9769212421242639E-3</v>
      </c>
      <c r="K226" s="97">
        <f t="shared" si="14"/>
        <v>7.5847809841310442E-3</v>
      </c>
      <c r="L226" s="97">
        <f t="shared" si="14"/>
        <v>7.3643905057653117E-3</v>
      </c>
      <c r="M226" s="97">
        <f t="shared" si="14"/>
        <v>8.2705414523782002E-3</v>
      </c>
      <c r="N226" s="97">
        <f t="shared" si="14"/>
        <v>1.2200163669830785E-2</v>
      </c>
      <c r="O226" s="97">
        <f t="shared" si="14"/>
        <v>1.8528928945724721E-2</v>
      </c>
      <c r="P226" s="97">
        <f t="shared" si="14"/>
        <v>2.8565843975314718E-2</v>
      </c>
      <c r="Q226" s="97">
        <f t="shared" si="14"/>
        <v>3.7655881974044451E-2</v>
      </c>
      <c r="R226" s="97">
        <f t="shared" si="14"/>
        <v>3.7396963010394864E-2</v>
      </c>
      <c r="S226" s="97">
        <f t="shared" si="14"/>
        <v>2.7367339459112506E-2</v>
      </c>
      <c r="T226" s="97">
        <f t="shared" si="14"/>
        <v>8.4373362223798178E-3</v>
      </c>
      <c r="U226" s="97">
        <f t="shared" si="14"/>
        <v>5.6135159209928396E-3</v>
      </c>
      <c r="V226" s="97">
        <f t="shared" si="14"/>
        <v>3.9609347271937307E-3</v>
      </c>
      <c r="W226" s="97">
        <f t="shared" si="14"/>
        <v>3.3172074229994622E-3</v>
      </c>
      <c r="X226" s="97">
        <f t="shared" si="14"/>
        <v>3.1305846345561781E-3</v>
      </c>
      <c r="Y226" s="97">
        <f t="shared" si="14"/>
        <v>2.6944170408688024E-3</v>
      </c>
      <c r="Z226" s="97">
        <f t="shared" si="14"/>
        <v>2.0645173915562857E-3</v>
      </c>
      <c r="AA226" s="97">
        <f t="shared" si="14"/>
        <v>9.5931861055835097E-4</v>
      </c>
      <c r="AB226" s="97">
        <f t="shared" si="14"/>
        <v>5.7963226487276484E-4</v>
      </c>
      <c r="AC226" s="97">
        <f t="shared" si="14"/>
        <v>4.3634462321003574E-4</v>
      </c>
      <c r="AD226" s="97">
        <f t="shared" si="14"/>
        <v>3.8032321791398136E-4</v>
      </c>
      <c r="AE226" s="97">
        <f t="shared" si="14"/>
        <v>4.4565618329242074E-4</v>
      </c>
      <c r="AF226" s="97">
        <f t="shared" si="14"/>
        <v>4.2113130373589005E-4</v>
      </c>
      <c r="AG226" s="97">
        <f t="shared" si="14"/>
        <v>4.3868099978893539E-4</v>
      </c>
      <c r="AH226" s="97">
        <f t="shared" si="14"/>
        <v>0</v>
      </c>
      <c r="AI226" s="97">
        <f t="shared" si="14"/>
        <v>0</v>
      </c>
      <c r="AJ226" s="97">
        <f t="shared" si="14"/>
        <v>0</v>
      </c>
      <c r="AK226" s="97">
        <f t="shared" si="14"/>
        <v>0</v>
      </c>
      <c r="AL226" s="97">
        <f t="shared" si="14"/>
        <v>0</v>
      </c>
      <c r="AM226" s="97">
        <f t="shared" si="14"/>
        <v>0</v>
      </c>
      <c r="AN226" s="97">
        <f t="shared" si="14"/>
        <v>0</v>
      </c>
      <c r="AO226" s="97">
        <f t="shared" si="14"/>
        <v>3.0213264439438478E-3</v>
      </c>
      <c r="AP226" s="97">
        <f t="shared" si="14"/>
        <v>9.0176224915612682E-2</v>
      </c>
      <c r="AQ226" s="97">
        <f t="shared" si="14"/>
        <v>9.0337116065941275E-2</v>
      </c>
      <c r="AR226" s="97">
        <f t="shared" si="14"/>
        <v>0.13031260138996567</v>
      </c>
      <c r="AS226" s="97">
        <f t="shared" si="14"/>
        <v>0.1316449734010702</v>
      </c>
      <c r="AT226" s="97">
        <f t="shared" si="14"/>
        <v>0.12276553223408823</v>
      </c>
      <c r="AU226" s="97">
        <f t="shared" si="14"/>
        <v>0.10203301412417777</v>
      </c>
      <c r="AV226" s="97">
        <f t="shared" si="14"/>
        <v>0.10087402944072094</v>
      </c>
      <c r="AW226" s="97">
        <f t="shared" si="14"/>
        <v>0.10560909849313148</v>
      </c>
      <c r="AX226" s="97">
        <f t="shared" si="14"/>
        <v>0.10463130477449316</v>
      </c>
      <c r="AY226" s="97">
        <f t="shared" si="14"/>
        <v>9.3249321983499445E-2</v>
      </c>
    </row>
    <row r="227" spans="1:62" x14ac:dyDescent="0.35">
      <c r="A227" s="93" t="s">
        <v>202</v>
      </c>
      <c r="F227" s="97">
        <f>F216/F221</f>
        <v>1.8749419548391365E-5</v>
      </c>
      <c r="G227" s="97">
        <f t="shared" ref="G227:AY227" si="15">G216/G221</f>
        <v>1.0232190766460883E-3</v>
      </c>
      <c r="H227" s="97">
        <f t="shared" si="15"/>
        <v>2.6773316432616534E-3</v>
      </c>
      <c r="I227" s="97">
        <f t="shared" si="15"/>
        <v>4.3468986717416077E-3</v>
      </c>
      <c r="J227" s="97">
        <f t="shared" si="15"/>
        <v>2.1691959689007522E-3</v>
      </c>
      <c r="K227" s="97">
        <f t="shared" si="15"/>
        <v>3.8396453968116725E-3</v>
      </c>
      <c r="L227" s="97">
        <f t="shared" si="15"/>
        <v>7.0123760643916724E-3</v>
      </c>
      <c r="M227" s="97">
        <f t="shared" si="15"/>
        <v>2.5228447189479903E-3</v>
      </c>
      <c r="N227" s="97">
        <f t="shared" si="15"/>
        <v>7.6873660181877321E-4</v>
      </c>
      <c r="O227" s="97">
        <f t="shared" si="15"/>
        <v>1.685164459769581E-3</v>
      </c>
      <c r="P227" s="97">
        <f t="shared" si="15"/>
        <v>2.0337573661910308E-3</v>
      </c>
      <c r="Q227" s="97">
        <f t="shared" si="15"/>
        <v>1.7301040708272101E-3</v>
      </c>
      <c r="R227" s="97">
        <f t="shared" si="15"/>
        <v>2.4266210508262823E-3</v>
      </c>
      <c r="S227" s="97">
        <f t="shared" si="15"/>
        <v>9.2796147961172765E-3</v>
      </c>
      <c r="T227" s="97">
        <f t="shared" si="15"/>
        <v>5.6202625994699745E-2</v>
      </c>
      <c r="U227" s="97">
        <f t="shared" si="15"/>
        <v>0.16097486253740181</v>
      </c>
      <c r="V227" s="97">
        <f t="shared" si="15"/>
        <v>0.13611376431684502</v>
      </c>
      <c r="W227" s="97">
        <f t="shared" si="15"/>
        <v>0.13203317560369923</v>
      </c>
      <c r="X227" s="97">
        <f t="shared" si="15"/>
        <v>0.12062782006433607</v>
      </c>
      <c r="Y227" s="97">
        <f t="shared" si="15"/>
        <v>0.13205634303172495</v>
      </c>
      <c r="Z227" s="97">
        <f t="shared" si="15"/>
        <v>0.18875249861540877</v>
      </c>
      <c r="AA227" s="97">
        <f t="shared" si="15"/>
        <v>0.17873961063542637</v>
      </c>
      <c r="AB227" s="97">
        <f t="shared" si="15"/>
        <v>0.10814121430002194</v>
      </c>
      <c r="AC227" s="97">
        <f t="shared" si="15"/>
        <v>0.1024525133141561</v>
      </c>
      <c r="AD227" s="97">
        <f t="shared" si="15"/>
        <v>0.10831693465030948</v>
      </c>
      <c r="AE227" s="97">
        <f t="shared" si="15"/>
        <v>6.880950834857226E-2</v>
      </c>
      <c r="AF227" s="97">
        <f t="shared" si="15"/>
        <v>9.094188928734194E-2</v>
      </c>
      <c r="AG227" s="97">
        <f t="shared" si="15"/>
        <v>7.7284197567200702E-2</v>
      </c>
      <c r="AH227" s="97">
        <f t="shared" si="15"/>
        <v>9.502854760150109E-2</v>
      </c>
      <c r="AI227" s="97">
        <f t="shared" si="15"/>
        <v>0.13505582176230888</v>
      </c>
      <c r="AJ227" s="97">
        <f t="shared" si="15"/>
        <v>0.10646670088185288</v>
      </c>
      <c r="AK227" s="97">
        <f t="shared" si="15"/>
        <v>1.0596288971011412E-2</v>
      </c>
      <c r="AL227" s="97">
        <f t="shared" si="15"/>
        <v>1.0150381736391509E-2</v>
      </c>
      <c r="AM227" s="97">
        <f t="shared" si="15"/>
        <v>8.5970233842398019E-3</v>
      </c>
      <c r="AN227" s="97">
        <f t="shared" si="15"/>
        <v>8.0197973231427317E-3</v>
      </c>
      <c r="AO227" s="97">
        <f t="shared" si="15"/>
        <v>8.2037986261629357E-3</v>
      </c>
      <c r="AP227" s="97">
        <f t="shared" si="15"/>
        <v>8.0785955802191809E-3</v>
      </c>
      <c r="AQ227" s="97">
        <f t="shared" si="15"/>
        <v>7.9415951327947761E-3</v>
      </c>
      <c r="AR227" s="97">
        <f t="shared" si="15"/>
        <v>7.6807980919088841E-3</v>
      </c>
      <c r="AS227" s="97">
        <f t="shared" si="15"/>
        <v>6.4580687571342875E-3</v>
      </c>
      <c r="AT227" s="97">
        <f t="shared" si="15"/>
        <v>7.0995984376414469E-3</v>
      </c>
      <c r="AU227" s="97">
        <f t="shared" si="15"/>
        <v>9.5341946397106605E-3</v>
      </c>
      <c r="AV227" s="97">
        <f t="shared" si="15"/>
        <v>0.44658252300907053</v>
      </c>
      <c r="AW227" s="97">
        <f t="shared" si="15"/>
        <v>0.464024236331957</v>
      </c>
      <c r="AX227" s="97">
        <f t="shared" si="15"/>
        <v>0.32134561231604142</v>
      </c>
      <c r="AY227" s="97">
        <f t="shared" si="15"/>
        <v>0.31993659892761384</v>
      </c>
    </row>
    <row r="228" spans="1:62" x14ac:dyDescent="0.35">
      <c r="A228" s="93" t="s">
        <v>203</v>
      </c>
      <c r="F228" s="97">
        <f>F217/F221</f>
        <v>0</v>
      </c>
      <c r="G228" s="97">
        <f t="shared" ref="G228:AY228" si="16">G217/G221</f>
        <v>0</v>
      </c>
      <c r="H228" s="97">
        <f t="shared" si="16"/>
        <v>0</v>
      </c>
      <c r="I228" s="97">
        <f t="shared" si="16"/>
        <v>0.16878870072925567</v>
      </c>
      <c r="J228" s="97">
        <f t="shared" si="16"/>
        <v>0</v>
      </c>
      <c r="K228" s="97">
        <f t="shared" si="16"/>
        <v>0</v>
      </c>
      <c r="L228" s="97">
        <f t="shared" si="16"/>
        <v>0</v>
      </c>
      <c r="M228" s="97">
        <f t="shared" si="16"/>
        <v>3.2266131666900615E-2</v>
      </c>
      <c r="N228" s="97">
        <f t="shared" si="16"/>
        <v>0</v>
      </c>
      <c r="O228" s="97">
        <f t="shared" si="16"/>
        <v>0</v>
      </c>
      <c r="P228" s="97">
        <f t="shared" si="16"/>
        <v>0</v>
      </c>
      <c r="Q228" s="97">
        <f t="shared" si="16"/>
        <v>0</v>
      </c>
      <c r="R228" s="97">
        <f t="shared" si="16"/>
        <v>0</v>
      </c>
      <c r="S228" s="97">
        <f t="shared" si="16"/>
        <v>0</v>
      </c>
      <c r="T228" s="97">
        <f t="shared" si="16"/>
        <v>0</v>
      </c>
      <c r="U228" s="97">
        <f t="shared" si="16"/>
        <v>0</v>
      </c>
      <c r="V228" s="97">
        <f t="shared" si="16"/>
        <v>0</v>
      </c>
      <c r="W228" s="97">
        <f t="shared" si="16"/>
        <v>0</v>
      </c>
      <c r="X228" s="97">
        <f t="shared" si="16"/>
        <v>0</v>
      </c>
      <c r="Y228" s="97">
        <f t="shared" si="16"/>
        <v>0</v>
      </c>
      <c r="Z228" s="97">
        <f t="shared" si="16"/>
        <v>0</v>
      </c>
      <c r="AA228" s="97">
        <f t="shared" si="16"/>
        <v>0</v>
      </c>
      <c r="AB228" s="97">
        <f t="shared" si="16"/>
        <v>0</v>
      </c>
      <c r="AC228" s="97">
        <f t="shared" si="16"/>
        <v>0</v>
      </c>
      <c r="AD228" s="97">
        <f t="shared" si="16"/>
        <v>0</v>
      </c>
      <c r="AE228" s="97">
        <f t="shared" si="16"/>
        <v>0</v>
      </c>
      <c r="AF228" s="97">
        <f t="shared" si="16"/>
        <v>0</v>
      </c>
      <c r="AG228" s="97">
        <f t="shared" si="16"/>
        <v>0</v>
      </c>
      <c r="AH228" s="97">
        <f t="shared" si="16"/>
        <v>0</v>
      </c>
      <c r="AI228" s="97">
        <f t="shared" si="16"/>
        <v>0</v>
      </c>
      <c r="AJ228" s="97">
        <f t="shared" si="16"/>
        <v>0</v>
      </c>
      <c r="AK228" s="97">
        <f t="shared" si="16"/>
        <v>8.9822608710874802E-2</v>
      </c>
      <c r="AL228" s="97">
        <f t="shared" si="16"/>
        <v>9.871296714648338E-2</v>
      </c>
      <c r="AM228" s="97">
        <f t="shared" si="16"/>
        <v>8.6370723974483865E-2</v>
      </c>
      <c r="AN228" s="97">
        <f t="shared" si="16"/>
        <v>0.16828854629481224</v>
      </c>
      <c r="AO228" s="97">
        <f t="shared" si="16"/>
        <v>0.22465712647082839</v>
      </c>
      <c r="AP228" s="97">
        <f t="shared" si="16"/>
        <v>0.20479714481530636</v>
      </c>
      <c r="AQ228" s="97">
        <f t="shared" si="16"/>
        <v>0.33578265393195106</v>
      </c>
      <c r="AR228" s="97">
        <f t="shared" si="16"/>
        <v>0.34940352241237294</v>
      </c>
      <c r="AS228" s="97">
        <f t="shared" si="16"/>
        <v>0.37827285466598193</v>
      </c>
      <c r="AT228" s="97">
        <f t="shared" si="16"/>
        <v>0.384765274667976</v>
      </c>
      <c r="AU228" s="97">
        <f t="shared" si="16"/>
        <v>0.37932127008167543</v>
      </c>
      <c r="AV228" s="97">
        <f t="shared" si="16"/>
        <v>0</v>
      </c>
      <c r="AW228" s="97">
        <f t="shared" si="16"/>
        <v>0</v>
      </c>
      <c r="AX228" s="97">
        <f t="shared" si="16"/>
        <v>0</v>
      </c>
      <c r="AY228" s="97">
        <f t="shared" si="16"/>
        <v>0</v>
      </c>
    </row>
    <row r="229" spans="1:62" x14ac:dyDescent="0.35">
      <c r="A229" s="93" t="s">
        <v>204</v>
      </c>
      <c r="F229" s="97">
        <f>F218/F221</f>
        <v>0</v>
      </c>
      <c r="G229" s="97">
        <f t="shared" ref="G229:AY229" si="17">G218/G221</f>
        <v>0</v>
      </c>
      <c r="H229" s="97">
        <f t="shared" si="17"/>
        <v>0</v>
      </c>
      <c r="I229" s="97">
        <f t="shared" si="17"/>
        <v>0</v>
      </c>
      <c r="J229" s="97">
        <f t="shared" si="17"/>
        <v>0.19935247144833171</v>
      </c>
      <c r="K229" s="97">
        <f t="shared" si="17"/>
        <v>0.31571222047619318</v>
      </c>
      <c r="L229" s="97">
        <f t="shared" si="17"/>
        <v>0.34012088620430142</v>
      </c>
      <c r="M229" s="97">
        <f t="shared" si="17"/>
        <v>0</v>
      </c>
      <c r="N229" s="97">
        <f t="shared" si="17"/>
        <v>0</v>
      </c>
      <c r="O229" s="97">
        <f t="shared" si="17"/>
        <v>0.13440291235255122</v>
      </c>
      <c r="P229" s="97">
        <f t="shared" si="17"/>
        <v>0.23139925108884343</v>
      </c>
      <c r="Q229" s="97">
        <f t="shared" si="17"/>
        <v>0.4237133829375121</v>
      </c>
      <c r="R229" s="97">
        <f t="shared" si="17"/>
        <v>0.41801665590747494</v>
      </c>
      <c r="S229" s="97">
        <f t="shared" si="17"/>
        <v>0.34444680595211696</v>
      </c>
      <c r="T229" s="97">
        <f t="shared" si="17"/>
        <v>0.26266797825979704</v>
      </c>
      <c r="U229" s="97">
        <f t="shared" si="17"/>
        <v>8.4300365178735945E-2</v>
      </c>
      <c r="V229" s="97">
        <f t="shared" si="17"/>
        <v>4.6293424624076727E-2</v>
      </c>
      <c r="W229" s="97">
        <f t="shared" si="17"/>
        <v>4.7886258584870812E-2</v>
      </c>
      <c r="X229" s="97">
        <f t="shared" si="17"/>
        <v>5.4191910778755327E-2</v>
      </c>
      <c r="Y229" s="97">
        <f t="shared" si="17"/>
        <v>5.2938879574403234E-2</v>
      </c>
      <c r="Z229" s="97">
        <f t="shared" si="17"/>
        <v>3.5453394114998399E-2</v>
      </c>
      <c r="AA229" s="97">
        <f t="shared" si="17"/>
        <v>1.3523727634954531E-2</v>
      </c>
      <c r="AB229" s="97">
        <f t="shared" si="17"/>
        <v>5.4631695245250782E-3</v>
      </c>
      <c r="AC229" s="97">
        <f t="shared" si="17"/>
        <v>3.1670835093085222E-3</v>
      </c>
      <c r="AD229" s="97">
        <f t="shared" si="17"/>
        <v>3.1322846154613749E-3</v>
      </c>
      <c r="AE229" s="97">
        <f t="shared" si="17"/>
        <v>1.0220381803506182E-2</v>
      </c>
      <c r="AF229" s="97">
        <f t="shared" si="17"/>
        <v>1.2527115561860768E-2</v>
      </c>
      <c r="AG229" s="97">
        <f t="shared" si="17"/>
        <v>1.7267688374044861E-2</v>
      </c>
      <c r="AH229" s="97">
        <f t="shared" si="17"/>
        <v>9.5242199569159566E-3</v>
      </c>
      <c r="AI229" s="97">
        <f t="shared" si="17"/>
        <v>2.0992941494783379E-2</v>
      </c>
      <c r="AJ229" s="97">
        <f t="shared" si="17"/>
        <v>1.5879348893968567E-2</v>
      </c>
      <c r="AK229" s="97">
        <f t="shared" si="17"/>
        <v>9.9830765253343581E-3</v>
      </c>
      <c r="AL229" s="97">
        <f t="shared" si="17"/>
        <v>1.5647742312955761E-2</v>
      </c>
      <c r="AM229" s="97">
        <f t="shared" si="17"/>
        <v>1.5238025878273068E-2</v>
      </c>
      <c r="AN229" s="97">
        <f t="shared" si="17"/>
        <v>6.5520060706034909E-3</v>
      </c>
      <c r="AO229" s="97">
        <f t="shared" si="17"/>
        <v>6.702462182009615E-3</v>
      </c>
      <c r="AP229" s="97">
        <f t="shared" si="17"/>
        <v>4.213455824206065E-3</v>
      </c>
      <c r="AQ229" s="97">
        <f t="shared" si="17"/>
        <v>0</v>
      </c>
      <c r="AR229" s="97">
        <f t="shared" si="17"/>
        <v>0</v>
      </c>
      <c r="AS229" s="97">
        <f t="shared" si="17"/>
        <v>0</v>
      </c>
      <c r="AT229" s="97">
        <f t="shared" si="17"/>
        <v>0</v>
      </c>
      <c r="AU229" s="97">
        <f t="shared" si="17"/>
        <v>0</v>
      </c>
      <c r="AV229" s="97">
        <f t="shared" si="17"/>
        <v>0</v>
      </c>
      <c r="AW229" s="97">
        <f t="shared" si="17"/>
        <v>0</v>
      </c>
      <c r="AX229" s="97">
        <f t="shared" si="17"/>
        <v>0</v>
      </c>
      <c r="AY229" s="97">
        <f t="shared" si="17"/>
        <v>0</v>
      </c>
    </row>
    <row r="230" spans="1:62" x14ac:dyDescent="0.35">
      <c r="A230" s="93" t="s">
        <v>285</v>
      </c>
      <c r="F230" s="97">
        <f>F219/F221</f>
        <v>2.7255916540388651E-6</v>
      </c>
      <c r="G230" s="97">
        <f t="shared" ref="G230:AY230" si="18">G219/G221</f>
        <v>0.11576318966305618</v>
      </c>
      <c r="H230" s="97">
        <f t="shared" si="18"/>
        <v>0.21738891052016254</v>
      </c>
      <c r="I230" s="97">
        <f t="shared" si="18"/>
        <v>2.4188067388717736E-2</v>
      </c>
      <c r="J230" s="97">
        <f t="shared" si="18"/>
        <v>1.3757109517860393E-2</v>
      </c>
      <c r="K230" s="97">
        <f t="shared" si="18"/>
        <v>1.4663810845548506E-2</v>
      </c>
      <c r="L230" s="97">
        <f t="shared" si="18"/>
        <v>1.4221660816756129E-2</v>
      </c>
      <c r="M230" s="97">
        <f t="shared" si="18"/>
        <v>1.5815156524390563E-2</v>
      </c>
      <c r="N230" s="97">
        <f t="shared" si="18"/>
        <v>1.5415483381881369E-2</v>
      </c>
      <c r="O230" s="97">
        <f t="shared" si="18"/>
        <v>2.3238458069989532E-2</v>
      </c>
      <c r="P230" s="97">
        <f t="shared" si="18"/>
        <v>3.5514120391251014E-2</v>
      </c>
      <c r="Q230" s="97">
        <f t="shared" si="18"/>
        <v>4.6192729648819333E-2</v>
      </c>
      <c r="R230" s="97">
        <f t="shared" si="18"/>
        <v>4.2662606279104315E-2</v>
      </c>
      <c r="S230" s="97">
        <f t="shared" si="18"/>
        <v>3.046720404421881E-2</v>
      </c>
      <c r="T230" s="97">
        <f t="shared" si="18"/>
        <v>2.4562314685838731E-2</v>
      </c>
      <c r="U230" s="97">
        <f t="shared" si="18"/>
        <v>1.6644162162694712E-2</v>
      </c>
      <c r="V230" s="97">
        <f t="shared" si="18"/>
        <v>1.2062344452450245E-2</v>
      </c>
      <c r="W230" s="97">
        <f t="shared" si="18"/>
        <v>1.0145638178599153E-2</v>
      </c>
      <c r="X230" s="97">
        <f t="shared" si="18"/>
        <v>1.0142333931122198E-2</v>
      </c>
      <c r="Y230" s="97">
        <f t="shared" si="18"/>
        <v>8.7402109423175747E-3</v>
      </c>
      <c r="Z230" s="97">
        <f t="shared" si="18"/>
        <v>6.3815475975524706E-3</v>
      </c>
      <c r="AA230" s="97">
        <f t="shared" si="18"/>
        <v>3.019836907553199E-3</v>
      </c>
      <c r="AB230" s="97">
        <f t="shared" si="18"/>
        <v>1.8441682161693337E-3</v>
      </c>
      <c r="AC230" s="97">
        <f t="shared" si="18"/>
        <v>1.4045627843323719E-3</v>
      </c>
      <c r="AD230" s="97">
        <f t="shared" si="18"/>
        <v>1.2283789621798514E-3</v>
      </c>
      <c r="AE230" s="97">
        <f t="shared" si="18"/>
        <v>1.4402504314414315E-3</v>
      </c>
      <c r="AF230" s="97">
        <f t="shared" si="18"/>
        <v>1.412765589619466E-3</v>
      </c>
      <c r="AG230" s="97">
        <f t="shared" si="18"/>
        <v>1.4724702285403184E-3</v>
      </c>
      <c r="AH230" s="97">
        <f t="shared" si="18"/>
        <v>1.277071230448974E-3</v>
      </c>
      <c r="AI230" s="97">
        <f t="shared" si="18"/>
        <v>1.1511556102681622E-3</v>
      </c>
      <c r="AJ230" s="97">
        <f t="shared" si="18"/>
        <v>8.6481449245290169E-4</v>
      </c>
      <c r="AK230" s="97">
        <f t="shared" si="18"/>
        <v>1.4813155450226349E-5</v>
      </c>
      <c r="AL230" s="97">
        <f t="shared" si="18"/>
        <v>5.2324703291325807E-5</v>
      </c>
      <c r="AM230" s="97">
        <f t="shared" si="18"/>
        <v>5.2403999094817294E-5</v>
      </c>
      <c r="AN230" s="97">
        <f t="shared" si="18"/>
        <v>3.970124715460515E-5</v>
      </c>
      <c r="AO230" s="97">
        <f t="shared" si="18"/>
        <v>2.8824324562487353E-5</v>
      </c>
      <c r="AP230" s="97">
        <f t="shared" si="18"/>
        <v>5.1761090886518805E-5</v>
      </c>
      <c r="AQ230" s="97">
        <f t="shared" si="18"/>
        <v>1.9674251881021394E-6</v>
      </c>
      <c r="AR230" s="97">
        <f t="shared" si="18"/>
        <v>8.0454630494841014E-5</v>
      </c>
      <c r="AS230" s="97">
        <f t="shared" si="18"/>
        <v>4.5777138940246119E-2</v>
      </c>
      <c r="AT230" s="97">
        <f t="shared" si="18"/>
        <v>4.2254418139540909E-2</v>
      </c>
      <c r="AU230" s="97">
        <f t="shared" si="18"/>
        <v>7.4005785132390686E-2</v>
      </c>
      <c r="AV230" s="97">
        <f t="shared" si="18"/>
        <v>4.2666814038496793E-2</v>
      </c>
      <c r="AW230" s="97">
        <f t="shared" si="18"/>
        <v>6.072795251159787E-2</v>
      </c>
      <c r="AX230" s="97">
        <f t="shared" si="18"/>
        <v>0.17648257811275792</v>
      </c>
      <c r="AY230" s="97">
        <f t="shared" si="18"/>
        <v>0.12543820494843164</v>
      </c>
    </row>
    <row r="231" spans="1:62" ht="15" thickBot="1" x14ac:dyDescent="0.4">
      <c r="A231" s="94" t="s">
        <v>205</v>
      </c>
      <c r="B231" s="10"/>
      <c r="C231" s="10"/>
      <c r="D231" s="10"/>
      <c r="E231" s="10"/>
      <c r="F231" s="98">
        <f>F220/F221</f>
        <v>0.90530793051866754</v>
      </c>
      <c r="G231" s="98">
        <f t="shared" ref="G231:AY231" si="19">G220/G221</f>
        <v>0.74634624551027096</v>
      </c>
      <c r="H231" s="98">
        <f t="shared" si="19"/>
        <v>0.52395101163337221</v>
      </c>
      <c r="I231" s="98">
        <f t="shared" si="19"/>
        <v>0.20788893580803131</v>
      </c>
      <c r="J231" s="98">
        <f t="shared" si="19"/>
        <v>3.7729657442438093E-2</v>
      </c>
      <c r="K231" s="98">
        <f t="shared" si="19"/>
        <v>-1.7058692217523336E-2</v>
      </c>
      <c r="L231" s="98">
        <f t="shared" si="19"/>
        <v>-1.5649353346742795E-2</v>
      </c>
      <c r="M231" s="98">
        <f t="shared" si="19"/>
        <v>0.33339555489255873</v>
      </c>
      <c r="N231" s="98">
        <f t="shared" si="19"/>
        <v>0.33100769652770068</v>
      </c>
      <c r="O231" s="98">
        <f t="shared" si="19"/>
        <v>7.6578960082720205E-5</v>
      </c>
      <c r="P231" s="98">
        <f t="shared" si="19"/>
        <v>-7.3593198179136232E-2</v>
      </c>
      <c r="Q231" s="98">
        <f t="shared" si="19"/>
        <v>-9.6912473186759857E-2</v>
      </c>
      <c r="R231" s="98">
        <f t="shared" si="19"/>
        <v>-9.0212859709624504E-2</v>
      </c>
      <c r="S231" s="98">
        <f t="shared" si="19"/>
        <v>9.131533257189273E-5</v>
      </c>
      <c r="T231" s="98">
        <f t="shared" si="19"/>
        <v>-8.1618608004184363E-3</v>
      </c>
      <c r="U231" s="98">
        <f t="shared" si="19"/>
        <v>-4.9251890394199213E-3</v>
      </c>
      <c r="V231" s="98">
        <f t="shared" si="19"/>
        <v>2.5039473263818651E-2</v>
      </c>
      <c r="W231" s="98">
        <f t="shared" si="19"/>
        <v>2.595298676673001E-2</v>
      </c>
      <c r="X231" s="98">
        <f t="shared" si="19"/>
        <v>2.4601028511095233E-2</v>
      </c>
      <c r="Y231" s="98">
        <f t="shared" si="19"/>
        <v>1.309230070715371E-3</v>
      </c>
      <c r="Z231" s="98">
        <f t="shared" si="19"/>
        <v>1.9143706721590398E-5</v>
      </c>
      <c r="AA231" s="98">
        <f t="shared" si="19"/>
        <v>5.2354187689566338E-2</v>
      </c>
      <c r="AB231" s="98">
        <f t="shared" si="19"/>
        <v>4.4422144397175775E-2</v>
      </c>
      <c r="AC231" s="98">
        <f t="shared" si="19"/>
        <v>8.0675115159766442E-2</v>
      </c>
      <c r="AD231" s="98">
        <f t="shared" si="19"/>
        <v>4.7110746286130628E-2</v>
      </c>
      <c r="AE231" s="98">
        <f t="shared" si="19"/>
        <v>2.5262339075753933E-4</v>
      </c>
      <c r="AF231" s="98">
        <f t="shared" si="19"/>
        <v>2.2605506664907926E-4</v>
      </c>
      <c r="AG231" s="98">
        <f t="shared" si="19"/>
        <v>-1.1173463112297906E-4</v>
      </c>
      <c r="AH231" s="98">
        <f t="shared" si="19"/>
        <v>2.1187732350277902E-3</v>
      </c>
      <c r="AI231" s="98">
        <f t="shared" si="19"/>
        <v>2.4891440096387494E-3</v>
      </c>
      <c r="AJ231" s="98">
        <f t="shared" si="19"/>
        <v>3.0633754158647646E-3</v>
      </c>
      <c r="AK231" s="98">
        <f t="shared" si="19"/>
        <v>1.3551838327339782E-3</v>
      </c>
      <c r="AL231" s="98">
        <f t="shared" si="19"/>
        <v>2.4761162182381263E-3</v>
      </c>
      <c r="AM231" s="98">
        <f t="shared" si="19"/>
        <v>2.5546255343421318E-3</v>
      </c>
      <c r="AN231" s="98">
        <f t="shared" si="19"/>
        <v>9.6905787563503262E-3</v>
      </c>
      <c r="AO231" s="98">
        <f t="shared" si="19"/>
        <v>4.7456204556587805E-3</v>
      </c>
      <c r="AP231" s="98">
        <f t="shared" si="19"/>
        <v>6.6022033352489623E-3</v>
      </c>
      <c r="AQ231" s="98">
        <f t="shared" si="19"/>
        <v>1.3559271049299734E-3</v>
      </c>
      <c r="AR231" s="98">
        <f t="shared" si="19"/>
        <v>3.7675229654210133E-5</v>
      </c>
      <c r="AS231" s="98">
        <f t="shared" si="19"/>
        <v>3.8764287191907656E-5</v>
      </c>
      <c r="AT231" s="98">
        <f t="shared" si="19"/>
        <v>1.8857255991271796E-5</v>
      </c>
      <c r="AU231" s="98">
        <f t="shared" si="19"/>
        <v>1.9652501040266475E-4</v>
      </c>
      <c r="AV231" s="98">
        <f t="shared" si="19"/>
        <v>7.2105978118865232E-6</v>
      </c>
      <c r="AW231" s="98">
        <f t="shared" si="19"/>
        <v>1.3448614932842884E-4</v>
      </c>
      <c r="AX231" s="98">
        <f t="shared" si="19"/>
        <v>5.4377984057931014E-6</v>
      </c>
      <c r="AY231" s="98">
        <f t="shared" si="19"/>
        <v>6.830252287709424E-5</v>
      </c>
    </row>
    <row r="232" spans="1:62" ht="15" thickBot="1" x14ac:dyDescent="0.4">
      <c r="A232" s="95" t="s">
        <v>22</v>
      </c>
      <c r="B232" s="10"/>
      <c r="C232" s="10"/>
      <c r="D232" s="10"/>
      <c r="E232" s="10"/>
      <c r="F232" s="119">
        <f>SUM(F223:F231)</f>
        <v>1</v>
      </c>
      <c r="G232" s="119">
        <f t="shared" ref="G232:AY232" si="20">SUM(G223:G231)</f>
        <v>1</v>
      </c>
      <c r="H232" s="119">
        <f t="shared" si="20"/>
        <v>1</v>
      </c>
      <c r="I232" s="119">
        <f t="shared" si="20"/>
        <v>1</v>
      </c>
      <c r="J232" s="119">
        <f t="shared" si="20"/>
        <v>0.99999999999999978</v>
      </c>
      <c r="K232" s="119">
        <f t="shared" si="20"/>
        <v>1</v>
      </c>
      <c r="L232" s="119">
        <f t="shared" si="20"/>
        <v>0.99999999999999978</v>
      </c>
      <c r="M232" s="119">
        <f t="shared" si="20"/>
        <v>1</v>
      </c>
      <c r="N232" s="119">
        <f t="shared" si="20"/>
        <v>1</v>
      </c>
      <c r="O232" s="119">
        <f t="shared" si="20"/>
        <v>0.99999999999999978</v>
      </c>
      <c r="P232" s="119">
        <f t="shared" si="20"/>
        <v>1</v>
      </c>
      <c r="Q232" s="119">
        <f t="shared" si="20"/>
        <v>1</v>
      </c>
      <c r="R232" s="119">
        <f t="shared" si="20"/>
        <v>0.99999999999999978</v>
      </c>
      <c r="S232" s="119">
        <f t="shared" si="20"/>
        <v>0.99999999999999989</v>
      </c>
      <c r="T232" s="119">
        <f t="shared" si="20"/>
        <v>0.99999999999999989</v>
      </c>
      <c r="U232" s="119">
        <f t="shared" si="20"/>
        <v>1</v>
      </c>
      <c r="V232" s="119">
        <f t="shared" si="20"/>
        <v>0.99999999999999989</v>
      </c>
      <c r="W232" s="119">
        <f t="shared" si="20"/>
        <v>0.99999999999999978</v>
      </c>
      <c r="X232" s="119">
        <f t="shared" si="20"/>
        <v>1</v>
      </c>
      <c r="Y232" s="119">
        <f t="shared" si="20"/>
        <v>1</v>
      </c>
      <c r="Z232" s="119">
        <f t="shared" si="20"/>
        <v>1</v>
      </c>
      <c r="AA232" s="119">
        <f t="shared" si="20"/>
        <v>1</v>
      </c>
      <c r="AB232" s="119">
        <f t="shared" si="20"/>
        <v>0.99999999999999989</v>
      </c>
      <c r="AC232" s="119">
        <f t="shared" si="20"/>
        <v>1</v>
      </c>
      <c r="AD232" s="119">
        <f t="shared" si="20"/>
        <v>1</v>
      </c>
      <c r="AE232" s="119">
        <f t="shared" si="20"/>
        <v>1</v>
      </c>
      <c r="AF232" s="119">
        <f t="shared" si="20"/>
        <v>1</v>
      </c>
      <c r="AG232" s="119">
        <f t="shared" si="20"/>
        <v>1</v>
      </c>
      <c r="AH232" s="119">
        <f t="shared" si="20"/>
        <v>0.99999999999999989</v>
      </c>
      <c r="AI232" s="119">
        <f t="shared" si="20"/>
        <v>1</v>
      </c>
      <c r="AJ232" s="119">
        <f t="shared" si="20"/>
        <v>1</v>
      </c>
      <c r="AK232" s="119">
        <f t="shared" si="20"/>
        <v>1</v>
      </c>
      <c r="AL232" s="119">
        <f t="shared" si="20"/>
        <v>1</v>
      </c>
      <c r="AM232" s="119">
        <f t="shared" si="20"/>
        <v>1</v>
      </c>
      <c r="AN232" s="119">
        <f t="shared" si="20"/>
        <v>1</v>
      </c>
      <c r="AO232" s="119">
        <f t="shared" si="20"/>
        <v>1</v>
      </c>
      <c r="AP232" s="119">
        <f t="shared" si="20"/>
        <v>1</v>
      </c>
      <c r="AQ232" s="119">
        <f t="shared" si="20"/>
        <v>1</v>
      </c>
      <c r="AR232" s="119">
        <f t="shared" si="20"/>
        <v>1</v>
      </c>
      <c r="AS232" s="119">
        <f t="shared" si="20"/>
        <v>1</v>
      </c>
      <c r="AT232" s="119">
        <f t="shared" si="20"/>
        <v>1</v>
      </c>
      <c r="AU232" s="119">
        <f t="shared" si="20"/>
        <v>1</v>
      </c>
      <c r="AV232" s="119">
        <f t="shared" si="20"/>
        <v>0.99999999999999989</v>
      </c>
      <c r="AW232" s="119">
        <f t="shared" si="20"/>
        <v>1</v>
      </c>
      <c r="AX232" s="119">
        <f t="shared" si="20"/>
        <v>1</v>
      </c>
      <c r="AY232" s="119">
        <f t="shared" si="20"/>
        <v>0.99999999999999989</v>
      </c>
    </row>
    <row r="233" spans="1:62" ht="15" thickBot="1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62" x14ac:dyDescent="0.35">
      <c r="A234" s="93" t="s">
        <v>199</v>
      </c>
      <c r="F234" s="97">
        <f>F210/F214</f>
        <v>0.72666697656311297</v>
      </c>
      <c r="G234" s="97">
        <f t="shared" ref="G234:AY234" si="21">G210/G214</f>
        <v>0.73047183264360382</v>
      </c>
      <c r="H234" s="97">
        <f t="shared" si="21"/>
        <v>0.65468516849060154</v>
      </c>
      <c r="I234" s="97">
        <f t="shared" si="21"/>
        <v>0.28675222050246302</v>
      </c>
      <c r="J234" s="97">
        <f t="shared" si="21"/>
        <v>0.17753387322980119</v>
      </c>
      <c r="K234" s="97">
        <f t="shared" si="21"/>
        <v>0.21117560820630712</v>
      </c>
      <c r="L234" s="97">
        <f t="shared" si="21"/>
        <v>0.22467722186173827</v>
      </c>
      <c r="M234" s="97">
        <f t="shared" si="21"/>
        <v>0.38305646915276537</v>
      </c>
      <c r="N234" s="97">
        <f t="shared" si="21"/>
        <v>0.48292039328113656</v>
      </c>
      <c r="O234" s="97">
        <f t="shared" si="21"/>
        <v>0.55069033110235588</v>
      </c>
      <c r="P234" s="97">
        <f t="shared" si="21"/>
        <v>0.72470351062614324</v>
      </c>
      <c r="Q234" s="97">
        <f t="shared" si="21"/>
        <v>0.83650965436678171</v>
      </c>
      <c r="R234" s="97">
        <f t="shared" si="21"/>
        <v>0.84802804729601156</v>
      </c>
      <c r="S234" s="97">
        <f t="shared" si="21"/>
        <v>0.75117377155131471</v>
      </c>
      <c r="T234" s="97">
        <f t="shared" si="21"/>
        <v>0.57687909372495971</v>
      </c>
      <c r="U234" s="97">
        <f t="shared" si="21"/>
        <v>0.31804964807686859</v>
      </c>
      <c r="V234" s="97">
        <f t="shared" si="21"/>
        <v>0.15879701863829015</v>
      </c>
      <c r="W234" s="97">
        <f t="shared" si="21"/>
        <v>0.18518303593100804</v>
      </c>
      <c r="X234" s="97">
        <f t="shared" si="21"/>
        <v>0.17203880680750921</v>
      </c>
      <c r="Y234" s="97">
        <f t="shared" si="21"/>
        <v>0.17898416645150714</v>
      </c>
      <c r="Z234" s="97">
        <f t="shared" si="21"/>
        <v>0.13819734327593874</v>
      </c>
      <c r="AA234" s="97">
        <f t="shared" si="21"/>
        <v>4.8002807946815683E-2</v>
      </c>
      <c r="AB234" s="97">
        <f t="shared" si="21"/>
        <v>2.6918001139112462E-2</v>
      </c>
      <c r="AC234" s="97">
        <f t="shared" si="21"/>
        <v>1.8056467119158124E-2</v>
      </c>
      <c r="AD234" s="97">
        <f t="shared" si="21"/>
        <v>1.5787344577808528E-2</v>
      </c>
      <c r="AE234" s="97">
        <f t="shared" si="21"/>
        <v>1.4550972679147758E-2</v>
      </c>
      <c r="AF234" s="97">
        <f t="shared" si="21"/>
        <v>1.0255524180106492E-2</v>
      </c>
      <c r="AG234" s="97">
        <f t="shared" si="21"/>
        <v>1.0650461847494399E-2</v>
      </c>
      <c r="AH234" s="97">
        <f t="shared" si="21"/>
        <v>7.4358261812329796E-3</v>
      </c>
      <c r="AI234" s="97">
        <f t="shared" si="21"/>
        <v>6.8437590928550202E-3</v>
      </c>
      <c r="AJ234" s="97">
        <f t="shared" si="21"/>
        <v>4.7798823024696631E-3</v>
      </c>
      <c r="AK234" s="97">
        <f t="shared" si="21"/>
        <v>1.1134061982257195E-2</v>
      </c>
      <c r="AL234" s="97">
        <f t="shared" si="21"/>
        <v>1.5122441103204371E-2</v>
      </c>
      <c r="AM234" s="97">
        <f t="shared" si="21"/>
        <v>1.4101451812785304E-2</v>
      </c>
      <c r="AN234" s="97">
        <f t="shared" si="21"/>
        <v>1.2497871104120541E-2</v>
      </c>
      <c r="AO234" s="97">
        <f t="shared" si="21"/>
        <v>1.1874762208021663E-2</v>
      </c>
      <c r="AP234" s="97">
        <f t="shared" si="21"/>
        <v>1.0780161226416517E-2</v>
      </c>
      <c r="AQ234" s="97">
        <f t="shared" si="21"/>
        <v>1.2379414676358799E-2</v>
      </c>
      <c r="AR234" s="97">
        <f t="shared" si="21"/>
        <v>1.2617889581581826E-2</v>
      </c>
      <c r="AS234" s="97">
        <f t="shared" si="21"/>
        <v>1.3042911296328659E-2</v>
      </c>
      <c r="AT234" s="97">
        <f t="shared" si="21"/>
        <v>1.2975695800383671E-2</v>
      </c>
      <c r="AU234" s="97">
        <f t="shared" si="21"/>
        <v>1.3098680022912784E-2</v>
      </c>
      <c r="AV234" s="97">
        <f t="shared" si="21"/>
        <v>9.2328321787884041E-2</v>
      </c>
      <c r="AW234" s="97">
        <f t="shared" si="21"/>
        <v>0</v>
      </c>
      <c r="AX234" s="97">
        <f t="shared" si="21"/>
        <v>0</v>
      </c>
      <c r="AY234" s="97">
        <f t="shared" si="21"/>
        <v>0</v>
      </c>
    </row>
    <row r="235" spans="1:62" x14ac:dyDescent="0.35">
      <c r="A235" s="93" t="s">
        <v>200</v>
      </c>
      <c r="F235" s="97">
        <f>F211/F214</f>
        <v>0.2733330234368872</v>
      </c>
      <c r="G235" s="97">
        <f t="shared" ref="G235:AY235" si="22">G211/G214</f>
        <v>0.26952816735639618</v>
      </c>
      <c r="H235" s="97">
        <f t="shared" si="22"/>
        <v>0.34531483150939851</v>
      </c>
      <c r="I235" s="97">
        <f t="shared" si="22"/>
        <v>0.69227390177711401</v>
      </c>
      <c r="J235" s="97">
        <f t="shared" si="22"/>
        <v>0.81312609997041774</v>
      </c>
      <c r="K235" s="97">
        <f t="shared" si="22"/>
        <v>0.77771674214073605</v>
      </c>
      <c r="L235" s="97">
        <f t="shared" si="22"/>
        <v>0.76406730939947953</v>
      </c>
      <c r="M235" s="97">
        <f t="shared" si="22"/>
        <v>0.60351733399535634</v>
      </c>
      <c r="N235" s="97">
        <f t="shared" si="22"/>
        <v>0.49839086192784715</v>
      </c>
      <c r="O235" s="97">
        <f t="shared" si="22"/>
        <v>0.42726708314596346</v>
      </c>
      <c r="P235" s="97">
        <f t="shared" si="22"/>
        <v>0.23979536028861898</v>
      </c>
      <c r="Q235" s="97">
        <f t="shared" si="22"/>
        <v>0.10326755357800491</v>
      </c>
      <c r="R235" s="97">
        <f t="shared" si="22"/>
        <v>9.2337848135783815E-2</v>
      </c>
      <c r="S235" s="97">
        <f t="shared" si="22"/>
        <v>0.1742804142039957</v>
      </c>
      <c r="T235" s="97">
        <f t="shared" si="22"/>
        <v>0.38721194027724193</v>
      </c>
      <c r="U235" s="97">
        <f t="shared" si="22"/>
        <v>0.60235657976094747</v>
      </c>
      <c r="V235" s="97">
        <f t="shared" si="22"/>
        <v>0.76117976704511003</v>
      </c>
      <c r="W235" s="97">
        <f t="shared" si="22"/>
        <v>0.75272285592368016</v>
      </c>
      <c r="X235" s="97">
        <f t="shared" si="22"/>
        <v>0.76880920592024493</v>
      </c>
      <c r="Y235" s="97">
        <f t="shared" si="22"/>
        <v>0.77062024917025818</v>
      </c>
      <c r="Z235" s="97">
        <f t="shared" si="22"/>
        <v>0.82165520316483576</v>
      </c>
      <c r="AA235" s="97">
        <f t="shared" si="22"/>
        <v>0.9323020330902777</v>
      </c>
      <c r="AB235" s="97">
        <f t="shared" si="22"/>
        <v>0.96469803133658538</v>
      </c>
      <c r="AC235" s="97">
        <f t="shared" si="22"/>
        <v>0.97649606124074095</v>
      </c>
      <c r="AD235" s="97">
        <f t="shared" si="22"/>
        <v>0.97955425043549826</v>
      </c>
      <c r="AE235" s="97">
        <f t="shared" si="22"/>
        <v>0.98030259165429134</v>
      </c>
      <c r="AF235" s="97">
        <f t="shared" si="22"/>
        <v>0.98459954688375817</v>
      </c>
      <c r="AG235" s="97">
        <f t="shared" si="22"/>
        <v>0.9841777622180472</v>
      </c>
      <c r="AH235" s="97">
        <f t="shared" si="22"/>
        <v>0.98845230121175798</v>
      </c>
      <c r="AI235" s="97">
        <f t="shared" si="22"/>
        <v>0.98924013065260874</v>
      </c>
      <c r="AJ235" s="97">
        <f t="shared" si="22"/>
        <v>0.99240739864196925</v>
      </c>
      <c r="AK235" s="97">
        <f t="shared" si="22"/>
        <v>0.98658580842998878</v>
      </c>
      <c r="AL235" s="97">
        <f t="shared" si="22"/>
        <v>0.98347048717883478</v>
      </c>
      <c r="AM235" s="97">
        <f t="shared" si="22"/>
        <v>0.98589854818721467</v>
      </c>
      <c r="AN235" s="97">
        <f t="shared" si="22"/>
        <v>0.98750212889587941</v>
      </c>
      <c r="AO235" s="97">
        <f t="shared" si="22"/>
        <v>0.98412698755248684</v>
      </c>
      <c r="AP235" s="97">
        <f t="shared" si="22"/>
        <v>0.87305181249166142</v>
      </c>
      <c r="AQ235" s="97">
        <f t="shared" si="22"/>
        <v>0.84968402552085243</v>
      </c>
      <c r="AR235" s="97">
        <f t="shared" si="22"/>
        <v>0.78465482643321038</v>
      </c>
      <c r="AS235" s="97">
        <f t="shared" si="22"/>
        <v>0.75577921568076323</v>
      </c>
      <c r="AT235" s="97">
        <f t="shared" si="22"/>
        <v>0.77007111693507857</v>
      </c>
      <c r="AU235" s="97">
        <f t="shared" si="22"/>
        <v>0.79687526252115093</v>
      </c>
      <c r="AV235" s="97">
        <f t="shared" si="22"/>
        <v>0.667501301714024</v>
      </c>
      <c r="AW235" s="97">
        <f t="shared" si="22"/>
        <v>0.77771808759194538</v>
      </c>
      <c r="AX235" s="97">
        <f t="shared" si="22"/>
        <v>0.7916401602020583</v>
      </c>
      <c r="AY235" s="97">
        <f t="shared" si="22"/>
        <v>0.83184895353482213</v>
      </c>
    </row>
    <row r="236" spans="1:62" x14ac:dyDescent="0.35">
      <c r="A236" s="93" t="s">
        <v>201</v>
      </c>
      <c r="B236" s="28"/>
      <c r="C236" s="28"/>
      <c r="D236" s="28"/>
      <c r="E236" s="28"/>
      <c r="F236" s="118">
        <f>F212/F214</f>
        <v>0</v>
      </c>
      <c r="G236" s="118">
        <f t="shared" ref="G236:AY236" si="23">G212/G214</f>
        <v>0</v>
      </c>
      <c r="H236" s="118">
        <f t="shared" si="23"/>
        <v>0</v>
      </c>
      <c r="I236" s="118">
        <f t="shared" si="23"/>
        <v>0</v>
      </c>
      <c r="J236" s="118">
        <f t="shared" si="23"/>
        <v>0</v>
      </c>
      <c r="K236" s="118">
        <f t="shared" si="23"/>
        <v>0</v>
      </c>
      <c r="L236" s="118">
        <f t="shared" si="23"/>
        <v>0</v>
      </c>
      <c r="M236" s="118">
        <f t="shared" si="23"/>
        <v>0</v>
      </c>
      <c r="N236" s="118">
        <f t="shared" si="23"/>
        <v>0</v>
      </c>
      <c r="O236" s="118">
        <f t="shared" si="23"/>
        <v>0</v>
      </c>
      <c r="P236" s="118">
        <f t="shared" si="23"/>
        <v>0</v>
      </c>
      <c r="Q236" s="118">
        <f t="shared" si="23"/>
        <v>0</v>
      </c>
      <c r="R236" s="118">
        <f t="shared" si="23"/>
        <v>0</v>
      </c>
      <c r="S236" s="118">
        <f t="shared" si="23"/>
        <v>3.009775500009405E-2</v>
      </c>
      <c r="T236" s="118">
        <f t="shared" si="23"/>
        <v>2.3216068651144513E-2</v>
      </c>
      <c r="U236" s="118">
        <f t="shared" si="23"/>
        <v>7.2038628006734884E-2</v>
      </c>
      <c r="V236" s="118">
        <f t="shared" si="23"/>
        <v>7.4948287429578098E-2</v>
      </c>
      <c r="W236" s="118">
        <f t="shared" si="23"/>
        <v>5.7862878763503808E-2</v>
      </c>
      <c r="X236" s="118">
        <f t="shared" si="23"/>
        <v>5.5191412294076127E-2</v>
      </c>
      <c r="Y236" s="118">
        <f t="shared" si="23"/>
        <v>4.7048296747366623E-2</v>
      </c>
      <c r="Z236" s="118">
        <f t="shared" si="23"/>
        <v>3.7464148310289803E-2</v>
      </c>
      <c r="AA236" s="118">
        <f t="shared" si="23"/>
        <v>1.8420084200801566E-2</v>
      </c>
      <c r="AB236" s="118">
        <f t="shared" si="23"/>
        <v>7.6940353169440605E-3</v>
      </c>
      <c r="AC236" s="118">
        <f t="shared" si="23"/>
        <v>4.9103003565406722E-3</v>
      </c>
      <c r="AD236" s="118">
        <f t="shared" si="23"/>
        <v>4.2057533060948791E-3</v>
      </c>
      <c r="AE236" s="118">
        <f t="shared" si="23"/>
        <v>4.6616459145388351E-3</v>
      </c>
      <c r="AF236" s="118">
        <f t="shared" si="23"/>
        <v>4.6743344715298755E-3</v>
      </c>
      <c r="AG236" s="118">
        <f t="shared" si="23"/>
        <v>4.6865562419375496E-3</v>
      </c>
      <c r="AH236" s="118">
        <f t="shared" si="23"/>
        <v>4.1118726070090367E-3</v>
      </c>
      <c r="AI236" s="118">
        <f t="shared" si="23"/>
        <v>3.9161102545362545E-3</v>
      </c>
      <c r="AJ236" s="118">
        <f t="shared" si="23"/>
        <v>2.8127190555611373E-3</v>
      </c>
      <c r="AK236" s="118">
        <f t="shared" si="23"/>
        <v>2.280129587754066E-3</v>
      </c>
      <c r="AL236" s="118">
        <f t="shared" si="23"/>
        <v>1.407071717960832E-3</v>
      </c>
      <c r="AM236" s="118">
        <f t="shared" si="23"/>
        <v>0</v>
      </c>
      <c r="AN236" s="118">
        <f t="shared" si="23"/>
        <v>0</v>
      </c>
      <c r="AO236" s="118">
        <f t="shared" si="23"/>
        <v>0</v>
      </c>
      <c r="AP236" s="118">
        <f t="shared" si="23"/>
        <v>0</v>
      </c>
      <c r="AQ236" s="118">
        <f t="shared" si="23"/>
        <v>0</v>
      </c>
      <c r="AR236" s="118">
        <f t="shared" si="23"/>
        <v>0</v>
      </c>
      <c r="AS236" s="118">
        <f t="shared" si="23"/>
        <v>0</v>
      </c>
      <c r="AT236" s="118">
        <f t="shared" si="23"/>
        <v>0</v>
      </c>
      <c r="AU236" s="118">
        <f t="shared" si="23"/>
        <v>0</v>
      </c>
      <c r="AV236" s="118">
        <f t="shared" si="23"/>
        <v>4.2666073749474606E-2</v>
      </c>
      <c r="AW236" s="118">
        <f t="shared" si="23"/>
        <v>0</v>
      </c>
      <c r="AX236" s="118">
        <f t="shared" si="23"/>
        <v>0</v>
      </c>
      <c r="AY236" s="118">
        <f t="shared" si="23"/>
        <v>0</v>
      </c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</row>
    <row r="237" spans="1:62" ht="15" thickBot="1" x14ac:dyDescent="0.4">
      <c r="A237" s="94" t="s">
        <v>283</v>
      </c>
      <c r="B237" s="10"/>
      <c r="C237" s="10"/>
      <c r="D237" s="10"/>
      <c r="E237" s="10"/>
      <c r="F237" s="98">
        <f>F213/F214</f>
        <v>0</v>
      </c>
      <c r="G237" s="98">
        <f t="shared" ref="G237:AY237" si="24">G213/G214</f>
        <v>0</v>
      </c>
      <c r="H237" s="98">
        <f t="shared" si="24"/>
        <v>0</v>
      </c>
      <c r="I237" s="98">
        <f t="shared" si="24"/>
        <v>2.0973877720422897E-2</v>
      </c>
      <c r="J237" s="98">
        <f t="shared" si="24"/>
        <v>9.3400267997810465E-3</v>
      </c>
      <c r="K237" s="98">
        <f t="shared" si="24"/>
        <v>1.1107649652956707E-2</v>
      </c>
      <c r="L237" s="98">
        <f t="shared" si="24"/>
        <v>1.1255468738782217E-2</v>
      </c>
      <c r="M237" s="98">
        <f t="shared" si="24"/>
        <v>1.3426196851878422E-2</v>
      </c>
      <c r="N237" s="98">
        <f t="shared" si="24"/>
        <v>1.8688744791016135E-2</v>
      </c>
      <c r="O237" s="98">
        <f t="shared" si="24"/>
        <v>2.2042585751680572E-2</v>
      </c>
      <c r="P237" s="98">
        <f t="shared" si="24"/>
        <v>3.5501129085237774E-2</v>
      </c>
      <c r="Q237" s="98">
        <f t="shared" si="24"/>
        <v>6.0222792055213421E-2</v>
      </c>
      <c r="R237" s="98">
        <f t="shared" si="24"/>
        <v>5.9634104568204498E-2</v>
      </c>
      <c r="S237" s="98">
        <f t="shared" si="24"/>
        <v>4.4448059244595411E-2</v>
      </c>
      <c r="T237" s="98">
        <f t="shared" si="24"/>
        <v>1.2692897346653775E-2</v>
      </c>
      <c r="U237" s="98">
        <f t="shared" si="24"/>
        <v>7.555144155449018E-3</v>
      </c>
      <c r="V237" s="98">
        <f t="shared" si="24"/>
        <v>5.0749268870217421E-3</v>
      </c>
      <c r="W237" s="98">
        <f t="shared" si="24"/>
        <v>4.2312293818079424E-3</v>
      </c>
      <c r="X237" s="98">
        <f t="shared" si="24"/>
        <v>3.9605749781698452E-3</v>
      </c>
      <c r="Y237" s="98">
        <f t="shared" si="24"/>
        <v>3.3472876308680375E-3</v>
      </c>
      <c r="Z237" s="98">
        <f t="shared" si="24"/>
        <v>2.6833052489356707E-3</v>
      </c>
      <c r="AA237" s="98">
        <f t="shared" si="24"/>
        <v>1.2750747621049184E-3</v>
      </c>
      <c r="AB237" s="98">
        <f t="shared" si="24"/>
        <v>6.8993220735802439E-4</v>
      </c>
      <c r="AC237" s="98">
        <f t="shared" si="24"/>
        <v>5.3717128356025722E-4</v>
      </c>
      <c r="AD237" s="98">
        <f t="shared" si="24"/>
        <v>4.5265168059830052E-4</v>
      </c>
      <c r="AE237" s="98">
        <f t="shared" si="24"/>
        <v>4.8478975202204474E-4</v>
      </c>
      <c r="AF237" s="98">
        <f t="shared" si="24"/>
        <v>4.7059446460548393E-4</v>
      </c>
      <c r="AG237" s="98">
        <f t="shared" si="24"/>
        <v>4.8521969252078817E-4</v>
      </c>
      <c r="AH237" s="98">
        <f t="shared" si="24"/>
        <v>0</v>
      </c>
      <c r="AI237" s="98">
        <f t="shared" si="24"/>
        <v>0</v>
      </c>
      <c r="AJ237" s="98">
        <f t="shared" si="24"/>
        <v>0</v>
      </c>
      <c r="AK237" s="98">
        <f t="shared" si="24"/>
        <v>0</v>
      </c>
      <c r="AL237" s="98">
        <f t="shared" si="24"/>
        <v>0</v>
      </c>
      <c r="AM237" s="98">
        <f t="shared" si="24"/>
        <v>0</v>
      </c>
      <c r="AN237" s="98">
        <f t="shared" si="24"/>
        <v>0</v>
      </c>
      <c r="AO237" s="98">
        <f t="shared" si="24"/>
        <v>3.9982502394914562E-3</v>
      </c>
      <c r="AP237" s="98">
        <f t="shared" si="24"/>
        <v>0.11616802628192209</v>
      </c>
      <c r="AQ237" s="98">
        <f t="shared" si="24"/>
        <v>0.13793655980278877</v>
      </c>
      <c r="AR237" s="98">
        <f t="shared" si="24"/>
        <v>0.20272728398520773</v>
      </c>
      <c r="AS237" s="98">
        <f t="shared" si="24"/>
        <v>0.23117787302290804</v>
      </c>
      <c r="AT237" s="98">
        <f t="shared" si="24"/>
        <v>0.21695318726453794</v>
      </c>
      <c r="AU237" s="98">
        <f t="shared" si="24"/>
        <v>0.19002605745593643</v>
      </c>
      <c r="AV237" s="98">
        <f t="shared" si="24"/>
        <v>0.19750430274861713</v>
      </c>
      <c r="AW237" s="98">
        <f t="shared" si="24"/>
        <v>0.22228191240805459</v>
      </c>
      <c r="AX237" s="98">
        <f t="shared" si="24"/>
        <v>0.20835983979794168</v>
      </c>
      <c r="AY237" s="98">
        <f t="shared" si="24"/>
        <v>0.16815104646517784</v>
      </c>
    </row>
    <row r="238" spans="1:62" ht="15" thickBot="1" x14ac:dyDescent="0.4">
      <c r="A238" s="96" t="s">
        <v>22</v>
      </c>
      <c r="B238" s="92"/>
      <c r="C238" s="92"/>
      <c r="D238" s="92"/>
      <c r="E238" s="92"/>
      <c r="F238" s="99">
        <f>SUM(F234:F237)</f>
        <v>1.0000000000000002</v>
      </c>
      <c r="G238" s="99">
        <f t="shared" ref="G238:AY238" si="25">SUM(G234:G237)</f>
        <v>1</v>
      </c>
      <c r="H238" s="99">
        <f t="shared" si="25"/>
        <v>1</v>
      </c>
      <c r="I238" s="99">
        <f t="shared" si="25"/>
        <v>1</v>
      </c>
      <c r="J238" s="99">
        <f t="shared" si="25"/>
        <v>1</v>
      </c>
      <c r="K238" s="99">
        <f t="shared" si="25"/>
        <v>0.99999999999999989</v>
      </c>
      <c r="L238" s="99">
        <f t="shared" si="25"/>
        <v>1</v>
      </c>
      <c r="M238" s="99">
        <f t="shared" si="25"/>
        <v>1.0000000000000002</v>
      </c>
      <c r="N238" s="99">
        <f t="shared" si="25"/>
        <v>0.99999999999999989</v>
      </c>
      <c r="O238" s="99">
        <f t="shared" si="25"/>
        <v>1</v>
      </c>
      <c r="P238" s="99">
        <f t="shared" si="25"/>
        <v>0.99999999999999989</v>
      </c>
      <c r="Q238" s="99">
        <f t="shared" si="25"/>
        <v>1</v>
      </c>
      <c r="R238" s="99">
        <f t="shared" si="25"/>
        <v>0.99999999999999989</v>
      </c>
      <c r="S238" s="99">
        <f t="shared" si="25"/>
        <v>0.99999999999999989</v>
      </c>
      <c r="T238" s="99">
        <f t="shared" si="25"/>
        <v>1</v>
      </c>
      <c r="U238" s="99">
        <f t="shared" si="25"/>
        <v>0.99999999999999989</v>
      </c>
      <c r="V238" s="99">
        <f t="shared" si="25"/>
        <v>1.0000000000000002</v>
      </c>
      <c r="W238" s="99">
        <f t="shared" si="25"/>
        <v>1</v>
      </c>
      <c r="X238" s="99">
        <f t="shared" si="25"/>
        <v>1</v>
      </c>
      <c r="Y238" s="99">
        <f t="shared" si="25"/>
        <v>1</v>
      </c>
      <c r="Z238" s="99">
        <f t="shared" si="25"/>
        <v>1</v>
      </c>
      <c r="AA238" s="99">
        <f t="shared" si="25"/>
        <v>0.99999999999999978</v>
      </c>
      <c r="AB238" s="99">
        <f t="shared" si="25"/>
        <v>0.99999999999999989</v>
      </c>
      <c r="AC238" s="99">
        <f t="shared" si="25"/>
        <v>1</v>
      </c>
      <c r="AD238" s="99">
        <f t="shared" si="25"/>
        <v>0.99999999999999989</v>
      </c>
      <c r="AE238" s="99">
        <f t="shared" si="25"/>
        <v>1</v>
      </c>
      <c r="AF238" s="99">
        <f t="shared" si="25"/>
        <v>1</v>
      </c>
      <c r="AG238" s="99">
        <f t="shared" si="25"/>
        <v>1</v>
      </c>
      <c r="AH238" s="99">
        <f t="shared" si="25"/>
        <v>1</v>
      </c>
      <c r="AI238" s="99">
        <f t="shared" si="25"/>
        <v>1</v>
      </c>
      <c r="AJ238" s="99">
        <f t="shared" si="25"/>
        <v>1</v>
      </c>
      <c r="AK238" s="99">
        <f t="shared" si="25"/>
        <v>1</v>
      </c>
      <c r="AL238" s="99">
        <f t="shared" si="25"/>
        <v>1</v>
      </c>
      <c r="AM238" s="99">
        <f t="shared" si="25"/>
        <v>1</v>
      </c>
      <c r="AN238" s="99">
        <f t="shared" si="25"/>
        <v>1</v>
      </c>
      <c r="AO238" s="99">
        <f t="shared" si="25"/>
        <v>0.99999999999999989</v>
      </c>
      <c r="AP238" s="99">
        <f t="shared" si="25"/>
        <v>1</v>
      </c>
      <c r="AQ238" s="99">
        <f t="shared" si="25"/>
        <v>1</v>
      </c>
      <c r="AR238" s="99">
        <f t="shared" si="25"/>
        <v>1</v>
      </c>
      <c r="AS238" s="99">
        <f t="shared" si="25"/>
        <v>0.99999999999999989</v>
      </c>
      <c r="AT238" s="99">
        <f t="shared" si="25"/>
        <v>1.0000000000000002</v>
      </c>
      <c r="AU238" s="99">
        <f t="shared" si="25"/>
        <v>1.0000000000000002</v>
      </c>
      <c r="AV238" s="99">
        <f t="shared" si="25"/>
        <v>0.99999999999999978</v>
      </c>
      <c r="AW238" s="99">
        <f t="shared" si="25"/>
        <v>1</v>
      </c>
      <c r="AX238" s="99">
        <f t="shared" si="25"/>
        <v>1</v>
      </c>
      <c r="AY238" s="99">
        <f t="shared" si="25"/>
        <v>1</v>
      </c>
    </row>
  </sheetData>
  <autoFilter ref="A4:AY4">
    <sortState ref="A5:BG135">
      <sortCondition ref="B4"/>
    </sortState>
  </autoFilter>
  <pageMargins left="0.7" right="0.7" top="0.75" bottom="0.75" header="0.3" footer="0.3"/>
  <ignoredErrors>
    <ignoredError sqref="AZ211:BA211 AV213 F214:AY214 AZ212:BA212 AZ210:BA210 F210:AY210 AR212:AY212 P211:AL211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I21"/>
  <sheetViews>
    <sheetView workbookViewId="0">
      <selection activeCell="BE28" sqref="BE28"/>
    </sheetView>
  </sheetViews>
  <sheetFormatPr defaultRowHeight="14.5" x14ac:dyDescent="0.35"/>
  <cols>
    <col min="1" max="1" width="27.453125" customWidth="1"/>
  </cols>
  <sheetData>
    <row r="1" spans="1:47" ht="18.5" x14ac:dyDescent="0.45">
      <c r="A1" s="1" t="s">
        <v>182</v>
      </c>
    </row>
    <row r="2" spans="1:47" x14ac:dyDescent="0.35">
      <c r="A2" s="66" t="s">
        <v>264</v>
      </c>
    </row>
    <row r="4" spans="1:47" x14ac:dyDescent="0.35">
      <c r="A4" s="49" t="s">
        <v>309</v>
      </c>
      <c r="B4" s="134">
        <v>1921</v>
      </c>
      <c r="C4" s="135">
        <v>1922</v>
      </c>
      <c r="D4" s="134">
        <v>1923</v>
      </c>
      <c r="E4" s="135">
        <v>1924</v>
      </c>
      <c r="F4" s="134">
        <v>1925</v>
      </c>
      <c r="G4" s="135">
        <v>1926</v>
      </c>
      <c r="H4" s="134">
        <v>1927</v>
      </c>
      <c r="I4" s="135">
        <v>1928</v>
      </c>
      <c r="J4" s="134">
        <v>1929</v>
      </c>
      <c r="K4" s="135">
        <v>1930</v>
      </c>
      <c r="L4" s="134">
        <v>1931</v>
      </c>
      <c r="M4" s="135">
        <v>1932</v>
      </c>
      <c r="N4" s="134">
        <v>1933</v>
      </c>
      <c r="O4" s="135">
        <v>1934</v>
      </c>
      <c r="P4" s="134">
        <v>1935</v>
      </c>
      <c r="Q4" s="135">
        <v>1936</v>
      </c>
      <c r="R4" s="134">
        <v>1937</v>
      </c>
      <c r="S4" s="135">
        <v>1938</v>
      </c>
      <c r="T4" s="134">
        <v>1939</v>
      </c>
      <c r="U4" s="135">
        <v>1940</v>
      </c>
      <c r="V4" s="134">
        <v>1941</v>
      </c>
      <c r="W4" s="135">
        <v>1942</v>
      </c>
      <c r="X4" s="134">
        <v>1943</v>
      </c>
      <c r="Y4" s="135">
        <v>1944</v>
      </c>
      <c r="Z4" s="134">
        <v>1945</v>
      </c>
      <c r="AA4" s="135">
        <v>1946</v>
      </c>
      <c r="AB4" s="134">
        <v>1947</v>
      </c>
      <c r="AC4" s="135">
        <v>1948</v>
      </c>
      <c r="AD4" s="134">
        <v>1949</v>
      </c>
      <c r="AE4" s="135">
        <v>1950</v>
      </c>
      <c r="AF4" s="134">
        <v>1951</v>
      </c>
      <c r="AG4" s="135">
        <v>1952</v>
      </c>
      <c r="AH4" s="134">
        <v>1953</v>
      </c>
      <c r="AI4" s="135">
        <v>1954</v>
      </c>
      <c r="AJ4" s="134">
        <v>1955</v>
      </c>
      <c r="AK4" s="135">
        <v>1956</v>
      </c>
      <c r="AL4" s="134">
        <v>1957</v>
      </c>
      <c r="AM4" s="135">
        <v>1958</v>
      </c>
      <c r="AN4" s="134">
        <v>1959</v>
      </c>
      <c r="AO4" s="135">
        <v>1960</v>
      </c>
      <c r="AP4" s="134">
        <v>1961</v>
      </c>
      <c r="AQ4" s="135">
        <v>1962</v>
      </c>
      <c r="AR4" s="134">
        <v>1963</v>
      </c>
      <c r="AS4" s="135">
        <v>1964</v>
      </c>
      <c r="AT4" s="134">
        <v>1965</v>
      </c>
      <c r="AU4" s="135">
        <v>1966</v>
      </c>
    </row>
    <row r="5" spans="1:47" x14ac:dyDescent="0.35">
      <c r="A5" t="s">
        <v>310</v>
      </c>
      <c r="B5" s="15">
        <v>5.1997499999999999</v>
      </c>
      <c r="C5" s="15">
        <v>4.3915833333333341</v>
      </c>
      <c r="D5" s="15">
        <v>4.2961666666666671</v>
      </c>
      <c r="E5" s="15">
        <v>4.373333333333334</v>
      </c>
      <c r="F5" s="15">
        <v>4.4393333333333329</v>
      </c>
      <c r="G5" s="15">
        <v>4.5249166666666669</v>
      </c>
      <c r="H5" s="15">
        <v>4.5580833333333333</v>
      </c>
      <c r="I5" s="15">
        <v>4.465416666666667</v>
      </c>
      <c r="J5" s="15">
        <v>4.76</v>
      </c>
      <c r="K5" s="15">
        <v>4.3099999999999996</v>
      </c>
      <c r="L5" s="15">
        <v>4.8499999999999996</v>
      </c>
      <c r="M5" s="15">
        <v>3.67</v>
      </c>
      <c r="N5" s="15">
        <v>3.45</v>
      </c>
      <c r="O5" s="15">
        <v>3.13</v>
      </c>
      <c r="P5" s="15">
        <v>2.7404166666666665</v>
      </c>
      <c r="Q5" s="15">
        <v>2.7341666666666669</v>
      </c>
      <c r="R5" s="15">
        <v>3.0995833333333334</v>
      </c>
      <c r="S5" s="15">
        <v>3.0019444444444443</v>
      </c>
      <c r="T5" s="15">
        <v>3.4638888888888886</v>
      </c>
      <c r="U5" s="15">
        <v>3.0318055555555552</v>
      </c>
      <c r="V5" s="15">
        <v>2.7208333333333332</v>
      </c>
      <c r="W5" s="15">
        <v>2.6262499999999998</v>
      </c>
      <c r="X5" s="15">
        <v>2.7255555555555557</v>
      </c>
      <c r="Y5" s="15">
        <v>2.6937499999999996</v>
      </c>
      <c r="Z5" s="15">
        <v>2.6405555555555558</v>
      </c>
      <c r="AA5" s="15">
        <v>2.3062499999999999</v>
      </c>
      <c r="AB5" s="15">
        <v>2.4083333333333332</v>
      </c>
      <c r="AC5" s="15">
        <v>2.5212499999999998</v>
      </c>
      <c r="AD5" s="15">
        <v>2.5004166666666667</v>
      </c>
      <c r="AE5" s="15">
        <v>2.6220833333333333</v>
      </c>
      <c r="AF5" s="15">
        <v>3.2404166666666665</v>
      </c>
      <c r="AG5" s="15">
        <v>3.9466666666666668</v>
      </c>
      <c r="AH5" s="15">
        <v>3.5041666666666664</v>
      </c>
      <c r="AI5" s="15">
        <v>3.199583333333333</v>
      </c>
      <c r="AJ5" s="15">
        <v>4.1445833333333333</v>
      </c>
      <c r="AK5" s="15">
        <v>5.1291666666666664</v>
      </c>
      <c r="AL5" s="15">
        <v>5.2766666666666664</v>
      </c>
      <c r="AM5" s="15">
        <v>5.44</v>
      </c>
      <c r="AN5" s="15">
        <v>5.1258333333333335</v>
      </c>
      <c r="AO5" s="15">
        <v>5.8150000000000004</v>
      </c>
      <c r="AP5" s="15">
        <v>6.2608333333333341</v>
      </c>
      <c r="AQ5" s="15">
        <v>5.8104166666666659</v>
      </c>
      <c r="AR5" s="15">
        <v>5.0829166666666667</v>
      </c>
      <c r="AS5" s="15">
        <v>5.6016666666666666</v>
      </c>
      <c r="AT5" s="15">
        <v>6.55</v>
      </c>
      <c r="AU5" s="15">
        <v>6.8808333333333325</v>
      </c>
    </row>
    <row r="6" spans="1:47" x14ac:dyDescent="0.35">
      <c r="A6" t="s">
        <v>155</v>
      </c>
      <c r="B6" s="15">
        <v>5.9</v>
      </c>
      <c r="C6" s="15">
        <v>5.7</v>
      </c>
      <c r="D6" s="15">
        <v>5.9</v>
      </c>
      <c r="E6" s="15">
        <v>5.4</v>
      </c>
      <c r="F6" s="15">
        <v>5.2</v>
      </c>
      <c r="G6" s="15">
        <v>5.3</v>
      </c>
      <c r="H6" s="15">
        <v>5.4</v>
      </c>
      <c r="I6" s="15">
        <v>5.3</v>
      </c>
      <c r="J6" s="15">
        <v>5.6</v>
      </c>
      <c r="K6" s="15">
        <v>6.5</v>
      </c>
      <c r="L6" s="15">
        <v>4.7</v>
      </c>
      <c r="M6" s="15">
        <v>3.9</v>
      </c>
      <c r="N6" s="15">
        <v>3.6</v>
      </c>
      <c r="O6" s="15">
        <v>3.3</v>
      </c>
      <c r="P6" s="15">
        <v>3.7</v>
      </c>
      <c r="Q6" s="15">
        <v>4</v>
      </c>
      <c r="R6" s="15">
        <v>3.7</v>
      </c>
      <c r="S6" s="15">
        <v>3.9</v>
      </c>
      <c r="T6" s="15">
        <v>3.8</v>
      </c>
      <c r="U6" s="15">
        <v>3.1</v>
      </c>
      <c r="V6" s="15">
        <v>3.3</v>
      </c>
      <c r="W6" s="15">
        <v>3.2</v>
      </c>
      <c r="X6" s="15">
        <v>3.2</v>
      </c>
      <c r="Y6" s="15">
        <v>3.2</v>
      </c>
      <c r="Z6" s="15">
        <v>3.3</v>
      </c>
      <c r="AA6" s="15">
        <v>3.2</v>
      </c>
      <c r="AB6" s="15">
        <v>3.2</v>
      </c>
      <c r="AC6" s="15">
        <v>3.1</v>
      </c>
      <c r="AD6" s="15">
        <v>3.1</v>
      </c>
      <c r="AE6" s="15">
        <v>3.2</v>
      </c>
      <c r="AF6" s="15">
        <v>3.8</v>
      </c>
      <c r="AG6" s="15">
        <v>4.5</v>
      </c>
      <c r="AH6" s="15">
        <v>4.4000000000000004</v>
      </c>
      <c r="AI6" s="15">
        <v>4.5</v>
      </c>
      <c r="AJ6" s="15">
        <v>4.5</v>
      </c>
      <c r="AK6" s="15">
        <v>5.0999999999999996</v>
      </c>
      <c r="AL6" s="15">
        <v>5</v>
      </c>
      <c r="AM6" s="15">
        <v>4.9000000000000004</v>
      </c>
      <c r="AN6" s="15">
        <v>4.8</v>
      </c>
      <c r="AO6" s="15">
        <v>5.3</v>
      </c>
      <c r="AP6" s="15">
        <v>4.9000000000000004</v>
      </c>
      <c r="AQ6" s="15">
        <v>4.7</v>
      </c>
      <c r="AR6" s="15">
        <v>4.3</v>
      </c>
      <c r="AS6" s="15">
        <v>4.8</v>
      </c>
      <c r="AT6" s="15">
        <v>5.2</v>
      </c>
      <c r="AU6" s="15">
        <v>5</v>
      </c>
    </row>
    <row r="7" spans="1:47" x14ac:dyDescent="0.35">
      <c r="A7" t="s">
        <v>160</v>
      </c>
      <c r="B7" s="15">
        <v>4.041666666666667</v>
      </c>
      <c r="C7" s="15">
        <v>1.625</v>
      </c>
      <c r="D7" s="15">
        <v>1.5</v>
      </c>
      <c r="E7" s="15">
        <v>2</v>
      </c>
      <c r="F7" s="15">
        <v>2.5833333333333335</v>
      </c>
      <c r="G7" s="15">
        <v>3</v>
      </c>
      <c r="H7" s="15">
        <v>2.625</v>
      </c>
      <c r="I7" s="15">
        <v>2.5</v>
      </c>
      <c r="J7" s="15">
        <v>3.625</v>
      </c>
      <c r="K7" s="15">
        <v>1.375</v>
      </c>
      <c r="L7" s="15">
        <v>2.25</v>
      </c>
      <c r="M7" s="15">
        <v>1.125</v>
      </c>
      <c r="N7" s="15">
        <v>0.5</v>
      </c>
      <c r="O7" s="15">
        <v>0.5</v>
      </c>
      <c r="P7" s="15">
        <v>0.5</v>
      </c>
      <c r="Q7" s="15">
        <v>0.5</v>
      </c>
      <c r="R7" s="15">
        <v>0.5</v>
      </c>
      <c r="S7" s="15">
        <v>0.5</v>
      </c>
      <c r="T7" s="15">
        <v>0.66666666666666663</v>
      </c>
      <c r="U7" s="15">
        <v>0.5</v>
      </c>
      <c r="V7" s="15">
        <v>0.5</v>
      </c>
      <c r="W7" s="15">
        <v>0.5</v>
      </c>
      <c r="X7" s="15">
        <v>0.5</v>
      </c>
      <c r="Y7" s="15">
        <v>0.5</v>
      </c>
      <c r="Z7" s="15">
        <v>0.5</v>
      </c>
      <c r="AA7" s="15">
        <v>0.5</v>
      </c>
      <c r="AB7" s="15">
        <v>0.5</v>
      </c>
      <c r="AC7" s="15">
        <v>0.5</v>
      </c>
      <c r="AD7" s="15">
        <v>0.5</v>
      </c>
      <c r="AE7" s="15">
        <v>0.5</v>
      </c>
      <c r="AF7" s="15">
        <v>0.54166666666666663</v>
      </c>
      <c r="AG7" s="15">
        <v>1.7916666666666667</v>
      </c>
      <c r="AH7" s="15">
        <v>1.9166666666666667</v>
      </c>
      <c r="AI7" s="15">
        <v>1.1666666666666667</v>
      </c>
      <c r="AJ7" s="15">
        <v>2.4166666666666665</v>
      </c>
      <c r="AK7" s="15">
        <v>3.4166666666666665</v>
      </c>
      <c r="AL7" s="15">
        <v>3.7083333333333335</v>
      </c>
      <c r="AM7" s="15">
        <v>3.25</v>
      </c>
      <c r="AN7" s="15">
        <v>2</v>
      </c>
      <c r="AO7" s="15">
        <v>3.4166666666666665</v>
      </c>
      <c r="AP7" s="15">
        <v>3.7916666666666665</v>
      </c>
      <c r="AQ7" s="15">
        <v>2.7916666666666665</v>
      </c>
      <c r="AR7" s="15">
        <v>2</v>
      </c>
      <c r="AS7" s="15">
        <v>3.25</v>
      </c>
      <c r="AT7" s="15">
        <v>4.416666666666667</v>
      </c>
      <c r="AU7" s="15">
        <v>4.5</v>
      </c>
    </row>
    <row r="8" spans="1:47" x14ac:dyDescent="0.35">
      <c r="A8" t="s">
        <v>311</v>
      </c>
      <c r="B8" s="15">
        <v>0.15</v>
      </c>
      <c r="C8" s="15">
        <v>0.15</v>
      </c>
      <c r="D8" s="15">
        <v>0.15</v>
      </c>
      <c r="E8" s="15">
        <v>0.15</v>
      </c>
      <c r="F8" s="15">
        <v>0.15</v>
      </c>
      <c r="G8" s="15">
        <v>0.15</v>
      </c>
      <c r="H8" s="15">
        <v>0.15</v>
      </c>
      <c r="I8" s="15">
        <v>0.15</v>
      </c>
      <c r="J8" s="15">
        <v>0.15</v>
      </c>
      <c r="K8" s="15">
        <v>0.15</v>
      </c>
      <c r="L8" s="15">
        <v>0.15</v>
      </c>
      <c r="M8" s="15">
        <v>0.15</v>
      </c>
      <c r="N8" s="15">
        <v>0.15</v>
      </c>
      <c r="O8" s="15">
        <v>0.15</v>
      </c>
      <c r="P8" s="15">
        <v>0.15</v>
      </c>
      <c r="Q8" s="15">
        <v>0.15</v>
      </c>
      <c r="R8" s="15">
        <v>0.15</v>
      </c>
      <c r="S8" s="15">
        <v>0.15</v>
      </c>
      <c r="T8" s="15">
        <v>0.15</v>
      </c>
      <c r="U8" s="15">
        <v>0.15</v>
      </c>
      <c r="V8" s="15">
        <v>0.15</v>
      </c>
      <c r="W8" s="15">
        <v>0.15</v>
      </c>
      <c r="X8" s="15">
        <v>0.15</v>
      </c>
      <c r="Y8" s="15">
        <v>0.15</v>
      </c>
      <c r="Z8" s="15">
        <v>0.15</v>
      </c>
      <c r="AA8" s="15">
        <v>0.15</v>
      </c>
      <c r="AB8" s="15">
        <v>0.15</v>
      </c>
      <c r="AC8" s="15">
        <v>0.15</v>
      </c>
      <c r="AD8" s="15">
        <v>0.15</v>
      </c>
      <c r="AE8" s="15">
        <v>0.15</v>
      </c>
      <c r="AF8" s="15">
        <v>0.15</v>
      </c>
      <c r="AG8" s="15">
        <v>0.15</v>
      </c>
      <c r="AH8" s="15">
        <v>0.15</v>
      </c>
      <c r="AI8" s="15">
        <v>0.15</v>
      </c>
      <c r="AJ8" s="15">
        <v>0.15</v>
      </c>
      <c r="AK8" s="15">
        <v>0.15</v>
      </c>
      <c r="AL8" s="15">
        <v>0.15</v>
      </c>
      <c r="AM8" s="15">
        <v>0.15</v>
      </c>
      <c r="AN8" s="15">
        <v>0.15</v>
      </c>
      <c r="AO8" s="15">
        <v>0.15</v>
      </c>
      <c r="AP8" s="15">
        <v>0.15</v>
      </c>
      <c r="AQ8" s="15">
        <v>0.15</v>
      </c>
      <c r="AR8" s="15">
        <v>0.15</v>
      </c>
      <c r="AS8" s="15">
        <v>0.15</v>
      </c>
      <c r="AT8" s="15">
        <v>0.15</v>
      </c>
      <c r="AU8" s="15">
        <v>0.15</v>
      </c>
    </row>
    <row r="9" spans="1:47" x14ac:dyDescent="0.35">
      <c r="A9" s="28" t="s">
        <v>312</v>
      </c>
      <c r="B9" s="15">
        <v>0.75</v>
      </c>
      <c r="C9" s="15">
        <v>0.75</v>
      </c>
      <c r="D9" s="15">
        <v>0.75</v>
      </c>
      <c r="E9" s="15">
        <v>0.75</v>
      </c>
      <c r="F9" s="15">
        <v>0.75</v>
      </c>
      <c r="G9" s="15">
        <v>0.75</v>
      </c>
      <c r="H9" s="15">
        <v>0.75</v>
      </c>
      <c r="I9" s="15">
        <v>0.75</v>
      </c>
      <c r="J9" s="15">
        <v>0.75</v>
      </c>
      <c r="K9" s="15">
        <v>0.75</v>
      </c>
      <c r="L9" s="15">
        <v>0.75</v>
      </c>
      <c r="M9" s="15">
        <v>0.75</v>
      </c>
      <c r="N9" s="15">
        <v>0.75</v>
      </c>
      <c r="O9" s="15">
        <v>0.75</v>
      </c>
      <c r="P9" s="15">
        <v>0.75</v>
      </c>
      <c r="Q9" s="15">
        <v>0.75</v>
      </c>
      <c r="R9" s="15">
        <v>0.75</v>
      </c>
      <c r="S9" s="15">
        <v>0.75</v>
      </c>
      <c r="T9" s="15">
        <v>0.75</v>
      </c>
      <c r="U9" s="15">
        <v>0.75</v>
      </c>
      <c r="V9" s="15">
        <v>0.75</v>
      </c>
      <c r="W9" s="15">
        <v>0.75</v>
      </c>
      <c r="X9" s="15">
        <v>0.75</v>
      </c>
      <c r="Y9" s="15">
        <v>0.75</v>
      </c>
      <c r="Z9" s="15">
        <v>0.75</v>
      </c>
      <c r="AA9" s="15">
        <v>0.75</v>
      </c>
      <c r="AB9" s="15">
        <v>0.75</v>
      </c>
      <c r="AC9" s="15">
        <v>0.75</v>
      </c>
      <c r="AD9" s="15">
        <v>0.75</v>
      </c>
      <c r="AE9" s="15">
        <v>0.75</v>
      </c>
      <c r="AF9" s="15">
        <v>0.75</v>
      </c>
      <c r="AG9" s="15">
        <v>0.75</v>
      </c>
      <c r="AH9" s="15">
        <v>0.75</v>
      </c>
      <c r="AI9" s="15">
        <v>0.75</v>
      </c>
      <c r="AJ9" s="15">
        <v>0.75</v>
      </c>
      <c r="AK9" s="15">
        <v>0.75</v>
      </c>
      <c r="AL9" s="15">
        <v>0.75</v>
      </c>
      <c r="AM9" s="15">
        <v>0.75</v>
      </c>
      <c r="AN9" s="15">
        <v>0.75</v>
      </c>
      <c r="AO9" s="15">
        <v>0.75</v>
      </c>
      <c r="AP9" s="15">
        <v>0.75</v>
      </c>
      <c r="AQ9" s="15">
        <v>0.75</v>
      </c>
      <c r="AR9" s="15">
        <v>0.75</v>
      </c>
      <c r="AS9" s="15">
        <v>0.75</v>
      </c>
      <c r="AT9" s="15">
        <v>0.75</v>
      </c>
      <c r="AU9" s="15">
        <v>0.75</v>
      </c>
    </row>
    <row r="10" spans="1:47" ht="15" thickBot="1" x14ac:dyDescent="0.4">
      <c r="A10" s="22" t="s">
        <v>313</v>
      </c>
      <c r="B10" s="18">
        <v>0.1</v>
      </c>
      <c r="C10" s="18">
        <v>0.1</v>
      </c>
      <c r="D10" s="18">
        <v>0.1</v>
      </c>
      <c r="E10" s="18">
        <v>0.1</v>
      </c>
      <c r="F10" s="18">
        <v>0.1</v>
      </c>
      <c r="G10" s="18">
        <v>0.1</v>
      </c>
      <c r="H10" s="18">
        <v>0.1</v>
      </c>
      <c r="I10" s="18">
        <v>0.1</v>
      </c>
      <c r="J10" s="18">
        <v>0.1</v>
      </c>
      <c r="K10" s="18">
        <v>0.1</v>
      </c>
      <c r="L10" s="18">
        <v>0.1</v>
      </c>
      <c r="M10" s="18">
        <v>0.1</v>
      </c>
      <c r="N10" s="18">
        <v>0.1</v>
      </c>
      <c r="O10" s="18">
        <v>0.1</v>
      </c>
      <c r="P10" s="18">
        <v>0.1</v>
      </c>
      <c r="Q10" s="18">
        <v>0.1</v>
      </c>
      <c r="R10" s="18">
        <v>0.1</v>
      </c>
      <c r="S10" s="18">
        <v>0.1</v>
      </c>
      <c r="T10" s="18">
        <v>0.1</v>
      </c>
      <c r="U10" s="18">
        <v>0.1</v>
      </c>
      <c r="V10" s="18">
        <v>0.1</v>
      </c>
      <c r="W10" s="18">
        <v>0.1</v>
      </c>
      <c r="X10" s="18">
        <v>0.1</v>
      </c>
      <c r="Y10" s="18">
        <v>0.1</v>
      </c>
      <c r="Z10" s="18">
        <v>0.1</v>
      </c>
      <c r="AA10" s="18">
        <v>0.1</v>
      </c>
      <c r="AB10" s="18">
        <v>0.1</v>
      </c>
      <c r="AC10" s="18">
        <v>0.1</v>
      </c>
      <c r="AD10" s="18">
        <v>0.1</v>
      </c>
      <c r="AE10" s="18">
        <v>0.1</v>
      </c>
      <c r="AF10" s="18">
        <v>0.1</v>
      </c>
      <c r="AG10" s="18">
        <v>0.1</v>
      </c>
      <c r="AH10" s="18">
        <v>0.1</v>
      </c>
      <c r="AI10" s="18">
        <v>0.1</v>
      </c>
      <c r="AJ10" s="18">
        <v>0.1</v>
      </c>
      <c r="AK10" s="18">
        <v>0.1</v>
      </c>
      <c r="AL10" s="18">
        <v>0.1</v>
      </c>
      <c r="AM10" s="18">
        <v>0.1</v>
      </c>
      <c r="AN10" s="18">
        <v>0.1</v>
      </c>
      <c r="AO10" s="18">
        <v>0.1</v>
      </c>
      <c r="AP10" s="18">
        <v>0.1</v>
      </c>
      <c r="AQ10" s="18">
        <v>0.1</v>
      </c>
      <c r="AR10" s="18">
        <v>0.1</v>
      </c>
      <c r="AS10" s="18">
        <v>0.1</v>
      </c>
      <c r="AT10" s="18">
        <v>0.1</v>
      </c>
      <c r="AU10" s="18">
        <v>0.1</v>
      </c>
    </row>
    <row r="11" spans="1:47" x14ac:dyDescent="0.35">
      <c r="A11" s="16" t="s">
        <v>314</v>
      </c>
      <c r="B11" s="15">
        <f>SUMPRODUCT(B8:B10,B5:B7)/SUM(B8:B10)</f>
        <v>5.6091291666666674</v>
      </c>
      <c r="C11" s="15">
        <f t="shared" ref="C11:AU11" si="0">SUMPRODUCT(C8:C10,C5:C7)/SUM(C8:C10)</f>
        <v>5.0962375</v>
      </c>
      <c r="D11" s="15">
        <f t="shared" si="0"/>
        <v>5.2194250000000011</v>
      </c>
      <c r="E11" s="15">
        <f t="shared" si="0"/>
        <v>4.9060000000000006</v>
      </c>
      <c r="F11" s="15">
        <f t="shared" si="0"/>
        <v>4.8242333333333338</v>
      </c>
      <c r="G11" s="15">
        <f t="shared" si="0"/>
        <v>4.9537374999999999</v>
      </c>
      <c r="H11" s="15">
        <f t="shared" si="0"/>
        <v>4.9962125000000013</v>
      </c>
      <c r="I11" s="15">
        <f t="shared" si="0"/>
        <v>4.8948124999999996</v>
      </c>
      <c r="J11" s="15">
        <f t="shared" si="0"/>
        <v>5.2764999999999995</v>
      </c>
      <c r="K11" s="15">
        <f t="shared" si="0"/>
        <v>5.6589999999999998</v>
      </c>
      <c r="L11" s="15">
        <f t="shared" si="0"/>
        <v>4.4775</v>
      </c>
      <c r="M11" s="15">
        <f t="shared" si="0"/>
        <v>3.5879999999999996</v>
      </c>
      <c r="N11" s="15">
        <f t="shared" si="0"/>
        <v>3.2675000000000001</v>
      </c>
      <c r="O11" s="15">
        <f t="shared" si="0"/>
        <v>2.9944999999999995</v>
      </c>
      <c r="P11" s="15">
        <f t="shared" si="0"/>
        <v>3.2360625000000001</v>
      </c>
      <c r="Q11" s="15">
        <f t="shared" si="0"/>
        <v>3.4601249999999997</v>
      </c>
      <c r="R11" s="15">
        <f t="shared" si="0"/>
        <v>3.2899375000000002</v>
      </c>
      <c r="S11" s="15">
        <f t="shared" si="0"/>
        <v>3.4252916666666664</v>
      </c>
      <c r="T11" s="15">
        <f t="shared" si="0"/>
        <v>3.4362499999999998</v>
      </c>
      <c r="U11" s="15">
        <f t="shared" si="0"/>
        <v>2.8297708333333333</v>
      </c>
      <c r="V11" s="15">
        <f t="shared" si="0"/>
        <v>2.9331249999999995</v>
      </c>
      <c r="W11" s="15">
        <f t="shared" si="0"/>
        <v>2.8439375</v>
      </c>
      <c r="X11" s="15">
        <f t="shared" si="0"/>
        <v>2.8588333333333336</v>
      </c>
      <c r="Y11" s="15">
        <f t="shared" si="0"/>
        <v>2.8540624999999999</v>
      </c>
      <c r="Z11" s="15">
        <f t="shared" si="0"/>
        <v>2.9210833333333328</v>
      </c>
      <c r="AA11" s="15">
        <f t="shared" si="0"/>
        <v>2.7959375</v>
      </c>
      <c r="AB11" s="15">
        <f t="shared" si="0"/>
        <v>2.8112500000000002</v>
      </c>
      <c r="AC11" s="15">
        <f t="shared" si="0"/>
        <v>2.7531875000000001</v>
      </c>
      <c r="AD11" s="15">
        <f t="shared" si="0"/>
        <v>2.7500624999999999</v>
      </c>
      <c r="AE11" s="15">
        <f t="shared" si="0"/>
        <v>2.8433125000000001</v>
      </c>
      <c r="AF11" s="15">
        <f t="shared" si="0"/>
        <v>3.3902291666666664</v>
      </c>
      <c r="AG11" s="15">
        <f t="shared" si="0"/>
        <v>4.1461666666666668</v>
      </c>
      <c r="AH11" s="15">
        <f t="shared" si="0"/>
        <v>4.0172916666666669</v>
      </c>
      <c r="AI11" s="15">
        <f t="shared" si="0"/>
        <v>3.9716041666666668</v>
      </c>
      <c r="AJ11" s="15">
        <f t="shared" si="0"/>
        <v>4.2383541666666664</v>
      </c>
      <c r="AK11" s="15">
        <f t="shared" si="0"/>
        <v>4.9360416666666662</v>
      </c>
      <c r="AL11" s="15">
        <f t="shared" si="0"/>
        <v>4.9123333333333337</v>
      </c>
      <c r="AM11" s="15">
        <f t="shared" si="0"/>
        <v>4.8160000000000007</v>
      </c>
      <c r="AN11" s="15">
        <f t="shared" si="0"/>
        <v>4.5688749999999994</v>
      </c>
      <c r="AO11" s="15">
        <f t="shared" si="0"/>
        <v>5.1889166666666666</v>
      </c>
      <c r="AP11" s="15">
        <f t="shared" si="0"/>
        <v>4.9932916666666669</v>
      </c>
      <c r="AQ11" s="15">
        <f t="shared" si="0"/>
        <v>4.6757291666666667</v>
      </c>
      <c r="AR11" s="15">
        <f t="shared" si="0"/>
        <v>4.1874374999999997</v>
      </c>
      <c r="AS11" s="15">
        <f t="shared" si="0"/>
        <v>4.76525</v>
      </c>
      <c r="AT11" s="15">
        <f t="shared" si="0"/>
        <v>5.3241666666666667</v>
      </c>
      <c r="AU11" s="15">
        <f t="shared" si="0"/>
        <v>5.2321249999999999</v>
      </c>
    </row>
    <row r="12" spans="1:47" ht="15" thickBot="1" x14ac:dyDescent="0.4">
      <c r="A12" s="131" t="s">
        <v>315</v>
      </c>
      <c r="B12" s="18">
        <v>3.7572034297135781</v>
      </c>
      <c r="C12" s="18">
        <v>3.7491499222493938</v>
      </c>
      <c r="D12" s="18">
        <v>4.3519763868116774</v>
      </c>
      <c r="E12" s="18">
        <v>4.753253616739836</v>
      </c>
      <c r="F12" s="18">
        <v>4.8802029966662221</v>
      </c>
      <c r="G12" s="18">
        <v>4.8552072464273177</v>
      </c>
      <c r="H12" s="18">
        <v>4.8437989867571734</v>
      </c>
      <c r="I12" s="18">
        <v>4.7886504958582981</v>
      </c>
      <c r="J12" s="18">
        <v>4.5842478316667554</v>
      </c>
      <c r="K12" s="18">
        <v>4.5706058020622402</v>
      </c>
      <c r="L12" s="18">
        <v>4.5795361147015141</v>
      </c>
      <c r="M12" s="18">
        <v>4.5826869052729506</v>
      </c>
      <c r="N12" s="18">
        <v>4.5823903681328311</v>
      </c>
      <c r="O12" s="18">
        <v>4.0769681382730116</v>
      </c>
      <c r="P12" s="18">
        <v>3.7996075991689331</v>
      </c>
      <c r="Q12" s="18">
        <v>3.5630774455189322</v>
      </c>
      <c r="R12" s="18">
        <v>3.2895595190587703</v>
      </c>
      <c r="S12" s="18">
        <v>3.1831419659626556</v>
      </c>
      <c r="T12" s="18">
        <v>3.0537591811550215</v>
      </c>
      <c r="U12" s="18">
        <v>2.8482525914624461</v>
      </c>
      <c r="V12" s="18">
        <v>2.7822049856382747</v>
      </c>
      <c r="W12" s="18">
        <v>2.8777618460006638</v>
      </c>
      <c r="X12" s="18">
        <v>2.9254898510880949</v>
      </c>
      <c r="Y12" s="18">
        <v>2.6530866106580673</v>
      </c>
      <c r="Z12" s="18">
        <v>2.6862053892705888</v>
      </c>
      <c r="AA12" s="18">
        <v>2.7609510818739609</v>
      </c>
      <c r="AB12" s="18">
        <v>2.7681533467062902</v>
      </c>
      <c r="AC12" s="18">
        <v>2.7002812791402682</v>
      </c>
      <c r="AD12" s="18">
        <v>2.6700705702942544</v>
      </c>
      <c r="AE12" s="18">
        <v>2.6577010810302268</v>
      </c>
      <c r="AF12" s="18">
        <v>2.7540553989432985</v>
      </c>
      <c r="AG12" s="18">
        <v>2.650141065528643</v>
      </c>
      <c r="AH12" s="18">
        <v>2.6649308293333913</v>
      </c>
      <c r="AI12" s="18">
        <v>2.6427917490319128</v>
      </c>
      <c r="AJ12" s="18">
        <v>2.639971147199375</v>
      </c>
      <c r="AK12" s="18">
        <v>2.6097522604130496</v>
      </c>
      <c r="AL12" s="18">
        <v>2.9719249693514516</v>
      </c>
      <c r="AM12" s="18">
        <v>3.1936028517067991</v>
      </c>
      <c r="AN12" s="18">
        <v>3.531937087415383</v>
      </c>
      <c r="AO12" s="18">
        <v>3.8684728611715435</v>
      </c>
      <c r="AP12" s="18">
        <v>4.4016701301566359</v>
      </c>
      <c r="AQ12" s="18">
        <v>4.7280941678831807</v>
      </c>
      <c r="AR12" s="18">
        <v>4.2696957226361389</v>
      </c>
      <c r="AS12" s="18">
        <v>5.7231283979375052</v>
      </c>
      <c r="AT12" s="18">
        <v>5.6946657264300171</v>
      </c>
      <c r="AU12" s="18">
        <v>5.5196697900268212</v>
      </c>
    </row>
    <row r="13" spans="1:47" x14ac:dyDescent="0.35">
      <c r="A13" s="136" t="s">
        <v>316</v>
      </c>
      <c r="B13" s="15">
        <f>100*(B11/100+1)</f>
        <v>105.60912916666668</v>
      </c>
      <c r="C13" s="15">
        <f>B13*(C11/100+1)</f>
        <v>110.99122121068177</v>
      </c>
      <c r="D13" s="15">
        <f t="shared" ref="D13:AU13" si="1">C13*(D11/100+1)</f>
        <v>116.78432475835741</v>
      </c>
      <c r="E13" s="15">
        <f t="shared" si="1"/>
        <v>122.51376373100244</v>
      </c>
      <c r="F13" s="15">
        <f t="shared" si="1"/>
        <v>128.4241135588347</v>
      </c>
      <c r="G13" s="15">
        <f t="shared" si="1"/>
        <v>134.78590703124129</v>
      </c>
      <c r="H13" s="15">
        <f t="shared" si="1"/>
        <v>141.52009736657453</v>
      </c>
      <c r="I13" s="15">
        <f t="shared" si="1"/>
        <v>148.44724078248578</v>
      </c>
      <c r="J13" s="15">
        <f t="shared" si="1"/>
        <v>156.28005944237364</v>
      </c>
      <c r="K13" s="15">
        <f t="shared" si="1"/>
        <v>165.12394800621755</v>
      </c>
      <c r="L13" s="15">
        <f t="shared" si="1"/>
        <v>172.51737277819595</v>
      </c>
      <c r="M13" s="15">
        <f t="shared" si="1"/>
        <v>178.70729611347761</v>
      </c>
      <c r="N13" s="15">
        <f t="shared" si="1"/>
        <v>184.54655701398551</v>
      </c>
      <c r="O13" s="15">
        <f t="shared" si="1"/>
        <v>190.07280366376929</v>
      </c>
      <c r="P13" s="15">
        <f t="shared" si="1"/>
        <v>196.22367838583114</v>
      </c>
      <c r="Q13" s="15">
        <f t="shared" si="1"/>
        <v>203.01326293757887</v>
      </c>
      <c r="R13" s="15">
        <f t="shared" si="1"/>
        <v>209.69227240493586</v>
      </c>
      <c r="S13" s="15">
        <f t="shared" si="1"/>
        <v>216.87484433726613</v>
      </c>
      <c r="T13" s="15">
        <f t="shared" si="1"/>
        <v>224.32720617580546</v>
      </c>
      <c r="U13" s="15">
        <f t="shared" si="1"/>
        <v>230.67515202739995</v>
      </c>
      <c r="V13" s="15">
        <f t="shared" si="1"/>
        <v>237.44114258030362</v>
      </c>
      <c r="W13" s="15">
        <f t="shared" si="1"/>
        <v>244.19382027457334</v>
      </c>
      <c r="X13" s="15">
        <f t="shared" si="1"/>
        <v>251.17491460652295</v>
      </c>
      <c r="Y13" s="15">
        <f t="shared" si="1"/>
        <v>258.34360365371475</v>
      </c>
      <c r="Z13" s="15">
        <f t="shared" si="1"/>
        <v>265.89003560277615</v>
      </c>
      <c r="AA13" s="15">
        <f t="shared" si="1"/>
        <v>273.3241548169575</v>
      </c>
      <c r="AB13" s="15">
        <f t="shared" si="1"/>
        <v>281.00798011924923</v>
      </c>
      <c r="AC13" s="15">
        <f t="shared" si="1"/>
        <v>288.74465670189488</v>
      </c>
      <c r="AD13" s="15">
        <f t="shared" si="1"/>
        <v>296.68531522660743</v>
      </c>
      <c r="AE13" s="15">
        <f t="shared" si="1"/>
        <v>305.12100588010998</v>
      </c>
      <c r="AF13" s="15">
        <f t="shared" si="1"/>
        <v>315.46530721508418</v>
      </c>
      <c r="AG13" s="15">
        <f t="shared" si="1"/>
        <v>328.5450246277336</v>
      </c>
      <c r="AH13" s="15">
        <f t="shared" si="1"/>
        <v>341.74363652335148</v>
      </c>
      <c r="AI13" s="15">
        <f t="shared" si="1"/>
        <v>355.3163410308311</v>
      </c>
      <c r="AJ13" s="15">
        <f t="shared" si="1"/>
        <v>370.37590597575888</v>
      </c>
      <c r="AK13" s="15">
        <f t="shared" si="1"/>
        <v>388.65781501801644</v>
      </c>
      <c r="AL13" s="15">
        <f t="shared" si="1"/>
        <v>407.74998241775148</v>
      </c>
      <c r="AM13" s="15">
        <f t="shared" si="1"/>
        <v>427.38722157099039</v>
      </c>
      <c r="AN13" s="15">
        <f t="shared" si="1"/>
        <v>446.91400949054201</v>
      </c>
      <c r="AO13" s="15">
        <f t="shared" si="1"/>
        <v>470.10400501466506</v>
      </c>
      <c r="AP13" s="15">
        <f t="shared" si="1"/>
        <v>493.5776691217286</v>
      </c>
      <c r="AQ13" s="15">
        <f t="shared" si="1"/>
        <v>516.65602415700675</v>
      </c>
      <c r="AR13" s="15">
        <f t="shared" si="1"/>
        <v>538.29067225856625</v>
      </c>
      <c r="AS13" s="15">
        <f t="shared" si="1"/>
        <v>563.9415685183676</v>
      </c>
      <c r="AT13" s="15">
        <f t="shared" si="1"/>
        <v>593.96675752889962</v>
      </c>
      <c r="AU13" s="15">
        <f t="shared" si="1"/>
        <v>625.04384074125858</v>
      </c>
    </row>
    <row r="14" spans="1:47" ht="15" thickBot="1" x14ac:dyDescent="0.4">
      <c r="A14" s="137" t="s">
        <v>317</v>
      </c>
      <c r="B14" s="18">
        <f>100*(B12/100+1)</f>
        <v>103.75720342971357</v>
      </c>
      <c r="C14" s="18">
        <f>B14*(C12/100+1)</f>
        <v>107.64721654142683</v>
      </c>
      <c r="D14" s="18">
        <f t="shared" ref="D14:AU14" si="2">C14*(D12/100+1)</f>
        <v>112.33199798636977</v>
      </c>
      <c r="E14" s="18">
        <f t="shared" si="2"/>
        <v>117.67142274341302</v>
      </c>
      <c r="F14" s="18">
        <f t="shared" si="2"/>
        <v>123.41402704235685</v>
      </c>
      <c r="G14" s="18">
        <f t="shared" si="2"/>
        <v>129.40603382642513</v>
      </c>
      <c r="H14" s="18">
        <f t="shared" si="2"/>
        <v>135.67420198171214</v>
      </c>
      <c r="I14" s="18">
        <f t="shared" si="2"/>
        <v>142.17116532766121</v>
      </c>
      <c r="J14" s="18">
        <f t="shared" si="2"/>
        <v>148.68864389144989</v>
      </c>
      <c r="K14" s="18">
        <f t="shared" si="2"/>
        <v>155.48461567616013</v>
      </c>
      <c r="L14" s="18">
        <f t="shared" si="2"/>
        <v>162.60508980385475</v>
      </c>
      <c r="M14" s="18">
        <f t="shared" si="2"/>
        <v>170.05677196160332</v>
      </c>
      <c r="N14" s="18">
        <f t="shared" si="2"/>
        <v>177.84943710032945</v>
      </c>
      <c r="O14" s="18">
        <f t="shared" si="2"/>
        <v>185.10030198500777</v>
      </c>
      <c r="P14" s="18">
        <f t="shared" si="2"/>
        <v>192.13338712531475</v>
      </c>
      <c r="Q14" s="18">
        <f t="shared" si="2"/>
        <v>198.97924850728842</v>
      </c>
      <c r="R14" s="18">
        <f t="shared" si="2"/>
        <v>205.52478931751151</v>
      </c>
      <c r="S14" s="18">
        <f t="shared" si="2"/>
        <v>212.06693513673355</v>
      </c>
      <c r="T14" s="18">
        <f t="shared" si="2"/>
        <v>218.54294863866562</v>
      </c>
      <c r="U14" s="18">
        <f t="shared" si="2"/>
        <v>224.76760383672485</v>
      </c>
      <c r="V14" s="18">
        <f t="shared" si="2"/>
        <v>231.02109931676989</v>
      </c>
      <c r="W14" s="18">
        <f t="shared" si="2"/>
        <v>237.66933636911918</v>
      </c>
      <c r="X14" s="18">
        <f t="shared" si="2"/>
        <v>244.62232868374619</v>
      </c>
      <c r="Y14" s="18">
        <f t="shared" si="2"/>
        <v>251.11237093273462</v>
      </c>
      <c r="Z14" s="18">
        <f t="shared" si="2"/>
        <v>257.85776497385484</v>
      </c>
      <c r="AA14" s="18">
        <f t="shared" si="2"/>
        <v>264.97709172559649</v>
      </c>
      <c r="AB14" s="18">
        <f t="shared" si="2"/>
        <v>272.31206395820357</v>
      </c>
      <c r="AC14" s="18">
        <f t="shared" si="2"/>
        <v>279.66525564210741</v>
      </c>
      <c r="AD14" s="18">
        <f t="shared" si="2"/>
        <v>287.13251532834551</v>
      </c>
      <c r="AE14" s="18">
        <f t="shared" si="2"/>
        <v>294.76363929221623</v>
      </c>
      <c r="AF14" s="18">
        <f t="shared" si="2"/>
        <v>302.88159321426525</v>
      </c>
      <c r="AG14" s="18">
        <f t="shared" si="2"/>
        <v>310.90838269596389</v>
      </c>
      <c r="AH14" s="18">
        <f t="shared" si="2"/>
        <v>319.19387603741046</v>
      </c>
      <c r="AI14" s="18">
        <f t="shared" si="2"/>
        <v>327.62950545674227</v>
      </c>
      <c r="AJ14" s="18">
        <f t="shared" si="2"/>
        <v>336.27882987051231</v>
      </c>
      <c r="AK14" s="18">
        <f t="shared" si="2"/>
        <v>345.05487423434852</v>
      </c>
      <c r="AL14" s="18">
        <f t="shared" si="2"/>
        <v>355.30964619968341</v>
      </c>
      <c r="AM14" s="18">
        <f t="shared" si="2"/>
        <v>366.65682519310587</v>
      </c>
      <c r="AN14" s="18">
        <f t="shared" si="2"/>
        <v>379.606913585641</v>
      </c>
      <c r="AO14" s="18">
        <f t="shared" si="2"/>
        <v>394.2919040168324</v>
      </c>
      <c r="AP14" s="18">
        <f t="shared" si="2"/>
        <v>411.64733298156722</v>
      </c>
      <c r="AQ14" s="18">
        <f t="shared" si="2"/>
        <v>431.11040652451533</v>
      </c>
      <c r="AR14" s="18">
        <f t="shared" si="2"/>
        <v>449.51750911173184</v>
      </c>
      <c r="AS14" s="18">
        <f t="shared" si="2"/>
        <v>475.24397332940674</v>
      </c>
      <c r="AT14" s="18">
        <f t="shared" si="2"/>
        <v>502.30752899552073</v>
      </c>
      <c r="AU14" s="18">
        <f t="shared" si="2"/>
        <v>530.03324592651677</v>
      </c>
    </row>
    <row r="15" spans="1:47" ht="29.5" thickBot="1" x14ac:dyDescent="0.4">
      <c r="A15" s="139" t="s">
        <v>318</v>
      </c>
      <c r="B15" s="141">
        <f>B13-B14</f>
        <v>1.8519257369531061</v>
      </c>
      <c r="C15" s="141">
        <f t="shared" ref="C15:AU15" si="3">C13-C14</f>
        <v>3.344004669254943</v>
      </c>
      <c r="D15" s="141">
        <f t="shared" si="3"/>
        <v>4.4523267719876429</v>
      </c>
      <c r="E15" s="141">
        <f t="shared" si="3"/>
        <v>4.8423409875894237</v>
      </c>
      <c r="F15" s="141">
        <f t="shared" si="3"/>
        <v>5.0100865164778554</v>
      </c>
      <c r="G15" s="141">
        <f t="shared" si="3"/>
        <v>5.3798732048161639</v>
      </c>
      <c r="H15" s="141">
        <f t="shared" si="3"/>
        <v>5.8458953848623878</v>
      </c>
      <c r="I15" s="141">
        <f t="shared" si="3"/>
        <v>6.2760754548245643</v>
      </c>
      <c r="J15" s="141">
        <f t="shared" si="3"/>
        <v>7.591415550923756</v>
      </c>
      <c r="K15" s="141">
        <f t="shared" si="3"/>
        <v>9.6393323300574139</v>
      </c>
      <c r="L15" s="141">
        <f t="shared" si="3"/>
        <v>9.9122829743411955</v>
      </c>
      <c r="M15" s="141">
        <f t="shared" si="3"/>
        <v>8.6505241518742935</v>
      </c>
      <c r="N15" s="141">
        <f t="shared" si="3"/>
        <v>6.6971199136560529</v>
      </c>
      <c r="O15" s="141">
        <f t="shared" si="3"/>
        <v>4.9725016787615175</v>
      </c>
      <c r="P15" s="141">
        <f t="shared" si="3"/>
        <v>4.0902912605163806</v>
      </c>
      <c r="Q15" s="141">
        <f t="shared" si="3"/>
        <v>4.0340144302904548</v>
      </c>
      <c r="R15" s="141">
        <f t="shared" si="3"/>
        <v>4.1674830874243582</v>
      </c>
      <c r="S15" s="141">
        <f t="shared" si="3"/>
        <v>4.8079092005325776</v>
      </c>
      <c r="T15" s="141">
        <f t="shared" si="3"/>
        <v>5.7842575371398368</v>
      </c>
      <c r="U15" s="141">
        <f t="shared" si="3"/>
        <v>5.9075481906751008</v>
      </c>
      <c r="V15" s="141">
        <f t="shared" si="3"/>
        <v>6.4200432635337279</v>
      </c>
      <c r="W15" s="141">
        <f t="shared" si="3"/>
        <v>6.5244839054541615</v>
      </c>
      <c r="X15" s="141">
        <f t="shared" si="3"/>
        <v>6.5525859227767569</v>
      </c>
      <c r="Y15" s="141">
        <f t="shared" si="3"/>
        <v>7.231232720980131</v>
      </c>
      <c r="Z15" s="141">
        <f t="shared" si="3"/>
        <v>8.0322706289213102</v>
      </c>
      <c r="AA15" s="141">
        <f t="shared" si="3"/>
        <v>8.347063091361008</v>
      </c>
      <c r="AB15" s="141">
        <f t="shared" si="3"/>
        <v>8.695916161045659</v>
      </c>
      <c r="AC15" s="141">
        <f t="shared" si="3"/>
        <v>9.0794010597874717</v>
      </c>
      <c r="AD15" s="141">
        <f t="shared" si="3"/>
        <v>9.5527998982619238</v>
      </c>
      <c r="AE15" s="141">
        <f t="shared" si="3"/>
        <v>10.35736658789375</v>
      </c>
      <c r="AF15" s="141">
        <f t="shared" si="3"/>
        <v>12.583714000818929</v>
      </c>
      <c r="AG15" s="141">
        <f t="shared" si="3"/>
        <v>17.636641931769702</v>
      </c>
      <c r="AH15" s="141">
        <f t="shared" si="3"/>
        <v>22.549760485941022</v>
      </c>
      <c r="AI15" s="141">
        <f t="shared" si="3"/>
        <v>27.686835574088832</v>
      </c>
      <c r="AJ15" s="141">
        <f t="shared" si="3"/>
        <v>34.097076105246572</v>
      </c>
      <c r="AK15" s="141">
        <f t="shared" si="3"/>
        <v>43.602940783667918</v>
      </c>
      <c r="AL15" s="141">
        <f t="shared" si="3"/>
        <v>52.440336218068069</v>
      </c>
      <c r="AM15" s="141">
        <f t="shared" si="3"/>
        <v>60.730396377884517</v>
      </c>
      <c r="AN15" s="141">
        <f t="shared" si="3"/>
        <v>67.307095904901018</v>
      </c>
      <c r="AO15" s="141">
        <f t="shared" si="3"/>
        <v>75.812100997832658</v>
      </c>
      <c r="AP15" s="141">
        <f t="shared" si="3"/>
        <v>81.930336140161387</v>
      </c>
      <c r="AQ15" s="141">
        <f t="shared" si="3"/>
        <v>85.545617632491428</v>
      </c>
      <c r="AR15" s="141">
        <f t="shared" si="3"/>
        <v>88.773163146834406</v>
      </c>
      <c r="AS15" s="141">
        <f t="shared" si="3"/>
        <v>88.697595188960861</v>
      </c>
      <c r="AT15" s="141">
        <f t="shared" si="3"/>
        <v>91.659228533378894</v>
      </c>
      <c r="AU15" s="141">
        <f t="shared" si="3"/>
        <v>95.010594814741808</v>
      </c>
    </row>
    <row r="17" spans="1:61" x14ac:dyDescent="0.35">
      <c r="A17" s="2" t="s">
        <v>319</v>
      </c>
    </row>
    <row r="18" spans="1:61" x14ac:dyDescent="0.35">
      <c r="A18" s="2" t="s">
        <v>323</v>
      </c>
      <c r="B18" s="140">
        <v>1914</v>
      </c>
      <c r="C18" s="140">
        <v>1915</v>
      </c>
      <c r="D18" s="140">
        <v>1916</v>
      </c>
      <c r="E18" s="140">
        <v>1917</v>
      </c>
      <c r="F18" s="140">
        <v>1918</v>
      </c>
      <c r="G18" s="140">
        <v>1919</v>
      </c>
      <c r="H18" s="140">
        <v>1920</v>
      </c>
      <c r="I18" s="140">
        <v>1921</v>
      </c>
      <c r="J18" s="140">
        <v>1922</v>
      </c>
      <c r="K18" s="140">
        <v>1923</v>
      </c>
      <c r="L18" s="140">
        <v>1924</v>
      </c>
      <c r="M18" s="140">
        <v>1925</v>
      </c>
      <c r="N18" s="140">
        <v>1926</v>
      </c>
      <c r="O18" s="140">
        <v>1927</v>
      </c>
      <c r="P18" s="140">
        <v>1928</v>
      </c>
      <c r="Q18" s="140">
        <v>1929</v>
      </c>
      <c r="R18" s="140">
        <v>1930</v>
      </c>
      <c r="S18" s="140">
        <v>1931</v>
      </c>
      <c r="T18" s="140">
        <v>1932</v>
      </c>
      <c r="U18" s="140">
        <v>1933</v>
      </c>
      <c r="V18" s="140">
        <v>1934</v>
      </c>
      <c r="W18" s="140">
        <v>1935</v>
      </c>
      <c r="X18" s="140">
        <v>1936</v>
      </c>
      <c r="Y18" s="140">
        <v>1937</v>
      </c>
      <c r="Z18" s="140">
        <v>1938</v>
      </c>
      <c r="AA18" s="140">
        <v>1939</v>
      </c>
      <c r="AB18" s="140">
        <v>1940</v>
      </c>
      <c r="AC18" s="140">
        <v>1941</v>
      </c>
      <c r="AD18" s="140">
        <v>1942</v>
      </c>
      <c r="AE18" s="140">
        <v>1943</v>
      </c>
      <c r="AF18" s="140">
        <v>1944</v>
      </c>
      <c r="AG18" s="140">
        <v>1945</v>
      </c>
      <c r="AH18" s="140">
        <v>1946</v>
      </c>
      <c r="AI18" s="140">
        <v>1947</v>
      </c>
      <c r="AJ18" s="140">
        <v>1948</v>
      </c>
      <c r="AK18" s="140">
        <v>1949</v>
      </c>
      <c r="AL18" s="140">
        <v>1950</v>
      </c>
      <c r="AM18" s="140">
        <v>1951</v>
      </c>
      <c r="AN18" s="140">
        <v>1952</v>
      </c>
      <c r="AO18" s="140">
        <v>1953</v>
      </c>
      <c r="AP18" s="140">
        <v>1954</v>
      </c>
      <c r="AQ18" s="140">
        <v>1955</v>
      </c>
      <c r="AR18" s="140">
        <v>1956</v>
      </c>
      <c r="AS18" s="140">
        <v>1957</v>
      </c>
      <c r="AT18" s="140">
        <v>1958</v>
      </c>
      <c r="AU18" s="140">
        <v>1959</v>
      </c>
      <c r="AV18" s="140">
        <v>1960</v>
      </c>
      <c r="AW18" s="140">
        <v>1961</v>
      </c>
      <c r="AX18" s="140">
        <v>1962</v>
      </c>
      <c r="AY18" s="140">
        <v>1963</v>
      </c>
      <c r="AZ18" s="140">
        <v>1964</v>
      </c>
      <c r="BA18" s="140">
        <v>1965</v>
      </c>
      <c r="BB18" s="140">
        <v>1966</v>
      </c>
      <c r="BC18" s="140">
        <v>1967</v>
      </c>
      <c r="BD18" s="140">
        <v>1968</v>
      </c>
      <c r="BE18" s="140">
        <v>1969</v>
      </c>
      <c r="BF18" s="140">
        <v>1970</v>
      </c>
      <c r="BG18" s="140">
        <v>1971</v>
      </c>
      <c r="BH18" s="140">
        <v>1972</v>
      </c>
      <c r="BI18" s="140">
        <v>1973</v>
      </c>
    </row>
    <row r="19" spans="1:61" ht="29" x14ac:dyDescent="0.35">
      <c r="A19" s="138" t="s">
        <v>320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>
        <v>0.16864749301299753</v>
      </c>
      <c r="Q19" s="15">
        <v>0.97549921030470443</v>
      </c>
      <c r="R19" s="15">
        <v>2.1585463615173808</v>
      </c>
      <c r="S19" s="15">
        <v>2.0176981910279181</v>
      </c>
      <c r="T19" s="15">
        <v>0.8251314145023656</v>
      </c>
      <c r="U19" s="15">
        <v>-0.82849703760305715</v>
      </c>
      <c r="V19" s="15">
        <v>-2.6934958322386819</v>
      </c>
      <c r="W19" s="15">
        <v>-4.2137924391762738</v>
      </c>
      <c r="X19" s="15">
        <v>-5.1461659278016612</v>
      </c>
      <c r="Y19" s="15">
        <v>-6.3218883995776025</v>
      </c>
      <c r="Z19" s="15">
        <v>-7.1994763102478601</v>
      </c>
      <c r="AA19" s="15">
        <v>-8.5552756112040527</v>
      </c>
      <c r="AB19" s="15">
        <v>-10.923641350975402</v>
      </c>
      <c r="AC19" s="15">
        <v>-12.49218748273222</v>
      </c>
      <c r="AD19" s="15">
        <v>-14.056885578088099</v>
      </c>
      <c r="AE19" s="15">
        <v>-15.157901124142541</v>
      </c>
      <c r="AF19" s="15">
        <v>-15.057779930913284</v>
      </c>
      <c r="AG19" s="15">
        <v>-14.952971475175303</v>
      </c>
      <c r="AH19" s="15">
        <v>-15.222543840996309</v>
      </c>
      <c r="AI19" s="15">
        <v>-15.678249243091557</v>
      </c>
      <c r="AJ19" s="15">
        <v>-16.148803871977833</v>
      </c>
      <c r="AK19" s="15">
        <v>-16.708580899675184</v>
      </c>
      <c r="AL19" s="15">
        <v>-17.258755782814433</v>
      </c>
      <c r="AM19" s="15">
        <v>-16.282805469700833</v>
      </c>
      <c r="AN19" s="15">
        <v>-13.020348192779608</v>
      </c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</row>
    <row r="20" spans="1:61" ht="29" x14ac:dyDescent="0.35">
      <c r="A20" s="138" t="s">
        <v>321</v>
      </c>
      <c r="B20" s="15"/>
      <c r="C20" s="15"/>
      <c r="D20" s="15"/>
      <c r="E20" s="15"/>
      <c r="F20" s="15"/>
      <c r="G20" s="15"/>
      <c r="H20" s="15"/>
      <c r="I20" s="15">
        <v>1.8519257369531061</v>
      </c>
      <c r="J20" s="15">
        <v>3.344004669254943</v>
      </c>
      <c r="K20" s="15">
        <v>4.4523267719876429</v>
      </c>
      <c r="L20" s="15">
        <v>4.8423409875894237</v>
      </c>
      <c r="M20" s="15">
        <v>5.0100865164778554</v>
      </c>
      <c r="N20" s="15">
        <v>5.3798732048161639</v>
      </c>
      <c r="O20" s="15">
        <v>5.8458953848623878</v>
      </c>
      <c r="P20" s="15">
        <v>6.2760754548245643</v>
      </c>
      <c r="Q20" s="15">
        <v>7.591415550923756</v>
      </c>
      <c r="R20" s="15">
        <v>9.6393323300574139</v>
      </c>
      <c r="S20" s="15">
        <v>9.9122829743411955</v>
      </c>
      <c r="T20" s="15">
        <v>8.6505241518742935</v>
      </c>
      <c r="U20" s="15">
        <v>6.6971199136560529</v>
      </c>
      <c r="V20" s="15">
        <v>4.9725016787615175</v>
      </c>
      <c r="W20" s="15">
        <v>4.0902912605163806</v>
      </c>
      <c r="X20" s="15">
        <v>4.0340144302904548</v>
      </c>
      <c r="Y20" s="15">
        <v>4.1674830874243582</v>
      </c>
      <c r="Z20" s="15">
        <v>4.8079092005325776</v>
      </c>
      <c r="AA20" s="15">
        <v>5.7842575371398368</v>
      </c>
      <c r="AB20" s="15">
        <v>5.9075481906751008</v>
      </c>
      <c r="AC20" s="15">
        <v>6.4200432635337279</v>
      </c>
      <c r="AD20" s="15">
        <v>6.5244839054541615</v>
      </c>
      <c r="AE20" s="15">
        <v>6.5525859227767569</v>
      </c>
      <c r="AF20" s="15">
        <v>7.231232720980131</v>
      </c>
      <c r="AG20" s="15">
        <v>8.0322706289213102</v>
      </c>
      <c r="AH20" s="15">
        <v>8.347063091361008</v>
      </c>
      <c r="AI20" s="15">
        <v>8.695916161045659</v>
      </c>
      <c r="AJ20" s="15">
        <v>9.0794010597874717</v>
      </c>
      <c r="AK20" s="15">
        <v>9.5527998982619238</v>
      </c>
      <c r="AL20" s="15">
        <v>10.35736658789375</v>
      </c>
      <c r="AM20" s="15">
        <v>12.583714000818929</v>
      </c>
      <c r="AN20" s="15">
        <v>17.636641931769702</v>
      </c>
      <c r="AO20" s="15">
        <v>22.549760485941022</v>
      </c>
      <c r="AP20" s="15">
        <v>27.686835574088832</v>
      </c>
      <c r="AQ20" s="15">
        <v>34.097076105246572</v>
      </c>
      <c r="AR20" s="15">
        <v>43.602940783667918</v>
      </c>
      <c r="AS20" s="15">
        <v>52.440336218068069</v>
      </c>
      <c r="AT20" s="15">
        <v>60.730396377884517</v>
      </c>
      <c r="AU20" s="15">
        <v>67.307095904901018</v>
      </c>
      <c r="AV20" s="15">
        <v>75.812100997832658</v>
      </c>
      <c r="AW20" s="15">
        <v>81.930336140161387</v>
      </c>
      <c r="AX20" s="15">
        <v>85.545617632491428</v>
      </c>
      <c r="AY20" s="15">
        <v>88.773163146834406</v>
      </c>
      <c r="AZ20" s="15">
        <v>88.697595188960861</v>
      </c>
      <c r="BA20" s="15">
        <v>91.659228533378894</v>
      </c>
      <c r="BB20" s="15">
        <v>95.010594814741808</v>
      </c>
      <c r="BC20" s="15"/>
      <c r="BD20" s="15"/>
      <c r="BE20" s="15"/>
      <c r="BF20" s="15"/>
      <c r="BG20" s="15"/>
      <c r="BH20" s="15"/>
      <c r="BI20" s="15"/>
    </row>
    <row r="21" spans="1:61" ht="29" x14ac:dyDescent="0.35">
      <c r="A21" s="138" t="s">
        <v>322</v>
      </c>
      <c r="B21" s="15">
        <v>-6.9316666666665583E-2</v>
      </c>
      <c r="C21" s="15">
        <v>0.33096117191084318</v>
      </c>
      <c r="D21" s="15">
        <v>1.0357959473396363</v>
      </c>
      <c r="E21" s="15">
        <v>0.22974824034740493</v>
      </c>
      <c r="F21" s="15">
        <v>-0.37659413869334912</v>
      </c>
      <c r="G21" s="15">
        <v>-0.2323423528743831</v>
      </c>
      <c r="H21" s="15">
        <v>1.4130745646389471</v>
      </c>
      <c r="I21" s="15">
        <v>2.4006647832321448</v>
      </c>
      <c r="J21" s="15">
        <v>2.6614160618920835</v>
      </c>
      <c r="K21" s="15">
        <v>3.2260276847176783</v>
      </c>
      <c r="L21" s="15">
        <v>3.3241863941618988</v>
      </c>
      <c r="M21" s="15">
        <v>3.3030560727228533</v>
      </c>
      <c r="N21" s="15">
        <v>3.5590419815474661</v>
      </c>
      <c r="O21" s="15">
        <v>4.0663950987717783</v>
      </c>
      <c r="P21" s="15">
        <v>4.4666159985069953</v>
      </c>
      <c r="Q21" s="15">
        <v>5.7431548244737485</v>
      </c>
      <c r="R21" s="15">
        <v>8.0085477891575465</v>
      </c>
      <c r="S21" s="15">
        <v>7.6397640346052356</v>
      </c>
      <c r="T21" s="15">
        <v>4.9282516398658913</v>
      </c>
      <c r="U21" s="15">
        <v>4.0532287529567839</v>
      </c>
      <c r="V21" s="15">
        <v>2.555103577515581</v>
      </c>
      <c r="W21" s="15">
        <v>2.4660374577086941</v>
      </c>
      <c r="X21" s="15">
        <v>3.1588486411937424</v>
      </c>
      <c r="Y21" s="15">
        <v>4.4363436351632686</v>
      </c>
      <c r="Z21" s="15">
        <v>6.3489292773997477</v>
      </c>
      <c r="AA21" s="15">
        <v>8.2514350864361177</v>
      </c>
      <c r="AB21" s="15">
        <v>8.3694687884137693</v>
      </c>
      <c r="AC21" s="15">
        <v>8.9342333427596827</v>
      </c>
      <c r="AD21" s="15">
        <v>9.3029699338437695</v>
      </c>
      <c r="AE21" s="15">
        <v>9.3567047445197318</v>
      </c>
      <c r="AF21" s="15">
        <v>10.135184812749912</v>
      </c>
      <c r="AG21" s="15">
        <v>10.954080797472898</v>
      </c>
      <c r="AH21" s="15">
        <v>11.240925112865227</v>
      </c>
      <c r="AI21" s="15">
        <v>11.755724612852134</v>
      </c>
      <c r="AJ21" s="15">
        <v>12.644506566251437</v>
      </c>
      <c r="AK21" s="15">
        <v>13.852051271201617</v>
      </c>
      <c r="AL21" s="15">
        <v>15.169914022068042</v>
      </c>
      <c r="AM21" s="15">
        <v>18.866749181307</v>
      </c>
      <c r="AN21" s="15">
        <v>25.84632743307094</v>
      </c>
      <c r="AO21" s="15">
        <v>32.620288179072475</v>
      </c>
      <c r="AP21" s="15">
        <v>40.060278846974995</v>
      </c>
      <c r="AQ21" s="15">
        <v>49.123904819903771</v>
      </c>
      <c r="AR21" s="15">
        <v>62.327242609162681</v>
      </c>
      <c r="AS21" s="15">
        <v>75.988736323945375</v>
      </c>
      <c r="AT21" s="15">
        <v>90.383521616941891</v>
      </c>
      <c r="AU21" s="15">
        <v>103.60046066139785</v>
      </c>
      <c r="AV21" s="15">
        <v>120.03410657183031</v>
      </c>
      <c r="AW21" s="15">
        <v>128.79473787472796</v>
      </c>
      <c r="AX21" s="15">
        <v>137.23471216820371</v>
      </c>
      <c r="AY21" s="15">
        <v>144.84341342588641</v>
      </c>
      <c r="AZ21" s="15">
        <v>156.73014407931032</v>
      </c>
      <c r="BA21" s="15">
        <v>174.56215655893413</v>
      </c>
      <c r="BB21" s="15">
        <v>194.06896183314018</v>
      </c>
      <c r="BC21" s="15">
        <v>217.88985881066105</v>
      </c>
      <c r="BD21" s="15">
        <v>239.14763793905831</v>
      </c>
      <c r="BE21" s="15">
        <v>257.38252286129614</v>
      </c>
      <c r="BF21" s="15">
        <v>274.41805119617516</v>
      </c>
      <c r="BG21" s="15">
        <v>286.02291578462712</v>
      </c>
      <c r="BH21" s="15">
        <v>294.15553302233775</v>
      </c>
      <c r="BI21" s="15">
        <v>337.15232567874307</v>
      </c>
    </row>
  </sheetData>
  <autoFilter ref="B4:AU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151"/>
  <sheetViews>
    <sheetView topLeftCell="A897" workbookViewId="0">
      <selection activeCell="C928" sqref="C928"/>
    </sheetView>
  </sheetViews>
  <sheetFormatPr defaultRowHeight="14.5" x14ac:dyDescent="0.35"/>
  <cols>
    <col min="2" max="2" width="31" bestFit="1" customWidth="1"/>
    <col min="3" max="3" width="12.7265625" style="15" bestFit="1" customWidth="1"/>
    <col min="4" max="5" width="11.7265625" bestFit="1" customWidth="1"/>
    <col min="7" max="7" width="17.1796875" style="7" bestFit="1" customWidth="1"/>
    <col min="8" max="8" width="9.7265625" style="7" bestFit="1" customWidth="1"/>
    <col min="9" max="9" width="8.7265625" style="7"/>
    <col min="10" max="10" width="17.54296875" bestFit="1" customWidth="1"/>
    <col min="11" max="11" width="18.1796875" bestFit="1" customWidth="1"/>
  </cols>
  <sheetData>
    <row r="1" spans="1:11" ht="18.5" x14ac:dyDescent="0.45">
      <c r="A1" s="1" t="s">
        <v>166</v>
      </c>
    </row>
    <row r="2" spans="1:11" x14ac:dyDescent="0.35">
      <c r="A2" t="s">
        <v>0</v>
      </c>
    </row>
    <row r="3" spans="1:11" x14ac:dyDescent="0.35">
      <c r="A3" s="2"/>
      <c r="B3" s="2"/>
      <c r="C3" s="16"/>
      <c r="D3" s="2"/>
      <c r="E3" s="2"/>
      <c r="F3" s="2"/>
      <c r="G3" s="8" t="s">
        <v>1</v>
      </c>
      <c r="H3" s="8"/>
      <c r="I3" s="8"/>
      <c r="J3" s="5"/>
      <c r="K3" s="2"/>
    </row>
    <row r="4" spans="1:11" x14ac:dyDescent="0.35">
      <c r="A4" s="2" t="s">
        <v>2</v>
      </c>
      <c r="B4" s="2" t="s">
        <v>3</v>
      </c>
      <c r="C4" s="17" t="s">
        <v>4</v>
      </c>
      <c r="D4" s="3" t="s">
        <v>5</v>
      </c>
      <c r="E4" s="3" t="s">
        <v>6</v>
      </c>
      <c r="F4" s="4" t="s">
        <v>7</v>
      </c>
      <c r="G4" s="9" t="s">
        <v>8</v>
      </c>
      <c r="H4" s="9" t="s">
        <v>9</v>
      </c>
      <c r="I4" s="9" t="s">
        <v>10</v>
      </c>
      <c r="J4" s="2" t="s">
        <v>11</v>
      </c>
      <c r="K4" s="2" t="s">
        <v>12</v>
      </c>
    </row>
    <row r="5" spans="1:11" x14ac:dyDescent="0.35">
      <c r="A5">
        <v>1921</v>
      </c>
      <c r="B5" t="s">
        <v>13</v>
      </c>
      <c r="C5" s="15">
        <v>3.5</v>
      </c>
      <c r="D5">
        <v>1931</v>
      </c>
      <c r="E5" s="19" t="s">
        <v>23</v>
      </c>
      <c r="F5" s="19" t="s">
        <v>24</v>
      </c>
      <c r="G5" s="7">
        <v>26015</v>
      </c>
      <c r="H5" s="7">
        <v>7</v>
      </c>
      <c r="I5" s="7">
        <v>6</v>
      </c>
      <c r="J5" s="6">
        <f>G5+H5/20+I5/240</f>
        <v>26015.375</v>
      </c>
    </row>
    <row r="6" spans="1:11" x14ac:dyDescent="0.35">
      <c r="A6">
        <v>1921</v>
      </c>
      <c r="B6" t="s">
        <v>14</v>
      </c>
      <c r="C6" s="15">
        <v>4</v>
      </c>
      <c r="D6">
        <v>1940</v>
      </c>
      <c r="E6">
        <v>1950</v>
      </c>
      <c r="F6" s="19" t="s">
        <v>24</v>
      </c>
      <c r="G6" s="7">
        <v>10568</v>
      </c>
      <c r="H6" s="7">
        <v>15</v>
      </c>
      <c r="I6" s="7">
        <v>0</v>
      </c>
      <c r="J6" s="6">
        <f t="shared" ref="J6:J70" si="0">G6+H6/20+I6/240</f>
        <v>10568.75</v>
      </c>
    </row>
    <row r="7" spans="1:11" x14ac:dyDescent="0.35">
      <c r="A7">
        <v>1921</v>
      </c>
      <c r="B7" t="s">
        <v>15</v>
      </c>
      <c r="C7" s="15">
        <v>3</v>
      </c>
      <c r="D7">
        <v>1923</v>
      </c>
      <c r="E7">
        <v>1953</v>
      </c>
      <c r="F7" s="19" t="s">
        <v>24</v>
      </c>
      <c r="G7" s="7">
        <v>42597</v>
      </c>
      <c r="H7" s="7">
        <v>14</v>
      </c>
      <c r="I7" s="7">
        <v>10</v>
      </c>
      <c r="J7" s="6">
        <f t="shared" si="0"/>
        <v>42597.741666666661</v>
      </c>
    </row>
    <row r="8" spans="1:11" x14ac:dyDescent="0.35">
      <c r="A8">
        <v>1921</v>
      </c>
      <c r="B8" t="s">
        <v>16</v>
      </c>
      <c r="C8" s="15">
        <v>4</v>
      </c>
      <c r="D8">
        <v>1960</v>
      </c>
      <c r="E8">
        <v>1990</v>
      </c>
      <c r="F8" s="19" t="s">
        <v>24</v>
      </c>
      <c r="G8" s="7">
        <v>21617</v>
      </c>
      <c r="H8" s="7">
        <v>6</v>
      </c>
      <c r="I8" s="7">
        <v>9</v>
      </c>
      <c r="J8" s="6">
        <f t="shared" si="0"/>
        <v>21617.337499999998</v>
      </c>
    </row>
    <row r="9" spans="1:11" x14ac:dyDescent="0.35">
      <c r="A9">
        <v>1921</v>
      </c>
      <c r="B9" t="s">
        <v>17</v>
      </c>
      <c r="C9" s="15">
        <v>5</v>
      </c>
      <c r="D9">
        <v>1928</v>
      </c>
      <c r="F9" s="19" t="s">
        <v>24</v>
      </c>
      <c r="G9" s="7">
        <v>903</v>
      </c>
      <c r="H9" s="7">
        <v>4</v>
      </c>
      <c r="I9" s="7">
        <v>3</v>
      </c>
      <c r="J9" s="6">
        <f t="shared" si="0"/>
        <v>903.21250000000009</v>
      </c>
    </row>
    <row r="10" spans="1:11" x14ac:dyDescent="0.35">
      <c r="A10">
        <v>1921</v>
      </c>
      <c r="B10" t="s">
        <v>17</v>
      </c>
      <c r="C10" s="15">
        <v>5</v>
      </c>
      <c r="D10">
        <v>1928</v>
      </c>
      <c r="F10" s="19" t="s">
        <v>24</v>
      </c>
      <c r="G10" s="7">
        <v>22</v>
      </c>
      <c r="H10" s="7">
        <v>6</v>
      </c>
      <c r="I10" s="7">
        <v>5</v>
      </c>
      <c r="J10" s="6">
        <f t="shared" si="0"/>
        <v>22.320833333333333</v>
      </c>
    </row>
    <row r="11" spans="1:11" x14ac:dyDescent="0.35">
      <c r="A11">
        <v>1921</v>
      </c>
      <c r="B11" t="s">
        <v>17</v>
      </c>
      <c r="C11" s="15">
        <v>5</v>
      </c>
      <c r="D11">
        <v>1929</v>
      </c>
      <c r="F11" s="19" t="s">
        <v>24</v>
      </c>
      <c r="G11" s="7">
        <v>686</v>
      </c>
      <c r="H11" s="7">
        <v>0</v>
      </c>
      <c r="I11" s="7">
        <v>0</v>
      </c>
      <c r="J11" s="6">
        <f t="shared" si="0"/>
        <v>686</v>
      </c>
    </row>
    <row r="12" spans="1:11" x14ac:dyDescent="0.35">
      <c r="A12">
        <v>1921</v>
      </c>
      <c r="B12" t="s">
        <v>25</v>
      </c>
      <c r="C12" s="15">
        <v>5</v>
      </c>
      <c r="D12">
        <v>1929</v>
      </c>
      <c r="E12">
        <v>1947</v>
      </c>
      <c r="F12" s="19" t="s">
        <v>24</v>
      </c>
      <c r="G12" s="7">
        <v>41844</v>
      </c>
      <c r="H12" s="7">
        <v>3</v>
      </c>
      <c r="I12" s="7">
        <v>4</v>
      </c>
      <c r="J12" s="6">
        <f t="shared" si="0"/>
        <v>41844.166666666672</v>
      </c>
    </row>
    <row r="13" spans="1:11" x14ac:dyDescent="0.35">
      <c r="A13">
        <v>1921</v>
      </c>
      <c r="B13" t="s">
        <v>18</v>
      </c>
      <c r="C13" s="15">
        <v>4</v>
      </c>
      <c r="D13">
        <v>1934</v>
      </c>
      <c r="F13" s="19" t="s">
        <v>24</v>
      </c>
      <c r="G13" s="7">
        <v>2510</v>
      </c>
      <c r="H13" s="7">
        <v>12</v>
      </c>
      <c r="I13" s="7">
        <v>2</v>
      </c>
      <c r="J13" s="6">
        <f t="shared" si="0"/>
        <v>2510.6083333333331</v>
      </c>
    </row>
    <row r="14" spans="1:11" x14ac:dyDescent="0.35">
      <c r="A14">
        <v>1921</v>
      </c>
      <c r="B14" t="s">
        <v>30</v>
      </c>
      <c r="C14" s="15">
        <v>3.5</v>
      </c>
      <c r="D14">
        <v>1930</v>
      </c>
      <c r="E14">
        <v>1955</v>
      </c>
      <c r="F14" s="19" t="s">
        <v>24</v>
      </c>
      <c r="G14" s="7">
        <v>38753</v>
      </c>
      <c r="H14" s="7">
        <v>11</v>
      </c>
      <c r="I14" s="7">
        <v>8</v>
      </c>
      <c r="J14" s="6">
        <f t="shared" si="0"/>
        <v>38753.583333333336</v>
      </c>
    </row>
    <row r="15" spans="1:11" ht="15" thickBot="1" x14ac:dyDescent="0.4">
      <c r="A15" s="10">
        <v>1921</v>
      </c>
      <c r="B15" s="10" t="s">
        <v>20</v>
      </c>
      <c r="C15" s="18">
        <v>3.5</v>
      </c>
      <c r="D15" s="10">
        <v>1937</v>
      </c>
      <c r="E15" s="10">
        <v>1967</v>
      </c>
      <c r="F15" s="20" t="s">
        <v>24</v>
      </c>
      <c r="G15" s="11">
        <v>52553</v>
      </c>
      <c r="H15" s="11">
        <v>5</v>
      </c>
      <c r="I15" s="11">
        <v>3</v>
      </c>
      <c r="J15" s="12">
        <f t="shared" si="0"/>
        <v>52553.262499999997</v>
      </c>
      <c r="K15" s="10"/>
    </row>
    <row r="16" spans="1:11" x14ac:dyDescent="0.35">
      <c r="A16">
        <v>1921</v>
      </c>
      <c r="B16" t="s">
        <v>21</v>
      </c>
      <c r="G16" s="7">
        <v>238072</v>
      </c>
      <c r="H16" s="7">
        <v>7</v>
      </c>
      <c r="I16" s="7">
        <v>2</v>
      </c>
      <c r="J16" s="6">
        <f t="shared" si="0"/>
        <v>238072.35833333334</v>
      </c>
    </row>
    <row r="17" spans="1:13" ht="15" thickBot="1" x14ac:dyDescent="0.4">
      <c r="A17" s="10">
        <v>1921</v>
      </c>
      <c r="B17" s="13" t="s">
        <v>22</v>
      </c>
      <c r="C17" s="18"/>
      <c r="D17" s="10"/>
      <c r="E17" s="10"/>
      <c r="F17" s="10"/>
      <c r="G17" s="11"/>
      <c r="H17" s="11"/>
      <c r="I17" s="11"/>
      <c r="J17" s="12">
        <f t="shared" si="0"/>
        <v>0</v>
      </c>
      <c r="K17" s="14">
        <f>J16-SUM(J5:J15)</f>
        <v>0</v>
      </c>
    </row>
    <row r="18" spans="1:13" x14ac:dyDescent="0.35">
      <c r="A18" s="21">
        <v>1922</v>
      </c>
      <c r="B18" t="s">
        <v>13</v>
      </c>
      <c r="C18" s="15">
        <v>3.5</v>
      </c>
      <c r="D18">
        <v>1931</v>
      </c>
      <c r="E18" s="19" t="s">
        <v>23</v>
      </c>
      <c r="F18" s="24" t="s">
        <v>24</v>
      </c>
      <c r="G18" s="7">
        <v>30123</v>
      </c>
      <c r="H18" s="7">
        <v>1</v>
      </c>
      <c r="I18" s="7">
        <v>5</v>
      </c>
      <c r="J18" s="6">
        <f t="shared" si="0"/>
        <v>30123.070833333331</v>
      </c>
    </row>
    <row r="19" spans="1:13" x14ac:dyDescent="0.35">
      <c r="A19" s="21">
        <v>1922</v>
      </c>
      <c r="B19" t="s">
        <v>14</v>
      </c>
      <c r="C19" s="15">
        <v>4</v>
      </c>
      <c r="D19">
        <v>1940</v>
      </c>
      <c r="E19">
        <v>1950</v>
      </c>
      <c r="F19" s="24" t="s">
        <v>24</v>
      </c>
      <c r="G19" s="7">
        <v>12682</v>
      </c>
      <c r="H19" s="7">
        <v>10</v>
      </c>
      <c r="I19" s="7">
        <v>0</v>
      </c>
      <c r="J19" s="6">
        <f t="shared" si="0"/>
        <v>12682.5</v>
      </c>
    </row>
    <row r="20" spans="1:13" x14ac:dyDescent="0.35">
      <c r="A20" s="21">
        <v>1922</v>
      </c>
      <c r="B20" t="s">
        <v>15</v>
      </c>
      <c r="C20" s="15">
        <v>3</v>
      </c>
      <c r="D20">
        <v>1923</v>
      </c>
      <c r="E20">
        <v>1953</v>
      </c>
      <c r="F20" s="24" t="s">
        <v>24</v>
      </c>
      <c r="G20" s="7">
        <v>49697</v>
      </c>
      <c r="H20" s="7">
        <v>7</v>
      </c>
      <c r="I20" s="7">
        <v>4</v>
      </c>
      <c r="J20" s="6">
        <f t="shared" si="0"/>
        <v>49697.366666666669</v>
      </c>
      <c r="K20" s="7"/>
    </row>
    <row r="21" spans="1:13" x14ac:dyDescent="0.35">
      <c r="A21" s="21">
        <v>1922</v>
      </c>
      <c r="B21" t="s">
        <v>16</v>
      </c>
      <c r="C21" s="15">
        <v>4</v>
      </c>
      <c r="D21">
        <v>1960</v>
      </c>
      <c r="E21">
        <v>1990</v>
      </c>
      <c r="F21" s="24" t="s">
        <v>24</v>
      </c>
      <c r="G21" s="7">
        <v>26437</v>
      </c>
      <c r="H21" s="7">
        <v>18</v>
      </c>
      <c r="I21" s="7">
        <v>6</v>
      </c>
      <c r="J21" s="6">
        <f t="shared" si="0"/>
        <v>26437.925000000003</v>
      </c>
    </row>
    <row r="22" spans="1:13" ht="14.5" customHeight="1" x14ac:dyDescent="0.35">
      <c r="A22" s="21">
        <v>1922</v>
      </c>
      <c r="B22" t="s">
        <v>17</v>
      </c>
      <c r="C22" s="15">
        <v>5</v>
      </c>
      <c r="D22">
        <v>1928</v>
      </c>
      <c r="F22" s="24" t="s">
        <v>24</v>
      </c>
      <c r="G22" s="7">
        <v>499</v>
      </c>
      <c r="H22" s="7">
        <v>6</v>
      </c>
      <c r="I22" s="7">
        <v>2.5</v>
      </c>
      <c r="J22" s="6">
        <f t="shared" si="0"/>
        <v>499.3104166666667</v>
      </c>
      <c r="K22" s="110" t="s">
        <v>252</v>
      </c>
      <c r="L22" s="107"/>
      <c r="M22" s="107"/>
    </row>
    <row r="23" spans="1:13" x14ac:dyDescent="0.35">
      <c r="A23" s="21">
        <v>1922</v>
      </c>
      <c r="B23" t="s">
        <v>17</v>
      </c>
      <c r="C23" s="15">
        <v>5</v>
      </c>
      <c r="D23">
        <v>1928</v>
      </c>
      <c r="F23" s="24" t="s">
        <v>24</v>
      </c>
      <c r="G23" s="7">
        <v>499</v>
      </c>
      <c r="H23" s="7">
        <v>6</v>
      </c>
      <c r="I23" s="7">
        <v>2.5</v>
      </c>
      <c r="J23" s="6">
        <f t="shared" si="0"/>
        <v>499.3104166666667</v>
      </c>
      <c r="K23" s="110" t="s">
        <v>252</v>
      </c>
      <c r="L23" s="107"/>
      <c r="M23" s="107"/>
    </row>
    <row r="24" spans="1:13" x14ac:dyDescent="0.35">
      <c r="A24" s="21">
        <v>1922</v>
      </c>
      <c r="B24" t="s">
        <v>17</v>
      </c>
      <c r="C24" s="15">
        <v>5</v>
      </c>
      <c r="D24">
        <v>1929</v>
      </c>
      <c r="F24" s="24" t="s">
        <v>24</v>
      </c>
      <c r="G24" s="7">
        <v>735</v>
      </c>
      <c r="H24" s="7">
        <v>0</v>
      </c>
      <c r="I24" s="7">
        <v>0</v>
      </c>
      <c r="J24" s="6">
        <f t="shared" si="0"/>
        <v>735</v>
      </c>
    </row>
    <row r="25" spans="1:13" x14ac:dyDescent="0.35">
      <c r="A25" s="21">
        <v>1922</v>
      </c>
      <c r="B25" t="s">
        <v>25</v>
      </c>
      <c r="C25" s="15">
        <v>5</v>
      </c>
      <c r="D25">
        <v>1929</v>
      </c>
      <c r="E25">
        <v>1947</v>
      </c>
      <c r="F25" s="24" t="s">
        <v>24</v>
      </c>
      <c r="G25" s="7">
        <v>47399</v>
      </c>
      <c r="H25" s="7">
        <v>15</v>
      </c>
      <c r="I25" s="7">
        <v>0</v>
      </c>
      <c r="J25" s="6">
        <f t="shared" si="0"/>
        <v>47399.75</v>
      </c>
    </row>
    <row r="26" spans="1:13" x14ac:dyDescent="0.35">
      <c r="A26" s="21">
        <v>1922</v>
      </c>
      <c r="B26" t="s">
        <v>18</v>
      </c>
      <c r="C26" s="15">
        <v>4</v>
      </c>
      <c r="D26">
        <v>1934</v>
      </c>
      <c r="F26" s="24" t="s">
        <v>24</v>
      </c>
      <c r="G26" s="7">
        <v>2891</v>
      </c>
      <c r="H26" s="7">
        <v>19</v>
      </c>
      <c r="I26" s="7">
        <v>4</v>
      </c>
      <c r="J26" s="6">
        <f t="shared" si="0"/>
        <v>2891.9666666666667</v>
      </c>
    </row>
    <row r="27" spans="1:13" x14ac:dyDescent="0.35">
      <c r="A27" s="21">
        <v>1922</v>
      </c>
      <c r="B27" t="s">
        <v>30</v>
      </c>
      <c r="C27" s="15">
        <v>3.5</v>
      </c>
      <c r="D27">
        <v>1930</v>
      </c>
      <c r="E27">
        <v>1955</v>
      </c>
      <c r="F27" s="24" t="s">
        <v>24</v>
      </c>
      <c r="G27" s="7">
        <v>46019</v>
      </c>
      <c r="H27" s="7">
        <v>17</v>
      </c>
      <c r="I27" s="7">
        <v>7</v>
      </c>
      <c r="J27" s="6">
        <f t="shared" si="0"/>
        <v>46019.879166666666</v>
      </c>
    </row>
    <row r="28" spans="1:13" ht="15" thickBot="1" x14ac:dyDescent="0.4">
      <c r="A28" s="22">
        <v>1922</v>
      </c>
      <c r="B28" s="10" t="s">
        <v>20</v>
      </c>
      <c r="C28" s="18">
        <v>3.5</v>
      </c>
      <c r="D28" s="10">
        <v>1937</v>
      </c>
      <c r="E28" s="10">
        <v>1967</v>
      </c>
      <c r="F28" s="20" t="s">
        <v>24</v>
      </c>
      <c r="G28" s="11">
        <v>63397</v>
      </c>
      <c r="H28" s="11">
        <v>11</v>
      </c>
      <c r="I28" s="11">
        <v>9</v>
      </c>
      <c r="J28" s="12">
        <f t="shared" si="0"/>
        <v>63397.587500000001</v>
      </c>
      <c r="K28" s="10"/>
    </row>
    <row r="29" spans="1:13" x14ac:dyDescent="0.35">
      <c r="A29" s="21">
        <v>1922</v>
      </c>
      <c r="B29" s="21" t="s">
        <v>21</v>
      </c>
      <c r="G29" s="25">
        <v>280383</v>
      </c>
      <c r="H29" s="25">
        <v>13</v>
      </c>
      <c r="I29" s="25">
        <v>4</v>
      </c>
      <c r="J29" s="6">
        <f t="shared" si="0"/>
        <v>280383.66666666669</v>
      </c>
    </row>
    <row r="30" spans="1:13" ht="15" thickBot="1" x14ac:dyDescent="0.4">
      <c r="A30" s="22">
        <v>1922</v>
      </c>
      <c r="B30" s="23" t="s">
        <v>22</v>
      </c>
      <c r="C30" s="18"/>
      <c r="D30" s="10"/>
      <c r="E30" s="10"/>
      <c r="F30" s="10"/>
      <c r="G30" s="11"/>
      <c r="H30" s="11"/>
      <c r="I30" s="11"/>
      <c r="J30" s="12">
        <f t="shared" si="0"/>
        <v>0</v>
      </c>
      <c r="K30" s="14">
        <f>J29-SUM(J18:J28)</f>
        <v>0</v>
      </c>
    </row>
    <row r="31" spans="1:13" x14ac:dyDescent="0.35">
      <c r="A31" s="21">
        <v>1923</v>
      </c>
      <c r="B31" t="s">
        <v>13</v>
      </c>
      <c r="C31" s="15">
        <v>3.5</v>
      </c>
      <c r="D31">
        <v>1931</v>
      </c>
      <c r="E31" s="19" t="s">
        <v>23</v>
      </c>
      <c r="F31" s="24" t="s">
        <v>24</v>
      </c>
      <c r="G31" s="25">
        <v>32176</v>
      </c>
      <c r="H31" s="25">
        <v>18</v>
      </c>
      <c r="I31" s="25">
        <v>4</v>
      </c>
      <c r="J31" s="6">
        <f t="shared" si="0"/>
        <v>32176.916666666668</v>
      </c>
    </row>
    <row r="32" spans="1:13" x14ac:dyDescent="0.35">
      <c r="A32" s="21">
        <v>1923</v>
      </c>
      <c r="B32" t="s">
        <v>14</v>
      </c>
      <c r="C32" s="15">
        <v>4</v>
      </c>
      <c r="D32">
        <v>1940</v>
      </c>
      <c r="E32">
        <v>1950</v>
      </c>
      <c r="F32" s="24" t="s">
        <v>24</v>
      </c>
      <c r="G32" s="7">
        <v>13286</v>
      </c>
      <c r="H32" s="7">
        <v>8</v>
      </c>
      <c r="I32" s="7">
        <v>7</v>
      </c>
      <c r="J32" s="6">
        <f t="shared" si="0"/>
        <v>13286.429166666667</v>
      </c>
      <c r="L32" s="7"/>
    </row>
    <row r="33" spans="1:13" x14ac:dyDescent="0.35">
      <c r="A33" s="21">
        <v>1923</v>
      </c>
      <c r="B33" t="s">
        <v>26</v>
      </c>
      <c r="C33" s="15">
        <v>6</v>
      </c>
      <c r="D33">
        <v>1936</v>
      </c>
      <c r="E33">
        <v>1951</v>
      </c>
      <c r="F33" s="24" t="s">
        <v>24</v>
      </c>
      <c r="G33" s="7">
        <v>14083</v>
      </c>
      <c r="H33" s="7">
        <v>1</v>
      </c>
      <c r="I33" s="7">
        <v>1</v>
      </c>
      <c r="J33" s="6">
        <f t="shared" si="0"/>
        <v>14083.054166666667</v>
      </c>
    </row>
    <row r="34" spans="1:13" x14ac:dyDescent="0.35">
      <c r="A34" s="21">
        <v>1923</v>
      </c>
      <c r="B34" t="s">
        <v>16</v>
      </c>
      <c r="C34" s="15">
        <v>4</v>
      </c>
      <c r="D34">
        <v>1960</v>
      </c>
      <c r="E34">
        <v>1990</v>
      </c>
      <c r="F34" s="24" t="s">
        <v>24</v>
      </c>
      <c r="G34" s="7">
        <v>27869</v>
      </c>
      <c r="H34" s="7">
        <v>0</v>
      </c>
      <c r="I34" s="7">
        <v>9</v>
      </c>
      <c r="J34" s="6">
        <f t="shared" si="0"/>
        <v>27869.037499999999</v>
      </c>
      <c r="K34" s="7"/>
    </row>
    <row r="35" spans="1:13" ht="14.5" customHeight="1" x14ac:dyDescent="0.35">
      <c r="A35" s="21">
        <v>1923</v>
      </c>
      <c r="B35" t="s">
        <v>25</v>
      </c>
      <c r="C35" s="15">
        <v>5</v>
      </c>
      <c r="D35">
        <v>1929</v>
      </c>
      <c r="E35">
        <v>1947</v>
      </c>
      <c r="F35" s="24" t="s">
        <v>24</v>
      </c>
      <c r="G35" s="7">
        <v>43173.5</v>
      </c>
      <c r="H35" s="7">
        <v>5.5</v>
      </c>
      <c r="I35" s="7">
        <v>2</v>
      </c>
      <c r="J35" s="6">
        <f t="shared" si="0"/>
        <v>43173.783333333333</v>
      </c>
      <c r="K35" s="109" t="s">
        <v>252</v>
      </c>
      <c r="L35" s="81"/>
      <c r="M35" s="81"/>
    </row>
    <row r="36" spans="1:13" x14ac:dyDescent="0.35">
      <c r="A36" s="21">
        <v>1923</v>
      </c>
      <c r="B36" t="s">
        <v>25</v>
      </c>
      <c r="C36" s="15">
        <v>5</v>
      </c>
      <c r="D36">
        <v>1929</v>
      </c>
      <c r="E36">
        <v>1947</v>
      </c>
      <c r="F36" s="24" t="s">
        <v>24</v>
      </c>
      <c r="G36" s="7">
        <v>43173.5</v>
      </c>
      <c r="H36" s="7">
        <v>5.5</v>
      </c>
      <c r="I36" s="7">
        <v>2</v>
      </c>
      <c r="J36" s="6">
        <f t="shared" si="0"/>
        <v>43173.783333333333</v>
      </c>
      <c r="K36" s="109" t="s">
        <v>252</v>
      </c>
      <c r="L36" s="81"/>
      <c r="M36" s="81"/>
    </row>
    <row r="37" spans="1:13" x14ac:dyDescent="0.35">
      <c r="A37" s="21">
        <v>1923</v>
      </c>
      <c r="B37" t="s">
        <v>18</v>
      </c>
      <c r="C37" s="15">
        <v>4</v>
      </c>
      <c r="D37">
        <v>1934</v>
      </c>
      <c r="F37" s="24" t="s">
        <v>24</v>
      </c>
      <c r="G37" s="7">
        <v>2987</v>
      </c>
      <c r="H37" s="7">
        <v>6</v>
      </c>
      <c r="I37" s="7">
        <v>4</v>
      </c>
      <c r="J37" s="6">
        <f t="shared" si="0"/>
        <v>2987.3166666666671</v>
      </c>
    </row>
    <row r="38" spans="1:13" x14ac:dyDescent="0.35">
      <c r="A38" s="21">
        <v>1923</v>
      </c>
      <c r="B38" t="s">
        <v>30</v>
      </c>
      <c r="C38" s="15">
        <v>3.5</v>
      </c>
      <c r="D38">
        <v>1930</v>
      </c>
      <c r="E38">
        <v>1955</v>
      </c>
      <c r="F38" s="24" t="s">
        <v>24</v>
      </c>
      <c r="G38" s="7">
        <v>48441</v>
      </c>
      <c r="H38" s="7">
        <v>19</v>
      </c>
      <c r="I38" s="7">
        <v>7</v>
      </c>
      <c r="J38" s="6">
        <f t="shared" si="0"/>
        <v>48441.979166666664</v>
      </c>
    </row>
    <row r="39" spans="1:13" x14ac:dyDescent="0.35">
      <c r="A39" s="21">
        <v>1923</v>
      </c>
      <c r="B39" t="s">
        <v>20</v>
      </c>
      <c r="C39" s="15">
        <v>3.5</v>
      </c>
      <c r="D39">
        <v>1937</v>
      </c>
      <c r="E39">
        <v>1967</v>
      </c>
      <c r="F39" s="24" t="s">
        <v>24</v>
      </c>
      <c r="G39" s="7">
        <v>67568</v>
      </c>
      <c r="H39" s="7">
        <v>9</v>
      </c>
      <c r="I39" s="7">
        <v>8</v>
      </c>
      <c r="J39" s="6">
        <f t="shared" si="0"/>
        <v>67568.483333333337</v>
      </c>
    </row>
    <row r="40" spans="1:13" x14ac:dyDescent="0.35">
      <c r="A40" s="21">
        <v>1923</v>
      </c>
      <c r="B40" t="s">
        <v>19</v>
      </c>
      <c r="C40" s="15">
        <v>6</v>
      </c>
      <c r="D40">
        <v>1936</v>
      </c>
      <c r="E40">
        <v>1946</v>
      </c>
      <c r="F40" s="24" t="s">
        <v>24</v>
      </c>
      <c r="G40" s="7">
        <v>11000</v>
      </c>
      <c r="H40" s="7">
        <v>0</v>
      </c>
      <c r="I40" s="7">
        <v>0</v>
      </c>
      <c r="J40" s="6">
        <f t="shared" si="0"/>
        <v>11000</v>
      </c>
    </row>
    <row r="41" spans="1:13" ht="15" thickBot="1" x14ac:dyDescent="0.4">
      <c r="A41" s="22">
        <v>1923</v>
      </c>
      <c r="B41" s="10" t="s">
        <v>20</v>
      </c>
      <c r="C41" s="18">
        <v>6</v>
      </c>
      <c r="D41" s="10">
        <v>1936</v>
      </c>
      <c r="E41" s="10">
        <v>1951</v>
      </c>
      <c r="F41" s="26" t="s">
        <v>24</v>
      </c>
      <c r="G41" s="11">
        <v>27000</v>
      </c>
      <c r="H41" s="11">
        <v>0</v>
      </c>
      <c r="I41" s="11">
        <v>0</v>
      </c>
      <c r="J41" s="12">
        <f t="shared" si="0"/>
        <v>27000</v>
      </c>
      <c r="K41" s="10"/>
    </row>
    <row r="42" spans="1:13" x14ac:dyDescent="0.35">
      <c r="A42" s="21">
        <v>1923</v>
      </c>
      <c r="B42" t="s">
        <v>21</v>
      </c>
      <c r="G42" s="7">
        <v>330760</v>
      </c>
      <c r="H42" s="7">
        <v>15</v>
      </c>
      <c r="I42" s="7">
        <v>8</v>
      </c>
      <c r="J42" s="6">
        <f t="shared" si="0"/>
        <v>330760.78333333333</v>
      </c>
    </row>
    <row r="43" spans="1:13" ht="15" thickBot="1" x14ac:dyDescent="0.4">
      <c r="A43" s="22">
        <v>1923</v>
      </c>
      <c r="B43" s="13" t="s">
        <v>22</v>
      </c>
      <c r="C43" s="18"/>
      <c r="D43" s="10"/>
      <c r="E43" s="10"/>
      <c r="F43" s="10"/>
      <c r="G43" s="11"/>
      <c r="H43" s="11"/>
      <c r="I43" s="11"/>
      <c r="J43" s="12">
        <f t="shared" si="0"/>
        <v>0</v>
      </c>
      <c r="K43" s="14">
        <f>J42-SUM(J31:J41)</f>
        <v>0</v>
      </c>
    </row>
    <row r="44" spans="1:13" x14ac:dyDescent="0.35">
      <c r="A44" s="21">
        <v>1924</v>
      </c>
      <c r="B44" t="s">
        <v>13</v>
      </c>
      <c r="C44" s="15">
        <v>3.5</v>
      </c>
      <c r="D44">
        <v>1931</v>
      </c>
      <c r="E44" s="19" t="s">
        <v>23</v>
      </c>
      <c r="F44" s="24" t="s">
        <v>24</v>
      </c>
      <c r="G44" s="7">
        <v>30351</v>
      </c>
      <c r="H44" s="7">
        <v>5</v>
      </c>
      <c r="I44" s="7">
        <v>6</v>
      </c>
      <c r="J44" s="6">
        <f t="shared" si="0"/>
        <v>30351.275000000001</v>
      </c>
    </row>
    <row r="45" spans="1:13" x14ac:dyDescent="0.35">
      <c r="A45" s="21">
        <v>1924</v>
      </c>
      <c r="B45" t="s">
        <v>14</v>
      </c>
      <c r="C45" s="15">
        <v>4</v>
      </c>
      <c r="D45">
        <v>1940</v>
      </c>
      <c r="E45">
        <v>1950</v>
      </c>
      <c r="F45" s="24" t="s">
        <v>24</v>
      </c>
      <c r="G45" s="7">
        <v>12833</v>
      </c>
      <c r="H45" s="7">
        <v>9</v>
      </c>
      <c r="I45" s="7">
        <v>8</v>
      </c>
      <c r="J45" s="6">
        <f t="shared" si="0"/>
        <v>12833.483333333334</v>
      </c>
    </row>
    <row r="46" spans="1:13" x14ac:dyDescent="0.35">
      <c r="A46" s="21">
        <v>1924</v>
      </c>
      <c r="B46" t="s">
        <v>26</v>
      </c>
      <c r="C46" s="15">
        <v>6</v>
      </c>
      <c r="D46">
        <v>1936</v>
      </c>
      <c r="E46">
        <v>1951</v>
      </c>
      <c r="F46" s="24" t="s">
        <v>24</v>
      </c>
      <c r="G46" s="7">
        <v>13824</v>
      </c>
      <c r="H46" s="7">
        <v>13</v>
      </c>
      <c r="I46" s="7">
        <v>0</v>
      </c>
      <c r="J46" s="6">
        <f t="shared" si="0"/>
        <v>13824.65</v>
      </c>
    </row>
    <row r="47" spans="1:13" x14ac:dyDescent="0.35">
      <c r="A47" s="21">
        <v>1924</v>
      </c>
      <c r="B47" t="s">
        <v>16</v>
      </c>
      <c r="C47" s="15">
        <v>4</v>
      </c>
      <c r="D47">
        <v>1960</v>
      </c>
      <c r="E47">
        <v>1990</v>
      </c>
      <c r="F47" s="24" t="s">
        <v>24</v>
      </c>
      <c r="G47" s="7">
        <v>26739</v>
      </c>
      <c r="H47" s="7">
        <v>4</v>
      </c>
      <c r="I47" s="7">
        <v>3</v>
      </c>
      <c r="J47" s="6">
        <f t="shared" si="0"/>
        <v>26739.212500000001</v>
      </c>
      <c r="K47" s="7"/>
    </row>
    <row r="48" spans="1:13" ht="14.5" customHeight="1" x14ac:dyDescent="0.35">
      <c r="A48" s="21">
        <v>1924</v>
      </c>
      <c r="B48" t="s">
        <v>25</v>
      </c>
      <c r="C48" s="15">
        <v>5</v>
      </c>
      <c r="D48">
        <v>1929</v>
      </c>
      <c r="E48">
        <v>1947</v>
      </c>
      <c r="F48" s="24" t="s">
        <v>24</v>
      </c>
      <c r="G48" s="7">
        <v>277269.5</v>
      </c>
      <c r="H48" s="7">
        <v>5.5</v>
      </c>
      <c r="I48" s="7">
        <v>3.5</v>
      </c>
      <c r="J48" s="6">
        <f t="shared" si="0"/>
        <v>277269.78958333336</v>
      </c>
      <c r="K48" s="109" t="s">
        <v>252</v>
      </c>
      <c r="L48" s="108"/>
      <c r="M48" s="108"/>
    </row>
    <row r="49" spans="1:13" x14ac:dyDescent="0.35">
      <c r="A49" s="21">
        <v>1924</v>
      </c>
      <c r="B49" t="s">
        <v>25</v>
      </c>
      <c r="C49" s="15">
        <v>5</v>
      </c>
      <c r="D49">
        <v>1929</v>
      </c>
      <c r="E49">
        <v>1947</v>
      </c>
      <c r="F49" s="24" t="s">
        <v>24</v>
      </c>
      <c r="G49" s="7">
        <v>277269.5</v>
      </c>
      <c r="H49" s="7">
        <v>5.5</v>
      </c>
      <c r="I49" s="7">
        <v>3.5</v>
      </c>
      <c r="J49" s="6">
        <f t="shared" si="0"/>
        <v>277269.78958333336</v>
      </c>
      <c r="K49" s="109" t="s">
        <v>252</v>
      </c>
      <c r="L49" s="108"/>
      <c r="M49" s="108"/>
    </row>
    <row r="50" spans="1:13" x14ac:dyDescent="0.35">
      <c r="A50" s="21">
        <v>1924</v>
      </c>
      <c r="B50" t="s">
        <v>18</v>
      </c>
      <c r="C50" s="15">
        <v>4</v>
      </c>
      <c r="D50">
        <v>1934</v>
      </c>
      <c r="F50" s="24" t="s">
        <v>24</v>
      </c>
      <c r="G50" s="7">
        <v>2955</v>
      </c>
      <c r="H50" s="7">
        <v>10</v>
      </c>
      <c r="I50" s="7">
        <v>7</v>
      </c>
      <c r="J50" s="6">
        <f t="shared" si="0"/>
        <v>2955.5291666666667</v>
      </c>
    </row>
    <row r="51" spans="1:13" x14ac:dyDescent="0.35">
      <c r="A51" s="21">
        <v>1924</v>
      </c>
      <c r="B51" t="s">
        <v>30</v>
      </c>
      <c r="C51" s="15">
        <v>3.5</v>
      </c>
      <c r="D51">
        <v>1930</v>
      </c>
      <c r="E51">
        <v>1955</v>
      </c>
      <c r="F51" s="24" t="s">
        <v>24</v>
      </c>
      <c r="G51" s="7">
        <v>48441</v>
      </c>
      <c r="H51" s="7">
        <v>19</v>
      </c>
      <c r="I51" s="7">
        <v>7</v>
      </c>
      <c r="J51" s="6">
        <f t="shared" si="0"/>
        <v>48441.979166666664</v>
      </c>
    </row>
    <row r="52" spans="1:13" x14ac:dyDescent="0.35">
      <c r="A52" s="21">
        <v>1924</v>
      </c>
      <c r="B52" t="s">
        <v>20</v>
      </c>
      <c r="C52" s="15">
        <v>3.5</v>
      </c>
      <c r="D52">
        <v>1937</v>
      </c>
      <c r="E52">
        <v>1967</v>
      </c>
      <c r="F52" s="24" t="s">
        <v>24</v>
      </c>
      <c r="G52" s="7">
        <v>65065</v>
      </c>
      <c r="H52" s="7">
        <v>18</v>
      </c>
      <c r="I52" s="7">
        <v>11</v>
      </c>
      <c r="J52" s="6">
        <f t="shared" si="0"/>
        <v>65065.945833333331</v>
      </c>
    </row>
    <row r="53" spans="1:13" x14ac:dyDescent="0.35">
      <c r="A53" s="21">
        <v>1924</v>
      </c>
      <c r="B53" t="s">
        <v>19</v>
      </c>
      <c r="C53" s="15">
        <v>6</v>
      </c>
      <c r="D53">
        <v>1936</v>
      </c>
      <c r="E53">
        <v>1946</v>
      </c>
      <c r="F53" s="24" t="s">
        <v>24</v>
      </c>
      <c r="G53" s="7">
        <v>10800</v>
      </c>
      <c r="H53" s="7">
        <v>0</v>
      </c>
      <c r="I53" s="7">
        <v>0</v>
      </c>
      <c r="J53" s="6">
        <f t="shared" si="0"/>
        <v>10800</v>
      </c>
    </row>
    <row r="54" spans="1:13" x14ac:dyDescent="0.35">
      <c r="A54" s="21">
        <v>1924</v>
      </c>
      <c r="B54" t="s">
        <v>20</v>
      </c>
      <c r="C54" s="15">
        <v>6</v>
      </c>
      <c r="D54">
        <v>1936</v>
      </c>
      <c r="E54">
        <v>1951</v>
      </c>
      <c r="F54" s="24" t="s">
        <v>24</v>
      </c>
      <c r="G54" s="7">
        <v>27000</v>
      </c>
      <c r="H54" s="7">
        <v>0</v>
      </c>
      <c r="I54" s="7">
        <v>0</v>
      </c>
      <c r="J54" s="6">
        <f t="shared" si="0"/>
        <v>27000</v>
      </c>
    </row>
    <row r="55" spans="1:13" x14ac:dyDescent="0.35">
      <c r="A55" s="21">
        <v>1924</v>
      </c>
      <c r="B55" t="s">
        <v>27</v>
      </c>
      <c r="C55" s="15">
        <v>6</v>
      </c>
      <c r="D55">
        <v>1945</v>
      </c>
      <c r="E55">
        <v>1970</v>
      </c>
      <c r="F55" s="24" t="s">
        <v>24</v>
      </c>
      <c r="G55" s="7">
        <v>5700</v>
      </c>
      <c r="H55" s="7">
        <v>0</v>
      </c>
      <c r="I55" s="7">
        <v>0</v>
      </c>
      <c r="J55" s="6">
        <f t="shared" si="0"/>
        <v>5700</v>
      </c>
    </row>
    <row r="56" spans="1:13" x14ac:dyDescent="0.35">
      <c r="A56" s="21">
        <v>1924</v>
      </c>
      <c r="B56" t="s">
        <v>28</v>
      </c>
      <c r="C56" s="15">
        <v>6</v>
      </c>
      <c r="D56">
        <v>1946</v>
      </c>
      <c r="E56">
        <v>1956</v>
      </c>
      <c r="F56" s="24" t="s">
        <v>24</v>
      </c>
      <c r="G56" s="7">
        <v>17611</v>
      </c>
      <c r="H56" s="7">
        <v>1</v>
      </c>
      <c r="I56" s="7">
        <v>0</v>
      </c>
      <c r="J56" s="6">
        <f t="shared" si="0"/>
        <v>17611.05</v>
      </c>
    </row>
    <row r="57" spans="1:13" ht="15" thickBot="1" x14ac:dyDescent="0.4">
      <c r="A57" s="22">
        <v>1924</v>
      </c>
      <c r="B57" s="10" t="s">
        <v>19</v>
      </c>
      <c r="C57" s="18">
        <v>4</v>
      </c>
      <c r="D57" s="10">
        <v>1963</v>
      </c>
      <c r="E57" s="10"/>
      <c r="F57" s="26" t="s">
        <v>24</v>
      </c>
      <c r="G57" s="11">
        <v>23803</v>
      </c>
      <c r="H57" s="11">
        <v>4</v>
      </c>
      <c r="I57" s="11">
        <v>0</v>
      </c>
      <c r="J57" s="12">
        <f t="shared" si="0"/>
        <v>23803.200000000001</v>
      </c>
      <c r="K57" s="10"/>
    </row>
    <row r="58" spans="1:13" x14ac:dyDescent="0.35">
      <c r="A58" s="21">
        <v>1924</v>
      </c>
      <c r="B58" t="s">
        <v>21</v>
      </c>
      <c r="G58" s="7">
        <v>839665</v>
      </c>
      <c r="H58" s="7">
        <v>18</v>
      </c>
      <c r="I58" s="7">
        <v>1</v>
      </c>
      <c r="J58" s="6">
        <f t="shared" si="0"/>
        <v>839665.90416666667</v>
      </c>
    </row>
    <row r="59" spans="1:13" ht="15" thickBot="1" x14ac:dyDescent="0.4">
      <c r="A59" s="22">
        <v>1924</v>
      </c>
      <c r="B59" s="13" t="s">
        <v>22</v>
      </c>
      <c r="C59" s="18"/>
      <c r="D59" s="10"/>
      <c r="E59" s="10"/>
      <c r="F59" s="10"/>
      <c r="G59" s="11"/>
      <c r="H59" s="11"/>
      <c r="I59" s="11"/>
      <c r="J59" s="12">
        <f t="shared" si="0"/>
        <v>0</v>
      </c>
      <c r="K59" s="14">
        <f>J58-SUM(J44:J57)</f>
        <v>0</v>
      </c>
    </row>
    <row r="60" spans="1:13" x14ac:dyDescent="0.35">
      <c r="A60" s="21">
        <v>1925</v>
      </c>
      <c r="B60" t="s">
        <v>13</v>
      </c>
      <c r="C60" s="15">
        <v>3.5</v>
      </c>
      <c r="D60">
        <v>1931</v>
      </c>
      <c r="E60" s="19" t="s">
        <v>23</v>
      </c>
      <c r="F60" s="24" t="s">
        <v>24</v>
      </c>
      <c r="G60" s="7">
        <v>29210</v>
      </c>
      <c r="H60" s="7">
        <v>5</v>
      </c>
      <c r="I60" s="7">
        <v>0</v>
      </c>
      <c r="J60" s="6">
        <f t="shared" si="0"/>
        <v>29210.25</v>
      </c>
    </row>
    <row r="61" spans="1:13" x14ac:dyDescent="0.35">
      <c r="A61" s="21">
        <v>1925</v>
      </c>
      <c r="B61" t="s">
        <v>14</v>
      </c>
      <c r="C61" s="15">
        <v>4</v>
      </c>
      <c r="D61">
        <v>1940</v>
      </c>
      <c r="E61">
        <v>1950</v>
      </c>
      <c r="F61" s="24" t="s">
        <v>24</v>
      </c>
      <c r="G61" s="7">
        <v>12380</v>
      </c>
      <c r="H61" s="7">
        <v>10</v>
      </c>
      <c r="I61" s="7">
        <v>9</v>
      </c>
      <c r="J61" s="6">
        <f t="shared" si="0"/>
        <v>12380.5375</v>
      </c>
    </row>
    <row r="62" spans="1:13" x14ac:dyDescent="0.35">
      <c r="A62" s="21">
        <v>1925</v>
      </c>
      <c r="B62" t="s">
        <v>26</v>
      </c>
      <c r="C62" s="15">
        <v>6</v>
      </c>
      <c r="D62">
        <v>1936</v>
      </c>
      <c r="E62">
        <v>1951</v>
      </c>
      <c r="F62" s="24" t="s">
        <v>24</v>
      </c>
      <c r="G62" s="7">
        <v>13695</v>
      </c>
      <c r="H62" s="7">
        <v>8</v>
      </c>
      <c r="I62" s="7">
        <v>11</v>
      </c>
      <c r="J62" s="6">
        <f t="shared" si="0"/>
        <v>13695.445833333333</v>
      </c>
      <c r="K62" s="7"/>
    </row>
    <row r="63" spans="1:13" x14ac:dyDescent="0.35">
      <c r="A63" s="21">
        <v>1925</v>
      </c>
      <c r="B63" t="s">
        <v>16</v>
      </c>
      <c r="C63" s="15">
        <v>4</v>
      </c>
      <c r="D63">
        <v>1960</v>
      </c>
      <c r="E63">
        <v>1990</v>
      </c>
      <c r="F63" s="24" t="s">
        <v>24</v>
      </c>
      <c r="G63" s="7">
        <v>26061</v>
      </c>
      <c r="H63" s="7">
        <v>6</v>
      </c>
      <c r="I63" s="7">
        <v>4</v>
      </c>
      <c r="J63" s="6">
        <f t="shared" si="0"/>
        <v>26061.316666666666</v>
      </c>
    </row>
    <row r="64" spans="1:13" ht="14.5" customHeight="1" x14ac:dyDescent="0.35">
      <c r="A64" s="21">
        <v>1925</v>
      </c>
      <c r="B64" t="s">
        <v>25</v>
      </c>
      <c r="C64" s="15">
        <v>5</v>
      </c>
      <c r="D64">
        <v>1929</v>
      </c>
      <c r="E64">
        <v>1947</v>
      </c>
      <c r="F64" s="24" t="s">
        <v>24</v>
      </c>
      <c r="G64" s="7">
        <v>736602.5</v>
      </c>
      <c r="H64" s="7">
        <v>2.5</v>
      </c>
      <c r="I64" s="7">
        <v>3</v>
      </c>
      <c r="J64" s="6">
        <f t="shared" si="0"/>
        <v>736602.63749999995</v>
      </c>
      <c r="K64" s="109" t="s">
        <v>252</v>
      </c>
      <c r="L64" s="108"/>
      <c r="M64" s="108"/>
    </row>
    <row r="65" spans="1:13" x14ac:dyDescent="0.35">
      <c r="A65" s="21">
        <v>1925</v>
      </c>
      <c r="B65" t="s">
        <v>25</v>
      </c>
      <c r="C65" s="15">
        <v>5</v>
      </c>
      <c r="D65">
        <v>1929</v>
      </c>
      <c r="E65">
        <v>1947</v>
      </c>
      <c r="F65" s="24" t="s">
        <v>24</v>
      </c>
      <c r="G65" s="7">
        <v>736602.5</v>
      </c>
      <c r="H65" s="7">
        <v>2.5</v>
      </c>
      <c r="I65" s="7">
        <v>3</v>
      </c>
      <c r="J65" s="6">
        <f t="shared" si="0"/>
        <v>736602.63749999995</v>
      </c>
      <c r="K65" s="109" t="s">
        <v>252</v>
      </c>
      <c r="L65" s="108"/>
      <c r="M65" s="108"/>
    </row>
    <row r="66" spans="1:13" x14ac:dyDescent="0.35">
      <c r="A66" s="21">
        <v>1925</v>
      </c>
      <c r="B66" t="s">
        <v>18</v>
      </c>
      <c r="C66" s="15">
        <v>4</v>
      </c>
      <c r="D66">
        <v>1934</v>
      </c>
      <c r="F66" s="24" t="s">
        <v>24</v>
      </c>
      <c r="G66" s="7">
        <v>2923</v>
      </c>
      <c r="H66" s="7">
        <v>15</v>
      </c>
      <c r="I66" s="7">
        <v>0</v>
      </c>
      <c r="J66" s="6">
        <f t="shared" si="0"/>
        <v>2923.75</v>
      </c>
    </row>
    <row r="67" spans="1:13" x14ac:dyDescent="0.35">
      <c r="A67" s="21">
        <v>1925</v>
      </c>
      <c r="B67" t="s">
        <v>30</v>
      </c>
      <c r="C67" s="15">
        <v>3.5</v>
      </c>
      <c r="D67">
        <v>1930</v>
      </c>
      <c r="E67">
        <v>1955</v>
      </c>
      <c r="F67" s="24" t="s">
        <v>24</v>
      </c>
      <c r="G67" s="7">
        <v>45414</v>
      </c>
      <c r="H67" s="7">
        <v>7</v>
      </c>
      <c r="I67" s="7">
        <v>1</v>
      </c>
      <c r="J67" s="6">
        <f t="shared" si="0"/>
        <v>45414.354166666664</v>
      </c>
    </row>
    <row r="68" spans="1:13" x14ac:dyDescent="0.35">
      <c r="A68" s="21">
        <v>1925</v>
      </c>
      <c r="B68" t="s">
        <v>20</v>
      </c>
      <c r="C68" s="15">
        <v>3.5</v>
      </c>
      <c r="D68">
        <v>1937</v>
      </c>
      <c r="E68">
        <v>1967</v>
      </c>
      <c r="F68" s="24" t="s">
        <v>24</v>
      </c>
      <c r="G68" s="7">
        <v>62563</v>
      </c>
      <c r="H68" s="7">
        <v>8</v>
      </c>
      <c r="I68" s="7">
        <v>2</v>
      </c>
      <c r="J68" s="6">
        <f t="shared" si="0"/>
        <v>62563.408333333333</v>
      </c>
    </row>
    <row r="69" spans="1:13" x14ac:dyDescent="0.35">
      <c r="A69" s="21">
        <v>1925</v>
      </c>
      <c r="B69" t="s">
        <v>19</v>
      </c>
      <c r="C69" s="15">
        <v>6</v>
      </c>
      <c r="D69">
        <v>1936</v>
      </c>
      <c r="E69">
        <v>1946</v>
      </c>
      <c r="F69" s="24" t="s">
        <v>24</v>
      </c>
      <c r="G69" s="7">
        <v>10600</v>
      </c>
      <c r="H69" s="7">
        <v>0</v>
      </c>
      <c r="I69" s="7">
        <v>0</v>
      </c>
      <c r="J69" s="6">
        <f t="shared" si="0"/>
        <v>10600</v>
      </c>
    </row>
    <row r="70" spans="1:13" x14ac:dyDescent="0.35">
      <c r="A70" s="21">
        <v>1925</v>
      </c>
      <c r="B70" t="s">
        <v>20</v>
      </c>
      <c r="C70" s="15">
        <v>6</v>
      </c>
      <c r="D70">
        <v>1936</v>
      </c>
      <c r="E70">
        <v>1951</v>
      </c>
      <c r="F70" s="24" t="s">
        <v>24</v>
      </c>
      <c r="G70" s="7">
        <v>26500</v>
      </c>
      <c r="H70" s="7">
        <v>0</v>
      </c>
      <c r="I70" s="7">
        <v>0</v>
      </c>
      <c r="J70" s="6">
        <f t="shared" si="0"/>
        <v>26500</v>
      </c>
    </row>
    <row r="71" spans="1:13" x14ac:dyDescent="0.35">
      <c r="A71" s="21">
        <v>1925</v>
      </c>
      <c r="B71" t="s">
        <v>27</v>
      </c>
      <c r="C71" s="15">
        <v>6</v>
      </c>
      <c r="D71">
        <v>1945</v>
      </c>
      <c r="E71">
        <v>1970</v>
      </c>
      <c r="F71" s="24" t="s">
        <v>24</v>
      </c>
      <c r="G71" s="7">
        <v>5525</v>
      </c>
      <c r="H71" s="7">
        <v>0</v>
      </c>
      <c r="I71" s="7">
        <v>0</v>
      </c>
      <c r="J71" s="6">
        <f t="shared" ref="J71:J134" si="1">G71+H71/20+I71/240</f>
        <v>5525</v>
      </c>
    </row>
    <row r="72" spans="1:13" x14ac:dyDescent="0.35">
      <c r="A72" s="21">
        <v>1925</v>
      </c>
      <c r="B72" t="s">
        <v>28</v>
      </c>
      <c r="C72" s="15">
        <v>6</v>
      </c>
      <c r="D72">
        <v>1946</v>
      </c>
      <c r="E72">
        <v>1956</v>
      </c>
      <c r="F72" s="24" t="s">
        <v>24</v>
      </c>
      <c r="G72" s="7">
        <v>17221</v>
      </c>
      <c r="H72" s="7">
        <v>8</v>
      </c>
      <c r="I72" s="7">
        <v>6</v>
      </c>
      <c r="J72" s="6">
        <f t="shared" si="1"/>
        <v>17221.425000000003</v>
      </c>
    </row>
    <row r="73" spans="1:13" x14ac:dyDescent="0.35">
      <c r="A73" s="21">
        <v>1925</v>
      </c>
      <c r="B73" t="s">
        <v>19</v>
      </c>
      <c r="C73" s="15">
        <v>4</v>
      </c>
      <c r="D73">
        <v>1963</v>
      </c>
      <c r="F73" s="24" t="s">
        <v>24</v>
      </c>
      <c r="G73" s="7">
        <v>23529</v>
      </c>
      <c r="H73" s="7">
        <v>12</v>
      </c>
      <c r="I73" s="7">
        <v>0</v>
      </c>
      <c r="J73" s="6">
        <f t="shared" si="1"/>
        <v>23529.599999999999</v>
      </c>
    </row>
    <row r="74" spans="1:13" ht="15" thickBot="1" x14ac:dyDescent="0.4">
      <c r="A74" s="22">
        <v>1925</v>
      </c>
      <c r="B74" s="10" t="s">
        <v>43</v>
      </c>
      <c r="C74" s="18">
        <v>4.75</v>
      </c>
      <c r="D74" s="10">
        <v>1940</v>
      </c>
      <c r="E74" s="10">
        <v>1960</v>
      </c>
      <c r="F74" s="26" t="s">
        <v>24</v>
      </c>
      <c r="G74" s="11">
        <v>95000</v>
      </c>
      <c r="H74" s="11">
        <v>0</v>
      </c>
      <c r="I74" s="11">
        <v>0</v>
      </c>
      <c r="J74" s="12">
        <f t="shared" si="1"/>
        <v>95000</v>
      </c>
      <c r="K74" s="10"/>
    </row>
    <row r="75" spans="1:13" x14ac:dyDescent="0.35">
      <c r="A75" s="21">
        <v>1925</v>
      </c>
      <c r="B75" t="s">
        <v>21</v>
      </c>
      <c r="G75" s="7">
        <v>1843830</v>
      </c>
      <c r="H75" s="7">
        <v>7</v>
      </c>
      <c r="I75" s="7">
        <v>3</v>
      </c>
      <c r="J75" s="6">
        <f t="shared" si="1"/>
        <v>1843830.3625</v>
      </c>
    </row>
    <row r="76" spans="1:13" ht="15" thickBot="1" x14ac:dyDescent="0.4">
      <c r="A76" s="22">
        <v>1925</v>
      </c>
      <c r="B76" s="13" t="s">
        <v>22</v>
      </c>
      <c r="C76" s="18"/>
      <c r="D76" s="10"/>
      <c r="E76" s="10"/>
      <c r="F76" s="10"/>
      <c r="G76" s="11"/>
      <c r="H76" s="11"/>
      <c r="I76" s="11"/>
      <c r="J76" s="12">
        <f t="shared" si="1"/>
        <v>0</v>
      </c>
      <c r="K76" s="14">
        <f>J75-SUM(J60:J74)</f>
        <v>0</v>
      </c>
    </row>
    <row r="77" spans="1:13" x14ac:dyDescent="0.35">
      <c r="A77" s="21">
        <v>1926</v>
      </c>
      <c r="B77" t="s">
        <v>13</v>
      </c>
      <c r="C77" s="15">
        <v>3.5</v>
      </c>
      <c r="D77">
        <v>1931</v>
      </c>
      <c r="E77" s="19" t="s">
        <v>23</v>
      </c>
      <c r="F77" s="24" t="s">
        <v>24</v>
      </c>
      <c r="G77" s="7">
        <v>31948</v>
      </c>
      <c r="H77" s="7">
        <v>14</v>
      </c>
      <c r="I77" s="7">
        <v>3</v>
      </c>
      <c r="J77" s="6">
        <f t="shared" si="1"/>
        <v>31948.712500000001</v>
      </c>
    </row>
    <row r="78" spans="1:13" x14ac:dyDescent="0.35">
      <c r="A78" s="21">
        <v>1926</v>
      </c>
      <c r="B78" t="s">
        <v>14</v>
      </c>
      <c r="C78" s="15">
        <v>4</v>
      </c>
      <c r="D78">
        <v>1940</v>
      </c>
      <c r="E78">
        <v>1950</v>
      </c>
      <c r="F78" s="24" t="s">
        <v>24</v>
      </c>
      <c r="G78" s="7">
        <v>12229</v>
      </c>
      <c r="H78" s="7">
        <v>11</v>
      </c>
      <c r="I78" s="7">
        <v>1</v>
      </c>
      <c r="J78" s="6">
        <f t="shared" si="1"/>
        <v>12229.554166666667</v>
      </c>
    </row>
    <row r="79" spans="1:13" x14ac:dyDescent="0.35">
      <c r="A79" s="21">
        <v>1926</v>
      </c>
      <c r="B79" t="s">
        <v>26</v>
      </c>
      <c r="C79" s="15">
        <v>6</v>
      </c>
      <c r="D79">
        <v>1936</v>
      </c>
      <c r="E79">
        <v>1951</v>
      </c>
      <c r="F79" s="24" t="s">
        <v>24</v>
      </c>
      <c r="G79" s="7">
        <v>13695</v>
      </c>
      <c r="H79" s="7">
        <v>8</v>
      </c>
      <c r="I79" s="7">
        <v>11</v>
      </c>
      <c r="J79" s="6">
        <f t="shared" si="1"/>
        <v>13695.445833333333</v>
      </c>
    </row>
    <row r="80" spans="1:13" x14ac:dyDescent="0.35">
      <c r="A80" s="21">
        <v>1926</v>
      </c>
      <c r="B80" t="s">
        <v>16</v>
      </c>
      <c r="C80" s="15">
        <v>4</v>
      </c>
      <c r="D80">
        <v>1960</v>
      </c>
      <c r="E80">
        <v>1990</v>
      </c>
      <c r="F80" s="24" t="s">
        <v>24</v>
      </c>
      <c r="G80" s="7">
        <v>26061</v>
      </c>
      <c r="H80" s="7">
        <v>6</v>
      </c>
      <c r="I80" s="7">
        <v>4</v>
      </c>
      <c r="J80" s="6">
        <f t="shared" si="1"/>
        <v>26061.316666666666</v>
      </c>
      <c r="K80" s="7"/>
    </row>
    <row r="81" spans="1:13" ht="14.5" customHeight="1" x14ac:dyDescent="0.35">
      <c r="A81" s="21">
        <v>1926</v>
      </c>
      <c r="B81" t="s">
        <v>25</v>
      </c>
      <c r="C81" s="15">
        <v>5</v>
      </c>
      <c r="D81">
        <v>1929</v>
      </c>
      <c r="E81">
        <v>1947</v>
      </c>
      <c r="F81" s="24" t="s">
        <v>24</v>
      </c>
      <c r="G81" s="7">
        <v>603499.5</v>
      </c>
      <c r="H81" s="7">
        <v>5.5</v>
      </c>
      <c r="I81" s="7">
        <v>3.5</v>
      </c>
      <c r="J81" s="6">
        <f t="shared" si="1"/>
        <v>603499.7895833333</v>
      </c>
      <c r="K81" s="109" t="s">
        <v>252</v>
      </c>
      <c r="L81" s="82"/>
      <c r="M81" s="82"/>
    </row>
    <row r="82" spans="1:13" x14ac:dyDescent="0.35">
      <c r="A82" s="21">
        <v>1926</v>
      </c>
      <c r="B82" t="s">
        <v>25</v>
      </c>
      <c r="C82" s="15">
        <v>5</v>
      </c>
      <c r="D82">
        <v>1929</v>
      </c>
      <c r="E82">
        <v>1947</v>
      </c>
      <c r="F82" s="24" t="s">
        <v>24</v>
      </c>
      <c r="G82" s="7">
        <v>603499.5</v>
      </c>
      <c r="H82" s="7">
        <v>5.5</v>
      </c>
      <c r="I82" s="7">
        <v>3.5</v>
      </c>
      <c r="J82" s="6">
        <f t="shared" si="1"/>
        <v>603499.7895833333</v>
      </c>
      <c r="K82" s="109" t="s">
        <v>252</v>
      </c>
      <c r="L82" s="82"/>
      <c r="M82" s="82"/>
    </row>
    <row r="83" spans="1:13" x14ac:dyDescent="0.35">
      <c r="A83" s="21">
        <v>1926</v>
      </c>
      <c r="B83" t="s">
        <v>18</v>
      </c>
      <c r="C83" s="15">
        <v>4</v>
      </c>
      <c r="D83">
        <v>1934</v>
      </c>
      <c r="F83" s="24" t="s">
        <v>24</v>
      </c>
      <c r="G83" s="7">
        <v>2955</v>
      </c>
      <c r="H83" s="7">
        <v>10</v>
      </c>
      <c r="I83" s="7">
        <v>7</v>
      </c>
      <c r="J83" s="6">
        <f t="shared" si="1"/>
        <v>2955.5291666666667</v>
      </c>
    </row>
    <row r="84" spans="1:13" x14ac:dyDescent="0.35">
      <c r="A84" s="21">
        <v>1926</v>
      </c>
      <c r="B84" t="s">
        <v>30</v>
      </c>
      <c r="C84" s="15">
        <v>3.5</v>
      </c>
      <c r="D84">
        <v>1930</v>
      </c>
      <c r="E84">
        <v>1955</v>
      </c>
      <c r="F84" s="24" t="s">
        <v>24</v>
      </c>
      <c r="G84" s="7">
        <v>47836</v>
      </c>
      <c r="H84" s="7">
        <v>9</v>
      </c>
      <c r="I84" s="7">
        <v>1</v>
      </c>
      <c r="J84" s="6">
        <f t="shared" si="1"/>
        <v>47836.454166666663</v>
      </c>
    </row>
    <row r="85" spans="1:13" x14ac:dyDescent="0.35">
      <c r="A85" s="21">
        <v>1926</v>
      </c>
      <c r="B85" t="s">
        <v>20</v>
      </c>
      <c r="C85" s="15">
        <v>3.5</v>
      </c>
      <c r="D85">
        <v>1937</v>
      </c>
      <c r="E85">
        <v>1967</v>
      </c>
      <c r="F85" s="24" t="s">
        <v>24</v>
      </c>
      <c r="G85" s="7">
        <v>63397</v>
      </c>
      <c r="H85" s="7">
        <v>11</v>
      </c>
      <c r="I85" s="7">
        <v>9</v>
      </c>
      <c r="J85" s="6">
        <f t="shared" si="1"/>
        <v>63397.587500000001</v>
      </c>
    </row>
    <row r="86" spans="1:13" x14ac:dyDescent="0.35">
      <c r="A86" s="21">
        <v>1926</v>
      </c>
      <c r="B86" t="s">
        <v>19</v>
      </c>
      <c r="C86" s="15">
        <v>6</v>
      </c>
      <c r="D86">
        <v>1936</v>
      </c>
      <c r="E86">
        <v>1946</v>
      </c>
      <c r="F86" s="24" t="s">
        <v>24</v>
      </c>
      <c r="G86" s="7">
        <v>10800</v>
      </c>
      <c r="H86" s="7">
        <v>0</v>
      </c>
      <c r="I86" s="7">
        <v>0</v>
      </c>
      <c r="J86" s="6">
        <f t="shared" si="1"/>
        <v>10800</v>
      </c>
    </row>
    <row r="87" spans="1:13" x14ac:dyDescent="0.35">
      <c r="A87" s="21">
        <v>1926</v>
      </c>
      <c r="B87" t="s">
        <v>20</v>
      </c>
      <c r="C87" s="15">
        <v>6</v>
      </c>
      <c r="D87">
        <v>1936</v>
      </c>
      <c r="E87">
        <v>1951</v>
      </c>
      <c r="F87" s="24" t="s">
        <v>24</v>
      </c>
      <c r="G87" s="7">
        <v>26500</v>
      </c>
      <c r="H87" s="7">
        <v>0</v>
      </c>
      <c r="I87" s="7">
        <v>0</v>
      </c>
      <c r="J87" s="6">
        <f t="shared" si="1"/>
        <v>26500</v>
      </c>
    </row>
    <row r="88" spans="1:13" x14ac:dyDescent="0.35">
      <c r="A88" s="21">
        <v>1926</v>
      </c>
      <c r="B88" t="s">
        <v>27</v>
      </c>
      <c r="C88" s="15">
        <v>6</v>
      </c>
      <c r="D88">
        <v>1945</v>
      </c>
      <c r="E88">
        <v>1970</v>
      </c>
      <c r="F88" s="24" t="s">
        <v>24</v>
      </c>
      <c r="G88" s="7">
        <v>5650</v>
      </c>
      <c r="H88" s="7">
        <v>0</v>
      </c>
      <c r="I88" s="7">
        <v>0</v>
      </c>
      <c r="J88" s="6">
        <f t="shared" si="1"/>
        <v>5650</v>
      </c>
    </row>
    <row r="89" spans="1:13" x14ac:dyDescent="0.35">
      <c r="A89" s="21">
        <v>1926</v>
      </c>
      <c r="B89" t="s">
        <v>28</v>
      </c>
      <c r="C89" s="15">
        <v>6</v>
      </c>
      <c r="D89">
        <v>1946</v>
      </c>
      <c r="E89">
        <v>1956</v>
      </c>
      <c r="F89" s="24" t="s">
        <v>24</v>
      </c>
      <c r="G89" s="7">
        <v>17611</v>
      </c>
      <c r="H89" s="7">
        <v>1</v>
      </c>
      <c r="I89" s="7">
        <v>0</v>
      </c>
      <c r="J89" s="6">
        <f t="shared" si="1"/>
        <v>17611.05</v>
      </c>
    </row>
    <row r="90" spans="1:13" x14ac:dyDescent="0.35">
      <c r="A90" s="21">
        <v>1926</v>
      </c>
      <c r="B90" t="s">
        <v>19</v>
      </c>
      <c r="C90" s="15">
        <v>4</v>
      </c>
      <c r="D90">
        <v>1963</v>
      </c>
      <c r="F90" s="24" t="s">
        <v>24</v>
      </c>
      <c r="G90" s="7">
        <v>23803</v>
      </c>
      <c r="H90" s="7">
        <v>4</v>
      </c>
      <c r="I90" s="7">
        <v>0</v>
      </c>
      <c r="J90" s="6">
        <f t="shared" si="1"/>
        <v>23803.200000000001</v>
      </c>
    </row>
    <row r="91" spans="1:13" ht="15" thickBot="1" x14ac:dyDescent="0.4">
      <c r="A91" s="22">
        <v>1926</v>
      </c>
      <c r="B91" s="10" t="s">
        <v>43</v>
      </c>
      <c r="C91" s="18">
        <v>4.75</v>
      </c>
      <c r="D91" s="10">
        <v>1940</v>
      </c>
      <c r="E91" s="10">
        <v>1960</v>
      </c>
      <c r="F91" s="26" t="s">
        <v>24</v>
      </c>
      <c r="G91" s="11">
        <v>96000</v>
      </c>
      <c r="H91" s="11">
        <v>0</v>
      </c>
      <c r="I91" s="11">
        <v>0</v>
      </c>
      <c r="J91" s="12">
        <f t="shared" si="1"/>
        <v>96000</v>
      </c>
      <c r="K91" s="10"/>
    </row>
    <row r="92" spans="1:13" x14ac:dyDescent="0.35">
      <c r="A92" s="21">
        <v>1926</v>
      </c>
      <c r="B92" s="21" t="s">
        <v>21</v>
      </c>
      <c r="G92" s="7">
        <v>1585488</v>
      </c>
      <c r="H92" s="7">
        <v>8</v>
      </c>
      <c r="I92" s="7">
        <v>7</v>
      </c>
      <c r="J92" s="6">
        <f t="shared" si="1"/>
        <v>1585488.4291666665</v>
      </c>
    </row>
    <row r="93" spans="1:13" ht="15" thickBot="1" x14ac:dyDescent="0.4">
      <c r="A93" s="22">
        <v>1926</v>
      </c>
      <c r="B93" s="23" t="s">
        <v>22</v>
      </c>
      <c r="C93" s="18"/>
      <c r="D93" s="10"/>
      <c r="E93" s="10"/>
      <c r="F93" s="10"/>
      <c r="G93" s="11"/>
      <c r="H93" s="11"/>
      <c r="I93" s="11"/>
      <c r="J93" s="12">
        <f t="shared" si="1"/>
        <v>0</v>
      </c>
      <c r="K93" s="14">
        <f>J92-SUM(J77:J91)</f>
        <v>0</v>
      </c>
    </row>
    <row r="94" spans="1:13" x14ac:dyDescent="0.35">
      <c r="A94" s="21">
        <v>1927</v>
      </c>
      <c r="B94" t="s">
        <v>13</v>
      </c>
      <c r="C94" s="15">
        <v>3.5</v>
      </c>
      <c r="D94">
        <v>1931</v>
      </c>
      <c r="E94" s="19" t="s">
        <v>23</v>
      </c>
      <c r="F94" s="24" t="s">
        <v>24</v>
      </c>
      <c r="G94" s="7">
        <v>31720</v>
      </c>
      <c r="H94" s="7">
        <v>10</v>
      </c>
      <c r="I94" s="7">
        <v>2</v>
      </c>
      <c r="J94" s="6">
        <f t="shared" si="1"/>
        <v>31720.508333333335</v>
      </c>
    </row>
    <row r="95" spans="1:13" x14ac:dyDescent="0.35">
      <c r="A95" s="21">
        <v>1927</v>
      </c>
      <c r="B95" t="s">
        <v>14</v>
      </c>
      <c r="C95" s="15">
        <v>4</v>
      </c>
      <c r="D95">
        <v>1940</v>
      </c>
      <c r="E95">
        <v>1950</v>
      </c>
      <c r="F95" s="24" t="s">
        <v>24</v>
      </c>
      <c r="G95" s="7">
        <v>12380</v>
      </c>
      <c r="H95" s="7">
        <v>10</v>
      </c>
      <c r="I95" s="7">
        <v>9</v>
      </c>
      <c r="J95" s="6">
        <f t="shared" si="1"/>
        <v>12380.5375</v>
      </c>
    </row>
    <row r="96" spans="1:13" x14ac:dyDescent="0.35">
      <c r="A96" s="21">
        <v>1927</v>
      </c>
      <c r="B96" t="s">
        <v>26</v>
      </c>
      <c r="C96" s="15">
        <v>6</v>
      </c>
      <c r="D96">
        <v>1936</v>
      </c>
      <c r="E96">
        <v>1951</v>
      </c>
      <c r="F96" s="24" t="s">
        <v>24</v>
      </c>
      <c r="G96" s="7">
        <v>13824</v>
      </c>
      <c r="H96" s="7">
        <v>13</v>
      </c>
      <c r="I96" s="7">
        <v>0</v>
      </c>
      <c r="J96" s="6">
        <f t="shared" si="1"/>
        <v>13824.65</v>
      </c>
    </row>
    <row r="97" spans="1:11" x14ac:dyDescent="0.35">
      <c r="A97" s="21">
        <v>1927</v>
      </c>
      <c r="B97" t="s">
        <v>16</v>
      </c>
      <c r="C97" s="15">
        <v>4</v>
      </c>
      <c r="D97">
        <v>1960</v>
      </c>
      <c r="E97">
        <v>1990</v>
      </c>
      <c r="F97" s="24" t="s">
        <v>24</v>
      </c>
      <c r="G97" s="7">
        <v>25910</v>
      </c>
      <c r="H97" s="7">
        <v>13</v>
      </c>
      <c r="I97" s="7">
        <v>6</v>
      </c>
      <c r="J97" s="6">
        <f t="shared" si="1"/>
        <v>25910.675000000003</v>
      </c>
    </row>
    <row r="98" spans="1:11" x14ac:dyDescent="0.35">
      <c r="A98" s="21">
        <v>1927</v>
      </c>
      <c r="B98" t="s">
        <v>25</v>
      </c>
      <c r="C98" s="15">
        <v>5</v>
      </c>
      <c r="D98">
        <v>1929</v>
      </c>
      <c r="E98">
        <v>1947</v>
      </c>
      <c r="F98" s="24" t="s">
        <v>24</v>
      </c>
      <c r="G98" s="7">
        <v>47695</v>
      </c>
      <c r="H98" s="7">
        <v>5</v>
      </c>
      <c r="I98" s="7">
        <v>2</v>
      </c>
      <c r="J98" s="6">
        <f t="shared" si="1"/>
        <v>47695.258333333331</v>
      </c>
    </row>
    <row r="99" spans="1:11" x14ac:dyDescent="0.35">
      <c r="A99" s="21">
        <v>1927</v>
      </c>
      <c r="B99" t="s">
        <v>25</v>
      </c>
      <c r="C99" s="15">
        <v>5</v>
      </c>
      <c r="D99">
        <v>1929</v>
      </c>
      <c r="E99">
        <v>1947</v>
      </c>
      <c r="F99" s="24" t="s">
        <v>24</v>
      </c>
      <c r="G99" s="7">
        <v>1090224</v>
      </c>
      <c r="H99" s="7">
        <v>5</v>
      </c>
      <c r="I99" s="7">
        <v>2</v>
      </c>
      <c r="J99" s="6">
        <f t="shared" si="1"/>
        <v>1090224.2583333333</v>
      </c>
    </row>
    <row r="100" spans="1:11" x14ac:dyDescent="0.35">
      <c r="A100" s="21">
        <v>1927</v>
      </c>
      <c r="B100" t="s">
        <v>18</v>
      </c>
      <c r="C100" s="15">
        <v>4</v>
      </c>
      <c r="D100">
        <v>1934</v>
      </c>
      <c r="F100" s="24" t="s">
        <v>24</v>
      </c>
      <c r="G100" s="7">
        <v>3019</v>
      </c>
      <c r="H100" s="7">
        <v>1</v>
      </c>
      <c r="I100" s="7">
        <v>9</v>
      </c>
      <c r="J100" s="6">
        <f t="shared" si="1"/>
        <v>3019.0875000000001</v>
      </c>
    </row>
    <row r="101" spans="1:11" x14ac:dyDescent="0.35">
      <c r="A101" s="21">
        <v>1927</v>
      </c>
      <c r="B101" t="s">
        <v>30</v>
      </c>
      <c r="C101" s="15">
        <v>3.5</v>
      </c>
      <c r="D101">
        <v>1930</v>
      </c>
      <c r="E101">
        <v>1955</v>
      </c>
      <c r="F101" s="24" t="s">
        <v>24</v>
      </c>
      <c r="G101" s="7">
        <v>47836</v>
      </c>
      <c r="H101" s="7">
        <v>9</v>
      </c>
      <c r="I101" s="7">
        <v>1</v>
      </c>
      <c r="J101" s="6">
        <f t="shared" si="1"/>
        <v>47836.454166666663</v>
      </c>
    </row>
    <row r="102" spans="1:11" x14ac:dyDescent="0.35">
      <c r="A102" s="21">
        <v>1927</v>
      </c>
      <c r="B102" t="s">
        <v>20</v>
      </c>
      <c r="C102" s="15">
        <v>3.5</v>
      </c>
      <c r="D102">
        <v>1937</v>
      </c>
      <c r="E102">
        <v>1967</v>
      </c>
      <c r="F102" s="24" t="s">
        <v>24</v>
      </c>
      <c r="G102" s="7">
        <v>63397</v>
      </c>
      <c r="H102" s="7">
        <v>11</v>
      </c>
      <c r="I102" s="7">
        <v>9</v>
      </c>
      <c r="J102" s="6">
        <f t="shared" si="1"/>
        <v>63397.587500000001</v>
      </c>
    </row>
    <row r="103" spans="1:11" x14ac:dyDescent="0.35">
      <c r="A103" s="21">
        <v>1927</v>
      </c>
      <c r="B103" t="s">
        <v>19</v>
      </c>
      <c r="C103" s="15">
        <v>6</v>
      </c>
      <c r="D103">
        <v>1936</v>
      </c>
      <c r="E103">
        <v>1946</v>
      </c>
      <c r="F103" s="24" t="s">
        <v>24</v>
      </c>
      <c r="G103" s="7">
        <v>10600</v>
      </c>
      <c r="H103" s="7">
        <v>0</v>
      </c>
      <c r="I103" s="7">
        <v>0</v>
      </c>
      <c r="J103" s="6">
        <f t="shared" si="1"/>
        <v>10600</v>
      </c>
    </row>
    <row r="104" spans="1:11" x14ac:dyDescent="0.35">
      <c r="A104" s="21">
        <v>1927</v>
      </c>
      <c r="B104" t="s">
        <v>20</v>
      </c>
      <c r="C104" s="15">
        <v>6</v>
      </c>
      <c r="D104">
        <v>1936</v>
      </c>
      <c r="E104">
        <v>1951</v>
      </c>
      <c r="F104" s="24" t="s">
        <v>24</v>
      </c>
      <c r="G104" s="7">
        <v>26500</v>
      </c>
      <c r="H104" s="7">
        <v>0</v>
      </c>
      <c r="I104" s="7">
        <v>0</v>
      </c>
      <c r="J104" s="6">
        <f t="shared" si="1"/>
        <v>26500</v>
      </c>
    </row>
    <row r="105" spans="1:11" x14ac:dyDescent="0.35">
      <c r="A105" s="21">
        <v>1927</v>
      </c>
      <c r="B105" t="s">
        <v>27</v>
      </c>
      <c r="C105" s="15">
        <v>6</v>
      </c>
      <c r="D105">
        <v>1945</v>
      </c>
      <c r="E105">
        <v>1970</v>
      </c>
      <c r="F105" s="24" t="s">
        <v>24</v>
      </c>
      <c r="G105" s="7">
        <v>5650</v>
      </c>
      <c r="H105" s="7">
        <v>0</v>
      </c>
      <c r="I105" s="7">
        <v>0</v>
      </c>
      <c r="J105" s="6">
        <f t="shared" si="1"/>
        <v>5650</v>
      </c>
    </row>
    <row r="106" spans="1:11" x14ac:dyDescent="0.35">
      <c r="A106" s="21">
        <v>1927</v>
      </c>
      <c r="B106" t="s">
        <v>28</v>
      </c>
      <c r="C106" s="15">
        <v>6</v>
      </c>
      <c r="D106">
        <v>1946</v>
      </c>
      <c r="E106">
        <v>1956</v>
      </c>
      <c r="F106" s="24" t="s">
        <v>24</v>
      </c>
      <c r="G106" s="7">
        <v>17611</v>
      </c>
      <c r="H106" s="7">
        <v>1</v>
      </c>
      <c r="I106" s="7">
        <v>0</v>
      </c>
      <c r="J106" s="6">
        <f t="shared" si="1"/>
        <v>17611.05</v>
      </c>
    </row>
    <row r="107" spans="1:11" x14ac:dyDescent="0.35">
      <c r="A107" s="21">
        <v>1927</v>
      </c>
      <c r="B107" t="s">
        <v>19</v>
      </c>
      <c r="C107" s="15">
        <v>4</v>
      </c>
      <c r="D107">
        <v>1963</v>
      </c>
      <c r="F107" s="24" t="s">
        <v>24</v>
      </c>
      <c r="G107" s="7">
        <v>23256</v>
      </c>
      <c r="H107" s="7">
        <v>0</v>
      </c>
      <c r="I107" s="7">
        <v>0</v>
      </c>
      <c r="J107" s="6">
        <f t="shared" si="1"/>
        <v>23256</v>
      </c>
    </row>
    <row r="108" spans="1:11" x14ac:dyDescent="0.35">
      <c r="A108" s="21">
        <v>1927</v>
      </c>
      <c r="B108" t="s">
        <v>43</v>
      </c>
      <c r="C108" s="15">
        <v>4.75</v>
      </c>
      <c r="D108">
        <v>1940</v>
      </c>
      <c r="E108">
        <v>1960</v>
      </c>
      <c r="F108" s="24" t="s">
        <v>24</v>
      </c>
      <c r="G108" s="7">
        <v>95000</v>
      </c>
      <c r="H108" s="7">
        <v>0</v>
      </c>
      <c r="I108" s="7">
        <v>0</v>
      </c>
      <c r="J108" s="6">
        <f t="shared" si="1"/>
        <v>95000</v>
      </c>
    </row>
    <row r="109" spans="1:11" x14ac:dyDescent="0.35">
      <c r="A109" s="21">
        <v>1927</v>
      </c>
      <c r="B109" t="s">
        <v>29</v>
      </c>
      <c r="C109" s="15">
        <v>4.5</v>
      </c>
      <c r="D109">
        <v>1940</v>
      </c>
      <c r="E109">
        <v>1944</v>
      </c>
      <c r="F109" s="24" t="s">
        <v>24</v>
      </c>
      <c r="G109" s="7">
        <v>31680</v>
      </c>
      <c r="H109" s="7">
        <v>0</v>
      </c>
      <c r="I109" s="7">
        <v>0</v>
      </c>
      <c r="J109" s="6">
        <f t="shared" si="1"/>
        <v>31680</v>
      </c>
    </row>
    <row r="110" spans="1:11" ht="15" thickBot="1" x14ac:dyDescent="0.4">
      <c r="A110" s="22">
        <v>1927</v>
      </c>
      <c r="B110" s="10" t="s">
        <v>19</v>
      </c>
      <c r="C110" s="18">
        <v>5</v>
      </c>
      <c r="D110" s="10">
        <v>1947</v>
      </c>
      <c r="E110" s="10">
        <v>1957</v>
      </c>
      <c r="F110" s="26" t="s">
        <v>24</v>
      </c>
      <c r="G110" s="11">
        <v>18360</v>
      </c>
      <c r="H110" s="11">
        <v>0</v>
      </c>
      <c r="I110" s="11">
        <v>0</v>
      </c>
      <c r="J110" s="12">
        <f t="shared" si="1"/>
        <v>18360</v>
      </c>
      <c r="K110" s="10"/>
    </row>
    <row r="111" spans="1:11" x14ac:dyDescent="0.35">
      <c r="A111" s="21">
        <v>1927</v>
      </c>
      <c r="B111" t="s">
        <v>21</v>
      </c>
      <c r="G111" s="7">
        <v>1564666</v>
      </c>
      <c r="H111" s="7">
        <v>1</v>
      </c>
      <c r="I111" s="7">
        <v>4</v>
      </c>
      <c r="J111" s="6">
        <f t="shared" si="1"/>
        <v>1564666.0666666667</v>
      </c>
    </row>
    <row r="112" spans="1:11" ht="15" thickBot="1" x14ac:dyDescent="0.4">
      <c r="A112" s="22">
        <v>1927</v>
      </c>
      <c r="B112" s="13" t="s">
        <v>22</v>
      </c>
      <c r="C112" s="18"/>
      <c r="D112" s="10"/>
      <c r="E112" s="10"/>
      <c r="F112" s="10"/>
      <c r="G112" s="11"/>
      <c r="H112" s="11"/>
      <c r="I112" s="11"/>
      <c r="J112" s="12">
        <f t="shared" si="1"/>
        <v>0</v>
      </c>
      <c r="K112" s="14">
        <f>J111-SUM(J94:J110)</f>
        <v>0</v>
      </c>
    </row>
    <row r="113" spans="1:10" x14ac:dyDescent="0.35">
      <c r="A113" s="21">
        <v>1928</v>
      </c>
      <c r="B113" t="s">
        <v>13</v>
      </c>
      <c r="C113" s="15">
        <v>3.5</v>
      </c>
      <c r="D113">
        <v>1931</v>
      </c>
      <c r="E113" s="19" t="s">
        <v>23</v>
      </c>
      <c r="F113" s="24" t="s">
        <v>24</v>
      </c>
      <c r="G113" s="7">
        <v>32633</v>
      </c>
      <c r="H113" s="7">
        <v>6</v>
      </c>
      <c r="I113" s="7">
        <v>6</v>
      </c>
      <c r="J113" s="6">
        <f t="shared" si="1"/>
        <v>32633.325000000001</v>
      </c>
    </row>
    <row r="114" spans="1:10" x14ac:dyDescent="0.35">
      <c r="A114" s="21">
        <v>1928</v>
      </c>
      <c r="B114" t="s">
        <v>14</v>
      </c>
      <c r="C114" s="15">
        <v>4</v>
      </c>
      <c r="D114">
        <v>1940</v>
      </c>
      <c r="E114">
        <v>1950</v>
      </c>
      <c r="F114" s="24" t="s">
        <v>24</v>
      </c>
      <c r="G114" s="7">
        <v>12380</v>
      </c>
      <c r="H114" s="7">
        <v>10</v>
      </c>
      <c r="I114" s="7">
        <v>9</v>
      </c>
      <c r="J114" s="6">
        <f t="shared" si="1"/>
        <v>12380.5375</v>
      </c>
    </row>
    <row r="115" spans="1:10" x14ac:dyDescent="0.35">
      <c r="A115" s="21">
        <v>1928</v>
      </c>
      <c r="B115" t="s">
        <v>26</v>
      </c>
      <c r="C115" s="15">
        <v>6</v>
      </c>
      <c r="D115">
        <v>1936</v>
      </c>
      <c r="E115">
        <v>1951</v>
      </c>
      <c r="F115" s="24" t="s">
        <v>24</v>
      </c>
      <c r="G115" s="7">
        <v>13695</v>
      </c>
      <c r="H115" s="7">
        <v>10</v>
      </c>
      <c r="I115" s="7">
        <v>11</v>
      </c>
      <c r="J115" s="6">
        <f t="shared" si="1"/>
        <v>13695.545833333334</v>
      </c>
    </row>
    <row r="116" spans="1:10" x14ac:dyDescent="0.35">
      <c r="A116" s="21">
        <v>1928</v>
      </c>
      <c r="B116" t="s">
        <v>16</v>
      </c>
      <c r="C116" s="15">
        <v>4</v>
      </c>
      <c r="D116">
        <v>1960</v>
      </c>
      <c r="E116">
        <v>1990</v>
      </c>
      <c r="F116" s="24" t="s">
        <v>24</v>
      </c>
      <c r="G116" s="7">
        <v>27266</v>
      </c>
      <c r="H116" s="7">
        <v>9</v>
      </c>
      <c r="I116" s="7">
        <v>4</v>
      </c>
      <c r="J116" s="6">
        <f t="shared" si="1"/>
        <v>27266.466666666667</v>
      </c>
    </row>
    <row r="117" spans="1:10" x14ac:dyDescent="0.35">
      <c r="A117" s="21">
        <v>1928</v>
      </c>
      <c r="B117" t="s">
        <v>25</v>
      </c>
      <c r="C117" s="15">
        <v>5</v>
      </c>
      <c r="D117">
        <v>1929</v>
      </c>
      <c r="E117">
        <v>1947</v>
      </c>
      <c r="F117" s="24" t="s">
        <v>24</v>
      </c>
      <c r="G117" s="7">
        <v>48049</v>
      </c>
      <c r="H117" s="7">
        <v>17</v>
      </c>
      <c r="I117" s="7">
        <v>5</v>
      </c>
      <c r="J117" s="6">
        <f t="shared" si="1"/>
        <v>48049.870833333334</v>
      </c>
    </row>
    <row r="118" spans="1:10" x14ac:dyDescent="0.35">
      <c r="A118" s="21">
        <v>1928</v>
      </c>
      <c r="B118" t="s">
        <v>25</v>
      </c>
      <c r="C118" s="15">
        <v>5</v>
      </c>
      <c r="D118">
        <v>1929</v>
      </c>
      <c r="E118">
        <v>1947</v>
      </c>
      <c r="F118" s="24" t="s">
        <v>24</v>
      </c>
      <c r="G118" s="7">
        <v>690813</v>
      </c>
      <c r="H118" s="7">
        <v>15</v>
      </c>
      <c r="I118" s="7">
        <v>4</v>
      </c>
      <c r="J118" s="6">
        <f t="shared" si="1"/>
        <v>690813.76666666672</v>
      </c>
    </row>
    <row r="119" spans="1:10" x14ac:dyDescent="0.35">
      <c r="A119" s="21">
        <v>1928</v>
      </c>
      <c r="B119" t="s">
        <v>18</v>
      </c>
      <c r="C119" s="15">
        <v>4</v>
      </c>
      <c r="D119">
        <v>1934</v>
      </c>
      <c r="F119" s="24" t="s">
        <v>24</v>
      </c>
      <c r="G119" s="7">
        <v>3019</v>
      </c>
      <c r="H119" s="7">
        <v>1</v>
      </c>
      <c r="I119" s="7">
        <v>9</v>
      </c>
      <c r="J119" s="6">
        <f t="shared" si="1"/>
        <v>3019.0875000000001</v>
      </c>
    </row>
    <row r="120" spans="1:10" x14ac:dyDescent="0.35">
      <c r="A120" s="21">
        <v>1928</v>
      </c>
      <c r="B120" t="s">
        <v>30</v>
      </c>
      <c r="C120" s="15">
        <v>3.5</v>
      </c>
      <c r="D120">
        <v>1930</v>
      </c>
      <c r="E120">
        <v>1955</v>
      </c>
      <c r="F120" s="24" t="s">
        <v>24</v>
      </c>
      <c r="G120" s="7">
        <v>47836</v>
      </c>
      <c r="H120" s="7">
        <v>9</v>
      </c>
      <c r="I120" s="7">
        <v>1</v>
      </c>
      <c r="J120" s="6">
        <f t="shared" si="1"/>
        <v>47836.454166666663</v>
      </c>
    </row>
    <row r="121" spans="1:10" x14ac:dyDescent="0.35">
      <c r="A121" s="21">
        <v>1928</v>
      </c>
      <c r="B121" t="s">
        <v>20</v>
      </c>
      <c r="C121" s="15">
        <v>3.5</v>
      </c>
      <c r="D121">
        <v>1937</v>
      </c>
      <c r="E121">
        <v>1967</v>
      </c>
      <c r="F121" s="24" t="s">
        <v>24</v>
      </c>
      <c r="G121" s="7">
        <v>64231</v>
      </c>
      <c r="H121" s="7">
        <v>15</v>
      </c>
      <c r="I121" s="7">
        <v>4</v>
      </c>
      <c r="J121" s="6">
        <f t="shared" si="1"/>
        <v>64231.76666666667</v>
      </c>
    </row>
    <row r="122" spans="1:10" x14ac:dyDescent="0.35">
      <c r="A122" s="21">
        <v>1928</v>
      </c>
      <c r="B122" t="s">
        <v>19</v>
      </c>
      <c r="C122" s="15">
        <v>6</v>
      </c>
      <c r="D122">
        <v>1936</v>
      </c>
      <c r="E122">
        <v>1946</v>
      </c>
      <c r="F122" s="24" t="s">
        <v>24</v>
      </c>
      <c r="G122" s="7">
        <v>10700</v>
      </c>
      <c r="H122" s="7">
        <v>0</v>
      </c>
      <c r="I122" s="7">
        <v>0</v>
      </c>
      <c r="J122" s="6">
        <f t="shared" si="1"/>
        <v>10700</v>
      </c>
    </row>
    <row r="123" spans="1:10" x14ac:dyDescent="0.35">
      <c r="A123" s="21">
        <v>1928</v>
      </c>
      <c r="B123" t="s">
        <v>20</v>
      </c>
      <c r="C123" s="15">
        <v>6</v>
      </c>
      <c r="D123">
        <v>1936</v>
      </c>
      <c r="E123">
        <v>1951</v>
      </c>
      <c r="F123" s="24" t="s">
        <v>24</v>
      </c>
      <c r="G123" s="7">
        <v>26500</v>
      </c>
      <c r="H123" s="7">
        <v>0</v>
      </c>
      <c r="I123" s="7">
        <v>0</v>
      </c>
      <c r="J123" s="6">
        <f t="shared" si="1"/>
        <v>26500</v>
      </c>
    </row>
    <row r="124" spans="1:10" x14ac:dyDescent="0.35">
      <c r="A124" s="21">
        <v>1928</v>
      </c>
      <c r="B124" t="s">
        <v>27</v>
      </c>
      <c r="C124" s="15">
        <v>6</v>
      </c>
      <c r="D124">
        <v>1945</v>
      </c>
      <c r="E124">
        <v>1970</v>
      </c>
      <c r="F124" s="24" t="s">
        <v>24</v>
      </c>
      <c r="G124" s="7">
        <v>5650</v>
      </c>
      <c r="H124" s="7">
        <v>0</v>
      </c>
      <c r="I124" s="7">
        <v>0</v>
      </c>
      <c r="J124" s="6">
        <f t="shared" si="1"/>
        <v>5650</v>
      </c>
    </row>
    <row r="125" spans="1:10" x14ac:dyDescent="0.35">
      <c r="A125" s="21">
        <v>1928</v>
      </c>
      <c r="B125" t="s">
        <v>28</v>
      </c>
      <c r="C125" s="15">
        <v>6</v>
      </c>
      <c r="D125">
        <v>1946</v>
      </c>
      <c r="E125">
        <v>1956</v>
      </c>
      <c r="F125" s="24" t="s">
        <v>24</v>
      </c>
      <c r="G125" s="7">
        <v>17766</v>
      </c>
      <c r="H125" s="7">
        <v>18</v>
      </c>
      <c r="I125" s="7">
        <v>0</v>
      </c>
      <c r="J125" s="6">
        <f t="shared" si="1"/>
        <v>17766.900000000001</v>
      </c>
    </row>
    <row r="126" spans="1:10" x14ac:dyDescent="0.35">
      <c r="A126" s="21">
        <v>1928</v>
      </c>
      <c r="B126" t="s">
        <v>19</v>
      </c>
      <c r="C126" s="15">
        <v>4</v>
      </c>
      <c r="D126">
        <v>1963</v>
      </c>
      <c r="F126" s="24" t="s">
        <v>24</v>
      </c>
      <c r="G126" s="7">
        <v>32876</v>
      </c>
      <c r="H126" s="7">
        <v>16</v>
      </c>
      <c r="I126" s="7">
        <v>0</v>
      </c>
      <c r="J126" s="6">
        <f t="shared" si="1"/>
        <v>32876.800000000003</v>
      </c>
    </row>
    <row r="127" spans="1:10" x14ac:dyDescent="0.35">
      <c r="A127" s="21">
        <v>1928</v>
      </c>
      <c r="B127" t="s">
        <v>31</v>
      </c>
      <c r="C127" s="15">
        <v>4.75</v>
      </c>
      <c r="D127">
        <v>1940</v>
      </c>
      <c r="E127">
        <v>1960</v>
      </c>
      <c r="F127" s="24" t="s">
        <v>24</v>
      </c>
      <c r="G127" s="7">
        <v>94000</v>
      </c>
      <c r="H127" s="7">
        <v>0</v>
      </c>
      <c r="I127" s="7">
        <v>0</v>
      </c>
      <c r="J127" s="6">
        <f t="shared" si="1"/>
        <v>94000</v>
      </c>
    </row>
    <row r="128" spans="1:10" x14ac:dyDescent="0.35">
      <c r="A128" s="21">
        <v>1928</v>
      </c>
      <c r="B128" t="s">
        <v>29</v>
      </c>
      <c r="C128" s="15">
        <v>4.5</v>
      </c>
      <c r="D128">
        <v>1940</v>
      </c>
      <c r="E128">
        <v>1944</v>
      </c>
      <c r="F128" s="24" t="s">
        <v>24</v>
      </c>
      <c r="G128" s="7">
        <v>32505</v>
      </c>
      <c r="H128" s="7">
        <v>0</v>
      </c>
      <c r="I128" s="7">
        <v>0</v>
      </c>
      <c r="J128" s="6">
        <f t="shared" si="1"/>
        <v>32505</v>
      </c>
    </row>
    <row r="129" spans="1:11" x14ac:dyDescent="0.35">
      <c r="A129" s="21">
        <v>1928</v>
      </c>
      <c r="B129" t="s">
        <v>19</v>
      </c>
      <c r="C129" s="15">
        <v>5</v>
      </c>
      <c r="D129">
        <v>1947</v>
      </c>
      <c r="E129">
        <v>1957</v>
      </c>
      <c r="F129" s="24" t="s">
        <v>24</v>
      </c>
      <c r="G129" s="7">
        <v>35360</v>
      </c>
      <c r="H129" s="7">
        <v>0</v>
      </c>
      <c r="I129" s="7">
        <v>0</v>
      </c>
      <c r="J129" s="6">
        <f t="shared" si="1"/>
        <v>35360</v>
      </c>
    </row>
    <row r="130" spans="1:11" x14ac:dyDescent="0.35">
      <c r="A130" s="21">
        <v>1928</v>
      </c>
      <c r="B130" t="s">
        <v>32</v>
      </c>
      <c r="C130" s="15">
        <v>5</v>
      </c>
      <c r="D130">
        <v>1942</v>
      </c>
      <c r="E130">
        <v>1967</v>
      </c>
      <c r="F130" s="24" t="s">
        <v>24</v>
      </c>
      <c r="G130" s="7">
        <v>83600</v>
      </c>
      <c r="H130" s="7">
        <v>0</v>
      </c>
      <c r="I130" s="7">
        <v>0</v>
      </c>
      <c r="J130" s="6">
        <f t="shared" si="1"/>
        <v>83600</v>
      </c>
    </row>
    <row r="131" spans="1:11" x14ac:dyDescent="0.35">
      <c r="A131" s="21">
        <v>1928</v>
      </c>
      <c r="B131" t="s">
        <v>33</v>
      </c>
      <c r="C131" s="15">
        <v>5</v>
      </c>
      <c r="D131">
        <v>1946</v>
      </c>
      <c r="F131" s="24" t="s">
        <v>24</v>
      </c>
      <c r="G131" s="7">
        <v>18128</v>
      </c>
      <c r="H131" s="7">
        <v>0</v>
      </c>
      <c r="I131" s="7">
        <v>0</v>
      </c>
      <c r="J131" s="6">
        <f t="shared" si="1"/>
        <v>18128</v>
      </c>
    </row>
    <row r="132" spans="1:11" x14ac:dyDescent="0.35">
      <c r="A132" s="21">
        <v>1928</v>
      </c>
      <c r="B132" t="s">
        <v>33</v>
      </c>
      <c r="C132" s="15">
        <v>4.5</v>
      </c>
      <c r="D132">
        <v>1945</v>
      </c>
      <c r="F132" s="24" t="s">
        <v>24</v>
      </c>
      <c r="G132" s="7">
        <v>2910</v>
      </c>
      <c r="H132" s="7">
        <v>0</v>
      </c>
      <c r="I132" s="7">
        <v>0</v>
      </c>
      <c r="J132" s="6">
        <f t="shared" si="1"/>
        <v>2910</v>
      </c>
    </row>
    <row r="133" spans="1:11" x14ac:dyDescent="0.35">
      <c r="A133" s="21">
        <v>1928</v>
      </c>
      <c r="B133" t="s">
        <v>33</v>
      </c>
      <c r="C133" s="15">
        <v>4.5</v>
      </c>
      <c r="D133">
        <v>1944</v>
      </c>
      <c r="F133" s="24" t="s">
        <v>24</v>
      </c>
      <c r="G133" s="7">
        <v>1455</v>
      </c>
      <c r="H133" s="7">
        <v>0</v>
      </c>
      <c r="I133" s="7">
        <v>0</v>
      </c>
      <c r="J133" s="6">
        <f t="shared" si="1"/>
        <v>1455</v>
      </c>
    </row>
    <row r="134" spans="1:11" x14ac:dyDescent="0.35">
      <c r="A134" s="21">
        <v>1928</v>
      </c>
      <c r="B134" t="s">
        <v>33</v>
      </c>
      <c r="C134" s="15">
        <v>4.5</v>
      </c>
      <c r="D134">
        <v>1947</v>
      </c>
      <c r="F134" s="24" t="s">
        <v>24</v>
      </c>
      <c r="G134" s="7">
        <v>13422</v>
      </c>
      <c r="H134" s="7">
        <v>10</v>
      </c>
      <c r="I134" s="7">
        <v>0</v>
      </c>
      <c r="J134" s="6">
        <f t="shared" si="1"/>
        <v>13422.5</v>
      </c>
    </row>
    <row r="135" spans="1:11" ht="15" thickBot="1" x14ac:dyDescent="0.4">
      <c r="A135" s="22">
        <v>1928</v>
      </c>
      <c r="B135" s="10" t="s">
        <v>34</v>
      </c>
      <c r="C135" s="18">
        <v>3.5</v>
      </c>
      <c r="D135" s="10">
        <v>1934</v>
      </c>
      <c r="E135" s="10">
        <v>1944</v>
      </c>
      <c r="F135" s="26" t="s">
        <v>24</v>
      </c>
      <c r="G135" s="11">
        <v>8500</v>
      </c>
      <c r="H135" s="11">
        <v>0</v>
      </c>
      <c r="I135" s="11">
        <v>0</v>
      </c>
      <c r="J135" s="12">
        <f t="shared" ref="J135:J198" si="2">G135+H135/20+I135/240</f>
        <v>8500</v>
      </c>
      <c r="K135" s="10"/>
    </row>
    <row r="136" spans="1:11" x14ac:dyDescent="0.35">
      <c r="A136" s="21">
        <v>1928</v>
      </c>
      <c r="B136" t="s">
        <v>21</v>
      </c>
      <c r="G136" s="7">
        <v>1323301</v>
      </c>
      <c r="H136" s="7">
        <v>0</v>
      </c>
      <c r="I136" s="7">
        <v>5</v>
      </c>
      <c r="J136" s="6">
        <f t="shared" si="2"/>
        <v>1323301.0208333333</v>
      </c>
    </row>
    <row r="137" spans="1:11" ht="15" thickBot="1" x14ac:dyDescent="0.4">
      <c r="A137" s="22">
        <v>1928</v>
      </c>
      <c r="B137" s="13" t="s">
        <v>22</v>
      </c>
      <c r="C137" s="18"/>
      <c r="D137" s="10"/>
      <c r="E137" s="10"/>
      <c r="F137" s="10"/>
      <c r="G137" s="11"/>
      <c r="H137" s="11"/>
      <c r="I137" s="11"/>
      <c r="J137" s="12">
        <f t="shared" si="2"/>
        <v>0</v>
      </c>
      <c r="K137" s="14">
        <f>J136-SUM(J113:J135)</f>
        <v>0</v>
      </c>
    </row>
    <row r="138" spans="1:11" x14ac:dyDescent="0.35">
      <c r="A138" s="21">
        <v>1929</v>
      </c>
      <c r="B138" t="s">
        <v>35</v>
      </c>
      <c r="C138" s="15">
        <v>4</v>
      </c>
      <c r="D138" s="21">
        <v>2027.5</v>
      </c>
      <c r="F138" s="24" t="s">
        <v>24</v>
      </c>
      <c r="G138" s="7">
        <v>226125</v>
      </c>
      <c r="H138" s="7">
        <v>0</v>
      </c>
      <c r="I138" s="7">
        <v>0</v>
      </c>
      <c r="J138" s="6">
        <f t="shared" si="2"/>
        <v>226125</v>
      </c>
    </row>
    <row r="139" spans="1:11" x14ac:dyDescent="0.35">
      <c r="A139" s="21">
        <v>1929</v>
      </c>
      <c r="B139" t="s">
        <v>29</v>
      </c>
      <c r="C139" s="15">
        <v>4.5</v>
      </c>
      <c r="D139" s="21">
        <v>1940</v>
      </c>
      <c r="E139">
        <v>1944</v>
      </c>
      <c r="F139" s="24" t="s">
        <v>24</v>
      </c>
      <c r="G139" s="7">
        <v>31185</v>
      </c>
      <c r="H139" s="7">
        <v>0</v>
      </c>
      <c r="I139" s="7">
        <v>0</v>
      </c>
      <c r="J139" s="6">
        <f t="shared" si="2"/>
        <v>31185</v>
      </c>
    </row>
    <row r="140" spans="1:11" x14ac:dyDescent="0.35">
      <c r="A140" s="21">
        <v>1929</v>
      </c>
      <c r="B140" t="s">
        <v>16</v>
      </c>
      <c r="C140" s="15">
        <v>4</v>
      </c>
      <c r="D140">
        <v>1960</v>
      </c>
      <c r="E140">
        <v>1990</v>
      </c>
      <c r="F140" s="24" t="s">
        <v>24</v>
      </c>
      <c r="G140" s="7">
        <v>26061</v>
      </c>
      <c r="H140" s="7">
        <v>6</v>
      </c>
      <c r="I140" s="7">
        <v>4</v>
      </c>
      <c r="J140" s="6">
        <f t="shared" si="2"/>
        <v>26061.316666666666</v>
      </c>
    </row>
    <row r="141" spans="1:11" x14ac:dyDescent="0.35">
      <c r="A141" s="21">
        <v>1929</v>
      </c>
      <c r="B141" t="s">
        <v>25</v>
      </c>
      <c r="C141" s="15">
        <v>5</v>
      </c>
      <c r="D141">
        <v>1929</v>
      </c>
      <c r="E141">
        <v>1947</v>
      </c>
      <c r="F141" s="24" t="s">
        <v>24</v>
      </c>
      <c r="G141" s="7">
        <v>47636</v>
      </c>
      <c r="H141" s="7">
        <v>3</v>
      </c>
      <c r="I141" s="7">
        <v>2</v>
      </c>
      <c r="J141" s="6">
        <f t="shared" si="2"/>
        <v>47636.158333333333</v>
      </c>
    </row>
    <row r="142" spans="1:11" x14ac:dyDescent="0.35">
      <c r="A142" s="21">
        <v>1929</v>
      </c>
      <c r="B142" t="s">
        <v>25</v>
      </c>
      <c r="C142" s="15">
        <v>5</v>
      </c>
      <c r="D142">
        <v>1929</v>
      </c>
      <c r="E142">
        <v>1947</v>
      </c>
      <c r="F142" s="24" t="s">
        <v>24</v>
      </c>
      <c r="G142" s="7">
        <v>386343</v>
      </c>
      <c r="H142" s="7">
        <v>11</v>
      </c>
      <c r="I142" s="7">
        <v>0</v>
      </c>
      <c r="J142" s="6">
        <f t="shared" si="2"/>
        <v>386343.55</v>
      </c>
    </row>
    <row r="143" spans="1:11" x14ac:dyDescent="0.35">
      <c r="A143" s="21">
        <v>1929</v>
      </c>
      <c r="B143" t="s">
        <v>13</v>
      </c>
      <c r="C143" s="15">
        <v>3.5</v>
      </c>
      <c r="D143">
        <v>1931</v>
      </c>
      <c r="E143" s="19" t="s">
        <v>23</v>
      </c>
      <c r="F143" s="24" t="s">
        <v>24</v>
      </c>
      <c r="G143" s="7">
        <v>29894</v>
      </c>
      <c r="H143" s="7">
        <v>17</v>
      </c>
      <c r="I143" s="7">
        <v>4</v>
      </c>
      <c r="J143" s="6">
        <f t="shared" si="2"/>
        <v>29894.866666666665</v>
      </c>
    </row>
    <row r="144" spans="1:11" x14ac:dyDescent="0.35">
      <c r="A144" s="21">
        <v>1929</v>
      </c>
      <c r="B144" t="s">
        <v>13</v>
      </c>
      <c r="C144" s="15">
        <v>4.5</v>
      </c>
      <c r="D144">
        <v>1958</v>
      </c>
      <c r="E144">
        <v>1968</v>
      </c>
      <c r="F144" s="24" t="s">
        <v>24</v>
      </c>
      <c r="G144" s="7">
        <v>8550</v>
      </c>
      <c r="H144" s="7">
        <v>0</v>
      </c>
      <c r="I144" s="7">
        <v>0</v>
      </c>
      <c r="J144" s="6">
        <f t="shared" si="2"/>
        <v>8550</v>
      </c>
    </row>
    <row r="145" spans="1:10" x14ac:dyDescent="0.35">
      <c r="A145" s="21">
        <v>1929</v>
      </c>
      <c r="B145" t="s">
        <v>36</v>
      </c>
      <c r="C145" s="15">
        <v>5</v>
      </c>
      <c r="D145">
        <v>1942</v>
      </c>
      <c r="E145">
        <v>1967</v>
      </c>
      <c r="F145" s="24" t="s">
        <v>24</v>
      </c>
      <c r="G145" s="7">
        <v>82400</v>
      </c>
      <c r="H145" s="7">
        <v>0</v>
      </c>
      <c r="I145" s="7">
        <v>0</v>
      </c>
      <c r="J145" s="6">
        <f t="shared" si="2"/>
        <v>82400</v>
      </c>
    </row>
    <row r="146" spans="1:10" x14ac:dyDescent="0.35">
      <c r="A146" s="21">
        <v>1929</v>
      </c>
      <c r="B146" t="s">
        <v>37</v>
      </c>
      <c r="C146" s="15">
        <v>4.5</v>
      </c>
      <c r="D146">
        <v>1948</v>
      </c>
      <c r="E146">
        <v>1968</v>
      </c>
      <c r="F146" s="24" t="s">
        <v>24</v>
      </c>
      <c r="G146" s="7">
        <v>9600</v>
      </c>
      <c r="H146" s="7">
        <v>0</v>
      </c>
      <c r="I146" s="7">
        <v>0</v>
      </c>
      <c r="J146" s="6">
        <f t="shared" si="2"/>
        <v>9600</v>
      </c>
    </row>
    <row r="147" spans="1:10" x14ac:dyDescent="0.35">
      <c r="A147" s="21">
        <v>1929</v>
      </c>
      <c r="B147" t="s">
        <v>26</v>
      </c>
      <c r="C147" s="15">
        <v>3</v>
      </c>
      <c r="D147">
        <v>1940</v>
      </c>
      <c r="F147" s="24" t="s">
        <v>24</v>
      </c>
      <c r="G147" s="7">
        <v>1066</v>
      </c>
      <c r="H147" s="7">
        <v>0</v>
      </c>
      <c r="I147" s="7">
        <v>0</v>
      </c>
      <c r="J147" s="6">
        <f t="shared" si="2"/>
        <v>1066</v>
      </c>
    </row>
    <row r="148" spans="1:10" x14ac:dyDescent="0.35">
      <c r="A148" s="21">
        <v>1929</v>
      </c>
      <c r="B148" t="s">
        <v>26</v>
      </c>
      <c r="C148" s="15">
        <v>6</v>
      </c>
      <c r="D148">
        <v>1936</v>
      </c>
      <c r="E148">
        <v>1951</v>
      </c>
      <c r="F148" s="24" t="s">
        <v>24</v>
      </c>
      <c r="G148" s="7">
        <v>30817</v>
      </c>
      <c r="H148" s="7">
        <v>16</v>
      </c>
      <c r="I148" s="7">
        <v>10</v>
      </c>
      <c r="J148" s="6">
        <f t="shared" si="2"/>
        <v>30817.841666666667</v>
      </c>
    </row>
    <row r="149" spans="1:10" x14ac:dyDescent="0.35">
      <c r="A149" s="21">
        <v>1929</v>
      </c>
      <c r="B149" t="s">
        <v>38</v>
      </c>
      <c r="C149" s="15">
        <v>5</v>
      </c>
      <c r="D149">
        <v>1946</v>
      </c>
      <c r="E149">
        <v>1953</v>
      </c>
      <c r="F149" s="24" t="s">
        <v>24</v>
      </c>
      <c r="G149" s="7">
        <v>7575</v>
      </c>
      <c r="H149" s="7">
        <v>0</v>
      </c>
      <c r="I149" s="7">
        <v>0</v>
      </c>
      <c r="J149" s="6">
        <f t="shared" si="2"/>
        <v>7575</v>
      </c>
    </row>
    <row r="150" spans="1:10" x14ac:dyDescent="0.35">
      <c r="A150" s="21">
        <v>1929</v>
      </c>
      <c r="B150" t="s">
        <v>27</v>
      </c>
      <c r="C150" s="15">
        <v>4</v>
      </c>
      <c r="D150">
        <v>1939</v>
      </c>
      <c r="E150">
        <v>1959</v>
      </c>
      <c r="F150" s="24" t="s">
        <v>24</v>
      </c>
      <c r="G150" s="7">
        <v>1680</v>
      </c>
      <c r="H150" s="7">
        <v>0</v>
      </c>
      <c r="I150" s="7">
        <v>0</v>
      </c>
      <c r="J150" s="6">
        <f t="shared" si="2"/>
        <v>1680</v>
      </c>
    </row>
    <row r="151" spans="1:10" x14ac:dyDescent="0.35">
      <c r="A151" s="21">
        <v>1929</v>
      </c>
      <c r="B151" t="s">
        <v>27</v>
      </c>
      <c r="C151" s="15">
        <v>6</v>
      </c>
      <c r="D151">
        <v>1945</v>
      </c>
      <c r="E151">
        <v>1970</v>
      </c>
      <c r="F151" s="24" t="s">
        <v>24</v>
      </c>
      <c r="G151" s="7">
        <v>8960</v>
      </c>
      <c r="H151" s="7">
        <v>0</v>
      </c>
      <c r="I151" s="7">
        <v>0</v>
      </c>
      <c r="J151" s="6">
        <f t="shared" si="2"/>
        <v>8960</v>
      </c>
    </row>
    <row r="152" spans="1:10" x14ac:dyDescent="0.35">
      <c r="A152" s="21">
        <v>1929</v>
      </c>
      <c r="B152" t="s">
        <v>27</v>
      </c>
      <c r="C152" s="15">
        <v>4.5</v>
      </c>
      <c r="D152">
        <v>1956</v>
      </c>
      <c r="F152" s="24" t="s">
        <v>24</v>
      </c>
      <c r="G152" s="7">
        <v>950</v>
      </c>
      <c r="H152" s="7">
        <v>0</v>
      </c>
      <c r="I152" s="7">
        <v>0</v>
      </c>
      <c r="J152" s="6">
        <f t="shared" si="2"/>
        <v>950</v>
      </c>
    </row>
    <row r="153" spans="1:10" x14ac:dyDescent="0.35">
      <c r="A153" s="21">
        <v>1929</v>
      </c>
      <c r="B153" t="s">
        <v>39</v>
      </c>
      <c r="C153" s="15">
        <v>3.5</v>
      </c>
      <c r="D153">
        <v>1918</v>
      </c>
      <c r="E153">
        <v>1943</v>
      </c>
      <c r="F153" s="24" t="s">
        <v>24</v>
      </c>
      <c r="G153" s="7">
        <v>1700</v>
      </c>
      <c r="H153" s="7">
        <v>0</v>
      </c>
      <c r="I153" s="7">
        <v>0</v>
      </c>
      <c r="J153" s="6">
        <f t="shared" si="2"/>
        <v>1700</v>
      </c>
    </row>
    <row r="154" spans="1:10" x14ac:dyDescent="0.35">
      <c r="A154" s="21">
        <v>1929</v>
      </c>
      <c r="B154" t="s">
        <v>18</v>
      </c>
      <c r="C154" s="15">
        <v>4</v>
      </c>
      <c r="D154">
        <v>1934</v>
      </c>
      <c r="F154" s="24" t="s">
        <v>24</v>
      </c>
      <c r="G154" s="7">
        <v>3019</v>
      </c>
      <c r="H154" s="7">
        <v>1</v>
      </c>
      <c r="I154" s="7">
        <v>9</v>
      </c>
      <c r="J154" s="6">
        <f t="shared" si="2"/>
        <v>3019.0875000000001</v>
      </c>
    </row>
    <row r="155" spans="1:10" x14ac:dyDescent="0.35">
      <c r="A155" s="21">
        <v>1929</v>
      </c>
      <c r="B155" t="s">
        <v>18</v>
      </c>
      <c r="C155" s="15">
        <v>4</v>
      </c>
      <c r="D155">
        <v>1934</v>
      </c>
      <c r="F155" s="24" t="s">
        <v>24</v>
      </c>
      <c r="G155" s="7">
        <v>4750</v>
      </c>
      <c r="H155" s="7">
        <v>0</v>
      </c>
      <c r="I155" s="7">
        <v>0</v>
      </c>
      <c r="J155" s="6">
        <f t="shared" si="2"/>
        <v>4750</v>
      </c>
    </row>
    <row r="156" spans="1:10" x14ac:dyDescent="0.35">
      <c r="A156" s="21">
        <v>1929</v>
      </c>
      <c r="B156" t="s">
        <v>18</v>
      </c>
      <c r="C156" s="15">
        <v>3.5</v>
      </c>
      <c r="D156">
        <v>1919</v>
      </c>
      <c r="E156">
        <v>1949</v>
      </c>
      <c r="F156" s="24" t="s">
        <v>24</v>
      </c>
      <c r="G156" s="7">
        <v>1620</v>
      </c>
      <c r="H156" s="7">
        <v>0</v>
      </c>
      <c r="I156" s="7">
        <v>0</v>
      </c>
      <c r="J156" s="6">
        <f t="shared" si="2"/>
        <v>1620</v>
      </c>
    </row>
    <row r="157" spans="1:10" x14ac:dyDescent="0.35">
      <c r="A157" s="21">
        <v>1929</v>
      </c>
      <c r="B157" t="s">
        <v>28</v>
      </c>
      <c r="C157" s="15">
        <v>6</v>
      </c>
      <c r="D157">
        <v>1946</v>
      </c>
      <c r="E157">
        <v>1956</v>
      </c>
      <c r="F157" s="24" t="s">
        <v>24</v>
      </c>
      <c r="G157" s="7">
        <v>17299</v>
      </c>
      <c r="H157" s="7">
        <v>7</v>
      </c>
      <c r="I157" s="7">
        <v>0</v>
      </c>
      <c r="J157" s="6">
        <f t="shared" si="2"/>
        <v>17299.349999999999</v>
      </c>
    </row>
    <row r="158" spans="1:10" x14ac:dyDescent="0.35">
      <c r="A158" s="21">
        <v>1929</v>
      </c>
      <c r="B158" t="s">
        <v>34</v>
      </c>
      <c r="C158" s="15">
        <v>4</v>
      </c>
      <c r="D158">
        <v>1937</v>
      </c>
      <c r="F158" s="24" t="s">
        <v>24</v>
      </c>
      <c r="G158" s="7">
        <v>2300</v>
      </c>
      <c r="H158" s="7">
        <v>0</v>
      </c>
      <c r="I158" s="7">
        <v>0</v>
      </c>
      <c r="J158" s="6">
        <f t="shared" si="2"/>
        <v>2300</v>
      </c>
    </row>
    <row r="159" spans="1:10" x14ac:dyDescent="0.35">
      <c r="A159" s="21">
        <v>1929</v>
      </c>
      <c r="B159" t="s">
        <v>34</v>
      </c>
      <c r="C159" s="15">
        <v>3.5</v>
      </c>
      <c r="D159">
        <v>1914</v>
      </c>
      <c r="E159">
        <v>1939</v>
      </c>
      <c r="F159" s="24" t="s">
        <v>24</v>
      </c>
      <c r="G159" s="7">
        <v>11310</v>
      </c>
      <c r="H159" s="7">
        <v>0</v>
      </c>
      <c r="I159" s="7">
        <v>0</v>
      </c>
      <c r="J159" s="6">
        <f t="shared" si="2"/>
        <v>11310</v>
      </c>
    </row>
    <row r="160" spans="1:10" x14ac:dyDescent="0.35">
      <c r="A160" s="21">
        <v>1929</v>
      </c>
      <c r="B160" t="s">
        <v>34</v>
      </c>
      <c r="C160" s="15">
        <v>3</v>
      </c>
      <c r="D160">
        <v>1929</v>
      </c>
      <c r="E160">
        <v>1949</v>
      </c>
      <c r="F160" s="24" t="s">
        <v>24</v>
      </c>
      <c r="G160" s="7">
        <v>2220</v>
      </c>
      <c r="H160" s="7">
        <v>0</v>
      </c>
      <c r="I160" s="7">
        <v>0</v>
      </c>
      <c r="J160" s="6">
        <f t="shared" si="2"/>
        <v>2220</v>
      </c>
    </row>
    <row r="161" spans="1:10" x14ac:dyDescent="0.35">
      <c r="A161" s="21">
        <v>1929</v>
      </c>
      <c r="B161" t="s">
        <v>34</v>
      </c>
      <c r="C161" s="15">
        <v>3.5</v>
      </c>
      <c r="D161">
        <v>1934</v>
      </c>
      <c r="E161">
        <v>1944</v>
      </c>
      <c r="F161" s="24" t="s">
        <v>24</v>
      </c>
      <c r="G161" s="7">
        <v>8400</v>
      </c>
      <c r="H161" s="7">
        <v>0</v>
      </c>
      <c r="I161" s="7">
        <v>0</v>
      </c>
      <c r="J161" s="6">
        <f t="shared" si="2"/>
        <v>8400</v>
      </c>
    </row>
    <row r="162" spans="1:10" x14ac:dyDescent="0.35">
      <c r="A162" s="21">
        <v>1929</v>
      </c>
      <c r="B162" t="s">
        <v>33</v>
      </c>
      <c r="C162" s="15">
        <v>4.5</v>
      </c>
      <c r="D162">
        <v>1944</v>
      </c>
      <c r="F162" s="24" t="s">
        <v>24</v>
      </c>
      <c r="G162" s="7">
        <v>20640</v>
      </c>
      <c r="H162" s="7">
        <v>0</v>
      </c>
      <c r="I162" s="7">
        <v>0</v>
      </c>
      <c r="J162" s="6">
        <f t="shared" si="2"/>
        <v>20640</v>
      </c>
    </row>
    <row r="163" spans="1:10" x14ac:dyDescent="0.35">
      <c r="A163" s="21">
        <v>1929</v>
      </c>
      <c r="B163" t="s">
        <v>33</v>
      </c>
      <c r="C163" s="15">
        <v>4.5</v>
      </c>
      <c r="D163">
        <v>1945</v>
      </c>
      <c r="F163" s="24" t="s">
        <v>24</v>
      </c>
      <c r="G163" s="7">
        <v>2880</v>
      </c>
      <c r="H163" s="7">
        <v>0</v>
      </c>
      <c r="I163" s="7">
        <v>0</v>
      </c>
      <c r="J163" s="6">
        <f t="shared" si="2"/>
        <v>2880</v>
      </c>
    </row>
    <row r="164" spans="1:10" x14ac:dyDescent="0.35">
      <c r="A164" s="21">
        <v>1929</v>
      </c>
      <c r="B164" t="s">
        <v>33</v>
      </c>
      <c r="C164" s="15">
        <v>5</v>
      </c>
      <c r="D164">
        <v>1946</v>
      </c>
      <c r="F164" s="24" t="s">
        <v>24</v>
      </c>
      <c r="G164" s="7">
        <v>17952</v>
      </c>
      <c r="H164" s="7">
        <v>0</v>
      </c>
      <c r="I164" s="7">
        <v>0</v>
      </c>
      <c r="J164" s="6">
        <f t="shared" si="2"/>
        <v>17952</v>
      </c>
    </row>
    <row r="165" spans="1:10" x14ac:dyDescent="0.35">
      <c r="A165" s="21">
        <v>1929</v>
      </c>
      <c r="B165" t="s">
        <v>33</v>
      </c>
      <c r="C165" s="15">
        <v>4.5</v>
      </c>
      <c r="D165">
        <v>1947</v>
      </c>
      <c r="F165" s="24" t="s">
        <v>24</v>
      </c>
      <c r="G165" s="7">
        <v>18050</v>
      </c>
      <c r="H165" s="7">
        <v>0</v>
      </c>
      <c r="I165" s="7">
        <v>0</v>
      </c>
      <c r="J165" s="6">
        <f t="shared" si="2"/>
        <v>18050</v>
      </c>
    </row>
    <row r="166" spans="1:10" x14ac:dyDescent="0.35">
      <c r="A166" s="21">
        <v>1929</v>
      </c>
      <c r="B166" t="s">
        <v>33</v>
      </c>
      <c r="C166" s="15">
        <v>4.5</v>
      </c>
      <c r="D166">
        <v>1948</v>
      </c>
      <c r="E166">
        <v>1958</v>
      </c>
      <c r="F166" s="24" t="s">
        <v>24</v>
      </c>
      <c r="G166" s="7">
        <v>23750</v>
      </c>
      <c r="H166" s="7">
        <v>0</v>
      </c>
      <c r="I166" s="7">
        <v>0</v>
      </c>
      <c r="J166" s="6">
        <f t="shared" si="2"/>
        <v>23750</v>
      </c>
    </row>
    <row r="167" spans="1:10" x14ac:dyDescent="0.35">
      <c r="A167" s="21">
        <v>1929</v>
      </c>
      <c r="B167" t="s">
        <v>19</v>
      </c>
      <c r="C167" s="15">
        <v>6</v>
      </c>
      <c r="D167">
        <v>1936</v>
      </c>
      <c r="E167">
        <v>1946</v>
      </c>
      <c r="F167" s="24" t="s">
        <v>24</v>
      </c>
      <c r="G167" s="7">
        <v>10450</v>
      </c>
      <c r="H167" s="7">
        <v>0</v>
      </c>
      <c r="I167" s="7">
        <v>0</v>
      </c>
      <c r="J167" s="6">
        <f t="shared" si="2"/>
        <v>10450</v>
      </c>
    </row>
    <row r="168" spans="1:10" x14ac:dyDescent="0.35">
      <c r="A168" s="21">
        <v>1929</v>
      </c>
      <c r="B168" t="s">
        <v>19</v>
      </c>
      <c r="C168" s="15">
        <v>4</v>
      </c>
      <c r="D168">
        <v>1963</v>
      </c>
      <c r="F168" s="24" t="s">
        <v>24</v>
      </c>
      <c r="G168" s="7">
        <v>39831</v>
      </c>
      <c r="H168" s="7">
        <v>0</v>
      </c>
      <c r="I168" s="7">
        <v>0</v>
      </c>
      <c r="J168" s="6">
        <f t="shared" si="2"/>
        <v>39831</v>
      </c>
    </row>
    <row r="169" spans="1:10" x14ac:dyDescent="0.35">
      <c r="A169" s="21">
        <v>1929</v>
      </c>
      <c r="B169" t="s">
        <v>19</v>
      </c>
      <c r="C169" s="15">
        <v>5</v>
      </c>
      <c r="D169">
        <v>1947</v>
      </c>
      <c r="E169">
        <v>1957</v>
      </c>
      <c r="F169" s="24" t="s">
        <v>24</v>
      </c>
      <c r="G169" s="7">
        <v>35020</v>
      </c>
      <c r="H169" s="7">
        <v>0</v>
      </c>
      <c r="I169" s="7">
        <v>0</v>
      </c>
      <c r="J169" s="6">
        <f t="shared" si="2"/>
        <v>35020</v>
      </c>
    </row>
    <row r="170" spans="1:10" x14ac:dyDescent="0.35">
      <c r="A170" s="21">
        <v>1929</v>
      </c>
      <c r="B170" t="s">
        <v>14</v>
      </c>
      <c r="C170" s="15">
        <v>4</v>
      </c>
      <c r="D170">
        <v>1940</v>
      </c>
      <c r="E170">
        <v>1950</v>
      </c>
      <c r="F170" s="24" t="s">
        <v>24</v>
      </c>
      <c r="G170" s="7">
        <v>12380</v>
      </c>
      <c r="H170" s="7">
        <v>10</v>
      </c>
      <c r="I170" s="7">
        <v>9</v>
      </c>
      <c r="J170" s="6">
        <f t="shared" si="2"/>
        <v>12380.5375</v>
      </c>
    </row>
    <row r="171" spans="1:10" x14ac:dyDescent="0.35">
      <c r="A171" s="21">
        <v>1929</v>
      </c>
      <c r="B171" t="s">
        <v>40</v>
      </c>
      <c r="C171" s="15">
        <v>5</v>
      </c>
      <c r="D171">
        <v>1945</v>
      </c>
      <c r="E171">
        <v>1975</v>
      </c>
      <c r="F171" s="24" t="s">
        <v>24</v>
      </c>
      <c r="G171" s="7">
        <v>42925</v>
      </c>
      <c r="H171" s="7">
        <v>0</v>
      </c>
      <c r="I171" s="7">
        <v>0</v>
      </c>
      <c r="J171" s="6">
        <f t="shared" si="2"/>
        <v>42925</v>
      </c>
    </row>
    <row r="172" spans="1:10" x14ac:dyDescent="0.35">
      <c r="A172" s="21">
        <v>1929</v>
      </c>
      <c r="B172" t="s">
        <v>41</v>
      </c>
      <c r="C172" s="15">
        <v>3.5</v>
      </c>
      <c r="D172">
        <v>1930</v>
      </c>
      <c r="E172">
        <v>1955</v>
      </c>
      <c r="F172" s="24" t="s">
        <v>24</v>
      </c>
      <c r="G172" s="7">
        <v>47230</v>
      </c>
      <c r="H172" s="7">
        <v>18</v>
      </c>
      <c r="I172" s="7">
        <v>7</v>
      </c>
      <c r="J172" s="6">
        <f t="shared" si="2"/>
        <v>47230.929166666669</v>
      </c>
    </row>
    <row r="173" spans="1:10" x14ac:dyDescent="0.35">
      <c r="A173" s="21">
        <v>1929</v>
      </c>
      <c r="B173" t="s">
        <v>41</v>
      </c>
      <c r="C173" s="15">
        <v>3.5</v>
      </c>
      <c r="D173">
        <v>1930</v>
      </c>
      <c r="E173">
        <v>1955</v>
      </c>
      <c r="F173" s="24" t="s">
        <v>24</v>
      </c>
      <c r="G173" s="7">
        <v>3276</v>
      </c>
      <c r="H173" s="7">
        <v>0</v>
      </c>
      <c r="I173" s="7">
        <v>0</v>
      </c>
      <c r="J173" s="6">
        <f t="shared" si="2"/>
        <v>3276</v>
      </c>
    </row>
    <row r="174" spans="1:10" x14ac:dyDescent="0.35">
      <c r="A174" s="21">
        <v>1929</v>
      </c>
      <c r="B174" t="s">
        <v>42</v>
      </c>
      <c r="C174" s="15">
        <v>3.5</v>
      </c>
      <c r="D174">
        <v>1937</v>
      </c>
      <c r="E174">
        <v>1967</v>
      </c>
      <c r="F174" s="24" t="s">
        <v>24</v>
      </c>
      <c r="G174" s="7">
        <v>63397</v>
      </c>
      <c r="H174" s="7">
        <v>11</v>
      </c>
      <c r="I174" s="7">
        <v>9</v>
      </c>
      <c r="J174" s="6">
        <f t="shared" si="2"/>
        <v>63397.587500000001</v>
      </c>
    </row>
    <row r="175" spans="1:10" x14ac:dyDescent="0.35">
      <c r="A175" s="21">
        <v>1929</v>
      </c>
      <c r="B175" t="s">
        <v>42</v>
      </c>
      <c r="C175" s="15">
        <v>3.5</v>
      </c>
      <c r="D175">
        <v>1937</v>
      </c>
      <c r="E175">
        <v>1967</v>
      </c>
      <c r="F175" s="24" t="s">
        <v>24</v>
      </c>
      <c r="G175" s="7">
        <v>12160</v>
      </c>
      <c r="H175" s="7">
        <v>0</v>
      </c>
      <c r="I175" s="7">
        <v>0</v>
      </c>
      <c r="J175" s="6">
        <f t="shared" si="2"/>
        <v>12160</v>
      </c>
    </row>
    <row r="176" spans="1:10" x14ac:dyDescent="0.35">
      <c r="A176" s="21">
        <v>1929</v>
      </c>
      <c r="B176" t="s">
        <v>42</v>
      </c>
      <c r="C176" s="15">
        <v>6</v>
      </c>
      <c r="D176">
        <v>1936</v>
      </c>
      <c r="E176">
        <v>1951</v>
      </c>
      <c r="F176" s="24" t="s">
        <v>24</v>
      </c>
      <c r="G176" s="7">
        <v>26000</v>
      </c>
      <c r="H176" s="7">
        <v>0</v>
      </c>
      <c r="I176" s="7">
        <v>0</v>
      </c>
      <c r="J176" s="6">
        <f t="shared" si="2"/>
        <v>26000</v>
      </c>
    </row>
    <row r="177" spans="1:11" x14ac:dyDescent="0.35">
      <c r="A177" s="21">
        <v>1929</v>
      </c>
      <c r="B177" t="s">
        <v>42</v>
      </c>
      <c r="C177" s="15">
        <v>4</v>
      </c>
      <c r="D177">
        <v>1935</v>
      </c>
      <c r="E177">
        <v>1945</v>
      </c>
      <c r="F177" s="24" t="s">
        <v>24</v>
      </c>
      <c r="G177" s="7">
        <v>19928</v>
      </c>
      <c r="H177" s="7">
        <v>0</v>
      </c>
      <c r="I177" s="7">
        <v>0</v>
      </c>
      <c r="J177" s="6">
        <f t="shared" si="2"/>
        <v>19928</v>
      </c>
    </row>
    <row r="178" spans="1:11" ht="15" thickBot="1" x14ac:dyDescent="0.4">
      <c r="A178" s="22">
        <v>1929</v>
      </c>
      <c r="B178" s="10" t="s">
        <v>43</v>
      </c>
      <c r="C178" s="18">
        <v>4.75</v>
      </c>
      <c r="D178" s="10">
        <v>1940</v>
      </c>
      <c r="E178" s="10">
        <v>1960</v>
      </c>
      <c r="F178" s="26" t="s">
        <v>24</v>
      </c>
      <c r="G178" s="11">
        <v>92000</v>
      </c>
      <c r="H178" s="11">
        <v>0</v>
      </c>
      <c r="I178" s="11">
        <v>0</v>
      </c>
      <c r="J178" s="12">
        <f t="shared" si="2"/>
        <v>92000</v>
      </c>
      <c r="K178" s="10"/>
    </row>
    <row r="179" spans="1:11" x14ac:dyDescent="0.35">
      <c r="A179" s="21">
        <v>1929</v>
      </c>
      <c r="B179" t="s">
        <v>21</v>
      </c>
      <c r="G179" s="7">
        <v>1439334</v>
      </c>
      <c r="H179" s="7">
        <v>4</v>
      </c>
      <c r="I179" s="7">
        <v>6</v>
      </c>
      <c r="J179" s="6">
        <f t="shared" si="2"/>
        <v>1439334.2249999999</v>
      </c>
    </row>
    <row r="180" spans="1:11" ht="15" thickBot="1" x14ac:dyDescent="0.4">
      <c r="A180" s="22">
        <v>1929</v>
      </c>
      <c r="B180" s="13" t="s">
        <v>22</v>
      </c>
      <c r="C180" s="18"/>
      <c r="D180" s="10"/>
      <c r="E180" s="10"/>
      <c r="F180" s="10"/>
      <c r="G180" s="11"/>
      <c r="H180" s="11"/>
      <c r="I180" s="11"/>
      <c r="J180" s="12">
        <f t="shared" si="2"/>
        <v>0</v>
      </c>
      <c r="K180" s="14">
        <f>J179-SUM(J138:J178)</f>
        <v>0</v>
      </c>
    </row>
    <row r="181" spans="1:11" x14ac:dyDescent="0.35">
      <c r="A181" s="21">
        <v>1930</v>
      </c>
      <c r="B181" t="s">
        <v>35</v>
      </c>
      <c r="C181" s="15">
        <v>4</v>
      </c>
      <c r="D181" s="21">
        <v>2027.5</v>
      </c>
      <c r="F181" s="24" t="s">
        <v>24</v>
      </c>
      <c r="G181" s="7">
        <v>182175</v>
      </c>
      <c r="H181" s="7">
        <v>0</v>
      </c>
      <c r="I181" s="7">
        <v>0</v>
      </c>
      <c r="J181" s="6">
        <f t="shared" si="2"/>
        <v>182175</v>
      </c>
    </row>
    <row r="182" spans="1:11" x14ac:dyDescent="0.35">
      <c r="A182" s="21">
        <v>1930</v>
      </c>
      <c r="B182" t="s">
        <v>29</v>
      </c>
      <c r="C182" s="15">
        <v>4.5</v>
      </c>
      <c r="D182" s="21">
        <v>1940</v>
      </c>
      <c r="E182">
        <v>1944</v>
      </c>
      <c r="F182" s="24" t="s">
        <v>24</v>
      </c>
      <c r="G182" s="7">
        <v>32587</v>
      </c>
      <c r="H182" s="7">
        <v>10</v>
      </c>
      <c r="I182" s="7">
        <v>0</v>
      </c>
      <c r="J182" s="6">
        <f t="shared" si="2"/>
        <v>32587.5</v>
      </c>
    </row>
    <row r="183" spans="1:11" x14ac:dyDescent="0.35">
      <c r="A183" s="21">
        <v>1930</v>
      </c>
      <c r="B183" t="s">
        <v>25</v>
      </c>
      <c r="C183" s="15">
        <v>5</v>
      </c>
      <c r="D183">
        <v>1929</v>
      </c>
      <c r="E183">
        <v>1947</v>
      </c>
      <c r="F183" s="24" t="s">
        <v>24</v>
      </c>
      <c r="G183" s="7">
        <v>48818</v>
      </c>
      <c r="H183" s="7">
        <v>3</v>
      </c>
      <c r="I183" s="7">
        <v>11</v>
      </c>
      <c r="J183" s="6">
        <f t="shared" si="2"/>
        <v>48818.195833333331</v>
      </c>
    </row>
    <row r="184" spans="1:11" x14ac:dyDescent="0.35">
      <c r="A184" s="21">
        <v>1930</v>
      </c>
      <c r="B184" t="s">
        <v>25</v>
      </c>
      <c r="C184" s="15">
        <v>5</v>
      </c>
      <c r="D184">
        <v>1929</v>
      </c>
      <c r="E184">
        <v>1947</v>
      </c>
      <c r="F184" s="24" t="s">
        <v>24</v>
      </c>
      <c r="G184" s="7">
        <v>261705</v>
      </c>
      <c r="H184" s="7">
        <v>4</v>
      </c>
      <c r="I184" s="7">
        <v>9</v>
      </c>
      <c r="J184" s="6">
        <f t="shared" si="2"/>
        <v>261705.23750000002</v>
      </c>
    </row>
    <row r="185" spans="1:11" x14ac:dyDescent="0.35">
      <c r="A185" s="21">
        <v>1930</v>
      </c>
      <c r="B185" t="s">
        <v>13</v>
      </c>
      <c r="C185" s="15">
        <v>3.5</v>
      </c>
      <c r="D185">
        <v>1931</v>
      </c>
      <c r="E185" s="19" t="s">
        <v>23</v>
      </c>
      <c r="F185" s="24" t="s">
        <v>24</v>
      </c>
      <c r="G185" s="7">
        <v>27841</v>
      </c>
      <c r="H185" s="7">
        <v>0</v>
      </c>
      <c r="I185" s="7">
        <v>5</v>
      </c>
      <c r="J185" s="6">
        <f t="shared" si="2"/>
        <v>27841.020833333332</v>
      </c>
    </row>
    <row r="186" spans="1:11" x14ac:dyDescent="0.35">
      <c r="A186" s="21">
        <v>1930</v>
      </c>
      <c r="B186" t="s">
        <v>13</v>
      </c>
      <c r="C186" s="15">
        <v>4.5</v>
      </c>
      <c r="D186">
        <v>1958</v>
      </c>
      <c r="E186">
        <v>1968</v>
      </c>
      <c r="F186" s="24" t="s">
        <v>24</v>
      </c>
      <c r="G186" s="7">
        <v>8500</v>
      </c>
      <c r="H186" s="7">
        <v>0</v>
      </c>
      <c r="I186" s="7">
        <v>0</v>
      </c>
      <c r="J186" s="6">
        <f t="shared" si="2"/>
        <v>8500</v>
      </c>
    </row>
    <row r="187" spans="1:11" x14ac:dyDescent="0.35">
      <c r="A187" s="21">
        <v>1930</v>
      </c>
      <c r="B187" t="s">
        <v>36</v>
      </c>
      <c r="C187" s="15">
        <v>5</v>
      </c>
      <c r="D187">
        <v>1942</v>
      </c>
      <c r="E187">
        <v>1967</v>
      </c>
      <c r="F187" s="24" t="s">
        <v>24</v>
      </c>
      <c r="G187" s="7">
        <v>82400</v>
      </c>
      <c r="H187" s="7">
        <v>0</v>
      </c>
      <c r="I187" s="7">
        <v>0</v>
      </c>
      <c r="J187" s="6">
        <f t="shared" si="2"/>
        <v>82400</v>
      </c>
    </row>
    <row r="188" spans="1:11" x14ac:dyDescent="0.35">
      <c r="A188" s="21">
        <v>1930</v>
      </c>
      <c r="B188" t="s">
        <v>37</v>
      </c>
      <c r="C188" s="15">
        <v>4.5</v>
      </c>
      <c r="D188">
        <v>1948</v>
      </c>
      <c r="E188">
        <v>1968</v>
      </c>
      <c r="F188" s="24" t="s">
        <v>24</v>
      </c>
      <c r="G188" s="7">
        <v>9800</v>
      </c>
      <c r="H188" s="7">
        <v>0</v>
      </c>
      <c r="I188" s="7">
        <v>0</v>
      </c>
      <c r="J188" s="6">
        <f t="shared" si="2"/>
        <v>9800</v>
      </c>
    </row>
    <row r="189" spans="1:11" x14ac:dyDescent="0.35">
      <c r="A189" s="21">
        <v>1930</v>
      </c>
      <c r="B189" t="s">
        <v>26</v>
      </c>
      <c r="C189" s="15">
        <v>3</v>
      </c>
      <c r="D189">
        <v>1940</v>
      </c>
      <c r="F189" s="24" t="s">
        <v>24</v>
      </c>
      <c r="G189" s="7">
        <v>1118</v>
      </c>
      <c r="H189" s="7">
        <v>0</v>
      </c>
      <c r="I189" s="7">
        <v>0</v>
      </c>
      <c r="J189" s="6">
        <f t="shared" si="2"/>
        <v>1118</v>
      </c>
    </row>
    <row r="190" spans="1:11" x14ac:dyDescent="0.35">
      <c r="A190" s="21">
        <v>1930</v>
      </c>
      <c r="B190" t="s">
        <v>26</v>
      </c>
      <c r="C190" s="15">
        <v>6</v>
      </c>
      <c r="D190">
        <v>1936</v>
      </c>
      <c r="E190">
        <v>1951</v>
      </c>
      <c r="F190" s="24" t="s">
        <v>24</v>
      </c>
      <c r="G190" s="7">
        <v>30817</v>
      </c>
      <c r="H190" s="7">
        <v>16</v>
      </c>
      <c r="I190" s="7">
        <v>9</v>
      </c>
      <c r="J190" s="6">
        <f t="shared" si="2"/>
        <v>30817.837499999998</v>
      </c>
    </row>
    <row r="191" spans="1:11" x14ac:dyDescent="0.35">
      <c r="A191" s="21">
        <v>1930</v>
      </c>
      <c r="B191" t="s">
        <v>38</v>
      </c>
      <c r="C191" s="15">
        <v>5</v>
      </c>
      <c r="D191">
        <v>1946</v>
      </c>
      <c r="E191">
        <v>1953</v>
      </c>
      <c r="F191" s="24" t="s">
        <v>24</v>
      </c>
      <c r="G191" s="7">
        <v>7425</v>
      </c>
      <c r="H191" s="7">
        <v>0</v>
      </c>
      <c r="I191" s="7">
        <v>0</v>
      </c>
      <c r="J191" s="6">
        <f t="shared" si="2"/>
        <v>7425</v>
      </c>
    </row>
    <row r="192" spans="1:11" x14ac:dyDescent="0.35">
      <c r="A192" s="21">
        <v>1930</v>
      </c>
      <c r="B192" t="s">
        <v>27</v>
      </c>
      <c r="C192" s="15">
        <v>4</v>
      </c>
      <c r="D192">
        <v>1939</v>
      </c>
      <c r="E192">
        <v>1959</v>
      </c>
      <c r="F192" s="24" t="s">
        <v>24</v>
      </c>
      <c r="G192" s="7">
        <v>1700</v>
      </c>
      <c r="H192" s="7">
        <v>0</v>
      </c>
      <c r="I192" s="7">
        <v>0</v>
      </c>
      <c r="J192" s="6">
        <f t="shared" si="2"/>
        <v>1700</v>
      </c>
    </row>
    <row r="193" spans="1:10" x14ac:dyDescent="0.35">
      <c r="A193" s="21">
        <v>1930</v>
      </c>
      <c r="B193" t="s">
        <v>27</v>
      </c>
      <c r="C193" s="15">
        <v>6</v>
      </c>
      <c r="D193">
        <v>1945</v>
      </c>
      <c r="E193">
        <v>1970</v>
      </c>
      <c r="F193" s="24" t="s">
        <v>24</v>
      </c>
      <c r="G193" s="7">
        <v>8800</v>
      </c>
      <c r="H193" s="7">
        <v>0</v>
      </c>
      <c r="I193" s="7">
        <v>0</v>
      </c>
      <c r="J193" s="6">
        <f t="shared" si="2"/>
        <v>8800</v>
      </c>
    </row>
    <row r="194" spans="1:10" x14ac:dyDescent="0.35">
      <c r="A194" s="21">
        <v>1930</v>
      </c>
      <c r="B194" t="s">
        <v>27</v>
      </c>
      <c r="C194" s="15">
        <v>4.5</v>
      </c>
      <c r="D194">
        <v>1956</v>
      </c>
      <c r="F194" s="24" t="s">
        <v>24</v>
      </c>
      <c r="G194" s="7">
        <v>930</v>
      </c>
      <c r="H194" s="7">
        <v>0</v>
      </c>
      <c r="I194" s="7">
        <v>0</v>
      </c>
      <c r="J194" s="6">
        <f t="shared" si="2"/>
        <v>930</v>
      </c>
    </row>
    <row r="195" spans="1:10" x14ac:dyDescent="0.35">
      <c r="A195" s="21">
        <v>1930</v>
      </c>
      <c r="B195" t="s">
        <v>39</v>
      </c>
      <c r="C195" s="15">
        <v>3.5</v>
      </c>
      <c r="D195">
        <v>1918</v>
      </c>
      <c r="E195">
        <v>1943</v>
      </c>
      <c r="F195" s="24" t="s">
        <v>24</v>
      </c>
      <c r="G195" s="7">
        <v>1720</v>
      </c>
      <c r="H195" s="7">
        <v>0</v>
      </c>
      <c r="I195" s="7">
        <v>0</v>
      </c>
      <c r="J195" s="6">
        <f t="shared" si="2"/>
        <v>1720</v>
      </c>
    </row>
    <row r="196" spans="1:10" x14ac:dyDescent="0.35">
      <c r="A196" s="21">
        <v>1930</v>
      </c>
      <c r="B196" t="s">
        <v>18</v>
      </c>
      <c r="C196" s="15">
        <v>4</v>
      </c>
      <c r="D196">
        <v>1934</v>
      </c>
      <c r="F196" s="24" t="s">
        <v>24</v>
      </c>
      <c r="G196" s="7">
        <v>3050</v>
      </c>
      <c r="H196" s="7">
        <v>17</v>
      </c>
      <c r="I196" s="7">
        <v>4</v>
      </c>
      <c r="J196" s="6">
        <f t="shared" si="2"/>
        <v>3050.8666666666668</v>
      </c>
    </row>
    <row r="197" spans="1:10" x14ac:dyDescent="0.35">
      <c r="A197" s="21">
        <v>1930</v>
      </c>
      <c r="B197" t="s">
        <v>18</v>
      </c>
      <c r="C197" s="15">
        <v>4</v>
      </c>
      <c r="D197">
        <v>1934</v>
      </c>
      <c r="F197" s="24" t="s">
        <v>24</v>
      </c>
      <c r="G197" s="7">
        <v>4800</v>
      </c>
      <c r="H197" s="7">
        <v>0</v>
      </c>
      <c r="I197" s="7">
        <v>0</v>
      </c>
      <c r="J197" s="6">
        <f t="shared" si="2"/>
        <v>4800</v>
      </c>
    </row>
    <row r="198" spans="1:10" x14ac:dyDescent="0.35">
      <c r="A198" s="21">
        <v>1930</v>
      </c>
      <c r="B198" t="s">
        <v>18</v>
      </c>
      <c r="C198" s="15">
        <v>3.5</v>
      </c>
      <c r="D198">
        <v>1919</v>
      </c>
      <c r="E198">
        <v>1949</v>
      </c>
      <c r="F198" s="24" t="s">
        <v>24</v>
      </c>
      <c r="G198" s="7">
        <v>1660</v>
      </c>
      <c r="H198" s="7">
        <v>0</v>
      </c>
      <c r="I198" s="7">
        <v>0</v>
      </c>
      <c r="J198" s="6">
        <f t="shared" si="2"/>
        <v>1660</v>
      </c>
    </row>
    <row r="199" spans="1:10" x14ac:dyDescent="0.35">
      <c r="A199" s="21">
        <v>1930</v>
      </c>
      <c r="B199" t="s">
        <v>28</v>
      </c>
      <c r="C199" s="15">
        <v>6</v>
      </c>
      <c r="D199">
        <v>1946</v>
      </c>
      <c r="E199">
        <v>1956</v>
      </c>
      <c r="F199" s="24" t="s">
        <v>24</v>
      </c>
      <c r="G199" s="7">
        <v>17299</v>
      </c>
      <c r="H199" s="7">
        <v>7</v>
      </c>
      <c r="I199" s="7">
        <v>0</v>
      </c>
      <c r="J199" s="6">
        <f t="shared" ref="J199:J262" si="3">G199+H199/20+I199/240</f>
        <v>17299.349999999999</v>
      </c>
    </row>
    <row r="200" spans="1:10" x14ac:dyDescent="0.35">
      <c r="A200" s="21">
        <v>1930</v>
      </c>
      <c r="B200" t="s">
        <v>34</v>
      </c>
      <c r="C200" s="15">
        <v>4</v>
      </c>
      <c r="D200">
        <v>1937</v>
      </c>
      <c r="F200" s="24" t="s">
        <v>24</v>
      </c>
      <c r="G200" s="7">
        <v>2375</v>
      </c>
      <c r="H200" s="7">
        <v>0</v>
      </c>
      <c r="I200" s="7">
        <v>0</v>
      </c>
      <c r="J200" s="6">
        <f t="shared" si="3"/>
        <v>2375</v>
      </c>
    </row>
    <row r="201" spans="1:10" x14ac:dyDescent="0.35">
      <c r="A201" s="21">
        <v>1930</v>
      </c>
      <c r="B201" t="s">
        <v>34</v>
      </c>
      <c r="C201" s="15">
        <v>3.5</v>
      </c>
      <c r="D201">
        <v>1914</v>
      </c>
      <c r="E201">
        <v>1939</v>
      </c>
      <c r="F201" s="24" t="s">
        <v>24</v>
      </c>
      <c r="G201" s="7">
        <v>11570</v>
      </c>
      <c r="H201" s="7">
        <v>0</v>
      </c>
      <c r="I201" s="7">
        <v>0</v>
      </c>
      <c r="J201" s="6">
        <f t="shared" si="3"/>
        <v>11570</v>
      </c>
    </row>
    <row r="202" spans="1:10" x14ac:dyDescent="0.35">
      <c r="A202" s="21">
        <v>1930</v>
      </c>
      <c r="B202" t="s">
        <v>34</v>
      </c>
      <c r="C202" s="15">
        <v>3</v>
      </c>
      <c r="D202">
        <v>1929</v>
      </c>
      <c r="E202">
        <v>1949</v>
      </c>
      <c r="F202" s="24" t="s">
        <v>24</v>
      </c>
      <c r="G202" s="7">
        <v>2280</v>
      </c>
      <c r="H202" s="7">
        <v>0</v>
      </c>
      <c r="I202" s="7">
        <v>0</v>
      </c>
      <c r="J202" s="6">
        <f t="shared" si="3"/>
        <v>2280</v>
      </c>
    </row>
    <row r="203" spans="1:10" x14ac:dyDescent="0.35">
      <c r="A203" s="21">
        <v>1930</v>
      </c>
      <c r="B203" t="s">
        <v>34</v>
      </c>
      <c r="C203" s="15">
        <v>3.5</v>
      </c>
      <c r="D203">
        <v>1934</v>
      </c>
      <c r="E203">
        <v>1944</v>
      </c>
      <c r="F203" s="24" t="s">
        <v>24</v>
      </c>
      <c r="G203" s="7">
        <v>8600</v>
      </c>
      <c r="H203" s="7">
        <v>0</v>
      </c>
      <c r="I203" s="7">
        <v>0</v>
      </c>
      <c r="J203" s="6">
        <f t="shared" si="3"/>
        <v>8600</v>
      </c>
    </row>
    <row r="204" spans="1:10" x14ac:dyDescent="0.35">
      <c r="A204" s="21">
        <v>1930</v>
      </c>
      <c r="B204" t="s">
        <v>33</v>
      </c>
      <c r="C204" s="15">
        <v>4.5</v>
      </c>
      <c r="D204">
        <v>1944</v>
      </c>
      <c r="F204" s="24" t="s">
        <v>24</v>
      </c>
      <c r="G204" s="7">
        <v>20640</v>
      </c>
      <c r="H204" s="7">
        <v>0</v>
      </c>
      <c r="I204" s="7">
        <v>0</v>
      </c>
      <c r="J204" s="6">
        <f t="shared" si="3"/>
        <v>20640</v>
      </c>
    </row>
    <row r="205" spans="1:10" x14ac:dyDescent="0.35">
      <c r="A205" s="21">
        <v>1930</v>
      </c>
      <c r="B205" t="s">
        <v>33</v>
      </c>
      <c r="C205" s="15">
        <v>4.5</v>
      </c>
      <c r="D205">
        <v>1945</v>
      </c>
      <c r="F205" s="24" t="s">
        <v>24</v>
      </c>
      <c r="G205" s="7">
        <v>2880</v>
      </c>
      <c r="H205" s="7">
        <v>0</v>
      </c>
      <c r="I205" s="7">
        <v>0</v>
      </c>
      <c r="J205" s="6">
        <f t="shared" si="3"/>
        <v>2880</v>
      </c>
    </row>
    <row r="206" spans="1:10" x14ac:dyDescent="0.35">
      <c r="A206" s="21">
        <v>1930</v>
      </c>
      <c r="B206" t="s">
        <v>33</v>
      </c>
      <c r="C206" s="15">
        <v>5</v>
      </c>
      <c r="D206">
        <v>1946</v>
      </c>
      <c r="F206" s="24" t="s">
        <v>24</v>
      </c>
      <c r="G206" s="7">
        <v>17600</v>
      </c>
      <c r="H206" s="7">
        <v>0</v>
      </c>
      <c r="I206" s="7">
        <v>0</v>
      </c>
      <c r="J206" s="6">
        <f t="shared" si="3"/>
        <v>17600</v>
      </c>
    </row>
    <row r="207" spans="1:10" x14ac:dyDescent="0.35">
      <c r="A207" s="21">
        <v>1930</v>
      </c>
      <c r="B207" t="s">
        <v>33</v>
      </c>
      <c r="C207" s="15">
        <v>4.5</v>
      </c>
      <c r="D207">
        <v>1947</v>
      </c>
      <c r="F207" s="24" t="s">
        <v>24</v>
      </c>
      <c r="G207" s="7">
        <v>17860</v>
      </c>
      <c r="H207" s="7">
        <v>0</v>
      </c>
      <c r="I207" s="7">
        <v>0</v>
      </c>
      <c r="J207" s="6">
        <f t="shared" si="3"/>
        <v>17860</v>
      </c>
    </row>
    <row r="208" spans="1:10" x14ac:dyDescent="0.35">
      <c r="A208" s="21">
        <v>1930</v>
      </c>
      <c r="B208" t="s">
        <v>33</v>
      </c>
      <c r="C208" s="15">
        <v>4.5</v>
      </c>
      <c r="D208">
        <v>1948</v>
      </c>
      <c r="E208">
        <v>1958</v>
      </c>
      <c r="F208" s="24" t="s">
        <v>24</v>
      </c>
      <c r="G208" s="7">
        <v>23500</v>
      </c>
      <c r="H208" s="7">
        <v>0</v>
      </c>
      <c r="I208" s="7">
        <v>0</v>
      </c>
      <c r="J208" s="6">
        <f t="shared" si="3"/>
        <v>23500</v>
      </c>
    </row>
    <row r="209" spans="1:11" x14ac:dyDescent="0.35">
      <c r="A209" s="21">
        <v>1930</v>
      </c>
      <c r="B209" t="s">
        <v>19</v>
      </c>
      <c r="C209" s="15">
        <v>6</v>
      </c>
      <c r="D209">
        <v>1936</v>
      </c>
      <c r="E209">
        <v>1946</v>
      </c>
      <c r="F209" s="24" t="s">
        <v>24</v>
      </c>
      <c r="G209" s="7">
        <v>10600</v>
      </c>
      <c r="H209" s="7">
        <v>0</v>
      </c>
      <c r="I209" s="7">
        <v>0</v>
      </c>
      <c r="J209" s="6">
        <f t="shared" si="3"/>
        <v>10600</v>
      </c>
    </row>
    <row r="210" spans="1:11" x14ac:dyDescent="0.35">
      <c r="A210" s="21">
        <v>1930</v>
      </c>
      <c r="B210" t="s">
        <v>19</v>
      </c>
      <c r="C210" s="15">
        <v>4</v>
      </c>
      <c r="D210">
        <v>1963</v>
      </c>
      <c r="F210" s="24" t="s">
        <v>24</v>
      </c>
      <c r="G210" s="7">
        <v>40768</v>
      </c>
      <c r="H210" s="7">
        <v>4</v>
      </c>
      <c r="I210" s="7">
        <v>0</v>
      </c>
      <c r="J210" s="6">
        <f t="shared" si="3"/>
        <v>40768.199999999997</v>
      </c>
    </row>
    <row r="211" spans="1:11" x14ac:dyDescent="0.35">
      <c r="A211" s="21">
        <v>1930</v>
      </c>
      <c r="B211" t="s">
        <v>19</v>
      </c>
      <c r="C211" s="15">
        <v>5</v>
      </c>
      <c r="D211">
        <v>1947</v>
      </c>
      <c r="E211">
        <v>1957</v>
      </c>
      <c r="F211" s="24" t="s">
        <v>24</v>
      </c>
      <c r="G211" s="7">
        <v>34680</v>
      </c>
      <c r="H211" s="7">
        <v>0</v>
      </c>
      <c r="I211" s="7">
        <v>0</v>
      </c>
      <c r="J211" s="6">
        <f t="shared" si="3"/>
        <v>34680</v>
      </c>
    </row>
    <row r="212" spans="1:11" x14ac:dyDescent="0.35">
      <c r="A212" s="21">
        <v>1930</v>
      </c>
      <c r="B212" t="s">
        <v>14</v>
      </c>
      <c r="C212" s="15">
        <v>4</v>
      </c>
      <c r="D212">
        <v>1940</v>
      </c>
      <c r="E212">
        <v>1950</v>
      </c>
      <c r="F212" s="24" t="s">
        <v>24</v>
      </c>
      <c r="G212" s="7">
        <v>11097</v>
      </c>
      <c r="H212" s="7">
        <v>3</v>
      </c>
      <c r="I212" s="7">
        <v>10</v>
      </c>
      <c r="J212" s="6">
        <f t="shared" si="3"/>
        <v>11097.191666666666</v>
      </c>
    </row>
    <row r="213" spans="1:11" x14ac:dyDescent="0.35">
      <c r="A213" s="21">
        <v>1930</v>
      </c>
      <c r="B213" t="s">
        <v>40</v>
      </c>
      <c r="C213" s="15">
        <v>5</v>
      </c>
      <c r="D213">
        <v>1945</v>
      </c>
      <c r="E213">
        <v>1975</v>
      </c>
      <c r="F213" s="24" t="s">
        <v>24</v>
      </c>
      <c r="G213" s="7">
        <v>42075</v>
      </c>
      <c r="H213" s="7">
        <v>0</v>
      </c>
      <c r="I213" s="7">
        <v>0</v>
      </c>
      <c r="J213" s="6">
        <f t="shared" si="3"/>
        <v>42075</v>
      </c>
    </row>
    <row r="214" spans="1:11" x14ac:dyDescent="0.35">
      <c r="A214" s="21">
        <v>1930</v>
      </c>
      <c r="B214" t="s">
        <v>41</v>
      </c>
      <c r="C214" s="15">
        <v>3.5</v>
      </c>
      <c r="D214">
        <v>1930</v>
      </c>
      <c r="E214">
        <v>1955</v>
      </c>
      <c r="F214" s="24" t="s">
        <v>24</v>
      </c>
      <c r="G214" s="7">
        <v>49047</v>
      </c>
      <c r="H214" s="7">
        <v>10</v>
      </c>
      <c r="I214" s="7">
        <v>1</v>
      </c>
      <c r="J214" s="6">
        <f t="shared" si="3"/>
        <v>49047.504166666666</v>
      </c>
    </row>
    <row r="215" spans="1:11" x14ac:dyDescent="0.35">
      <c r="A215" s="21">
        <v>1930</v>
      </c>
      <c r="B215" t="s">
        <v>41</v>
      </c>
      <c r="C215" s="15">
        <v>3.5</v>
      </c>
      <c r="D215">
        <v>1930</v>
      </c>
      <c r="E215">
        <v>1955</v>
      </c>
      <c r="F215" s="24" t="s">
        <v>24</v>
      </c>
      <c r="G215" s="7">
        <v>3402</v>
      </c>
      <c r="H215" s="7">
        <v>0</v>
      </c>
      <c r="I215" s="7">
        <v>0</v>
      </c>
      <c r="J215" s="6">
        <f t="shared" si="3"/>
        <v>3402</v>
      </c>
    </row>
    <row r="216" spans="1:11" x14ac:dyDescent="0.35">
      <c r="A216" s="21">
        <v>1930</v>
      </c>
      <c r="B216" t="s">
        <v>42</v>
      </c>
      <c r="C216" s="15">
        <v>3.5</v>
      </c>
      <c r="D216">
        <v>1937</v>
      </c>
      <c r="E216">
        <v>1967</v>
      </c>
      <c r="F216" s="24" t="s">
        <v>24</v>
      </c>
      <c r="G216" s="7">
        <v>65065</v>
      </c>
      <c r="H216" s="7">
        <v>18</v>
      </c>
      <c r="I216" s="7">
        <v>11</v>
      </c>
      <c r="J216" s="6">
        <f t="shared" si="3"/>
        <v>65065.945833333331</v>
      </c>
    </row>
    <row r="217" spans="1:11" x14ac:dyDescent="0.35">
      <c r="A217" s="21">
        <v>1930</v>
      </c>
      <c r="B217" t="s">
        <v>42</v>
      </c>
      <c r="C217" s="15">
        <v>3.5</v>
      </c>
      <c r="D217">
        <v>1937</v>
      </c>
      <c r="E217">
        <v>1967</v>
      </c>
      <c r="F217" s="24" t="s">
        <v>24</v>
      </c>
      <c r="G217" s="7">
        <v>12480</v>
      </c>
      <c r="H217" s="7">
        <v>0</v>
      </c>
      <c r="I217" s="7">
        <v>0</v>
      </c>
      <c r="J217" s="6">
        <f t="shared" si="3"/>
        <v>12480</v>
      </c>
    </row>
    <row r="218" spans="1:11" x14ac:dyDescent="0.35">
      <c r="A218" s="21">
        <v>1930</v>
      </c>
      <c r="B218" t="s">
        <v>42</v>
      </c>
      <c r="C218" s="15">
        <v>6</v>
      </c>
      <c r="D218">
        <v>1936</v>
      </c>
      <c r="E218">
        <v>1951</v>
      </c>
      <c r="F218" s="24" t="s">
        <v>24</v>
      </c>
      <c r="G218" s="7">
        <v>26250</v>
      </c>
      <c r="H218" s="7">
        <v>0</v>
      </c>
      <c r="I218" s="7">
        <v>0</v>
      </c>
      <c r="J218" s="6">
        <f t="shared" si="3"/>
        <v>26250</v>
      </c>
    </row>
    <row r="219" spans="1:11" x14ac:dyDescent="0.35">
      <c r="A219" s="21">
        <v>1930</v>
      </c>
      <c r="B219" t="s">
        <v>42</v>
      </c>
      <c r="C219" s="15">
        <v>4</v>
      </c>
      <c r="D219">
        <v>1935</v>
      </c>
      <c r="E219">
        <v>1945</v>
      </c>
      <c r="F219" s="24" t="s">
        <v>24</v>
      </c>
      <c r="G219" s="7">
        <v>20140</v>
      </c>
      <c r="H219" s="7">
        <v>0</v>
      </c>
      <c r="I219" s="7">
        <v>0</v>
      </c>
      <c r="J219" s="6">
        <f t="shared" si="3"/>
        <v>20140</v>
      </c>
    </row>
    <row r="220" spans="1:11" ht="15" thickBot="1" x14ac:dyDescent="0.4">
      <c r="A220" s="22">
        <v>1930</v>
      </c>
      <c r="B220" s="10" t="s">
        <v>43</v>
      </c>
      <c r="C220" s="18">
        <v>4.75</v>
      </c>
      <c r="D220" s="10">
        <v>1940</v>
      </c>
      <c r="E220" s="10">
        <v>1960</v>
      </c>
      <c r="F220" s="26" t="s">
        <v>24</v>
      </c>
      <c r="G220" s="11">
        <v>73350</v>
      </c>
      <c r="H220" s="11">
        <v>0</v>
      </c>
      <c r="I220" s="11">
        <v>0</v>
      </c>
      <c r="J220" s="12">
        <f t="shared" si="3"/>
        <v>73350</v>
      </c>
      <c r="K220" s="10"/>
    </row>
    <row r="221" spans="1:11" x14ac:dyDescent="0.35">
      <c r="A221" s="21">
        <v>1930</v>
      </c>
      <c r="B221" s="21" t="s">
        <v>21</v>
      </c>
      <c r="G221" s="25">
        <v>1229408</v>
      </c>
      <c r="H221" s="25">
        <v>17</v>
      </c>
      <c r="I221" s="25">
        <v>0</v>
      </c>
      <c r="J221" s="27">
        <f t="shared" si="3"/>
        <v>1229408.8500000001</v>
      </c>
      <c r="K221" s="28"/>
    </row>
    <row r="222" spans="1:11" ht="15" thickBot="1" x14ac:dyDescent="0.4">
      <c r="A222" s="22">
        <v>1930</v>
      </c>
      <c r="B222" s="23" t="s">
        <v>22</v>
      </c>
      <c r="C222" s="18"/>
      <c r="D222" s="10"/>
      <c r="E222" s="10"/>
      <c r="F222" s="10"/>
      <c r="G222" s="11"/>
      <c r="H222" s="11"/>
      <c r="I222" s="11"/>
      <c r="J222" s="12">
        <f t="shared" si="3"/>
        <v>0</v>
      </c>
      <c r="K222" s="30">
        <f>J221-SUM(J181:J220)</f>
        <v>0</v>
      </c>
    </row>
    <row r="223" spans="1:11" x14ac:dyDescent="0.35">
      <c r="A223" s="21">
        <v>1931</v>
      </c>
      <c r="B223" t="s">
        <v>29</v>
      </c>
      <c r="C223" s="15">
        <v>4.5</v>
      </c>
      <c r="D223" s="21">
        <v>1940</v>
      </c>
      <c r="E223">
        <v>1944</v>
      </c>
      <c r="F223" s="24" t="s">
        <v>24</v>
      </c>
      <c r="G223" s="25">
        <v>33990</v>
      </c>
      <c r="H223" s="25">
        <v>0</v>
      </c>
      <c r="I223" s="25">
        <v>0</v>
      </c>
      <c r="J223" s="27">
        <f t="shared" si="3"/>
        <v>33990</v>
      </c>
      <c r="K223" s="29"/>
    </row>
    <row r="224" spans="1:11" x14ac:dyDescent="0.35">
      <c r="A224" s="21">
        <v>1931</v>
      </c>
      <c r="B224" t="s">
        <v>25</v>
      </c>
      <c r="C224" s="15">
        <v>5</v>
      </c>
      <c r="D224">
        <v>1929</v>
      </c>
      <c r="E224">
        <v>1947</v>
      </c>
      <c r="F224" s="24" t="s">
        <v>24</v>
      </c>
      <c r="G224" s="7">
        <v>151081</v>
      </c>
      <c r="H224" s="7">
        <v>4</v>
      </c>
      <c r="I224" s="7">
        <v>3</v>
      </c>
      <c r="J224" s="6">
        <f t="shared" si="3"/>
        <v>151081.21250000002</v>
      </c>
    </row>
    <row r="225" spans="1:10" x14ac:dyDescent="0.35">
      <c r="A225" s="21">
        <v>1931</v>
      </c>
      <c r="B225" t="s">
        <v>36</v>
      </c>
      <c r="C225" s="15">
        <v>5</v>
      </c>
      <c r="D225">
        <v>1942</v>
      </c>
      <c r="E225">
        <v>1967</v>
      </c>
      <c r="F225" s="24" t="s">
        <v>24</v>
      </c>
      <c r="G225" s="7">
        <v>84800</v>
      </c>
      <c r="H225" s="7">
        <v>0</v>
      </c>
      <c r="I225" s="7">
        <v>0</v>
      </c>
      <c r="J225" s="6">
        <f t="shared" si="3"/>
        <v>84800</v>
      </c>
    </row>
    <row r="226" spans="1:10" x14ac:dyDescent="0.35">
      <c r="A226" s="21">
        <v>1931</v>
      </c>
      <c r="B226" t="s">
        <v>37</v>
      </c>
      <c r="C226" s="15">
        <v>4.5</v>
      </c>
      <c r="D226">
        <v>1948</v>
      </c>
      <c r="E226">
        <v>1968</v>
      </c>
      <c r="F226" s="24" t="s">
        <v>24</v>
      </c>
      <c r="G226" s="7">
        <v>10100</v>
      </c>
      <c r="H226" s="7">
        <v>0</v>
      </c>
      <c r="I226" s="7">
        <v>0</v>
      </c>
      <c r="J226" s="6">
        <f t="shared" si="3"/>
        <v>10100</v>
      </c>
    </row>
    <row r="227" spans="1:10" x14ac:dyDescent="0.35">
      <c r="A227" s="21">
        <v>1931</v>
      </c>
      <c r="B227" t="s">
        <v>38</v>
      </c>
      <c r="C227" s="15">
        <v>5</v>
      </c>
      <c r="D227">
        <v>1946</v>
      </c>
      <c r="E227">
        <v>1953</v>
      </c>
      <c r="F227" s="24" t="s">
        <v>24</v>
      </c>
      <c r="G227" s="7">
        <v>7650</v>
      </c>
      <c r="H227" s="7">
        <v>0</v>
      </c>
      <c r="I227" s="7">
        <v>0</v>
      </c>
      <c r="J227" s="6">
        <f t="shared" si="3"/>
        <v>7650</v>
      </c>
    </row>
    <row r="228" spans="1:10" x14ac:dyDescent="0.35">
      <c r="A228" s="21">
        <v>1931</v>
      </c>
      <c r="B228" t="s">
        <v>27</v>
      </c>
      <c r="C228" s="15">
        <v>4</v>
      </c>
      <c r="D228">
        <v>1939</v>
      </c>
      <c r="E228">
        <v>1959</v>
      </c>
      <c r="F228" s="24" t="s">
        <v>24</v>
      </c>
      <c r="G228" s="7">
        <v>1840</v>
      </c>
      <c r="H228" s="7">
        <v>0</v>
      </c>
      <c r="I228" s="7">
        <v>0</v>
      </c>
      <c r="J228" s="6">
        <f t="shared" si="3"/>
        <v>1840</v>
      </c>
    </row>
    <row r="229" spans="1:10" x14ac:dyDescent="0.35">
      <c r="A229" s="21">
        <v>1931</v>
      </c>
      <c r="B229" t="s">
        <v>27</v>
      </c>
      <c r="C229" s="15">
        <v>6</v>
      </c>
      <c r="D229">
        <v>1945</v>
      </c>
      <c r="E229">
        <v>1970</v>
      </c>
      <c r="F229" s="24" t="s">
        <v>24</v>
      </c>
      <c r="G229" s="7">
        <v>8800</v>
      </c>
      <c r="H229" s="7">
        <v>0</v>
      </c>
      <c r="I229" s="7">
        <v>0</v>
      </c>
      <c r="J229" s="6">
        <f t="shared" si="3"/>
        <v>8800</v>
      </c>
    </row>
    <row r="230" spans="1:10" x14ac:dyDescent="0.35">
      <c r="A230" s="21">
        <v>1931</v>
      </c>
      <c r="B230" t="s">
        <v>27</v>
      </c>
      <c r="C230" s="15">
        <v>4.5</v>
      </c>
      <c r="D230">
        <v>1956</v>
      </c>
      <c r="F230" s="24" t="s">
        <v>24</v>
      </c>
      <c r="G230" s="7">
        <v>1000</v>
      </c>
      <c r="H230" s="7">
        <v>0</v>
      </c>
      <c r="I230" s="7">
        <v>0</v>
      </c>
      <c r="J230" s="6">
        <f t="shared" si="3"/>
        <v>1000</v>
      </c>
    </row>
    <row r="231" spans="1:10" x14ac:dyDescent="0.35">
      <c r="A231" s="21">
        <v>1931</v>
      </c>
      <c r="B231" t="s">
        <v>39</v>
      </c>
      <c r="C231" s="15">
        <v>3.5</v>
      </c>
      <c r="D231">
        <v>1918</v>
      </c>
      <c r="E231">
        <v>1943</v>
      </c>
      <c r="F231" s="24" t="s">
        <v>24</v>
      </c>
      <c r="G231" s="7">
        <v>1820</v>
      </c>
      <c r="H231" s="7">
        <v>0</v>
      </c>
      <c r="I231" s="7">
        <v>0</v>
      </c>
      <c r="J231" s="6">
        <f t="shared" si="3"/>
        <v>1820</v>
      </c>
    </row>
    <row r="232" spans="1:10" x14ac:dyDescent="0.35">
      <c r="A232" s="21">
        <v>1931</v>
      </c>
      <c r="B232" t="s">
        <v>18</v>
      </c>
      <c r="C232" s="15">
        <v>3.5</v>
      </c>
      <c r="D232">
        <v>1919</v>
      </c>
      <c r="E232">
        <v>1949</v>
      </c>
      <c r="F232" s="24" t="s">
        <v>24</v>
      </c>
      <c r="G232" s="7">
        <v>1720</v>
      </c>
      <c r="H232" s="7">
        <v>0</v>
      </c>
      <c r="I232" s="7">
        <v>0</v>
      </c>
      <c r="J232" s="6">
        <f t="shared" si="3"/>
        <v>1720</v>
      </c>
    </row>
    <row r="233" spans="1:10" x14ac:dyDescent="0.35">
      <c r="A233" s="21">
        <v>1931</v>
      </c>
      <c r="B233" t="s">
        <v>28</v>
      </c>
      <c r="C233" s="15">
        <v>6</v>
      </c>
      <c r="D233">
        <v>1946</v>
      </c>
      <c r="E233">
        <v>1956</v>
      </c>
      <c r="F233" s="24" t="s">
        <v>24</v>
      </c>
      <c r="G233" s="7">
        <v>17299</v>
      </c>
      <c r="H233" s="7">
        <v>7</v>
      </c>
      <c r="I233" s="7">
        <v>0</v>
      </c>
      <c r="J233" s="6">
        <f t="shared" si="3"/>
        <v>17299.349999999999</v>
      </c>
    </row>
    <row r="234" spans="1:10" x14ac:dyDescent="0.35">
      <c r="A234" s="21">
        <v>1931</v>
      </c>
      <c r="B234" t="s">
        <v>34</v>
      </c>
      <c r="C234" s="15">
        <v>4</v>
      </c>
      <c r="D234">
        <v>1937</v>
      </c>
      <c r="F234" s="24" t="s">
        <v>24</v>
      </c>
      <c r="G234" s="7">
        <v>2450</v>
      </c>
      <c r="H234" s="7">
        <v>0</v>
      </c>
      <c r="I234" s="7">
        <v>0</v>
      </c>
      <c r="J234" s="6">
        <f t="shared" si="3"/>
        <v>2450</v>
      </c>
    </row>
    <row r="235" spans="1:10" x14ac:dyDescent="0.35">
      <c r="A235" s="21">
        <v>1931</v>
      </c>
      <c r="B235" t="s">
        <v>34</v>
      </c>
      <c r="C235" s="15">
        <v>3.5</v>
      </c>
      <c r="D235">
        <v>1914</v>
      </c>
      <c r="E235">
        <v>1939</v>
      </c>
      <c r="F235" s="24" t="s">
        <v>24</v>
      </c>
      <c r="G235" s="7">
        <v>11830</v>
      </c>
      <c r="H235" s="7">
        <v>0</v>
      </c>
      <c r="I235" s="7">
        <v>0</v>
      </c>
      <c r="J235" s="6">
        <f t="shared" si="3"/>
        <v>11830</v>
      </c>
    </row>
    <row r="236" spans="1:10" x14ac:dyDescent="0.35">
      <c r="A236" s="21">
        <v>1931</v>
      </c>
      <c r="B236" t="s">
        <v>34</v>
      </c>
      <c r="C236" s="15">
        <v>3</v>
      </c>
      <c r="D236">
        <v>1929</v>
      </c>
      <c r="E236">
        <v>1949</v>
      </c>
      <c r="F236" s="24" t="s">
        <v>24</v>
      </c>
      <c r="G236" s="7">
        <v>2400</v>
      </c>
      <c r="H236" s="7">
        <v>0</v>
      </c>
      <c r="I236" s="7">
        <v>0</v>
      </c>
      <c r="J236" s="6">
        <f t="shared" si="3"/>
        <v>2400</v>
      </c>
    </row>
    <row r="237" spans="1:10" x14ac:dyDescent="0.35">
      <c r="A237" s="21">
        <v>1931</v>
      </c>
      <c r="B237" t="s">
        <v>34</v>
      </c>
      <c r="C237" s="15">
        <v>3.5</v>
      </c>
      <c r="D237">
        <v>1934</v>
      </c>
      <c r="E237">
        <v>1944</v>
      </c>
      <c r="F237" s="24" t="s">
        <v>24</v>
      </c>
      <c r="G237" s="7">
        <v>9000</v>
      </c>
      <c r="H237" s="7">
        <v>0</v>
      </c>
      <c r="I237" s="7">
        <v>0</v>
      </c>
      <c r="J237" s="6">
        <f t="shared" si="3"/>
        <v>9000</v>
      </c>
    </row>
    <row r="238" spans="1:10" x14ac:dyDescent="0.35">
      <c r="A238" s="21">
        <v>1931</v>
      </c>
      <c r="B238" t="s">
        <v>33</v>
      </c>
      <c r="C238" s="15">
        <v>4.5</v>
      </c>
      <c r="D238">
        <v>1944</v>
      </c>
      <c r="F238" s="24" t="s">
        <v>24</v>
      </c>
      <c r="G238" s="7">
        <v>20102</v>
      </c>
      <c r="H238" s="7">
        <v>10</v>
      </c>
      <c r="I238" s="7">
        <v>0</v>
      </c>
      <c r="J238" s="6">
        <f t="shared" si="3"/>
        <v>20102.5</v>
      </c>
    </row>
    <row r="239" spans="1:10" x14ac:dyDescent="0.35">
      <c r="A239" s="21">
        <v>1931</v>
      </c>
      <c r="B239" t="s">
        <v>33</v>
      </c>
      <c r="C239" s="15">
        <v>4.5</v>
      </c>
      <c r="D239">
        <v>1945</v>
      </c>
      <c r="F239" s="24" t="s">
        <v>24</v>
      </c>
      <c r="G239" s="7">
        <v>2805</v>
      </c>
      <c r="H239" s="7">
        <v>0</v>
      </c>
      <c r="I239" s="7">
        <v>0</v>
      </c>
      <c r="J239" s="6">
        <f t="shared" si="3"/>
        <v>2805</v>
      </c>
    </row>
    <row r="240" spans="1:10" x14ac:dyDescent="0.35">
      <c r="A240" s="21">
        <v>1931</v>
      </c>
      <c r="B240" t="s">
        <v>33</v>
      </c>
      <c r="C240" s="15">
        <v>5</v>
      </c>
      <c r="D240">
        <v>1946</v>
      </c>
      <c r="F240" s="24" t="s">
        <v>24</v>
      </c>
      <c r="G240" s="7">
        <v>17688</v>
      </c>
      <c r="H240" s="7">
        <v>0</v>
      </c>
      <c r="I240" s="7">
        <v>0</v>
      </c>
      <c r="J240" s="6">
        <f t="shared" si="3"/>
        <v>17688</v>
      </c>
    </row>
    <row r="241" spans="1:11" x14ac:dyDescent="0.35">
      <c r="A241" s="21">
        <v>1931</v>
      </c>
      <c r="B241" t="s">
        <v>33</v>
      </c>
      <c r="C241" s="15">
        <v>4.5</v>
      </c>
      <c r="D241">
        <v>1947</v>
      </c>
      <c r="F241" s="24" t="s">
        <v>24</v>
      </c>
      <c r="G241" s="7">
        <v>17765</v>
      </c>
      <c r="H241" s="7">
        <v>0</v>
      </c>
      <c r="I241" s="7">
        <v>0</v>
      </c>
      <c r="J241" s="6">
        <f t="shared" si="3"/>
        <v>17765</v>
      </c>
    </row>
    <row r="242" spans="1:11" x14ac:dyDescent="0.35">
      <c r="A242" s="21">
        <v>1931</v>
      </c>
      <c r="B242" t="s">
        <v>33</v>
      </c>
      <c r="C242" s="15">
        <v>4.5</v>
      </c>
      <c r="D242">
        <v>1948</v>
      </c>
      <c r="E242">
        <v>1958</v>
      </c>
      <c r="F242" s="24" t="s">
        <v>24</v>
      </c>
      <c r="G242" s="7">
        <v>23375</v>
      </c>
      <c r="H242" s="7">
        <v>0</v>
      </c>
      <c r="I242" s="7">
        <v>0</v>
      </c>
      <c r="J242" s="6">
        <f t="shared" si="3"/>
        <v>23375</v>
      </c>
    </row>
    <row r="243" spans="1:11" x14ac:dyDescent="0.35">
      <c r="A243" s="21">
        <v>1931</v>
      </c>
      <c r="B243" t="s">
        <v>19</v>
      </c>
      <c r="C243" s="15">
        <v>6</v>
      </c>
      <c r="D243">
        <v>1936</v>
      </c>
      <c r="E243">
        <v>1946</v>
      </c>
      <c r="F243" s="24" t="s">
        <v>24</v>
      </c>
      <c r="G243" s="7">
        <v>10400</v>
      </c>
      <c r="H243" s="7">
        <v>0</v>
      </c>
      <c r="I243" s="7">
        <v>0</v>
      </c>
      <c r="J243" s="6">
        <f t="shared" si="3"/>
        <v>10400</v>
      </c>
    </row>
    <row r="244" spans="1:11" x14ac:dyDescent="0.35">
      <c r="A244" s="21">
        <v>1931</v>
      </c>
      <c r="B244" t="s">
        <v>19</v>
      </c>
      <c r="C244" s="15">
        <v>5</v>
      </c>
      <c r="D244">
        <v>1947</v>
      </c>
      <c r="E244">
        <v>1957</v>
      </c>
      <c r="F244" s="24" t="s">
        <v>24</v>
      </c>
      <c r="G244" s="7">
        <v>35360</v>
      </c>
      <c r="H244" s="7">
        <v>0</v>
      </c>
      <c r="I244" s="7">
        <v>0</v>
      </c>
      <c r="J244" s="6">
        <f t="shared" si="3"/>
        <v>35360</v>
      </c>
    </row>
    <row r="245" spans="1:11" x14ac:dyDescent="0.35">
      <c r="A245" s="21">
        <v>1931</v>
      </c>
      <c r="B245" t="s">
        <v>14</v>
      </c>
      <c r="C245" s="15">
        <v>4</v>
      </c>
      <c r="D245">
        <v>1940</v>
      </c>
      <c r="E245">
        <v>1950</v>
      </c>
      <c r="F245" s="24" t="s">
        <v>24</v>
      </c>
      <c r="G245" s="7">
        <v>9058</v>
      </c>
      <c r="H245" s="7">
        <v>18</v>
      </c>
      <c r="I245" s="7">
        <v>7</v>
      </c>
      <c r="J245" s="6">
        <f t="shared" si="3"/>
        <v>9058.9291666666668</v>
      </c>
    </row>
    <row r="246" spans="1:11" x14ac:dyDescent="0.35">
      <c r="A246" s="21">
        <v>1931</v>
      </c>
      <c r="B246" t="s">
        <v>40</v>
      </c>
      <c r="C246" s="15">
        <v>5</v>
      </c>
      <c r="D246">
        <v>1945</v>
      </c>
      <c r="E246">
        <v>1975</v>
      </c>
      <c r="F246" s="24" t="s">
        <v>24</v>
      </c>
      <c r="G246" s="7">
        <v>44200</v>
      </c>
      <c r="H246" s="7">
        <v>0</v>
      </c>
      <c r="I246" s="7">
        <v>0</v>
      </c>
      <c r="J246" s="6">
        <f t="shared" si="3"/>
        <v>44200</v>
      </c>
    </row>
    <row r="247" spans="1:11" x14ac:dyDescent="0.35">
      <c r="A247" s="21">
        <v>1931</v>
      </c>
      <c r="B247" t="s">
        <v>41</v>
      </c>
      <c r="C247" s="15">
        <v>3.5</v>
      </c>
      <c r="D247">
        <v>1930</v>
      </c>
      <c r="E247">
        <v>1955</v>
      </c>
      <c r="F247" s="24" t="s">
        <v>24</v>
      </c>
      <c r="G247" s="7">
        <v>37637</v>
      </c>
      <c r="H247" s="7">
        <v>11</v>
      </c>
      <c r="I247" s="7">
        <v>6</v>
      </c>
      <c r="J247" s="6">
        <f t="shared" si="3"/>
        <v>37637.575000000004</v>
      </c>
    </row>
    <row r="248" spans="1:11" x14ac:dyDescent="0.35">
      <c r="A248" s="21">
        <v>1931</v>
      </c>
      <c r="B248" t="s">
        <v>42</v>
      </c>
      <c r="C248" s="15">
        <v>3.5</v>
      </c>
      <c r="D248">
        <v>1937</v>
      </c>
      <c r="E248">
        <v>1967</v>
      </c>
      <c r="F248" s="24" t="s">
        <v>24</v>
      </c>
      <c r="G248" s="7">
        <v>29377</v>
      </c>
      <c r="H248" s="7">
        <v>11</v>
      </c>
      <c r="I248" s="7">
        <v>3</v>
      </c>
      <c r="J248" s="6">
        <f t="shared" si="3"/>
        <v>29377.5625</v>
      </c>
    </row>
    <row r="249" spans="1:11" x14ac:dyDescent="0.35">
      <c r="A249" s="21">
        <v>1931</v>
      </c>
      <c r="B249" t="s">
        <v>42</v>
      </c>
      <c r="C249" s="15">
        <v>6</v>
      </c>
      <c r="D249">
        <v>1936</v>
      </c>
      <c r="E249">
        <v>1951</v>
      </c>
      <c r="F249" s="24" t="s">
        <v>24</v>
      </c>
      <c r="G249" s="7">
        <v>26250</v>
      </c>
      <c r="H249" s="7">
        <v>0</v>
      </c>
      <c r="I249" s="7">
        <v>0</v>
      </c>
      <c r="J249" s="6">
        <f t="shared" si="3"/>
        <v>26250</v>
      </c>
    </row>
    <row r="250" spans="1:11" x14ac:dyDescent="0.35">
      <c r="A250" s="21">
        <v>1931</v>
      </c>
      <c r="B250" t="s">
        <v>42</v>
      </c>
      <c r="C250" s="15">
        <v>4</v>
      </c>
      <c r="D250">
        <v>1935</v>
      </c>
      <c r="E250">
        <v>1945</v>
      </c>
      <c r="F250" s="24" t="s">
        <v>24</v>
      </c>
      <c r="G250" s="7">
        <v>20988</v>
      </c>
      <c r="H250" s="7">
        <v>0</v>
      </c>
      <c r="I250" s="7">
        <v>0</v>
      </c>
      <c r="J250" s="6">
        <f t="shared" si="3"/>
        <v>20988</v>
      </c>
    </row>
    <row r="251" spans="1:11" ht="15" thickBot="1" x14ac:dyDescent="0.4">
      <c r="A251" s="22">
        <v>1931</v>
      </c>
      <c r="B251" s="10" t="s">
        <v>43</v>
      </c>
      <c r="C251" s="18">
        <v>4.75</v>
      </c>
      <c r="D251" s="10">
        <v>1940</v>
      </c>
      <c r="E251" s="10">
        <v>1960</v>
      </c>
      <c r="F251" s="26" t="s">
        <v>24</v>
      </c>
      <c r="G251" s="11">
        <v>60300</v>
      </c>
      <c r="H251" s="11">
        <v>0</v>
      </c>
      <c r="I251" s="11">
        <v>0</v>
      </c>
      <c r="J251" s="12">
        <f t="shared" si="3"/>
        <v>60300</v>
      </c>
      <c r="K251" s="10"/>
    </row>
    <row r="252" spans="1:11" x14ac:dyDescent="0.35">
      <c r="A252" s="21">
        <v>1931</v>
      </c>
      <c r="B252" s="21" t="s">
        <v>21</v>
      </c>
      <c r="G252" s="7">
        <v>701088</v>
      </c>
      <c r="H252" s="7">
        <v>2</v>
      </c>
      <c r="I252" s="7">
        <v>7</v>
      </c>
      <c r="J252" s="6">
        <f t="shared" si="3"/>
        <v>701088.12916666665</v>
      </c>
    </row>
    <row r="253" spans="1:11" ht="15" thickBot="1" x14ac:dyDescent="0.4">
      <c r="A253" s="22">
        <v>1931</v>
      </c>
      <c r="B253" s="23" t="s">
        <v>22</v>
      </c>
      <c r="C253" s="18"/>
      <c r="D253" s="10"/>
      <c r="E253" s="10"/>
      <c r="F253" s="10"/>
      <c r="G253" s="11"/>
      <c r="H253" s="11"/>
      <c r="I253" s="11"/>
      <c r="J253" s="12">
        <f t="shared" si="3"/>
        <v>0</v>
      </c>
      <c r="K253" s="14">
        <f>J252-SUM(J223:J251)</f>
        <v>0</v>
      </c>
    </row>
    <row r="254" spans="1:11" x14ac:dyDescent="0.35">
      <c r="A254" s="21">
        <v>1932</v>
      </c>
      <c r="B254" t="s">
        <v>25</v>
      </c>
      <c r="C254" s="15">
        <v>5</v>
      </c>
      <c r="D254">
        <v>1929</v>
      </c>
      <c r="E254">
        <v>1947</v>
      </c>
      <c r="F254" s="24" t="s">
        <v>24</v>
      </c>
      <c r="G254" s="7">
        <v>47497</v>
      </c>
      <c r="H254" s="7">
        <v>14</v>
      </c>
      <c r="I254" s="7">
        <v>0</v>
      </c>
      <c r="J254" s="6">
        <f t="shared" si="3"/>
        <v>47497.7</v>
      </c>
    </row>
    <row r="255" spans="1:11" x14ac:dyDescent="0.35">
      <c r="A255" s="21">
        <v>1932</v>
      </c>
      <c r="B255" t="s">
        <v>37</v>
      </c>
      <c r="C255" s="15">
        <v>4.5</v>
      </c>
      <c r="D255">
        <v>1948</v>
      </c>
      <c r="E255">
        <v>1968</v>
      </c>
      <c r="F255" s="24" t="s">
        <v>24</v>
      </c>
      <c r="G255" s="7">
        <v>10400</v>
      </c>
      <c r="H255" s="7">
        <v>0</v>
      </c>
      <c r="I255" s="7">
        <v>0</v>
      </c>
      <c r="J255" s="6">
        <f t="shared" si="3"/>
        <v>10400</v>
      </c>
    </row>
    <row r="256" spans="1:11" x14ac:dyDescent="0.35">
      <c r="A256" s="21">
        <v>1932</v>
      </c>
      <c r="B256" t="s">
        <v>27</v>
      </c>
      <c r="C256" s="15">
        <v>4</v>
      </c>
      <c r="D256">
        <v>1939</v>
      </c>
      <c r="E256">
        <v>1959</v>
      </c>
      <c r="F256" s="24" t="s">
        <v>24</v>
      </c>
      <c r="G256" s="7">
        <v>1900</v>
      </c>
      <c r="H256" s="7">
        <v>0</v>
      </c>
      <c r="I256" s="7">
        <v>0</v>
      </c>
      <c r="J256" s="6">
        <f t="shared" si="3"/>
        <v>1900</v>
      </c>
    </row>
    <row r="257" spans="1:10" x14ac:dyDescent="0.35">
      <c r="A257" s="21">
        <v>1932</v>
      </c>
      <c r="B257" t="s">
        <v>27</v>
      </c>
      <c r="C257" s="15">
        <v>6</v>
      </c>
      <c r="D257">
        <v>1945</v>
      </c>
      <c r="E257">
        <v>1970</v>
      </c>
      <c r="F257" s="24" t="s">
        <v>24</v>
      </c>
      <c r="G257" s="7">
        <v>9040</v>
      </c>
      <c r="H257" s="7">
        <v>0</v>
      </c>
      <c r="I257" s="7">
        <v>0</v>
      </c>
      <c r="J257" s="6">
        <f t="shared" si="3"/>
        <v>9040</v>
      </c>
    </row>
    <row r="258" spans="1:10" x14ac:dyDescent="0.35">
      <c r="A258" s="21">
        <v>1932</v>
      </c>
      <c r="B258" t="s">
        <v>27</v>
      </c>
      <c r="C258" s="15">
        <v>4.5</v>
      </c>
      <c r="D258">
        <v>1956</v>
      </c>
      <c r="F258" s="24" t="s">
        <v>24</v>
      </c>
      <c r="G258" s="7">
        <v>1010</v>
      </c>
      <c r="H258" s="7">
        <v>0</v>
      </c>
      <c r="I258" s="7">
        <v>0</v>
      </c>
      <c r="J258" s="6">
        <f t="shared" si="3"/>
        <v>1010</v>
      </c>
    </row>
    <row r="259" spans="1:10" x14ac:dyDescent="0.35">
      <c r="A259" s="21">
        <v>1932</v>
      </c>
      <c r="B259" t="s">
        <v>39</v>
      </c>
      <c r="C259" s="15">
        <v>3.5</v>
      </c>
      <c r="D259">
        <v>1918</v>
      </c>
      <c r="E259">
        <v>1943</v>
      </c>
      <c r="F259" s="24" t="s">
        <v>24</v>
      </c>
      <c r="G259" s="7">
        <v>1840</v>
      </c>
      <c r="H259" s="7">
        <v>0</v>
      </c>
      <c r="I259" s="7">
        <v>0</v>
      </c>
      <c r="J259" s="6">
        <f t="shared" si="3"/>
        <v>1840</v>
      </c>
    </row>
    <row r="260" spans="1:10" x14ac:dyDescent="0.35">
      <c r="A260" s="21">
        <v>1932</v>
      </c>
      <c r="B260" t="s">
        <v>18</v>
      </c>
      <c r="C260" s="15">
        <v>3.5</v>
      </c>
      <c r="D260">
        <v>1919</v>
      </c>
      <c r="E260">
        <v>1949</v>
      </c>
      <c r="F260" s="24" t="s">
        <v>24</v>
      </c>
      <c r="G260" s="7">
        <v>1780</v>
      </c>
      <c r="H260" s="7">
        <v>0</v>
      </c>
      <c r="I260" s="7">
        <v>0</v>
      </c>
      <c r="J260" s="6">
        <f t="shared" si="3"/>
        <v>1780</v>
      </c>
    </row>
    <row r="261" spans="1:10" x14ac:dyDescent="0.35">
      <c r="A261" s="21">
        <v>1932</v>
      </c>
      <c r="B261" t="s">
        <v>28</v>
      </c>
      <c r="C261" s="15">
        <v>6</v>
      </c>
      <c r="D261">
        <v>1946</v>
      </c>
      <c r="E261">
        <v>1956</v>
      </c>
      <c r="F261" s="24" t="s">
        <v>24</v>
      </c>
      <c r="G261" s="7">
        <v>17299</v>
      </c>
      <c r="H261" s="7">
        <v>7</v>
      </c>
      <c r="I261" s="7">
        <v>0</v>
      </c>
      <c r="J261" s="6">
        <f t="shared" si="3"/>
        <v>17299.349999999999</v>
      </c>
    </row>
    <row r="262" spans="1:10" x14ac:dyDescent="0.35">
      <c r="A262" s="21">
        <v>1932</v>
      </c>
      <c r="B262" t="s">
        <v>34</v>
      </c>
      <c r="C262" s="15">
        <v>4</v>
      </c>
      <c r="D262">
        <v>1937</v>
      </c>
      <c r="F262" s="24" t="s">
        <v>24</v>
      </c>
      <c r="G262" s="7">
        <v>2475</v>
      </c>
      <c r="H262" s="7">
        <v>0</v>
      </c>
      <c r="I262" s="7">
        <v>0</v>
      </c>
      <c r="J262" s="6">
        <f t="shared" si="3"/>
        <v>2475</v>
      </c>
    </row>
    <row r="263" spans="1:10" x14ac:dyDescent="0.35">
      <c r="A263" s="21">
        <v>1932</v>
      </c>
      <c r="B263" t="s">
        <v>34</v>
      </c>
      <c r="C263" s="15">
        <v>3.5</v>
      </c>
      <c r="D263">
        <v>1914</v>
      </c>
      <c r="E263">
        <v>1939</v>
      </c>
      <c r="F263" s="24" t="s">
        <v>24</v>
      </c>
      <c r="G263" s="7">
        <v>12220</v>
      </c>
      <c r="H263" s="7">
        <v>0</v>
      </c>
      <c r="I263" s="7">
        <v>0</v>
      </c>
      <c r="J263" s="6">
        <f t="shared" ref="J263:J326" si="4">G263+H263/20+I263/240</f>
        <v>12220</v>
      </c>
    </row>
    <row r="264" spans="1:10" x14ac:dyDescent="0.35">
      <c r="A264" s="21">
        <v>1932</v>
      </c>
      <c r="B264" t="s">
        <v>34</v>
      </c>
      <c r="C264" s="15">
        <v>3</v>
      </c>
      <c r="D264">
        <v>1929</v>
      </c>
      <c r="E264">
        <v>1949</v>
      </c>
      <c r="F264" s="24" t="s">
        <v>24</v>
      </c>
      <c r="G264" s="7">
        <v>2340</v>
      </c>
      <c r="H264" s="7">
        <v>0</v>
      </c>
      <c r="I264" s="7">
        <v>0</v>
      </c>
      <c r="J264" s="6">
        <f t="shared" si="4"/>
        <v>2340</v>
      </c>
    </row>
    <row r="265" spans="1:10" x14ac:dyDescent="0.35">
      <c r="A265" s="21">
        <v>1932</v>
      </c>
      <c r="B265" t="s">
        <v>34</v>
      </c>
      <c r="C265" s="15">
        <v>3.5</v>
      </c>
      <c r="D265">
        <v>1934</v>
      </c>
      <c r="E265">
        <v>1944</v>
      </c>
      <c r="F265" s="24" t="s">
        <v>24</v>
      </c>
      <c r="G265" s="7">
        <v>8700</v>
      </c>
      <c r="H265" s="7">
        <v>0</v>
      </c>
      <c r="I265" s="7">
        <v>0</v>
      </c>
      <c r="J265" s="6">
        <f t="shared" si="4"/>
        <v>8700</v>
      </c>
    </row>
    <row r="266" spans="1:10" x14ac:dyDescent="0.35">
      <c r="A266" s="21">
        <v>1932</v>
      </c>
      <c r="B266" t="s">
        <v>33</v>
      </c>
      <c r="C266" s="15">
        <v>4.5</v>
      </c>
      <c r="D266">
        <v>1944</v>
      </c>
      <c r="F266" s="24" t="s">
        <v>24</v>
      </c>
      <c r="G266" s="7">
        <v>19350</v>
      </c>
      <c r="H266" s="7">
        <v>0</v>
      </c>
      <c r="I266" s="7">
        <v>0</v>
      </c>
      <c r="J266" s="6">
        <f t="shared" si="4"/>
        <v>19350</v>
      </c>
    </row>
    <row r="267" spans="1:10" x14ac:dyDescent="0.35">
      <c r="A267" s="21">
        <v>1932</v>
      </c>
      <c r="B267" t="s">
        <v>33</v>
      </c>
      <c r="C267" s="15">
        <v>4.5</v>
      </c>
      <c r="D267">
        <v>1945</v>
      </c>
      <c r="F267" s="24" t="s">
        <v>24</v>
      </c>
      <c r="G267" s="7">
        <v>2730</v>
      </c>
      <c r="H267" s="7">
        <v>0</v>
      </c>
      <c r="I267" s="7">
        <v>0</v>
      </c>
      <c r="J267" s="6">
        <f t="shared" si="4"/>
        <v>2730</v>
      </c>
    </row>
    <row r="268" spans="1:10" x14ac:dyDescent="0.35">
      <c r="A268" s="21">
        <v>1932</v>
      </c>
      <c r="B268" t="s">
        <v>33</v>
      </c>
      <c r="C268" s="15">
        <v>5</v>
      </c>
      <c r="D268">
        <v>1946</v>
      </c>
      <c r="F268" s="24" t="s">
        <v>24</v>
      </c>
      <c r="G268" s="7">
        <v>6804</v>
      </c>
      <c r="H268" s="7">
        <v>5</v>
      </c>
      <c r="I268" s="7">
        <v>0</v>
      </c>
      <c r="J268" s="6">
        <f t="shared" si="4"/>
        <v>6804.25</v>
      </c>
    </row>
    <row r="269" spans="1:10" x14ac:dyDescent="0.35">
      <c r="A269" s="21">
        <v>1932</v>
      </c>
      <c r="B269" t="s">
        <v>33</v>
      </c>
      <c r="C269" s="15">
        <v>4.5</v>
      </c>
      <c r="D269">
        <v>1947</v>
      </c>
      <c r="F269" s="24" t="s">
        <v>24</v>
      </c>
      <c r="G269" s="7">
        <v>17195</v>
      </c>
      <c r="H269" s="7">
        <v>0</v>
      </c>
      <c r="I269" s="7">
        <v>0</v>
      </c>
      <c r="J269" s="6">
        <f t="shared" si="4"/>
        <v>17195</v>
      </c>
    </row>
    <row r="270" spans="1:10" x14ac:dyDescent="0.35">
      <c r="A270" s="21">
        <v>1932</v>
      </c>
      <c r="B270" t="s">
        <v>33</v>
      </c>
      <c r="C270" s="15">
        <v>4.5</v>
      </c>
      <c r="D270">
        <v>1948</v>
      </c>
      <c r="E270">
        <v>1958</v>
      </c>
      <c r="F270" s="24" t="s">
        <v>24</v>
      </c>
      <c r="G270" s="7">
        <v>22375</v>
      </c>
      <c r="H270" s="7">
        <v>0</v>
      </c>
      <c r="I270" s="7">
        <v>0</v>
      </c>
      <c r="J270" s="6">
        <f t="shared" si="4"/>
        <v>22375</v>
      </c>
    </row>
    <row r="271" spans="1:10" x14ac:dyDescent="0.35">
      <c r="A271" s="21">
        <v>1932</v>
      </c>
      <c r="B271" t="s">
        <v>19</v>
      </c>
      <c r="C271" s="15">
        <v>6</v>
      </c>
      <c r="D271">
        <v>1936</v>
      </c>
      <c r="E271">
        <v>1946</v>
      </c>
      <c r="F271" s="24" t="s">
        <v>24</v>
      </c>
      <c r="G271" s="7">
        <v>10600</v>
      </c>
      <c r="H271" s="7">
        <v>0</v>
      </c>
      <c r="I271" s="7">
        <v>0</v>
      </c>
      <c r="J271" s="6">
        <f t="shared" si="4"/>
        <v>10600</v>
      </c>
    </row>
    <row r="272" spans="1:10" x14ac:dyDescent="0.35">
      <c r="A272" s="21">
        <v>1932</v>
      </c>
      <c r="B272" t="s">
        <v>19</v>
      </c>
      <c r="C272" s="15">
        <v>5</v>
      </c>
      <c r="D272">
        <v>1947</v>
      </c>
      <c r="E272">
        <v>1957</v>
      </c>
      <c r="F272" s="24" t="s">
        <v>24</v>
      </c>
      <c r="G272" s="7">
        <v>36380</v>
      </c>
      <c r="H272" s="7">
        <v>0</v>
      </c>
      <c r="I272" s="7">
        <v>0</v>
      </c>
      <c r="J272" s="6">
        <f t="shared" si="4"/>
        <v>36380</v>
      </c>
    </row>
    <row r="273" spans="1:11" x14ac:dyDescent="0.35">
      <c r="A273" s="21">
        <v>1932</v>
      </c>
      <c r="B273" t="s">
        <v>14</v>
      </c>
      <c r="C273" s="15">
        <v>4</v>
      </c>
      <c r="D273">
        <v>1940</v>
      </c>
      <c r="E273">
        <v>1950</v>
      </c>
      <c r="F273" s="24" t="s">
        <v>24</v>
      </c>
      <c r="G273" s="7">
        <v>11399</v>
      </c>
      <c r="H273" s="7">
        <v>3</v>
      </c>
      <c r="I273" s="7">
        <v>1</v>
      </c>
      <c r="J273" s="6">
        <f t="shared" si="4"/>
        <v>11399.154166666667</v>
      </c>
    </row>
    <row r="274" spans="1:11" x14ac:dyDescent="0.35">
      <c r="A274" s="21">
        <v>1932</v>
      </c>
      <c r="B274" t="s">
        <v>40</v>
      </c>
      <c r="C274" s="15">
        <v>5</v>
      </c>
      <c r="D274">
        <v>1945</v>
      </c>
      <c r="E274">
        <v>1975</v>
      </c>
      <c r="F274" s="24" t="s">
        <v>24</v>
      </c>
      <c r="G274" s="7">
        <v>43562</v>
      </c>
      <c r="H274" s="7">
        <v>10</v>
      </c>
      <c r="I274" s="7">
        <v>0</v>
      </c>
      <c r="J274" s="6">
        <f t="shared" si="4"/>
        <v>43562.5</v>
      </c>
    </row>
    <row r="275" spans="1:11" x14ac:dyDescent="0.35">
      <c r="A275" s="21">
        <v>1932</v>
      </c>
      <c r="B275" t="s">
        <v>42</v>
      </c>
      <c r="C275" s="15">
        <v>6</v>
      </c>
      <c r="D275">
        <v>1936</v>
      </c>
      <c r="E275">
        <v>1951</v>
      </c>
      <c r="F275" s="24" t="s">
        <v>24</v>
      </c>
      <c r="G275" s="7">
        <v>26500</v>
      </c>
      <c r="H275" s="7">
        <v>0</v>
      </c>
      <c r="I275" s="7">
        <v>0</v>
      </c>
      <c r="J275" s="6">
        <f t="shared" si="4"/>
        <v>26500</v>
      </c>
    </row>
    <row r="276" spans="1:11" ht="15" thickBot="1" x14ac:dyDescent="0.4">
      <c r="A276" s="22">
        <v>1932</v>
      </c>
      <c r="B276" s="10" t="s">
        <v>43</v>
      </c>
      <c r="C276" s="18">
        <v>4.75</v>
      </c>
      <c r="D276" s="10">
        <v>1940</v>
      </c>
      <c r="E276" s="10">
        <v>1960</v>
      </c>
      <c r="F276" s="26" t="s">
        <v>24</v>
      </c>
      <c r="G276" s="11">
        <v>75150</v>
      </c>
      <c r="H276" s="11">
        <v>0</v>
      </c>
      <c r="I276" s="11">
        <v>0</v>
      </c>
      <c r="J276" s="12">
        <f t="shared" si="4"/>
        <v>75150</v>
      </c>
      <c r="K276" s="10"/>
    </row>
    <row r="277" spans="1:11" x14ac:dyDescent="0.35">
      <c r="A277" s="21">
        <v>1932</v>
      </c>
      <c r="B277" s="21" t="s">
        <v>21</v>
      </c>
      <c r="G277" s="7">
        <v>388547</v>
      </c>
      <c r="H277" s="7">
        <v>19</v>
      </c>
      <c r="I277" s="7">
        <v>1</v>
      </c>
      <c r="J277" s="6">
        <f t="shared" si="4"/>
        <v>388547.95416666666</v>
      </c>
    </row>
    <row r="278" spans="1:11" ht="15" thickBot="1" x14ac:dyDescent="0.4">
      <c r="A278" s="22">
        <v>1932</v>
      </c>
      <c r="B278" s="23" t="s">
        <v>22</v>
      </c>
      <c r="C278" s="18"/>
      <c r="D278" s="10"/>
      <c r="E278" s="10"/>
      <c r="F278" s="10"/>
      <c r="G278" s="11"/>
      <c r="H278" s="11"/>
      <c r="I278" s="11"/>
      <c r="J278" s="12">
        <f t="shared" si="4"/>
        <v>0</v>
      </c>
      <c r="K278" s="14">
        <f>J277-SUM(J254:J276)</f>
        <v>0</v>
      </c>
    </row>
    <row r="279" spans="1:11" x14ac:dyDescent="0.35">
      <c r="A279" s="21">
        <v>1933</v>
      </c>
      <c r="B279" t="s">
        <v>25</v>
      </c>
      <c r="C279" s="15">
        <v>5</v>
      </c>
      <c r="D279">
        <v>1929</v>
      </c>
      <c r="E279">
        <v>1947</v>
      </c>
      <c r="F279" s="24" t="s">
        <v>24</v>
      </c>
      <c r="G279" s="7">
        <v>46213</v>
      </c>
      <c r="H279" s="7">
        <v>19</v>
      </c>
      <c r="I279" s="7">
        <v>7</v>
      </c>
      <c r="J279" s="6">
        <f t="shared" si="4"/>
        <v>46213.979166666664</v>
      </c>
    </row>
    <row r="280" spans="1:11" x14ac:dyDescent="0.35">
      <c r="A280" s="21">
        <v>1933</v>
      </c>
      <c r="B280" t="s">
        <v>37</v>
      </c>
      <c r="C280" s="15">
        <v>4.5</v>
      </c>
      <c r="D280">
        <v>1948</v>
      </c>
      <c r="E280">
        <v>1968</v>
      </c>
      <c r="F280" s="24" t="s">
        <v>24</v>
      </c>
      <c r="G280" s="7">
        <v>11300</v>
      </c>
      <c r="H280" s="7">
        <v>0</v>
      </c>
      <c r="I280" s="7">
        <v>0</v>
      </c>
      <c r="J280" s="6">
        <f t="shared" si="4"/>
        <v>11300</v>
      </c>
    </row>
    <row r="281" spans="1:11" x14ac:dyDescent="0.35">
      <c r="A281" s="21">
        <v>1933</v>
      </c>
      <c r="B281" t="s">
        <v>27</v>
      </c>
      <c r="C281" s="15">
        <v>4</v>
      </c>
      <c r="D281">
        <v>1939</v>
      </c>
      <c r="E281">
        <v>1959</v>
      </c>
      <c r="F281" s="24" t="s">
        <v>24</v>
      </c>
      <c r="G281" s="7">
        <v>2020</v>
      </c>
      <c r="H281" s="7">
        <v>0</v>
      </c>
      <c r="I281" s="7">
        <v>0</v>
      </c>
      <c r="J281" s="6">
        <f t="shared" si="4"/>
        <v>2020</v>
      </c>
    </row>
    <row r="282" spans="1:11" x14ac:dyDescent="0.35">
      <c r="A282" s="21">
        <v>1933</v>
      </c>
      <c r="B282" t="s">
        <v>27</v>
      </c>
      <c r="C282" s="15">
        <v>6</v>
      </c>
      <c r="D282">
        <v>1945</v>
      </c>
      <c r="E282">
        <v>1970</v>
      </c>
      <c r="F282" s="24" t="s">
        <v>24</v>
      </c>
      <c r="G282" s="7">
        <v>9600</v>
      </c>
      <c r="H282" s="7">
        <v>0</v>
      </c>
      <c r="I282" s="7">
        <v>0</v>
      </c>
      <c r="J282" s="6">
        <f t="shared" si="4"/>
        <v>9600</v>
      </c>
    </row>
    <row r="283" spans="1:11" x14ac:dyDescent="0.35">
      <c r="A283" s="21">
        <v>1933</v>
      </c>
      <c r="B283" t="s">
        <v>27</v>
      </c>
      <c r="C283" s="15">
        <v>4.5</v>
      </c>
      <c r="D283">
        <v>1956</v>
      </c>
      <c r="F283" s="24" t="s">
        <v>24</v>
      </c>
      <c r="G283" s="7">
        <v>1110</v>
      </c>
      <c r="H283" s="7">
        <v>0</v>
      </c>
      <c r="I283" s="7">
        <v>0</v>
      </c>
      <c r="J283" s="6">
        <f t="shared" si="4"/>
        <v>1110</v>
      </c>
    </row>
    <row r="284" spans="1:11" x14ac:dyDescent="0.35">
      <c r="A284" s="21">
        <v>1933</v>
      </c>
      <c r="B284" t="s">
        <v>39</v>
      </c>
      <c r="C284" s="15">
        <v>3.5</v>
      </c>
      <c r="D284">
        <v>1918</v>
      </c>
      <c r="E284">
        <v>1943</v>
      </c>
      <c r="F284" s="24" t="s">
        <v>24</v>
      </c>
      <c r="G284" s="7">
        <v>1980</v>
      </c>
      <c r="H284" s="7">
        <v>0</v>
      </c>
      <c r="I284" s="7">
        <v>0</v>
      </c>
      <c r="J284" s="6">
        <f t="shared" si="4"/>
        <v>1980</v>
      </c>
    </row>
    <row r="285" spans="1:11" x14ac:dyDescent="0.35">
      <c r="A285" s="21">
        <v>1933</v>
      </c>
      <c r="B285" t="s">
        <v>18</v>
      </c>
      <c r="C285" s="15">
        <v>3.5</v>
      </c>
      <c r="D285">
        <v>1919</v>
      </c>
      <c r="E285">
        <v>1949</v>
      </c>
      <c r="F285" s="24" t="s">
        <v>24</v>
      </c>
      <c r="G285" s="7">
        <v>2000</v>
      </c>
      <c r="H285" s="7">
        <v>0</v>
      </c>
      <c r="I285" s="7">
        <v>0</v>
      </c>
      <c r="J285" s="6">
        <f t="shared" si="4"/>
        <v>2000</v>
      </c>
    </row>
    <row r="286" spans="1:11" x14ac:dyDescent="0.35">
      <c r="A286" s="21">
        <v>1933</v>
      </c>
      <c r="B286" t="s">
        <v>28</v>
      </c>
      <c r="C286" s="15">
        <v>6</v>
      </c>
      <c r="D286">
        <v>1946</v>
      </c>
      <c r="E286">
        <v>1956</v>
      </c>
      <c r="F286" s="24" t="s">
        <v>24</v>
      </c>
      <c r="G286" s="7">
        <v>18546</v>
      </c>
      <c r="H286" s="7">
        <v>3</v>
      </c>
      <c r="I286" s="7">
        <v>0</v>
      </c>
      <c r="J286" s="6">
        <f t="shared" si="4"/>
        <v>18546.150000000001</v>
      </c>
    </row>
    <row r="287" spans="1:11" x14ac:dyDescent="0.35">
      <c r="A287" s="21">
        <v>1933</v>
      </c>
      <c r="B287" t="s">
        <v>34</v>
      </c>
      <c r="C287" s="15">
        <v>4</v>
      </c>
      <c r="D287">
        <v>1937</v>
      </c>
      <c r="F287" s="24" t="s">
        <v>24</v>
      </c>
      <c r="G287" s="7">
        <v>2550</v>
      </c>
      <c r="H287" s="7">
        <v>0</v>
      </c>
      <c r="I287" s="7">
        <v>0</v>
      </c>
      <c r="J287" s="6">
        <f t="shared" si="4"/>
        <v>2550</v>
      </c>
    </row>
    <row r="288" spans="1:11" x14ac:dyDescent="0.35">
      <c r="A288" s="21">
        <v>1933</v>
      </c>
      <c r="B288" t="s">
        <v>34</v>
      </c>
      <c r="C288" s="15">
        <v>3.5</v>
      </c>
      <c r="D288">
        <v>1914</v>
      </c>
      <c r="E288">
        <v>1939</v>
      </c>
      <c r="F288" s="24" t="s">
        <v>24</v>
      </c>
      <c r="G288" s="7">
        <v>13130</v>
      </c>
      <c r="H288" s="7">
        <v>0</v>
      </c>
      <c r="I288" s="7">
        <v>0</v>
      </c>
      <c r="J288" s="6">
        <f t="shared" si="4"/>
        <v>13130</v>
      </c>
    </row>
    <row r="289" spans="1:11" x14ac:dyDescent="0.35">
      <c r="A289" s="21">
        <v>1933</v>
      </c>
      <c r="B289" t="s">
        <v>34</v>
      </c>
      <c r="C289" s="15">
        <v>3</v>
      </c>
      <c r="D289">
        <v>1929</v>
      </c>
      <c r="E289">
        <v>1949</v>
      </c>
      <c r="F289" s="24" t="s">
        <v>24</v>
      </c>
      <c r="G289" s="7">
        <v>2820</v>
      </c>
      <c r="H289" s="7">
        <v>0</v>
      </c>
      <c r="I289" s="7">
        <v>0</v>
      </c>
      <c r="J289" s="6">
        <f t="shared" si="4"/>
        <v>2820</v>
      </c>
    </row>
    <row r="290" spans="1:11" x14ac:dyDescent="0.35">
      <c r="A290" s="21">
        <v>1933</v>
      </c>
      <c r="B290" t="s">
        <v>34</v>
      </c>
      <c r="C290" s="15">
        <v>3.5</v>
      </c>
      <c r="D290">
        <v>1934</v>
      </c>
      <c r="E290">
        <v>1944</v>
      </c>
      <c r="F290" s="24" t="s">
        <v>24</v>
      </c>
      <c r="G290" s="7">
        <v>10100</v>
      </c>
      <c r="H290" s="7">
        <v>0</v>
      </c>
      <c r="I290" s="7">
        <v>0</v>
      </c>
      <c r="J290" s="6">
        <f t="shared" si="4"/>
        <v>10100</v>
      </c>
    </row>
    <row r="291" spans="1:11" x14ac:dyDescent="0.35">
      <c r="A291" s="21">
        <v>1933</v>
      </c>
      <c r="B291" t="s">
        <v>33</v>
      </c>
      <c r="C291" s="15">
        <v>4.5</v>
      </c>
      <c r="D291">
        <v>1944</v>
      </c>
      <c r="F291" s="24" t="s">
        <v>24</v>
      </c>
      <c r="G291" s="7">
        <v>22145</v>
      </c>
      <c r="H291" s="7">
        <v>0</v>
      </c>
      <c r="I291" s="7">
        <v>0</v>
      </c>
      <c r="J291" s="6">
        <f t="shared" si="4"/>
        <v>22145</v>
      </c>
    </row>
    <row r="292" spans="1:11" x14ac:dyDescent="0.35">
      <c r="A292" s="21">
        <v>1933</v>
      </c>
      <c r="B292" t="s">
        <v>33</v>
      </c>
      <c r="C292" s="15">
        <v>4.5</v>
      </c>
      <c r="D292">
        <v>1945</v>
      </c>
      <c r="F292" s="24" t="s">
        <v>24</v>
      </c>
      <c r="G292" s="7">
        <v>3090</v>
      </c>
      <c r="H292" s="7">
        <v>0</v>
      </c>
      <c r="I292" s="7">
        <v>0</v>
      </c>
      <c r="J292" s="6">
        <f t="shared" si="4"/>
        <v>3090</v>
      </c>
    </row>
    <row r="293" spans="1:11" x14ac:dyDescent="0.35">
      <c r="A293" s="21">
        <v>1933</v>
      </c>
      <c r="B293" t="s">
        <v>33</v>
      </c>
      <c r="C293" s="15">
        <v>5</v>
      </c>
      <c r="D293">
        <v>1946</v>
      </c>
      <c r="F293" s="24" t="s">
        <v>24</v>
      </c>
      <c r="G293" s="7">
        <v>7435</v>
      </c>
      <c r="H293" s="7">
        <v>11</v>
      </c>
      <c r="I293" s="7">
        <v>6</v>
      </c>
      <c r="J293" s="6">
        <f t="shared" si="4"/>
        <v>7435.5749999999998</v>
      </c>
    </row>
    <row r="294" spans="1:11" x14ac:dyDescent="0.35">
      <c r="A294" s="21">
        <v>1933</v>
      </c>
      <c r="B294" t="s">
        <v>33</v>
      </c>
      <c r="C294" s="15">
        <v>4.5</v>
      </c>
      <c r="D294">
        <v>1947</v>
      </c>
      <c r="F294" s="24" t="s">
        <v>24</v>
      </c>
      <c r="G294" s="7">
        <v>19570</v>
      </c>
      <c r="H294" s="7">
        <v>0</v>
      </c>
      <c r="I294" s="7">
        <v>0</v>
      </c>
      <c r="J294" s="6">
        <f t="shared" si="4"/>
        <v>19570</v>
      </c>
    </row>
    <row r="295" spans="1:11" x14ac:dyDescent="0.35">
      <c r="A295" s="21">
        <v>1933</v>
      </c>
      <c r="B295" t="s">
        <v>33</v>
      </c>
      <c r="C295" s="15">
        <v>4.5</v>
      </c>
      <c r="D295">
        <v>1948</v>
      </c>
      <c r="E295">
        <v>1958</v>
      </c>
      <c r="F295" s="24" t="s">
        <v>24</v>
      </c>
      <c r="G295" s="7">
        <v>25750</v>
      </c>
      <c r="H295" s="7">
        <v>0</v>
      </c>
      <c r="I295" s="7">
        <v>0</v>
      </c>
      <c r="J295" s="6">
        <f t="shared" si="4"/>
        <v>25750</v>
      </c>
    </row>
    <row r="296" spans="1:11" x14ac:dyDescent="0.35">
      <c r="A296" s="21">
        <v>1933</v>
      </c>
      <c r="B296" t="s">
        <v>19</v>
      </c>
      <c r="C296" s="15">
        <v>6</v>
      </c>
      <c r="D296">
        <v>1936</v>
      </c>
      <c r="E296">
        <v>1946</v>
      </c>
      <c r="F296" s="24" t="s">
        <v>24</v>
      </c>
      <c r="G296" s="7">
        <v>10700</v>
      </c>
      <c r="H296" s="7">
        <v>0</v>
      </c>
      <c r="I296" s="7">
        <v>0</v>
      </c>
      <c r="J296" s="6">
        <f t="shared" si="4"/>
        <v>10700</v>
      </c>
    </row>
    <row r="297" spans="1:11" x14ac:dyDescent="0.35">
      <c r="A297" s="21">
        <v>1933</v>
      </c>
      <c r="B297" t="s">
        <v>19</v>
      </c>
      <c r="C297" s="15">
        <v>5</v>
      </c>
      <c r="D297">
        <v>1947</v>
      </c>
      <c r="E297">
        <v>1957</v>
      </c>
      <c r="F297" s="24" t="s">
        <v>24</v>
      </c>
      <c r="G297" s="7">
        <v>38080</v>
      </c>
      <c r="H297" s="7">
        <v>0</v>
      </c>
      <c r="I297" s="7">
        <v>0</v>
      </c>
      <c r="J297" s="6">
        <f t="shared" si="4"/>
        <v>38080</v>
      </c>
    </row>
    <row r="298" spans="1:11" x14ac:dyDescent="0.35">
      <c r="A298" s="21">
        <v>1933</v>
      </c>
      <c r="B298" t="s">
        <v>14</v>
      </c>
      <c r="C298" s="15">
        <v>4</v>
      </c>
      <c r="D298">
        <v>1940</v>
      </c>
      <c r="E298">
        <v>1950</v>
      </c>
      <c r="F298" s="24" t="s">
        <v>24</v>
      </c>
      <c r="G298" s="7">
        <v>14947</v>
      </c>
      <c r="H298" s="7">
        <v>4</v>
      </c>
      <c r="I298" s="7">
        <v>8</v>
      </c>
      <c r="J298" s="6">
        <f t="shared" si="4"/>
        <v>14947.233333333334</v>
      </c>
    </row>
    <row r="299" spans="1:11" x14ac:dyDescent="0.35">
      <c r="A299" s="21">
        <v>1933</v>
      </c>
      <c r="B299" t="s">
        <v>40</v>
      </c>
      <c r="C299" s="15">
        <v>5</v>
      </c>
      <c r="D299">
        <v>1945</v>
      </c>
      <c r="E299">
        <v>1975</v>
      </c>
      <c r="F299" s="24" t="s">
        <v>24</v>
      </c>
      <c r="G299" s="7">
        <v>46750</v>
      </c>
      <c r="H299" s="7">
        <v>0</v>
      </c>
      <c r="I299" s="7">
        <v>0</v>
      </c>
      <c r="J299" s="6">
        <f t="shared" si="4"/>
        <v>46750</v>
      </c>
    </row>
    <row r="300" spans="1:11" x14ac:dyDescent="0.35">
      <c r="A300" s="21">
        <v>1933</v>
      </c>
      <c r="B300" t="s">
        <v>42</v>
      </c>
      <c r="C300" s="15">
        <v>6</v>
      </c>
      <c r="D300">
        <v>1936</v>
      </c>
      <c r="E300">
        <v>1951</v>
      </c>
      <c r="F300" s="24" t="s">
        <v>24</v>
      </c>
      <c r="G300" s="7">
        <v>26750</v>
      </c>
      <c r="H300" s="7">
        <v>0</v>
      </c>
      <c r="I300" s="7">
        <v>0</v>
      </c>
      <c r="J300" s="6">
        <f t="shared" si="4"/>
        <v>26750</v>
      </c>
    </row>
    <row r="301" spans="1:11" ht="15" thickBot="1" x14ac:dyDescent="0.4">
      <c r="A301" s="22">
        <v>1933</v>
      </c>
      <c r="B301" s="10" t="s">
        <v>43</v>
      </c>
      <c r="C301" s="18">
        <v>4.75</v>
      </c>
      <c r="D301" s="10">
        <v>1940</v>
      </c>
      <c r="E301" s="10">
        <v>1960</v>
      </c>
      <c r="F301" s="26" t="s">
        <v>24</v>
      </c>
      <c r="G301" s="11">
        <v>91800</v>
      </c>
      <c r="H301" s="11">
        <v>0</v>
      </c>
      <c r="I301" s="11">
        <v>0</v>
      </c>
      <c r="J301" s="12">
        <f t="shared" si="4"/>
        <v>91800</v>
      </c>
      <c r="K301" s="10"/>
    </row>
    <row r="302" spans="1:11" x14ac:dyDescent="0.35">
      <c r="A302" s="21">
        <v>1933</v>
      </c>
      <c r="B302" s="21" t="s">
        <v>21</v>
      </c>
      <c r="G302" s="7">
        <v>428387</v>
      </c>
      <c r="H302" s="7">
        <v>18</v>
      </c>
      <c r="I302" s="7">
        <v>9</v>
      </c>
      <c r="J302" s="6">
        <f t="shared" si="4"/>
        <v>428387.9375</v>
      </c>
    </row>
    <row r="303" spans="1:11" ht="15" thickBot="1" x14ac:dyDescent="0.4">
      <c r="A303" s="22">
        <v>1933</v>
      </c>
      <c r="B303" s="23" t="s">
        <v>22</v>
      </c>
      <c r="C303" s="18"/>
      <c r="D303" s="10"/>
      <c r="E303" s="10"/>
      <c r="F303" s="10"/>
      <c r="G303" s="11"/>
      <c r="H303" s="11"/>
      <c r="I303" s="11"/>
      <c r="J303" s="12">
        <f t="shared" si="4"/>
        <v>0</v>
      </c>
      <c r="K303" s="14">
        <f>J302-SUM(J279:J301)</f>
        <v>0</v>
      </c>
    </row>
    <row r="304" spans="1:11" x14ac:dyDescent="0.35">
      <c r="A304" s="21">
        <v>1934</v>
      </c>
      <c r="B304" s="21" t="s">
        <v>19</v>
      </c>
      <c r="C304" s="15">
        <v>6</v>
      </c>
      <c r="D304" s="21">
        <v>1936</v>
      </c>
      <c r="E304" s="21">
        <v>1946</v>
      </c>
      <c r="F304" s="24" t="s">
        <v>24</v>
      </c>
      <c r="G304" s="7">
        <v>10700</v>
      </c>
      <c r="H304" s="7">
        <v>0</v>
      </c>
      <c r="I304" s="7">
        <v>0</v>
      </c>
      <c r="J304" s="6">
        <f t="shared" si="4"/>
        <v>10700</v>
      </c>
    </row>
    <row r="305" spans="1:10" x14ac:dyDescent="0.35">
      <c r="A305" s="21">
        <v>1934</v>
      </c>
      <c r="B305" s="21" t="s">
        <v>42</v>
      </c>
      <c r="C305" s="15">
        <v>6</v>
      </c>
      <c r="D305" s="21">
        <v>1936</v>
      </c>
      <c r="E305" s="21">
        <v>1951</v>
      </c>
      <c r="F305" s="24" t="s">
        <v>24</v>
      </c>
      <c r="G305" s="7">
        <v>27000</v>
      </c>
      <c r="H305" s="7">
        <v>0</v>
      </c>
      <c r="I305" s="7">
        <v>0</v>
      </c>
      <c r="J305" s="6">
        <f t="shared" si="4"/>
        <v>27000</v>
      </c>
    </row>
    <row r="306" spans="1:10" x14ac:dyDescent="0.35">
      <c r="A306" s="21">
        <v>1934</v>
      </c>
      <c r="B306" s="21" t="s">
        <v>34</v>
      </c>
      <c r="C306" s="15">
        <v>4</v>
      </c>
      <c r="D306" s="21">
        <v>1937</v>
      </c>
      <c r="F306" s="24" t="s">
        <v>24</v>
      </c>
      <c r="G306" s="7">
        <v>2625</v>
      </c>
      <c r="H306" s="7">
        <v>0</v>
      </c>
      <c r="I306" s="7">
        <v>0</v>
      </c>
      <c r="J306" s="6">
        <f t="shared" si="4"/>
        <v>2625</v>
      </c>
    </row>
    <row r="307" spans="1:10" x14ac:dyDescent="0.35">
      <c r="A307" s="21">
        <v>1934</v>
      </c>
      <c r="B307" s="21" t="s">
        <v>44</v>
      </c>
      <c r="C307" s="15">
        <v>2</v>
      </c>
      <c r="D307" s="21">
        <v>1935</v>
      </c>
      <c r="E307" s="21">
        <v>1938</v>
      </c>
      <c r="F307" s="24" t="s">
        <v>24</v>
      </c>
      <c r="G307" s="7">
        <v>33165</v>
      </c>
      <c r="H307" s="7">
        <v>0</v>
      </c>
      <c r="I307" s="7">
        <v>0</v>
      </c>
      <c r="J307" s="6">
        <f t="shared" si="4"/>
        <v>33165</v>
      </c>
    </row>
    <row r="308" spans="1:10" x14ac:dyDescent="0.35">
      <c r="A308" s="21">
        <v>1934</v>
      </c>
      <c r="B308" s="21" t="s">
        <v>34</v>
      </c>
      <c r="C308" s="15">
        <v>3.5</v>
      </c>
      <c r="D308" s="21">
        <v>1914</v>
      </c>
      <c r="E308" s="21">
        <v>1939</v>
      </c>
      <c r="F308" s="24" t="s">
        <v>24</v>
      </c>
      <c r="G308" s="7">
        <v>21420</v>
      </c>
      <c r="H308" s="7">
        <v>0</v>
      </c>
      <c r="I308" s="7">
        <v>0</v>
      </c>
      <c r="J308" s="6">
        <f t="shared" si="4"/>
        <v>21420</v>
      </c>
    </row>
    <row r="309" spans="1:10" x14ac:dyDescent="0.35">
      <c r="A309" s="21">
        <v>1934</v>
      </c>
      <c r="B309" s="21" t="s">
        <v>33</v>
      </c>
      <c r="C309" s="15">
        <v>3.5</v>
      </c>
      <c r="D309" s="21">
        <v>1940</v>
      </c>
      <c r="F309" s="24" t="s">
        <v>24</v>
      </c>
      <c r="G309" s="7">
        <v>35350</v>
      </c>
      <c r="H309" s="7">
        <v>0</v>
      </c>
      <c r="I309" s="7">
        <v>0</v>
      </c>
      <c r="J309" s="6">
        <f t="shared" si="4"/>
        <v>35350</v>
      </c>
    </row>
    <row r="310" spans="1:10" x14ac:dyDescent="0.35">
      <c r="A310" s="21">
        <v>1934</v>
      </c>
      <c r="B310" s="21" t="s">
        <v>26</v>
      </c>
      <c r="C310" s="15">
        <v>3</v>
      </c>
      <c r="D310" s="21">
        <v>1940</v>
      </c>
      <c r="F310" s="24" t="s">
        <v>24</v>
      </c>
      <c r="G310" s="7">
        <v>70700</v>
      </c>
      <c r="H310" s="7">
        <v>0</v>
      </c>
      <c r="I310" s="7">
        <v>0</v>
      </c>
      <c r="J310" s="6">
        <f t="shared" si="4"/>
        <v>70700</v>
      </c>
    </row>
    <row r="311" spans="1:10" x14ac:dyDescent="0.35">
      <c r="A311" s="21">
        <v>1934</v>
      </c>
      <c r="B311" s="21" t="s">
        <v>43</v>
      </c>
      <c r="C311" s="15">
        <v>4.75</v>
      </c>
      <c r="D311" s="21">
        <v>1940</v>
      </c>
      <c r="E311" s="21">
        <v>1960</v>
      </c>
      <c r="F311" s="24" t="s">
        <v>24</v>
      </c>
      <c r="G311" s="7">
        <v>93600</v>
      </c>
      <c r="H311" s="7">
        <v>0</v>
      </c>
      <c r="I311" s="7">
        <v>0</v>
      </c>
      <c r="J311" s="6">
        <f t="shared" si="4"/>
        <v>93600</v>
      </c>
    </row>
    <row r="312" spans="1:10" x14ac:dyDescent="0.35">
      <c r="A312" s="21">
        <v>1934</v>
      </c>
      <c r="B312" s="21" t="s">
        <v>39</v>
      </c>
      <c r="C312" s="15">
        <v>3.5</v>
      </c>
      <c r="D312" s="21">
        <v>1918</v>
      </c>
      <c r="E312" s="21">
        <v>1943</v>
      </c>
      <c r="F312" s="24" t="s">
        <v>24</v>
      </c>
      <c r="G312" s="7">
        <v>2020</v>
      </c>
      <c r="H312" s="7">
        <v>0</v>
      </c>
      <c r="I312" s="7">
        <v>0</v>
      </c>
      <c r="J312" s="6">
        <f t="shared" si="4"/>
        <v>2020</v>
      </c>
    </row>
    <row r="313" spans="1:10" x14ac:dyDescent="0.35">
      <c r="A313" s="21">
        <v>1934</v>
      </c>
      <c r="B313" s="21" t="s">
        <v>45</v>
      </c>
      <c r="C313" s="15">
        <v>3.5</v>
      </c>
      <c r="D313" s="21">
        <v>1943</v>
      </c>
      <c r="F313" s="24" t="s">
        <v>24</v>
      </c>
      <c r="G313" s="7">
        <v>20700</v>
      </c>
      <c r="H313" s="7">
        <v>0</v>
      </c>
      <c r="I313" s="7">
        <v>0</v>
      </c>
      <c r="J313" s="6">
        <f t="shared" si="4"/>
        <v>20700</v>
      </c>
    </row>
    <row r="314" spans="1:10" x14ac:dyDescent="0.35">
      <c r="A314" s="21">
        <v>1934</v>
      </c>
      <c r="B314" s="21" t="s">
        <v>33</v>
      </c>
      <c r="C314" s="15">
        <v>4.5</v>
      </c>
      <c r="D314" s="21">
        <v>1944</v>
      </c>
      <c r="F314" s="24" t="s">
        <v>24</v>
      </c>
      <c r="G314" s="7">
        <v>23005</v>
      </c>
      <c r="H314" s="7">
        <v>0</v>
      </c>
      <c r="I314" s="7">
        <v>0</v>
      </c>
      <c r="J314" s="6">
        <f t="shared" si="4"/>
        <v>23005</v>
      </c>
    </row>
    <row r="315" spans="1:10" x14ac:dyDescent="0.35">
      <c r="A315" s="21">
        <v>1934</v>
      </c>
      <c r="B315" s="21" t="s">
        <v>34</v>
      </c>
      <c r="C315" s="15">
        <v>3.5</v>
      </c>
      <c r="D315" s="21">
        <v>1934</v>
      </c>
      <c r="E315" s="21">
        <v>1944</v>
      </c>
      <c r="F315" s="24" t="s">
        <v>24</v>
      </c>
      <c r="G315" s="7">
        <v>24216</v>
      </c>
      <c r="H315" s="7">
        <v>5</v>
      </c>
      <c r="I315" s="7">
        <v>3</v>
      </c>
      <c r="J315" s="6">
        <f t="shared" si="4"/>
        <v>24216.262500000001</v>
      </c>
    </row>
    <row r="316" spans="1:10" x14ac:dyDescent="0.35">
      <c r="A316" s="21">
        <v>1934</v>
      </c>
      <c r="B316" s="21" t="s">
        <v>33</v>
      </c>
      <c r="C316" s="15">
        <v>3</v>
      </c>
      <c r="D316" s="21">
        <v>1945</v>
      </c>
      <c r="F316" s="24" t="s">
        <v>24</v>
      </c>
      <c r="G316" s="7">
        <v>9700</v>
      </c>
      <c r="H316" s="7">
        <v>0</v>
      </c>
      <c r="I316" s="7">
        <v>0</v>
      </c>
      <c r="J316" s="6">
        <f t="shared" si="4"/>
        <v>9700</v>
      </c>
    </row>
    <row r="317" spans="1:10" x14ac:dyDescent="0.35">
      <c r="A317" s="21">
        <v>1934</v>
      </c>
      <c r="B317" s="21" t="s">
        <v>33</v>
      </c>
      <c r="C317" s="15">
        <v>4.5</v>
      </c>
      <c r="D317" s="21">
        <v>1945</v>
      </c>
      <c r="F317" s="24" t="s">
        <v>24</v>
      </c>
      <c r="G317" s="7">
        <v>3210</v>
      </c>
      <c r="H317" s="7">
        <v>0</v>
      </c>
      <c r="I317" s="7">
        <v>0</v>
      </c>
      <c r="J317" s="6">
        <f t="shared" si="4"/>
        <v>3210</v>
      </c>
    </row>
    <row r="318" spans="1:10" x14ac:dyDescent="0.35">
      <c r="A318" s="21">
        <v>1934</v>
      </c>
      <c r="B318" s="21" t="s">
        <v>27</v>
      </c>
      <c r="C318" s="15">
        <v>6</v>
      </c>
      <c r="D318" s="21">
        <v>1945</v>
      </c>
      <c r="E318" s="21">
        <v>1970</v>
      </c>
      <c r="F318" s="24" t="s">
        <v>24</v>
      </c>
      <c r="G318" s="7">
        <v>9840</v>
      </c>
      <c r="H318" s="7">
        <v>0</v>
      </c>
      <c r="I318" s="7">
        <v>0</v>
      </c>
      <c r="J318" s="6">
        <f t="shared" si="4"/>
        <v>9840</v>
      </c>
    </row>
    <row r="319" spans="1:10" x14ac:dyDescent="0.35">
      <c r="A319" s="21">
        <v>1934</v>
      </c>
      <c r="B319" s="21" t="s">
        <v>40</v>
      </c>
      <c r="C319" s="15">
        <v>5</v>
      </c>
      <c r="D319" s="21">
        <v>1945</v>
      </c>
      <c r="E319" s="21">
        <v>1975</v>
      </c>
      <c r="F319" s="24" t="s">
        <v>24</v>
      </c>
      <c r="G319" s="7">
        <v>48025</v>
      </c>
      <c r="H319" s="7">
        <v>0</v>
      </c>
      <c r="I319" s="7">
        <v>0</v>
      </c>
      <c r="J319" s="6">
        <f t="shared" si="4"/>
        <v>48025</v>
      </c>
    </row>
    <row r="320" spans="1:10" x14ac:dyDescent="0.35">
      <c r="A320" s="21">
        <v>1934</v>
      </c>
      <c r="B320" s="21" t="s">
        <v>33</v>
      </c>
      <c r="C320" s="15">
        <v>5</v>
      </c>
      <c r="D320" s="21">
        <v>1946</v>
      </c>
      <c r="F320" s="24" t="s">
        <v>24</v>
      </c>
      <c r="G320" s="7">
        <v>7646</v>
      </c>
      <c r="H320" s="7">
        <v>0</v>
      </c>
      <c r="I320" s="7">
        <v>3</v>
      </c>
      <c r="J320" s="6">
        <f t="shared" si="4"/>
        <v>7646.0124999999998</v>
      </c>
    </row>
    <row r="321" spans="1:11" x14ac:dyDescent="0.35">
      <c r="A321" s="21">
        <v>1934</v>
      </c>
      <c r="B321" s="21" t="s">
        <v>46</v>
      </c>
      <c r="C321" s="15">
        <v>6</v>
      </c>
      <c r="D321" s="21">
        <v>1946</v>
      </c>
      <c r="E321" s="21">
        <v>1956</v>
      </c>
      <c r="F321" s="24" t="s">
        <v>24</v>
      </c>
      <c r="G321" s="7">
        <v>19169</v>
      </c>
      <c r="H321" s="7">
        <v>11</v>
      </c>
      <c r="I321" s="7">
        <v>0</v>
      </c>
      <c r="J321" s="6">
        <f t="shared" si="4"/>
        <v>19169.55</v>
      </c>
    </row>
    <row r="322" spans="1:11" x14ac:dyDescent="0.35">
      <c r="A322" s="21">
        <v>1934</v>
      </c>
      <c r="B322" s="21" t="s">
        <v>33</v>
      </c>
      <c r="C322" s="15">
        <v>4.5</v>
      </c>
      <c r="D322" s="21">
        <v>1947</v>
      </c>
      <c r="F322" s="24" t="s">
        <v>24</v>
      </c>
      <c r="G322" s="7">
        <v>20330</v>
      </c>
      <c r="H322" s="7">
        <v>0</v>
      </c>
      <c r="I322" s="7">
        <v>0</v>
      </c>
      <c r="J322" s="6">
        <f t="shared" si="4"/>
        <v>20330</v>
      </c>
    </row>
    <row r="323" spans="1:11" x14ac:dyDescent="0.35">
      <c r="A323" s="21">
        <v>1934</v>
      </c>
      <c r="B323" s="21" t="s">
        <v>19</v>
      </c>
      <c r="C323" s="15">
        <v>5</v>
      </c>
      <c r="D323" s="21">
        <v>1947</v>
      </c>
      <c r="E323" s="21">
        <v>1957</v>
      </c>
      <c r="F323" s="24" t="s">
        <v>24</v>
      </c>
      <c r="G323" s="7">
        <v>39100</v>
      </c>
      <c r="H323" s="7">
        <v>0</v>
      </c>
      <c r="I323" s="7">
        <v>0</v>
      </c>
      <c r="J323" s="6">
        <f t="shared" si="4"/>
        <v>39100</v>
      </c>
    </row>
    <row r="324" spans="1:11" x14ac:dyDescent="0.35">
      <c r="A324" s="21">
        <v>1934</v>
      </c>
      <c r="B324" s="21" t="s">
        <v>33</v>
      </c>
      <c r="C324" s="15">
        <v>4.5</v>
      </c>
      <c r="D324" s="21">
        <v>1948</v>
      </c>
      <c r="E324" s="21">
        <v>1958</v>
      </c>
      <c r="F324" s="24" t="s">
        <v>24</v>
      </c>
      <c r="G324" s="7">
        <v>26750</v>
      </c>
      <c r="H324" s="7">
        <v>0</v>
      </c>
      <c r="I324" s="7">
        <v>0</v>
      </c>
      <c r="J324" s="6">
        <f t="shared" si="4"/>
        <v>26750</v>
      </c>
    </row>
    <row r="325" spans="1:11" x14ac:dyDescent="0.35">
      <c r="A325" s="21">
        <v>1934</v>
      </c>
      <c r="B325" s="21" t="s">
        <v>37</v>
      </c>
      <c r="C325" s="15">
        <v>4.5</v>
      </c>
      <c r="D325" s="21">
        <v>1948</v>
      </c>
      <c r="E325" s="21">
        <v>1968</v>
      </c>
      <c r="F325" s="24" t="s">
        <v>24</v>
      </c>
      <c r="G325" s="7">
        <v>11400</v>
      </c>
      <c r="H325" s="7">
        <v>0</v>
      </c>
      <c r="I325" s="7">
        <v>0</v>
      </c>
      <c r="J325" s="6">
        <f t="shared" si="4"/>
        <v>11400</v>
      </c>
    </row>
    <row r="326" spans="1:11" x14ac:dyDescent="0.35">
      <c r="A326" s="21">
        <v>1934</v>
      </c>
      <c r="B326" s="21" t="s">
        <v>34</v>
      </c>
      <c r="C326" s="15">
        <v>3</v>
      </c>
      <c r="D326" s="21">
        <v>1929</v>
      </c>
      <c r="E326" s="21">
        <v>1949</v>
      </c>
      <c r="F326" s="24" t="s">
        <v>24</v>
      </c>
      <c r="G326" s="7">
        <v>2940</v>
      </c>
      <c r="H326" s="7">
        <v>0</v>
      </c>
      <c r="I326" s="7">
        <v>0</v>
      </c>
      <c r="J326" s="6">
        <f t="shared" si="4"/>
        <v>2940</v>
      </c>
    </row>
    <row r="327" spans="1:11" x14ac:dyDescent="0.35">
      <c r="A327" s="21">
        <v>1934</v>
      </c>
      <c r="B327" s="21" t="s">
        <v>29</v>
      </c>
      <c r="C327" s="15">
        <v>2.5</v>
      </c>
      <c r="D327" s="21">
        <v>1944</v>
      </c>
      <c r="E327" s="21">
        <v>1949</v>
      </c>
      <c r="F327" s="24" t="s">
        <v>24</v>
      </c>
      <c r="G327" s="7">
        <v>38500</v>
      </c>
      <c r="H327" s="7">
        <v>0</v>
      </c>
      <c r="I327" s="7">
        <v>0</v>
      </c>
      <c r="J327" s="6">
        <f t="shared" ref="J327:J391" si="5">G327+H327/20+I327/240</f>
        <v>38500</v>
      </c>
    </row>
    <row r="328" spans="1:11" x14ac:dyDescent="0.35">
      <c r="A328" s="21">
        <v>1934</v>
      </c>
      <c r="B328" s="21" t="s">
        <v>47</v>
      </c>
      <c r="C328" s="15">
        <v>3.75</v>
      </c>
      <c r="D328" s="21">
        <v>1946</v>
      </c>
      <c r="E328" s="21">
        <v>1949</v>
      </c>
      <c r="F328" s="24" t="s">
        <v>24</v>
      </c>
      <c r="G328" s="7">
        <v>20000</v>
      </c>
      <c r="H328" s="7">
        <v>0</v>
      </c>
      <c r="I328" s="7">
        <v>0</v>
      </c>
      <c r="J328" s="6">
        <f t="shared" si="5"/>
        <v>20000</v>
      </c>
    </row>
    <row r="329" spans="1:11" x14ac:dyDescent="0.35">
      <c r="A329" s="21">
        <v>1934</v>
      </c>
      <c r="B329" s="21" t="s">
        <v>14</v>
      </c>
      <c r="C329" s="15">
        <v>4</v>
      </c>
      <c r="D329" s="21">
        <v>1940</v>
      </c>
      <c r="E329" s="21">
        <v>1950</v>
      </c>
      <c r="F329" s="24" t="s">
        <v>24</v>
      </c>
      <c r="G329" s="7">
        <v>15249</v>
      </c>
      <c r="H329" s="7">
        <v>4</v>
      </c>
      <c r="I329" s="7">
        <v>0</v>
      </c>
      <c r="J329" s="6">
        <f t="shared" si="5"/>
        <v>15249.2</v>
      </c>
    </row>
    <row r="330" spans="1:11" x14ac:dyDescent="0.35">
      <c r="A330" s="21">
        <v>1934</v>
      </c>
      <c r="B330" s="21" t="s">
        <v>27</v>
      </c>
      <c r="C330" s="15">
        <v>4.5</v>
      </c>
      <c r="D330" s="21">
        <v>1956</v>
      </c>
      <c r="F330" s="24" t="s">
        <v>24</v>
      </c>
      <c r="G330" s="7">
        <v>1140</v>
      </c>
      <c r="H330" s="7">
        <v>0</v>
      </c>
      <c r="I330" s="7">
        <v>0</v>
      </c>
      <c r="J330" s="6">
        <f t="shared" si="5"/>
        <v>1140</v>
      </c>
    </row>
    <row r="331" spans="1:11" x14ac:dyDescent="0.35">
      <c r="A331" s="21">
        <v>1934</v>
      </c>
      <c r="B331" s="21" t="s">
        <v>27</v>
      </c>
      <c r="C331" s="15">
        <v>4</v>
      </c>
      <c r="D331" s="21">
        <v>1939</v>
      </c>
      <c r="E331" s="21">
        <v>1959</v>
      </c>
      <c r="F331" s="24" t="s">
        <v>24</v>
      </c>
      <c r="G331" s="7">
        <v>2060</v>
      </c>
      <c r="H331" s="7">
        <v>0</v>
      </c>
      <c r="I331" s="7">
        <v>0</v>
      </c>
      <c r="J331" s="6">
        <f t="shared" si="5"/>
        <v>2060</v>
      </c>
    </row>
    <row r="332" spans="1:11" ht="15" thickBot="1" x14ac:dyDescent="0.4">
      <c r="A332" s="22">
        <v>1934</v>
      </c>
      <c r="B332" s="22" t="s">
        <v>48</v>
      </c>
      <c r="C332" s="18">
        <v>3.5</v>
      </c>
      <c r="D332" s="22">
        <v>1952</v>
      </c>
      <c r="E332" s="20" t="s">
        <v>23</v>
      </c>
      <c r="F332" s="26" t="s">
        <v>24</v>
      </c>
      <c r="G332" s="11">
        <v>48197</v>
      </c>
      <c r="H332" s="11">
        <v>18</v>
      </c>
      <c r="I332" s="11">
        <v>3</v>
      </c>
      <c r="J332" s="12">
        <f t="shared" si="5"/>
        <v>48197.912499999999</v>
      </c>
      <c r="K332" s="10"/>
    </row>
    <row r="333" spans="1:11" x14ac:dyDescent="0.35">
      <c r="A333" s="21">
        <v>1934</v>
      </c>
      <c r="B333" s="21" t="s">
        <v>21</v>
      </c>
      <c r="G333" s="7">
        <v>687758</v>
      </c>
      <c r="H333" s="7">
        <v>18</v>
      </c>
      <c r="I333" s="7">
        <v>9</v>
      </c>
      <c r="J333" s="6">
        <f t="shared" si="5"/>
        <v>687758.9375</v>
      </c>
    </row>
    <row r="334" spans="1:11" ht="15" thickBot="1" x14ac:dyDescent="0.4">
      <c r="A334" s="22">
        <v>1934</v>
      </c>
      <c r="B334" s="23" t="s">
        <v>22</v>
      </c>
      <c r="C334" s="18"/>
      <c r="D334" s="10"/>
      <c r="E334" s="10"/>
      <c r="F334" s="10"/>
      <c r="G334" s="11"/>
      <c r="H334" s="11"/>
      <c r="I334" s="11"/>
      <c r="J334" s="12">
        <f t="shared" si="5"/>
        <v>0</v>
      </c>
      <c r="K334" s="14">
        <f>J333-SUM(J304:J332)</f>
        <v>0</v>
      </c>
    </row>
    <row r="335" spans="1:11" x14ac:dyDescent="0.35">
      <c r="A335" s="21">
        <v>1935</v>
      </c>
      <c r="B335" s="21" t="s">
        <v>19</v>
      </c>
      <c r="C335" s="15">
        <v>6</v>
      </c>
      <c r="D335" s="21">
        <v>1936</v>
      </c>
      <c r="E335" s="21">
        <v>1946</v>
      </c>
      <c r="F335" s="24" t="s">
        <v>24</v>
      </c>
      <c r="G335" s="7">
        <v>10500</v>
      </c>
      <c r="H335" s="7">
        <v>0</v>
      </c>
      <c r="I335" s="7">
        <v>0</v>
      </c>
      <c r="J335" s="6">
        <f t="shared" si="5"/>
        <v>10500</v>
      </c>
    </row>
    <row r="336" spans="1:11" x14ac:dyDescent="0.35">
      <c r="A336" s="21">
        <v>1935</v>
      </c>
      <c r="B336" s="21" t="s">
        <v>42</v>
      </c>
      <c r="C336" s="15">
        <v>6</v>
      </c>
      <c r="D336" s="21">
        <v>1936</v>
      </c>
      <c r="E336" s="21">
        <v>1951</v>
      </c>
      <c r="F336" s="24" t="s">
        <v>24</v>
      </c>
      <c r="G336" s="7">
        <v>26500</v>
      </c>
      <c r="H336" s="7">
        <v>0</v>
      </c>
      <c r="I336" s="7">
        <v>0</v>
      </c>
      <c r="J336" s="6">
        <f t="shared" si="5"/>
        <v>26500</v>
      </c>
    </row>
    <row r="337" spans="1:10" x14ac:dyDescent="0.35">
      <c r="A337" s="21">
        <v>1935</v>
      </c>
      <c r="B337" s="21" t="s">
        <v>34</v>
      </c>
      <c r="C337" s="15">
        <v>4</v>
      </c>
      <c r="D337" s="21">
        <v>1937</v>
      </c>
      <c r="F337" s="24" t="s">
        <v>24</v>
      </c>
      <c r="G337" s="7">
        <v>2600</v>
      </c>
      <c r="H337" s="7">
        <v>0</v>
      </c>
      <c r="I337" s="7">
        <v>0</v>
      </c>
      <c r="J337" s="6">
        <f t="shared" si="5"/>
        <v>2600</v>
      </c>
    </row>
    <row r="338" spans="1:10" x14ac:dyDescent="0.35">
      <c r="A338" s="21">
        <v>1935</v>
      </c>
      <c r="B338" s="21" t="s">
        <v>44</v>
      </c>
      <c r="C338" s="15">
        <v>2</v>
      </c>
      <c r="D338" s="21">
        <v>1935</v>
      </c>
      <c r="E338" s="21">
        <v>1938</v>
      </c>
      <c r="F338" s="24" t="s">
        <v>24</v>
      </c>
      <c r="G338" s="7">
        <v>48360</v>
      </c>
      <c r="H338" s="7">
        <v>0</v>
      </c>
      <c r="I338" s="7">
        <v>0</v>
      </c>
      <c r="J338" s="6">
        <f t="shared" si="5"/>
        <v>48360</v>
      </c>
    </row>
    <row r="339" spans="1:10" x14ac:dyDescent="0.35">
      <c r="A339" s="21">
        <v>1935</v>
      </c>
      <c r="B339" s="21" t="s">
        <v>34</v>
      </c>
      <c r="C339" s="15">
        <v>3.5</v>
      </c>
      <c r="D339" s="21">
        <v>1914</v>
      </c>
      <c r="E339" s="21">
        <v>1939</v>
      </c>
      <c r="F339" s="24" t="s">
        <v>24</v>
      </c>
      <c r="G339" s="7">
        <v>21000</v>
      </c>
      <c r="H339" s="7">
        <v>0</v>
      </c>
      <c r="I339" s="7">
        <v>0</v>
      </c>
      <c r="J339" s="6">
        <f t="shared" si="5"/>
        <v>21000</v>
      </c>
    </row>
    <row r="340" spans="1:10" x14ac:dyDescent="0.35">
      <c r="A340" s="21">
        <v>1935</v>
      </c>
      <c r="B340" s="21" t="s">
        <v>33</v>
      </c>
      <c r="C340" s="15">
        <v>3.5</v>
      </c>
      <c r="D340" s="21">
        <v>1940</v>
      </c>
      <c r="F340" s="24" t="s">
        <v>24</v>
      </c>
      <c r="G340" s="7">
        <v>36400</v>
      </c>
      <c r="H340" s="7">
        <v>0</v>
      </c>
      <c r="I340" s="7">
        <v>0</v>
      </c>
      <c r="J340" s="6">
        <f t="shared" si="5"/>
        <v>36400</v>
      </c>
    </row>
    <row r="341" spans="1:10" x14ac:dyDescent="0.35">
      <c r="A341" s="21">
        <v>1935</v>
      </c>
      <c r="B341" s="21" t="s">
        <v>26</v>
      </c>
      <c r="C341" s="15">
        <v>3</v>
      </c>
      <c r="D341" s="21">
        <v>1940</v>
      </c>
      <c r="F341" s="24" t="s">
        <v>24</v>
      </c>
      <c r="G341" s="7">
        <v>71400</v>
      </c>
      <c r="H341" s="7">
        <v>0</v>
      </c>
      <c r="I341" s="7">
        <v>0</v>
      </c>
      <c r="J341" s="6">
        <f t="shared" si="5"/>
        <v>71400</v>
      </c>
    </row>
    <row r="342" spans="1:10" x14ac:dyDescent="0.35">
      <c r="A342" s="21">
        <v>1935</v>
      </c>
      <c r="B342" s="21" t="s">
        <v>29</v>
      </c>
      <c r="C342" s="15">
        <v>4.5</v>
      </c>
      <c r="D342" s="21">
        <v>1940</v>
      </c>
      <c r="E342">
        <v>1944</v>
      </c>
      <c r="F342" s="24" t="s">
        <v>24</v>
      </c>
      <c r="G342" s="7">
        <v>73920</v>
      </c>
      <c r="H342" s="7">
        <v>0</v>
      </c>
      <c r="I342" s="7">
        <v>0</v>
      </c>
      <c r="J342" s="6">
        <f t="shared" si="5"/>
        <v>73920</v>
      </c>
    </row>
    <row r="343" spans="1:10" x14ac:dyDescent="0.35">
      <c r="A343" s="21">
        <v>1935</v>
      </c>
      <c r="B343" s="21" t="s">
        <v>43</v>
      </c>
      <c r="C343" s="15">
        <v>4.75</v>
      </c>
      <c r="D343" s="21">
        <v>1940</v>
      </c>
      <c r="E343" s="21">
        <v>1960</v>
      </c>
      <c r="F343" s="24" t="s">
        <v>24</v>
      </c>
      <c r="G343" s="7">
        <v>93600</v>
      </c>
      <c r="H343" s="7">
        <v>0</v>
      </c>
      <c r="I343" s="7">
        <v>0</v>
      </c>
      <c r="J343" s="6">
        <f t="shared" si="5"/>
        <v>93600</v>
      </c>
    </row>
    <row r="344" spans="1:10" x14ac:dyDescent="0.35">
      <c r="A344" s="21">
        <v>1935</v>
      </c>
      <c r="B344" s="21" t="s">
        <v>45</v>
      </c>
      <c r="C344" s="15">
        <v>3.5</v>
      </c>
      <c r="D344" s="21">
        <v>1943</v>
      </c>
      <c r="F344" s="24" t="s">
        <v>24</v>
      </c>
      <c r="G344" s="7">
        <v>21400</v>
      </c>
      <c r="H344" s="7">
        <v>0</v>
      </c>
      <c r="I344" s="7">
        <v>0</v>
      </c>
      <c r="J344" s="6">
        <f t="shared" si="5"/>
        <v>21400</v>
      </c>
    </row>
    <row r="345" spans="1:10" x14ac:dyDescent="0.35">
      <c r="A345" s="21">
        <v>1935</v>
      </c>
      <c r="B345" s="21" t="s">
        <v>33</v>
      </c>
      <c r="C345" s="15">
        <v>4.5</v>
      </c>
      <c r="D345" s="21">
        <v>1944</v>
      </c>
      <c r="F345" s="24" t="s">
        <v>24</v>
      </c>
      <c r="G345" s="7">
        <v>23435</v>
      </c>
      <c r="H345" s="7">
        <v>0</v>
      </c>
      <c r="I345" s="7">
        <v>0</v>
      </c>
      <c r="J345" s="6">
        <f t="shared" si="5"/>
        <v>23435</v>
      </c>
    </row>
    <row r="346" spans="1:10" x14ac:dyDescent="0.35">
      <c r="A346" s="21">
        <v>1935</v>
      </c>
      <c r="B346" s="21" t="s">
        <v>34</v>
      </c>
      <c r="C346" s="15">
        <v>3.5</v>
      </c>
      <c r="D346" s="21">
        <v>1934</v>
      </c>
      <c r="E346" s="21">
        <v>1944</v>
      </c>
      <c r="F346" s="24" t="s">
        <v>24</v>
      </c>
      <c r="G346" s="7">
        <v>23981</v>
      </c>
      <c r="H346" s="7">
        <v>3</v>
      </c>
      <c r="I346" s="7">
        <v>1</v>
      </c>
      <c r="J346" s="6">
        <f t="shared" si="5"/>
        <v>23981.154166666667</v>
      </c>
    </row>
    <row r="347" spans="1:10" x14ac:dyDescent="0.35">
      <c r="A347" s="21">
        <v>1935</v>
      </c>
      <c r="B347" s="21" t="s">
        <v>33</v>
      </c>
      <c r="C347" s="15">
        <v>3</v>
      </c>
      <c r="D347" s="21">
        <v>1945</v>
      </c>
      <c r="F347" s="24" t="s">
        <v>24</v>
      </c>
      <c r="G347" s="7">
        <v>10100</v>
      </c>
      <c r="H347" s="7">
        <v>0</v>
      </c>
      <c r="I347" s="7">
        <v>0</v>
      </c>
      <c r="J347" s="6">
        <f t="shared" si="5"/>
        <v>10100</v>
      </c>
    </row>
    <row r="348" spans="1:10" x14ac:dyDescent="0.35">
      <c r="A348" s="21">
        <v>1935</v>
      </c>
      <c r="B348" s="21" t="s">
        <v>33</v>
      </c>
      <c r="C348" s="15">
        <v>4.5</v>
      </c>
      <c r="D348" s="21">
        <v>1945</v>
      </c>
      <c r="F348" s="24" t="s">
        <v>24</v>
      </c>
      <c r="G348" s="7">
        <v>3270</v>
      </c>
      <c r="H348" s="7">
        <v>0</v>
      </c>
      <c r="I348" s="7">
        <v>0</v>
      </c>
      <c r="J348" s="6">
        <f t="shared" si="5"/>
        <v>3270</v>
      </c>
    </row>
    <row r="349" spans="1:10" x14ac:dyDescent="0.35">
      <c r="A349" s="21">
        <v>1935</v>
      </c>
      <c r="B349" s="21" t="s">
        <v>27</v>
      </c>
      <c r="C349" s="15">
        <v>6</v>
      </c>
      <c r="D349" s="21">
        <v>1945</v>
      </c>
      <c r="E349" s="21">
        <v>1970</v>
      </c>
      <c r="F349" s="24" t="s">
        <v>24</v>
      </c>
      <c r="G349" s="7">
        <v>9920</v>
      </c>
      <c r="H349" s="7">
        <v>0</v>
      </c>
      <c r="I349" s="7">
        <v>0</v>
      </c>
      <c r="J349" s="6">
        <f t="shared" si="5"/>
        <v>9920</v>
      </c>
    </row>
    <row r="350" spans="1:10" x14ac:dyDescent="0.35">
      <c r="A350" s="21">
        <v>1935</v>
      </c>
      <c r="B350" s="21" t="s">
        <v>40</v>
      </c>
      <c r="C350" s="15">
        <v>5</v>
      </c>
      <c r="D350" s="21">
        <v>1945</v>
      </c>
      <c r="E350" s="21">
        <v>1975</v>
      </c>
      <c r="F350" s="24" t="s">
        <v>24</v>
      </c>
      <c r="G350" s="7">
        <v>49300</v>
      </c>
      <c r="H350" s="7">
        <v>0</v>
      </c>
      <c r="I350" s="7">
        <v>0</v>
      </c>
      <c r="J350" s="6">
        <f t="shared" si="5"/>
        <v>49300</v>
      </c>
    </row>
    <row r="351" spans="1:10" x14ac:dyDescent="0.35">
      <c r="A351" s="21">
        <v>1935</v>
      </c>
      <c r="B351" s="21" t="s">
        <v>33</v>
      </c>
      <c r="C351" s="15">
        <v>5</v>
      </c>
      <c r="D351" s="21">
        <v>1946</v>
      </c>
      <c r="F351" s="24" t="s">
        <v>24</v>
      </c>
      <c r="G351" s="7">
        <v>7926</v>
      </c>
      <c r="H351" s="7">
        <v>12</v>
      </c>
      <c r="I351" s="7">
        <v>0</v>
      </c>
      <c r="J351" s="6">
        <f t="shared" si="5"/>
        <v>7926.6</v>
      </c>
    </row>
    <row r="352" spans="1:10" x14ac:dyDescent="0.35">
      <c r="A352" s="21">
        <v>1935</v>
      </c>
      <c r="B352" s="21" t="s">
        <v>33</v>
      </c>
      <c r="C352" s="15">
        <v>4.5</v>
      </c>
      <c r="D352" s="21">
        <v>1947</v>
      </c>
      <c r="F352" s="24" t="s">
        <v>24</v>
      </c>
      <c r="G352" s="7">
        <v>20900</v>
      </c>
      <c r="H352" s="7">
        <v>0</v>
      </c>
      <c r="I352" s="7">
        <v>0</v>
      </c>
      <c r="J352" s="6">
        <f t="shared" si="5"/>
        <v>20900</v>
      </c>
    </row>
    <row r="353" spans="1:11" x14ac:dyDescent="0.35">
      <c r="A353" s="21">
        <v>1935</v>
      </c>
      <c r="B353" s="21" t="s">
        <v>19</v>
      </c>
      <c r="C353" s="15">
        <v>5</v>
      </c>
      <c r="D353" s="21">
        <v>1947</v>
      </c>
      <c r="E353" s="21">
        <v>1957</v>
      </c>
      <c r="F353" s="24" t="s">
        <v>24</v>
      </c>
      <c r="G353" s="7">
        <v>39780</v>
      </c>
      <c r="H353" s="7">
        <v>0</v>
      </c>
      <c r="I353" s="7">
        <v>0</v>
      </c>
      <c r="J353" s="6">
        <f t="shared" si="5"/>
        <v>39780</v>
      </c>
    </row>
    <row r="354" spans="1:11" x14ac:dyDescent="0.35">
      <c r="A354" s="21">
        <v>1935</v>
      </c>
      <c r="B354" s="21" t="s">
        <v>33</v>
      </c>
      <c r="C354" s="15">
        <v>4.5</v>
      </c>
      <c r="D354" s="21">
        <v>1948</v>
      </c>
      <c r="E354" s="21">
        <v>1958</v>
      </c>
      <c r="F354" s="24" t="s">
        <v>24</v>
      </c>
      <c r="G354" s="7">
        <v>27500</v>
      </c>
      <c r="H354" s="7">
        <v>0</v>
      </c>
      <c r="I354" s="7">
        <v>0</v>
      </c>
      <c r="J354" s="6">
        <f t="shared" si="5"/>
        <v>27500</v>
      </c>
    </row>
    <row r="355" spans="1:11" x14ac:dyDescent="0.35">
      <c r="A355" s="21">
        <v>1935</v>
      </c>
      <c r="B355" s="21" t="s">
        <v>37</v>
      </c>
      <c r="C355" s="15">
        <v>4.5</v>
      </c>
      <c r="D355" s="21">
        <v>1948</v>
      </c>
      <c r="E355" s="21">
        <v>1968</v>
      </c>
      <c r="F355" s="24" t="s">
        <v>24</v>
      </c>
      <c r="G355" s="7">
        <v>11700</v>
      </c>
      <c r="H355" s="7">
        <v>0</v>
      </c>
      <c r="I355" s="7">
        <v>0</v>
      </c>
      <c r="J355" s="6">
        <f t="shared" si="5"/>
        <v>11700</v>
      </c>
    </row>
    <row r="356" spans="1:11" x14ac:dyDescent="0.35">
      <c r="A356" s="21">
        <v>1935</v>
      </c>
      <c r="B356" s="21" t="s">
        <v>34</v>
      </c>
      <c r="C356" s="15">
        <v>3</v>
      </c>
      <c r="D356" s="21">
        <v>1929</v>
      </c>
      <c r="E356" s="21">
        <v>1949</v>
      </c>
      <c r="F356" s="24" t="s">
        <v>24</v>
      </c>
      <c r="G356" s="7">
        <v>3000</v>
      </c>
      <c r="H356" s="7">
        <v>0</v>
      </c>
      <c r="I356" s="7">
        <v>0</v>
      </c>
      <c r="J356" s="6">
        <f t="shared" si="5"/>
        <v>3000</v>
      </c>
    </row>
    <row r="357" spans="1:11" x14ac:dyDescent="0.35">
      <c r="A357" s="21">
        <v>1935</v>
      </c>
      <c r="B357" s="21" t="s">
        <v>29</v>
      </c>
      <c r="C357" s="15">
        <v>2.5</v>
      </c>
      <c r="D357" s="21">
        <v>1944</v>
      </c>
      <c r="E357" s="21">
        <v>1949</v>
      </c>
      <c r="F357" s="24" t="s">
        <v>24</v>
      </c>
      <c r="G357" s="7">
        <v>135364</v>
      </c>
      <c r="H357" s="7">
        <v>1</v>
      </c>
      <c r="I357" s="7">
        <v>9</v>
      </c>
      <c r="J357" s="6">
        <f t="shared" si="5"/>
        <v>135364.08749999999</v>
      </c>
    </row>
    <row r="358" spans="1:11" x14ac:dyDescent="0.35">
      <c r="A358" s="21">
        <v>1935</v>
      </c>
      <c r="B358" s="21" t="s">
        <v>47</v>
      </c>
      <c r="C358" s="15">
        <v>3.75</v>
      </c>
      <c r="D358" s="21">
        <v>1946</v>
      </c>
      <c r="E358" s="21">
        <v>1949</v>
      </c>
      <c r="F358" s="24" t="s">
        <v>24</v>
      </c>
      <c r="G358" s="7">
        <v>20600</v>
      </c>
      <c r="H358" s="7">
        <v>0</v>
      </c>
      <c r="I358" s="7">
        <v>0</v>
      </c>
      <c r="J358" s="6">
        <f t="shared" si="5"/>
        <v>20600</v>
      </c>
    </row>
    <row r="359" spans="1:11" x14ac:dyDescent="0.35">
      <c r="A359" s="21">
        <v>1935</v>
      </c>
      <c r="B359" s="21" t="s">
        <v>14</v>
      </c>
      <c r="C359" s="15">
        <v>4</v>
      </c>
      <c r="D359" s="21">
        <v>1940</v>
      </c>
      <c r="E359" s="21">
        <v>1950</v>
      </c>
      <c r="F359" s="24" t="s">
        <v>24</v>
      </c>
      <c r="G359" s="7">
        <v>15400</v>
      </c>
      <c r="H359" s="7">
        <v>3</v>
      </c>
      <c r="I359" s="7">
        <v>7</v>
      </c>
      <c r="J359" s="6">
        <f t="shared" si="5"/>
        <v>15400.179166666667</v>
      </c>
    </row>
    <row r="360" spans="1:11" x14ac:dyDescent="0.35">
      <c r="A360" s="21">
        <v>1935</v>
      </c>
      <c r="B360" s="21" t="s">
        <v>27</v>
      </c>
      <c r="C360" s="15">
        <v>4.5</v>
      </c>
      <c r="D360" s="21">
        <v>1956</v>
      </c>
      <c r="F360" s="24" t="s">
        <v>24</v>
      </c>
      <c r="G360" s="7">
        <v>1160</v>
      </c>
      <c r="H360" s="7">
        <v>0</v>
      </c>
      <c r="I360" s="7">
        <v>0</v>
      </c>
      <c r="J360" s="6">
        <f t="shared" si="5"/>
        <v>1160</v>
      </c>
    </row>
    <row r="361" spans="1:11" x14ac:dyDescent="0.35">
      <c r="A361" s="21">
        <v>1935</v>
      </c>
      <c r="B361" s="21" t="s">
        <v>27</v>
      </c>
      <c r="C361" s="15">
        <v>4</v>
      </c>
      <c r="D361" s="21">
        <v>1939</v>
      </c>
      <c r="E361" s="21">
        <v>1959</v>
      </c>
      <c r="F361" s="24" t="s">
        <v>24</v>
      </c>
      <c r="G361" s="7">
        <v>2060</v>
      </c>
      <c r="H361" s="7">
        <v>0</v>
      </c>
      <c r="I361" s="7">
        <v>0</v>
      </c>
      <c r="J361" s="6">
        <f t="shared" si="5"/>
        <v>2060</v>
      </c>
    </row>
    <row r="362" spans="1:11" x14ac:dyDescent="0.35">
      <c r="A362" s="21">
        <v>1935</v>
      </c>
      <c r="B362" s="21" t="s">
        <v>49</v>
      </c>
      <c r="C362" s="15">
        <v>3</v>
      </c>
      <c r="D362" s="21">
        <v>1959</v>
      </c>
      <c r="E362" s="21">
        <v>1969</v>
      </c>
      <c r="F362" s="24" t="s">
        <v>24</v>
      </c>
      <c r="G362" s="7">
        <v>49680</v>
      </c>
      <c r="H362" s="7">
        <v>0</v>
      </c>
      <c r="I362" s="7">
        <v>0</v>
      </c>
      <c r="J362" s="6">
        <f t="shared" si="5"/>
        <v>49680</v>
      </c>
    </row>
    <row r="363" spans="1:11" ht="15" thickBot="1" x14ac:dyDescent="0.4">
      <c r="A363" s="22">
        <v>1935</v>
      </c>
      <c r="B363" s="22" t="s">
        <v>48</v>
      </c>
      <c r="C363" s="18">
        <v>3.5</v>
      </c>
      <c r="D363" s="22">
        <v>1952</v>
      </c>
      <c r="E363" s="20" t="s">
        <v>23</v>
      </c>
      <c r="F363" s="26" t="s">
        <v>24</v>
      </c>
      <c r="G363" s="11">
        <v>49598</v>
      </c>
      <c r="H363" s="11">
        <v>6</v>
      </c>
      <c r="I363" s="11">
        <v>9</v>
      </c>
      <c r="J363" s="12">
        <f t="shared" si="5"/>
        <v>49598.337500000001</v>
      </c>
      <c r="K363" s="10"/>
    </row>
    <row r="364" spans="1:11" x14ac:dyDescent="0.35">
      <c r="A364" s="21">
        <v>1935</v>
      </c>
      <c r="B364" s="21" t="s">
        <v>21</v>
      </c>
      <c r="G364" s="7">
        <v>910355</v>
      </c>
      <c r="H364" s="7">
        <v>7</v>
      </c>
      <c r="I364" s="7">
        <v>2</v>
      </c>
      <c r="J364" s="6">
        <f t="shared" si="5"/>
        <v>910355.35833333328</v>
      </c>
    </row>
    <row r="365" spans="1:11" ht="15" thickBot="1" x14ac:dyDescent="0.4">
      <c r="A365" s="22">
        <v>1935</v>
      </c>
      <c r="B365" s="23" t="s">
        <v>22</v>
      </c>
      <c r="C365" s="18"/>
      <c r="D365" s="10"/>
      <c r="E365" s="10"/>
      <c r="F365" s="10"/>
      <c r="G365" s="11"/>
      <c r="H365" s="11"/>
      <c r="I365" s="11"/>
      <c r="J365" s="12">
        <f t="shared" si="5"/>
        <v>0</v>
      </c>
      <c r="K365" s="14">
        <f>J364-SUM(J335:J363)</f>
        <v>0</v>
      </c>
    </row>
    <row r="366" spans="1:11" x14ac:dyDescent="0.35">
      <c r="A366" s="21">
        <v>1936</v>
      </c>
      <c r="B366" s="21" t="s">
        <v>19</v>
      </c>
      <c r="C366" s="15">
        <v>6</v>
      </c>
      <c r="D366" s="21">
        <v>1936</v>
      </c>
      <c r="E366" s="21">
        <v>1946</v>
      </c>
      <c r="F366" s="24" t="s">
        <v>24</v>
      </c>
      <c r="G366" s="7">
        <v>10250</v>
      </c>
      <c r="H366" s="7">
        <v>0</v>
      </c>
      <c r="I366" s="7">
        <v>0</v>
      </c>
      <c r="J366" s="6">
        <f t="shared" si="5"/>
        <v>10250</v>
      </c>
    </row>
    <row r="367" spans="1:11" x14ac:dyDescent="0.35">
      <c r="A367" s="21">
        <v>1936</v>
      </c>
      <c r="B367" s="21" t="s">
        <v>42</v>
      </c>
      <c r="C367" s="15">
        <v>6</v>
      </c>
      <c r="D367" s="21">
        <v>1936</v>
      </c>
      <c r="E367" s="21">
        <v>1951</v>
      </c>
      <c r="F367" s="24" t="s">
        <v>24</v>
      </c>
      <c r="G367" s="7">
        <v>25500</v>
      </c>
      <c r="H367" s="7">
        <v>0</v>
      </c>
      <c r="I367" s="7">
        <v>0</v>
      </c>
      <c r="J367" s="6">
        <f t="shared" si="5"/>
        <v>25500</v>
      </c>
    </row>
    <row r="368" spans="1:11" x14ac:dyDescent="0.35">
      <c r="A368" s="21">
        <v>1936</v>
      </c>
      <c r="B368" s="21" t="s">
        <v>34</v>
      </c>
      <c r="C368" s="15">
        <v>4</v>
      </c>
      <c r="D368" s="21">
        <v>1937</v>
      </c>
      <c r="F368" s="24" t="s">
        <v>24</v>
      </c>
      <c r="G368" s="7">
        <v>2575</v>
      </c>
      <c r="H368" s="7">
        <v>0</v>
      </c>
      <c r="I368" s="7">
        <v>0</v>
      </c>
      <c r="J368" s="6">
        <f t="shared" si="5"/>
        <v>2575</v>
      </c>
    </row>
    <row r="369" spans="1:10" x14ac:dyDescent="0.35">
      <c r="A369" s="21">
        <v>1936</v>
      </c>
      <c r="B369" s="21" t="s">
        <v>33</v>
      </c>
      <c r="C369" s="15">
        <v>3.5</v>
      </c>
      <c r="D369" s="21">
        <v>1940</v>
      </c>
      <c r="F369" s="24" t="s">
        <v>24</v>
      </c>
      <c r="G369" s="7">
        <v>36050</v>
      </c>
      <c r="H369" s="7">
        <v>0</v>
      </c>
      <c r="I369" s="7">
        <v>0</v>
      </c>
      <c r="J369" s="6">
        <f t="shared" si="5"/>
        <v>36050</v>
      </c>
    </row>
    <row r="370" spans="1:10" x14ac:dyDescent="0.35">
      <c r="A370" s="21">
        <v>1936</v>
      </c>
      <c r="B370" s="21" t="s">
        <v>26</v>
      </c>
      <c r="C370" s="15">
        <v>3</v>
      </c>
      <c r="D370" s="21">
        <v>1940</v>
      </c>
      <c r="F370" s="24" t="s">
        <v>24</v>
      </c>
      <c r="G370" s="7">
        <v>72100</v>
      </c>
      <c r="H370" s="7">
        <v>0</v>
      </c>
      <c r="I370" s="7">
        <v>0</v>
      </c>
      <c r="J370" s="6">
        <f t="shared" si="5"/>
        <v>72100</v>
      </c>
    </row>
    <row r="371" spans="1:10" x14ac:dyDescent="0.35">
      <c r="A371" s="21">
        <v>1936</v>
      </c>
      <c r="B371" s="21" t="s">
        <v>29</v>
      </c>
      <c r="C371" s="15">
        <v>4.5</v>
      </c>
      <c r="D371" s="21">
        <v>1940</v>
      </c>
      <c r="E371">
        <v>1944</v>
      </c>
      <c r="F371" s="24" t="s">
        <v>24</v>
      </c>
      <c r="G371" s="7">
        <v>270630</v>
      </c>
      <c r="H371" s="7">
        <v>0</v>
      </c>
      <c r="I371" s="7">
        <v>0</v>
      </c>
      <c r="J371" s="6">
        <f t="shared" si="5"/>
        <v>270630</v>
      </c>
    </row>
    <row r="372" spans="1:10" x14ac:dyDescent="0.35">
      <c r="A372" s="21">
        <v>1936</v>
      </c>
      <c r="B372" s="21" t="s">
        <v>45</v>
      </c>
      <c r="C372" s="15">
        <v>3.5</v>
      </c>
      <c r="D372" s="21">
        <v>1943</v>
      </c>
      <c r="F372" s="24" t="s">
        <v>24</v>
      </c>
      <c r="G372" s="7">
        <v>20900</v>
      </c>
      <c r="H372" s="7">
        <v>0</v>
      </c>
      <c r="I372" s="7">
        <v>0</v>
      </c>
      <c r="J372" s="6">
        <f t="shared" si="5"/>
        <v>20900</v>
      </c>
    </row>
    <row r="373" spans="1:10" x14ac:dyDescent="0.35">
      <c r="A373" s="21">
        <v>1936</v>
      </c>
      <c r="B373" s="21" t="s">
        <v>33</v>
      </c>
      <c r="C373" s="15">
        <v>4.5</v>
      </c>
      <c r="D373" s="21">
        <v>1944</v>
      </c>
      <c r="F373" s="24" t="s">
        <v>24</v>
      </c>
      <c r="G373" s="7">
        <v>23220</v>
      </c>
      <c r="H373" s="7">
        <v>0</v>
      </c>
      <c r="I373" s="7">
        <v>0</v>
      </c>
      <c r="J373" s="6">
        <f t="shared" si="5"/>
        <v>23220</v>
      </c>
    </row>
    <row r="374" spans="1:10" x14ac:dyDescent="0.35">
      <c r="A374" s="21">
        <v>1936</v>
      </c>
      <c r="B374" s="21" t="s">
        <v>33</v>
      </c>
      <c r="C374" s="15">
        <v>3</v>
      </c>
      <c r="D374" s="21">
        <v>1945</v>
      </c>
      <c r="F374" s="24" t="s">
        <v>24</v>
      </c>
      <c r="G374" s="7">
        <v>10100</v>
      </c>
      <c r="H374" s="7">
        <v>0</v>
      </c>
      <c r="I374" s="7">
        <v>0</v>
      </c>
      <c r="J374" s="6">
        <f t="shared" si="5"/>
        <v>10100</v>
      </c>
    </row>
    <row r="375" spans="1:10" x14ac:dyDescent="0.35">
      <c r="A375" s="21">
        <v>1936</v>
      </c>
      <c r="B375" s="21" t="s">
        <v>33</v>
      </c>
      <c r="C375" s="15">
        <v>4.5</v>
      </c>
      <c r="D375" s="21">
        <v>1945</v>
      </c>
      <c r="F375" s="24" t="s">
        <v>24</v>
      </c>
      <c r="G375" s="7">
        <v>3240</v>
      </c>
      <c r="H375" s="7">
        <v>0</v>
      </c>
      <c r="I375" s="7">
        <v>0</v>
      </c>
      <c r="J375" s="6">
        <f t="shared" si="5"/>
        <v>3240</v>
      </c>
    </row>
    <row r="376" spans="1:10" x14ac:dyDescent="0.35">
      <c r="A376" s="21">
        <v>1936</v>
      </c>
      <c r="B376" s="21" t="s">
        <v>27</v>
      </c>
      <c r="C376" s="15">
        <v>6</v>
      </c>
      <c r="D376" s="21">
        <v>1945</v>
      </c>
      <c r="E376" s="21">
        <v>1970</v>
      </c>
      <c r="F376" s="24" t="s">
        <v>24</v>
      </c>
      <c r="G376" s="7">
        <v>9760</v>
      </c>
      <c r="H376" s="7">
        <v>0</v>
      </c>
      <c r="I376" s="7">
        <v>0</v>
      </c>
      <c r="J376" s="6">
        <f t="shared" si="5"/>
        <v>9760</v>
      </c>
    </row>
    <row r="377" spans="1:10" x14ac:dyDescent="0.35">
      <c r="A377" s="21">
        <v>1936</v>
      </c>
      <c r="B377" s="21" t="s">
        <v>33</v>
      </c>
      <c r="C377" s="15">
        <v>5</v>
      </c>
      <c r="D377" s="21">
        <v>1946</v>
      </c>
      <c r="F377" s="24" t="s">
        <v>24</v>
      </c>
      <c r="G377" s="7">
        <v>7856</v>
      </c>
      <c r="H377" s="7">
        <v>9</v>
      </c>
      <c r="I377" s="7">
        <v>1</v>
      </c>
      <c r="J377" s="6">
        <f t="shared" si="5"/>
        <v>7856.4541666666664</v>
      </c>
    </row>
    <row r="378" spans="1:10" x14ac:dyDescent="0.35">
      <c r="A378" s="21">
        <v>1936</v>
      </c>
      <c r="B378" s="21" t="s">
        <v>33</v>
      </c>
      <c r="C378" s="15">
        <v>4.5</v>
      </c>
      <c r="D378" s="21">
        <v>1947</v>
      </c>
      <c r="F378" s="24" t="s">
        <v>24</v>
      </c>
      <c r="G378" s="7">
        <v>20520</v>
      </c>
      <c r="H378" s="7">
        <v>0</v>
      </c>
      <c r="I378" s="7">
        <v>0</v>
      </c>
      <c r="J378" s="6">
        <f t="shared" si="5"/>
        <v>20520</v>
      </c>
    </row>
    <row r="379" spans="1:10" x14ac:dyDescent="0.35">
      <c r="A379" s="21">
        <v>1936</v>
      </c>
      <c r="B379" s="21" t="s">
        <v>34</v>
      </c>
      <c r="C379" s="15">
        <v>3</v>
      </c>
      <c r="D379" s="21">
        <v>1929</v>
      </c>
      <c r="E379" s="21">
        <v>1949</v>
      </c>
      <c r="F379" s="24" t="s">
        <v>24</v>
      </c>
      <c r="G379" s="7">
        <v>3030</v>
      </c>
      <c r="H379" s="7">
        <v>0</v>
      </c>
      <c r="I379" s="7">
        <v>0</v>
      </c>
      <c r="J379" s="6">
        <f t="shared" si="5"/>
        <v>3030</v>
      </c>
    </row>
    <row r="380" spans="1:10" x14ac:dyDescent="0.35">
      <c r="A380" s="21">
        <v>1936</v>
      </c>
      <c r="B380" s="21" t="s">
        <v>29</v>
      </c>
      <c r="C380" s="15">
        <v>2.5</v>
      </c>
      <c r="D380" s="21">
        <v>1944</v>
      </c>
      <c r="E380" s="21">
        <v>1949</v>
      </c>
      <c r="F380" s="24" t="s">
        <v>24</v>
      </c>
      <c r="G380" s="7">
        <v>368952</v>
      </c>
      <c r="H380" s="7">
        <v>10</v>
      </c>
      <c r="I380" s="7">
        <v>0</v>
      </c>
      <c r="J380" s="6">
        <f t="shared" si="5"/>
        <v>368952.5</v>
      </c>
    </row>
    <row r="381" spans="1:10" x14ac:dyDescent="0.35">
      <c r="A381" s="21">
        <v>1936</v>
      </c>
      <c r="B381" s="21" t="s">
        <v>47</v>
      </c>
      <c r="C381" s="15">
        <v>3.75</v>
      </c>
      <c r="D381" s="21">
        <v>1946</v>
      </c>
      <c r="E381" s="21">
        <v>1949</v>
      </c>
      <c r="F381" s="24" t="s">
        <v>24</v>
      </c>
      <c r="G381" s="7">
        <v>20600</v>
      </c>
      <c r="H381" s="7">
        <v>0</v>
      </c>
      <c r="I381" s="7">
        <v>0</v>
      </c>
      <c r="J381" s="6">
        <f t="shared" si="5"/>
        <v>20600</v>
      </c>
    </row>
    <row r="382" spans="1:10" x14ac:dyDescent="0.35">
      <c r="A382" s="21">
        <v>1936</v>
      </c>
      <c r="B382" s="21" t="s">
        <v>14</v>
      </c>
      <c r="C382" s="15">
        <v>4</v>
      </c>
      <c r="D382" s="21">
        <v>1940</v>
      </c>
      <c r="E382" s="21">
        <v>1950</v>
      </c>
      <c r="F382" s="24" t="s">
        <v>24</v>
      </c>
      <c r="G382" s="7">
        <v>15400</v>
      </c>
      <c r="H382" s="7">
        <v>3</v>
      </c>
      <c r="I382" s="7">
        <v>7</v>
      </c>
      <c r="J382" s="6">
        <f t="shared" si="5"/>
        <v>15400.179166666667</v>
      </c>
    </row>
    <row r="383" spans="1:10" ht="29" x14ac:dyDescent="0.35">
      <c r="A383" s="21">
        <v>1936</v>
      </c>
      <c r="B383" s="31" t="s">
        <v>50</v>
      </c>
      <c r="C383" s="15">
        <v>2.5</v>
      </c>
      <c r="D383" s="21">
        <v>1951</v>
      </c>
      <c r="E383" s="21">
        <v>1952</v>
      </c>
      <c r="F383" s="24" t="s">
        <v>24</v>
      </c>
      <c r="G383" s="7">
        <v>39867</v>
      </c>
      <c r="H383" s="7">
        <v>0</v>
      </c>
      <c r="I383" s="7">
        <v>0</v>
      </c>
      <c r="J383" s="6">
        <f t="shared" si="5"/>
        <v>39867</v>
      </c>
    </row>
    <row r="384" spans="1:10" ht="29" x14ac:dyDescent="0.35">
      <c r="A384" s="21">
        <v>1936</v>
      </c>
      <c r="B384" s="31" t="s">
        <v>51</v>
      </c>
      <c r="C384" s="15">
        <v>3</v>
      </c>
      <c r="D384" s="21">
        <v>1954</v>
      </c>
      <c r="F384" s="24" t="s">
        <v>24</v>
      </c>
      <c r="G384" s="7">
        <v>35350</v>
      </c>
      <c r="H384" s="7">
        <v>0</v>
      </c>
      <c r="I384" s="7">
        <v>0</v>
      </c>
      <c r="J384" s="6">
        <f t="shared" si="5"/>
        <v>35350</v>
      </c>
    </row>
    <row r="385" spans="1:11" ht="43.5" x14ac:dyDescent="0.35">
      <c r="A385" s="21">
        <v>1936</v>
      </c>
      <c r="B385" s="32" t="s">
        <v>52</v>
      </c>
      <c r="C385" s="15">
        <v>2.5</v>
      </c>
      <c r="D385" s="21">
        <v>1950</v>
      </c>
      <c r="E385">
        <v>1955</v>
      </c>
      <c r="F385" s="24" t="s">
        <v>24</v>
      </c>
      <c r="G385" s="7">
        <v>13536</v>
      </c>
      <c r="H385" s="7">
        <v>0</v>
      </c>
      <c r="I385" s="7">
        <v>0</v>
      </c>
      <c r="J385" s="6">
        <f t="shared" si="5"/>
        <v>13536</v>
      </c>
    </row>
    <row r="386" spans="1:11" x14ac:dyDescent="0.35">
      <c r="A386" s="21">
        <v>1936</v>
      </c>
      <c r="B386" t="s">
        <v>27</v>
      </c>
      <c r="C386" s="15">
        <v>4.5</v>
      </c>
      <c r="D386" s="21">
        <v>1956</v>
      </c>
      <c r="F386" s="24" t="s">
        <v>24</v>
      </c>
      <c r="G386" s="7">
        <v>1140</v>
      </c>
      <c r="H386" s="7">
        <v>0</v>
      </c>
      <c r="I386" s="7">
        <v>0</v>
      </c>
      <c r="J386" s="6">
        <f t="shared" si="5"/>
        <v>1140</v>
      </c>
    </row>
    <row r="387" spans="1:11" x14ac:dyDescent="0.35">
      <c r="A387" s="21">
        <v>1936</v>
      </c>
      <c r="B387" t="s">
        <v>19</v>
      </c>
      <c r="C387" s="15">
        <v>5</v>
      </c>
      <c r="D387" s="21">
        <v>1947</v>
      </c>
      <c r="E387">
        <v>1957</v>
      </c>
      <c r="F387" s="24" t="s">
        <v>24</v>
      </c>
      <c r="G387" s="7">
        <v>39780</v>
      </c>
      <c r="H387" s="7">
        <v>0</v>
      </c>
      <c r="I387" s="7">
        <v>0</v>
      </c>
      <c r="J387" s="6">
        <f t="shared" si="5"/>
        <v>39780</v>
      </c>
    </row>
    <row r="388" spans="1:11" x14ac:dyDescent="0.35">
      <c r="A388" s="21">
        <v>1936</v>
      </c>
      <c r="B388" t="s">
        <v>33</v>
      </c>
      <c r="C388" s="15">
        <v>4.5</v>
      </c>
      <c r="D388" s="21">
        <v>1948</v>
      </c>
      <c r="E388">
        <v>1958</v>
      </c>
      <c r="F388" s="24" t="s">
        <v>24</v>
      </c>
      <c r="G388" s="7">
        <v>27250</v>
      </c>
      <c r="H388" s="7">
        <v>0</v>
      </c>
      <c r="I388" s="7">
        <v>0</v>
      </c>
      <c r="J388" s="6">
        <f t="shared" si="5"/>
        <v>27250</v>
      </c>
    </row>
    <row r="389" spans="1:11" x14ac:dyDescent="0.35">
      <c r="A389" s="21">
        <v>1936</v>
      </c>
      <c r="B389" t="s">
        <v>27</v>
      </c>
      <c r="C389" s="15">
        <v>4</v>
      </c>
      <c r="D389" s="21">
        <v>1939</v>
      </c>
      <c r="E389">
        <v>1959</v>
      </c>
      <c r="F389" s="24" t="s">
        <v>24</v>
      </c>
      <c r="G389" s="7">
        <v>2060</v>
      </c>
      <c r="H389" s="7">
        <v>0</v>
      </c>
      <c r="I389" s="7">
        <v>0</v>
      </c>
      <c r="J389" s="6">
        <f t="shared" si="5"/>
        <v>2060</v>
      </c>
    </row>
    <row r="390" spans="1:11" x14ac:dyDescent="0.35">
      <c r="A390" s="21">
        <v>1936</v>
      </c>
      <c r="B390" t="s">
        <v>43</v>
      </c>
      <c r="C390" s="15">
        <v>4.75</v>
      </c>
      <c r="D390" s="21">
        <v>1940</v>
      </c>
      <c r="E390">
        <v>1960</v>
      </c>
      <c r="F390" s="24" t="s">
        <v>24</v>
      </c>
      <c r="G390" s="7">
        <v>94500</v>
      </c>
      <c r="H390" s="7">
        <v>0</v>
      </c>
      <c r="I390" s="7">
        <v>0</v>
      </c>
      <c r="J390" s="6">
        <f t="shared" si="5"/>
        <v>94500</v>
      </c>
    </row>
    <row r="391" spans="1:11" x14ac:dyDescent="0.35">
      <c r="A391" s="21">
        <v>1936</v>
      </c>
      <c r="B391" t="s">
        <v>49</v>
      </c>
      <c r="C391" s="15">
        <v>2.5</v>
      </c>
      <c r="D391" s="21">
        <v>1956</v>
      </c>
      <c r="E391">
        <v>1961</v>
      </c>
      <c r="F391" s="24" t="s">
        <v>24</v>
      </c>
      <c r="G391" s="7">
        <v>103234</v>
      </c>
      <c r="H391" s="7">
        <v>19</v>
      </c>
      <c r="I391" s="7">
        <v>8</v>
      </c>
      <c r="J391" s="6">
        <f t="shared" si="5"/>
        <v>103234.98333333334</v>
      </c>
    </row>
    <row r="392" spans="1:11" x14ac:dyDescent="0.35">
      <c r="A392" s="21">
        <v>1936</v>
      </c>
      <c r="B392" t="s">
        <v>37</v>
      </c>
      <c r="C392" s="15">
        <v>4.5</v>
      </c>
      <c r="D392" s="21">
        <v>1948</v>
      </c>
      <c r="E392">
        <v>1968</v>
      </c>
      <c r="F392" s="24" t="s">
        <v>24</v>
      </c>
      <c r="G392" s="7">
        <v>11500</v>
      </c>
      <c r="H392" s="7">
        <v>0</v>
      </c>
      <c r="I392" s="7">
        <v>0</v>
      </c>
      <c r="J392" s="6">
        <f t="shared" ref="J392:J455" si="6">G392+H392/20+I392/240</f>
        <v>11500</v>
      </c>
    </row>
    <row r="393" spans="1:11" x14ac:dyDescent="0.35">
      <c r="A393" s="21">
        <v>1936</v>
      </c>
      <c r="B393" t="s">
        <v>49</v>
      </c>
      <c r="C393" s="15">
        <v>3</v>
      </c>
      <c r="D393" s="21">
        <v>1959</v>
      </c>
      <c r="E393">
        <v>1969</v>
      </c>
      <c r="F393" s="24" t="s">
        <v>24</v>
      </c>
      <c r="G393" s="7">
        <v>124572</v>
      </c>
      <c r="H393" s="7">
        <v>19</v>
      </c>
      <c r="I393" s="7">
        <v>1</v>
      </c>
      <c r="J393" s="6">
        <f t="shared" si="6"/>
        <v>124572.95416666666</v>
      </c>
    </row>
    <row r="394" spans="1:11" x14ac:dyDescent="0.35">
      <c r="A394" s="21">
        <v>1936</v>
      </c>
      <c r="B394" t="s">
        <v>40</v>
      </c>
      <c r="C394" s="15">
        <v>5</v>
      </c>
      <c r="D394" s="21">
        <v>1945</v>
      </c>
      <c r="E394">
        <v>1975</v>
      </c>
      <c r="F394" s="24" t="s">
        <v>24</v>
      </c>
      <c r="G394" s="7">
        <v>48875</v>
      </c>
      <c r="H394" s="7">
        <v>0</v>
      </c>
      <c r="I394" s="7">
        <v>0</v>
      </c>
      <c r="J394" s="6">
        <f t="shared" si="6"/>
        <v>48875</v>
      </c>
    </row>
    <row r="395" spans="1:11" ht="15" thickBot="1" x14ac:dyDescent="0.4">
      <c r="A395" s="22">
        <v>1936</v>
      </c>
      <c r="B395" s="10" t="s">
        <v>48</v>
      </c>
      <c r="C395" s="18">
        <v>3.5</v>
      </c>
      <c r="D395" s="22">
        <v>1952</v>
      </c>
      <c r="E395" s="20" t="s">
        <v>23</v>
      </c>
      <c r="F395" s="26" t="s">
        <v>24</v>
      </c>
      <c r="G395" s="11">
        <v>49481</v>
      </c>
      <c r="H395" s="11">
        <v>12</v>
      </c>
      <c r="I395" s="11">
        <v>8</v>
      </c>
      <c r="J395" s="12">
        <f t="shared" si="6"/>
        <v>49481.633333333331</v>
      </c>
      <c r="K395" s="10"/>
    </row>
    <row r="396" spans="1:11" x14ac:dyDescent="0.35">
      <c r="A396" s="21">
        <v>1936</v>
      </c>
      <c r="B396" t="s">
        <v>21</v>
      </c>
      <c r="G396" s="7">
        <v>1511831</v>
      </c>
      <c r="H396" s="7">
        <v>14</v>
      </c>
      <c r="I396" s="7">
        <v>1</v>
      </c>
      <c r="J396" s="6">
        <f t="shared" si="6"/>
        <v>1511831.7041666666</v>
      </c>
    </row>
    <row r="397" spans="1:11" ht="15" thickBot="1" x14ac:dyDescent="0.4">
      <c r="A397" s="22">
        <v>1936</v>
      </c>
      <c r="B397" s="13" t="s">
        <v>22</v>
      </c>
      <c r="C397" s="18"/>
      <c r="D397" s="10"/>
      <c r="E397" s="10"/>
      <c r="F397" s="10"/>
      <c r="G397" s="11"/>
      <c r="H397" s="11"/>
      <c r="I397" s="11"/>
      <c r="J397" s="12">
        <f t="shared" si="6"/>
        <v>0</v>
      </c>
      <c r="K397" s="14">
        <f>J396-SUM(J366:J395)</f>
        <v>0</v>
      </c>
    </row>
    <row r="398" spans="1:11" x14ac:dyDescent="0.35">
      <c r="A398" s="21">
        <v>1937</v>
      </c>
      <c r="B398" s="21" t="s">
        <v>33</v>
      </c>
      <c r="C398" s="15">
        <v>3.5</v>
      </c>
      <c r="D398" s="21">
        <v>1940</v>
      </c>
      <c r="F398" s="24" t="s">
        <v>24</v>
      </c>
      <c r="G398" s="7">
        <v>35000</v>
      </c>
      <c r="H398" s="7">
        <v>0</v>
      </c>
      <c r="I398" s="7">
        <v>0</v>
      </c>
      <c r="J398" s="6">
        <f t="shared" si="6"/>
        <v>35000</v>
      </c>
    </row>
    <row r="399" spans="1:11" x14ac:dyDescent="0.35">
      <c r="A399" s="21">
        <v>1937</v>
      </c>
      <c r="B399" s="21" t="s">
        <v>26</v>
      </c>
      <c r="C399" s="15">
        <v>3</v>
      </c>
      <c r="D399" s="21">
        <v>1940</v>
      </c>
      <c r="F399" s="24" t="s">
        <v>24</v>
      </c>
      <c r="G399" s="7">
        <v>70700</v>
      </c>
      <c r="H399" s="7">
        <v>0</v>
      </c>
      <c r="I399" s="7">
        <v>0</v>
      </c>
      <c r="J399" s="6">
        <f t="shared" si="6"/>
        <v>70700</v>
      </c>
    </row>
    <row r="400" spans="1:11" x14ac:dyDescent="0.35">
      <c r="A400" s="21">
        <v>1937</v>
      </c>
      <c r="B400" s="21" t="s">
        <v>29</v>
      </c>
      <c r="C400" s="15">
        <v>4.5</v>
      </c>
      <c r="D400" s="21">
        <v>1940</v>
      </c>
      <c r="E400">
        <v>1944</v>
      </c>
      <c r="F400" s="24" t="s">
        <v>24</v>
      </c>
      <c r="G400" s="7">
        <v>578140</v>
      </c>
      <c r="H400" s="7">
        <v>0</v>
      </c>
      <c r="I400" s="7">
        <v>0</v>
      </c>
      <c r="J400" s="6">
        <f t="shared" si="6"/>
        <v>578140</v>
      </c>
    </row>
    <row r="401" spans="1:10" x14ac:dyDescent="0.35">
      <c r="A401" s="21">
        <v>1937</v>
      </c>
      <c r="B401" s="21" t="s">
        <v>44</v>
      </c>
      <c r="C401" s="15">
        <v>1</v>
      </c>
      <c r="D401" s="21">
        <v>1939</v>
      </c>
      <c r="E401">
        <v>1941</v>
      </c>
      <c r="F401" s="24" t="s">
        <v>24</v>
      </c>
      <c r="G401" s="7">
        <v>199492</v>
      </c>
      <c r="H401" s="7">
        <v>10</v>
      </c>
      <c r="I401" s="7">
        <v>0</v>
      </c>
      <c r="J401" s="6">
        <f t="shared" si="6"/>
        <v>199492.5</v>
      </c>
    </row>
    <row r="402" spans="1:10" x14ac:dyDescent="0.35">
      <c r="A402" s="21">
        <v>1937</v>
      </c>
      <c r="B402" s="21" t="s">
        <v>45</v>
      </c>
      <c r="C402" s="15">
        <v>3.5</v>
      </c>
      <c r="D402" s="21">
        <v>1943</v>
      </c>
      <c r="F402" s="24" t="s">
        <v>24</v>
      </c>
      <c r="G402" s="7">
        <v>36050</v>
      </c>
      <c r="H402" s="7">
        <v>0</v>
      </c>
      <c r="I402" s="7">
        <v>0</v>
      </c>
      <c r="J402" s="6">
        <f t="shared" si="6"/>
        <v>36050</v>
      </c>
    </row>
    <row r="403" spans="1:10" x14ac:dyDescent="0.35">
      <c r="A403" s="21">
        <v>1937</v>
      </c>
      <c r="B403" s="21" t="s">
        <v>33</v>
      </c>
      <c r="C403" s="15">
        <v>4.5</v>
      </c>
      <c r="D403" s="21">
        <v>1944</v>
      </c>
      <c r="F403" s="24" t="s">
        <v>24</v>
      </c>
      <c r="G403" s="7">
        <v>22145</v>
      </c>
      <c r="H403" s="7">
        <v>0</v>
      </c>
      <c r="I403" s="7">
        <v>0</v>
      </c>
      <c r="J403" s="6">
        <f t="shared" si="6"/>
        <v>22145</v>
      </c>
    </row>
    <row r="404" spans="1:10" x14ac:dyDescent="0.35">
      <c r="A404" s="21">
        <v>1937</v>
      </c>
      <c r="B404" s="21" t="s">
        <v>33</v>
      </c>
      <c r="C404" s="15">
        <v>3</v>
      </c>
      <c r="D404" s="21">
        <v>1945</v>
      </c>
      <c r="F404" s="24" t="s">
        <v>24</v>
      </c>
      <c r="G404" s="7">
        <v>9400</v>
      </c>
      <c r="H404" s="7">
        <v>0</v>
      </c>
      <c r="I404" s="7">
        <v>0</v>
      </c>
      <c r="J404" s="6">
        <f t="shared" si="6"/>
        <v>9400</v>
      </c>
    </row>
    <row r="405" spans="1:10" x14ac:dyDescent="0.35">
      <c r="A405" s="21">
        <v>1937</v>
      </c>
      <c r="B405" s="21" t="s">
        <v>33</v>
      </c>
      <c r="C405" s="15">
        <v>4.5</v>
      </c>
      <c r="D405" s="21">
        <v>1945</v>
      </c>
      <c r="F405" s="24" t="s">
        <v>24</v>
      </c>
      <c r="G405" s="7">
        <v>3090</v>
      </c>
      <c r="H405" s="7">
        <v>0</v>
      </c>
      <c r="I405" s="7">
        <v>0</v>
      </c>
      <c r="J405" s="6">
        <f t="shared" si="6"/>
        <v>3090</v>
      </c>
    </row>
    <row r="406" spans="1:10" x14ac:dyDescent="0.35">
      <c r="A406" s="21">
        <v>1937</v>
      </c>
      <c r="B406" s="21" t="s">
        <v>27</v>
      </c>
      <c r="C406" s="15">
        <v>6</v>
      </c>
      <c r="D406" s="21">
        <v>1945</v>
      </c>
      <c r="E406" s="21">
        <v>1970</v>
      </c>
      <c r="F406" s="24" t="s">
        <v>24</v>
      </c>
      <c r="G406" s="7">
        <v>9520</v>
      </c>
      <c r="H406" s="7">
        <v>0</v>
      </c>
      <c r="I406" s="7">
        <v>0</v>
      </c>
      <c r="J406" s="6">
        <f t="shared" si="6"/>
        <v>9520</v>
      </c>
    </row>
    <row r="407" spans="1:10" x14ac:dyDescent="0.35">
      <c r="A407" s="21">
        <v>1937</v>
      </c>
      <c r="B407" s="21" t="s">
        <v>33</v>
      </c>
      <c r="C407" s="15">
        <v>5</v>
      </c>
      <c r="D407" s="21">
        <v>1946</v>
      </c>
      <c r="F407" s="24" t="s">
        <v>24</v>
      </c>
      <c r="G407" s="7">
        <v>7365</v>
      </c>
      <c r="H407" s="7">
        <v>8</v>
      </c>
      <c r="I407" s="7">
        <v>6</v>
      </c>
      <c r="J407" s="6">
        <f t="shared" si="6"/>
        <v>7365.4249999999993</v>
      </c>
    </row>
    <row r="408" spans="1:10" x14ac:dyDescent="0.35">
      <c r="A408" s="21">
        <v>1937</v>
      </c>
      <c r="B408" s="21" t="s">
        <v>33</v>
      </c>
      <c r="C408" s="15">
        <v>4.5</v>
      </c>
      <c r="D408" s="21">
        <v>1947</v>
      </c>
      <c r="F408" s="24" t="s">
        <v>24</v>
      </c>
      <c r="G408" s="7">
        <v>19570</v>
      </c>
      <c r="H408" s="7">
        <v>0</v>
      </c>
      <c r="I408" s="7">
        <v>0</v>
      </c>
      <c r="J408" s="6">
        <f t="shared" si="6"/>
        <v>19570</v>
      </c>
    </row>
    <row r="409" spans="1:10" x14ac:dyDescent="0.35">
      <c r="A409" s="21">
        <v>1937</v>
      </c>
      <c r="B409" s="21" t="s">
        <v>34</v>
      </c>
      <c r="C409" s="15">
        <v>3</v>
      </c>
      <c r="D409" s="21">
        <v>1929</v>
      </c>
      <c r="E409" s="21">
        <v>1949</v>
      </c>
      <c r="F409" s="24" t="s">
        <v>24</v>
      </c>
      <c r="G409" s="7">
        <v>2970</v>
      </c>
      <c r="H409" s="7">
        <v>0</v>
      </c>
      <c r="I409" s="7">
        <v>0</v>
      </c>
      <c r="J409" s="6">
        <f t="shared" si="6"/>
        <v>2970</v>
      </c>
    </row>
    <row r="410" spans="1:10" x14ac:dyDescent="0.35">
      <c r="A410" s="21">
        <v>1937</v>
      </c>
      <c r="B410" s="21" t="s">
        <v>29</v>
      </c>
      <c r="C410" s="15">
        <v>2.5</v>
      </c>
      <c r="D410" s="21">
        <v>1944</v>
      </c>
      <c r="E410" s="21">
        <v>1949</v>
      </c>
      <c r="F410" s="24" t="s">
        <v>24</v>
      </c>
      <c r="G410" s="7">
        <v>628650</v>
      </c>
      <c r="H410" s="7">
        <v>0</v>
      </c>
      <c r="I410" s="7">
        <v>0</v>
      </c>
      <c r="J410" s="6">
        <f t="shared" si="6"/>
        <v>628650</v>
      </c>
    </row>
    <row r="411" spans="1:10" x14ac:dyDescent="0.35">
      <c r="A411" s="21">
        <v>1937</v>
      </c>
      <c r="B411" s="21" t="s">
        <v>47</v>
      </c>
      <c r="C411" s="15">
        <v>3.75</v>
      </c>
      <c r="D411" s="21">
        <v>1946</v>
      </c>
      <c r="E411" s="21">
        <v>1949</v>
      </c>
      <c r="F411" s="24" t="s">
        <v>24</v>
      </c>
      <c r="G411" s="7">
        <v>20000</v>
      </c>
      <c r="H411" s="7">
        <v>0</v>
      </c>
      <c r="I411" s="7">
        <v>0</v>
      </c>
      <c r="J411" s="6">
        <f t="shared" si="6"/>
        <v>20000</v>
      </c>
    </row>
    <row r="412" spans="1:10" x14ac:dyDescent="0.35">
      <c r="A412" s="21">
        <v>1937</v>
      </c>
      <c r="B412" s="21" t="s">
        <v>14</v>
      </c>
      <c r="C412" s="15">
        <v>4</v>
      </c>
      <c r="D412" s="21">
        <v>1940</v>
      </c>
      <c r="E412" s="21">
        <v>1950</v>
      </c>
      <c r="F412" s="24" t="s">
        <v>24</v>
      </c>
      <c r="G412" s="7">
        <v>15098</v>
      </c>
      <c r="H412" s="7">
        <v>4</v>
      </c>
      <c r="I412" s="7">
        <v>4</v>
      </c>
      <c r="J412" s="6">
        <f t="shared" si="6"/>
        <v>15098.216666666667</v>
      </c>
    </row>
    <row r="413" spans="1:10" ht="29" x14ac:dyDescent="0.35">
      <c r="A413" s="21">
        <v>1937</v>
      </c>
      <c r="B413" s="31" t="s">
        <v>50</v>
      </c>
      <c r="C413" s="15">
        <v>2.5</v>
      </c>
      <c r="D413" s="21">
        <v>1951</v>
      </c>
      <c r="E413" s="21">
        <v>1952</v>
      </c>
      <c r="F413" s="24" t="s">
        <v>24</v>
      </c>
      <c r="G413" s="7">
        <v>37606</v>
      </c>
      <c r="H413" s="7">
        <v>10</v>
      </c>
      <c r="I413" s="7">
        <v>0</v>
      </c>
      <c r="J413" s="6">
        <f t="shared" si="6"/>
        <v>37606.5</v>
      </c>
    </row>
    <row r="414" spans="1:10" ht="29" x14ac:dyDescent="0.35">
      <c r="A414" s="21">
        <v>1937</v>
      </c>
      <c r="B414" s="31" t="s">
        <v>51</v>
      </c>
      <c r="C414" s="15">
        <v>3</v>
      </c>
      <c r="D414" s="21">
        <v>1954</v>
      </c>
      <c r="F414" s="24" t="s">
        <v>24</v>
      </c>
      <c r="G414" s="7">
        <v>33950</v>
      </c>
      <c r="H414" s="7">
        <v>0</v>
      </c>
      <c r="I414" s="7">
        <v>0</v>
      </c>
      <c r="J414" s="6">
        <f t="shared" si="6"/>
        <v>33950</v>
      </c>
    </row>
    <row r="415" spans="1:10" ht="43.5" x14ac:dyDescent="0.35">
      <c r="A415" s="21">
        <v>1937</v>
      </c>
      <c r="B415" s="32" t="s">
        <v>52</v>
      </c>
      <c r="C415" s="15">
        <v>2.5</v>
      </c>
      <c r="D415" s="21">
        <v>1950</v>
      </c>
      <c r="E415">
        <v>1955</v>
      </c>
      <c r="F415" s="24" t="s">
        <v>24</v>
      </c>
      <c r="G415" s="7">
        <v>12549</v>
      </c>
      <c r="H415" s="7">
        <v>0</v>
      </c>
      <c r="I415" s="7">
        <v>0</v>
      </c>
      <c r="J415" s="6">
        <f t="shared" si="6"/>
        <v>12549</v>
      </c>
    </row>
    <row r="416" spans="1:10" ht="43.5" x14ac:dyDescent="0.35">
      <c r="A416" s="21">
        <v>1937</v>
      </c>
      <c r="B416" s="32" t="s">
        <v>53</v>
      </c>
      <c r="C416" s="15">
        <v>2.5</v>
      </c>
      <c r="D416" s="21">
        <v>1950</v>
      </c>
      <c r="E416">
        <v>1955</v>
      </c>
      <c r="F416" s="24" t="s">
        <v>24</v>
      </c>
      <c r="G416" s="7">
        <v>45250</v>
      </c>
      <c r="H416" s="7">
        <v>0</v>
      </c>
      <c r="I416" s="7">
        <v>0</v>
      </c>
      <c r="J416" s="6">
        <f t="shared" si="6"/>
        <v>45250</v>
      </c>
    </row>
    <row r="417" spans="1:11" x14ac:dyDescent="0.35">
      <c r="A417" s="21">
        <v>1937</v>
      </c>
      <c r="B417" t="s">
        <v>27</v>
      </c>
      <c r="C417" s="15">
        <v>4.5</v>
      </c>
      <c r="D417" s="21">
        <v>1956</v>
      </c>
      <c r="F417" s="24" t="s">
        <v>24</v>
      </c>
      <c r="G417" s="7">
        <v>1130</v>
      </c>
      <c r="H417" s="7">
        <v>0</v>
      </c>
      <c r="I417" s="7">
        <v>0</v>
      </c>
      <c r="J417" s="6">
        <f t="shared" si="6"/>
        <v>1130</v>
      </c>
    </row>
    <row r="418" spans="1:11" x14ac:dyDescent="0.35">
      <c r="A418" s="21">
        <v>1937</v>
      </c>
      <c r="B418" t="s">
        <v>19</v>
      </c>
      <c r="C418" s="15">
        <v>5</v>
      </c>
      <c r="D418" s="21">
        <v>1947</v>
      </c>
      <c r="E418">
        <v>1957</v>
      </c>
      <c r="F418" s="24" t="s">
        <v>24</v>
      </c>
      <c r="G418" s="7">
        <v>38420</v>
      </c>
      <c r="H418" s="7">
        <v>0</v>
      </c>
      <c r="I418" s="7">
        <v>0</v>
      </c>
      <c r="J418" s="6">
        <f t="shared" si="6"/>
        <v>38420</v>
      </c>
    </row>
    <row r="419" spans="1:11" x14ac:dyDescent="0.35">
      <c r="A419" s="21">
        <v>1937</v>
      </c>
      <c r="B419" t="s">
        <v>33</v>
      </c>
      <c r="C419" s="15">
        <v>4.5</v>
      </c>
      <c r="D419" s="21">
        <v>1948</v>
      </c>
      <c r="E419">
        <v>1958</v>
      </c>
      <c r="F419" s="24" t="s">
        <v>24</v>
      </c>
      <c r="G419" s="7">
        <v>25750</v>
      </c>
      <c r="H419" s="7">
        <v>0</v>
      </c>
      <c r="I419" s="7">
        <v>0</v>
      </c>
      <c r="J419" s="6">
        <f t="shared" si="6"/>
        <v>25750</v>
      </c>
    </row>
    <row r="420" spans="1:11" x14ac:dyDescent="0.35">
      <c r="A420" s="21">
        <v>1937</v>
      </c>
      <c r="B420" t="s">
        <v>27</v>
      </c>
      <c r="C420" s="15">
        <v>4</v>
      </c>
      <c r="D420" s="21">
        <v>1939</v>
      </c>
      <c r="E420">
        <v>1959</v>
      </c>
      <c r="F420" s="24" t="s">
        <v>24</v>
      </c>
      <c r="G420" s="7">
        <v>2020</v>
      </c>
      <c r="H420" s="7">
        <v>0</v>
      </c>
      <c r="I420" s="7">
        <v>0</v>
      </c>
      <c r="J420" s="6">
        <f t="shared" si="6"/>
        <v>2020</v>
      </c>
    </row>
    <row r="421" spans="1:11" x14ac:dyDescent="0.35">
      <c r="A421" s="21">
        <v>1937</v>
      </c>
      <c r="B421" t="s">
        <v>43</v>
      </c>
      <c r="C421" s="15">
        <v>4.75</v>
      </c>
      <c r="D421" s="21">
        <v>1940</v>
      </c>
      <c r="E421">
        <v>1960</v>
      </c>
      <c r="F421" s="24" t="s">
        <v>24</v>
      </c>
      <c r="G421" s="7">
        <v>91800</v>
      </c>
      <c r="H421" s="7">
        <v>0</v>
      </c>
      <c r="I421" s="7">
        <v>0</v>
      </c>
      <c r="J421" s="6">
        <f t="shared" si="6"/>
        <v>91800</v>
      </c>
    </row>
    <row r="422" spans="1:11" x14ac:dyDescent="0.35">
      <c r="A422" s="21">
        <v>1937</v>
      </c>
      <c r="B422" t="s">
        <v>49</v>
      </c>
      <c r="C422" s="15">
        <v>2.5</v>
      </c>
      <c r="D422" s="21">
        <v>1956</v>
      </c>
      <c r="E422">
        <v>1961</v>
      </c>
      <c r="F422" s="24" t="s">
        <v>24</v>
      </c>
      <c r="G422" s="7">
        <v>115087</v>
      </c>
      <c r="H422" s="7">
        <v>10</v>
      </c>
      <c r="I422" s="7">
        <v>0</v>
      </c>
      <c r="J422" s="6">
        <f t="shared" si="6"/>
        <v>115087.5</v>
      </c>
    </row>
    <row r="423" spans="1:11" x14ac:dyDescent="0.35">
      <c r="A423" s="21">
        <v>1937</v>
      </c>
      <c r="B423" t="s">
        <v>37</v>
      </c>
      <c r="C423" s="15">
        <v>4.5</v>
      </c>
      <c r="D423" s="21">
        <v>1948</v>
      </c>
      <c r="E423">
        <v>1968</v>
      </c>
      <c r="F423" s="24" t="s">
        <v>24</v>
      </c>
      <c r="G423" s="7">
        <v>11200</v>
      </c>
      <c r="H423" s="7">
        <v>0</v>
      </c>
      <c r="I423" s="7">
        <v>0</v>
      </c>
      <c r="J423" s="6">
        <f t="shared" si="6"/>
        <v>11200</v>
      </c>
    </row>
    <row r="424" spans="1:11" x14ac:dyDescent="0.35">
      <c r="A424" s="21">
        <v>1937</v>
      </c>
      <c r="B424" t="s">
        <v>49</v>
      </c>
      <c r="C424" s="15">
        <v>3</v>
      </c>
      <c r="D424" s="21">
        <v>1959</v>
      </c>
      <c r="E424">
        <v>1969</v>
      </c>
      <c r="F424" s="24" t="s">
        <v>24</v>
      </c>
      <c r="G424" s="7">
        <v>111935</v>
      </c>
      <c r="H424" s="7">
        <v>2</v>
      </c>
      <c r="I424" s="7">
        <v>4</v>
      </c>
      <c r="J424" s="6">
        <f t="shared" si="6"/>
        <v>111935.11666666667</v>
      </c>
    </row>
    <row r="425" spans="1:11" x14ac:dyDescent="0.35">
      <c r="A425" s="21">
        <v>1937</v>
      </c>
      <c r="B425" t="s">
        <v>40</v>
      </c>
      <c r="C425" s="15">
        <v>5</v>
      </c>
      <c r="D425" s="21">
        <v>1945</v>
      </c>
      <c r="E425">
        <v>1975</v>
      </c>
      <c r="F425" s="24" t="s">
        <v>24</v>
      </c>
      <c r="G425" s="7">
        <v>47175</v>
      </c>
      <c r="H425" s="7">
        <v>0</v>
      </c>
      <c r="I425" s="7">
        <v>0</v>
      </c>
      <c r="J425" s="6">
        <f t="shared" si="6"/>
        <v>47175</v>
      </c>
    </row>
    <row r="426" spans="1:11" ht="15" thickBot="1" x14ac:dyDescent="0.4">
      <c r="A426" s="22">
        <v>1937</v>
      </c>
      <c r="B426" s="10" t="s">
        <v>48</v>
      </c>
      <c r="C426" s="18">
        <v>3.5</v>
      </c>
      <c r="D426" s="22">
        <v>1952</v>
      </c>
      <c r="E426" s="20" t="s">
        <v>23</v>
      </c>
      <c r="F426" s="26" t="s">
        <v>24</v>
      </c>
      <c r="G426" s="11">
        <v>46564</v>
      </c>
      <c r="H426" s="11">
        <v>1</v>
      </c>
      <c r="I426" s="11">
        <v>9</v>
      </c>
      <c r="J426" s="12">
        <f t="shared" si="6"/>
        <v>46564.087500000001</v>
      </c>
      <c r="K426" s="10"/>
    </row>
    <row r="427" spans="1:11" x14ac:dyDescent="0.35">
      <c r="A427" s="21">
        <v>1937</v>
      </c>
      <c r="B427" s="21" t="s">
        <v>21</v>
      </c>
      <c r="G427" s="7">
        <v>2277628</v>
      </c>
      <c r="H427" s="7">
        <v>6</v>
      </c>
      <c r="I427" s="7">
        <v>11</v>
      </c>
      <c r="J427" s="6">
        <f t="shared" si="6"/>
        <v>2277628.3458333332</v>
      </c>
    </row>
    <row r="428" spans="1:11" ht="15" thickBot="1" x14ac:dyDescent="0.4">
      <c r="A428" s="22">
        <v>1937</v>
      </c>
      <c r="B428" s="23" t="s">
        <v>22</v>
      </c>
      <c r="C428" s="18"/>
      <c r="D428" s="10"/>
      <c r="E428" s="10"/>
      <c r="F428" s="10"/>
      <c r="G428" s="11"/>
      <c r="H428" s="11"/>
      <c r="I428" s="11"/>
      <c r="J428" s="12">
        <f t="shared" si="6"/>
        <v>0</v>
      </c>
      <c r="K428" s="14">
        <f>J427-SUM(J398:J426)</f>
        <v>0</v>
      </c>
    </row>
    <row r="429" spans="1:11" x14ac:dyDescent="0.35">
      <c r="A429" s="21">
        <v>1938</v>
      </c>
      <c r="B429" s="21" t="s">
        <v>33</v>
      </c>
      <c r="C429" s="15">
        <v>3.5</v>
      </c>
      <c r="D429" s="21">
        <v>1940</v>
      </c>
      <c r="F429" s="24" t="s">
        <v>24</v>
      </c>
      <c r="G429" s="7">
        <v>41650</v>
      </c>
      <c r="H429" s="7">
        <v>0</v>
      </c>
      <c r="I429" s="7">
        <v>0</v>
      </c>
      <c r="J429" s="6">
        <f t="shared" si="6"/>
        <v>41650</v>
      </c>
    </row>
    <row r="430" spans="1:11" x14ac:dyDescent="0.35">
      <c r="A430" s="21">
        <v>1938</v>
      </c>
      <c r="B430" s="21" t="s">
        <v>26</v>
      </c>
      <c r="C430" s="15">
        <v>3</v>
      </c>
      <c r="D430" s="21">
        <v>1940</v>
      </c>
      <c r="F430" s="24" t="s">
        <v>24</v>
      </c>
      <c r="G430" s="7">
        <v>82820</v>
      </c>
      <c r="H430" s="7">
        <v>0</v>
      </c>
      <c r="I430" s="7">
        <v>0</v>
      </c>
      <c r="J430" s="6">
        <f t="shared" si="6"/>
        <v>82820</v>
      </c>
    </row>
    <row r="431" spans="1:11" x14ac:dyDescent="0.35">
      <c r="A431" s="21">
        <v>1938</v>
      </c>
      <c r="B431" s="21" t="s">
        <v>29</v>
      </c>
      <c r="C431" s="15">
        <v>4.5</v>
      </c>
      <c r="D431" s="21">
        <v>1940</v>
      </c>
      <c r="E431">
        <v>1944</v>
      </c>
      <c r="F431" s="24" t="s">
        <v>24</v>
      </c>
      <c r="G431" s="7">
        <v>572660</v>
      </c>
      <c r="H431" s="7">
        <v>0</v>
      </c>
      <c r="I431" s="7">
        <v>0</v>
      </c>
      <c r="J431" s="6">
        <f t="shared" si="6"/>
        <v>572660</v>
      </c>
    </row>
    <row r="432" spans="1:11" x14ac:dyDescent="0.35">
      <c r="A432" s="21">
        <v>1938</v>
      </c>
      <c r="B432" s="21" t="s">
        <v>44</v>
      </c>
      <c r="C432" s="15">
        <v>1</v>
      </c>
      <c r="D432" s="21">
        <v>1939</v>
      </c>
      <c r="E432">
        <v>1941</v>
      </c>
      <c r="F432" s="24" t="s">
        <v>24</v>
      </c>
      <c r="G432" s="7">
        <v>197733</v>
      </c>
      <c r="H432" s="7">
        <v>15</v>
      </c>
      <c r="I432" s="7">
        <v>0</v>
      </c>
      <c r="J432" s="6">
        <f t="shared" si="6"/>
        <v>197733.75</v>
      </c>
    </row>
    <row r="433" spans="1:10" x14ac:dyDescent="0.35">
      <c r="A433" s="21">
        <v>1938</v>
      </c>
      <c r="B433" s="21" t="s">
        <v>47</v>
      </c>
      <c r="C433" s="15">
        <v>2.75</v>
      </c>
      <c r="D433" s="21">
        <v>1941</v>
      </c>
      <c r="E433">
        <v>1943</v>
      </c>
      <c r="F433" s="24" t="s">
        <v>24</v>
      </c>
      <c r="G433" s="7">
        <v>49000</v>
      </c>
      <c r="H433" s="7">
        <v>0</v>
      </c>
      <c r="I433" s="7">
        <v>0</v>
      </c>
      <c r="J433" s="6">
        <f t="shared" si="6"/>
        <v>49000</v>
      </c>
    </row>
    <row r="434" spans="1:10" x14ac:dyDescent="0.35">
      <c r="A434" s="21">
        <v>1938</v>
      </c>
      <c r="B434" s="21" t="s">
        <v>45</v>
      </c>
      <c r="C434" s="15">
        <v>3.5</v>
      </c>
      <c r="D434" s="21">
        <v>1943</v>
      </c>
      <c r="F434" s="24" t="s">
        <v>24</v>
      </c>
      <c r="G434" s="7">
        <v>35700</v>
      </c>
      <c r="H434" s="7">
        <v>0</v>
      </c>
      <c r="I434" s="7">
        <v>0</v>
      </c>
      <c r="J434" s="6">
        <f t="shared" si="6"/>
        <v>35700</v>
      </c>
    </row>
    <row r="435" spans="1:10" x14ac:dyDescent="0.35">
      <c r="A435" s="21">
        <v>1938</v>
      </c>
      <c r="B435" s="21" t="s">
        <v>33</v>
      </c>
      <c r="C435" s="15">
        <v>4.5</v>
      </c>
      <c r="D435" s="21">
        <v>1944</v>
      </c>
      <c r="F435" s="24" t="s">
        <v>24</v>
      </c>
      <c r="G435" s="7">
        <v>21607</v>
      </c>
      <c r="H435" s="7">
        <v>10</v>
      </c>
      <c r="I435" s="7">
        <v>0</v>
      </c>
      <c r="J435" s="6">
        <f t="shared" si="6"/>
        <v>21607.5</v>
      </c>
    </row>
    <row r="436" spans="1:10" x14ac:dyDescent="0.35">
      <c r="A436" s="21">
        <v>1938</v>
      </c>
      <c r="B436" s="21" t="s">
        <v>33</v>
      </c>
      <c r="C436" s="15">
        <v>3</v>
      </c>
      <c r="D436" s="21">
        <v>1945</v>
      </c>
      <c r="F436" s="24" t="s">
        <v>24</v>
      </c>
      <c r="G436" s="7">
        <v>9200</v>
      </c>
      <c r="H436" s="7">
        <v>0</v>
      </c>
      <c r="I436" s="7">
        <v>0</v>
      </c>
      <c r="J436" s="6">
        <f t="shared" si="6"/>
        <v>9200</v>
      </c>
    </row>
    <row r="437" spans="1:10" x14ac:dyDescent="0.35">
      <c r="A437" s="21">
        <v>1938</v>
      </c>
      <c r="B437" s="21" t="s">
        <v>33</v>
      </c>
      <c r="C437" s="15">
        <v>4.5</v>
      </c>
      <c r="D437" s="21">
        <v>1945</v>
      </c>
      <c r="F437" s="24" t="s">
        <v>24</v>
      </c>
      <c r="G437" s="7">
        <v>3015</v>
      </c>
      <c r="H437" s="7">
        <v>0</v>
      </c>
      <c r="I437" s="7">
        <v>0</v>
      </c>
      <c r="J437" s="6">
        <f t="shared" si="6"/>
        <v>3015</v>
      </c>
    </row>
    <row r="438" spans="1:10" x14ac:dyDescent="0.35">
      <c r="A438" s="21">
        <v>1938</v>
      </c>
      <c r="B438" s="21" t="s">
        <v>27</v>
      </c>
      <c r="C438" s="15">
        <v>6</v>
      </c>
      <c r="D438" s="21">
        <v>1945</v>
      </c>
      <c r="E438" s="21">
        <v>1970</v>
      </c>
      <c r="F438" s="24" t="s">
        <v>24</v>
      </c>
      <c r="G438" s="7">
        <v>9440</v>
      </c>
      <c r="H438" s="7">
        <v>0</v>
      </c>
      <c r="I438" s="7">
        <v>0</v>
      </c>
      <c r="J438" s="6">
        <f t="shared" si="6"/>
        <v>9440</v>
      </c>
    </row>
    <row r="439" spans="1:10" x14ac:dyDescent="0.35">
      <c r="A439" s="21">
        <v>1938</v>
      </c>
      <c r="B439" s="21" t="s">
        <v>33</v>
      </c>
      <c r="C439" s="15">
        <v>5</v>
      </c>
      <c r="D439" s="21">
        <v>1946</v>
      </c>
      <c r="F439" s="24" t="s">
        <v>24</v>
      </c>
      <c r="G439" s="7">
        <v>7154</v>
      </c>
      <c r="H439" s="7">
        <v>19</v>
      </c>
      <c r="I439" s="7">
        <v>9</v>
      </c>
      <c r="J439" s="6">
        <f t="shared" si="6"/>
        <v>7154.9875000000002</v>
      </c>
    </row>
    <row r="440" spans="1:10" x14ac:dyDescent="0.35">
      <c r="A440" s="21">
        <v>1938</v>
      </c>
      <c r="B440" s="21" t="s">
        <v>33</v>
      </c>
      <c r="C440" s="15">
        <v>4.5</v>
      </c>
      <c r="D440" s="21">
        <v>1947</v>
      </c>
      <c r="F440" s="24" t="s">
        <v>24</v>
      </c>
      <c r="G440" s="7">
        <v>19000</v>
      </c>
      <c r="H440" s="7">
        <v>0</v>
      </c>
      <c r="I440" s="7">
        <v>0</v>
      </c>
      <c r="J440" s="6">
        <f t="shared" si="6"/>
        <v>19000</v>
      </c>
    </row>
    <row r="441" spans="1:10" x14ac:dyDescent="0.35">
      <c r="A441" s="21">
        <v>1938</v>
      </c>
      <c r="B441" s="21" t="s">
        <v>54</v>
      </c>
      <c r="C441" s="15">
        <v>2.5</v>
      </c>
      <c r="D441" s="21">
        <v>1944</v>
      </c>
      <c r="E441">
        <v>1948</v>
      </c>
      <c r="F441" s="24" t="s">
        <v>24</v>
      </c>
      <c r="G441" s="7">
        <v>323200</v>
      </c>
      <c r="H441" s="7">
        <v>0</v>
      </c>
      <c r="I441" s="7">
        <v>0</v>
      </c>
      <c r="J441" s="6">
        <f t="shared" si="6"/>
        <v>323200</v>
      </c>
    </row>
    <row r="442" spans="1:10" x14ac:dyDescent="0.35">
      <c r="A442" s="21">
        <v>1938</v>
      </c>
      <c r="B442" s="21" t="s">
        <v>34</v>
      </c>
      <c r="C442" s="15">
        <v>3</v>
      </c>
      <c r="D442" s="21">
        <v>1929</v>
      </c>
      <c r="E442" s="21">
        <v>1949</v>
      </c>
      <c r="F442" s="24" t="s">
        <v>24</v>
      </c>
      <c r="G442" s="7">
        <v>3000</v>
      </c>
      <c r="H442" s="7">
        <v>0</v>
      </c>
      <c r="I442" s="7">
        <v>0</v>
      </c>
      <c r="J442" s="6">
        <f t="shared" si="6"/>
        <v>3000</v>
      </c>
    </row>
    <row r="443" spans="1:10" x14ac:dyDescent="0.35">
      <c r="A443" s="21">
        <v>1938</v>
      </c>
      <c r="B443" s="21" t="s">
        <v>18</v>
      </c>
      <c r="C443" s="15">
        <v>3</v>
      </c>
      <c r="D443" s="21">
        <v>1949</v>
      </c>
      <c r="F443" s="24" t="s">
        <v>24</v>
      </c>
      <c r="G443" s="7">
        <v>9900</v>
      </c>
      <c r="H443" s="7">
        <v>0</v>
      </c>
      <c r="I443" s="7">
        <v>0</v>
      </c>
      <c r="J443" s="6">
        <f t="shared" si="6"/>
        <v>9900</v>
      </c>
    </row>
    <row r="444" spans="1:10" x14ac:dyDescent="0.35">
      <c r="A444" s="21">
        <v>1938</v>
      </c>
      <c r="B444" s="21" t="s">
        <v>29</v>
      </c>
      <c r="C444" s="15">
        <v>2.5</v>
      </c>
      <c r="D444" s="21">
        <v>1944</v>
      </c>
      <c r="E444" s="21">
        <v>1949</v>
      </c>
      <c r="F444" s="24" t="s">
        <v>24</v>
      </c>
      <c r="G444" s="7">
        <v>658350</v>
      </c>
      <c r="H444" s="7">
        <v>0</v>
      </c>
      <c r="I444" s="7">
        <v>0</v>
      </c>
      <c r="J444" s="6">
        <f t="shared" si="6"/>
        <v>658350</v>
      </c>
    </row>
    <row r="445" spans="1:10" x14ac:dyDescent="0.35">
      <c r="A445" s="21">
        <v>1938</v>
      </c>
      <c r="B445" s="21" t="s">
        <v>47</v>
      </c>
      <c r="C445" s="15">
        <v>3.75</v>
      </c>
      <c r="D445" s="21">
        <v>1946</v>
      </c>
      <c r="E445" s="21">
        <v>1949</v>
      </c>
      <c r="F445" s="24" t="s">
        <v>24</v>
      </c>
      <c r="G445" s="7">
        <v>20000</v>
      </c>
      <c r="H445" s="7">
        <v>0</v>
      </c>
      <c r="I445" s="7">
        <v>0</v>
      </c>
      <c r="J445" s="6">
        <f t="shared" si="6"/>
        <v>20000</v>
      </c>
    </row>
    <row r="446" spans="1:10" x14ac:dyDescent="0.35">
      <c r="A446" s="21">
        <v>1938</v>
      </c>
      <c r="B446" s="21" t="s">
        <v>55</v>
      </c>
      <c r="C446" s="15">
        <v>3.5</v>
      </c>
      <c r="D446" s="21">
        <v>1930</v>
      </c>
      <c r="E446" s="21">
        <v>1950</v>
      </c>
      <c r="F446" s="24" t="s">
        <v>24</v>
      </c>
      <c r="G446" s="7">
        <v>51000</v>
      </c>
      <c r="H446" s="7">
        <v>0</v>
      </c>
      <c r="I446" s="7">
        <v>0</v>
      </c>
      <c r="J446" s="6">
        <f t="shared" si="6"/>
        <v>51000</v>
      </c>
    </row>
    <row r="447" spans="1:10" x14ac:dyDescent="0.35">
      <c r="A447" s="21">
        <v>1938</v>
      </c>
      <c r="B447" s="21" t="s">
        <v>14</v>
      </c>
      <c r="C447" s="15">
        <v>4</v>
      </c>
      <c r="D447" s="21">
        <v>1940</v>
      </c>
      <c r="E447" s="21">
        <v>1950</v>
      </c>
      <c r="F447" s="24" t="s">
        <v>24</v>
      </c>
      <c r="G447" s="7">
        <v>15249</v>
      </c>
      <c r="H447" s="7">
        <v>4</v>
      </c>
      <c r="I447" s="7">
        <v>0</v>
      </c>
      <c r="J447" s="6">
        <f t="shared" si="6"/>
        <v>15249.2</v>
      </c>
    </row>
    <row r="448" spans="1:10" ht="29" x14ac:dyDescent="0.35">
      <c r="A448" s="21">
        <v>1938</v>
      </c>
      <c r="B448" s="31" t="s">
        <v>50</v>
      </c>
      <c r="C448" s="15">
        <v>2.5</v>
      </c>
      <c r="D448" s="21">
        <v>1951</v>
      </c>
      <c r="E448" s="21">
        <v>1952</v>
      </c>
      <c r="F448" s="24" t="s">
        <v>24</v>
      </c>
      <c r="G448" s="7">
        <v>2005</v>
      </c>
      <c r="H448" s="7">
        <v>10</v>
      </c>
      <c r="I448" s="7">
        <v>0</v>
      </c>
      <c r="J448" s="6">
        <f t="shared" si="6"/>
        <v>2005.5</v>
      </c>
    </row>
    <row r="449" spans="1:11" ht="29" x14ac:dyDescent="0.35">
      <c r="A449" s="21">
        <v>1938</v>
      </c>
      <c r="B449" s="31" t="s">
        <v>51</v>
      </c>
      <c r="C449" s="15">
        <v>3</v>
      </c>
      <c r="D449" s="21">
        <v>1954</v>
      </c>
      <c r="F449" s="24" t="s">
        <v>24</v>
      </c>
      <c r="G449" s="7">
        <v>33950</v>
      </c>
      <c r="H449" s="7">
        <v>0</v>
      </c>
      <c r="I449" s="7">
        <v>0</v>
      </c>
      <c r="J449" s="6">
        <f t="shared" si="6"/>
        <v>33950</v>
      </c>
    </row>
    <row r="450" spans="1:11" ht="43.5" x14ac:dyDescent="0.35">
      <c r="A450" s="21">
        <v>1938</v>
      </c>
      <c r="B450" s="32" t="s">
        <v>52</v>
      </c>
      <c r="C450" s="15">
        <v>2.5</v>
      </c>
      <c r="D450" s="21">
        <v>1950</v>
      </c>
      <c r="E450">
        <v>1955</v>
      </c>
      <c r="F450" s="24" t="s">
        <v>24</v>
      </c>
      <c r="G450" s="7">
        <v>58972</v>
      </c>
      <c r="H450" s="7">
        <v>0</v>
      </c>
      <c r="I450" s="7">
        <v>0</v>
      </c>
      <c r="J450" s="6">
        <f t="shared" si="6"/>
        <v>58972</v>
      </c>
    </row>
    <row r="451" spans="1:11" x14ac:dyDescent="0.35">
      <c r="A451" s="21">
        <v>1938</v>
      </c>
      <c r="B451" t="s">
        <v>27</v>
      </c>
      <c r="C451" s="15">
        <v>4.5</v>
      </c>
      <c r="D451" s="21">
        <v>1956</v>
      </c>
      <c r="F451" s="24" t="s">
        <v>24</v>
      </c>
      <c r="G451" s="7">
        <v>1130</v>
      </c>
      <c r="H451" s="7">
        <v>0</v>
      </c>
      <c r="I451" s="7">
        <v>0</v>
      </c>
      <c r="J451" s="6">
        <f t="shared" si="6"/>
        <v>1130</v>
      </c>
    </row>
    <row r="452" spans="1:11" x14ac:dyDescent="0.35">
      <c r="A452" s="21">
        <v>1938</v>
      </c>
      <c r="B452" t="s">
        <v>19</v>
      </c>
      <c r="C452" s="15">
        <v>5</v>
      </c>
      <c r="D452" s="21">
        <v>1947</v>
      </c>
      <c r="E452">
        <v>1957</v>
      </c>
      <c r="F452" s="24" t="s">
        <v>24</v>
      </c>
      <c r="G452" s="7">
        <v>38760</v>
      </c>
      <c r="H452" s="7">
        <v>0</v>
      </c>
      <c r="I452" s="7">
        <v>0</v>
      </c>
      <c r="J452" s="6">
        <f t="shared" si="6"/>
        <v>38760</v>
      </c>
    </row>
    <row r="453" spans="1:11" x14ac:dyDescent="0.35">
      <c r="A453" s="21">
        <v>1938</v>
      </c>
      <c r="B453" t="s">
        <v>33</v>
      </c>
      <c r="C453" s="15">
        <v>4.5</v>
      </c>
      <c r="D453" s="21">
        <v>1948</v>
      </c>
      <c r="E453">
        <v>1958</v>
      </c>
      <c r="F453" s="24" t="s">
        <v>24</v>
      </c>
      <c r="G453" s="7">
        <v>25000</v>
      </c>
      <c r="H453" s="7">
        <v>0</v>
      </c>
      <c r="I453" s="7">
        <v>0</v>
      </c>
      <c r="J453" s="6">
        <f t="shared" si="6"/>
        <v>25000</v>
      </c>
    </row>
    <row r="454" spans="1:11" x14ac:dyDescent="0.35">
      <c r="A454" s="21">
        <v>1938</v>
      </c>
      <c r="B454" t="s">
        <v>27</v>
      </c>
      <c r="C454" s="15">
        <v>4</v>
      </c>
      <c r="D454" s="21">
        <v>1939</v>
      </c>
      <c r="E454">
        <v>1959</v>
      </c>
      <c r="F454" s="24" t="s">
        <v>24</v>
      </c>
      <c r="G454" s="7">
        <v>2020</v>
      </c>
      <c r="H454" s="7">
        <v>0</v>
      </c>
      <c r="I454" s="7">
        <v>0</v>
      </c>
      <c r="J454" s="6">
        <f t="shared" si="6"/>
        <v>2020</v>
      </c>
    </row>
    <row r="455" spans="1:11" x14ac:dyDescent="0.35">
      <c r="A455" s="21">
        <v>1938</v>
      </c>
      <c r="B455" t="s">
        <v>43</v>
      </c>
      <c r="C455" s="15">
        <v>4.75</v>
      </c>
      <c r="D455" s="21">
        <v>1940</v>
      </c>
      <c r="E455">
        <v>1960</v>
      </c>
      <c r="F455" s="24" t="s">
        <v>24</v>
      </c>
      <c r="G455" s="7">
        <v>91800</v>
      </c>
      <c r="H455" s="7">
        <v>0</v>
      </c>
      <c r="I455" s="7">
        <v>0</v>
      </c>
      <c r="J455" s="6">
        <f t="shared" si="6"/>
        <v>91800</v>
      </c>
    </row>
    <row r="456" spans="1:11" x14ac:dyDescent="0.35">
      <c r="A456" s="21">
        <v>1938</v>
      </c>
      <c r="B456" t="s">
        <v>49</v>
      </c>
      <c r="C456" s="15">
        <v>2.5</v>
      </c>
      <c r="D456" s="21">
        <v>1956</v>
      </c>
      <c r="E456">
        <v>1961</v>
      </c>
      <c r="F456" s="24" t="s">
        <v>24</v>
      </c>
      <c r="G456" s="7">
        <v>122850</v>
      </c>
      <c r="H456" s="7">
        <v>0</v>
      </c>
      <c r="I456" s="7">
        <v>0</v>
      </c>
      <c r="J456" s="6">
        <f t="shared" ref="J456:J518" si="7">G456+H456/20+I456/240</f>
        <v>122850</v>
      </c>
    </row>
    <row r="457" spans="1:11" x14ac:dyDescent="0.35">
      <c r="A457" s="21">
        <v>1938</v>
      </c>
      <c r="B457" t="s">
        <v>56</v>
      </c>
      <c r="C457" s="15">
        <v>3.5</v>
      </c>
      <c r="D457" s="21">
        <v>1960</v>
      </c>
      <c r="E457">
        <v>1964</v>
      </c>
      <c r="F457" s="24" t="s">
        <v>24</v>
      </c>
      <c r="G457" s="7">
        <v>22534</v>
      </c>
      <c r="H457" s="7">
        <v>13</v>
      </c>
      <c r="I457" s="7">
        <v>3</v>
      </c>
      <c r="J457" s="6">
        <f t="shared" si="7"/>
        <v>22534.662500000002</v>
      </c>
    </row>
    <row r="458" spans="1:11" x14ac:dyDescent="0.35">
      <c r="A458" s="21">
        <v>1938</v>
      </c>
      <c r="B458" t="s">
        <v>57</v>
      </c>
      <c r="C458" s="15">
        <v>3.5</v>
      </c>
      <c r="D458" s="21">
        <v>1961</v>
      </c>
      <c r="E458">
        <v>1966</v>
      </c>
      <c r="F458" s="24" t="s">
        <v>24</v>
      </c>
      <c r="G458" s="7">
        <v>25500</v>
      </c>
      <c r="H458" s="7">
        <v>0</v>
      </c>
      <c r="I458" s="7">
        <v>0</v>
      </c>
      <c r="J458" s="6">
        <f t="shared" si="7"/>
        <v>25500</v>
      </c>
    </row>
    <row r="459" spans="1:11" x14ac:dyDescent="0.35">
      <c r="A459" s="21">
        <v>1938</v>
      </c>
      <c r="B459" t="s">
        <v>37</v>
      </c>
      <c r="C459" s="15">
        <v>4.5</v>
      </c>
      <c r="D459" s="21">
        <v>1948</v>
      </c>
      <c r="E459">
        <v>1968</v>
      </c>
      <c r="F459" s="24" t="s">
        <v>24</v>
      </c>
      <c r="G459" s="7">
        <v>11200</v>
      </c>
      <c r="H459" s="7">
        <v>0</v>
      </c>
      <c r="I459" s="7">
        <v>0</v>
      </c>
      <c r="J459" s="6">
        <f t="shared" si="7"/>
        <v>11200</v>
      </c>
    </row>
    <row r="460" spans="1:11" x14ac:dyDescent="0.35">
      <c r="A460" s="21">
        <v>1938</v>
      </c>
      <c r="B460" t="s">
        <v>49</v>
      </c>
      <c r="C460" s="15">
        <v>3</v>
      </c>
      <c r="D460" s="21">
        <v>1959</v>
      </c>
      <c r="E460">
        <v>1969</v>
      </c>
      <c r="F460" s="24" t="s">
        <v>24</v>
      </c>
      <c r="G460" s="7">
        <v>117652</v>
      </c>
      <c r="H460" s="7">
        <v>4</v>
      </c>
      <c r="I460" s="7">
        <v>8</v>
      </c>
      <c r="J460" s="6">
        <f t="shared" si="7"/>
        <v>117652.23333333334</v>
      </c>
    </row>
    <row r="461" spans="1:11" ht="15" thickBot="1" x14ac:dyDescent="0.4">
      <c r="A461" s="22">
        <v>1938</v>
      </c>
      <c r="B461" s="10" t="s">
        <v>40</v>
      </c>
      <c r="C461" s="18">
        <v>5</v>
      </c>
      <c r="D461" s="22">
        <v>1945</v>
      </c>
      <c r="E461" s="10">
        <v>1975</v>
      </c>
      <c r="F461" s="26" t="s">
        <v>24</v>
      </c>
      <c r="G461" s="11">
        <v>46750</v>
      </c>
      <c r="H461" s="11">
        <v>0</v>
      </c>
      <c r="I461" s="11">
        <v>0</v>
      </c>
      <c r="J461" s="12">
        <f t="shared" si="7"/>
        <v>46750</v>
      </c>
      <c r="K461" s="10"/>
    </row>
    <row r="462" spans="1:11" x14ac:dyDescent="0.35">
      <c r="A462" s="21">
        <v>1938</v>
      </c>
      <c r="B462" t="s">
        <v>21</v>
      </c>
      <c r="G462" s="7">
        <v>2729804</v>
      </c>
      <c r="H462" s="7">
        <v>16</v>
      </c>
      <c r="I462" s="7">
        <v>8</v>
      </c>
      <c r="J462" s="6">
        <f t="shared" si="7"/>
        <v>2729804.833333333</v>
      </c>
    </row>
    <row r="463" spans="1:11" ht="15" thickBot="1" x14ac:dyDescent="0.4">
      <c r="A463" s="22">
        <v>1938</v>
      </c>
      <c r="B463" s="13" t="s">
        <v>22</v>
      </c>
      <c r="C463" s="18"/>
      <c r="D463" s="10"/>
      <c r="E463" s="10"/>
      <c r="F463" s="10"/>
      <c r="G463" s="11"/>
      <c r="H463" s="11"/>
      <c r="I463" s="11"/>
      <c r="J463" s="12">
        <f t="shared" si="7"/>
        <v>0</v>
      </c>
      <c r="K463" s="14">
        <f>J462-SUM(J429:J461)</f>
        <v>0</v>
      </c>
    </row>
    <row r="464" spans="1:11" x14ac:dyDescent="0.35">
      <c r="A464" s="21">
        <v>1939</v>
      </c>
      <c r="B464" s="21" t="s">
        <v>33</v>
      </c>
      <c r="C464" s="15">
        <v>3.5</v>
      </c>
      <c r="D464" s="21">
        <v>1940</v>
      </c>
      <c r="F464" s="24" t="s">
        <v>24</v>
      </c>
      <c r="G464" s="7">
        <v>51975</v>
      </c>
      <c r="H464" s="7">
        <v>0</v>
      </c>
      <c r="I464" s="7">
        <v>0</v>
      </c>
      <c r="J464" s="6">
        <f t="shared" si="7"/>
        <v>51975</v>
      </c>
    </row>
    <row r="465" spans="1:10" x14ac:dyDescent="0.35">
      <c r="A465" s="21">
        <v>1939</v>
      </c>
      <c r="B465" s="21" t="s">
        <v>26</v>
      </c>
      <c r="C465" s="15">
        <v>3</v>
      </c>
      <c r="D465" s="21">
        <v>1940</v>
      </c>
      <c r="F465" s="24" t="s">
        <v>24</v>
      </c>
      <c r="G465" s="7">
        <v>82410</v>
      </c>
      <c r="H465" s="7">
        <v>0</v>
      </c>
      <c r="I465" s="7">
        <v>0</v>
      </c>
      <c r="J465" s="6">
        <f t="shared" si="7"/>
        <v>82410</v>
      </c>
    </row>
    <row r="466" spans="1:10" x14ac:dyDescent="0.35">
      <c r="A466" s="21">
        <v>1939</v>
      </c>
      <c r="B466" s="21" t="s">
        <v>29</v>
      </c>
      <c r="C466" s="15">
        <v>4.5</v>
      </c>
      <c r="D466" s="21">
        <v>1940</v>
      </c>
      <c r="E466">
        <v>1944</v>
      </c>
      <c r="F466" s="24" t="s">
        <v>24</v>
      </c>
      <c r="G466" s="7">
        <v>354960</v>
      </c>
      <c r="H466" s="7">
        <v>0</v>
      </c>
      <c r="I466" s="7">
        <v>0</v>
      </c>
      <c r="J466" s="6">
        <f t="shared" si="7"/>
        <v>354960</v>
      </c>
    </row>
    <row r="467" spans="1:10" x14ac:dyDescent="0.35">
      <c r="A467" s="21">
        <v>1939</v>
      </c>
      <c r="B467" s="21" t="s">
        <v>44</v>
      </c>
      <c r="C467" s="15">
        <v>1</v>
      </c>
      <c r="D467" s="21">
        <v>1939</v>
      </c>
      <c r="E467">
        <v>1941</v>
      </c>
      <c r="F467" s="24" t="s">
        <v>24</v>
      </c>
      <c r="G467" s="7">
        <v>198990</v>
      </c>
      <c r="H467" s="7">
        <v>0</v>
      </c>
      <c r="I467" s="7">
        <v>0</v>
      </c>
      <c r="J467" s="6">
        <f t="shared" si="7"/>
        <v>198990</v>
      </c>
    </row>
    <row r="468" spans="1:10" x14ac:dyDescent="0.35">
      <c r="A468" s="21">
        <v>1939</v>
      </c>
      <c r="B468" s="21" t="s">
        <v>47</v>
      </c>
      <c r="C468" s="15">
        <v>2.75</v>
      </c>
      <c r="D468" s="21">
        <v>1941</v>
      </c>
      <c r="E468">
        <v>1943</v>
      </c>
      <c r="F468" s="24" t="s">
        <v>24</v>
      </c>
      <c r="G468" s="7">
        <v>56700</v>
      </c>
      <c r="H468" s="7">
        <v>0</v>
      </c>
      <c r="I468" s="7">
        <v>0</v>
      </c>
      <c r="J468" s="6">
        <f t="shared" si="7"/>
        <v>56700</v>
      </c>
    </row>
    <row r="469" spans="1:10" x14ac:dyDescent="0.35">
      <c r="A469" s="21">
        <v>1939</v>
      </c>
      <c r="B469" s="21" t="s">
        <v>45</v>
      </c>
      <c r="C469" s="15">
        <v>3.5</v>
      </c>
      <c r="D469" s="21">
        <v>1943</v>
      </c>
      <c r="F469" s="24" t="s">
        <v>24</v>
      </c>
      <c r="G469" s="7">
        <v>35175</v>
      </c>
      <c r="H469" s="7">
        <v>0</v>
      </c>
      <c r="I469" s="7">
        <v>0</v>
      </c>
      <c r="J469" s="6">
        <f t="shared" si="7"/>
        <v>35175</v>
      </c>
    </row>
    <row r="470" spans="1:10" x14ac:dyDescent="0.35">
      <c r="A470" s="21">
        <v>1939</v>
      </c>
      <c r="B470" s="21" t="s">
        <v>29</v>
      </c>
      <c r="C470" s="15">
        <v>5</v>
      </c>
      <c r="D470" s="21">
        <v>1944</v>
      </c>
      <c r="E470">
        <v>1964</v>
      </c>
      <c r="F470" s="24" t="s">
        <v>24</v>
      </c>
      <c r="G470" s="7">
        <v>89380</v>
      </c>
      <c r="H470" s="7">
        <v>0</v>
      </c>
      <c r="I470" s="7">
        <v>0</v>
      </c>
      <c r="J470" s="6">
        <f t="shared" si="7"/>
        <v>89380</v>
      </c>
    </row>
    <row r="471" spans="1:10" x14ac:dyDescent="0.35">
      <c r="A471" s="21">
        <v>1939</v>
      </c>
      <c r="B471" s="21" t="s">
        <v>27</v>
      </c>
      <c r="C471" s="15">
        <v>6</v>
      </c>
      <c r="D471" s="21">
        <v>1945</v>
      </c>
      <c r="E471">
        <v>1970</v>
      </c>
      <c r="F471" s="24" t="s">
        <v>24</v>
      </c>
      <c r="G471" s="7">
        <v>8920</v>
      </c>
      <c r="H471" s="7">
        <v>0</v>
      </c>
      <c r="I471" s="7">
        <v>0</v>
      </c>
      <c r="J471" s="6">
        <f t="shared" si="7"/>
        <v>8920</v>
      </c>
    </row>
    <row r="472" spans="1:10" x14ac:dyDescent="0.35">
      <c r="A472" s="21">
        <v>1939</v>
      </c>
      <c r="B472" s="21" t="s">
        <v>54</v>
      </c>
      <c r="C472" s="15">
        <v>2.5</v>
      </c>
      <c r="D472" s="21">
        <v>1944</v>
      </c>
      <c r="E472">
        <v>1948</v>
      </c>
      <c r="F472" s="24" t="s">
        <v>24</v>
      </c>
      <c r="G472" s="7">
        <v>514800</v>
      </c>
      <c r="H472" s="7">
        <v>0</v>
      </c>
      <c r="I472" s="7">
        <v>0</v>
      </c>
      <c r="J472" s="6">
        <f t="shared" si="7"/>
        <v>514800</v>
      </c>
    </row>
    <row r="473" spans="1:10" x14ac:dyDescent="0.35">
      <c r="A473" s="21">
        <v>1939</v>
      </c>
      <c r="B473" s="21" t="s">
        <v>34</v>
      </c>
      <c r="C473" s="15">
        <v>3</v>
      </c>
      <c r="D473" s="21">
        <v>1929</v>
      </c>
      <c r="E473" s="21">
        <v>1949</v>
      </c>
      <c r="F473" s="24" t="s">
        <v>24</v>
      </c>
      <c r="G473" s="7">
        <v>17190</v>
      </c>
      <c r="H473" s="7">
        <v>0</v>
      </c>
      <c r="I473" s="7">
        <v>0</v>
      </c>
      <c r="J473" s="6">
        <f t="shared" si="7"/>
        <v>17190</v>
      </c>
    </row>
    <row r="474" spans="1:10" x14ac:dyDescent="0.35">
      <c r="A474" s="21">
        <v>1939</v>
      </c>
      <c r="B474" s="21" t="s">
        <v>18</v>
      </c>
      <c r="C474" s="15">
        <v>3</v>
      </c>
      <c r="D474" s="21">
        <v>1949</v>
      </c>
      <c r="F474" s="24" t="s">
        <v>24</v>
      </c>
      <c r="G474" s="7">
        <v>9500</v>
      </c>
      <c r="H474" s="7">
        <v>0</v>
      </c>
      <c r="I474" s="7">
        <v>0</v>
      </c>
      <c r="J474" s="6">
        <f t="shared" si="7"/>
        <v>9500</v>
      </c>
    </row>
    <row r="475" spans="1:10" x14ac:dyDescent="0.35">
      <c r="A475" s="21">
        <v>1939</v>
      </c>
      <c r="B475" s="21" t="s">
        <v>29</v>
      </c>
      <c r="C475" s="15">
        <v>2.5</v>
      </c>
      <c r="D475" s="21">
        <v>1944</v>
      </c>
      <c r="E475" s="21">
        <v>1949</v>
      </c>
      <c r="F475" s="24" t="s">
        <v>24</v>
      </c>
      <c r="G475" s="7">
        <v>630300</v>
      </c>
      <c r="H475" s="7">
        <v>0</v>
      </c>
      <c r="I475" s="7">
        <v>0</v>
      </c>
      <c r="J475" s="6">
        <f t="shared" si="7"/>
        <v>630300</v>
      </c>
    </row>
    <row r="476" spans="1:10" x14ac:dyDescent="0.35">
      <c r="A476" s="21">
        <v>1939</v>
      </c>
      <c r="B476" s="21" t="s">
        <v>47</v>
      </c>
      <c r="C476" s="15">
        <v>3.75</v>
      </c>
      <c r="D476" s="21">
        <v>1946</v>
      </c>
      <c r="E476" s="21">
        <v>1949</v>
      </c>
      <c r="F476" s="24" t="s">
        <v>24</v>
      </c>
      <c r="G476" s="7">
        <v>19200</v>
      </c>
      <c r="H476" s="7">
        <v>0</v>
      </c>
      <c r="I476" s="7">
        <v>0</v>
      </c>
      <c r="J476" s="6">
        <f t="shared" si="7"/>
        <v>19200</v>
      </c>
    </row>
    <row r="477" spans="1:10" x14ac:dyDescent="0.35">
      <c r="A477" s="21">
        <v>1939</v>
      </c>
      <c r="B477" s="21" t="s">
        <v>55</v>
      </c>
      <c r="C477" s="15">
        <v>3.5</v>
      </c>
      <c r="D477" s="21">
        <v>1930</v>
      </c>
      <c r="E477" s="21">
        <v>1950</v>
      </c>
      <c r="F477" s="24" t="s">
        <v>24</v>
      </c>
      <c r="G477" s="7">
        <v>80400</v>
      </c>
      <c r="H477" s="7">
        <v>0</v>
      </c>
      <c r="I477" s="7">
        <v>0</v>
      </c>
      <c r="J477" s="6">
        <f t="shared" si="7"/>
        <v>80400</v>
      </c>
    </row>
    <row r="478" spans="1:10" x14ac:dyDescent="0.35">
      <c r="A478" s="21">
        <v>1939</v>
      </c>
      <c r="B478" s="21" t="s">
        <v>14</v>
      </c>
      <c r="C478" s="15">
        <v>4</v>
      </c>
      <c r="D478" s="21">
        <v>1940</v>
      </c>
      <c r="E478" s="21">
        <v>1950</v>
      </c>
      <c r="F478" s="24" t="s">
        <v>24</v>
      </c>
      <c r="G478" s="7">
        <v>14569</v>
      </c>
      <c r="H478" s="7">
        <v>15</v>
      </c>
      <c r="I478" s="7">
        <v>7</v>
      </c>
      <c r="J478" s="6">
        <f t="shared" si="7"/>
        <v>14569.779166666667</v>
      </c>
    </row>
    <row r="479" spans="1:10" x14ac:dyDescent="0.35">
      <c r="A479" s="21">
        <v>1939</v>
      </c>
      <c r="B479" s="21" t="s">
        <v>29</v>
      </c>
      <c r="C479" s="15">
        <v>3</v>
      </c>
      <c r="D479" s="21">
        <v>1948</v>
      </c>
      <c r="E479" s="21">
        <v>1953</v>
      </c>
      <c r="F479" s="24" t="s">
        <v>24</v>
      </c>
      <c r="G479" s="7">
        <v>24375</v>
      </c>
      <c r="H479" s="7">
        <v>0</v>
      </c>
      <c r="I479" s="7">
        <v>0</v>
      </c>
      <c r="J479" s="6">
        <f t="shared" si="7"/>
        <v>24375</v>
      </c>
    </row>
    <row r="480" spans="1:10" ht="29" x14ac:dyDescent="0.35">
      <c r="A480" s="21">
        <v>1939</v>
      </c>
      <c r="B480" s="31" t="s">
        <v>50</v>
      </c>
      <c r="C480" s="15">
        <v>2.5</v>
      </c>
      <c r="D480" s="21">
        <v>1951</v>
      </c>
      <c r="E480" s="21">
        <v>1952</v>
      </c>
      <c r="F480" s="24" t="s">
        <v>24</v>
      </c>
      <c r="G480" s="7">
        <v>1900</v>
      </c>
      <c r="H480" s="7">
        <v>10</v>
      </c>
      <c r="I480" s="7">
        <v>0</v>
      </c>
      <c r="J480" s="6">
        <f t="shared" si="7"/>
        <v>1900.5</v>
      </c>
    </row>
    <row r="481" spans="1:11" ht="29" x14ac:dyDescent="0.35">
      <c r="A481" s="21">
        <v>1939</v>
      </c>
      <c r="B481" s="31" t="s">
        <v>51</v>
      </c>
      <c r="C481" s="15">
        <v>3</v>
      </c>
      <c r="D481" s="21">
        <v>1954</v>
      </c>
      <c r="F481" s="24" t="s">
        <v>24</v>
      </c>
      <c r="G481" s="7">
        <v>32025</v>
      </c>
      <c r="H481" s="7">
        <v>0</v>
      </c>
      <c r="I481" s="7">
        <v>0</v>
      </c>
      <c r="J481" s="6">
        <f t="shared" si="7"/>
        <v>32025</v>
      </c>
    </row>
    <row r="482" spans="1:11" ht="43.5" x14ac:dyDescent="0.35">
      <c r="A482" s="21">
        <v>1939</v>
      </c>
      <c r="B482" s="32" t="s">
        <v>52</v>
      </c>
      <c r="C482" s="15">
        <v>2.5</v>
      </c>
      <c r="D482" s="21">
        <v>1950</v>
      </c>
      <c r="E482">
        <v>1955</v>
      </c>
      <c r="F482" s="24" t="s">
        <v>24</v>
      </c>
      <c r="G482" s="7">
        <v>55446</v>
      </c>
      <c r="H482" s="7">
        <v>10</v>
      </c>
      <c r="I482" s="7">
        <v>0</v>
      </c>
      <c r="J482" s="6">
        <f t="shared" si="7"/>
        <v>55446.5</v>
      </c>
    </row>
    <row r="483" spans="1:11" x14ac:dyDescent="0.35">
      <c r="A483" s="21">
        <v>1939</v>
      </c>
      <c r="B483" t="s">
        <v>27</v>
      </c>
      <c r="C483" s="15">
        <v>4.5</v>
      </c>
      <c r="D483" s="21">
        <v>1956</v>
      </c>
      <c r="F483" s="24" t="s">
        <v>24</v>
      </c>
      <c r="G483" s="7">
        <v>1100</v>
      </c>
      <c r="H483" s="7">
        <v>0</v>
      </c>
      <c r="I483" s="7">
        <v>0</v>
      </c>
      <c r="J483" s="6">
        <f t="shared" si="7"/>
        <v>1100</v>
      </c>
    </row>
    <row r="484" spans="1:11" x14ac:dyDescent="0.35">
      <c r="A484" s="21">
        <v>1939</v>
      </c>
      <c r="B484" t="s">
        <v>19</v>
      </c>
      <c r="C484" s="15">
        <v>5</v>
      </c>
      <c r="D484" s="21">
        <v>1947</v>
      </c>
      <c r="E484">
        <v>1957</v>
      </c>
      <c r="F484" s="24" t="s">
        <v>24</v>
      </c>
      <c r="G484" s="7">
        <v>37230</v>
      </c>
      <c r="H484" s="7">
        <v>0</v>
      </c>
      <c r="I484" s="7">
        <v>0</v>
      </c>
      <c r="J484" s="6">
        <f t="shared" si="7"/>
        <v>37230</v>
      </c>
    </row>
    <row r="485" spans="1:11" x14ac:dyDescent="0.35">
      <c r="A485" s="21">
        <v>1939</v>
      </c>
      <c r="B485" t="s">
        <v>43</v>
      </c>
      <c r="C485" s="15">
        <v>4.75</v>
      </c>
      <c r="D485" s="21">
        <v>1940</v>
      </c>
      <c r="E485">
        <v>1960</v>
      </c>
      <c r="F485" s="24" t="s">
        <v>24</v>
      </c>
      <c r="G485" s="7">
        <v>89550</v>
      </c>
      <c r="H485" s="7">
        <v>0</v>
      </c>
      <c r="I485" s="7">
        <v>0</v>
      </c>
      <c r="J485" s="6">
        <f t="shared" si="7"/>
        <v>89550</v>
      </c>
    </row>
    <row r="486" spans="1:11" x14ac:dyDescent="0.35">
      <c r="A486" s="21">
        <v>1939</v>
      </c>
      <c r="B486" t="s">
        <v>49</v>
      </c>
      <c r="C486" s="15">
        <v>2.5</v>
      </c>
      <c r="D486" s="21">
        <v>1956</v>
      </c>
      <c r="E486">
        <v>1961</v>
      </c>
      <c r="F486" s="24" t="s">
        <v>24</v>
      </c>
      <c r="G486" s="7">
        <v>114075</v>
      </c>
      <c r="H486" s="7">
        <v>0</v>
      </c>
      <c r="I486" s="7">
        <v>0</v>
      </c>
      <c r="J486" s="6">
        <f t="shared" si="7"/>
        <v>114075</v>
      </c>
    </row>
    <row r="487" spans="1:11" x14ac:dyDescent="0.35">
      <c r="A487" s="21">
        <v>1939</v>
      </c>
      <c r="B487" t="s">
        <v>56</v>
      </c>
      <c r="C487" s="15">
        <v>3.5</v>
      </c>
      <c r="D487" s="21">
        <v>1960</v>
      </c>
      <c r="E487">
        <v>1964</v>
      </c>
      <c r="F487" s="24" t="s">
        <v>24</v>
      </c>
      <c r="G487" s="7">
        <v>21772</v>
      </c>
      <c r="H487" s="7">
        <v>12</v>
      </c>
      <c r="I487" s="7">
        <v>5</v>
      </c>
      <c r="J487" s="6">
        <f t="shared" si="7"/>
        <v>21772.620833333331</v>
      </c>
    </row>
    <row r="488" spans="1:11" x14ac:dyDescent="0.35">
      <c r="A488" s="21">
        <v>1939</v>
      </c>
      <c r="B488" t="s">
        <v>57</v>
      </c>
      <c r="C488" s="15">
        <v>3.5</v>
      </c>
      <c r="D488" s="21">
        <v>1961</v>
      </c>
      <c r="E488">
        <v>1966</v>
      </c>
      <c r="F488" s="24" t="s">
        <v>24</v>
      </c>
      <c r="G488" s="7">
        <v>24500</v>
      </c>
      <c r="H488" s="7">
        <v>0</v>
      </c>
      <c r="I488" s="7">
        <v>0</v>
      </c>
      <c r="J488" s="6">
        <f t="shared" si="7"/>
        <v>24500</v>
      </c>
    </row>
    <row r="489" spans="1:11" x14ac:dyDescent="0.35">
      <c r="A489" s="21">
        <v>1939</v>
      </c>
      <c r="B489" t="s">
        <v>37</v>
      </c>
      <c r="C489" s="15">
        <v>4.5</v>
      </c>
      <c r="D489" s="21">
        <v>1948</v>
      </c>
      <c r="E489">
        <v>1968</v>
      </c>
      <c r="F489" s="24" t="s">
        <v>24</v>
      </c>
      <c r="G489" s="7">
        <v>10500</v>
      </c>
      <c r="H489" s="7">
        <v>0</v>
      </c>
      <c r="I489" s="7">
        <v>0</v>
      </c>
      <c r="J489" s="6">
        <f t="shared" si="7"/>
        <v>10500</v>
      </c>
    </row>
    <row r="490" spans="1:11" x14ac:dyDescent="0.35">
      <c r="A490" s="21">
        <v>1939</v>
      </c>
      <c r="B490" t="s">
        <v>49</v>
      </c>
      <c r="C490" s="15">
        <v>3</v>
      </c>
      <c r="D490" s="21">
        <v>1959</v>
      </c>
      <c r="E490">
        <v>1969</v>
      </c>
      <c r="F490" s="24" t="s">
        <v>24</v>
      </c>
      <c r="G490" s="7">
        <v>111333</v>
      </c>
      <c r="H490" s="7">
        <v>6</v>
      </c>
      <c r="I490" s="7">
        <v>4</v>
      </c>
      <c r="J490" s="6">
        <f t="shared" si="7"/>
        <v>111333.31666666667</v>
      </c>
    </row>
    <row r="491" spans="1:11" ht="15" thickBot="1" x14ac:dyDescent="0.4">
      <c r="A491" s="22">
        <v>1939</v>
      </c>
      <c r="B491" s="10" t="s">
        <v>40</v>
      </c>
      <c r="C491" s="18">
        <v>5</v>
      </c>
      <c r="D491" s="22">
        <v>1945</v>
      </c>
      <c r="E491" s="10">
        <v>1975</v>
      </c>
      <c r="F491" s="26" t="s">
        <v>24</v>
      </c>
      <c r="G491" s="11">
        <v>45262</v>
      </c>
      <c r="H491" s="11">
        <v>10</v>
      </c>
      <c r="I491" s="11">
        <v>0</v>
      </c>
      <c r="J491" s="12">
        <f t="shared" si="7"/>
        <v>45262.5</v>
      </c>
      <c r="K491" s="10"/>
    </row>
    <row r="492" spans="1:11" x14ac:dyDescent="0.35">
      <c r="A492" s="21">
        <v>1939</v>
      </c>
      <c r="B492" s="21" t="s">
        <v>21</v>
      </c>
      <c r="G492" s="7">
        <v>2733540</v>
      </c>
      <c r="H492" s="7">
        <v>4</v>
      </c>
      <c r="I492" s="7">
        <v>4</v>
      </c>
      <c r="J492" s="6">
        <f t="shared" si="7"/>
        <v>2733540.2166666668</v>
      </c>
    </row>
    <row r="493" spans="1:11" ht="15" thickBot="1" x14ac:dyDescent="0.4">
      <c r="A493" s="22">
        <v>1939</v>
      </c>
      <c r="B493" s="23" t="s">
        <v>22</v>
      </c>
      <c r="C493" s="18"/>
      <c r="D493" s="10"/>
      <c r="E493" s="10"/>
      <c r="F493" s="10"/>
      <c r="G493" s="11"/>
      <c r="H493" s="11"/>
      <c r="I493" s="11"/>
      <c r="J493" s="12">
        <f t="shared" si="7"/>
        <v>0</v>
      </c>
      <c r="K493" s="14">
        <f>J492-SUM(J464:J491)</f>
        <v>0</v>
      </c>
    </row>
    <row r="494" spans="1:11" x14ac:dyDescent="0.35">
      <c r="A494" s="21">
        <v>1940</v>
      </c>
      <c r="B494" s="21" t="s">
        <v>58</v>
      </c>
      <c r="C494" s="15">
        <v>2.75</v>
      </c>
      <c r="D494" s="21">
        <v>1941</v>
      </c>
      <c r="E494">
        <v>1943</v>
      </c>
      <c r="F494" s="24" t="s">
        <v>24</v>
      </c>
      <c r="G494" s="7">
        <v>58200</v>
      </c>
      <c r="H494" s="7">
        <v>0</v>
      </c>
      <c r="I494" s="7">
        <v>0</v>
      </c>
      <c r="J494" s="6">
        <f t="shared" si="7"/>
        <v>58200</v>
      </c>
    </row>
    <row r="495" spans="1:11" x14ac:dyDescent="0.35">
      <c r="A495" s="21">
        <v>1940</v>
      </c>
      <c r="B495" s="21" t="s">
        <v>45</v>
      </c>
      <c r="C495" s="15">
        <v>3.5</v>
      </c>
      <c r="D495" s="21">
        <v>1943</v>
      </c>
      <c r="F495" s="24" t="s">
        <v>24</v>
      </c>
      <c r="G495" s="7">
        <v>35000</v>
      </c>
      <c r="H495" s="7">
        <v>0</v>
      </c>
      <c r="I495" s="7">
        <v>0</v>
      </c>
      <c r="J495" s="6">
        <f t="shared" si="7"/>
        <v>35000</v>
      </c>
    </row>
    <row r="496" spans="1:11" x14ac:dyDescent="0.35">
      <c r="A496" s="21">
        <v>1940</v>
      </c>
      <c r="B496" s="21" t="s">
        <v>29</v>
      </c>
      <c r="C496" s="15">
        <v>5</v>
      </c>
      <c r="D496" s="21">
        <v>1944</v>
      </c>
      <c r="E496">
        <v>1964</v>
      </c>
      <c r="F496" s="24" t="s">
        <v>24</v>
      </c>
      <c r="G496" s="7">
        <v>103440</v>
      </c>
      <c r="H496" s="7">
        <v>0</v>
      </c>
      <c r="I496" s="7">
        <v>0</v>
      </c>
      <c r="J496" s="6">
        <f t="shared" si="7"/>
        <v>103440</v>
      </c>
    </row>
    <row r="497" spans="1:10" x14ac:dyDescent="0.35">
      <c r="A497" s="21">
        <v>1940</v>
      </c>
      <c r="B497" s="21" t="s">
        <v>33</v>
      </c>
      <c r="C497" s="15">
        <v>3.5</v>
      </c>
      <c r="D497" s="21">
        <v>1939</v>
      </c>
      <c r="E497">
        <v>1945</v>
      </c>
      <c r="F497" s="24" t="s">
        <v>24</v>
      </c>
      <c r="G497" s="7">
        <v>99500</v>
      </c>
      <c r="H497" s="7">
        <v>0</v>
      </c>
      <c r="I497" s="7">
        <v>0</v>
      </c>
      <c r="J497" s="6">
        <f t="shared" si="7"/>
        <v>99500</v>
      </c>
    </row>
    <row r="498" spans="1:10" x14ac:dyDescent="0.35">
      <c r="A498" s="21">
        <v>1940</v>
      </c>
      <c r="B498" s="21" t="s">
        <v>58</v>
      </c>
      <c r="C498" s="15">
        <v>3.5</v>
      </c>
      <c r="D498" s="21">
        <v>1942</v>
      </c>
      <c r="E498">
        <v>1944</v>
      </c>
      <c r="F498" s="24" t="s">
        <v>24</v>
      </c>
      <c r="G498" s="7">
        <v>49750</v>
      </c>
      <c r="H498" s="7">
        <v>0</v>
      </c>
      <c r="I498" s="7">
        <v>0</v>
      </c>
      <c r="J498" s="6">
        <f t="shared" si="7"/>
        <v>49750</v>
      </c>
    </row>
    <row r="499" spans="1:10" x14ac:dyDescent="0.35">
      <c r="A499" s="21">
        <v>1940</v>
      </c>
      <c r="B499" s="21" t="s">
        <v>59</v>
      </c>
      <c r="C499" s="15">
        <v>4.5</v>
      </c>
      <c r="D499" s="21">
        <v>1940</v>
      </c>
      <c r="E499">
        <v>1944</v>
      </c>
      <c r="F499" s="24" t="s">
        <v>24</v>
      </c>
      <c r="G499" s="34">
        <v>47940</v>
      </c>
      <c r="H499" s="7">
        <v>0</v>
      </c>
      <c r="I499" s="7">
        <v>0</v>
      </c>
      <c r="J499" s="6">
        <f t="shared" si="7"/>
        <v>47940</v>
      </c>
    </row>
    <row r="500" spans="1:10" x14ac:dyDescent="0.35">
      <c r="A500" s="21">
        <v>1940</v>
      </c>
      <c r="B500" s="21" t="s">
        <v>29</v>
      </c>
      <c r="C500" s="15">
        <v>2</v>
      </c>
      <c r="D500" s="21">
        <v>1943</v>
      </c>
      <c r="E500">
        <v>1945</v>
      </c>
      <c r="F500" s="24" t="s">
        <v>24</v>
      </c>
      <c r="G500" s="34">
        <v>493125</v>
      </c>
      <c r="H500" s="7">
        <v>0</v>
      </c>
      <c r="I500" s="7">
        <v>0</v>
      </c>
      <c r="J500" s="6">
        <f t="shared" si="7"/>
        <v>493125</v>
      </c>
    </row>
    <row r="501" spans="1:10" x14ac:dyDescent="0.35">
      <c r="A501" s="21">
        <v>1940</v>
      </c>
      <c r="B501" s="21" t="s">
        <v>27</v>
      </c>
      <c r="C501" s="15">
        <v>6</v>
      </c>
      <c r="D501" s="21">
        <v>1945</v>
      </c>
      <c r="E501">
        <v>1970</v>
      </c>
      <c r="F501" s="24" t="s">
        <v>24</v>
      </c>
      <c r="G501" s="7">
        <v>8600</v>
      </c>
      <c r="H501" s="7">
        <v>0</v>
      </c>
      <c r="I501" s="7">
        <v>0</v>
      </c>
      <c r="J501" s="6">
        <f t="shared" si="7"/>
        <v>8600</v>
      </c>
    </row>
    <row r="502" spans="1:10" x14ac:dyDescent="0.35">
      <c r="A502" s="21">
        <v>1940</v>
      </c>
      <c r="B502" s="21" t="s">
        <v>40</v>
      </c>
      <c r="C502" s="15">
        <v>5</v>
      </c>
      <c r="D502">
        <v>1945</v>
      </c>
      <c r="E502">
        <v>1975</v>
      </c>
      <c r="F502" s="24" t="s">
        <v>24</v>
      </c>
      <c r="G502" s="7">
        <v>44412</v>
      </c>
      <c r="H502" s="7">
        <v>10</v>
      </c>
      <c r="I502" s="7">
        <v>0</v>
      </c>
      <c r="J502" s="6">
        <f t="shared" si="7"/>
        <v>44412.5</v>
      </c>
    </row>
    <row r="503" spans="1:10" x14ac:dyDescent="0.35">
      <c r="A503" s="21">
        <v>1940</v>
      </c>
      <c r="B503" s="21" t="s">
        <v>54</v>
      </c>
      <c r="C503" s="15">
        <v>2.5</v>
      </c>
      <c r="D503">
        <v>1944</v>
      </c>
      <c r="E503">
        <v>1948</v>
      </c>
      <c r="F503" s="24" t="s">
        <v>24</v>
      </c>
      <c r="G503" s="7">
        <v>525360</v>
      </c>
      <c r="H503" s="7">
        <v>0</v>
      </c>
      <c r="I503" s="7">
        <v>0</v>
      </c>
      <c r="J503" s="6">
        <f t="shared" si="7"/>
        <v>525360</v>
      </c>
    </row>
    <row r="504" spans="1:10" x14ac:dyDescent="0.35">
      <c r="A504" s="21">
        <v>1940</v>
      </c>
      <c r="B504" s="21" t="s">
        <v>37</v>
      </c>
      <c r="C504" s="15">
        <v>4.5</v>
      </c>
      <c r="D504">
        <v>1948</v>
      </c>
      <c r="E504">
        <v>1968</v>
      </c>
      <c r="F504" s="24" t="s">
        <v>24</v>
      </c>
      <c r="G504" s="7">
        <v>10500</v>
      </c>
      <c r="H504" s="7">
        <v>0</v>
      </c>
      <c r="I504" s="7">
        <v>0</v>
      </c>
      <c r="J504" s="6">
        <f t="shared" si="7"/>
        <v>10500</v>
      </c>
    </row>
    <row r="505" spans="1:10" x14ac:dyDescent="0.35">
      <c r="A505" s="21">
        <v>1940</v>
      </c>
      <c r="B505" s="21" t="s">
        <v>34</v>
      </c>
      <c r="C505" s="15">
        <v>3</v>
      </c>
      <c r="D505">
        <v>1929</v>
      </c>
      <c r="E505">
        <v>1949</v>
      </c>
      <c r="F505" s="24" t="s">
        <v>24</v>
      </c>
      <c r="G505" s="7">
        <v>17280</v>
      </c>
      <c r="H505" s="7">
        <v>0</v>
      </c>
      <c r="I505" s="7">
        <v>0</v>
      </c>
      <c r="J505" s="6">
        <f t="shared" si="7"/>
        <v>17280</v>
      </c>
    </row>
    <row r="506" spans="1:10" x14ac:dyDescent="0.35">
      <c r="A506" s="21">
        <v>1940</v>
      </c>
      <c r="B506" s="21" t="s">
        <v>18</v>
      </c>
      <c r="C506" s="15">
        <v>3</v>
      </c>
      <c r="D506">
        <v>1949</v>
      </c>
      <c r="F506" s="24" t="s">
        <v>24</v>
      </c>
      <c r="G506" s="7">
        <v>9600</v>
      </c>
      <c r="H506" s="7">
        <v>0</v>
      </c>
      <c r="I506" s="7">
        <v>0</v>
      </c>
      <c r="J506" s="6">
        <f t="shared" si="7"/>
        <v>9600</v>
      </c>
    </row>
    <row r="507" spans="1:10" x14ac:dyDescent="0.35">
      <c r="A507" s="21">
        <v>1940</v>
      </c>
      <c r="B507" s="21" t="s">
        <v>29</v>
      </c>
      <c r="C507" s="15">
        <v>2.5</v>
      </c>
      <c r="D507">
        <v>1944</v>
      </c>
      <c r="E507">
        <v>1949</v>
      </c>
      <c r="F507" s="24" t="s">
        <v>24</v>
      </c>
      <c r="G507" s="7">
        <v>643500</v>
      </c>
      <c r="H507" s="7">
        <v>0</v>
      </c>
      <c r="I507" s="7">
        <v>0</v>
      </c>
      <c r="J507" s="6">
        <f t="shared" si="7"/>
        <v>643500</v>
      </c>
    </row>
    <row r="508" spans="1:10" x14ac:dyDescent="0.35">
      <c r="A508" s="21">
        <v>1940</v>
      </c>
      <c r="B508" s="21" t="s">
        <v>58</v>
      </c>
      <c r="C508" s="15">
        <v>3.75</v>
      </c>
      <c r="D508">
        <v>1946</v>
      </c>
      <c r="E508">
        <v>1949</v>
      </c>
      <c r="F508" s="24" t="s">
        <v>24</v>
      </c>
      <c r="G508" s="7">
        <v>19300</v>
      </c>
      <c r="H508" s="7">
        <v>0</v>
      </c>
      <c r="I508" s="7">
        <v>0</v>
      </c>
      <c r="J508" s="6">
        <f t="shared" si="7"/>
        <v>19300</v>
      </c>
    </row>
    <row r="509" spans="1:10" x14ac:dyDescent="0.35">
      <c r="A509" s="21">
        <v>1940</v>
      </c>
      <c r="B509" s="21" t="s">
        <v>19</v>
      </c>
      <c r="C509" s="15">
        <v>5</v>
      </c>
      <c r="D509">
        <v>1947</v>
      </c>
      <c r="E509">
        <v>1957</v>
      </c>
      <c r="F509" s="24" t="s">
        <v>24</v>
      </c>
      <c r="G509" s="7">
        <v>36210</v>
      </c>
      <c r="H509" s="7">
        <v>0</v>
      </c>
      <c r="I509" s="7">
        <v>0</v>
      </c>
      <c r="J509" s="6">
        <f t="shared" si="7"/>
        <v>36210</v>
      </c>
    </row>
    <row r="510" spans="1:10" x14ac:dyDescent="0.35">
      <c r="A510" s="21">
        <v>1940</v>
      </c>
      <c r="B510" s="21" t="s">
        <v>14</v>
      </c>
      <c r="C510" s="15">
        <v>4</v>
      </c>
      <c r="D510">
        <v>1940</v>
      </c>
      <c r="E510">
        <v>1950</v>
      </c>
      <c r="F510" s="24" t="s">
        <v>24</v>
      </c>
      <c r="G510" s="7">
        <v>14947</v>
      </c>
      <c r="H510" s="7">
        <v>4</v>
      </c>
      <c r="I510" s="7">
        <v>8</v>
      </c>
      <c r="J510" s="6">
        <f t="shared" si="7"/>
        <v>14947.233333333334</v>
      </c>
    </row>
    <row r="511" spans="1:10" x14ac:dyDescent="0.35">
      <c r="A511" s="21">
        <v>1940</v>
      </c>
      <c r="B511" s="21" t="s">
        <v>60</v>
      </c>
      <c r="C511" s="15">
        <v>3.25</v>
      </c>
      <c r="D511">
        <v>1950</v>
      </c>
      <c r="E511">
        <v>1955</v>
      </c>
      <c r="F511" s="24" t="s">
        <v>24</v>
      </c>
      <c r="G511" s="7">
        <v>38950</v>
      </c>
      <c r="H511" s="7">
        <v>0</v>
      </c>
      <c r="I511" s="7">
        <v>0</v>
      </c>
      <c r="J511" s="6">
        <f t="shared" si="7"/>
        <v>38950</v>
      </c>
    </row>
    <row r="512" spans="1:10" ht="29" x14ac:dyDescent="0.35">
      <c r="A512" s="21">
        <v>1940</v>
      </c>
      <c r="B512" s="31" t="s">
        <v>50</v>
      </c>
      <c r="C512" s="15">
        <v>2.5</v>
      </c>
      <c r="D512" s="21">
        <v>1951</v>
      </c>
      <c r="E512" s="21">
        <v>1952</v>
      </c>
      <c r="F512" s="24" t="s">
        <v>24</v>
      </c>
      <c r="G512" s="7">
        <v>1932</v>
      </c>
      <c r="H512" s="7">
        <v>0</v>
      </c>
      <c r="I512" s="7">
        <v>0</v>
      </c>
      <c r="J512" s="6">
        <f t="shared" si="7"/>
        <v>1932</v>
      </c>
    </row>
    <row r="513" spans="1:11" x14ac:dyDescent="0.35">
      <c r="A513" s="21">
        <v>1940</v>
      </c>
      <c r="B513" s="21" t="s">
        <v>29</v>
      </c>
      <c r="C513" s="15">
        <v>3</v>
      </c>
      <c r="D513" s="21">
        <v>1948</v>
      </c>
      <c r="E513" s="21">
        <v>1953</v>
      </c>
      <c r="F513" s="24" t="s">
        <v>24</v>
      </c>
      <c r="G513" s="7">
        <v>125000</v>
      </c>
      <c r="H513" s="7">
        <v>0</v>
      </c>
      <c r="I513" s="7">
        <v>0</v>
      </c>
      <c r="J513" s="6">
        <f t="shared" si="7"/>
        <v>125000</v>
      </c>
    </row>
    <row r="514" spans="1:11" ht="29" x14ac:dyDescent="0.35">
      <c r="A514" s="21">
        <v>1940</v>
      </c>
      <c r="B514" s="31" t="s">
        <v>51</v>
      </c>
      <c r="C514" s="15">
        <v>3</v>
      </c>
      <c r="D514" s="21">
        <v>1954</v>
      </c>
      <c r="F514" s="24" t="s">
        <v>24</v>
      </c>
      <c r="G514" s="7">
        <v>32375</v>
      </c>
      <c r="H514" s="7">
        <v>0</v>
      </c>
      <c r="I514" s="7">
        <v>0</v>
      </c>
      <c r="J514" s="6">
        <f t="shared" si="7"/>
        <v>32375</v>
      </c>
    </row>
    <row r="515" spans="1:11" ht="43.5" x14ac:dyDescent="0.35">
      <c r="A515" s="21">
        <v>1940</v>
      </c>
      <c r="B515" s="32" t="s">
        <v>52</v>
      </c>
      <c r="C515" s="15">
        <v>2.5</v>
      </c>
      <c r="D515" s="21">
        <v>1950</v>
      </c>
      <c r="E515">
        <v>1955</v>
      </c>
      <c r="F515" s="24" t="s">
        <v>24</v>
      </c>
      <c r="G515" s="7">
        <v>57049</v>
      </c>
      <c r="H515" s="7">
        <v>0</v>
      </c>
      <c r="I515" s="7">
        <v>0</v>
      </c>
      <c r="J515" s="6">
        <f t="shared" si="7"/>
        <v>57049</v>
      </c>
    </row>
    <row r="516" spans="1:11" x14ac:dyDescent="0.35">
      <c r="A516" s="21">
        <v>1940</v>
      </c>
      <c r="B516" t="s">
        <v>27</v>
      </c>
      <c r="C516" s="15">
        <v>4.5</v>
      </c>
      <c r="D516" s="21">
        <v>1956</v>
      </c>
      <c r="F516" s="24" t="s">
        <v>24</v>
      </c>
      <c r="G516" s="7">
        <v>1075</v>
      </c>
      <c r="H516" s="7">
        <v>0</v>
      </c>
      <c r="I516" s="7">
        <v>0</v>
      </c>
      <c r="J516" s="6">
        <f t="shared" si="7"/>
        <v>1075</v>
      </c>
    </row>
    <row r="517" spans="1:11" x14ac:dyDescent="0.35">
      <c r="A517" s="21">
        <v>1940</v>
      </c>
      <c r="B517" t="s">
        <v>49</v>
      </c>
      <c r="C517" s="15">
        <v>2.75</v>
      </c>
      <c r="D517" s="21">
        <v>1952</v>
      </c>
      <c r="E517">
        <v>1957</v>
      </c>
      <c r="F517" s="24" t="s">
        <v>24</v>
      </c>
      <c r="G517" s="7">
        <v>95000</v>
      </c>
      <c r="H517" s="7">
        <v>0</v>
      </c>
      <c r="I517" s="7">
        <v>0</v>
      </c>
      <c r="J517" s="6">
        <f t="shared" si="7"/>
        <v>95000</v>
      </c>
    </row>
    <row r="518" spans="1:11" x14ac:dyDescent="0.35">
      <c r="A518" s="21">
        <v>1940</v>
      </c>
      <c r="B518" t="s">
        <v>40</v>
      </c>
      <c r="C518" s="15">
        <v>3.5</v>
      </c>
      <c r="D518" s="21">
        <v>1954</v>
      </c>
      <c r="E518">
        <v>1959</v>
      </c>
      <c r="F518" s="24" t="s">
        <v>24</v>
      </c>
      <c r="G518" s="7">
        <v>49250</v>
      </c>
      <c r="H518" s="7">
        <v>0</v>
      </c>
      <c r="I518" s="7">
        <v>0</v>
      </c>
      <c r="J518" s="6">
        <f t="shared" si="7"/>
        <v>49250</v>
      </c>
    </row>
    <row r="519" spans="1:11" x14ac:dyDescent="0.35">
      <c r="A519" s="21">
        <v>1940</v>
      </c>
      <c r="B519" t="s">
        <v>48</v>
      </c>
      <c r="C519" s="15">
        <v>3</v>
      </c>
      <c r="D519" s="21">
        <v>1955</v>
      </c>
      <c r="E519">
        <v>1959</v>
      </c>
      <c r="F519" s="24" t="s">
        <v>24</v>
      </c>
      <c r="G519" s="7">
        <v>148875</v>
      </c>
      <c r="H519" s="7">
        <v>0</v>
      </c>
      <c r="I519" s="7">
        <v>0</v>
      </c>
      <c r="J519" s="6">
        <f t="shared" ref="J519:J582" si="8">G519+H519/20+I519/240</f>
        <v>148875</v>
      </c>
    </row>
    <row r="520" spans="1:11" x14ac:dyDescent="0.35">
      <c r="A520" s="21">
        <v>1940</v>
      </c>
      <c r="B520" t="s">
        <v>43</v>
      </c>
      <c r="C520" s="15">
        <v>3.75</v>
      </c>
      <c r="D520" s="21">
        <v>1940</v>
      </c>
      <c r="E520">
        <v>1960</v>
      </c>
      <c r="F520" s="24" t="s">
        <v>24</v>
      </c>
      <c r="G520" s="7">
        <v>90000</v>
      </c>
      <c r="H520" s="7">
        <v>0</v>
      </c>
      <c r="I520" s="7">
        <v>0</v>
      </c>
      <c r="J520" s="6">
        <f t="shared" si="8"/>
        <v>90000</v>
      </c>
    </row>
    <row r="521" spans="1:11" x14ac:dyDescent="0.35">
      <c r="A521" s="21">
        <v>1940</v>
      </c>
      <c r="B521" t="s">
        <v>49</v>
      </c>
      <c r="C521" s="15">
        <v>2.5</v>
      </c>
      <c r="D521" s="21">
        <v>1956</v>
      </c>
      <c r="E521">
        <v>1961</v>
      </c>
      <c r="F521" s="24" t="s">
        <v>24</v>
      </c>
      <c r="G521" s="7">
        <v>120150</v>
      </c>
      <c r="H521" s="7">
        <v>0</v>
      </c>
      <c r="I521" s="7">
        <v>0</v>
      </c>
      <c r="J521" s="6">
        <f t="shared" si="8"/>
        <v>120150</v>
      </c>
    </row>
    <row r="522" spans="1:11" x14ac:dyDescent="0.35">
      <c r="A522" s="21">
        <v>1940</v>
      </c>
      <c r="B522" t="s">
        <v>56</v>
      </c>
      <c r="C522" s="15">
        <v>3.5</v>
      </c>
      <c r="D522" s="21">
        <v>1960</v>
      </c>
      <c r="E522">
        <v>1964</v>
      </c>
      <c r="F522" s="24" t="s">
        <v>24</v>
      </c>
      <c r="G522" s="7">
        <v>21228</v>
      </c>
      <c r="H522" s="7">
        <v>6</v>
      </c>
      <c r="I522" s="7">
        <v>1</v>
      </c>
      <c r="J522" s="6">
        <f t="shared" si="8"/>
        <v>21228.304166666665</v>
      </c>
    </row>
    <row r="523" spans="1:11" x14ac:dyDescent="0.35">
      <c r="A523" s="21">
        <v>1940</v>
      </c>
      <c r="B523" t="s">
        <v>57</v>
      </c>
      <c r="C523" s="15">
        <v>3.5</v>
      </c>
      <c r="D523" s="21">
        <v>1961</v>
      </c>
      <c r="E523">
        <v>1966</v>
      </c>
      <c r="F523" s="24" t="s">
        <v>24</v>
      </c>
      <c r="G523" s="7">
        <v>24375</v>
      </c>
      <c r="H523" s="7">
        <v>0</v>
      </c>
      <c r="I523" s="7">
        <v>0</v>
      </c>
      <c r="J523" s="6">
        <f t="shared" si="8"/>
        <v>24375</v>
      </c>
    </row>
    <row r="524" spans="1:11" ht="15" thickBot="1" x14ac:dyDescent="0.4">
      <c r="A524" s="22">
        <v>1940</v>
      </c>
      <c r="B524" s="10" t="s">
        <v>49</v>
      </c>
      <c r="C524" s="18">
        <v>3</v>
      </c>
      <c r="D524" s="22">
        <v>1959</v>
      </c>
      <c r="E524" s="10">
        <v>1969</v>
      </c>
      <c r="F524" s="26" t="s">
        <v>24</v>
      </c>
      <c r="G524" s="11">
        <v>114944</v>
      </c>
      <c r="H524" s="11">
        <v>2</v>
      </c>
      <c r="I524" s="11">
        <v>6</v>
      </c>
      <c r="J524" s="12">
        <f t="shared" si="8"/>
        <v>114944.125</v>
      </c>
      <c r="K524" s="10"/>
    </row>
    <row r="525" spans="1:11" x14ac:dyDescent="0.35">
      <c r="A525" s="21">
        <v>1940</v>
      </c>
      <c r="B525" t="s">
        <v>21</v>
      </c>
      <c r="G525" s="7">
        <v>3136868</v>
      </c>
      <c r="H525" s="7">
        <v>3</v>
      </c>
      <c r="I525" s="7">
        <v>3</v>
      </c>
      <c r="J525" s="6">
        <f t="shared" si="8"/>
        <v>3136868.1625000001</v>
      </c>
    </row>
    <row r="526" spans="1:11" ht="15" thickBot="1" x14ac:dyDescent="0.4">
      <c r="A526" s="22">
        <v>1940</v>
      </c>
      <c r="B526" s="13" t="s">
        <v>22</v>
      </c>
      <c r="C526" s="18"/>
      <c r="D526" s="10"/>
      <c r="E526" s="10"/>
      <c r="F526" s="10"/>
      <c r="G526" s="11"/>
      <c r="H526" s="11"/>
      <c r="I526" s="11"/>
      <c r="J526" s="12">
        <f t="shared" si="8"/>
        <v>0</v>
      </c>
      <c r="K526" s="14">
        <f>J525-SUM(J494:J524)</f>
        <v>0</v>
      </c>
    </row>
    <row r="527" spans="1:11" x14ac:dyDescent="0.35">
      <c r="A527" s="21">
        <v>1941</v>
      </c>
      <c r="B527" s="21" t="s">
        <v>58</v>
      </c>
      <c r="C527" s="15">
        <v>2.75</v>
      </c>
      <c r="D527" s="21">
        <v>1941</v>
      </c>
      <c r="E527">
        <v>1943</v>
      </c>
      <c r="F527" s="24" t="s">
        <v>24</v>
      </c>
      <c r="G527" s="7">
        <v>60000</v>
      </c>
      <c r="H527" s="7">
        <v>0</v>
      </c>
      <c r="I527" s="7">
        <v>0</v>
      </c>
      <c r="J527" s="6">
        <f t="shared" si="8"/>
        <v>60000</v>
      </c>
    </row>
    <row r="528" spans="1:11" x14ac:dyDescent="0.35">
      <c r="A528" s="21">
        <v>1941</v>
      </c>
      <c r="B528" s="21" t="s">
        <v>45</v>
      </c>
      <c r="C528" s="15">
        <v>3.5</v>
      </c>
      <c r="D528" s="21">
        <v>1943</v>
      </c>
      <c r="F528" s="24" t="s">
        <v>24</v>
      </c>
      <c r="G528" s="7">
        <v>35700</v>
      </c>
      <c r="H528" s="7">
        <v>0</v>
      </c>
      <c r="I528" s="7">
        <v>0</v>
      </c>
      <c r="J528" s="6">
        <f t="shared" si="8"/>
        <v>35700</v>
      </c>
    </row>
    <row r="529" spans="1:10" x14ac:dyDescent="0.35">
      <c r="A529" s="21">
        <v>1941</v>
      </c>
      <c r="B529" s="21" t="s">
        <v>29</v>
      </c>
      <c r="C529" s="15">
        <v>5</v>
      </c>
      <c r="D529" s="21">
        <v>1944</v>
      </c>
      <c r="E529">
        <v>1964</v>
      </c>
      <c r="F529" s="24" t="s">
        <v>24</v>
      </c>
      <c r="G529" s="7">
        <v>102720</v>
      </c>
      <c r="H529" s="7">
        <v>0</v>
      </c>
      <c r="I529" s="7">
        <v>0</v>
      </c>
      <c r="J529" s="6">
        <f t="shared" si="8"/>
        <v>102720</v>
      </c>
    </row>
    <row r="530" spans="1:10" x14ac:dyDescent="0.35">
      <c r="A530" s="21">
        <v>1941</v>
      </c>
      <c r="B530" s="21" t="s">
        <v>33</v>
      </c>
      <c r="C530" s="15">
        <v>3.5</v>
      </c>
      <c r="D530" s="21">
        <v>1939</v>
      </c>
      <c r="E530">
        <v>1945</v>
      </c>
      <c r="F530" s="24" t="s">
        <v>24</v>
      </c>
      <c r="G530" s="7">
        <v>93600</v>
      </c>
      <c r="H530" s="7">
        <v>0</v>
      </c>
      <c r="I530" s="7">
        <v>0</v>
      </c>
      <c r="J530" s="6">
        <f t="shared" si="8"/>
        <v>93600</v>
      </c>
    </row>
    <row r="531" spans="1:10" x14ac:dyDescent="0.35">
      <c r="A531" s="21">
        <v>1941</v>
      </c>
      <c r="B531" s="21" t="s">
        <v>58</v>
      </c>
      <c r="C531" s="15">
        <v>3.5</v>
      </c>
      <c r="D531" s="21">
        <v>1942</v>
      </c>
      <c r="E531">
        <v>1944</v>
      </c>
      <c r="F531" s="24" t="s">
        <v>24</v>
      </c>
      <c r="G531" s="7">
        <v>50500</v>
      </c>
      <c r="H531" s="7">
        <v>0</v>
      </c>
      <c r="I531" s="7">
        <v>0</v>
      </c>
      <c r="J531" s="6">
        <f t="shared" si="8"/>
        <v>50500</v>
      </c>
    </row>
    <row r="532" spans="1:10" x14ac:dyDescent="0.35">
      <c r="A532" s="21">
        <v>1941</v>
      </c>
      <c r="B532" s="21" t="s">
        <v>29</v>
      </c>
      <c r="C532" s="15">
        <v>2</v>
      </c>
      <c r="D532" s="21">
        <v>1943</v>
      </c>
      <c r="E532">
        <v>1945</v>
      </c>
      <c r="F532" s="24" t="s">
        <v>24</v>
      </c>
      <c r="G532" s="7">
        <v>497500</v>
      </c>
      <c r="H532" s="7">
        <v>0</v>
      </c>
      <c r="I532" s="7">
        <v>0</v>
      </c>
      <c r="J532" s="6">
        <f t="shared" si="8"/>
        <v>497500</v>
      </c>
    </row>
    <row r="533" spans="1:10" x14ac:dyDescent="0.35">
      <c r="A533" s="21">
        <v>1941</v>
      </c>
      <c r="B533" s="21" t="s">
        <v>17</v>
      </c>
      <c r="C533" s="15">
        <v>2.5</v>
      </c>
      <c r="D533" s="21">
        <v>1945</v>
      </c>
      <c r="E533">
        <v>1947</v>
      </c>
      <c r="F533" s="24" t="s">
        <v>24</v>
      </c>
      <c r="G533" s="7">
        <v>200250</v>
      </c>
      <c r="H533" s="7">
        <v>0</v>
      </c>
      <c r="I533" s="7">
        <v>0</v>
      </c>
      <c r="J533" s="6">
        <f t="shared" si="8"/>
        <v>200250</v>
      </c>
    </row>
    <row r="534" spans="1:10" x14ac:dyDescent="0.35">
      <c r="A534" s="21">
        <v>1941</v>
      </c>
      <c r="B534" s="21" t="s">
        <v>27</v>
      </c>
      <c r="C534" s="15">
        <v>6</v>
      </c>
      <c r="D534" s="21">
        <v>1945</v>
      </c>
      <c r="E534">
        <v>1970</v>
      </c>
      <c r="F534" s="24" t="s">
        <v>24</v>
      </c>
      <c r="G534" s="7">
        <v>8680</v>
      </c>
      <c r="H534" s="7">
        <v>0</v>
      </c>
      <c r="I534" s="7">
        <v>0</v>
      </c>
      <c r="J534" s="6">
        <f t="shared" si="8"/>
        <v>8680</v>
      </c>
    </row>
    <row r="535" spans="1:10" x14ac:dyDescent="0.35">
      <c r="A535" s="21">
        <v>1941</v>
      </c>
      <c r="B535" s="21" t="s">
        <v>40</v>
      </c>
      <c r="C535" s="15">
        <v>5</v>
      </c>
      <c r="D535">
        <v>1945</v>
      </c>
      <c r="E535">
        <v>1975</v>
      </c>
      <c r="F535" s="24" t="s">
        <v>24</v>
      </c>
      <c r="G535" s="7">
        <v>45475</v>
      </c>
      <c r="H535" s="7">
        <v>0</v>
      </c>
      <c r="I535" s="7">
        <v>0</v>
      </c>
      <c r="J535" s="6">
        <f t="shared" si="8"/>
        <v>45475</v>
      </c>
    </row>
    <row r="536" spans="1:10" x14ac:dyDescent="0.35">
      <c r="A536" s="21">
        <v>1941</v>
      </c>
      <c r="B536" s="21" t="s">
        <v>54</v>
      </c>
      <c r="C536" s="15">
        <v>2.5</v>
      </c>
      <c r="D536">
        <v>1944</v>
      </c>
      <c r="E536">
        <v>1948</v>
      </c>
      <c r="F536" s="24" t="s">
        <v>24</v>
      </c>
      <c r="G536" s="7">
        <v>533280</v>
      </c>
      <c r="H536" s="7">
        <v>0</v>
      </c>
      <c r="I536" s="7">
        <v>0</v>
      </c>
      <c r="J536" s="6">
        <f t="shared" si="8"/>
        <v>533280</v>
      </c>
    </row>
    <row r="537" spans="1:10" x14ac:dyDescent="0.35">
      <c r="A537" s="21">
        <v>1941</v>
      </c>
      <c r="B537" s="21" t="s">
        <v>17</v>
      </c>
      <c r="C537" s="15">
        <v>2.5</v>
      </c>
      <c r="D537">
        <v>1946</v>
      </c>
      <c r="E537">
        <v>1948</v>
      </c>
      <c r="F537" s="24" t="s">
        <v>24</v>
      </c>
      <c r="G537" s="7">
        <v>350875</v>
      </c>
      <c r="H537" s="7">
        <v>0</v>
      </c>
      <c r="I537" s="7">
        <v>0</v>
      </c>
      <c r="J537" s="6">
        <f t="shared" si="8"/>
        <v>350875</v>
      </c>
    </row>
    <row r="538" spans="1:10" x14ac:dyDescent="0.35">
      <c r="A538" s="21">
        <v>1941</v>
      </c>
      <c r="B538" s="21" t="s">
        <v>37</v>
      </c>
      <c r="C538" s="15">
        <v>4.5</v>
      </c>
      <c r="D538">
        <v>1948</v>
      </c>
      <c r="E538">
        <v>1968</v>
      </c>
      <c r="F538" s="24" t="s">
        <v>24</v>
      </c>
      <c r="G538" s="7">
        <v>11000</v>
      </c>
      <c r="H538" s="7">
        <v>0</v>
      </c>
      <c r="I538" s="7">
        <v>0</v>
      </c>
      <c r="J538" s="6">
        <f t="shared" si="8"/>
        <v>11000</v>
      </c>
    </row>
    <row r="539" spans="1:10" x14ac:dyDescent="0.35">
      <c r="A539" s="21">
        <v>1941</v>
      </c>
      <c r="B539" s="21" t="s">
        <v>34</v>
      </c>
      <c r="C539" s="15">
        <v>3</v>
      </c>
      <c r="D539">
        <v>1929</v>
      </c>
      <c r="E539">
        <v>1949</v>
      </c>
      <c r="F539" s="24" t="s">
        <v>24</v>
      </c>
      <c r="G539" s="7">
        <v>18000</v>
      </c>
      <c r="H539" s="7">
        <v>0</v>
      </c>
      <c r="I539" s="7">
        <v>0</v>
      </c>
      <c r="J539" s="6">
        <f t="shared" si="8"/>
        <v>18000</v>
      </c>
    </row>
    <row r="540" spans="1:10" x14ac:dyDescent="0.35">
      <c r="A540" s="21">
        <v>1941</v>
      </c>
      <c r="B540" s="21" t="s">
        <v>18</v>
      </c>
      <c r="C540" s="15">
        <v>3</v>
      </c>
      <c r="D540">
        <v>1949</v>
      </c>
      <c r="F540" s="24" t="s">
        <v>24</v>
      </c>
      <c r="G540" s="7">
        <v>10000</v>
      </c>
      <c r="H540" s="7">
        <v>0</v>
      </c>
      <c r="I540" s="7">
        <v>0</v>
      </c>
      <c r="J540" s="6">
        <f t="shared" si="8"/>
        <v>10000</v>
      </c>
    </row>
    <row r="541" spans="1:10" x14ac:dyDescent="0.35">
      <c r="A541" s="21">
        <v>1941</v>
      </c>
      <c r="B541" s="21" t="s">
        <v>29</v>
      </c>
      <c r="C541" s="15">
        <v>2.5</v>
      </c>
      <c r="D541">
        <v>1944</v>
      </c>
      <c r="E541">
        <v>1949</v>
      </c>
      <c r="F541" s="24" t="s">
        <v>24</v>
      </c>
      <c r="G541" s="7">
        <v>663300</v>
      </c>
      <c r="H541" s="7">
        <v>0</v>
      </c>
      <c r="I541" s="7">
        <v>0</v>
      </c>
      <c r="J541" s="6">
        <f t="shared" si="8"/>
        <v>663300</v>
      </c>
    </row>
    <row r="542" spans="1:10" x14ac:dyDescent="0.35">
      <c r="A542" s="21">
        <v>1941</v>
      </c>
      <c r="B542" s="21" t="s">
        <v>58</v>
      </c>
      <c r="C542" s="15">
        <v>3.75</v>
      </c>
      <c r="D542">
        <v>1946</v>
      </c>
      <c r="E542">
        <v>1949</v>
      </c>
      <c r="F542" s="24" t="s">
        <v>24</v>
      </c>
      <c r="G542" s="7">
        <v>20400</v>
      </c>
      <c r="H542" s="7">
        <v>0</v>
      </c>
      <c r="I542" s="7">
        <v>0</v>
      </c>
      <c r="J542" s="6">
        <f t="shared" si="8"/>
        <v>20400</v>
      </c>
    </row>
    <row r="543" spans="1:10" x14ac:dyDescent="0.35">
      <c r="A543" s="21">
        <v>1941</v>
      </c>
      <c r="B543" s="21" t="s">
        <v>19</v>
      </c>
      <c r="C543" s="15">
        <v>5</v>
      </c>
      <c r="D543">
        <v>1947</v>
      </c>
      <c r="E543">
        <v>1957</v>
      </c>
      <c r="F543" s="24" t="s">
        <v>24</v>
      </c>
      <c r="G543" s="7">
        <v>36380</v>
      </c>
      <c r="H543" s="7">
        <v>0</v>
      </c>
      <c r="I543" s="7">
        <v>0</v>
      </c>
      <c r="J543" s="6">
        <f t="shared" si="8"/>
        <v>36380</v>
      </c>
    </row>
    <row r="544" spans="1:10" x14ac:dyDescent="0.35">
      <c r="A544" s="21">
        <v>1941</v>
      </c>
      <c r="B544" s="21" t="s">
        <v>14</v>
      </c>
      <c r="C544" s="15">
        <v>4</v>
      </c>
      <c r="D544">
        <v>1940</v>
      </c>
      <c r="E544">
        <v>1950</v>
      </c>
      <c r="F544" s="24" t="s">
        <v>24</v>
      </c>
      <c r="G544" s="7">
        <v>15249</v>
      </c>
      <c r="H544" s="7">
        <v>4</v>
      </c>
      <c r="I544" s="7">
        <v>0</v>
      </c>
      <c r="J544" s="6">
        <f t="shared" si="8"/>
        <v>15249.2</v>
      </c>
    </row>
    <row r="545" spans="1:11" x14ac:dyDescent="0.35">
      <c r="A545" s="21">
        <v>1941</v>
      </c>
      <c r="B545" s="21" t="s">
        <v>60</v>
      </c>
      <c r="C545" s="15">
        <v>3.25</v>
      </c>
      <c r="D545">
        <v>1950</v>
      </c>
      <c r="E545">
        <v>1955</v>
      </c>
      <c r="F545" s="24" t="s">
        <v>24</v>
      </c>
      <c r="G545" s="7">
        <v>39140</v>
      </c>
      <c r="H545" s="7">
        <v>0</v>
      </c>
      <c r="I545" s="7">
        <v>0</v>
      </c>
      <c r="J545" s="6">
        <f t="shared" si="8"/>
        <v>39140</v>
      </c>
    </row>
    <row r="546" spans="1:11" ht="29" x14ac:dyDescent="0.35">
      <c r="A546" s="21">
        <v>1941</v>
      </c>
      <c r="B546" s="31" t="s">
        <v>50</v>
      </c>
      <c r="C546" s="15">
        <v>2.5</v>
      </c>
      <c r="D546" s="21">
        <v>1951</v>
      </c>
      <c r="E546" s="21">
        <v>1952</v>
      </c>
      <c r="F546" s="24" t="s">
        <v>24</v>
      </c>
      <c r="G546" s="7">
        <v>2037</v>
      </c>
      <c r="H546" s="7">
        <v>0</v>
      </c>
      <c r="I546" s="7">
        <v>0</v>
      </c>
      <c r="J546" s="6">
        <f t="shared" si="8"/>
        <v>2037</v>
      </c>
    </row>
    <row r="547" spans="1:11" x14ac:dyDescent="0.35">
      <c r="A547" s="21">
        <v>1941</v>
      </c>
      <c r="B547" s="21" t="s">
        <v>29</v>
      </c>
      <c r="C547" s="15">
        <v>3</v>
      </c>
      <c r="D547" s="21">
        <v>1948</v>
      </c>
      <c r="E547" s="21">
        <v>1953</v>
      </c>
      <c r="F547" s="24" t="s">
        <v>24</v>
      </c>
      <c r="G547" s="7">
        <v>328000</v>
      </c>
      <c r="H547" s="7">
        <v>0</v>
      </c>
      <c r="I547" s="7">
        <v>0</v>
      </c>
      <c r="J547" s="6">
        <f t="shared" si="8"/>
        <v>328000</v>
      </c>
    </row>
    <row r="548" spans="1:11" ht="29" x14ac:dyDescent="0.35">
      <c r="A548" s="21">
        <v>1941</v>
      </c>
      <c r="B548" s="31" t="s">
        <v>51</v>
      </c>
      <c r="C548" s="15">
        <v>3</v>
      </c>
      <c r="D548" s="21">
        <v>1954</v>
      </c>
      <c r="F548" s="24" t="s">
        <v>24</v>
      </c>
      <c r="G548" s="7">
        <v>33600</v>
      </c>
      <c r="H548" s="7">
        <v>0</v>
      </c>
      <c r="I548" s="7">
        <v>0</v>
      </c>
      <c r="J548" s="6">
        <f t="shared" si="8"/>
        <v>33600</v>
      </c>
    </row>
    <row r="549" spans="1:11" ht="43.5" x14ac:dyDescent="0.35">
      <c r="A549" s="21">
        <v>1941</v>
      </c>
      <c r="B549" s="32" t="s">
        <v>52</v>
      </c>
      <c r="C549" s="15">
        <v>2.5</v>
      </c>
      <c r="D549" s="21">
        <v>1950</v>
      </c>
      <c r="E549">
        <v>1955</v>
      </c>
      <c r="F549" s="24" t="s">
        <v>24</v>
      </c>
      <c r="G549" s="7">
        <v>60254</v>
      </c>
      <c r="H549" s="7">
        <v>0</v>
      </c>
      <c r="I549" s="7">
        <v>0</v>
      </c>
      <c r="J549" s="6">
        <f t="shared" si="8"/>
        <v>60254</v>
      </c>
    </row>
    <row r="550" spans="1:11" x14ac:dyDescent="0.35">
      <c r="A550" s="21">
        <v>1941</v>
      </c>
      <c r="B550" t="s">
        <v>27</v>
      </c>
      <c r="C550" s="15">
        <v>4.5</v>
      </c>
      <c r="D550" s="21">
        <v>1956</v>
      </c>
      <c r="F550" s="24" t="s">
        <v>24</v>
      </c>
      <c r="G550" s="7">
        <v>1080</v>
      </c>
      <c r="H550" s="7">
        <v>0</v>
      </c>
      <c r="I550" s="7">
        <v>0</v>
      </c>
      <c r="J550" s="6">
        <f t="shared" si="8"/>
        <v>1080</v>
      </c>
    </row>
    <row r="551" spans="1:11" x14ac:dyDescent="0.35">
      <c r="A551" s="21">
        <v>1941</v>
      </c>
      <c r="B551" t="s">
        <v>49</v>
      </c>
      <c r="C551" s="15">
        <v>2.75</v>
      </c>
      <c r="D551" s="21">
        <v>1952</v>
      </c>
      <c r="E551">
        <v>1957</v>
      </c>
      <c r="F551" s="24" t="s">
        <v>24</v>
      </c>
      <c r="G551" s="7">
        <v>294000</v>
      </c>
      <c r="H551" s="7">
        <v>0</v>
      </c>
      <c r="I551" s="7">
        <v>0</v>
      </c>
      <c r="J551" s="6">
        <f t="shared" si="8"/>
        <v>294000</v>
      </c>
    </row>
    <row r="552" spans="1:11" x14ac:dyDescent="0.35">
      <c r="A552" s="21">
        <v>1941</v>
      </c>
      <c r="B552" t="s">
        <v>40</v>
      </c>
      <c r="C552" s="15">
        <v>3.5</v>
      </c>
      <c r="D552" s="21">
        <v>1954</v>
      </c>
      <c r="E552">
        <v>1959</v>
      </c>
      <c r="F552" s="24" t="s">
        <v>24</v>
      </c>
      <c r="G552" s="7">
        <v>51500</v>
      </c>
      <c r="H552" s="7">
        <v>0</v>
      </c>
      <c r="I552" s="7">
        <v>0</v>
      </c>
      <c r="J552" s="6">
        <f t="shared" si="8"/>
        <v>51500</v>
      </c>
    </row>
    <row r="553" spans="1:11" x14ac:dyDescent="0.35">
      <c r="A553" s="21">
        <v>1941</v>
      </c>
      <c r="B553" t="s">
        <v>48</v>
      </c>
      <c r="C553" s="15">
        <v>3</v>
      </c>
      <c r="D553" s="21">
        <v>1955</v>
      </c>
      <c r="E553">
        <v>1959</v>
      </c>
      <c r="F553" s="24" t="s">
        <v>24</v>
      </c>
      <c r="G553" s="7">
        <v>151500</v>
      </c>
      <c r="H553" s="7">
        <v>0</v>
      </c>
      <c r="I553" s="7">
        <v>0</v>
      </c>
      <c r="J553" s="6">
        <f t="shared" si="8"/>
        <v>151500</v>
      </c>
    </row>
    <row r="554" spans="1:11" x14ac:dyDescent="0.35">
      <c r="A554" s="21">
        <v>1941</v>
      </c>
      <c r="B554" t="s">
        <v>43</v>
      </c>
      <c r="C554" s="15">
        <v>3.75</v>
      </c>
      <c r="D554" s="21">
        <v>1940</v>
      </c>
      <c r="E554">
        <v>1960</v>
      </c>
      <c r="F554" s="24" t="s">
        <v>24</v>
      </c>
      <c r="G554" s="7">
        <v>90900</v>
      </c>
      <c r="H554" s="7">
        <v>0</v>
      </c>
      <c r="I554" s="7">
        <v>0</v>
      </c>
      <c r="J554" s="6">
        <f t="shared" si="8"/>
        <v>90900</v>
      </c>
    </row>
    <row r="555" spans="1:11" x14ac:dyDescent="0.35">
      <c r="A555" s="21">
        <v>1941</v>
      </c>
      <c r="B555" t="s">
        <v>49</v>
      </c>
      <c r="C555" s="15">
        <v>2.5</v>
      </c>
      <c r="D555" s="21">
        <v>1956</v>
      </c>
      <c r="E555">
        <v>1961</v>
      </c>
      <c r="F555" s="24" t="s">
        <v>24</v>
      </c>
      <c r="G555" s="7">
        <v>126225</v>
      </c>
      <c r="H555" s="7">
        <v>0</v>
      </c>
      <c r="I555" s="7">
        <v>0</v>
      </c>
      <c r="J555" s="6">
        <f t="shared" si="8"/>
        <v>126225</v>
      </c>
    </row>
    <row r="556" spans="1:11" x14ac:dyDescent="0.35">
      <c r="A556" s="21">
        <v>1941</v>
      </c>
      <c r="B556" t="s">
        <v>56</v>
      </c>
      <c r="C556" s="15">
        <v>3.5</v>
      </c>
      <c r="D556" s="21">
        <v>1960</v>
      </c>
      <c r="E556">
        <v>1964</v>
      </c>
      <c r="F556" s="24" t="s">
        <v>24</v>
      </c>
      <c r="G556" s="7">
        <v>21990</v>
      </c>
      <c r="H556" s="7">
        <v>6</v>
      </c>
      <c r="I556" s="7">
        <v>11</v>
      </c>
      <c r="J556" s="6">
        <f t="shared" si="8"/>
        <v>21990.345833333333</v>
      </c>
    </row>
    <row r="557" spans="1:11" x14ac:dyDescent="0.35">
      <c r="A557" s="21">
        <v>1941</v>
      </c>
      <c r="B557" t="s">
        <v>57</v>
      </c>
      <c r="C557" s="15">
        <v>3.5</v>
      </c>
      <c r="D557" s="21">
        <v>1961</v>
      </c>
      <c r="E557">
        <v>1966</v>
      </c>
      <c r="F557" s="24" t="s">
        <v>24</v>
      </c>
      <c r="G557" s="7">
        <v>25625</v>
      </c>
      <c r="H557" s="7">
        <v>0</v>
      </c>
      <c r="I557" s="7">
        <v>0</v>
      </c>
      <c r="J557" s="6">
        <f t="shared" si="8"/>
        <v>25625</v>
      </c>
    </row>
    <row r="558" spans="1:11" ht="15" thickBot="1" x14ac:dyDescent="0.4">
      <c r="A558" s="22">
        <v>1941</v>
      </c>
      <c r="B558" s="10" t="s">
        <v>49</v>
      </c>
      <c r="C558" s="18">
        <v>3</v>
      </c>
      <c r="D558" s="22">
        <v>1959</v>
      </c>
      <c r="E558" s="10">
        <v>1969</v>
      </c>
      <c r="F558" s="26" t="s">
        <v>24</v>
      </c>
      <c r="G558" s="11">
        <v>120661</v>
      </c>
      <c r="H558" s="11">
        <v>4</v>
      </c>
      <c r="I558" s="11">
        <v>10</v>
      </c>
      <c r="J558" s="12">
        <f t="shared" si="8"/>
        <v>120661.24166666667</v>
      </c>
      <c r="K558" s="10"/>
    </row>
    <row r="559" spans="1:11" x14ac:dyDescent="0.35">
      <c r="A559" s="21">
        <v>1941</v>
      </c>
      <c r="B559" s="21" t="s">
        <v>21</v>
      </c>
      <c r="G559" s="7">
        <v>4099421</v>
      </c>
      <c r="H559" s="7">
        <v>15</v>
      </c>
      <c r="I559" s="7">
        <v>9</v>
      </c>
      <c r="J559" s="6">
        <f t="shared" si="8"/>
        <v>4099421.7875000001</v>
      </c>
    </row>
    <row r="560" spans="1:11" ht="15" thickBot="1" x14ac:dyDescent="0.4">
      <c r="A560" s="22">
        <v>1941</v>
      </c>
      <c r="B560" s="23" t="s">
        <v>22</v>
      </c>
      <c r="C560" s="18"/>
      <c r="D560" s="10"/>
      <c r="E560" s="10"/>
      <c r="F560" s="10"/>
      <c r="G560" s="11"/>
      <c r="H560" s="11"/>
      <c r="I560" s="11"/>
      <c r="J560" s="12">
        <f t="shared" si="8"/>
        <v>0</v>
      </c>
      <c r="K560" s="14">
        <f>J559-SUM(J527:J558)</f>
        <v>0</v>
      </c>
    </row>
    <row r="561" spans="1:10" x14ac:dyDescent="0.35">
      <c r="A561" s="21">
        <v>1942</v>
      </c>
      <c r="B561" s="21" t="s">
        <v>58</v>
      </c>
      <c r="C561" s="15">
        <v>2.75</v>
      </c>
      <c r="D561" s="21">
        <v>1941</v>
      </c>
      <c r="E561">
        <v>1943</v>
      </c>
      <c r="F561" s="24" t="s">
        <v>24</v>
      </c>
      <c r="G561" s="7">
        <v>59100</v>
      </c>
      <c r="H561" s="7">
        <v>0</v>
      </c>
      <c r="I561" s="7">
        <v>0</v>
      </c>
      <c r="J561" s="6">
        <f t="shared" si="8"/>
        <v>59100</v>
      </c>
    </row>
    <row r="562" spans="1:10" x14ac:dyDescent="0.35">
      <c r="A562" s="21">
        <v>1942</v>
      </c>
      <c r="B562" s="21" t="s">
        <v>45</v>
      </c>
      <c r="C562" s="15">
        <v>3.5</v>
      </c>
      <c r="D562" s="21">
        <v>1943</v>
      </c>
      <c r="F562" s="24" t="s">
        <v>24</v>
      </c>
      <c r="G562" s="7">
        <v>35350</v>
      </c>
      <c r="H562" s="7">
        <v>0</v>
      </c>
      <c r="I562" s="7">
        <v>0</v>
      </c>
      <c r="J562" s="6">
        <f t="shared" si="8"/>
        <v>35350</v>
      </c>
    </row>
    <row r="563" spans="1:10" x14ac:dyDescent="0.35">
      <c r="A563" s="21">
        <v>1942</v>
      </c>
      <c r="B563" s="21" t="s">
        <v>29</v>
      </c>
      <c r="C563" s="15">
        <v>5</v>
      </c>
      <c r="D563" s="21">
        <v>1944</v>
      </c>
      <c r="E563">
        <v>1964</v>
      </c>
      <c r="F563" s="24" t="s">
        <v>24</v>
      </c>
      <c r="G563" s="7">
        <v>1047500</v>
      </c>
      <c r="H563" s="7">
        <v>0</v>
      </c>
      <c r="I563" s="7">
        <v>0</v>
      </c>
      <c r="J563" s="6">
        <f t="shared" si="8"/>
        <v>1047500</v>
      </c>
    </row>
    <row r="564" spans="1:10" x14ac:dyDescent="0.35">
      <c r="A564" s="21">
        <v>1942</v>
      </c>
      <c r="B564" s="21" t="s">
        <v>33</v>
      </c>
      <c r="C564" s="15">
        <v>3.5</v>
      </c>
      <c r="D564" s="21">
        <v>1939</v>
      </c>
      <c r="E564">
        <v>1945</v>
      </c>
      <c r="F564" s="24" t="s">
        <v>24</v>
      </c>
      <c r="G564" s="7">
        <v>69993</v>
      </c>
      <c r="H564" s="7">
        <v>0</v>
      </c>
      <c r="I564" s="7">
        <v>0</v>
      </c>
      <c r="J564" s="6">
        <f t="shared" si="8"/>
        <v>69993</v>
      </c>
    </row>
    <row r="565" spans="1:10" x14ac:dyDescent="0.35">
      <c r="A565" s="21">
        <v>1942</v>
      </c>
      <c r="B565" s="21" t="s">
        <v>58</v>
      </c>
      <c r="C565" s="15">
        <v>3.5</v>
      </c>
      <c r="D565" s="21">
        <v>1942</v>
      </c>
      <c r="E565">
        <v>1944</v>
      </c>
      <c r="F565" s="24" t="s">
        <v>24</v>
      </c>
      <c r="G565" s="7">
        <v>49500</v>
      </c>
      <c r="H565" s="7">
        <v>0</v>
      </c>
      <c r="I565" s="7">
        <v>0</v>
      </c>
      <c r="J565" s="6">
        <f t="shared" si="8"/>
        <v>49500</v>
      </c>
    </row>
    <row r="566" spans="1:10" x14ac:dyDescent="0.35">
      <c r="A566" s="21">
        <v>1942</v>
      </c>
      <c r="B566" s="21" t="s">
        <v>29</v>
      </c>
      <c r="C566" s="15">
        <v>2</v>
      </c>
      <c r="D566" s="21">
        <v>1943</v>
      </c>
      <c r="E566">
        <v>1945</v>
      </c>
      <c r="F566" s="24" t="s">
        <v>24</v>
      </c>
      <c r="G566" s="7">
        <v>1500000</v>
      </c>
      <c r="H566" s="7">
        <v>0</v>
      </c>
      <c r="I566" s="7">
        <v>0</v>
      </c>
      <c r="J566" s="6">
        <f t="shared" si="8"/>
        <v>1500000</v>
      </c>
    </row>
    <row r="567" spans="1:10" x14ac:dyDescent="0.35">
      <c r="A567" s="21">
        <v>1942</v>
      </c>
      <c r="B567" s="21" t="s">
        <v>17</v>
      </c>
      <c r="C567" s="15">
        <v>2.5</v>
      </c>
      <c r="D567" s="21">
        <v>1945</v>
      </c>
      <c r="E567">
        <v>1947</v>
      </c>
      <c r="F567" s="24" t="s">
        <v>24</v>
      </c>
      <c r="G567" s="7">
        <v>1095450</v>
      </c>
      <c r="H567" s="7">
        <v>0</v>
      </c>
      <c r="I567" s="7">
        <v>0</v>
      </c>
      <c r="J567" s="6">
        <f t="shared" si="8"/>
        <v>1095450</v>
      </c>
    </row>
    <row r="568" spans="1:10" x14ac:dyDescent="0.35">
      <c r="A568" s="21">
        <v>1942</v>
      </c>
      <c r="B568" s="21" t="s">
        <v>27</v>
      </c>
      <c r="C568" s="15">
        <v>6</v>
      </c>
      <c r="D568" s="21">
        <v>1945</v>
      </c>
      <c r="E568">
        <v>1970</v>
      </c>
      <c r="F568" s="24" t="s">
        <v>24</v>
      </c>
      <c r="G568" s="7">
        <v>8560</v>
      </c>
      <c r="H568" s="7">
        <v>0</v>
      </c>
      <c r="I568" s="7">
        <v>0</v>
      </c>
      <c r="J568" s="6">
        <f t="shared" si="8"/>
        <v>8560</v>
      </c>
    </row>
    <row r="569" spans="1:10" x14ac:dyDescent="0.35">
      <c r="A569" s="21">
        <v>1942</v>
      </c>
      <c r="B569" s="21" t="s">
        <v>40</v>
      </c>
      <c r="C569" s="15">
        <v>5</v>
      </c>
      <c r="D569">
        <v>1945</v>
      </c>
      <c r="E569">
        <v>1975</v>
      </c>
      <c r="F569" s="24" t="s">
        <v>24</v>
      </c>
      <c r="G569" s="7">
        <v>44385</v>
      </c>
      <c r="H569" s="7">
        <v>18</v>
      </c>
      <c r="I569" s="7">
        <v>9</v>
      </c>
      <c r="J569" s="6">
        <f t="shared" si="8"/>
        <v>44385.9375</v>
      </c>
    </row>
    <row r="570" spans="1:10" x14ac:dyDescent="0.35">
      <c r="A570" s="21">
        <v>1942</v>
      </c>
      <c r="B570" s="21" t="s">
        <v>54</v>
      </c>
      <c r="C570" s="15">
        <v>2.5</v>
      </c>
      <c r="D570">
        <v>1944</v>
      </c>
      <c r="E570">
        <v>1948</v>
      </c>
      <c r="F570" s="24" t="s">
        <v>24</v>
      </c>
      <c r="G570" s="7">
        <v>534600</v>
      </c>
      <c r="H570" s="7">
        <v>0</v>
      </c>
      <c r="I570" s="7">
        <v>0</v>
      </c>
      <c r="J570" s="6">
        <f t="shared" si="8"/>
        <v>534600</v>
      </c>
    </row>
    <row r="571" spans="1:10" x14ac:dyDescent="0.35">
      <c r="A571" s="21">
        <v>1942</v>
      </c>
      <c r="B571" s="21" t="s">
        <v>17</v>
      </c>
      <c r="C571" s="15">
        <v>2.5</v>
      </c>
      <c r="D571">
        <v>1946</v>
      </c>
      <c r="E571">
        <v>1948</v>
      </c>
      <c r="F571" s="24" t="s">
        <v>24</v>
      </c>
      <c r="G571" s="7">
        <v>1001250</v>
      </c>
      <c r="H571" s="7">
        <v>0</v>
      </c>
      <c r="I571" s="7">
        <v>0</v>
      </c>
      <c r="J571" s="6">
        <f t="shared" si="8"/>
        <v>1001250</v>
      </c>
    </row>
    <row r="572" spans="1:10" x14ac:dyDescent="0.35">
      <c r="A572" s="21">
        <v>1942</v>
      </c>
      <c r="B572" s="21" t="s">
        <v>17</v>
      </c>
      <c r="C572" s="15">
        <v>2.5</v>
      </c>
      <c r="D572">
        <v>1949</v>
      </c>
      <c r="E572">
        <v>1951</v>
      </c>
      <c r="F572" s="24" t="s">
        <v>24</v>
      </c>
      <c r="G572" s="7">
        <v>215268</v>
      </c>
      <c r="H572" s="7">
        <v>15</v>
      </c>
      <c r="I572" s="7">
        <v>0</v>
      </c>
      <c r="J572" s="6">
        <f t="shared" si="8"/>
        <v>215268.75</v>
      </c>
    </row>
    <row r="573" spans="1:10" x14ac:dyDescent="0.35">
      <c r="A573" s="21">
        <v>1942</v>
      </c>
      <c r="B573" s="21" t="s">
        <v>37</v>
      </c>
      <c r="C573" s="15">
        <v>4.5</v>
      </c>
      <c r="D573">
        <v>1948</v>
      </c>
      <c r="E573">
        <v>1968</v>
      </c>
      <c r="F573" s="24" t="s">
        <v>24</v>
      </c>
      <c r="G573" s="7">
        <v>10800</v>
      </c>
      <c r="H573" s="7">
        <v>0</v>
      </c>
      <c r="I573" s="7">
        <v>0</v>
      </c>
      <c r="J573" s="6">
        <f t="shared" si="8"/>
        <v>10800</v>
      </c>
    </row>
    <row r="574" spans="1:10" x14ac:dyDescent="0.35">
      <c r="A574" s="21">
        <v>1942</v>
      </c>
      <c r="B574" s="21" t="s">
        <v>34</v>
      </c>
      <c r="C574" s="15">
        <v>3</v>
      </c>
      <c r="D574">
        <v>1929</v>
      </c>
      <c r="E574">
        <v>1949</v>
      </c>
      <c r="F574" s="24" t="s">
        <v>24</v>
      </c>
      <c r="G574" s="7">
        <v>17842</v>
      </c>
      <c r="H574" s="7">
        <v>10</v>
      </c>
      <c r="I574" s="7">
        <v>0</v>
      </c>
      <c r="J574" s="6">
        <f t="shared" si="8"/>
        <v>17842.5</v>
      </c>
    </row>
    <row r="575" spans="1:10" x14ac:dyDescent="0.35">
      <c r="A575" s="21">
        <v>1942</v>
      </c>
      <c r="B575" s="21" t="s">
        <v>18</v>
      </c>
      <c r="C575" s="15">
        <v>3</v>
      </c>
      <c r="D575">
        <v>1949</v>
      </c>
      <c r="F575" s="24" t="s">
        <v>24</v>
      </c>
      <c r="G575" s="7">
        <v>9900</v>
      </c>
      <c r="H575" s="7">
        <v>0</v>
      </c>
      <c r="I575" s="7">
        <v>0</v>
      </c>
      <c r="J575" s="6">
        <f t="shared" si="8"/>
        <v>9900</v>
      </c>
    </row>
    <row r="576" spans="1:10" x14ac:dyDescent="0.35">
      <c r="A576" s="21">
        <v>1942</v>
      </c>
      <c r="B576" s="21" t="s">
        <v>29</v>
      </c>
      <c r="C576" s="15">
        <v>2.5</v>
      </c>
      <c r="D576">
        <v>1944</v>
      </c>
      <c r="E576">
        <v>1949</v>
      </c>
      <c r="F576" s="24" t="s">
        <v>24</v>
      </c>
      <c r="G576" s="7">
        <v>664950</v>
      </c>
      <c r="H576" s="7">
        <v>0</v>
      </c>
      <c r="I576" s="7">
        <v>0</v>
      </c>
      <c r="J576" s="6">
        <f t="shared" si="8"/>
        <v>664950</v>
      </c>
    </row>
    <row r="577" spans="1:10" x14ac:dyDescent="0.35">
      <c r="A577" s="21">
        <v>1942</v>
      </c>
      <c r="B577" s="21" t="s">
        <v>58</v>
      </c>
      <c r="C577" s="15">
        <v>3.75</v>
      </c>
      <c r="D577">
        <v>1946</v>
      </c>
      <c r="E577">
        <v>1949</v>
      </c>
      <c r="F577" s="24" t="s">
        <v>24</v>
      </c>
      <c r="G577" s="7">
        <v>19100</v>
      </c>
      <c r="H577" s="7">
        <v>0</v>
      </c>
      <c r="I577" s="7">
        <v>0</v>
      </c>
      <c r="J577" s="6">
        <f t="shared" si="8"/>
        <v>19100</v>
      </c>
    </row>
    <row r="578" spans="1:10" x14ac:dyDescent="0.35">
      <c r="A578" s="21">
        <v>1942</v>
      </c>
      <c r="B578" s="21" t="s">
        <v>19</v>
      </c>
      <c r="C578" s="15">
        <v>5</v>
      </c>
      <c r="D578">
        <v>1947</v>
      </c>
      <c r="E578">
        <v>1957</v>
      </c>
      <c r="F578" s="24" t="s">
        <v>24</v>
      </c>
      <c r="G578" s="7">
        <v>36380</v>
      </c>
      <c r="H578" s="7">
        <v>0</v>
      </c>
      <c r="I578" s="7">
        <v>0</v>
      </c>
      <c r="J578" s="6">
        <f t="shared" si="8"/>
        <v>36380</v>
      </c>
    </row>
    <row r="579" spans="1:10" x14ac:dyDescent="0.35">
      <c r="A579" s="21">
        <v>1942</v>
      </c>
      <c r="B579" s="21" t="s">
        <v>14</v>
      </c>
      <c r="C579" s="15">
        <v>4</v>
      </c>
      <c r="D579">
        <v>1940</v>
      </c>
      <c r="E579">
        <v>1950</v>
      </c>
      <c r="F579" s="24" t="s">
        <v>24</v>
      </c>
      <c r="G579" s="7">
        <v>14871</v>
      </c>
      <c r="H579" s="7">
        <v>14</v>
      </c>
      <c r="I579" s="7">
        <v>10</v>
      </c>
      <c r="J579" s="6">
        <f t="shared" si="8"/>
        <v>14871.741666666667</v>
      </c>
    </row>
    <row r="580" spans="1:10" ht="29" x14ac:dyDescent="0.35">
      <c r="A580" s="21">
        <v>1942</v>
      </c>
      <c r="B580" s="31" t="s">
        <v>50</v>
      </c>
      <c r="C580" s="15">
        <v>2.5</v>
      </c>
      <c r="D580" s="21">
        <v>1951</v>
      </c>
      <c r="E580" s="21">
        <v>1952</v>
      </c>
      <c r="F580" s="24" t="s">
        <v>24</v>
      </c>
      <c r="G580" s="7">
        <v>2058</v>
      </c>
      <c r="H580" s="7">
        <v>0</v>
      </c>
      <c r="I580" s="7">
        <v>0</v>
      </c>
      <c r="J580" s="6">
        <f t="shared" si="8"/>
        <v>2058</v>
      </c>
    </row>
    <row r="581" spans="1:10" x14ac:dyDescent="0.35">
      <c r="A581" s="21">
        <v>1942</v>
      </c>
      <c r="B581" s="21" t="s">
        <v>29</v>
      </c>
      <c r="C581" s="15">
        <v>3</v>
      </c>
      <c r="D581" s="21">
        <v>1948</v>
      </c>
      <c r="E581" s="21">
        <v>1953</v>
      </c>
      <c r="F581" s="24" t="s">
        <v>24</v>
      </c>
      <c r="G581" s="7">
        <v>774375</v>
      </c>
      <c r="H581" s="7">
        <v>0</v>
      </c>
      <c r="I581" s="7">
        <v>0</v>
      </c>
      <c r="J581" s="6">
        <f t="shared" si="8"/>
        <v>774375</v>
      </c>
    </row>
    <row r="582" spans="1:10" ht="29" x14ac:dyDescent="0.35">
      <c r="A582" s="21">
        <v>1942</v>
      </c>
      <c r="B582" s="31" t="s">
        <v>51</v>
      </c>
      <c r="C582" s="15">
        <v>3</v>
      </c>
      <c r="D582" s="21">
        <v>1954</v>
      </c>
      <c r="F582" s="24" t="s">
        <v>24</v>
      </c>
      <c r="G582" s="7">
        <v>34650</v>
      </c>
      <c r="H582" s="7">
        <v>0</v>
      </c>
      <c r="I582" s="7">
        <v>0</v>
      </c>
      <c r="J582" s="6">
        <f t="shared" si="8"/>
        <v>34650</v>
      </c>
    </row>
    <row r="583" spans="1:10" ht="43.5" x14ac:dyDescent="0.35">
      <c r="A583" s="21">
        <v>1942</v>
      </c>
      <c r="B583" s="32" t="s">
        <v>52</v>
      </c>
      <c r="C583" s="15">
        <v>2.5</v>
      </c>
      <c r="D583" s="21">
        <v>1950</v>
      </c>
      <c r="E583">
        <v>1955</v>
      </c>
      <c r="F583" s="24" t="s">
        <v>24</v>
      </c>
      <c r="G583" s="7">
        <v>61536</v>
      </c>
      <c r="H583" s="7">
        <v>0</v>
      </c>
      <c r="I583" s="7">
        <v>0</v>
      </c>
      <c r="J583" s="6">
        <f t="shared" ref="J583:J647" si="9">G583+H583/20+I583/240</f>
        <v>61536</v>
      </c>
    </row>
    <row r="584" spans="1:10" x14ac:dyDescent="0.35">
      <c r="A584" s="21">
        <v>1942</v>
      </c>
      <c r="B584" t="s">
        <v>27</v>
      </c>
      <c r="C584" s="15">
        <v>4.5</v>
      </c>
      <c r="D584" s="21">
        <v>1956</v>
      </c>
      <c r="F584" s="24" t="s">
        <v>24</v>
      </c>
      <c r="G584" s="7">
        <v>1080</v>
      </c>
      <c r="H584" s="7">
        <v>0</v>
      </c>
      <c r="I584" s="7">
        <v>0</v>
      </c>
      <c r="J584" s="6">
        <f t="shared" si="9"/>
        <v>1080</v>
      </c>
    </row>
    <row r="585" spans="1:10" x14ac:dyDescent="0.35">
      <c r="A585" s="21">
        <v>1942</v>
      </c>
      <c r="B585" t="s">
        <v>49</v>
      </c>
      <c r="C585" s="15">
        <v>2.75</v>
      </c>
      <c r="D585" s="21">
        <v>1952</v>
      </c>
      <c r="E585">
        <v>1957</v>
      </c>
      <c r="F585" s="24" t="s">
        <v>24</v>
      </c>
      <c r="G585" s="7">
        <v>497500</v>
      </c>
      <c r="H585" s="7">
        <v>0</v>
      </c>
      <c r="I585" s="7">
        <v>0</v>
      </c>
      <c r="J585" s="6">
        <f t="shared" si="9"/>
        <v>497500</v>
      </c>
    </row>
    <row r="586" spans="1:10" x14ac:dyDescent="0.35">
      <c r="A586" s="21">
        <v>1942</v>
      </c>
      <c r="B586" t="s">
        <v>40</v>
      </c>
      <c r="C586" s="15">
        <v>3.5</v>
      </c>
      <c r="D586" s="21">
        <v>1954</v>
      </c>
      <c r="E586">
        <v>1959</v>
      </c>
      <c r="F586" s="24" t="s">
        <v>24</v>
      </c>
      <c r="G586" s="7">
        <v>50500</v>
      </c>
      <c r="H586" s="7">
        <v>0</v>
      </c>
      <c r="I586" s="7">
        <v>0</v>
      </c>
      <c r="J586" s="6">
        <f t="shared" si="9"/>
        <v>50500</v>
      </c>
    </row>
    <row r="587" spans="1:10" x14ac:dyDescent="0.35">
      <c r="A587" s="21">
        <v>1942</v>
      </c>
      <c r="B587" t="s">
        <v>48</v>
      </c>
      <c r="C587" s="15">
        <v>3</v>
      </c>
      <c r="D587" s="21">
        <v>1955</v>
      </c>
      <c r="E587">
        <v>1959</v>
      </c>
      <c r="F587" s="24" t="s">
        <v>24</v>
      </c>
      <c r="G587" s="7">
        <v>153000</v>
      </c>
      <c r="H587" s="7">
        <v>0</v>
      </c>
      <c r="I587" s="7">
        <v>0</v>
      </c>
      <c r="J587" s="6">
        <f t="shared" si="9"/>
        <v>153000</v>
      </c>
    </row>
    <row r="588" spans="1:10" x14ac:dyDescent="0.35">
      <c r="A588" s="21">
        <v>1942</v>
      </c>
      <c r="B588" t="s">
        <v>49</v>
      </c>
      <c r="C588" s="15">
        <v>2.5</v>
      </c>
      <c r="D588" s="21">
        <v>1956</v>
      </c>
      <c r="E588">
        <v>1961</v>
      </c>
      <c r="F588" s="24" t="s">
        <v>24</v>
      </c>
      <c r="G588" s="7">
        <v>128925</v>
      </c>
      <c r="H588" s="7">
        <v>0</v>
      </c>
      <c r="I588" s="7">
        <v>0</v>
      </c>
      <c r="J588" s="6">
        <f t="shared" si="9"/>
        <v>128925</v>
      </c>
    </row>
    <row r="589" spans="1:10" x14ac:dyDescent="0.35">
      <c r="A589" s="21">
        <v>1942</v>
      </c>
      <c r="B589" t="s">
        <v>56</v>
      </c>
      <c r="C589" s="15">
        <v>3.5</v>
      </c>
      <c r="D589" s="21">
        <v>1960</v>
      </c>
      <c r="E589">
        <v>1964</v>
      </c>
      <c r="F589" s="24" t="s">
        <v>24</v>
      </c>
      <c r="G589" s="7">
        <v>22425</v>
      </c>
      <c r="H589" s="7">
        <v>16</v>
      </c>
      <c r="I589" s="7">
        <v>0</v>
      </c>
      <c r="J589" s="6">
        <f t="shared" si="9"/>
        <v>22425.8</v>
      </c>
    </row>
    <row r="590" spans="1:10" x14ac:dyDescent="0.35">
      <c r="A590" s="21">
        <v>1942</v>
      </c>
      <c r="B590" t="s">
        <v>61</v>
      </c>
      <c r="C590" s="15">
        <v>3</v>
      </c>
      <c r="D590" s="21">
        <v>1955</v>
      </c>
      <c r="E590">
        <v>1965</v>
      </c>
      <c r="F590" s="24" t="s">
        <v>24</v>
      </c>
      <c r="G590" s="7">
        <v>162000</v>
      </c>
      <c r="H590" s="7">
        <v>0</v>
      </c>
      <c r="I590" s="7">
        <v>0</v>
      </c>
      <c r="J590" s="6">
        <f t="shared" si="9"/>
        <v>162000</v>
      </c>
    </row>
    <row r="591" spans="1:10" x14ac:dyDescent="0.35">
      <c r="A591" s="21">
        <v>1942</v>
      </c>
      <c r="B591" t="s">
        <v>57</v>
      </c>
      <c r="C591" s="15">
        <v>3.5</v>
      </c>
      <c r="D591" s="21">
        <v>1961</v>
      </c>
      <c r="E591">
        <v>1966</v>
      </c>
      <c r="F591" s="24" t="s">
        <v>24</v>
      </c>
      <c r="G591" s="7">
        <v>25375</v>
      </c>
      <c r="H591" s="7">
        <v>0</v>
      </c>
      <c r="I591" s="7">
        <v>0</v>
      </c>
      <c r="J591" s="6">
        <f t="shared" si="9"/>
        <v>25375</v>
      </c>
    </row>
    <row r="592" spans="1:10" x14ac:dyDescent="0.35">
      <c r="A592" s="21">
        <v>1942</v>
      </c>
      <c r="B592" t="s">
        <v>58</v>
      </c>
      <c r="C592" s="15">
        <v>3.5</v>
      </c>
      <c r="D592" s="21">
        <v>1961</v>
      </c>
      <c r="E592">
        <v>1966</v>
      </c>
      <c r="F592" s="24" t="s">
        <v>24</v>
      </c>
      <c r="G592" s="7">
        <v>87750</v>
      </c>
      <c r="H592" s="7">
        <v>0</v>
      </c>
      <c r="I592" s="7">
        <v>0</v>
      </c>
      <c r="J592" s="6">
        <f t="shared" si="9"/>
        <v>87750</v>
      </c>
    </row>
    <row r="593" spans="1:11" ht="15" thickBot="1" x14ac:dyDescent="0.4">
      <c r="A593" s="22">
        <v>1942</v>
      </c>
      <c r="B593" s="10" t="s">
        <v>49</v>
      </c>
      <c r="C593" s="18">
        <v>3</v>
      </c>
      <c r="D593" s="22">
        <v>1959</v>
      </c>
      <c r="E593" s="10">
        <v>1969</v>
      </c>
      <c r="F593" s="26" t="s">
        <v>24</v>
      </c>
      <c r="G593" s="11">
        <v>121864</v>
      </c>
      <c r="H593" s="11">
        <v>16</v>
      </c>
      <c r="I593" s="11">
        <v>11</v>
      </c>
      <c r="J593" s="12">
        <f t="shared" si="9"/>
        <v>121864.84583333334</v>
      </c>
      <c r="K593" s="10"/>
    </row>
    <row r="594" spans="1:11" x14ac:dyDescent="0.35">
      <c r="A594" s="21">
        <v>1942</v>
      </c>
      <c r="B594" t="s">
        <v>21</v>
      </c>
      <c r="G594" s="7">
        <v>8557841</v>
      </c>
      <c r="H594" s="7">
        <v>11</v>
      </c>
      <c r="I594" s="7">
        <v>6</v>
      </c>
      <c r="J594" s="6">
        <f t="shared" si="9"/>
        <v>8557841.5750000011</v>
      </c>
    </row>
    <row r="595" spans="1:11" ht="15" thickBot="1" x14ac:dyDescent="0.4">
      <c r="A595" s="22">
        <v>1942</v>
      </c>
      <c r="B595" s="13" t="s">
        <v>22</v>
      </c>
      <c r="C595" s="18"/>
      <c r="D595" s="10"/>
      <c r="E595" s="10"/>
      <c r="F595" s="10"/>
      <c r="G595" s="11"/>
      <c r="H595" s="11"/>
      <c r="I595" s="11"/>
      <c r="J595" s="12">
        <f t="shared" si="9"/>
        <v>0</v>
      </c>
      <c r="K595" s="14">
        <f>J594-SUM(J561:J593)</f>
        <v>0</v>
      </c>
    </row>
    <row r="596" spans="1:11" x14ac:dyDescent="0.35">
      <c r="A596" s="21">
        <v>1943</v>
      </c>
      <c r="B596" s="21" t="s">
        <v>29</v>
      </c>
      <c r="C596" s="15">
        <v>5</v>
      </c>
      <c r="D596" s="21">
        <v>1944</v>
      </c>
      <c r="E596">
        <v>1964</v>
      </c>
      <c r="F596" s="24" t="s">
        <v>24</v>
      </c>
      <c r="G596" s="7">
        <v>2072500</v>
      </c>
      <c r="H596" s="7">
        <v>0</v>
      </c>
      <c r="I596" s="7">
        <v>0</v>
      </c>
      <c r="J596" s="6">
        <f t="shared" si="9"/>
        <v>2072500</v>
      </c>
    </row>
    <row r="597" spans="1:11" x14ac:dyDescent="0.35">
      <c r="A597" s="21">
        <v>1943</v>
      </c>
      <c r="B597" s="21" t="s">
        <v>33</v>
      </c>
      <c r="C597" s="15">
        <v>3.5</v>
      </c>
      <c r="D597" s="21">
        <v>1939</v>
      </c>
      <c r="E597">
        <v>1945</v>
      </c>
      <c r="F597" s="24" t="s">
        <v>24</v>
      </c>
      <c r="G597" s="7">
        <v>48800</v>
      </c>
      <c r="H597" s="7">
        <v>0</v>
      </c>
      <c r="I597" s="7">
        <v>0</v>
      </c>
      <c r="J597" s="6">
        <f t="shared" si="9"/>
        <v>48800</v>
      </c>
    </row>
    <row r="598" spans="1:11" x14ac:dyDescent="0.35">
      <c r="A598" s="21">
        <v>1943</v>
      </c>
      <c r="B598" s="21" t="s">
        <v>58</v>
      </c>
      <c r="C598" s="15">
        <v>3.5</v>
      </c>
      <c r="D598" s="21">
        <v>1942</v>
      </c>
      <c r="E598">
        <v>1944</v>
      </c>
      <c r="F598" s="24" t="s">
        <v>24</v>
      </c>
      <c r="G598" s="7">
        <v>50250</v>
      </c>
      <c r="H598" s="7">
        <v>0</v>
      </c>
      <c r="I598" s="7">
        <v>0</v>
      </c>
      <c r="J598" s="6">
        <f t="shared" si="9"/>
        <v>50250</v>
      </c>
    </row>
    <row r="599" spans="1:11" x14ac:dyDescent="0.35">
      <c r="A599" s="21">
        <v>1943</v>
      </c>
      <c r="B599" s="21" t="s">
        <v>29</v>
      </c>
      <c r="C599" s="15">
        <v>2</v>
      </c>
      <c r="D599" s="21">
        <v>1943</v>
      </c>
      <c r="E599">
        <v>1945</v>
      </c>
      <c r="F599" s="24" t="s">
        <v>24</v>
      </c>
      <c r="G599" s="7">
        <v>1509375</v>
      </c>
      <c r="H599" s="7">
        <v>0</v>
      </c>
      <c r="I599" s="7">
        <v>0</v>
      </c>
      <c r="J599" s="6">
        <f t="shared" si="9"/>
        <v>1509375</v>
      </c>
    </row>
    <row r="600" spans="1:11" x14ac:dyDescent="0.35">
      <c r="A600" s="21">
        <v>1943</v>
      </c>
      <c r="B600" s="21" t="s">
        <v>40</v>
      </c>
      <c r="C600" s="15">
        <v>5</v>
      </c>
      <c r="D600">
        <v>1945</v>
      </c>
      <c r="E600">
        <v>1975</v>
      </c>
      <c r="F600" s="24" t="s">
        <v>24</v>
      </c>
      <c r="G600" s="7">
        <v>44571</v>
      </c>
      <c r="H600" s="7">
        <v>17</v>
      </c>
      <c r="I600" s="7">
        <v>6</v>
      </c>
      <c r="J600" s="6">
        <f t="shared" si="9"/>
        <v>44571.875</v>
      </c>
    </row>
    <row r="601" spans="1:11" x14ac:dyDescent="0.35">
      <c r="A601" s="21">
        <v>1943</v>
      </c>
      <c r="B601" s="21" t="s">
        <v>58</v>
      </c>
      <c r="C601" s="15">
        <v>3</v>
      </c>
      <c r="D601">
        <v>1944</v>
      </c>
      <c r="E601">
        <v>1946</v>
      </c>
      <c r="F601" s="24" t="s">
        <v>24</v>
      </c>
      <c r="G601" s="7">
        <v>58800</v>
      </c>
      <c r="H601" s="7">
        <v>0</v>
      </c>
      <c r="I601" s="7">
        <v>0</v>
      </c>
      <c r="J601" s="6">
        <f t="shared" si="9"/>
        <v>58800</v>
      </c>
    </row>
    <row r="602" spans="1:11" x14ac:dyDescent="0.35">
      <c r="A602" s="21">
        <v>1943</v>
      </c>
      <c r="B602" s="21" t="s">
        <v>19</v>
      </c>
      <c r="C602" s="15">
        <v>5</v>
      </c>
      <c r="D602">
        <v>1947</v>
      </c>
      <c r="E602">
        <v>1957</v>
      </c>
      <c r="F602" s="24" t="s">
        <v>24</v>
      </c>
      <c r="G602" s="7">
        <v>36380</v>
      </c>
      <c r="H602" s="7">
        <v>0</v>
      </c>
      <c r="I602" s="7">
        <v>0</v>
      </c>
      <c r="J602" s="6">
        <f t="shared" si="9"/>
        <v>36380</v>
      </c>
    </row>
    <row r="603" spans="1:11" x14ac:dyDescent="0.35">
      <c r="A603" s="21">
        <v>1943</v>
      </c>
      <c r="B603" s="21" t="s">
        <v>17</v>
      </c>
      <c r="C603" s="15">
        <v>2.5</v>
      </c>
      <c r="D603" s="21">
        <v>1945</v>
      </c>
      <c r="E603">
        <v>1947</v>
      </c>
      <c r="F603" s="24" t="s">
        <v>24</v>
      </c>
      <c r="G603" s="7">
        <v>1530000</v>
      </c>
      <c r="H603" s="7">
        <v>0</v>
      </c>
      <c r="I603" s="7">
        <v>0</v>
      </c>
      <c r="J603" s="6">
        <f t="shared" si="9"/>
        <v>1530000</v>
      </c>
    </row>
    <row r="604" spans="1:11" x14ac:dyDescent="0.35">
      <c r="A604" s="21">
        <v>1943</v>
      </c>
      <c r="B604" s="21" t="s">
        <v>17</v>
      </c>
      <c r="C604" s="15">
        <v>2.5</v>
      </c>
      <c r="D604">
        <v>1946</v>
      </c>
      <c r="E604">
        <v>1948</v>
      </c>
      <c r="F604" s="24" t="s">
        <v>24</v>
      </c>
      <c r="G604" s="7">
        <v>1526250</v>
      </c>
      <c r="H604" s="7">
        <v>0</v>
      </c>
      <c r="I604" s="7">
        <v>0</v>
      </c>
      <c r="J604" s="6">
        <f t="shared" si="9"/>
        <v>1526250</v>
      </c>
    </row>
    <row r="605" spans="1:11" x14ac:dyDescent="0.35">
      <c r="A605" s="21">
        <v>1943</v>
      </c>
      <c r="B605" s="21" t="s">
        <v>37</v>
      </c>
      <c r="C605" s="15">
        <v>4.5</v>
      </c>
      <c r="D605">
        <v>1948</v>
      </c>
      <c r="E605">
        <v>1968</v>
      </c>
      <c r="F605" s="24" t="s">
        <v>24</v>
      </c>
      <c r="G605" s="7">
        <v>10700</v>
      </c>
      <c r="H605" s="7">
        <v>0</v>
      </c>
      <c r="I605" s="7">
        <v>0</v>
      </c>
      <c r="J605" s="6">
        <f t="shared" si="9"/>
        <v>10700</v>
      </c>
    </row>
    <row r="606" spans="1:11" x14ac:dyDescent="0.35">
      <c r="A606" s="21">
        <v>1943</v>
      </c>
      <c r="B606" s="21" t="s">
        <v>34</v>
      </c>
      <c r="C606" s="15">
        <v>3</v>
      </c>
      <c r="D606">
        <v>1929</v>
      </c>
      <c r="E606">
        <v>1949</v>
      </c>
      <c r="F606" s="24" t="s">
        <v>24</v>
      </c>
      <c r="G606" s="7">
        <v>17865</v>
      </c>
      <c r="H606" s="7">
        <v>0</v>
      </c>
      <c r="I606" s="7">
        <v>0</v>
      </c>
      <c r="J606" s="6">
        <f t="shared" si="9"/>
        <v>17865</v>
      </c>
    </row>
    <row r="607" spans="1:11" x14ac:dyDescent="0.35">
      <c r="A607" s="21">
        <v>1943</v>
      </c>
      <c r="B607" s="21" t="s">
        <v>58</v>
      </c>
      <c r="C607" s="15">
        <v>3.75</v>
      </c>
      <c r="D607">
        <v>1946</v>
      </c>
      <c r="E607">
        <v>1949</v>
      </c>
      <c r="F607" s="24" t="s">
        <v>24</v>
      </c>
      <c r="G607" s="7">
        <v>20200</v>
      </c>
      <c r="H607" s="7">
        <v>0</v>
      </c>
      <c r="I607" s="7">
        <v>0</v>
      </c>
      <c r="J607" s="6">
        <f t="shared" si="9"/>
        <v>20200</v>
      </c>
    </row>
    <row r="608" spans="1:11" x14ac:dyDescent="0.35">
      <c r="A608" s="21">
        <v>1943</v>
      </c>
      <c r="B608" s="21" t="s">
        <v>18</v>
      </c>
      <c r="C608" s="15">
        <v>3</v>
      </c>
      <c r="D608">
        <v>1949</v>
      </c>
      <c r="F608" s="24" t="s">
        <v>24</v>
      </c>
      <c r="G608" s="7">
        <v>10000</v>
      </c>
      <c r="H608" s="7">
        <v>0</v>
      </c>
      <c r="I608" s="7">
        <v>0</v>
      </c>
      <c r="J608" s="6">
        <f t="shared" si="9"/>
        <v>10000</v>
      </c>
    </row>
    <row r="609" spans="1:11" x14ac:dyDescent="0.35">
      <c r="A609" s="21">
        <v>1943</v>
      </c>
      <c r="B609" s="21" t="s">
        <v>29</v>
      </c>
      <c r="C609" s="15">
        <v>2.5</v>
      </c>
      <c r="D609">
        <v>1944</v>
      </c>
      <c r="E609">
        <v>1949</v>
      </c>
      <c r="F609" s="24" t="s">
        <v>24</v>
      </c>
      <c r="G609" s="7">
        <v>1526250</v>
      </c>
      <c r="H609" s="7">
        <v>0</v>
      </c>
      <c r="I609" s="7">
        <v>0</v>
      </c>
      <c r="J609" s="6">
        <f t="shared" si="9"/>
        <v>1526250</v>
      </c>
    </row>
    <row r="610" spans="1:11" x14ac:dyDescent="0.35">
      <c r="A610" s="21">
        <v>1943</v>
      </c>
      <c r="B610" s="21" t="s">
        <v>14</v>
      </c>
      <c r="C610" s="15">
        <v>4</v>
      </c>
      <c r="D610">
        <v>1940</v>
      </c>
      <c r="E610">
        <v>1950</v>
      </c>
      <c r="F610" s="24" t="s">
        <v>24</v>
      </c>
      <c r="G610" s="7">
        <v>15098</v>
      </c>
      <c r="H610" s="7">
        <v>4</v>
      </c>
      <c r="I610" s="7">
        <v>4</v>
      </c>
      <c r="J610" s="6">
        <f t="shared" si="9"/>
        <v>15098.216666666667</v>
      </c>
    </row>
    <row r="611" spans="1:11" x14ac:dyDescent="0.35">
      <c r="A611" s="21">
        <v>1943</v>
      </c>
      <c r="B611" s="21" t="s">
        <v>17</v>
      </c>
      <c r="C611" s="15">
        <v>2.5</v>
      </c>
      <c r="D611">
        <v>1949</v>
      </c>
      <c r="E611">
        <v>1951</v>
      </c>
      <c r="F611" s="24" t="s">
        <v>24</v>
      </c>
      <c r="G611" s="7">
        <v>2000000</v>
      </c>
      <c r="H611" s="7">
        <v>0</v>
      </c>
      <c r="I611" s="7">
        <v>0</v>
      </c>
      <c r="J611" s="6">
        <f t="shared" si="9"/>
        <v>2000000</v>
      </c>
    </row>
    <row r="612" spans="1:11" x14ac:dyDescent="0.35">
      <c r="A612" s="21">
        <v>1943</v>
      </c>
      <c r="B612" s="21" t="s">
        <v>17</v>
      </c>
      <c r="C612" s="15">
        <v>2.5</v>
      </c>
      <c r="D612">
        <v>1951</v>
      </c>
      <c r="E612">
        <v>1953</v>
      </c>
      <c r="F612" s="24" t="s">
        <v>24</v>
      </c>
      <c r="G612" s="7">
        <v>1002500</v>
      </c>
      <c r="H612" s="7">
        <v>0</v>
      </c>
      <c r="I612" s="7">
        <v>0</v>
      </c>
      <c r="J612" s="6">
        <f t="shared" si="9"/>
        <v>1002500</v>
      </c>
    </row>
    <row r="613" spans="1:11" x14ac:dyDescent="0.35">
      <c r="A613" s="21">
        <v>1943</v>
      </c>
      <c r="B613" s="21" t="s">
        <v>29</v>
      </c>
      <c r="C613" s="15">
        <v>3</v>
      </c>
      <c r="D613" s="21">
        <v>1948</v>
      </c>
      <c r="E613" s="21">
        <v>1953</v>
      </c>
      <c r="F613" s="24" t="s">
        <v>24</v>
      </c>
      <c r="G613" s="7">
        <v>1552500</v>
      </c>
      <c r="H613" s="7">
        <v>0</v>
      </c>
      <c r="I613" s="7">
        <v>0</v>
      </c>
      <c r="J613" s="6">
        <f t="shared" si="9"/>
        <v>1552500</v>
      </c>
    </row>
    <row r="614" spans="1:11" ht="29" x14ac:dyDescent="0.35">
      <c r="A614" s="21">
        <v>1943</v>
      </c>
      <c r="B614" s="31" t="s">
        <v>51</v>
      </c>
      <c r="C614" s="15">
        <v>3</v>
      </c>
      <c r="D614" s="21">
        <v>1954</v>
      </c>
      <c r="F614" s="24" t="s">
        <v>24</v>
      </c>
      <c r="G614" s="7">
        <v>34825</v>
      </c>
      <c r="H614" s="7">
        <v>0</v>
      </c>
      <c r="I614" s="7">
        <v>0</v>
      </c>
      <c r="J614" s="6">
        <f t="shared" si="9"/>
        <v>34825</v>
      </c>
    </row>
    <row r="615" spans="1:11" ht="43.5" x14ac:dyDescent="0.35">
      <c r="A615" s="21">
        <v>1943</v>
      </c>
      <c r="B615" s="32" t="s">
        <v>52</v>
      </c>
      <c r="C615" s="15">
        <v>2.5</v>
      </c>
      <c r="D615" s="21">
        <v>1950</v>
      </c>
      <c r="E615">
        <v>1955</v>
      </c>
      <c r="F615" s="24" t="s">
        <v>24</v>
      </c>
      <c r="G615" s="7">
        <v>61856</v>
      </c>
      <c r="H615" s="7">
        <v>10</v>
      </c>
      <c r="I615" s="7">
        <v>0</v>
      </c>
      <c r="J615" s="6">
        <f t="shared" si="9"/>
        <v>61856.5</v>
      </c>
    </row>
    <row r="616" spans="1:11" x14ac:dyDescent="0.35">
      <c r="A616" s="21">
        <v>1943</v>
      </c>
      <c r="B616" t="s">
        <v>49</v>
      </c>
      <c r="C616" s="15">
        <v>2.75</v>
      </c>
      <c r="D616" s="21">
        <v>1952</v>
      </c>
      <c r="E616">
        <v>1957</v>
      </c>
      <c r="F616" s="24" t="s">
        <v>24</v>
      </c>
      <c r="G616" s="7">
        <v>920375</v>
      </c>
      <c r="H616" s="7">
        <v>0</v>
      </c>
      <c r="I616" s="7">
        <v>0</v>
      </c>
      <c r="J616" s="6">
        <f t="shared" si="9"/>
        <v>920375</v>
      </c>
    </row>
    <row r="617" spans="1:11" x14ac:dyDescent="0.35">
      <c r="A617" s="21">
        <v>1943</v>
      </c>
      <c r="B617" t="s">
        <v>40</v>
      </c>
      <c r="C617" s="15">
        <v>3.5</v>
      </c>
      <c r="D617" s="21">
        <v>1954</v>
      </c>
      <c r="E617">
        <v>1959</v>
      </c>
      <c r="F617" s="24" t="s">
        <v>24</v>
      </c>
      <c r="G617" s="7">
        <v>52000</v>
      </c>
      <c r="H617" s="7">
        <v>0</v>
      </c>
      <c r="I617" s="7">
        <v>0</v>
      </c>
      <c r="J617" s="6">
        <f t="shared" si="9"/>
        <v>52000</v>
      </c>
    </row>
    <row r="618" spans="1:11" x14ac:dyDescent="0.35">
      <c r="A618" s="21">
        <v>1943</v>
      </c>
      <c r="B618" t="s">
        <v>48</v>
      </c>
      <c r="C618" s="15">
        <v>3</v>
      </c>
      <c r="D618" s="21">
        <v>1955</v>
      </c>
      <c r="E618">
        <v>1959</v>
      </c>
      <c r="F618" s="24" t="s">
        <v>24</v>
      </c>
      <c r="G618" s="7">
        <v>763800</v>
      </c>
      <c r="H618" s="7">
        <v>0</v>
      </c>
      <c r="I618" s="7">
        <v>0</v>
      </c>
      <c r="J618" s="6">
        <f t="shared" si="9"/>
        <v>763800</v>
      </c>
    </row>
    <row r="619" spans="1:11" x14ac:dyDescent="0.35">
      <c r="A619" s="21">
        <v>1943</v>
      </c>
      <c r="B619" t="s">
        <v>49</v>
      </c>
      <c r="C619" s="15">
        <v>2.5</v>
      </c>
      <c r="D619" s="21">
        <v>1956</v>
      </c>
      <c r="E619">
        <v>1961</v>
      </c>
      <c r="F619" s="24" t="s">
        <v>24</v>
      </c>
      <c r="G619" s="7">
        <v>128925</v>
      </c>
      <c r="H619" s="7">
        <v>0</v>
      </c>
      <c r="I619" s="7">
        <v>0</v>
      </c>
      <c r="J619" s="6">
        <f t="shared" si="9"/>
        <v>128925</v>
      </c>
    </row>
    <row r="620" spans="1:11" x14ac:dyDescent="0.35">
      <c r="A620" s="21">
        <v>1943</v>
      </c>
      <c r="B620" t="s">
        <v>61</v>
      </c>
      <c r="C620" s="15">
        <v>3</v>
      </c>
      <c r="D620" s="21">
        <v>1955</v>
      </c>
      <c r="E620" s="21">
        <v>1965</v>
      </c>
      <c r="F620" s="24" t="s">
        <v>24</v>
      </c>
      <c r="G620" s="7">
        <v>296475</v>
      </c>
      <c r="H620" s="7">
        <v>0</v>
      </c>
      <c r="I620" s="7">
        <v>0</v>
      </c>
      <c r="J620" s="6">
        <f t="shared" si="9"/>
        <v>296475</v>
      </c>
    </row>
    <row r="621" spans="1:11" x14ac:dyDescent="0.35">
      <c r="A621" s="21">
        <v>1943</v>
      </c>
      <c r="B621" t="s">
        <v>56</v>
      </c>
      <c r="C621" s="15">
        <v>3.5</v>
      </c>
      <c r="D621" s="21">
        <v>1960</v>
      </c>
      <c r="E621">
        <v>1964</v>
      </c>
      <c r="F621" s="24" t="s">
        <v>24</v>
      </c>
      <c r="G621" s="7">
        <v>22643</v>
      </c>
      <c r="H621" s="7">
        <v>10</v>
      </c>
      <c r="I621" s="7">
        <v>6</v>
      </c>
      <c r="J621" s="6">
        <f t="shared" si="9"/>
        <v>22643.525000000001</v>
      </c>
    </row>
    <row r="622" spans="1:11" x14ac:dyDescent="0.35">
      <c r="A622" s="21">
        <v>1943</v>
      </c>
      <c r="B622" t="s">
        <v>57</v>
      </c>
      <c r="C622" s="15">
        <v>3.5</v>
      </c>
      <c r="D622" s="21">
        <v>1961</v>
      </c>
      <c r="E622">
        <v>1966</v>
      </c>
      <c r="F622" s="24" t="s">
        <v>24</v>
      </c>
      <c r="G622" s="7">
        <v>26000</v>
      </c>
      <c r="H622" s="7">
        <v>0</v>
      </c>
      <c r="I622" s="7">
        <v>0</v>
      </c>
      <c r="J622" s="6">
        <f t="shared" si="9"/>
        <v>26000</v>
      </c>
    </row>
    <row r="623" spans="1:11" x14ac:dyDescent="0.35">
      <c r="A623" s="21">
        <v>1943</v>
      </c>
      <c r="B623" t="s">
        <v>58</v>
      </c>
      <c r="C623" s="15">
        <v>3.5</v>
      </c>
      <c r="D623" s="21">
        <v>1961</v>
      </c>
      <c r="E623">
        <v>1966</v>
      </c>
      <c r="F623" s="24" t="s">
        <v>24</v>
      </c>
      <c r="G623" s="7">
        <v>89100</v>
      </c>
      <c r="H623" s="7">
        <v>0</v>
      </c>
      <c r="I623" s="7">
        <v>0</v>
      </c>
      <c r="J623" s="6">
        <f t="shared" si="9"/>
        <v>89100</v>
      </c>
    </row>
    <row r="624" spans="1:11" ht="15" thickBot="1" x14ac:dyDescent="0.4">
      <c r="A624" s="22">
        <v>1943</v>
      </c>
      <c r="B624" s="10" t="s">
        <v>49</v>
      </c>
      <c r="C624" s="18">
        <v>3</v>
      </c>
      <c r="D624" s="22">
        <v>1959</v>
      </c>
      <c r="E624" s="10">
        <v>1969</v>
      </c>
      <c r="F624" s="26" t="s">
        <v>24</v>
      </c>
      <c r="G624" s="11">
        <v>132330</v>
      </c>
      <c r="H624" s="11">
        <v>0</v>
      </c>
      <c r="I624" s="11">
        <v>0</v>
      </c>
      <c r="J624" s="12">
        <f t="shared" si="9"/>
        <v>132330</v>
      </c>
      <c r="K624" s="10"/>
    </row>
    <row r="625" spans="1:11" x14ac:dyDescent="0.35">
      <c r="A625" s="21">
        <v>1943</v>
      </c>
      <c r="B625" s="21" t="s">
        <v>21</v>
      </c>
      <c r="G625" s="7">
        <v>15560370</v>
      </c>
      <c r="H625" s="7">
        <v>2</v>
      </c>
      <c r="I625" s="7">
        <v>4</v>
      </c>
      <c r="J625" s="6">
        <f t="shared" si="9"/>
        <v>15560370.116666667</v>
      </c>
    </row>
    <row r="626" spans="1:11" ht="15" thickBot="1" x14ac:dyDescent="0.4">
      <c r="A626" s="22">
        <v>1943</v>
      </c>
      <c r="B626" s="23" t="s">
        <v>22</v>
      </c>
      <c r="C626" s="18"/>
      <c r="D626" s="10"/>
      <c r="E626" s="10"/>
      <c r="F626" s="10"/>
      <c r="G626" s="11"/>
      <c r="H626" s="11"/>
      <c r="I626" s="11"/>
      <c r="J626" s="12">
        <f t="shared" si="9"/>
        <v>0</v>
      </c>
      <c r="K626" s="14">
        <f>J625-SUM(J596:J624)</f>
        <v>0</v>
      </c>
    </row>
    <row r="627" spans="1:11" x14ac:dyDescent="0.35">
      <c r="A627" s="21">
        <v>1944</v>
      </c>
      <c r="B627" s="21" t="s">
        <v>33</v>
      </c>
      <c r="C627" s="15">
        <v>3.5</v>
      </c>
      <c r="D627" s="21">
        <v>1939</v>
      </c>
      <c r="E627">
        <v>1945</v>
      </c>
      <c r="F627" s="24" t="s">
        <v>24</v>
      </c>
      <c r="G627" s="7">
        <v>25755</v>
      </c>
      <c r="H627" s="7">
        <v>0</v>
      </c>
      <c r="I627" s="7">
        <v>0</v>
      </c>
      <c r="J627" s="6">
        <f t="shared" si="9"/>
        <v>25755</v>
      </c>
    </row>
    <row r="628" spans="1:11" x14ac:dyDescent="0.35">
      <c r="A628">
        <v>1944</v>
      </c>
      <c r="B628" s="21" t="s">
        <v>29</v>
      </c>
      <c r="C628" s="15">
        <v>2</v>
      </c>
      <c r="D628" s="21">
        <v>1943</v>
      </c>
      <c r="E628">
        <v>1945</v>
      </c>
      <c r="F628" s="24" t="s">
        <v>24</v>
      </c>
      <c r="G628" s="7">
        <v>1511250</v>
      </c>
      <c r="H628" s="7">
        <v>0</v>
      </c>
      <c r="I628" s="7">
        <v>0</v>
      </c>
      <c r="J628" s="6">
        <f t="shared" si="9"/>
        <v>1511250</v>
      </c>
    </row>
    <row r="629" spans="1:11" x14ac:dyDescent="0.35">
      <c r="A629">
        <v>1944</v>
      </c>
      <c r="B629" s="21" t="s">
        <v>40</v>
      </c>
      <c r="C629" s="15">
        <v>5</v>
      </c>
      <c r="D629">
        <v>1945</v>
      </c>
      <c r="E629">
        <v>1975</v>
      </c>
      <c r="F629" s="24" t="s">
        <v>24</v>
      </c>
      <c r="G629" s="7">
        <v>43668</v>
      </c>
      <c r="H629" s="7">
        <v>15</v>
      </c>
      <c r="I629" s="7">
        <v>0</v>
      </c>
      <c r="J629" s="6">
        <f t="shared" si="9"/>
        <v>43668.75</v>
      </c>
    </row>
    <row r="630" spans="1:11" x14ac:dyDescent="0.35">
      <c r="A630">
        <v>1944</v>
      </c>
      <c r="B630" s="21" t="s">
        <v>58</v>
      </c>
      <c r="C630" s="15">
        <v>3</v>
      </c>
      <c r="D630">
        <v>1944</v>
      </c>
      <c r="E630">
        <v>1946</v>
      </c>
      <c r="F630" s="24" t="s">
        <v>24</v>
      </c>
      <c r="G630" s="7">
        <v>60000</v>
      </c>
      <c r="H630" s="7">
        <v>0</v>
      </c>
      <c r="I630" s="7">
        <v>0</v>
      </c>
      <c r="J630" s="6">
        <f t="shared" si="9"/>
        <v>60000</v>
      </c>
    </row>
    <row r="631" spans="1:11" x14ac:dyDescent="0.35">
      <c r="A631">
        <v>1944</v>
      </c>
      <c r="B631" s="21" t="s">
        <v>19</v>
      </c>
      <c r="C631" s="15">
        <v>5</v>
      </c>
      <c r="D631">
        <v>1947</v>
      </c>
      <c r="E631">
        <v>1957</v>
      </c>
      <c r="F631" s="24" t="s">
        <v>24</v>
      </c>
      <c r="G631" s="7">
        <v>36380</v>
      </c>
      <c r="H631" s="7">
        <v>0</v>
      </c>
      <c r="I631" s="7">
        <v>0</v>
      </c>
      <c r="J631" s="6">
        <f t="shared" si="9"/>
        <v>36380</v>
      </c>
    </row>
    <row r="632" spans="1:11" x14ac:dyDescent="0.35">
      <c r="A632">
        <v>1944</v>
      </c>
      <c r="B632" s="21" t="s">
        <v>17</v>
      </c>
      <c r="C632" s="15">
        <v>2.5</v>
      </c>
      <c r="D632" s="21">
        <v>1945</v>
      </c>
      <c r="E632">
        <v>1947</v>
      </c>
      <c r="F632" s="24" t="s">
        <v>24</v>
      </c>
      <c r="G632" s="7">
        <v>1612737</v>
      </c>
      <c r="H632" s="7">
        <v>10</v>
      </c>
      <c r="I632" s="7">
        <v>0</v>
      </c>
      <c r="J632" s="6">
        <f t="shared" si="9"/>
        <v>1612737.5</v>
      </c>
    </row>
    <row r="633" spans="1:11" x14ac:dyDescent="0.35">
      <c r="A633">
        <v>1944</v>
      </c>
      <c r="B633" s="21" t="s">
        <v>17</v>
      </c>
      <c r="C633" s="15">
        <v>2.5</v>
      </c>
      <c r="D633">
        <v>1946</v>
      </c>
      <c r="E633">
        <v>1948</v>
      </c>
      <c r="F633" s="24" t="s">
        <v>24</v>
      </c>
      <c r="G633" s="7">
        <v>1528125</v>
      </c>
      <c r="H633" s="7">
        <v>0</v>
      </c>
      <c r="I633" s="7">
        <v>0</v>
      </c>
      <c r="J633" s="6">
        <f t="shared" si="9"/>
        <v>1528125</v>
      </c>
    </row>
    <row r="634" spans="1:11" x14ac:dyDescent="0.35">
      <c r="A634">
        <v>1944</v>
      </c>
      <c r="B634" s="21" t="s">
        <v>37</v>
      </c>
      <c r="C634" s="15">
        <v>4.5</v>
      </c>
      <c r="D634">
        <v>1948</v>
      </c>
      <c r="E634">
        <v>1968</v>
      </c>
      <c r="F634" s="24" t="s">
        <v>24</v>
      </c>
      <c r="G634" s="7">
        <v>10650</v>
      </c>
      <c r="H634" s="7">
        <v>0</v>
      </c>
      <c r="I634" s="7">
        <v>0</v>
      </c>
      <c r="J634" s="6">
        <f t="shared" si="9"/>
        <v>10650</v>
      </c>
    </row>
    <row r="635" spans="1:11" x14ac:dyDescent="0.35">
      <c r="A635">
        <v>1944</v>
      </c>
      <c r="B635" s="21" t="s">
        <v>34</v>
      </c>
      <c r="C635" s="15">
        <v>3</v>
      </c>
      <c r="D635">
        <v>1929</v>
      </c>
      <c r="E635">
        <v>1949</v>
      </c>
      <c r="F635" s="24" t="s">
        <v>24</v>
      </c>
      <c r="G635" s="7">
        <v>18135</v>
      </c>
      <c r="H635" s="7">
        <v>0</v>
      </c>
      <c r="I635" s="7">
        <v>0</v>
      </c>
      <c r="J635" s="6">
        <f t="shared" si="9"/>
        <v>18135</v>
      </c>
    </row>
    <row r="636" spans="1:11" x14ac:dyDescent="0.35">
      <c r="A636">
        <v>1944</v>
      </c>
      <c r="B636" s="21" t="s">
        <v>58</v>
      </c>
      <c r="C636" s="15">
        <v>3.75</v>
      </c>
      <c r="D636">
        <v>1946</v>
      </c>
      <c r="E636">
        <v>1949</v>
      </c>
      <c r="F636" s="24" t="s">
        <v>24</v>
      </c>
      <c r="G636" s="7">
        <v>20400</v>
      </c>
      <c r="H636" s="7">
        <v>0</v>
      </c>
      <c r="I636" s="7">
        <v>0</v>
      </c>
      <c r="J636" s="6">
        <f t="shared" si="9"/>
        <v>20400</v>
      </c>
    </row>
    <row r="637" spans="1:11" x14ac:dyDescent="0.35">
      <c r="A637">
        <v>1944</v>
      </c>
      <c r="B637" s="21" t="s">
        <v>18</v>
      </c>
      <c r="C637" s="15">
        <v>3</v>
      </c>
      <c r="D637">
        <v>1949</v>
      </c>
      <c r="F637" s="24" t="s">
        <v>24</v>
      </c>
      <c r="G637" s="7">
        <v>10000</v>
      </c>
      <c r="H637" s="7">
        <v>0</v>
      </c>
      <c r="I637" s="7">
        <v>0</v>
      </c>
      <c r="J637" s="6">
        <f t="shared" si="9"/>
        <v>10000</v>
      </c>
    </row>
    <row r="638" spans="1:11" x14ac:dyDescent="0.35">
      <c r="A638">
        <v>1944</v>
      </c>
      <c r="B638" s="21" t="s">
        <v>29</v>
      </c>
      <c r="C638" s="15">
        <v>2.5</v>
      </c>
      <c r="D638">
        <v>1944</v>
      </c>
      <c r="E638">
        <v>1949</v>
      </c>
      <c r="F638" s="24" t="s">
        <v>24</v>
      </c>
      <c r="G638" s="7">
        <v>2040000</v>
      </c>
      <c r="H638" s="7">
        <v>0</v>
      </c>
      <c r="I638" s="7">
        <v>0</v>
      </c>
      <c r="J638" s="6">
        <f t="shared" si="9"/>
        <v>2040000</v>
      </c>
    </row>
    <row r="639" spans="1:11" x14ac:dyDescent="0.35">
      <c r="A639">
        <v>1944</v>
      </c>
      <c r="B639" s="21" t="s">
        <v>14</v>
      </c>
      <c r="C639" s="15">
        <v>4</v>
      </c>
      <c r="D639">
        <v>1940</v>
      </c>
      <c r="E639">
        <v>1950</v>
      </c>
      <c r="F639" s="24" t="s">
        <v>24</v>
      </c>
      <c r="G639" s="7">
        <v>15400</v>
      </c>
      <c r="H639" s="7">
        <v>3</v>
      </c>
      <c r="I639" s="7">
        <v>8</v>
      </c>
      <c r="J639" s="6">
        <f t="shared" si="9"/>
        <v>15400.183333333332</v>
      </c>
    </row>
    <row r="640" spans="1:11" x14ac:dyDescent="0.35">
      <c r="A640">
        <v>1944</v>
      </c>
      <c r="B640" s="21" t="s">
        <v>17</v>
      </c>
      <c r="C640" s="15">
        <v>2.5</v>
      </c>
      <c r="D640">
        <v>1949</v>
      </c>
      <c r="E640">
        <v>1951</v>
      </c>
      <c r="F640" s="24" t="s">
        <v>24</v>
      </c>
      <c r="G640" s="7">
        <v>2007500</v>
      </c>
      <c r="H640" s="7">
        <v>0</v>
      </c>
      <c r="I640" s="7">
        <v>0</v>
      </c>
      <c r="J640" s="6">
        <f t="shared" si="9"/>
        <v>2007500</v>
      </c>
    </row>
    <row r="641" spans="1:11" x14ac:dyDescent="0.35">
      <c r="A641">
        <v>1944</v>
      </c>
      <c r="B641" s="21" t="s">
        <v>17</v>
      </c>
      <c r="C641" s="15">
        <v>2.5</v>
      </c>
      <c r="D641">
        <v>1951</v>
      </c>
      <c r="E641">
        <v>1953</v>
      </c>
      <c r="F641" s="24" t="s">
        <v>24</v>
      </c>
      <c r="G641" s="7">
        <v>1561625</v>
      </c>
      <c r="H641" s="7">
        <v>0</v>
      </c>
      <c r="I641" s="7">
        <v>0</v>
      </c>
      <c r="J641" s="6">
        <f t="shared" si="9"/>
        <v>1561625</v>
      </c>
    </row>
    <row r="642" spans="1:11" x14ac:dyDescent="0.35">
      <c r="A642">
        <v>1944</v>
      </c>
      <c r="B642" s="21" t="s">
        <v>29</v>
      </c>
      <c r="C642" s="15">
        <v>3</v>
      </c>
      <c r="D642" s="21">
        <v>1948</v>
      </c>
      <c r="E642" s="21">
        <v>1953</v>
      </c>
      <c r="F642" s="24" t="s">
        <v>24</v>
      </c>
      <c r="G642" s="7">
        <v>1552500</v>
      </c>
      <c r="H642" s="7">
        <v>0</v>
      </c>
      <c r="I642" s="7">
        <v>0</v>
      </c>
      <c r="J642" s="6">
        <f t="shared" si="9"/>
        <v>1552500</v>
      </c>
    </row>
    <row r="643" spans="1:11" x14ac:dyDescent="0.35">
      <c r="A643">
        <v>1944</v>
      </c>
      <c r="B643" s="21" t="s">
        <v>17</v>
      </c>
      <c r="C643" s="15">
        <v>2.5</v>
      </c>
      <c r="D643" s="21">
        <v>1952</v>
      </c>
      <c r="E643" s="21">
        <v>1954</v>
      </c>
      <c r="F643" s="24" t="s">
        <v>24</v>
      </c>
      <c r="G643" s="7">
        <v>1503750</v>
      </c>
      <c r="H643" s="7">
        <v>0</v>
      </c>
      <c r="I643" s="7">
        <v>0</v>
      </c>
      <c r="J643" s="6">
        <f t="shared" si="9"/>
        <v>1503750</v>
      </c>
    </row>
    <row r="644" spans="1:11" ht="29" x14ac:dyDescent="0.35">
      <c r="A644">
        <v>1944</v>
      </c>
      <c r="B644" s="31" t="s">
        <v>51</v>
      </c>
      <c r="C644" s="15">
        <v>3</v>
      </c>
      <c r="D644" s="21">
        <v>1954</v>
      </c>
      <c r="F644" s="24" t="s">
        <v>24</v>
      </c>
      <c r="G644" s="7">
        <v>35175</v>
      </c>
      <c r="H644" s="7">
        <v>0</v>
      </c>
      <c r="I644" s="7">
        <v>0</v>
      </c>
      <c r="J644" s="6">
        <f t="shared" si="9"/>
        <v>35175</v>
      </c>
    </row>
    <row r="645" spans="1:11" ht="43.5" x14ac:dyDescent="0.35">
      <c r="A645">
        <v>1944</v>
      </c>
      <c r="B645" s="32" t="s">
        <v>52</v>
      </c>
      <c r="C645" s="15">
        <v>2.5</v>
      </c>
      <c r="D645" s="21">
        <v>1950</v>
      </c>
      <c r="E645">
        <v>1955</v>
      </c>
      <c r="F645" s="24" t="s">
        <v>24</v>
      </c>
      <c r="G645" s="7">
        <v>62177</v>
      </c>
      <c r="H645" s="7">
        <v>0</v>
      </c>
      <c r="I645" s="7">
        <v>0</v>
      </c>
      <c r="J645" s="6">
        <f t="shared" si="9"/>
        <v>62177</v>
      </c>
    </row>
    <row r="646" spans="1:11" x14ac:dyDescent="0.35">
      <c r="A646">
        <v>1944</v>
      </c>
      <c r="B646" t="s">
        <v>49</v>
      </c>
      <c r="C646" s="15">
        <v>2.75</v>
      </c>
      <c r="D646" s="21">
        <v>1952</v>
      </c>
      <c r="E646">
        <v>1957</v>
      </c>
      <c r="F646" s="24" t="s">
        <v>24</v>
      </c>
      <c r="G646" s="7">
        <v>1005000</v>
      </c>
      <c r="H646" s="7">
        <v>0</v>
      </c>
      <c r="I646" s="7">
        <v>0</v>
      </c>
      <c r="J646" s="6">
        <f t="shared" si="9"/>
        <v>1005000</v>
      </c>
    </row>
    <row r="647" spans="1:11" x14ac:dyDescent="0.35">
      <c r="A647">
        <v>1944</v>
      </c>
      <c r="B647" t="s">
        <v>62</v>
      </c>
      <c r="C647" s="15">
        <v>3</v>
      </c>
      <c r="D647" s="21">
        <v>1954</v>
      </c>
      <c r="E647">
        <v>1958</v>
      </c>
      <c r="F647" s="24" t="s">
        <v>24</v>
      </c>
      <c r="G647" s="7">
        <v>1007500</v>
      </c>
      <c r="H647" s="7">
        <v>0</v>
      </c>
      <c r="I647" s="7">
        <v>0</v>
      </c>
      <c r="J647" s="6">
        <f t="shared" si="9"/>
        <v>1007500</v>
      </c>
    </row>
    <row r="648" spans="1:11" x14ac:dyDescent="0.35">
      <c r="A648">
        <v>1944</v>
      </c>
      <c r="B648" t="s">
        <v>40</v>
      </c>
      <c r="C648" s="15">
        <v>3.5</v>
      </c>
      <c r="D648" s="21">
        <v>1954</v>
      </c>
      <c r="E648">
        <v>1959</v>
      </c>
      <c r="F648" s="24" t="s">
        <v>24</v>
      </c>
      <c r="G648" s="7">
        <v>52000</v>
      </c>
      <c r="H648" s="7">
        <v>0</v>
      </c>
      <c r="I648" s="7">
        <v>0</v>
      </c>
      <c r="J648" s="6">
        <f t="shared" ref="J648:J711" si="10">G648+H648/20+I648/240</f>
        <v>52000</v>
      </c>
    </row>
    <row r="649" spans="1:11" x14ac:dyDescent="0.35">
      <c r="A649">
        <v>1944</v>
      </c>
      <c r="B649" t="s">
        <v>48</v>
      </c>
      <c r="C649" s="15">
        <v>3</v>
      </c>
      <c r="D649" s="21">
        <v>1955</v>
      </c>
      <c r="E649">
        <v>1959</v>
      </c>
      <c r="F649" s="24" t="s">
        <v>24</v>
      </c>
      <c r="G649" s="7">
        <v>1015000</v>
      </c>
      <c r="H649" s="7">
        <v>0</v>
      </c>
      <c r="I649" s="7">
        <v>0</v>
      </c>
      <c r="J649" s="6">
        <f t="shared" si="10"/>
        <v>1015000</v>
      </c>
    </row>
    <row r="650" spans="1:11" x14ac:dyDescent="0.35">
      <c r="A650">
        <v>1944</v>
      </c>
      <c r="B650" t="s">
        <v>49</v>
      </c>
      <c r="C650" s="15">
        <v>2.5</v>
      </c>
      <c r="D650" s="21">
        <v>1956</v>
      </c>
      <c r="E650">
        <v>1961</v>
      </c>
      <c r="F650" s="24" t="s">
        <v>24</v>
      </c>
      <c r="G650" s="7">
        <v>482500</v>
      </c>
      <c r="H650" s="7">
        <v>0</v>
      </c>
      <c r="I650" s="7">
        <v>0</v>
      </c>
      <c r="J650" s="6">
        <f t="shared" si="10"/>
        <v>482500</v>
      </c>
    </row>
    <row r="651" spans="1:11" x14ac:dyDescent="0.35">
      <c r="A651">
        <v>1944</v>
      </c>
      <c r="B651" t="s">
        <v>61</v>
      </c>
      <c r="C651" s="15">
        <v>3</v>
      </c>
      <c r="D651" s="21">
        <v>1955</v>
      </c>
      <c r="E651" s="21">
        <v>1965</v>
      </c>
      <c r="F651" s="24" t="s">
        <v>24</v>
      </c>
      <c r="G651" s="7">
        <v>1007500</v>
      </c>
      <c r="H651" s="7">
        <v>0</v>
      </c>
      <c r="I651" s="7">
        <v>0</v>
      </c>
      <c r="J651" s="6">
        <f t="shared" si="10"/>
        <v>1007500</v>
      </c>
    </row>
    <row r="652" spans="1:11" x14ac:dyDescent="0.35">
      <c r="A652">
        <v>1944</v>
      </c>
      <c r="B652" t="s">
        <v>57</v>
      </c>
      <c r="C652" s="15">
        <v>3.5</v>
      </c>
      <c r="D652">
        <v>1961</v>
      </c>
      <c r="E652">
        <v>1966</v>
      </c>
      <c r="F652" s="24" t="s">
        <v>24</v>
      </c>
      <c r="G652" s="7">
        <v>26000</v>
      </c>
      <c r="H652" s="7">
        <v>0</v>
      </c>
      <c r="I652" s="7">
        <v>0</v>
      </c>
      <c r="J652" s="6">
        <f t="shared" si="10"/>
        <v>26000</v>
      </c>
    </row>
    <row r="653" spans="1:11" x14ac:dyDescent="0.35">
      <c r="A653">
        <v>1944</v>
      </c>
      <c r="B653" t="s">
        <v>58</v>
      </c>
      <c r="C653" s="15">
        <v>3.5</v>
      </c>
      <c r="D653">
        <v>1961</v>
      </c>
      <c r="E653">
        <v>1966</v>
      </c>
      <c r="F653" s="24" t="s">
        <v>24</v>
      </c>
      <c r="G653" s="7">
        <v>92700</v>
      </c>
      <c r="H653" s="7">
        <v>0</v>
      </c>
      <c r="I653" s="7">
        <v>0</v>
      </c>
      <c r="J653" s="6">
        <f t="shared" si="10"/>
        <v>92700</v>
      </c>
    </row>
    <row r="654" spans="1:11" x14ac:dyDescent="0.35">
      <c r="A654">
        <v>1944</v>
      </c>
      <c r="B654" t="s">
        <v>49</v>
      </c>
      <c r="C654" s="15">
        <v>3</v>
      </c>
      <c r="D654">
        <v>1959</v>
      </c>
      <c r="E654">
        <v>1969</v>
      </c>
      <c r="F654" s="24" t="s">
        <v>24</v>
      </c>
      <c r="G654" s="7">
        <v>522600</v>
      </c>
      <c r="H654" s="7">
        <v>0</v>
      </c>
      <c r="I654" s="7">
        <v>0</v>
      </c>
      <c r="J654" s="6">
        <f t="shared" si="10"/>
        <v>522600</v>
      </c>
    </row>
    <row r="655" spans="1:11" ht="15" thickBot="1" x14ac:dyDescent="0.4">
      <c r="A655" s="10">
        <v>1944</v>
      </c>
      <c r="B655" s="10" t="s">
        <v>61</v>
      </c>
      <c r="C655" s="18">
        <v>3</v>
      </c>
      <c r="D655" s="10">
        <v>1960</v>
      </c>
      <c r="E655" s="10">
        <v>1970</v>
      </c>
      <c r="F655" s="26" t="s">
        <v>24</v>
      </c>
      <c r="G655" s="11">
        <v>1002500</v>
      </c>
      <c r="H655" s="11">
        <v>0</v>
      </c>
      <c r="I655" s="11">
        <v>0</v>
      </c>
      <c r="J655" s="12">
        <f t="shared" si="10"/>
        <v>1002500</v>
      </c>
      <c r="K655" s="10"/>
    </row>
    <row r="656" spans="1:11" x14ac:dyDescent="0.35">
      <c r="A656">
        <v>1944</v>
      </c>
      <c r="B656" t="s">
        <v>21</v>
      </c>
      <c r="G656" s="7">
        <v>19868528</v>
      </c>
      <c r="H656" s="7">
        <v>8</v>
      </c>
      <c r="I656" s="7">
        <v>8</v>
      </c>
      <c r="J656" s="6">
        <f t="shared" si="10"/>
        <v>19868528.433333334</v>
      </c>
    </row>
    <row r="657" spans="1:11" ht="15" thickBot="1" x14ac:dyDescent="0.4">
      <c r="A657" s="10">
        <v>1944</v>
      </c>
      <c r="B657" s="13" t="s">
        <v>22</v>
      </c>
      <c r="C657" s="18"/>
      <c r="D657" s="10"/>
      <c r="E657" s="10"/>
      <c r="F657" s="10"/>
      <c r="G657" s="11"/>
      <c r="H657" s="11"/>
      <c r="I657" s="11"/>
      <c r="J657" s="12">
        <f t="shared" si="10"/>
        <v>0</v>
      </c>
      <c r="K657" s="14">
        <f>J656-SUM(J627:J655)</f>
        <v>0</v>
      </c>
    </row>
    <row r="658" spans="1:11" x14ac:dyDescent="0.35">
      <c r="A658" s="21">
        <v>1945</v>
      </c>
      <c r="B658" s="21" t="s">
        <v>34</v>
      </c>
      <c r="C658" s="15">
        <v>3</v>
      </c>
      <c r="D658">
        <v>1929</v>
      </c>
      <c r="E658">
        <v>1949</v>
      </c>
      <c r="F658" s="24" t="s">
        <v>24</v>
      </c>
      <c r="G658" s="7">
        <v>18000</v>
      </c>
      <c r="H658" s="7">
        <v>0</v>
      </c>
      <c r="I658" s="7">
        <v>0</v>
      </c>
      <c r="J658" s="6">
        <f t="shared" si="10"/>
        <v>18000</v>
      </c>
    </row>
    <row r="659" spans="1:11" x14ac:dyDescent="0.35">
      <c r="A659" s="21">
        <v>1945</v>
      </c>
      <c r="B659" s="21" t="s">
        <v>40</v>
      </c>
      <c r="C659" s="15">
        <v>5</v>
      </c>
      <c r="D659">
        <v>1945</v>
      </c>
      <c r="E659">
        <v>1975</v>
      </c>
      <c r="F659" s="24" t="s">
        <v>24</v>
      </c>
      <c r="G659" s="7">
        <v>42500</v>
      </c>
      <c r="H659" s="7">
        <v>0</v>
      </c>
      <c r="I659" s="7">
        <v>0</v>
      </c>
      <c r="J659" s="6">
        <f t="shared" si="10"/>
        <v>42500</v>
      </c>
    </row>
    <row r="660" spans="1:11" x14ac:dyDescent="0.35">
      <c r="A660" s="21">
        <v>1945</v>
      </c>
      <c r="B660" s="21" t="s">
        <v>58</v>
      </c>
      <c r="C660" s="15">
        <v>3</v>
      </c>
      <c r="D660">
        <v>1944</v>
      </c>
      <c r="E660">
        <v>1946</v>
      </c>
      <c r="F660" s="24" t="s">
        <v>24</v>
      </c>
      <c r="G660" s="7">
        <v>60300</v>
      </c>
      <c r="H660" s="7">
        <v>0</v>
      </c>
      <c r="I660" s="7">
        <v>0</v>
      </c>
      <c r="J660" s="6">
        <f t="shared" si="10"/>
        <v>60300</v>
      </c>
    </row>
    <row r="661" spans="1:11" x14ac:dyDescent="0.35">
      <c r="A661" s="21">
        <v>1945</v>
      </c>
      <c r="B661" s="21" t="s">
        <v>19</v>
      </c>
      <c r="C661" s="15">
        <v>5</v>
      </c>
      <c r="D661">
        <v>1947</v>
      </c>
      <c r="E661">
        <v>1957</v>
      </c>
      <c r="F661" s="24" t="s">
        <v>24</v>
      </c>
      <c r="G661" s="7">
        <v>35700</v>
      </c>
      <c r="H661" s="7">
        <v>0</v>
      </c>
      <c r="I661" s="7">
        <v>0</v>
      </c>
      <c r="J661" s="6">
        <f t="shared" si="10"/>
        <v>35700</v>
      </c>
    </row>
    <row r="662" spans="1:11" x14ac:dyDescent="0.35">
      <c r="A662" s="21">
        <v>1945</v>
      </c>
      <c r="B662" s="21" t="s">
        <v>17</v>
      </c>
      <c r="C662" s="15">
        <v>2.5</v>
      </c>
      <c r="D662" s="21">
        <v>1945</v>
      </c>
      <c r="E662">
        <v>1947</v>
      </c>
      <c r="F662" s="24" t="s">
        <v>24</v>
      </c>
      <c r="G662" s="7">
        <v>2531250</v>
      </c>
      <c r="H662" s="7">
        <v>0</v>
      </c>
      <c r="I662" s="7">
        <v>0</v>
      </c>
      <c r="J662" s="6">
        <f t="shared" si="10"/>
        <v>2531250</v>
      </c>
    </row>
    <row r="663" spans="1:11" x14ac:dyDescent="0.35">
      <c r="A663" s="21">
        <v>1945</v>
      </c>
      <c r="B663" s="21" t="s">
        <v>17</v>
      </c>
      <c r="C663" s="15">
        <v>2.5</v>
      </c>
      <c r="D663">
        <v>1946</v>
      </c>
      <c r="E663">
        <v>1948</v>
      </c>
      <c r="F663" s="24" t="s">
        <v>24</v>
      </c>
      <c r="G663" s="7">
        <v>2540625</v>
      </c>
      <c r="H663" s="7">
        <v>0</v>
      </c>
      <c r="I663" s="7">
        <v>0</v>
      </c>
      <c r="J663" s="6">
        <f t="shared" si="10"/>
        <v>2540625</v>
      </c>
    </row>
    <row r="664" spans="1:11" x14ac:dyDescent="0.35">
      <c r="A664" s="21">
        <v>1945</v>
      </c>
      <c r="B664" s="21" t="s">
        <v>37</v>
      </c>
      <c r="C664" s="15">
        <v>4.5</v>
      </c>
      <c r="D664">
        <v>1948</v>
      </c>
      <c r="E664">
        <v>1968</v>
      </c>
      <c r="F664" s="24" t="s">
        <v>24</v>
      </c>
      <c r="G664" s="7">
        <v>10600</v>
      </c>
      <c r="H664" s="7">
        <v>0</v>
      </c>
      <c r="I664" s="7">
        <v>0</v>
      </c>
      <c r="J664" s="6">
        <f t="shared" si="10"/>
        <v>10600</v>
      </c>
    </row>
    <row r="665" spans="1:11" x14ac:dyDescent="0.35">
      <c r="A665" s="21">
        <v>1945</v>
      </c>
      <c r="B665" s="21" t="s">
        <v>58</v>
      </c>
      <c r="C665" s="15">
        <v>3.75</v>
      </c>
      <c r="D665">
        <v>1946</v>
      </c>
      <c r="E665">
        <v>1949</v>
      </c>
      <c r="F665" s="24" t="s">
        <v>24</v>
      </c>
      <c r="G665" s="7">
        <v>20400</v>
      </c>
      <c r="H665" s="7">
        <v>0</v>
      </c>
      <c r="I665" s="7">
        <v>0</v>
      </c>
      <c r="J665" s="6">
        <f t="shared" si="10"/>
        <v>20400</v>
      </c>
    </row>
    <row r="666" spans="1:11" x14ac:dyDescent="0.35">
      <c r="A666" s="21">
        <v>1945</v>
      </c>
      <c r="B666" s="21" t="s">
        <v>18</v>
      </c>
      <c r="C666" s="15">
        <v>3</v>
      </c>
      <c r="D666">
        <v>1949</v>
      </c>
      <c r="F666" s="24" t="s">
        <v>24</v>
      </c>
      <c r="G666" s="7">
        <v>10150</v>
      </c>
      <c r="H666" s="7">
        <v>0</v>
      </c>
      <c r="I666" s="7">
        <v>0</v>
      </c>
      <c r="J666" s="6">
        <f t="shared" si="10"/>
        <v>10150</v>
      </c>
    </row>
    <row r="667" spans="1:11" x14ac:dyDescent="0.35">
      <c r="A667" s="21">
        <v>1945</v>
      </c>
      <c r="B667" s="21" t="s">
        <v>29</v>
      </c>
      <c r="C667" s="15">
        <v>2.5</v>
      </c>
      <c r="D667">
        <v>1944</v>
      </c>
      <c r="E667">
        <v>1949</v>
      </c>
      <c r="F667" s="24" t="s">
        <v>24</v>
      </c>
      <c r="G667" s="7">
        <v>2550000</v>
      </c>
      <c r="H667" s="7">
        <v>0</v>
      </c>
      <c r="I667" s="7">
        <v>0</v>
      </c>
      <c r="J667" s="6">
        <f t="shared" si="10"/>
        <v>2550000</v>
      </c>
    </row>
    <row r="668" spans="1:11" x14ac:dyDescent="0.35">
      <c r="A668" s="21">
        <v>1945</v>
      </c>
      <c r="B668" s="21" t="s">
        <v>14</v>
      </c>
      <c r="C668" s="15">
        <v>4</v>
      </c>
      <c r="D668">
        <v>1940</v>
      </c>
      <c r="E668">
        <v>1950</v>
      </c>
      <c r="F668" s="24" t="s">
        <v>24</v>
      </c>
      <c r="G668" s="7">
        <v>15551</v>
      </c>
      <c r="H668" s="7">
        <v>3</v>
      </c>
      <c r="I668" s="7">
        <v>3</v>
      </c>
      <c r="J668" s="6">
        <f t="shared" si="10"/>
        <v>15551.1625</v>
      </c>
    </row>
    <row r="669" spans="1:11" x14ac:dyDescent="0.35">
      <c r="A669" s="21">
        <v>1945</v>
      </c>
      <c r="B669" s="21" t="s">
        <v>17</v>
      </c>
      <c r="C669" s="15">
        <v>2.5</v>
      </c>
      <c r="D669">
        <v>1949</v>
      </c>
      <c r="E669">
        <v>1951</v>
      </c>
      <c r="F669" s="24" t="s">
        <v>24</v>
      </c>
      <c r="G669" s="7">
        <v>2525000</v>
      </c>
      <c r="H669" s="7">
        <v>0</v>
      </c>
      <c r="I669" s="7">
        <v>0</v>
      </c>
      <c r="J669" s="6">
        <f t="shared" si="10"/>
        <v>2525000</v>
      </c>
    </row>
    <row r="670" spans="1:11" x14ac:dyDescent="0.35">
      <c r="A670" s="21">
        <v>1945</v>
      </c>
      <c r="B670" s="21" t="s">
        <v>17</v>
      </c>
      <c r="C670" s="15">
        <v>2.5</v>
      </c>
      <c r="D670">
        <v>1951</v>
      </c>
      <c r="E670">
        <v>1953</v>
      </c>
      <c r="F670" s="24" t="s">
        <v>24</v>
      </c>
      <c r="G670" s="7">
        <v>2027500</v>
      </c>
      <c r="H670" s="7">
        <v>0</v>
      </c>
      <c r="I670" s="7">
        <v>0</v>
      </c>
      <c r="J670" s="6">
        <f t="shared" si="10"/>
        <v>2027500</v>
      </c>
    </row>
    <row r="671" spans="1:11" x14ac:dyDescent="0.35">
      <c r="A671" s="21">
        <v>1945</v>
      </c>
      <c r="B671" s="21" t="s">
        <v>29</v>
      </c>
      <c r="C671" s="15">
        <v>3</v>
      </c>
      <c r="D671" s="21">
        <v>1948</v>
      </c>
      <c r="E671" s="21">
        <v>1953</v>
      </c>
      <c r="F671" s="24" t="s">
        <v>24</v>
      </c>
      <c r="G671" s="7">
        <v>1545000</v>
      </c>
      <c r="H671" s="7">
        <v>0</v>
      </c>
      <c r="I671" s="7">
        <v>0</v>
      </c>
      <c r="J671" s="6">
        <f t="shared" si="10"/>
        <v>1545000</v>
      </c>
    </row>
    <row r="672" spans="1:11" x14ac:dyDescent="0.35">
      <c r="A672" s="21">
        <v>1945</v>
      </c>
      <c r="B672" s="21" t="s">
        <v>17</v>
      </c>
      <c r="C672" s="15">
        <v>2.5</v>
      </c>
      <c r="D672" s="21">
        <v>1952</v>
      </c>
      <c r="E672" s="21">
        <v>1954</v>
      </c>
      <c r="F672" s="24" t="s">
        <v>24</v>
      </c>
      <c r="G672" s="7">
        <v>2525000</v>
      </c>
      <c r="H672" s="7">
        <v>0</v>
      </c>
      <c r="I672" s="7">
        <v>0</v>
      </c>
      <c r="J672" s="6">
        <f t="shared" si="10"/>
        <v>2525000</v>
      </c>
    </row>
    <row r="673" spans="1:11" ht="29" x14ac:dyDescent="0.35">
      <c r="A673" s="21">
        <v>1945</v>
      </c>
      <c r="B673" s="31" t="s">
        <v>51</v>
      </c>
      <c r="C673" s="15">
        <v>3</v>
      </c>
      <c r="D673" s="21">
        <v>1954</v>
      </c>
      <c r="F673" s="24" t="s">
        <v>24</v>
      </c>
      <c r="G673" s="7">
        <v>35350</v>
      </c>
      <c r="H673" s="7">
        <v>0</v>
      </c>
      <c r="I673" s="7">
        <v>0</v>
      </c>
      <c r="J673" s="6">
        <f t="shared" si="10"/>
        <v>35350</v>
      </c>
    </row>
    <row r="674" spans="1:11" ht="43.5" x14ac:dyDescent="0.35">
      <c r="A674" s="21">
        <v>1945</v>
      </c>
      <c r="B674" s="32" t="s">
        <v>52</v>
      </c>
      <c r="C674" s="15">
        <v>2.5</v>
      </c>
      <c r="D674" s="21">
        <v>1950</v>
      </c>
      <c r="E674">
        <v>1955</v>
      </c>
      <c r="F674" s="24" t="s">
        <v>24</v>
      </c>
      <c r="G674" s="7">
        <v>63138</v>
      </c>
      <c r="H674" s="7">
        <v>10</v>
      </c>
      <c r="I674" s="7">
        <v>0</v>
      </c>
      <c r="J674" s="6">
        <f t="shared" si="10"/>
        <v>63138.5</v>
      </c>
    </row>
    <row r="675" spans="1:11" x14ac:dyDescent="0.35">
      <c r="A675" s="21">
        <v>1945</v>
      </c>
      <c r="B675" t="s">
        <v>49</v>
      </c>
      <c r="C675" s="15">
        <v>2.75</v>
      </c>
      <c r="D675" s="21">
        <v>1952</v>
      </c>
      <c r="E675">
        <v>1957</v>
      </c>
      <c r="F675" s="24" t="s">
        <v>24</v>
      </c>
      <c r="G675" s="7">
        <v>1015000</v>
      </c>
      <c r="H675" s="7">
        <v>0</v>
      </c>
      <c r="I675" s="7">
        <v>0</v>
      </c>
      <c r="J675" s="6">
        <f t="shared" si="10"/>
        <v>1015000</v>
      </c>
    </row>
    <row r="676" spans="1:11" x14ac:dyDescent="0.35">
      <c r="A676" s="21">
        <v>1945</v>
      </c>
      <c r="B676" t="s">
        <v>62</v>
      </c>
      <c r="C676" s="15">
        <v>3</v>
      </c>
      <c r="D676" s="21">
        <v>1954</v>
      </c>
      <c r="E676">
        <v>1958</v>
      </c>
      <c r="F676" s="24" t="s">
        <v>24</v>
      </c>
      <c r="G676" s="7">
        <v>1533750</v>
      </c>
      <c r="H676" s="7">
        <v>0</v>
      </c>
      <c r="I676" s="7">
        <v>0</v>
      </c>
      <c r="J676" s="6">
        <f t="shared" si="10"/>
        <v>1533750</v>
      </c>
    </row>
    <row r="677" spans="1:11" x14ac:dyDescent="0.35">
      <c r="A677" s="21">
        <v>1945</v>
      </c>
      <c r="B677" t="s">
        <v>40</v>
      </c>
      <c r="C677" s="15">
        <v>3.5</v>
      </c>
      <c r="D677" s="21">
        <v>1954</v>
      </c>
      <c r="E677">
        <v>1959</v>
      </c>
      <c r="F677" s="24" t="s">
        <v>24</v>
      </c>
      <c r="G677" s="7">
        <v>52000</v>
      </c>
      <c r="H677" s="7">
        <v>0</v>
      </c>
      <c r="I677" s="7">
        <v>0</v>
      </c>
      <c r="J677" s="6">
        <f t="shared" si="10"/>
        <v>52000</v>
      </c>
    </row>
    <row r="678" spans="1:11" x14ac:dyDescent="0.35">
      <c r="A678" s="21">
        <v>1945</v>
      </c>
      <c r="B678" t="s">
        <v>48</v>
      </c>
      <c r="C678" s="15">
        <v>3</v>
      </c>
      <c r="D678" s="21">
        <v>1955</v>
      </c>
      <c r="E678">
        <v>1959</v>
      </c>
      <c r="F678" s="24" t="s">
        <v>24</v>
      </c>
      <c r="G678" s="7">
        <v>1545000</v>
      </c>
      <c r="H678" s="7">
        <v>0</v>
      </c>
      <c r="I678" s="7">
        <v>0</v>
      </c>
      <c r="J678" s="6">
        <f t="shared" si="10"/>
        <v>1545000</v>
      </c>
    </row>
    <row r="679" spans="1:11" x14ac:dyDescent="0.35">
      <c r="A679" s="21">
        <v>1945</v>
      </c>
      <c r="B679" t="s">
        <v>61</v>
      </c>
      <c r="C679" s="15">
        <v>3</v>
      </c>
      <c r="D679" s="21">
        <v>1955</v>
      </c>
      <c r="E679" s="21">
        <v>1965</v>
      </c>
      <c r="F679" s="24" t="s">
        <v>24</v>
      </c>
      <c r="G679" s="7">
        <v>1020000</v>
      </c>
      <c r="H679" s="7">
        <v>0</v>
      </c>
      <c r="I679" s="7">
        <v>0</v>
      </c>
      <c r="J679" s="6">
        <f t="shared" si="10"/>
        <v>1020000</v>
      </c>
    </row>
    <row r="680" spans="1:11" x14ac:dyDescent="0.35">
      <c r="A680" s="21">
        <v>1945</v>
      </c>
      <c r="B680" t="s">
        <v>57</v>
      </c>
      <c r="C680" s="15">
        <v>3.5</v>
      </c>
      <c r="D680">
        <v>1961</v>
      </c>
      <c r="E680">
        <v>1966</v>
      </c>
      <c r="F680" s="24" t="s">
        <v>24</v>
      </c>
      <c r="G680" s="7">
        <v>26000</v>
      </c>
      <c r="H680" s="7">
        <v>0</v>
      </c>
      <c r="I680" s="7">
        <v>0</v>
      </c>
      <c r="J680" s="6">
        <f t="shared" si="10"/>
        <v>26000</v>
      </c>
    </row>
    <row r="681" spans="1:11" x14ac:dyDescent="0.35">
      <c r="A681" s="21">
        <v>1945</v>
      </c>
      <c r="B681" t="s">
        <v>58</v>
      </c>
      <c r="C681" s="15">
        <v>3.5</v>
      </c>
      <c r="D681">
        <v>1961</v>
      </c>
      <c r="E681">
        <v>1966</v>
      </c>
      <c r="F681" s="24" t="s">
        <v>24</v>
      </c>
      <c r="G681" s="7">
        <v>94500</v>
      </c>
      <c r="H681" s="7">
        <v>0</v>
      </c>
      <c r="I681" s="7">
        <v>0</v>
      </c>
      <c r="J681" s="6">
        <f t="shared" si="10"/>
        <v>94500</v>
      </c>
    </row>
    <row r="682" spans="1:11" x14ac:dyDescent="0.35">
      <c r="A682" s="21">
        <v>1945</v>
      </c>
      <c r="B682" t="s">
        <v>49</v>
      </c>
      <c r="C682" s="15">
        <v>3</v>
      </c>
      <c r="D682">
        <v>1959</v>
      </c>
      <c r="E682">
        <v>1969</v>
      </c>
      <c r="F682" s="24" t="s">
        <v>24</v>
      </c>
      <c r="G682" s="7">
        <v>525200</v>
      </c>
      <c r="H682" s="7">
        <v>0</v>
      </c>
      <c r="I682" s="7">
        <v>0</v>
      </c>
      <c r="J682" s="6">
        <f t="shared" si="10"/>
        <v>525200</v>
      </c>
    </row>
    <row r="683" spans="1:11" ht="15" thickBot="1" x14ac:dyDescent="0.4">
      <c r="A683" s="22">
        <v>1945</v>
      </c>
      <c r="B683" s="10" t="s">
        <v>61</v>
      </c>
      <c r="C683" s="18">
        <v>3</v>
      </c>
      <c r="D683" s="10">
        <v>1960</v>
      </c>
      <c r="E683" s="10">
        <v>1970</v>
      </c>
      <c r="F683" s="26" t="s">
        <v>24</v>
      </c>
      <c r="G683" s="11">
        <v>1055450</v>
      </c>
      <c r="H683" s="11">
        <v>0</v>
      </c>
      <c r="I683" s="11">
        <v>0</v>
      </c>
      <c r="J683" s="12">
        <f t="shared" si="10"/>
        <v>1055450</v>
      </c>
      <c r="K683" s="10"/>
    </row>
    <row r="684" spans="1:11" x14ac:dyDescent="0.35">
      <c r="A684" s="21">
        <v>1945</v>
      </c>
      <c r="B684" s="21" t="s">
        <v>21</v>
      </c>
      <c r="G684" s="7">
        <v>23422964</v>
      </c>
      <c r="H684" s="7">
        <v>13</v>
      </c>
      <c r="I684" s="7">
        <v>3</v>
      </c>
      <c r="J684" s="6">
        <f t="shared" si="10"/>
        <v>23422964.662499998</v>
      </c>
    </row>
    <row r="685" spans="1:11" ht="15" thickBot="1" x14ac:dyDescent="0.4">
      <c r="A685" s="22">
        <v>1945</v>
      </c>
      <c r="B685" s="23" t="s">
        <v>22</v>
      </c>
      <c r="C685" s="18"/>
      <c r="D685" s="10"/>
      <c r="E685" s="10"/>
      <c r="F685" s="10"/>
      <c r="G685" s="11"/>
      <c r="H685" s="11"/>
      <c r="I685" s="11"/>
      <c r="J685" s="12">
        <f t="shared" si="10"/>
        <v>0</v>
      </c>
      <c r="K685" s="14">
        <f>J684-SUM(J658:J683)</f>
        <v>0</v>
      </c>
    </row>
    <row r="686" spans="1:11" x14ac:dyDescent="0.35">
      <c r="A686" s="21">
        <v>1946</v>
      </c>
      <c r="B686" s="21" t="s">
        <v>58</v>
      </c>
      <c r="C686" s="15">
        <v>3</v>
      </c>
      <c r="D686">
        <v>1944</v>
      </c>
      <c r="E686">
        <v>1946</v>
      </c>
      <c r="F686" s="24" t="s">
        <v>24</v>
      </c>
      <c r="G686" s="7">
        <v>60000</v>
      </c>
      <c r="H686" s="7">
        <v>0</v>
      </c>
      <c r="I686" s="7">
        <v>0</v>
      </c>
      <c r="J686" s="6">
        <f t="shared" si="10"/>
        <v>60000</v>
      </c>
    </row>
    <row r="687" spans="1:11" x14ac:dyDescent="0.35">
      <c r="A687" s="21">
        <v>1946</v>
      </c>
      <c r="B687" s="21" t="s">
        <v>17</v>
      </c>
      <c r="C687" s="15">
        <v>2.5</v>
      </c>
      <c r="D687" s="21">
        <v>1945</v>
      </c>
      <c r="E687">
        <v>1947</v>
      </c>
      <c r="F687" s="24" t="s">
        <v>24</v>
      </c>
      <c r="G687" s="7">
        <v>2500000</v>
      </c>
      <c r="H687" s="7">
        <v>0</v>
      </c>
      <c r="I687" s="7">
        <v>0</v>
      </c>
      <c r="J687" s="6">
        <f t="shared" si="10"/>
        <v>2500000</v>
      </c>
    </row>
    <row r="688" spans="1:11" x14ac:dyDescent="0.35">
      <c r="A688" s="21">
        <v>1946</v>
      </c>
      <c r="B688" s="21" t="s">
        <v>58</v>
      </c>
      <c r="C688" s="15">
        <v>3.75</v>
      </c>
      <c r="D688">
        <v>1946</v>
      </c>
      <c r="E688">
        <v>1949</v>
      </c>
      <c r="F688" s="24" t="s">
        <v>24</v>
      </c>
      <c r="G688" s="7">
        <v>20400</v>
      </c>
      <c r="H688" s="7">
        <v>0</v>
      </c>
      <c r="I688" s="7">
        <v>0</v>
      </c>
      <c r="J688" s="6">
        <f t="shared" si="10"/>
        <v>20400</v>
      </c>
    </row>
    <row r="689" spans="1:10" x14ac:dyDescent="0.35">
      <c r="A689" s="21">
        <v>1946</v>
      </c>
      <c r="B689" s="21" t="s">
        <v>14</v>
      </c>
      <c r="C689" s="15">
        <v>4</v>
      </c>
      <c r="D689">
        <v>1940</v>
      </c>
      <c r="E689">
        <v>1950</v>
      </c>
      <c r="F689" s="24" t="s">
        <v>24</v>
      </c>
      <c r="G689" s="7">
        <v>15400</v>
      </c>
      <c r="H689" s="7">
        <v>3</v>
      </c>
      <c r="I689" s="7">
        <v>7</v>
      </c>
      <c r="J689" s="6">
        <f t="shared" si="10"/>
        <v>15400.179166666667</v>
      </c>
    </row>
    <row r="690" spans="1:10" x14ac:dyDescent="0.35">
      <c r="A690" s="21">
        <v>1946</v>
      </c>
      <c r="B690" s="21" t="s">
        <v>19</v>
      </c>
      <c r="C690" s="15">
        <v>5</v>
      </c>
      <c r="D690">
        <v>1947</v>
      </c>
      <c r="E690">
        <v>1957</v>
      </c>
      <c r="F690" s="24" t="s">
        <v>24</v>
      </c>
      <c r="G690" s="7">
        <v>35020</v>
      </c>
      <c r="H690" s="7">
        <v>0</v>
      </c>
      <c r="I690" s="7">
        <v>0</v>
      </c>
      <c r="J690" s="6">
        <f t="shared" si="10"/>
        <v>35020</v>
      </c>
    </row>
    <row r="691" spans="1:10" x14ac:dyDescent="0.35">
      <c r="A691" s="21">
        <v>1946</v>
      </c>
      <c r="B691" s="21" t="s">
        <v>37</v>
      </c>
      <c r="C691" s="15">
        <v>4.5</v>
      </c>
      <c r="D691">
        <v>1948</v>
      </c>
      <c r="E691">
        <v>1968</v>
      </c>
      <c r="F691" s="24" t="s">
        <v>24</v>
      </c>
      <c r="G691" s="7">
        <v>10500</v>
      </c>
      <c r="H691" s="7">
        <v>0</v>
      </c>
      <c r="I691" s="7">
        <v>0</v>
      </c>
      <c r="J691" s="6">
        <f t="shared" si="10"/>
        <v>10500</v>
      </c>
    </row>
    <row r="692" spans="1:10" x14ac:dyDescent="0.35">
      <c r="A692" s="21">
        <v>1946</v>
      </c>
      <c r="B692" s="21" t="s">
        <v>29</v>
      </c>
      <c r="C692" s="15">
        <v>3</v>
      </c>
      <c r="D692" s="21">
        <v>1948</v>
      </c>
      <c r="E692" s="21">
        <v>1953</v>
      </c>
      <c r="F692" s="24" t="s">
        <v>24</v>
      </c>
      <c r="G692" s="7">
        <v>1541250</v>
      </c>
      <c r="H692" s="7">
        <v>0</v>
      </c>
      <c r="I692" s="7">
        <v>0</v>
      </c>
      <c r="J692" s="6">
        <f t="shared" si="10"/>
        <v>1541250</v>
      </c>
    </row>
    <row r="693" spans="1:10" x14ac:dyDescent="0.35">
      <c r="A693" s="21">
        <v>1946</v>
      </c>
      <c r="B693" s="21" t="s">
        <v>18</v>
      </c>
      <c r="C693" s="15">
        <v>3</v>
      </c>
      <c r="D693">
        <v>1949</v>
      </c>
      <c r="F693" s="24" t="s">
        <v>24</v>
      </c>
      <c r="G693" s="7">
        <v>10137</v>
      </c>
      <c r="H693" s="7">
        <v>10</v>
      </c>
      <c r="I693" s="7">
        <v>0</v>
      </c>
      <c r="J693" s="6">
        <f t="shared" si="10"/>
        <v>10137.5</v>
      </c>
    </row>
    <row r="694" spans="1:10" x14ac:dyDescent="0.35">
      <c r="A694" s="21">
        <v>1946</v>
      </c>
      <c r="B694" s="21" t="s">
        <v>17</v>
      </c>
      <c r="C694" s="15">
        <v>2.5</v>
      </c>
      <c r="D694">
        <v>1949</v>
      </c>
      <c r="E694">
        <v>1951</v>
      </c>
      <c r="F694" s="24" t="s">
        <v>24</v>
      </c>
      <c r="G694" s="7">
        <v>2543750</v>
      </c>
      <c r="H694" s="7">
        <v>0</v>
      </c>
      <c r="I694" s="7">
        <v>0</v>
      </c>
      <c r="J694" s="6">
        <f t="shared" si="10"/>
        <v>2543750</v>
      </c>
    </row>
    <row r="695" spans="1:10" ht="43.5" x14ac:dyDescent="0.35">
      <c r="A695" s="21">
        <v>1946</v>
      </c>
      <c r="B695" s="32" t="s">
        <v>52</v>
      </c>
      <c r="C695" s="15">
        <v>2.5</v>
      </c>
      <c r="D695" s="21">
        <v>1950</v>
      </c>
      <c r="E695">
        <v>1955</v>
      </c>
      <c r="F695" s="24" t="s">
        <v>24</v>
      </c>
      <c r="G695" s="7">
        <v>64741</v>
      </c>
      <c r="H695" s="7">
        <v>0</v>
      </c>
      <c r="I695" s="7">
        <v>0</v>
      </c>
      <c r="J695" s="6">
        <f t="shared" si="10"/>
        <v>64741</v>
      </c>
    </row>
    <row r="696" spans="1:10" x14ac:dyDescent="0.35">
      <c r="A696" s="21">
        <v>1946</v>
      </c>
      <c r="B696" s="21" t="s">
        <v>17</v>
      </c>
      <c r="C696" s="15">
        <v>2.5</v>
      </c>
      <c r="D696" s="21">
        <v>1952</v>
      </c>
      <c r="E696" s="21">
        <v>1954</v>
      </c>
      <c r="F696" s="24" t="s">
        <v>24</v>
      </c>
      <c r="G696" s="7">
        <v>2568750</v>
      </c>
      <c r="H696" s="7">
        <v>0</v>
      </c>
      <c r="I696" s="7">
        <v>0</v>
      </c>
      <c r="J696" s="6">
        <f t="shared" si="10"/>
        <v>2568750</v>
      </c>
    </row>
    <row r="697" spans="1:10" x14ac:dyDescent="0.35">
      <c r="A697" s="21">
        <v>1946</v>
      </c>
      <c r="B697" t="s">
        <v>49</v>
      </c>
      <c r="C697" s="15">
        <v>2.75</v>
      </c>
      <c r="D697" s="21">
        <v>1952</v>
      </c>
      <c r="E697">
        <v>1957</v>
      </c>
      <c r="F697" s="24" t="s">
        <v>24</v>
      </c>
      <c r="G697" s="7">
        <v>1032500</v>
      </c>
      <c r="H697" s="7">
        <v>0</v>
      </c>
      <c r="I697" s="7">
        <v>0</v>
      </c>
      <c r="J697" s="6">
        <f t="shared" si="10"/>
        <v>1032500</v>
      </c>
    </row>
    <row r="698" spans="1:10" ht="29" x14ac:dyDescent="0.35">
      <c r="A698" s="21">
        <v>1946</v>
      </c>
      <c r="B698" s="31" t="s">
        <v>51</v>
      </c>
      <c r="C698" s="15">
        <v>3</v>
      </c>
      <c r="D698" s="21">
        <v>1954</v>
      </c>
      <c r="F698" s="24" t="s">
        <v>24</v>
      </c>
      <c r="G698" s="7">
        <v>36225</v>
      </c>
      <c r="H698" s="7">
        <v>0</v>
      </c>
      <c r="I698" s="7">
        <v>0</v>
      </c>
      <c r="J698" s="6">
        <f t="shared" si="10"/>
        <v>36225</v>
      </c>
    </row>
    <row r="699" spans="1:10" x14ac:dyDescent="0.35">
      <c r="A699" s="21">
        <v>1946</v>
      </c>
      <c r="B699" t="s">
        <v>17</v>
      </c>
      <c r="C699" s="15">
        <v>2.5</v>
      </c>
      <c r="D699" s="21">
        <v>1954</v>
      </c>
      <c r="E699">
        <v>1956</v>
      </c>
      <c r="F699" s="24" t="s">
        <v>24</v>
      </c>
      <c r="G699" s="7">
        <v>2568750</v>
      </c>
      <c r="H699" s="7">
        <v>0</v>
      </c>
      <c r="I699" s="7">
        <v>0</v>
      </c>
      <c r="J699" s="6">
        <f t="shared" si="10"/>
        <v>2568750</v>
      </c>
    </row>
    <row r="700" spans="1:10" x14ac:dyDescent="0.35">
      <c r="A700" s="21">
        <v>1946</v>
      </c>
      <c r="B700" t="s">
        <v>62</v>
      </c>
      <c r="C700" s="15">
        <v>3</v>
      </c>
      <c r="D700" s="21">
        <v>1954</v>
      </c>
      <c r="E700">
        <v>1958</v>
      </c>
      <c r="F700" s="24" t="s">
        <v>24</v>
      </c>
      <c r="G700" s="7">
        <v>1575000</v>
      </c>
      <c r="H700" s="7">
        <v>0</v>
      </c>
      <c r="I700" s="7">
        <v>0</v>
      </c>
      <c r="J700" s="6">
        <f t="shared" si="10"/>
        <v>1575000</v>
      </c>
    </row>
    <row r="701" spans="1:10" x14ac:dyDescent="0.35">
      <c r="A701" s="21">
        <v>1946</v>
      </c>
      <c r="B701" t="s">
        <v>40</v>
      </c>
      <c r="C701" s="15">
        <v>3.5</v>
      </c>
      <c r="D701" s="21">
        <v>1954</v>
      </c>
      <c r="E701">
        <v>1959</v>
      </c>
      <c r="F701" s="24" t="s">
        <v>24</v>
      </c>
      <c r="G701" s="7">
        <v>54000</v>
      </c>
      <c r="H701" s="7">
        <v>0</v>
      </c>
      <c r="I701" s="7">
        <v>0</v>
      </c>
      <c r="J701" s="6">
        <f t="shared" si="10"/>
        <v>54000</v>
      </c>
    </row>
    <row r="702" spans="1:10" x14ac:dyDescent="0.35">
      <c r="A702" s="21">
        <v>1946</v>
      </c>
      <c r="B702" t="s">
        <v>48</v>
      </c>
      <c r="C702" s="15">
        <v>3</v>
      </c>
      <c r="D702" s="21">
        <v>1955</v>
      </c>
      <c r="E702">
        <v>1959</v>
      </c>
      <c r="F702" s="24" t="s">
        <v>24</v>
      </c>
      <c r="G702" s="7">
        <v>1590000</v>
      </c>
      <c r="H702" s="7">
        <v>0</v>
      </c>
      <c r="I702" s="7">
        <v>0</v>
      </c>
      <c r="J702" s="6">
        <f t="shared" si="10"/>
        <v>1590000</v>
      </c>
    </row>
    <row r="703" spans="1:10" x14ac:dyDescent="0.35">
      <c r="A703" s="21">
        <v>1946</v>
      </c>
      <c r="B703" t="s">
        <v>61</v>
      </c>
      <c r="C703" s="15">
        <v>3</v>
      </c>
      <c r="D703" s="21">
        <v>1955</v>
      </c>
      <c r="E703" s="21">
        <v>1965</v>
      </c>
      <c r="F703" s="24" t="s">
        <v>24</v>
      </c>
      <c r="G703" s="7">
        <v>1055000</v>
      </c>
      <c r="H703" s="7">
        <v>0</v>
      </c>
      <c r="I703" s="7">
        <v>0</v>
      </c>
      <c r="J703" s="6">
        <f t="shared" si="10"/>
        <v>1055000</v>
      </c>
    </row>
    <row r="704" spans="1:10" x14ac:dyDescent="0.35">
      <c r="A704" s="21">
        <v>1946</v>
      </c>
      <c r="B704" t="s">
        <v>49</v>
      </c>
      <c r="C704" s="15">
        <v>3</v>
      </c>
      <c r="D704">
        <v>1959</v>
      </c>
      <c r="E704">
        <v>1969</v>
      </c>
      <c r="F704" s="24" t="s">
        <v>24</v>
      </c>
      <c r="G704" s="7">
        <v>546000</v>
      </c>
      <c r="H704" s="7">
        <v>0</v>
      </c>
      <c r="I704" s="7">
        <v>0</v>
      </c>
      <c r="J704" s="6">
        <f t="shared" si="10"/>
        <v>546000</v>
      </c>
    </row>
    <row r="705" spans="1:11" x14ac:dyDescent="0.35">
      <c r="A705" s="21">
        <v>1946</v>
      </c>
      <c r="B705" t="s">
        <v>61</v>
      </c>
      <c r="C705" s="15">
        <v>3</v>
      </c>
      <c r="D705">
        <v>1960</v>
      </c>
      <c r="E705">
        <v>1970</v>
      </c>
      <c r="F705" s="24" t="s">
        <v>24</v>
      </c>
      <c r="G705" s="7">
        <v>1586250</v>
      </c>
      <c r="H705" s="7">
        <v>0</v>
      </c>
      <c r="I705" s="7">
        <v>0</v>
      </c>
      <c r="J705" s="6">
        <f t="shared" si="10"/>
        <v>1586250</v>
      </c>
    </row>
    <row r="706" spans="1:11" x14ac:dyDescent="0.35">
      <c r="A706" s="21">
        <v>1946</v>
      </c>
      <c r="B706" t="s">
        <v>57</v>
      </c>
      <c r="C706" s="15">
        <v>3.5</v>
      </c>
      <c r="D706">
        <v>1961</v>
      </c>
      <c r="E706">
        <v>1966</v>
      </c>
      <c r="F706" s="24" t="s">
        <v>24</v>
      </c>
      <c r="G706" s="7">
        <v>27500</v>
      </c>
      <c r="H706" s="7">
        <v>0</v>
      </c>
      <c r="I706" s="7">
        <v>0</v>
      </c>
      <c r="J706" s="6">
        <f t="shared" si="10"/>
        <v>27500</v>
      </c>
    </row>
    <row r="707" spans="1:11" x14ac:dyDescent="0.35">
      <c r="A707" s="21">
        <v>1946</v>
      </c>
      <c r="B707" t="s">
        <v>58</v>
      </c>
      <c r="C707" s="15">
        <v>3.5</v>
      </c>
      <c r="D707">
        <v>1961</v>
      </c>
      <c r="E707">
        <v>1966</v>
      </c>
      <c r="F707" s="24" t="s">
        <v>24</v>
      </c>
      <c r="G707" s="7">
        <v>98550</v>
      </c>
      <c r="H707" s="7">
        <v>0</v>
      </c>
      <c r="I707" s="7">
        <v>0</v>
      </c>
      <c r="J707" s="6">
        <f t="shared" si="10"/>
        <v>98550</v>
      </c>
    </row>
    <row r="708" spans="1:11" ht="15" thickBot="1" x14ac:dyDescent="0.4">
      <c r="A708" s="22">
        <v>1946</v>
      </c>
      <c r="B708" s="10" t="s">
        <v>61</v>
      </c>
      <c r="C708" s="18">
        <v>3</v>
      </c>
      <c r="D708" s="10">
        <v>1965</v>
      </c>
      <c r="E708" s="10">
        <v>1975</v>
      </c>
      <c r="F708" s="26" t="s">
        <v>24</v>
      </c>
      <c r="G708" s="11">
        <v>2125000</v>
      </c>
      <c r="H708" s="11">
        <v>0</v>
      </c>
      <c r="I708" s="11">
        <v>0</v>
      </c>
      <c r="J708" s="12">
        <f t="shared" si="10"/>
        <v>2125000</v>
      </c>
      <c r="K708" s="10"/>
    </row>
    <row r="709" spans="1:11" x14ac:dyDescent="0.35">
      <c r="A709" s="21">
        <v>1946</v>
      </c>
      <c r="B709" t="s">
        <v>21</v>
      </c>
      <c r="G709" s="7">
        <v>21664723</v>
      </c>
      <c r="H709" s="7">
        <v>13</v>
      </c>
      <c r="I709" s="7">
        <v>7</v>
      </c>
      <c r="J709" s="6">
        <f t="shared" si="10"/>
        <v>21664723.679166663</v>
      </c>
    </row>
    <row r="710" spans="1:11" ht="15" thickBot="1" x14ac:dyDescent="0.4">
      <c r="A710" s="22">
        <v>1946</v>
      </c>
      <c r="B710" s="13" t="s">
        <v>22</v>
      </c>
      <c r="C710" s="18"/>
      <c r="D710" s="10"/>
      <c r="E710" s="10"/>
      <c r="F710" s="10"/>
      <c r="G710" s="11"/>
      <c r="H710" s="11"/>
      <c r="I710" s="11"/>
      <c r="J710" s="12">
        <f t="shared" si="10"/>
        <v>0</v>
      </c>
      <c r="K710" s="14">
        <f>J709-SUM(J686:J708)</f>
        <v>0</v>
      </c>
    </row>
    <row r="711" spans="1:11" x14ac:dyDescent="0.35">
      <c r="A711" s="21">
        <v>1947</v>
      </c>
      <c r="B711" s="21" t="s">
        <v>58</v>
      </c>
      <c r="C711" s="15">
        <v>3.75</v>
      </c>
      <c r="D711">
        <v>1946</v>
      </c>
      <c r="E711">
        <v>1949</v>
      </c>
      <c r="F711" s="24" t="s">
        <v>24</v>
      </c>
      <c r="G711" s="7">
        <v>20400</v>
      </c>
      <c r="H711" s="7">
        <v>0</v>
      </c>
      <c r="I711" s="7">
        <v>0</v>
      </c>
      <c r="J711" s="6">
        <f t="shared" si="10"/>
        <v>20400</v>
      </c>
    </row>
    <row r="712" spans="1:11" x14ac:dyDescent="0.35">
      <c r="A712" s="21">
        <v>1947</v>
      </c>
      <c r="B712" s="21" t="s">
        <v>14</v>
      </c>
      <c r="C712" s="15">
        <v>4</v>
      </c>
      <c r="D712">
        <v>1940</v>
      </c>
      <c r="E712">
        <v>1950</v>
      </c>
      <c r="F712" s="24" t="s">
        <v>24</v>
      </c>
      <c r="G712" s="7">
        <v>15400</v>
      </c>
      <c r="H712" s="7">
        <v>3</v>
      </c>
      <c r="I712" s="7">
        <v>7</v>
      </c>
      <c r="J712" s="6">
        <f t="shared" ref="J712:J775" si="11">G712+H712/20+I712/240</f>
        <v>15400.179166666667</v>
      </c>
    </row>
    <row r="713" spans="1:11" x14ac:dyDescent="0.35">
      <c r="A713" s="21">
        <v>1947</v>
      </c>
      <c r="B713" s="21" t="s">
        <v>37</v>
      </c>
      <c r="C713" s="15">
        <v>4.5</v>
      </c>
      <c r="D713">
        <v>1948</v>
      </c>
      <c r="E713">
        <v>1968</v>
      </c>
      <c r="F713" s="24" t="s">
        <v>24</v>
      </c>
      <c r="G713" s="7">
        <v>10250</v>
      </c>
      <c r="H713" s="7">
        <v>0</v>
      </c>
      <c r="I713" s="7">
        <v>0</v>
      </c>
      <c r="J713" s="6">
        <f t="shared" si="11"/>
        <v>10250</v>
      </c>
    </row>
    <row r="714" spans="1:11" x14ac:dyDescent="0.35">
      <c r="A714" s="21">
        <v>1947</v>
      </c>
      <c r="B714" s="21" t="s">
        <v>29</v>
      </c>
      <c r="C714" s="15">
        <v>3</v>
      </c>
      <c r="D714" s="21">
        <v>1948</v>
      </c>
      <c r="E714" s="21">
        <v>1953</v>
      </c>
      <c r="F714" s="24" t="s">
        <v>24</v>
      </c>
      <c r="G714" s="7">
        <v>1530000</v>
      </c>
      <c r="H714" s="7">
        <v>0</v>
      </c>
      <c r="I714" s="7">
        <v>0</v>
      </c>
      <c r="J714" s="6">
        <f t="shared" si="11"/>
        <v>1530000</v>
      </c>
    </row>
    <row r="715" spans="1:11" x14ac:dyDescent="0.35">
      <c r="A715" s="21">
        <v>1947</v>
      </c>
      <c r="B715" s="21" t="s">
        <v>18</v>
      </c>
      <c r="C715" s="15">
        <v>3</v>
      </c>
      <c r="D715">
        <v>1949</v>
      </c>
      <c r="F715" s="24" t="s">
        <v>24</v>
      </c>
      <c r="G715" s="7">
        <v>10200</v>
      </c>
      <c r="H715" s="7">
        <v>0</v>
      </c>
      <c r="I715" s="7">
        <v>0</v>
      </c>
      <c r="J715" s="6">
        <f t="shared" si="11"/>
        <v>10200</v>
      </c>
    </row>
    <row r="716" spans="1:11" x14ac:dyDescent="0.35">
      <c r="A716" s="21">
        <v>1947</v>
      </c>
      <c r="B716" s="21" t="s">
        <v>17</v>
      </c>
      <c r="C716" s="15">
        <v>2.5</v>
      </c>
      <c r="D716">
        <v>1949</v>
      </c>
      <c r="E716">
        <v>1951</v>
      </c>
      <c r="F716" s="24" t="s">
        <v>24</v>
      </c>
      <c r="G716" s="7">
        <v>2543750</v>
      </c>
      <c r="H716" s="7">
        <v>0</v>
      </c>
      <c r="I716" s="7">
        <v>0</v>
      </c>
      <c r="J716" s="6">
        <f t="shared" si="11"/>
        <v>2543750</v>
      </c>
    </row>
    <row r="717" spans="1:11" ht="43.5" x14ac:dyDescent="0.35">
      <c r="A717" s="21">
        <v>1947</v>
      </c>
      <c r="B717" s="32" t="s">
        <v>52</v>
      </c>
      <c r="C717" s="15">
        <v>2.5</v>
      </c>
      <c r="D717" s="21">
        <v>1950</v>
      </c>
      <c r="E717">
        <v>1955</v>
      </c>
      <c r="F717" s="24" t="s">
        <v>24</v>
      </c>
      <c r="G717" s="7">
        <v>65061</v>
      </c>
      <c r="H717" s="7">
        <v>10</v>
      </c>
      <c r="I717" s="7">
        <v>0</v>
      </c>
      <c r="J717" s="6">
        <f t="shared" si="11"/>
        <v>65061.5</v>
      </c>
    </row>
    <row r="718" spans="1:11" x14ac:dyDescent="0.35">
      <c r="A718" s="21">
        <v>1947</v>
      </c>
      <c r="B718" s="21" t="s">
        <v>17</v>
      </c>
      <c r="C718" s="15">
        <v>2.5</v>
      </c>
      <c r="D718" s="21">
        <v>1951</v>
      </c>
      <c r="E718">
        <v>1953</v>
      </c>
      <c r="F718" s="24" t="s">
        <v>24</v>
      </c>
      <c r="G718" s="7">
        <v>1545000</v>
      </c>
      <c r="H718" s="7">
        <v>0</v>
      </c>
      <c r="I718" s="7">
        <v>0</v>
      </c>
      <c r="J718" s="6">
        <f t="shared" si="11"/>
        <v>1545000</v>
      </c>
    </row>
    <row r="719" spans="1:11" x14ac:dyDescent="0.35">
      <c r="A719" s="21">
        <v>1947</v>
      </c>
      <c r="B719" s="21" t="s">
        <v>17</v>
      </c>
      <c r="C719" s="15">
        <v>2.5</v>
      </c>
      <c r="D719" s="21">
        <v>1952</v>
      </c>
      <c r="E719" s="21">
        <v>1954</v>
      </c>
      <c r="F719" s="24" t="s">
        <v>24</v>
      </c>
      <c r="G719" s="7">
        <v>2568750</v>
      </c>
      <c r="H719" s="7">
        <v>0</v>
      </c>
      <c r="I719" s="7">
        <v>0</v>
      </c>
      <c r="J719" s="6">
        <f t="shared" si="11"/>
        <v>2568750</v>
      </c>
    </row>
    <row r="720" spans="1:11" x14ac:dyDescent="0.35">
      <c r="A720" s="21">
        <v>1947</v>
      </c>
      <c r="B720" t="s">
        <v>49</v>
      </c>
      <c r="C720" s="15">
        <v>2.75</v>
      </c>
      <c r="D720" s="21">
        <v>1952</v>
      </c>
      <c r="E720">
        <v>1957</v>
      </c>
      <c r="F720" s="24" t="s">
        <v>24</v>
      </c>
      <c r="G720" s="7">
        <v>1313250</v>
      </c>
      <c r="H720" s="7">
        <v>0</v>
      </c>
      <c r="I720" s="7">
        <v>0</v>
      </c>
      <c r="J720" s="6">
        <f t="shared" si="11"/>
        <v>1313250</v>
      </c>
    </row>
    <row r="721" spans="1:11" ht="29" x14ac:dyDescent="0.35">
      <c r="A721" s="21">
        <v>1947</v>
      </c>
      <c r="B721" s="31" t="s">
        <v>51</v>
      </c>
      <c r="C721" s="15">
        <v>3</v>
      </c>
      <c r="D721" s="21">
        <v>1954</v>
      </c>
      <c r="F721" s="24" t="s">
        <v>24</v>
      </c>
      <c r="G721" s="7">
        <v>36750</v>
      </c>
      <c r="H721" s="7">
        <v>0</v>
      </c>
      <c r="I721" s="7">
        <v>0</v>
      </c>
      <c r="J721" s="6">
        <f t="shared" si="11"/>
        <v>36750</v>
      </c>
    </row>
    <row r="722" spans="1:11" x14ac:dyDescent="0.35">
      <c r="A722" s="21">
        <v>1947</v>
      </c>
      <c r="B722" t="s">
        <v>17</v>
      </c>
      <c r="C722" s="15">
        <v>2.5</v>
      </c>
      <c r="D722" s="21">
        <v>1954</v>
      </c>
      <c r="E722">
        <v>1956</v>
      </c>
      <c r="F722" s="24" t="s">
        <v>24</v>
      </c>
      <c r="G722" s="7">
        <v>2990025</v>
      </c>
      <c r="H722" s="7">
        <v>0</v>
      </c>
      <c r="I722" s="7">
        <v>0</v>
      </c>
      <c r="J722" s="6">
        <f t="shared" si="11"/>
        <v>2990025</v>
      </c>
    </row>
    <row r="723" spans="1:11" x14ac:dyDescent="0.35">
      <c r="A723" s="21">
        <v>1947</v>
      </c>
      <c r="B723" t="s">
        <v>62</v>
      </c>
      <c r="C723" s="15">
        <v>3</v>
      </c>
      <c r="D723" s="21">
        <v>1954</v>
      </c>
      <c r="E723">
        <v>1958</v>
      </c>
      <c r="F723" s="24" t="s">
        <v>24</v>
      </c>
      <c r="G723" s="7">
        <v>1828750</v>
      </c>
      <c r="H723" s="7">
        <v>0</v>
      </c>
      <c r="I723" s="7">
        <v>0</v>
      </c>
      <c r="J723" s="6">
        <f t="shared" si="11"/>
        <v>1828750</v>
      </c>
    </row>
    <row r="724" spans="1:11" x14ac:dyDescent="0.35">
      <c r="A724" s="21">
        <v>1947</v>
      </c>
      <c r="B724" t="s">
        <v>40</v>
      </c>
      <c r="C724" s="15">
        <v>3.5</v>
      </c>
      <c r="D724" s="21">
        <v>1954</v>
      </c>
      <c r="E724">
        <v>1959</v>
      </c>
      <c r="F724" s="24" t="s">
        <v>24</v>
      </c>
      <c r="G724" s="7">
        <v>55000</v>
      </c>
      <c r="H724" s="7">
        <v>0</v>
      </c>
      <c r="I724" s="7">
        <v>0</v>
      </c>
      <c r="J724" s="6">
        <f t="shared" si="11"/>
        <v>55000</v>
      </c>
    </row>
    <row r="725" spans="1:11" x14ac:dyDescent="0.35">
      <c r="A725" s="21">
        <v>1947</v>
      </c>
      <c r="B725" t="s">
        <v>48</v>
      </c>
      <c r="C725" s="15">
        <v>3</v>
      </c>
      <c r="D725" s="21">
        <v>1955</v>
      </c>
      <c r="E725">
        <v>1959</v>
      </c>
      <c r="F725" s="24" t="s">
        <v>24</v>
      </c>
      <c r="G725" s="7">
        <v>1582500</v>
      </c>
      <c r="H725" s="7">
        <v>0</v>
      </c>
      <c r="I725" s="7">
        <v>0</v>
      </c>
      <c r="J725" s="6">
        <f t="shared" si="11"/>
        <v>1582500</v>
      </c>
    </row>
    <row r="726" spans="1:11" x14ac:dyDescent="0.35">
      <c r="A726" s="21">
        <v>1947</v>
      </c>
      <c r="B726" t="s">
        <v>61</v>
      </c>
      <c r="C726" s="15">
        <v>3</v>
      </c>
      <c r="D726" s="21">
        <v>1955</v>
      </c>
      <c r="E726" s="21">
        <v>1965</v>
      </c>
      <c r="F726" s="24" t="s">
        <v>24</v>
      </c>
      <c r="G726" s="7">
        <v>1050000</v>
      </c>
      <c r="H726" s="7">
        <v>0</v>
      </c>
      <c r="I726" s="7">
        <v>0</v>
      </c>
      <c r="J726" s="6">
        <f t="shared" si="11"/>
        <v>1050000</v>
      </c>
    </row>
    <row r="727" spans="1:11" x14ac:dyDescent="0.35">
      <c r="A727" s="21">
        <v>1947</v>
      </c>
      <c r="B727" t="s">
        <v>49</v>
      </c>
      <c r="C727" s="15">
        <v>3</v>
      </c>
      <c r="D727">
        <v>1959</v>
      </c>
      <c r="E727">
        <v>1969</v>
      </c>
      <c r="F727" s="24" t="s">
        <v>24</v>
      </c>
      <c r="G727" s="7">
        <v>546000</v>
      </c>
      <c r="H727" s="7">
        <v>0</v>
      </c>
      <c r="I727" s="7">
        <v>0</v>
      </c>
      <c r="J727" s="6">
        <f t="shared" si="11"/>
        <v>546000</v>
      </c>
    </row>
    <row r="728" spans="1:11" x14ac:dyDescent="0.35">
      <c r="A728" s="21">
        <v>1947</v>
      </c>
      <c r="B728" t="s">
        <v>61</v>
      </c>
      <c r="C728" s="15">
        <v>3</v>
      </c>
      <c r="D728">
        <v>1960</v>
      </c>
      <c r="E728">
        <v>1970</v>
      </c>
      <c r="F728" s="24" t="s">
        <v>24</v>
      </c>
      <c r="G728" s="7">
        <v>1837500</v>
      </c>
      <c r="H728" s="7">
        <v>0</v>
      </c>
      <c r="I728" s="7">
        <v>0</v>
      </c>
      <c r="J728" s="6">
        <f t="shared" si="11"/>
        <v>1837500</v>
      </c>
    </row>
    <row r="729" spans="1:11" x14ac:dyDescent="0.35">
      <c r="A729" s="21">
        <v>1947</v>
      </c>
      <c r="B729" t="s">
        <v>57</v>
      </c>
      <c r="C729" s="15">
        <v>3.5</v>
      </c>
      <c r="D729">
        <v>1961</v>
      </c>
      <c r="E729">
        <v>1966</v>
      </c>
      <c r="F729" s="24" t="s">
        <v>24</v>
      </c>
      <c r="G729" s="7">
        <v>27875</v>
      </c>
      <c r="H729" s="7">
        <v>0</v>
      </c>
      <c r="I729" s="7">
        <v>0</v>
      </c>
      <c r="J729" s="6">
        <f t="shared" si="11"/>
        <v>27875</v>
      </c>
    </row>
    <row r="730" spans="1:11" x14ac:dyDescent="0.35">
      <c r="A730" s="21">
        <v>1947</v>
      </c>
      <c r="B730" t="s">
        <v>58</v>
      </c>
      <c r="C730" s="15">
        <v>3.5</v>
      </c>
      <c r="D730">
        <v>1961</v>
      </c>
      <c r="E730">
        <v>1966</v>
      </c>
      <c r="F730" s="24" t="s">
        <v>24</v>
      </c>
      <c r="G730" s="7">
        <v>99900</v>
      </c>
      <c r="H730" s="7">
        <v>0</v>
      </c>
      <c r="I730" s="7">
        <v>0</v>
      </c>
      <c r="J730" s="6">
        <f t="shared" si="11"/>
        <v>99900</v>
      </c>
    </row>
    <row r="731" spans="1:11" ht="15" thickBot="1" x14ac:dyDescent="0.4">
      <c r="A731" s="22">
        <v>1947</v>
      </c>
      <c r="B731" s="10" t="s">
        <v>61</v>
      </c>
      <c r="C731" s="18">
        <v>3</v>
      </c>
      <c r="D731" s="10">
        <v>1965</v>
      </c>
      <c r="E731" s="10">
        <v>1975</v>
      </c>
      <c r="F731" s="26" t="s">
        <v>24</v>
      </c>
      <c r="G731" s="11">
        <v>2110000</v>
      </c>
      <c r="H731" s="11">
        <v>0</v>
      </c>
      <c r="I731" s="11">
        <v>0</v>
      </c>
      <c r="J731" s="12">
        <f t="shared" si="11"/>
        <v>2110000</v>
      </c>
      <c r="K731" s="10"/>
    </row>
    <row r="732" spans="1:11" x14ac:dyDescent="0.35">
      <c r="A732" s="21">
        <v>1947</v>
      </c>
      <c r="B732" s="21" t="s">
        <v>21</v>
      </c>
      <c r="G732" s="7">
        <v>21786361</v>
      </c>
      <c r="H732" s="7">
        <v>13</v>
      </c>
      <c r="I732" s="7">
        <v>7</v>
      </c>
      <c r="J732" s="6">
        <f t="shared" si="11"/>
        <v>21786361.679166663</v>
      </c>
    </row>
    <row r="733" spans="1:11" ht="15" thickBot="1" x14ac:dyDescent="0.4">
      <c r="A733" s="22">
        <v>1947</v>
      </c>
      <c r="B733" s="23" t="s">
        <v>22</v>
      </c>
      <c r="C733" s="18"/>
      <c r="D733" s="10"/>
      <c r="E733" s="10"/>
      <c r="F733" s="10"/>
      <c r="G733" s="11"/>
      <c r="H733" s="11"/>
      <c r="I733" s="11"/>
      <c r="J733" s="12">
        <f t="shared" si="11"/>
        <v>0</v>
      </c>
      <c r="K733" s="14">
        <f>J732-SUM(J711:J731)</f>
        <v>0</v>
      </c>
    </row>
    <row r="734" spans="1:11" x14ac:dyDescent="0.35">
      <c r="A734" s="21">
        <v>1948</v>
      </c>
      <c r="B734" s="21" t="s">
        <v>58</v>
      </c>
      <c r="C734" s="15">
        <v>3.75</v>
      </c>
      <c r="D734">
        <v>1946</v>
      </c>
      <c r="E734">
        <v>1949</v>
      </c>
      <c r="F734" s="24" t="s">
        <v>24</v>
      </c>
      <c r="G734" s="7">
        <v>20400</v>
      </c>
      <c r="H734" s="7">
        <v>0</v>
      </c>
      <c r="I734" s="7">
        <v>0</v>
      </c>
      <c r="J734" s="6">
        <f t="shared" si="11"/>
        <v>20400</v>
      </c>
    </row>
    <row r="735" spans="1:11" x14ac:dyDescent="0.35">
      <c r="A735" s="21">
        <v>1948</v>
      </c>
      <c r="B735" s="21" t="s">
        <v>14</v>
      </c>
      <c r="C735" s="15">
        <v>4</v>
      </c>
      <c r="D735">
        <v>1940</v>
      </c>
      <c r="E735">
        <v>1950</v>
      </c>
      <c r="F735" s="24" t="s">
        <v>24</v>
      </c>
      <c r="G735" s="7">
        <v>15400</v>
      </c>
      <c r="H735" s="7">
        <v>3</v>
      </c>
      <c r="I735" s="7">
        <v>7</v>
      </c>
      <c r="J735" s="6">
        <f t="shared" si="11"/>
        <v>15400.179166666667</v>
      </c>
    </row>
    <row r="736" spans="1:11" x14ac:dyDescent="0.35">
      <c r="A736" s="21">
        <v>1948</v>
      </c>
      <c r="B736" s="21" t="s">
        <v>37</v>
      </c>
      <c r="C736" s="15">
        <v>4.5</v>
      </c>
      <c r="D736">
        <v>1948</v>
      </c>
      <c r="E736">
        <v>1968</v>
      </c>
      <c r="F736" s="24" t="s">
        <v>24</v>
      </c>
      <c r="G736" s="7">
        <v>10200</v>
      </c>
      <c r="H736" s="7">
        <v>0</v>
      </c>
      <c r="I736" s="7">
        <v>0</v>
      </c>
      <c r="J736" s="6">
        <f t="shared" si="11"/>
        <v>10200</v>
      </c>
    </row>
    <row r="737" spans="1:10" x14ac:dyDescent="0.35">
      <c r="A737" s="21">
        <v>1948</v>
      </c>
      <c r="B737" s="21" t="s">
        <v>18</v>
      </c>
      <c r="C737" s="15">
        <v>3</v>
      </c>
      <c r="D737">
        <v>1949</v>
      </c>
      <c r="F737" s="24" t="s">
        <v>24</v>
      </c>
      <c r="G737" s="7">
        <v>10162</v>
      </c>
      <c r="H737" s="7">
        <v>10</v>
      </c>
      <c r="I737" s="7">
        <v>0</v>
      </c>
      <c r="J737" s="6">
        <f t="shared" si="11"/>
        <v>10162.5</v>
      </c>
    </row>
    <row r="738" spans="1:10" x14ac:dyDescent="0.35">
      <c r="A738" s="21">
        <v>1948</v>
      </c>
      <c r="B738" s="21" t="s">
        <v>63</v>
      </c>
      <c r="C738" s="15">
        <v>1.75</v>
      </c>
      <c r="D738">
        <v>1950</v>
      </c>
      <c r="F738" s="24" t="s">
        <v>24</v>
      </c>
      <c r="G738" s="7">
        <v>1010000</v>
      </c>
      <c r="H738" s="7">
        <v>0</v>
      </c>
      <c r="I738" s="7">
        <v>0</v>
      </c>
      <c r="J738" s="6">
        <f t="shared" si="11"/>
        <v>1010000</v>
      </c>
    </row>
    <row r="739" spans="1:10" x14ac:dyDescent="0.35">
      <c r="A739" s="21">
        <v>1948</v>
      </c>
      <c r="B739" s="21" t="s">
        <v>17</v>
      </c>
      <c r="C739" s="15">
        <v>2.5</v>
      </c>
      <c r="D739">
        <v>1949</v>
      </c>
      <c r="E739">
        <v>1951</v>
      </c>
      <c r="F739" s="24" t="s">
        <v>24</v>
      </c>
      <c r="G739" s="7">
        <v>2537500</v>
      </c>
      <c r="H739" s="7">
        <v>0</v>
      </c>
      <c r="I739" s="7">
        <v>0</v>
      </c>
      <c r="J739" s="6">
        <f t="shared" si="11"/>
        <v>2537500</v>
      </c>
    </row>
    <row r="740" spans="1:10" x14ac:dyDescent="0.35">
      <c r="A740" s="21">
        <v>1948</v>
      </c>
      <c r="B740" s="21" t="s">
        <v>17</v>
      </c>
      <c r="C740" s="15">
        <v>2.5</v>
      </c>
      <c r="D740" s="21">
        <v>1951</v>
      </c>
      <c r="E740">
        <v>1953</v>
      </c>
      <c r="F740" s="24" t="s">
        <v>24</v>
      </c>
      <c r="G740" s="7">
        <v>1537500</v>
      </c>
      <c r="H740" s="7">
        <v>0</v>
      </c>
      <c r="I740" s="7">
        <v>0</v>
      </c>
      <c r="J740" s="6">
        <f t="shared" si="11"/>
        <v>1537500</v>
      </c>
    </row>
    <row r="741" spans="1:10" x14ac:dyDescent="0.35">
      <c r="A741" s="21">
        <v>1948</v>
      </c>
      <c r="B741" s="21" t="s">
        <v>17</v>
      </c>
      <c r="C741" s="15">
        <v>2.5</v>
      </c>
      <c r="D741" s="21">
        <v>1952</v>
      </c>
      <c r="E741" s="21">
        <v>1954</v>
      </c>
      <c r="F741" s="24" t="s">
        <v>24</v>
      </c>
      <c r="G741" s="7">
        <v>2568750</v>
      </c>
      <c r="H741" s="7">
        <v>0</v>
      </c>
      <c r="I741" s="7">
        <v>0</v>
      </c>
      <c r="J741" s="6">
        <f t="shared" si="11"/>
        <v>2568750</v>
      </c>
    </row>
    <row r="742" spans="1:10" ht="29" x14ac:dyDescent="0.35">
      <c r="A742" s="21">
        <v>1948</v>
      </c>
      <c r="B742" s="31" t="s">
        <v>51</v>
      </c>
      <c r="C742" s="15">
        <v>3</v>
      </c>
      <c r="D742" s="21">
        <v>1954</v>
      </c>
      <c r="F742" s="24" t="s">
        <v>24</v>
      </c>
      <c r="G742" s="7">
        <v>35700</v>
      </c>
      <c r="H742" s="7">
        <v>0</v>
      </c>
      <c r="I742" s="7">
        <v>0</v>
      </c>
      <c r="J742" s="6">
        <f t="shared" si="11"/>
        <v>35700</v>
      </c>
    </row>
    <row r="743" spans="1:10" x14ac:dyDescent="0.35">
      <c r="A743" s="21">
        <v>1948</v>
      </c>
      <c r="B743" t="s">
        <v>62</v>
      </c>
      <c r="C743" s="15">
        <v>3</v>
      </c>
      <c r="D743" s="21">
        <v>1954</v>
      </c>
      <c r="E743">
        <v>1958</v>
      </c>
      <c r="F743" s="24" t="s">
        <v>24</v>
      </c>
      <c r="G743" s="7">
        <v>1820000</v>
      </c>
      <c r="H743" s="7">
        <v>0</v>
      </c>
      <c r="I743" s="7">
        <v>0</v>
      </c>
      <c r="J743" s="6">
        <f t="shared" si="11"/>
        <v>1820000</v>
      </c>
    </row>
    <row r="744" spans="1:10" x14ac:dyDescent="0.35">
      <c r="A744" s="21">
        <v>1948</v>
      </c>
      <c r="B744" t="s">
        <v>40</v>
      </c>
      <c r="C744" s="15">
        <v>3.5</v>
      </c>
      <c r="D744" s="21">
        <v>1954</v>
      </c>
      <c r="E744">
        <v>1959</v>
      </c>
      <c r="F744" s="24" t="s">
        <v>24</v>
      </c>
      <c r="G744" s="7">
        <v>52750</v>
      </c>
      <c r="H744" s="7">
        <v>0</v>
      </c>
      <c r="I744" s="7">
        <v>0</v>
      </c>
      <c r="J744" s="6">
        <f t="shared" si="11"/>
        <v>52750</v>
      </c>
    </row>
    <row r="745" spans="1:10" ht="43.5" x14ac:dyDescent="0.35">
      <c r="A745" s="21">
        <v>1948</v>
      </c>
      <c r="B745" s="32" t="s">
        <v>52</v>
      </c>
      <c r="C745" s="15">
        <v>2.5</v>
      </c>
      <c r="D745" s="21">
        <v>1950</v>
      </c>
      <c r="E745">
        <v>1955</v>
      </c>
      <c r="F745" s="24" t="s">
        <v>24</v>
      </c>
      <c r="G745" s="7">
        <v>62818</v>
      </c>
      <c r="H745" s="7">
        <v>0</v>
      </c>
      <c r="I745" s="7">
        <v>0</v>
      </c>
      <c r="J745" s="6">
        <f t="shared" si="11"/>
        <v>62818</v>
      </c>
    </row>
    <row r="746" spans="1:10" x14ac:dyDescent="0.35">
      <c r="A746" s="21">
        <v>1948</v>
      </c>
      <c r="B746" t="s">
        <v>48</v>
      </c>
      <c r="C746" s="15">
        <v>3</v>
      </c>
      <c r="D746" s="21">
        <v>1955</v>
      </c>
      <c r="E746">
        <v>1959</v>
      </c>
      <c r="F746" s="24" t="s">
        <v>24</v>
      </c>
      <c r="G746" s="7">
        <v>1575000</v>
      </c>
      <c r="H746" s="7">
        <v>0</v>
      </c>
      <c r="I746" s="7">
        <v>0</v>
      </c>
      <c r="J746" s="6">
        <f t="shared" si="11"/>
        <v>1575000</v>
      </c>
    </row>
    <row r="747" spans="1:10" x14ac:dyDescent="0.35">
      <c r="A747" s="21">
        <v>1948</v>
      </c>
      <c r="B747" t="s">
        <v>61</v>
      </c>
      <c r="C747" s="15">
        <v>3</v>
      </c>
      <c r="D747" s="21">
        <v>1955</v>
      </c>
      <c r="E747" s="21">
        <v>1965</v>
      </c>
      <c r="F747" s="24" t="s">
        <v>24</v>
      </c>
      <c r="G747" s="7">
        <v>1030000</v>
      </c>
      <c r="H747" s="7">
        <v>0</v>
      </c>
      <c r="I747" s="7">
        <v>0</v>
      </c>
      <c r="J747" s="6">
        <f t="shared" si="11"/>
        <v>1030000</v>
      </c>
    </row>
    <row r="748" spans="1:10" x14ac:dyDescent="0.35">
      <c r="A748" s="21">
        <v>1948</v>
      </c>
      <c r="B748" t="s">
        <v>17</v>
      </c>
      <c r="C748" s="15">
        <v>2.5</v>
      </c>
      <c r="D748" s="21">
        <v>1954</v>
      </c>
      <c r="E748" s="21">
        <v>1956</v>
      </c>
      <c r="F748" s="24" t="s">
        <v>24</v>
      </c>
      <c r="G748" s="7">
        <v>2982750</v>
      </c>
      <c r="H748" s="7">
        <v>0</v>
      </c>
      <c r="I748" s="7">
        <v>0</v>
      </c>
      <c r="J748" s="6">
        <f t="shared" si="11"/>
        <v>2982750</v>
      </c>
    </row>
    <row r="749" spans="1:10" x14ac:dyDescent="0.35">
      <c r="A749" s="21">
        <v>1948</v>
      </c>
      <c r="B749" t="s">
        <v>49</v>
      </c>
      <c r="C749" s="15">
        <v>2.75</v>
      </c>
      <c r="D749" s="21">
        <v>1952</v>
      </c>
      <c r="E749">
        <v>1957</v>
      </c>
      <c r="F749" s="24" t="s">
        <v>24</v>
      </c>
      <c r="G749" s="7">
        <v>1313250</v>
      </c>
      <c r="H749" s="7">
        <v>0</v>
      </c>
      <c r="I749" s="7">
        <v>0</v>
      </c>
      <c r="J749" s="6">
        <f t="shared" si="11"/>
        <v>1313250</v>
      </c>
    </row>
    <row r="750" spans="1:10" x14ac:dyDescent="0.35">
      <c r="A750" s="21">
        <v>1948</v>
      </c>
      <c r="B750" t="s">
        <v>49</v>
      </c>
      <c r="C750" s="15">
        <v>3</v>
      </c>
      <c r="D750">
        <v>1959</v>
      </c>
      <c r="E750">
        <v>1969</v>
      </c>
      <c r="F750" s="24" t="s">
        <v>24</v>
      </c>
      <c r="G750" s="7">
        <v>527800</v>
      </c>
      <c r="H750" s="7">
        <v>0</v>
      </c>
      <c r="I750" s="7">
        <v>0</v>
      </c>
      <c r="J750" s="6">
        <f t="shared" si="11"/>
        <v>527800</v>
      </c>
    </row>
    <row r="751" spans="1:10" x14ac:dyDescent="0.35">
      <c r="A751" s="21">
        <v>1948</v>
      </c>
      <c r="B751" t="s">
        <v>61</v>
      </c>
      <c r="C751" s="15">
        <v>3</v>
      </c>
      <c r="D751">
        <v>1960</v>
      </c>
      <c r="E751">
        <v>1970</v>
      </c>
      <c r="F751" s="24" t="s">
        <v>24</v>
      </c>
      <c r="G751" s="7">
        <v>1776250</v>
      </c>
      <c r="H751" s="7">
        <v>0</v>
      </c>
      <c r="I751" s="7">
        <v>0</v>
      </c>
      <c r="J751" s="6">
        <f t="shared" si="11"/>
        <v>1776250</v>
      </c>
    </row>
    <row r="752" spans="1:10" x14ac:dyDescent="0.35">
      <c r="A752" s="21">
        <v>1948</v>
      </c>
      <c r="B752" t="s">
        <v>57</v>
      </c>
      <c r="C752" s="15">
        <v>3.5</v>
      </c>
      <c r="D752">
        <v>1961</v>
      </c>
      <c r="E752">
        <v>1966</v>
      </c>
      <c r="F752" s="24" t="s">
        <v>24</v>
      </c>
      <c r="G752" s="7">
        <v>26625</v>
      </c>
      <c r="H752" s="7">
        <v>0</v>
      </c>
      <c r="I752" s="7">
        <v>0</v>
      </c>
      <c r="J752" s="6">
        <f t="shared" si="11"/>
        <v>26625</v>
      </c>
    </row>
    <row r="753" spans="1:11" x14ac:dyDescent="0.35">
      <c r="A753" s="21">
        <v>1948</v>
      </c>
      <c r="B753" t="s">
        <v>58</v>
      </c>
      <c r="C753" s="15">
        <v>3.5</v>
      </c>
      <c r="D753">
        <v>1961</v>
      </c>
      <c r="E753">
        <v>1966</v>
      </c>
      <c r="F753" s="24" t="s">
        <v>24</v>
      </c>
      <c r="G753" s="7">
        <v>95850</v>
      </c>
      <c r="H753" s="7">
        <v>0</v>
      </c>
      <c r="I753" s="7">
        <v>0</v>
      </c>
      <c r="J753" s="6">
        <f t="shared" si="11"/>
        <v>95850</v>
      </c>
    </row>
    <row r="754" spans="1:11" ht="15" thickBot="1" x14ac:dyDescent="0.4">
      <c r="A754" s="22">
        <v>1948</v>
      </c>
      <c r="B754" s="10" t="s">
        <v>61</v>
      </c>
      <c r="C754" s="18">
        <v>3</v>
      </c>
      <c r="D754" s="10">
        <v>1965</v>
      </c>
      <c r="E754" s="10">
        <v>1975</v>
      </c>
      <c r="F754" s="26" t="s">
        <v>24</v>
      </c>
      <c r="G754" s="11">
        <v>2010000</v>
      </c>
      <c r="H754" s="11">
        <v>0</v>
      </c>
      <c r="I754" s="11">
        <v>0</v>
      </c>
      <c r="J754" s="12">
        <f t="shared" si="11"/>
        <v>2010000</v>
      </c>
      <c r="K754" s="10"/>
    </row>
    <row r="755" spans="1:11" x14ac:dyDescent="0.35">
      <c r="A755" s="21">
        <v>1948</v>
      </c>
      <c r="B755" s="21" t="s">
        <v>21</v>
      </c>
      <c r="G755" s="7">
        <v>21018705</v>
      </c>
      <c r="H755" s="7">
        <v>13</v>
      </c>
      <c r="I755" s="7">
        <v>7</v>
      </c>
      <c r="J755" s="6">
        <f t="shared" si="11"/>
        <v>21018705.679166663</v>
      </c>
    </row>
    <row r="756" spans="1:11" ht="15" thickBot="1" x14ac:dyDescent="0.4">
      <c r="A756" s="22">
        <v>1948</v>
      </c>
      <c r="B756" s="23" t="s">
        <v>22</v>
      </c>
      <c r="C756" s="18"/>
      <c r="D756" s="10"/>
      <c r="E756" s="10"/>
      <c r="F756" s="10"/>
      <c r="G756" s="11"/>
      <c r="H756" s="11"/>
      <c r="I756" s="11"/>
      <c r="J756" s="12">
        <f t="shared" si="11"/>
        <v>0</v>
      </c>
      <c r="K756" s="14">
        <f>J755-SUM(J734:J754)</f>
        <v>0</v>
      </c>
    </row>
    <row r="757" spans="1:11" x14ac:dyDescent="0.35">
      <c r="A757" s="21">
        <v>1949</v>
      </c>
      <c r="B757" s="21" t="s">
        <v>63</v>
      </c>
      <c r="C757" s="15">
        <v>1.75</v>
      </c>
      <c r="D757">
        <v>1950</v>
      </c>
      <c r="F757" s="24" t="s">
        <v>24</v>
      </c>
      <c r="G757" s="7">
        <v>1000000</v>
      </c>
      <c r="H757" s="7">
        <v>0</v>
      </c>
      <c r="I757" s="7">
        <v>0</v>
      </c>
      <c r="J757" s="6">
        <f t="shared" si="11"/>
        <v>1000000</v>
      </c>
    </row>
    <row r="758" spans="1:11" x14ac:dyDescent="0.35">
      <c r="A758" s="21">
        <v>1949</v>
      </c>
      <c r="B758" s="21" t="s">
        <v>17</v>
      </c>
      <c r="C758" s="15">
        <v>2.5</v>
      </c>
      <c r="D758">
        <v>1949</v>
      </c>
      <c r="E758">
        <v>1951</v>
      </c>
      <c r="F758" s="24" t="s">
        <v>24</v>
      </c>
      <c r="G758" s="7">
        <v>4316125</v>
      </c>
      <c r="H758" s="7">
        <v>0</v>
      </c>
      <c r="I758" s="7">
        <v>0</v>
      </c>
      <c r="J758" s="6">
        <f t="shared" si="11"/>
        <v>4316125</v>
      </c>
    </row>
    <row r="759" spans="1:11" x14ac:dyDescent="0.35">
      <c r="A759" s="21">
        <v>1949</v>
      </c>
      <c r="B759" s="21" t="s">
        <v>17</v>
      </c>
      <c r="C759" s="15">
        <v>2.5</v>
      </c>
      <c r="D759" s="21">
        <v>1951</v>
      </c>
      <c r="E759">
        <v>1953</v>
      </c>
      <c r="F759" s="24" t="s">
        <v>24</v>
      </c>
      <c r="G759" s="7">
        <v>2515625</v>
      </c>
      <c r="H759" s="7">
        <v>0</v>
      </c>
      <c r="I759" s="7">
        <v>0</v>
      </c>
      <c r="J759" s="6">
        <f t="shared" si="11"/>
        <v>2515625</v>
      </c>
    </row>
    <row r="760" spans="1:11" x14ac:dyDescent="0.35">
      <c r="A760" s="21">
        <v>1949</v>
      </c>
      <c r="B760" s="21" t="s">
        <v>17</v>
      </c>
      <c r="C760" s="15">
        <v>2.5</v>
      </c>
      <c r="D760" s="21">
        <v>1952</v>
      </c>
      <c r="E760" s="21">
        <v>1954</v>
      </c>
      <c r="F760" s="24" t="s">
        <v>24</v>
      </c>
      <c r="G760" s="7">
        <v>2767187</v>
      </c>
      <c r="H760" s="7">
        <v>10</v>
      </c>
      <c r="I760" s="7">
        <v>0</v>
      </c>
      <c r="J760" s="6">
        <f t="shared" si="11"/>
        <v>2767187.5</v>
      </c>
    </row>
    <row r="761" spans="1:11" ht="29" x14ac:dyDescent="0.35">
      <c r="A761" s="21">
        <v>1949</v>
      </c>
      <c r="B761" s="31" t="s">
        <v>51</v>
      </c>
      <c r="C761" s="15">
        <v>3</v>
      </c>
      <c r="D761" s="21">
        <v>1954</v>
      </c>
      <c r="F761" s="24" t="s">
        <v>24</v>
      </c>
      <c r="G761" s="7">
        <v>35350</v>
      </c>
      <c r="H761" s="7">
        <v>0</v>
      </c>
      <c r="I761" s="7">
        <v>0</v>
      </c>
      <c r="J761" s="6">
        <f t="shared" si="11"/>
        <v>35350</v>
      </c>
    </row>
    <row r="762" spans="1:11" ht="43.5" x14ac:dyDescent="0.35">
      <c r="A762" s="21">
        <v>1949</v>
      </c>
      <c r="B762" s="32" t="s">
        <v>52</v>
      </c>
      <c r="C762" s="15">
        <v>2.5</v>
      </c>
      <c r="D762" s="21">
        <v>1950</v>
      </c>
      <c r="E762">
        <v>1955</v>
      </c>
      <c r="F762" s="24" t="s">
        <v>24</v>
      </c>
      <c r="G762" s="7">
        <v>62818</v>
      </c>
      <c r="H762" s="7">
        <v>0</v>
      </c>
      <c r="I762" s="7">
        <v>0</v>
      </c>
      <c r="J762" s="6">
        <f t="shared" si="11"/>
        <v>62818</v>
      </c>
    </row>
    <row r="763" spans="1:11" x14ac:dyDescent="0.35">
      <c r="A763" s="21">
        <v>1949</v>
      </c>
      <c r="B763" t="s">
        <v>17</v>
      </c>
      <c r="C763" s="15">
        <v>2.5</v>
      </c>
      <c r="D763" s="21">
        <v>1954</v>
      </c>
      <c r="E763" s="21">
        <v>1956</v>
      </c>
      <c r="F763" s="24" t="s">
        <v>24</v>
      </c>
      <c r="G763" s="7">
        <v>3125550</v>
      </c>
      <c r="H763" s="7">
        <v>0</v>
      </c>
      <c r="I763" s="7">
        <v>0</v>
      </c>
      <c r="J763" s="6">
        <f t="shared" si="11"/>
        <v>3125550</v>
      </c>
    </row>
    <row r="764" spans="1:11" x14ac:dyDescent="0.35">
      <c r="A764" s="21">
        <v>1949</v>
      </c>
      <c r="B764" t="s">
        <v>49</v>
      </c>
      <c r="C764" s="15">
        <v>2.75</v>
      </c>
      <c r="D764" s="21">
        <v>1952</v>
      </c>
      <c r="E764">
        <v>1957</v>
      </c>
      <c r="F764" s="24" t="s">
        <v>24</v>
      </c>
      <c r="G764" s="7">
        <v>1287750</v>
      </c>
      <c r="H764" s="7">
        <v>0</v>
      </c>
      <c r="I764" s="7">
        <v>0</v>
      </c>
      <c r="J764" s="6">
        <f t="shared" si="11"/>
        <v>1287750</v>
      </c>
    </row>
    <row r="765" spans="1:11" x14ac:dyDescent="0.35">
      <c r="A765" s="21">
        <v>1949</v>
      </c>
      <c r="B765" t="s">
        <v>62</v>
      </c>
      <c r="C765" s="15">
        <v>3</v>
      </c>
      <c r="D765" s="21">
        <v>1954</v>
      </c>
      <c r="E765">
        <v>1958</v>
      </c>
      <c r="F765" s="24" t="s">
        <v>24</v>
      </c>
      <c r="G765" s="7">
        <v>1776250</v>
      </c>
      <c r="H765" s="7">
        <v>0</v>
      </c>
      <c r="I765" s="7">
        <v>0</v>
      </c>
      <c r="J765" s="6">
        <f t="shared" si="11"/>
        <v>1776250</v>
      </c>
    </row>
    <row r="766" spans="1:11" x14ac:dyDescent="0.35">
      <c r="A766" s="21">
        <v>1949</v>
      </c>
      <c r="B766" t="s">
        <v>40</v>
      </c>
      <c r="C766" s="15">
        <v>3.5</v>
      </c>
      <c r="D766" s="21">
        <v>1954</v>
      </c>
      <c r="E766">
        <v>1959</v>
      </c>
      <c r="F766" s="24" t="s">
        <v>24</v>
      </c>
      <c r="G766" s="7">
        <v>51250</v>
      </c>
      <c r="H766" s="7">
        <v>0</v>
      </c>
      <c r="I766" s="7">
        <v>0</v>
      </c>
      <c r="J766" s="6">
        <f t="shared" si="11"/>
        <v>51250</v>
      </c>
    </row>
    <row r="767" spans="1:11" x14ac:dyDescent="0.35">
      <c r="A767" s="21">
        <v>1949</v>
      </c>
      <c r="B767" t="s">
        <v>48</v>
      </c>
      <c r="C767" s="15">
        <v>3</v>
      </c>
      <c r="D767" s="21">
        <v>1955</v>
      </c>
      <c r="E767">
        <v>1959</v>
      </c>
      <c r="F767" s="24" t="s">
        <v>24</v>
      </c>
      <c r="G767" s="7">
        <v>1537500</v>
      </c>
      <c r="H767" s="7">
        <v>0</v>
      </c>
      <c r="I767" s="7">
        <v>0</v>
      </c>
      <c r="J767" s="6">
        <f t="shared" si="11"/>
        <v>1537500</v>
      </c>
    </row>
    <row r="768" spans="1:11" x14ac:dyDescent="0.35">
      <c r="A768" s="21">
        <v>1949</v>
      </c>
      <c r="B768" t="s">
        <v>61</v>
      </c>
      <c r="C768" s="15">
        <v>3</v>
      </c>
      <c r="D768" s="21">
        <v>1955</v>
      </c>
      <c r="E768" s="21">
        <v>1965</v>
      </c>
      <c r="F768" s="24" t="s">
        <v>24</v>
      </c>
      <c r="G768" s="7">
        <v>1010000</v>
      </c>
      <c r="H768" s="7">
        <v>0</v>
      </c>
      <c r="I768" s="7">
        <v>0</v>
      </c>
      <c r="J768" s="6">
        <f t="shared" si="11"/>
        <v>1010000</v>
      </c>
    </row>
    <row r="769" spans="1:11" x14ac:dyDescent="0.35">
      <c r="A769" s="21">
        <v>1949</v>
      </c>
      <c r="B769" t="s">
        <v>57</v>
      </c>
      <c r="C769" s="15">
        <v>3.5</v>
      </c>
      <c r="D769">
        <v>1961</v>
      </c>
      <c r="E769">
        <v>1966</v>
      </c>
      <c r="F769" s="24" t="s">
        <v>24</v>
      </c>
      <c r="G769" s="7">
        <v>26375</v>
      </c>
      <c r="H769" s="7">
        <v>0</v>
      </c>
      <c r="I769" s="7">
        <v>0</v>
      </c>
      <c r="J769" s="6">
        <f t="shared" si="11"/>
        <v>26375</v>
      </c>
    </row>
    <row r="770" spans="1:11" x14ac:dyDescent="0.35">
      <c r="A770" s="21">
        <v>1949</v>
      </c>
      <c r="B770" t="s">
        <v>58</v>
      </c>
      <c r="C770" s="15">
        <v>3.5</v>
      </c>
      <c r="D770">
        <v>1961</v>
      </c>
      <c r="E770">
        <v>1966</v>
      </c>
      <c r="F770" s="24" t="s">
        <v>24</v>
      </c>
      <c r="G770" s="7">
        <v>92250</v>
      </c>
      <c r="H770" s="7">
        <v>0</v>
      </c>
      <c r="I770" s="7">
        <v>0</v>
      </c>
      <c r="J770" s="6">
        <f t="shared" si="11"/>
        <v>92250</v>
      </c>
    </row>
    <row r="771" spans="1:11" x14ac:dyDescent="0.35">
      <c r="A771" s="21">
        <v>1949</v>
      </c>
      <c r="B771" t="s">
        <v>49</v>
      </c>
      <c r="C771" s="15">
        <v>3</v>
      </c>
      <c r="D771">
        <v>1959</v>
      </c>
      <c r="E771">
        <v>1969</v>
      </c>
      <c r="F771" s="24" t="s">
        <v>24</v>
      </c>
      <c r="G771" s="7">
        <v>522600</v>
      </c>
      <c r="H771" s="7">
        <v>0</v>
      </c>
      <c r="I771" s="7">
        <v>0</v>
      </c>
      <c r="J771" s="6">
        <f t="shared" si="11"/>
        <v>522600</v>
      </c>
    </row>
    <row r="772" spans="1:11" x14ac:dyDescent="0.35">
      <c r="A772" s="21">
        <v>1949</v>
      </c>
      <c r="B772" t="s">
        <v>61</v>
      </c>
      <c r="C772" s="15">
        <v>3</v>
      </c>
      <c r="D772">
        <v>1960</v>
      </c>
      <c r="E772">
        <v>1970</v>
      </c>
      <c r="F772" s="24" t="s">
        <v>24</v>
      </c>
      <c r="G772" s="7">
        <v>1750000</v>
      </c>
      <c r="H772" s="7">
        <v>0</v>
      </c>
      <c r="I772" s="7">
        <v>0</v>
      </c>
      <c r="J772" s="6">
        <f t="shared" si="11"/>
        <v>1750000</v>
      </c>
    </row>
    <row r="773" spans="1:11" ht="15" thickBot="1" x14ac:dyDescent="0.4">
      <c r="A773" s="22">
        <v>1949</v>
      </c>
      <c r="B773" s="10" t="s">
        <v>61</v>
      </c>
      <c r="C773" s="18">
        <v>3</v>
      </c>
      <c r="D773" s="10">
        <v>1965</v>
      </c>
      <c r="E773" s="10">
        <v>1975</v>
      </c>
      <c r="F773" s="26" t="s">
        <v>24</v>
      </c>
      <c r="G773" s="11">
        <v>1990000</v>
      </c>
      <c r="H773" s="11">
        <v>0</v>
      </c>
      <c r="I773" s="11">
        <v>0</v>
      </c>
      <c r="J773" s="12">
        <f t="shared" si="11"/>
        <v>1990000</v>
      </c>
      <c r="K773" s="10"/>
    </row>
    <row r="774" spans="1:11" x14ac:dyDescent="0.35">
      <c r="A774" s="21">
        <v>1949</v>
      </c>
      <c r="B774" s="21" t="s">
        <v>21</v>
      </c>
      <c r="G774" s="7">
        <v>23866630</v>
      </c>
      <c r="H774" s="7">
        <v>10</v>
      </c>
      <c r="I774" s="7">
        <v>0</v>
      </c>
      <c r="J774" s="6">
        <f t="shared" si="11"/>
        <v>23866630.5</v>
      </c>
    </row>
    <row r="775" spans="1:11" ht="15" thickBot="1" x14ac:dyDescent="0.4">
      <c r="A775" s="22">
        <v>1949</v>
      </c>
      <c r="B775" s="23" t="s">
        <v>22</v>
      </c>
      <c r="C775" s="18"/>
      <c r="D775" s="10"/>
      <c r="E775" s="10"/>
      <c r="F775" s="10"/>
      <c r="G775" s="11"/>
      <c r="H775" s="11"/>
      <c r="I775" s="11"/>
      <c r="J775" s="12">
        <f t="shared" si="11"/>
        <v>0</v>
      </c>
      <c r="K775" s="14">
        <f>J774-SUM(J757:J773)</f>
        <v>0</v>
      </c>
    </row>
    <row r="776" spans="1:11" x14ac:dyDescent="0.35">
      <c r="A776" s="21">
        <v>1950</v>
      </c>
      <c r="B776" s="21" t="s">
        <v>64</v>
      </c>
      <c r="C776" s="15">
        <v>2.5</v>
      </c>
      <c r="D776">
        <v>1949</v>
      </c>
      <c r="E776">
        <v>1951</v>
      </c>
      <c r="F776" s="24" t="s">
        <v>24</v>
      </c>
      <c r="G776" s="7">
        <v>1006250</v>
      </c>
      <c r="H776" s="7">
        <v>0</v>
      </c>
      <c r="I776" s="7">
        <v>0</v>
      </c>
      <c r="J776" s="6">
        <f t="shared" ref="J776:J840" si="12">G776+H776/20+I776/240</f>
        <v>1006250</v>
      </c>
    </row>
    <row r="777" spans="1:11" x14ac:dyDescent="0.35">
      <c r="A777" s="21">
        <v>1950</v>
      </c>
      <c r="B777" s="21" t="s">
        <v>65</v>
      </c>
      <c r="C777" s="15">
        <v>2.5</v>
      </c>
      <c r="D777">
        <v>1949</v>
      </c>
      <c r="E777">
        <v>1951</v>
      </c>
      <c r="F777" s="24" t="s">
        <v>24</v>
      </c>
      <c r="G777" s="7">
        <v>1980000</v>
      </c>
      <c r="H777" s="7">
        <v>0</v>
      </c>
      <c r="I777" s="7">
        <v>0</v>
      </c>
      <c r="J777" s="6">
        <f t="shared" si="12"/>
        <v>1980000</v>
      </c>
    </row>
    <row r="778" spans="1:11" x14ac:dyDescent="0.35">
      <c r="A778" s="21">
        <v>1950</v>
      </c>
      <c r="B778" s="21" t="s">
        <v>17</v>
      </c>
      <c r="C778" s="15">
        <v>2.5</v>
      </c>
      <c r="D778" s="21">
        <v>1951</v>
      </c>
      <c r="E778">
        <v>1953</v>
      </c>
      <c r="F778" s="24" t="s">
        <v>24</v>
      </c>
      <c r="G778" s="7">
        <v>2534375</v>
      </c>
      <c r="H778" s="7">
        <v>0</v>
      </c>
      <c r="I778" s="7">
        <v>0</v>
      </c>
      <c r="J778" s="6">
        <f t="shared" si="12"/>
        <v>2534375</v>
      </c>
    </row>
    <row r="779" spans="1:11" x14ac:dyDescent="0.35">
      <c r="A779" s="21">
        <v>1950</v>
      </c>
      <c r="B779" s="21" t="s">
        <v>17</v>
      </c>
      <c r="C779" s="15">
        <v>2.5</v>
      </c>
      <c r="D779" s="21">
        <v>1952</v>
      </c>
      <c r="E779" s="21">
        <v>1954</v>
      </c>
      <c r="F779" s="24" t="s">
        <v>24</v>
      </c>
      <c r="G779" s="7">
        <v>3056250</v>
      </c>
      <c r="H779" s="7">
        <v>0</v>
      </c>
      <c r="I779" s="7">
        <v>0</v>
      </c>
      <c r="J779" s="6">
        <f t="shared" si="12"/>
        <v>3056250</v>
      </c>
    </row>
    <row r="780" spans="1:11" ht="29" x14ac:dyDescent="0.35">
      <c r="A780" s="21">
        <v>1950</v>
      </c>
      <c r="B780" s="31" t="s">
        <v>51</v>
      </c>
      <c r="C780" s="15">
        <v>3</v>
      </c>
      <c r="D780" s="21">
        <v>1954</v>
      </c>
      <c r="F780" s="24" t="s">
        <v>24</v>
      </c>
      <c r="G780" s="7">
        <v>35875</v>
      </c>
      <c r="H780" s="7">
        <v>0</v>
      </c>
      <c r="I780" s="7">
        <v>0</v>
      </c>
      <c r="J780" s="6">
        <f t="shared" si="12"/>
        <v>35875</v>
      </c>
    </row>
    <row r="781" spans="1:11" x14ac:dyDescent="0.35">
      <c r="A781" s="21">
        <v>1950</v>
      </c>
      <c r="B781" s="21" t="s">
        <v>63</v>
      </c>
      <c r="C781" s="15">
        <v>2.25</v>
      </c>
      <c r="D781" s="21">
        <v>1955</v>
      </c>
      <c r="F781" s="24" t="s">
        <v>24</v>
      </c>
      <c r="G781" s="7">
        <v>3026250</v>
      </c>
      <c r="H781" s="7">
        <v>0</v>
      </c>
      <c r="I781" s="7">
        <v>0</v>
      </c>
      <c r="J781" s="6">
        <f t="shared" si="12"/>
        <v>3026250</v>
      </c>
    </row>
    <row r="782" spans="1:11" ht="43.5" x14ac:dyDescent="0.35">
      <c r="A782" s="21">
        <v>1950</v>
      </c>
      <c r="B782" s="32" t="s">
        <v>52</v>
      </c>
      <c r="C782" s="15">
        <v>2.5</v>
      </c>
      <c r="D782" s="21">
        <v>1950</v>
      </c>
      <c r="E782">
        <v>1955</v>
      </c>
      <c r="F782" s="24" t="s">
        <v>24</v>
      </c>
      <c r="G782" s="7">
        <v>62818</v>
      </c>
      <c r="H782" s="7">
        <v>0</v>
      </c>
      <c r="I782" s="7">
        <v>0</v>
      </c>
      <c r="J782" s="6">
        <f t="shared" si="12"/>
        <v>62818</v>
      </c>
    </row>
    <row r="783" spans="1:11" x14ac:dyDescent="0.35">
      <c r="A783" s="21">
        <v>1950</v>
      </c>
      <c r="B783" t="s">
        <v>17</v>
      </c>
      <c r="C783" s="15">
        <v>2.5</v>
      </c>
      <c r="D783" s="21">
        <v>1954</v>
      </c>
      <c r="E783" s="21">
        <v>1956</v>
      </c>
      <c r="F783" s="24" t="s">
        <v>24</v>
      </c>
      <c r="G783" s="7">
        <v>3596250</v>
      </c>
      <c r="H783" s="7">
        <v>0</v>
      </c>
      <c r="I783" s="7">
        <v>0</v>
      </c>
      <c r="J783" s="6">
        <f t="shared" si="12"/>
        <v>3596250</v>
      </c>
    </row>
    <row r="784" spans="1:11" x14ac:dyDescent="0.35">
      <c r="A784" s="21">
        <v>1950</v>
      </c>
      <c r="B784" t="s">
        <v>49</v>
      </c>
      <c r="C784" s="15">
        <v>2.75</v>
      </c>
      <c r="D784" s="21">
        <v>1952</v>
      </c>
      <c r="E784">
        <v>1957</v>
      </c>
      <c r="F784" s="24" t="s">
        <v>24</v>
      </c>
      <c r="G784" s="7">
        <v>1300500</v>
      </c>
      <c r="H784" s="7">
        <v>0</v>
      </c>
      <c r="I784" s="7">
        <v>0</v>
      </c>
      <c r="J784" s="6">
        <f t="shared" si="12"/>
        <v>1300500</v>
      </c>
    </row>
    <row r="785" spans="1:11" x14ac:dyDescent="0.35">
      <c r="A785" s="21">
        <v>1950</v>
      </c>
      <c r="B785" t="s">
        <v>62</v>
      </c>
      <c r="C785" s="15">
        <v>3</v>
      </c>
      <c r="D785" s="21">
        <v>1954</v>
      </c>
      <c r="E785">
        <v>1958</v>
      </c>
      <c r="F785" s="24" t="s">
        <v>24</v>
      </c>
      <c r="G785" s="7">
        <v>1802500</v>
      </c>
      <c r="H785" s="7">
        <v>0</v>
      </c>
      <c r="I785" s="7">
        <v>0</v>
      </c>
      <c r="J785" s="6">
        <f t="shared" si="12"/>
        <v>1802500</v>
      </c>
    </row>
    <row r="786" spans="1:11" x14ac:dyDescent="0.35">
      <c r="A786" s="21">
        <v>1950</v>
      </c>
      <c r="B786" t="s">
        <v>40</v>
      </c>
      <c r="C786" s="15">
        <v>3.5</v>
      </c>
      <c r="D786" s="21">
        <v>1954</v>
      </c>
      <c r="E786">
        <v>1959</v>
      </c>
      <c r="F786" s="24" t="s">
        <v>24</v>
      </c>
      <c r="G786" s="7">
        <v>51250</v>
      </c>
      <c r="H786" s="7">
        <v>0</v>
      </c>
      <c r="I786" s="7">
        <v>0</v>
      </c>
      <c r="J786" s="6">
        <f t="shared" si="12"/>
        <v>51250</v>
      </c>
    </row>
    <row r="787" spans="1:11" x14ac:dyDescent="0.35">
      <c r="A787" s="21">
        <v>1950</v>
      </c>
      <c r="B787" t="s">
        <v>48</v>
      </c>
      <c r="C787" s="15">
        <v>3</v>
      </c>
      <c r="D787" s="21">
        <v>1955</v>
      </c>
      <c r="E787">
        <v>1959</v>
      </c>
      <c r="F787" s="24" t="s">
        <v>24</v>
      </c>
      <c r="G787" s="7">
        <v>1552500</v>
      </c>
      <c r="H787" s="7">
        <v>0</v>
      </c>
      <c r="I787" s="7">
        <v>0</v>
      </c>
      <c r="J787" s="6">
        <f t="shared" si="12"/>
        <v>1552500</v>
      </c>
    </row>
    <row r="788" spans="1:11" x14ac:dyDescent="0.35">
      <c r="A788" s="21">
        <v>1950</v>
      </c>
      <c r="B788" t="s">
        <v>61</v>
      </c>
      <c r="C788" s="15">
        <v>3</v>
      </c>
      <c r="D788" s="21">
        <v>1955</v>
      </c>
      <c r="E788" s="21">
        <v>1965</v>
      </c>
      <c r="F788" s="24" t="s">
        <v>24</v>
      </c>
      <c r="G788" s="7">
        <v>1000000</v>
      </c>
      <c r="H788" s="7">
        <v>0</v>
      </c>
      <c r="I788" s="7">
        <v>0</v>
      </c>
      <c r="J788" s="6">
        <f t="shared" si="12"/>
        <v>1000000</v>
      </c>
    </row>
    <row r="789" spans="1:11" x14ac:dyDescent="0.35">
      <c r="A789" s="21">
        <v>1950</v>
      </c>
      <c r="B789" t="s">
        <v>57</v>
      </c>
      <c r="C789" s="15">
        <v>3.5</v>
      </c>
      <c r="D789">
        <v>1961</v>
      </c>
      <c r="E789">
        <v>1966</v>
      </c>
      <c r="F789" s="24" t="s">
        <v>24</v>
      </c>
      <c r="G789" s="7">
        <v>25375</v>
      </c>
      <c r="H789" s="7">
        <v>0</v>
      </c>
      <c r="I789" s="7">
        <v>0</v>
      </c>
      <c r="J789" s="6">
        <f t="shared" si="12"/>
        <v>25375</v>
      </c>
    </row>
    <row r="790" spans="1:11" x14ac:dyDescent="0.35">
      <c r="A790" s="21">
        <v>1950</v>
      </c>
      <c r="B790" t="s">
        <v>58</v>
      </c>
      <c r="C790" s="15">
        <v>3.5</v>
      </c>
      <c r="D790">
        <v>1961</v>
      </c>
      <c r="E790">
        <v>1966</v>
      </c>
      <c r="F790" s="24" t="s">
        <v>24</v>
      </c>
      <c r="G790" s="7">
        <v>90900</v>
      </c>
      <c r="H790" s="7">
        <v>0</v>
      </c>
      <c r="I790" s="7">
        <v>0</v>
      </c>
      <c r="J790" s="6">
        <f t="shared" si="12"/>
        <v>90900</v>
      </c>
    </row>
    <row r="791" spans="1:11" x14ac:dyDescent="0.35">
      <c r="A791" s="21">
        <v>1950</v>
      </c>
      <c r="B791" t="s">
        <v>49</v>
      </c>
      <c r="C791" s="15">
        <v>3</v>
      </c>
      <c r="D791">
        <v>1959</v>
      </c>
      <c r="E791">
        <v>1969</v>
      </c>
      <c r="F791" s="24" t="s">
        <v>24</v>
      </c>
      <c r="G791" s="7">
        <v>507000</v>
      </c>
      <c r="H791" s="7">
        <v>0</v>
      </c>
      <c r="I791" s="7">
        <v>0</v>
      </c>
      <c r="J791" s="6">
        <f t="shared" si="12"/>
        <v>507000</v>
      </c>
    </row>
    <row r="792" spans="1:11" x14ac:dyDescent="0.35">
      <c r="A792" s="21">
        <v>1950</v>
      </c>
      <c r="B792" t="s">
        <v>61</v>
      </c>
      <c r="C792" s="15">
        <v>3</v>
      </c>
      <c r="D792">
        <v>1960</v>
      </c>
      <c r="E792">
        <v>1970</v>
      </c>
      <c r="F792" s="24" t="s">
        <v>24</v>
      </c>
      <c r="G792" s="7">
        <v>1688750</v>
      </c>
      <c r="H792" s="7">
        <v>0</v>
      </c>
      <c r="I792" s="7">
        <v>0</v>
      </c>
      <c r="J792" s="6">
        <f t="shared" si="12"/>
        <v>1688750</v>
      </c>
    </row>
    <row r="793" spans="1:11" ht="15" thickBot="1" x14ac:dyDescent="0.4">
      <c r="A793" s="22">
        <v>1950</v>
      </c>
      <c r="B793" s="10" t="s">
        <v>61</v>
      </c>
      <c r="C793" s="18">
        <v>3</v>
      </c>
      <c r="D793" s="10">
        <v>1965</v>
      </c>
      <c r="E793" s="10">
        <v>1975</v>
      </c>
      <c r="F793" s="26" t="s">
        <v>24</v>
      </c>
      <c r="G793" s="11">
        <v>1880000</v>
      </c>
      <c r="H793" s="11">
        <v>0</v>
      </c>
      <c r="I793" s="11">
        <v>0</v>
      </c>
      <c r="J793" s="12">
        <f t="shared" si="12"/>
        <v>1880000</v>
      </c>
      <c r="K793" s="10"/>
    </row>
    <row r="794" spans="1:11" x14ac:dyDescent="0.35">
      <c r="A794" s="21">
        <v>1950</v>
      </c>
      <c r="B794" s="21" t="s">
        <v>21</v>
      </c>
      <c r="G794" s="7">
        <v>25196843</v>
      </c>
      <c r="H794" s="7">
        <v>0</v>
      </c>
      <c r="I794" s="7">
        <v>0</v>
      </c>
      <c r="J794" s="6">
        <f t="shared" si="12"/>
        <v>25196843</v>
      </c>
    </row>
    <row r="795" spans="1:11" ht="15" thickBot="1" x14ac:dyDescent="0.4">
      <c r="A795" s="22">
        <v>1950</v>
      </c>
      <c r="B795" s="23" t="s">
        <v>22</v>
      </c>
      <c r="C795" s="18"/>
      <c r="D795" s="10"/>
      <c r="E795" s="10"/>
      <c r="F795" s="10"/>
      <c r="G795" s="11"/>
      <c r="H795" s="11"/>
      <c r="I795" s="11"/>
      <c r="J795" s="12">
        <f t="shared" si="12"/>
        <v>0</v>
      </c>
      <c r="K795" s="14">
        <f>J794-SUM(J776:J793)</f>
        <v>0</v>
      </c>
    </row>
    <row r="796" spans="1:11" x14ac:dyDescent="0.35">
      <c r="A796" s="21">
        <v>1951</v>
      </c>
      <c r="B796" s="21" t="s">
        <v>17</v>
      </c>
      <c r="C796" s="15">
        <v>2.5</v>
      </c>
      <c r="D796" s="21">
        <v>1951</v>
      </c>
      <c r="E796">
        <v>1953</v>
      </c>
      <c r="F796" s="24" t="s">
        <v>24</v>
      </c>
      <c r="G796" s="7">
        <v>1010000</v>
      </c>
      <c r="H796" s="7">
        <v>0</v>
      </c>
      <c r="I796" s="7">
        <v>0</v>
      </c>
      <c r="J796" s="6">
        <f t="shared" si="12"/>
        <v>1010000</v>
      </c>
    </row>
    <row r="797" spans="1:11" x14ac:dyDescent="0.35">
      <c r="A797" s="21">
        <v>1951</v>
      </c>
      <c r="B797" s="21" t="s">
        <v>17</v>
      </c>
      <c r="C797" s="15">
        <v>2.5</v>
      </c>
      <c r="D797" s="21">
        <v>1952</v>
      </c>
      <c r="E797" s="21">
        <v>1954</v>
      </c>
      <c r="F797" s="24" t="s">
        <v>24</v>
      </c>
      <c r="G797" s="7">
        <v>3030000</v>
      </c>
      <c r="H797" s="7">
        <v>0</v>
      </c>
      <c r="I797" s="7">
        <v>0</v>
      </c>
      <c r="J797" s="6">
        <f t="shared" si="12"/>
        <v>3030000</v>
      </c>
    </row>
    <row r="798" spans="1:11" ht="29" x14ac:dyDescent="0.35">
      <c r="A798" s="21">
        <v>1951</v>
      </c>
      <c r="B798" s="31" t="s">
        <v>51</v>
      </c>
      <c r="C798" s="15">
        <v>3</v>
      </c>
      <c r="D798" s="21">
        <v>1954</v>
      </c>
      <c r="F798" s="24" t="s">
        <v>24</v>
      </c>
      <c r="G798" s="7">
        <v>35700</v>
      </c>
      <c r="H798" s="7">
        <v>0</v>
      </c>
      <c r="I798" s="7">
        <v>0</v>
      </c>
      <c r="J798" s="6">
        <f t="shared" si="12"/>
        <v>35700</v>
      </c>
    </row>
    <row r="799" spans="1:11" x14ac:dyDescent="0.35">
      <c r="A799" s="21">
        <v>1951</v>
      </c>
      <c r="B799" s="21" t="s">
        <v>63</v>
      </c>
      <c r="C799" s="15">
        <v>2.25</v>
      </c>
      <c r="D799" s="21">
        <v>1955</v>
      </c>
      <c r="F799" s="24" t="s">
        <v>24</v>
      </c>
      <c r="G799" s="7">
        <v>3530625</v>
      </c>
      <c r="H799" s="7">
        <v>0</v>
      </c>
      <c r="I799" s="7">
        <v>0</v>
      </c>
      <c r="J799" s="6">
        <f t="shared" si="12"/>
        <v>3530625</v>
      </c>
    </row>
    <row r="800" spans="1:11" ht="43.5" x14ac:dyDescent="0.35">
      <c r="A800" s="21">
        <v>1951</v>
      </c>
      <c r="B800" s="32" t="s">
        <v>52</v>
      </c>
      <c r="C800" s="15">
        <v>2.5</v>
      </c>
      <c r="D800" s="21">
        <v>1950</v>
      </c>
      <c r="E800">
        <v>1955</v>
      </c>
      <c r="F800" s="24" t="s">
        <v>24</v>
      </c>
      <c r="G800" s="7">
        <v>62497</v>
      </c>
      <c r="H800" s="7">
        <v>10</v>
      </c>
      <c r="I800" s="7">
        <v>0</v>
      </c>
      <c r="J800" s="6">
        <f t="shared" si="12"/>
        <v>62497.5</v>
      </c>
    </row>
    <row r="801" spans="1:11" x14ac:dyDescent="0.35">
      <c r="A801" s="21">
        <v>1951</v>
      </c>
      <c r="B801" t="s">
        <v>17</v>
      </c>
      <c r="C801" s="15">
        <v>2.5</v>
      </c>
      <c r="D801" s="21">
        <v>1954</v>
      </c>
      <c r="E801" s="21">
        <v>1956</v>
      </c>
      <c r="F801" s="24" t="s">
        <v>24</v>
      </c>
      <c r="G801" s="7">
        <v>3587500</v>
      </c>
      <c r="H801" s="7">
        <v>0</v>
      </c>
      <c r="I801" s="7">
        <v>0</v>
      </c>
      <c r="J801" s="6">
        <f t="shared" si="12"/>
        <v>3587500</v>
      </c>
    </row>
    <row r="802" spans="1:11" x14ac:dyDescent="0.35">
      <c r="A802" s="21">
        <v>1951</v>
      </c>
      <c r="B802" t="s">
        <v>62</v>
      </c>
      <c r="C802" s="15">
        <v>3</v>
      </c>
      <c r="D802" s="21">
        <v>1954</v>
      </c>
      <c r="E802">
        <v>1958</v>
      </c>
      <c r="F802" s="24" t="s">
        <v>24</v>
      </c>
      <c r="G802" s="7">
        <v>3561250</v>
      </c>
      <c r="H802" s="7">
        <v>0</v>
      </c>
      <c r="I802" s="7">
        <v>0</v>
      </c>
      <c r="J802" s="6">
        <f t="shared" si="12"/>
        <v>3561250</v>
      </c>
    </row>
    <row r="803" spans="1:11" x14ac:dyDescent="0.35">
      <c r="A803" s="21">
        <v>1951</v>
      </c>
      <c r="B803" t="s">
        <v>40</v>
      </c>
      <c r="C803" s="15">
        <v>3.5</v>
      </c>
      <c r="D803" s="21">
        <v>1954</v>
      </c>
      <c r="E803">
        <v>1959</v>
      </c>
      <c r="F803" s="24" t="s">
        <v>24</v>
      </c>
      <c r="G803" s="7">
        <v>50000</v>
      </c>
      <c r="H803" s="7">
        <v>0</v>
      </c>
      <c r="I803" s="7">
        <v>0</v>
      </c>
      <c r="J803" s="6">
        <f t="shared" si="12"/>
        <v>50000</v>
      </c>
    </row>
    <row r="804" spans="1:11" x14ac:dyDescent="0.35">
      <c r="A804" s="21">
        <v>1951</v>
      </c>
      <c r="B804" t="s">
        <v>48</v>
      </c>
      <c r="C804" s="15">
        <v>3</v>
      </c>
      <c r="D804" s="21">
        <v>1955</v>
      </c>
      <c r="E804">
        <v>1959</v>
      </c>
      <c r="F804" s="24" t="s">
        <v>24</v>
      </c>
      <c r="G804" s="7">
        <v>3596250</v>
      </c>
      <c r="H804" s="7">
        <v>0</v>
      </c>
      <c r="I804" s="7">
        <v>0</v>
      </c>
      <c r="J804" s="6">
        <f t="shared" si="12"/>
        <v>3596250</v>
      </c>
    </row>
    <row r="805" spans="1:11" x14ac:dyDescent="0.35">
      <c r="A805" s="21">
        <v>1951</v>
      </c>
      <c r="B805" t="s">
        <v>49</v>
      </c>
      <c r="C805" s="15">
        <v>2.5</v>
      </c>
      <c r="D805" s="21">
        <v>1956</v>
      </c>
      <c r="E805" s="21">
        <v>1961</v>
      </c>
      <c r="F805" s="24" t="s">
        <v>24</v>
      </c>
      <c r="G805" s="7">
        <v>4353750</v>
      </c>
      <c r="J805" s="6">
        <f t="shared" si="12"/>
        <v>4353750</v>
      </c>
    </row>
    <row r="806" spans="1:11" x14ac:dyDescent="0.35">
      <c r="A806" s="21">
        <v>1951</v>
      </c>
      <c r="B806" t="s">
        <v>61</v>
      </c>
      <c r="C806" s="15">
        <v>3</v>
      </c>
      <c r="D806" s="21">
        <v>1955</v>
      </c>
      <c r="E806" s="21">
        <v>1965</v>
      </c>
      <c r="F806" s="24" t="s">
        <v>24</v>
      </c>
      <c r="G806" s="7">
        <v>3890000</v>
      </c>
      <c r="H806" s="7">
        <v>0</v>
      </c>
      <c r="I806" s="7">
        <v>0</v>
      </c>
      <c r="J806" s="6">
        <f t="shared" si="12"/>
        <v>3890000</v>
      </c>
    </row>
    <row r="807" spans="1:11" x14ac:dyDescent="0.35">
      <c r="A807" s="21">
        <v>1951</v>
      </c>
      <c r="B807" t="s">
        <v>57</v>
      </c>
      <c r="C807" s="15">
        <v>3.5</v>
      </c>
      <c r="D807">
        <v>1961</v>
      </c>
      <c r="E807">
        <v>1966</v>
      </c>
      <c r="F807" s="24" t="s">
        <v>24</v>
      </c>
      <c r="G807" s="7">
        <v>24625</v>
      </c>
      <c r="H807" s="7">
        <v>0</v>
      </c>
      <c r="I807" s="7">
        <v>0</v>
      </c>
      <c r="J807" s="6">
        <f t="shared" si="12"/>
        <v>24625</v>
      </c>
    </row>
    <row r="808" spans="1:11" x14ac:dyDescent="0.35">
      <c r="A808" s="21">
        <v>1951</v>
      </c>
      <c r="B808" t="s">
        <v>58</v>
      </c>
      <c r="C808" s="15">
        <v>3.5</v>
      </c>
      <c r="D808">
        <v>1961</v>
      </c>
      <c r="E808">
        <v>1966</v>
      </c>
      <c r="F808" s="24" t="s">
        <v>24</v>
      </c>
      <c r="G808" s="7">
        <v>89550</v>
      </c>
      <c r="H808" s="7">
        <v>0</v>
      </c>
      <c r="I808" s="7">
        <v>0</v>
      </c>
      <c r="J808" s="6">
        <f t="shared" si="12"/>
        <v>89550</v>
      </c>
    </row>
    <row r="809" spans="1:11" x14ac:dyDescent="0.35">
      <c r="A809" s="21">
        <v>1951</v>
      </c>
      <c r="B809" t="s">
        <v>49</v>
      </c>
      <c r="C809" s="15">
        <v>3</v>
      </c>
      <c r="D809">
        <v>1966</v>
      </c>
      <c r="E809">
        <v>1968</v>
      </c>
      <c r="F809" s="24" t="s">
        <v>24</v>
      </c>
      <c r="G809" s="7">
        <v>3272500</v>
      </c>
      <c r="H809" s="7">
        <v>0</v>
      </c>
      <c r="I809" s="7">
        <v>0</v>
      </c>
      <c r="J809" s="6">
        <f t="shared" si="12"/>
        <v>3272500</v>
      </c>
    </row>
    <row r="810" spans="1:11" x14ac:dyDescent="0.35">
      <c r="A810" s="21">
        <v>1951</v>
      </c>
      <c r="B810" t="s">
        <v>49</v>
      </c>
      <c r="C810" s="15">
        <v>3</v>
      </c>
      <c r="D810">
        <v>1959</v>
      </c>
      <c r="E810">
        <v>1969</v>
      </c>
      <c r="F810" s="24" t="s">
        <v>24</v>
      </c>
      <c r="G810" s="7">
        <v>1391250</v>
      </c>
      <c r="H810" s="7">
        <v>0</v>
      </c>
      <c r="I810" s="7">
        <v>0</v>
      </c>
      <c r="J810" s="6">
        <f t="shared" si="12"/>
        <v>1391250</v>
      </c>
    </row>
    <row r="811" spans="1:11" x14ac:dyDescent="0.35">
      <c r="A811" s="21">
        <v>1951</v>
      </c>
      <c r="B811" t="s">
        <v>61</v>
      </c>
      <c r="C811" s="15">
        <v>3</v>
      </c>
      <c r="D811">
        <v>1960</v>
      </c>
      <c r="E811">
        <v>1970</v>
      </c>
      <c r="F811" s="24" t="s">
        <v>24</v>
      </c>
      <c r="G811" s="7">
        <v>1618750</v>
      </c>
      <c r="H811" s="7">
        <v>0</v>
      </c>
      <c r="I811" s="7">
        <v>0</v>
      </c>
      <c r="J811" s="6">
        <f t="shared" si="12"/>
        <v>1618750</v>
      </c>
    </row>
    <row r="812" spans="1:11" ht="15" thickBot="1" x14ac:dyDescent="0.4">
      <c r="A812" s="22">
        <v>1951</v>
      </c>
      <c r="B812" s="10" t="s">
        <v>61</v>
      </c>
      <c r="C812" s="18">
        <v>3</v>
      </c>
      <c r="D812" s="10">
        <v>1965</v>
      </c>
      <c r="E812" s="10">
        <v>1975</v>
      </c>
      <c r="F812" s="26" t="s">
        <v>24</v>
      </c>
      <c r="G812" s="11">
        <v>1805000</v>
      </c>
      <c r="H812" s="11">
        <v>0</v>
      </c>
      <c r="I812" s="11">
        <v>0</v>
      </c>
      <c r="J812" s="12">
        <f t="shared" si="12"/>
        <v>1805000</v>
      </c>
      <c r="K812" s="10"/>
    </row>
    <row r="813" spans="1:11" x14ac:dyDescent="0.35">
      <c r="A813" s="21">
        <v>1951</v>
      </c>
      <c r="B813" s="21" t="s">
        <v>21</v>
      </c>
      <c r="G813" s="7">
        <v>34909247</v>
      </c>
      <c r="H813" s="7">
        <v>10</v>
      </c>
      <c r="J813" s="6">
        <f t="shared" si="12"/>
        <v>34909247.5</v>
      </c>
    </row>
    <row r="814" spans="1:11" ht="15" thickBot="1" x14ac:dyDescent="0.4">
      <c r="A814" s="22">
        <v>1951</v>
      </c>
      <c r="B814" s="23" t="s">
        <v>22</v>
      </c>
      <c r="C814" s="18"/>
      <c r="D814" s="10"/>
      <c r="E814" s="10"/>
      <c r="F814" s="10"/>
      <c r="G814" s="11"/>
      <c r="H814" s="11"/>
      <c r="I814" s="11"/>
      <c r="J814" s="12">
        <f t="shared" si="12"/>
        <v>0</v>
      </c>
      <c r="K814" s="14">
        <f>J813-SUM(J796:J812)</f>
        <v>0</v>
      </c>
    </row>
    <row r="815" spans="1:11" x14ac:dyDescent="0.35">
      <c r="A815" s="21">
        <v>1952</v>
      </c>
      <c r="B815" s="21" t="s">
        <v>66</v>
      </c>
      <c r="C815" s="15">
        <v>1.75</v>
      </c>
      <c r="D815" s="21">
        <v>1952</v>
      </c>
      <c r="F815" s="24" t="s">
        <v>24</v>
      </c>
      <c r="G815" s="7">
        <v>995000</v>
      </c>
      <c r="H815" s="7">
        <v>0</v>
      </c>
      <c r="I815" s="7">
        <v>0</v>
      </c>
      <c r="J815" s="6">
        <f t="shared" si="12"/>
        <v>995000</v>
      </c>
    </row>
    <row r="816" spans="1:11" x14ac:dyDescent="0.35">
      <c r="A816" s="21">
        <v>1952</v>
      </c>
      <c r="B816" s="21" t="s">
        <v>66</v>
      </c>
      <c r="C816" s="15">
        <v>1.75</v>
      </c>
      <c r="D816" s="21">
        <v>1954</v>
      </c>
      <c r="F816" s="24" t="s">
        <v>24</v>
      </c>
      <c r="G816" s="7">
        <v>1930000</v>
      </c>
      <c r="H816" s="7">
        <v>0</v>
      </c>
      <c r="I816" s="7">
        <v>0</v>
      </c>
      <c r="J816" s="6">
        <f t="shared" si="12"/>
        <v>1930000</v>
      </c>
    </row>
    <row r="817" spans="1:10" x14ac:dyDescent="0.35">
      <c r="A817" s="21">
        <v>1952</v>
      </c>
      <c r="B817" s="21" t="s">
        <v>17</v>
      </c>
      <c r="C817" s="15">
        <v>2.5</v>
      </c>
      <c r="D817" s="21">
        <v>1952</v>
      </c>
      <c r="E817" s="21">
        <v>1954</v>
      </c>
      <c r="F817" s="24" t="s">
        <v>24</v>
      </c>
      <c r="G817" s="7">
        <v>2947500</v>
      </c>
      <c r="H817" s="7">
        <v>0</v>
      </c>
      <c r="I817" s="7">
        <v>0</v>
      </c>
      <c r="J817" s="6">
        <f t="shared" si="12"/>
        <v>2947500</v>
      </c>
    </row>
    <row r="818" spans="1:10" ht="29" x14ac:dyDescent="0.35">
      <c r="A818" s="21">
        <v>1952</v>
      </c>
      <c r="B818" s="31" t="s">
        <v>51</v>
      </c>
      <c r="C818" s="15">
        <v>3</v>
      </c>
      <c r="D818" s="21">
        <v>1954</v>
      </c>
      <c r="F818" s="24" t="s">
        <v>24</v>
      </c>
      <c r="G818" s="7">
        <v>34300</v>
      </c>
      <c r="H818" s="7">
        <v>0</v>
      </c>
      <c r="I818" s="7">
        <v>0</v>
      </c>
      <c r="J818" s="6">
        <f t="shared" si="12"/>
        <v>34300</v>
      </c>
    </row>
    <row r="819" spans="1:10" x14ac:dyDescent="0.35">
      <c r="A819" s="21">
        <v>1952</v>
      </c>
      <c r="B819" s="21" t="s">
        <v>63</v>
      </c>
      <c r="C819" s="15">
        <v>2.25</v>
      </c>
      <c r="D819" s="21">
        <v>1955</v>
      </c>
      <c r="F819" s="24" t="s">
        <v>24</v>
      </c>
      <c r="G819" s="7">
        <v>4837500</v>
      </c>
      <c r="H819" s="7">
        <v>0</v>
      </c>
      <c r="I819" s="7">
        <v>0</v>
      </c>
      <c r="J819" s="6">
        <f t="shared" si="12"/>
        <v>4837500</v>
      </c>
    </row>
    <row r="820" spans="1:10" ht="43.5" x14ac:dyDescent="0.35">
      <c r="A820" s="21">
        <v>1952</v>
      </c>
      <c r="B820" s="32" t="s">
        <v>52</v>
      </c>
      <c r="C820" s="15">
        <v>2.5</v>
      </c>
      <c r="D820" s="21">
        <v>1950</v>
      </c>
      <c r="E820">
        <v>1955</v>
      </c>
      <c r="F820" s="24" t="s">
        <v>24</v>
      </c>
      <c r="G820" s="7">
        <v>59933</v>
      </c>
      <c r="H820" s="7">
        <v>10</v>
      </c>
      <c r="I820" s="7">
        <v>0</v>
      </c>
      <c r="J820" s="6">
        <f t="shared" si="12"/>
        <v>59933.5</v>
      </c>
    </row>
    <row r="821" spans="1:10" x14ac:dyDescent="0.35">
      <c r="A821" s="21">
        <v>1952</v>
      </c>
      <c r="B821" t="s">
        <v>17</v>
      </c>
      <c r="C821" s="15">
        <v>2.5</v>
      </c>
      <c r="D821" s="21">
        <v>1954</v>
      </c>
      <c r="E821" s="21">
        <v>1956</v>
      </c>
      <c r="F821" s="24" t="s">
        <v>24</v>
      </c>
      <c r="G821" s="7">
        <v>4787500</v>
      </c>
      <c r="H821" s="7">
        <v>0</v>
      </c>
      <c r="I821" s="7">
        <v>0</v>
      </c>
      <c r="J821" s="6">
        <f t="shared" si="12"/>
        <v>4787500</v>
      </c>
    </row>
    <row r="822" spans="1:10" x14ac:dyDescent="0.35">
      <c r="A822" s="21">
        <v>1952</v>
      </c>
      <c r="B822" t="s">
        <v>62</v>
      </c>
      <c r="C822" s="15">
        <v>3</v>
      </c>
      <c r="D822" s="21">
        <v>1954</v>
      </c>
      <c r="E822">
        <v>1958</v>
      </c>
      <c r="F822" s="24" t="s">
        <v>24</v>
      </c>
      <c r="G822" s="7">
        <v>3412500</v>
      </c>
      <c r="H822" s="7">
        <v>0</v>
      </c>
      <c r="I822" s="7">
        <v>0</v>
      </c>
      <c r="J822" s="6">
        <f t="shared" si="12"/>
        <v>3412500</v>
      </c>
    </row>
    <row r="823" spans="1:10" x14ac:dyDescent="0.35">
      <c r="A823" s="21">
        <v>1952</v>
      </c>
      <c r="B823" t="s">
        <v>40</v>
      </c>
      <c r="C823" s="15">
        <v>3.5</v>
      </c>
      <c r="D823" s="21">
        <v>1954</v>
      </c>
      <c r="E823">
        <v>1959</v>
      </c>
      <c r="F823" s="24" t="s">
        <v>24</v>
      </c>
      <c r="G823" s="7">
        <v>45250</v>
      </c>
      <c r="H823" s="7">
        <v>0</v>
      </c>
      <c r="I823" s="7">
        <v>0</v>
      </c>
      <c r="J823" s="6">
        <f t="shared" si="12"/>
        <v>45250</v>
      </c>
    </row>
    <row r="824" spans="1:10" x14ac:dyDescent="0.35">
      <c r="A824" s="21">
        <v>1952</v>
      </c>
      <c r="B824" t="s">
        <v>48</v>
      </c>
      <c r="C824" s="15">
        <v>3</v>
      </c>
      <c r="D824" s="21">
        <v>1955</v>
      </c>
      <c r="E824">
        <v>1959</v>
      </c>
      <c r="F824" s="24" t="s">
        <v>24</v>
      </c>
      <c r="G824" s="7">
        <v>3510000</v>
      </c>
      <c r="H824" s="7">
        <v>0</v>
      </c>
      <c r="I824" s="7">
        <v>0</v>
      </c>
      <c r="J824" s="6">
        <f t="shared" si="12"/>
        <v>3510000</v>
      </c>
    </row>
    <row r="825" spans="1:10" x14ac:dyDescent="0.35">
      <c r="A825" s="21">
        <v>1952</v>
      </c>
      <c r="B825" t="s">
        <v>49</v>
      </c>
      <c r="C825" s="15">
        <v>2.5</v>
      </c>
      <c r="D825" s="21">
        <v>1956</v>
      </c>
      <c r="E825" s="21">
        <v>1961</v>
      </c>
      <c r="F825" s="24" t="s">
        <v>24</v>
      </c>
      <c r="G825" s="7">
        <v>4922500</v>
      </c>
      <c r="H825" s="7">
        <v>0</v>
      </c>
      <c r="I825" s="7">
        <v>0</v>
      </c>
      <c r="J825" s="6">
        <f t="shared" si="12"/>
        <v>4922500</v>
      </c>
    </row>
    <row r="826" spans="1:10" x14ac:dyDescent="0.35">
      <c r="A826" s="21">
        <v>1952</v>
      </c>
      <c r="B826" t="s">
        <v>61</v>
      </c>
      <c r="C826" s="15">
        <v>3</v>
      </c>
      <c r="D826" s="21">
        <v>1955</v>
      </c>
      <c r="E826" s="21">
        <v>1965</v>
      </c>
      <c r="F826" s="24" t="s">
        <v>24</v>
      </c>
      <c r="G826" s="7">
        <v>4287500</v>
      </c>
      <c r="H826" s="7">
        <v>0</v>
      </c>
      <c r="I826" s="7">
        <v>0</v>
      </c>
      <c r="J826" s="6">
        <f t="shared" si="12"/>
        <v>4287500</v>
      </c>
    </row>
    <row r="827" spans="1:10" x14ac:dyDescent="0.35">
      <c r="A827" s="21">
        <v>1952</v>
      </c>
      <c r="B827" t="s">
        <v>19</v>
      </c>
      <c r="C827" s="15">
        <v>3.5</v>
      </c>
      <c r="D827" s="21">
        <v>1964</v>
      </c>
      <c r="E827" s="21">
        <v>1966</v>
      </c>
      <c r="F827" s="24" t="s">
        <v>24</v>
      </c>
      <c r="G827" s="7">
        <v>222500</v>
      </c>
      <c r="H827" s="7">
        <v>0</v>
      </c>
      <c r="I827" s="7">
        <v>0</v>
      </c>
      <c r="J827" s="6">
        <f t="shared" si="12"/>
        <v>222500</v>
      </c>
    </row>
    <row r="828" spans="1:10" x14ac:dyDescent="0.35">
      <c r="A828" s="21">
        <v>1952</v>
      </c>
      <c r="B828" t="s">
        <v>57</v>
      </c>
      <c r="C828" s="15">
        <v>3.5</v>
      </c>
      <c r="D828">
        <v>1961</v>
      </c>
      <c r="E828">
        <v>1966</v>
      </c>
      <c r="F828" s="24" t="s">
        <v>24</v>
      </c>
      <c r="G828" s="7">
        <v>22000</v>
      </c>
      <c r="H828" s="7">
        <v>0</v>
      </c>
      <c r="I828" s="7">
        <v>0</v>
      </c>
      <c r="J828" s="6">
        <f t="shared" si="12"/>
        <v>22000</v>
      </c>
    </row>
    <row r="829" spans="1:10" x14ac:dyDescent="0.35">
      <c r="A829" s="21">
        <v>1952</v>
      </c>
      <c r="B829" t="s">
        <v>58</v>
      </c>
      <c r="C829" s="15">
        <v>3.5</v>
      </c>
      <c r="D829">
        <v>1961</v>
      </c>
      <c r="E829">
        <v>1966</v>
      </c>
      <c r="F829" s="24" t="s">
        <v>24</v>
      </c>
      <c r="G829" s="7">
        <v>77850</v>
      </c>
      <c r="H829" s="7">
        <v>0</v>
      </c>
      <c r="I829" s="7">
        <v>0</v>
      </c>
      <c r="J829" s="6">
        <f t="shared" si="12"/>
        <v>77850</v>
      </c>
    </row>
    <row r="830" spans="1:10" x14ac:dyDescent="0.35">
      <c r="A830" s="21">
        <v>1952</v>
      </c>
      <c r="B830" t="s">
        <v>61</v>
      </c>
      <c r="C830" s="15">
        <v>2.5</v>
      </c>
      <c r="D830">
        <v>1964</v>
      </c>
      <c r="E830">
        <v>1967</v>
      </c>
      <c r="F830" s="24" t="s">
        <v>24</v>
      </c>
      <c r="G830" s="7">
        <v>2012500</v>
      </c>
      <c r="H830" s="7">
        <v>0</v>
      </c>
      <c r="I830" s="7">
        <v>0</v>
      </c>
      <c r="J830" s="6">
        <f t="shared" si="12"/>
        <v>2012500</v>
      </c>
    </row>
    <row r="831" spans="1:10" x14ac:dyDescent="0.35">
      <c r="A831" s="21">
        <v>1952</v>
      </c>
      <c r="B831" t="s">
        <v>49</v>
      </c>
      <c r="C831" s="15">
        <v>3</v>
      </c>
      <c r="D831">
        <v>1966</v>
      </c>
      <c r="E831">
        <v>1968</v>
      </c>
      <c r="F831" s="24" t="s">
        <v>24</v>
      </c>
      <c r="G831" s="7">
        <v>2887500</v>
      </c>
      <c r="H831" s="7">
        <v>0</v>
      </c>
      <c r="I831" s="7">
        <v>0</v>
      </c>
      <c r="J831" s="6">
        <f t="shared" si="12"/>
        <v>2887500</v>
      </c>
    </row>
    <row r="832" spans="1:10" x14ac:dyDescent="0.35">
      <c r="A832" s="21">
        <v>1952</v>
      </c>
      <c r="B832" t="s">
        <v>49</v>
      </c>
      <c r="C832" s="15">
        <v>3</v>
      </c>
      <c r="D832">
        <v>1959</v>
      </c>
      <c r="E832">
        <v>1969</v>
      </c>
      <c r="F832" s="24" t="s">
        <v>24</v>
      </c>
      <c r="G832" s="7">
        <v>1237500</v>
      </c>
      <c r="H832" s="7">
        <v>0</v>
      </c>
      <c r="I832" s="7">
        <v>0</v>
      </c>
      <c r="J832" s="6">
        <f t="shared" si="12"/>
        <v>1237500</v>
      </c>
    </row>
    <row r="833" spans="1:11" x14ac:dyDescent="0.35">
      <c r="A833" s="21">
        <v>1952</v>
      </c>
      <c r="B833" t="s">
        <v>61</v>
      </c>
      <c r="C833" s="15">
        <v>3</v>
      </c>
      <c r="D833">
        <v>1960</v>
      </c>
      <c r="E833">
        <v>1970</v>
      </c>
      <c r="F833" s="24" t="s">
        <v>24</v>
      </c>
      <c r="G833" s="7">
        <v>1426250</v>
      </c>
      <c r="H833" s="7">
        <v>0</v>
      </c>
      <c r="I833" s="7">
        <v>0</v>
      </c>
      <c r="J833" s="6">
        <f t="shared" si="12"/>
        <v>1426250</v>
      </c>
    </row>
    <row r="834" spans="1:11" x14ac:dyDescent="0.35">
      <c r="A834" s="21">
        <v>1952</v>
      </c>
      <c r="B834" t="s">
        <v>67</v>
      </c>
      <c r="C834" s="15">
        <v>3</v>
      </c>
      <c r="D834">
        <v>1967</v>
      </c>
      <c r="E834">
        <v>1971</v>
      </c>
      <c r="F834" s="24" t="s">
        <v>24</v>
      </c>
      <c r="G834" s="7">
        <v>79500</v>
      </c>
      <c r="H834" s="7">
        <v>0</v>
      </c>
      <c r="I834" s="7">
        <v>0</v>
      </c>
      <c r="J834" s="6">
        <f t="shared" si="12"/>
        <v>79500</v>
      </c>
    </row>
    <row r="835" spans="1:11" ht="15" thickBot="1" x14ac:dyDescent="0.4">
      <c r="A835" s="22">
        <v>1952</v>
      </c>
      <c r="B835" s="10" t="s">
        <v>61</v>
      </c>
      <c r="C835" s="18">
        <v>3</v>
      </c>
      <c r="D835" s="10">
        <v>1965</v>
      </c>
      <c r="E835" s="10">
        <v>1975</v>
      </c>
      <c r="F835" s="26" t="s">
        <v>24</v>
      </c>
      <c r="G835" s="11">
        <v>1580000</v>
      </c>
      <c r="H835" s="11">
        <v>0</v>
      </c>
      <c r="I835" s="11">
        <v>0</v>
      </c>
      <c r="J835" s="12">
        <f t="shared" si="12"/>
        <v>1580000</v>
      </c>
      <c r="K835" s="10"/>
    </row>
    <row r="836" spans="1:11" x14ac:dyDescent="0.35">
      <c r="A836" s="21">
        <v>1952</v>
      </c>
      <c r="B836" s="21" t="s">
        <v>21</v>
      </c>
      <c r="G836" s="7">
        <v>41315083</v>
      </c>
      <c r="H836" s="7">
        <v>10</v>
      </c>
      <c r="J836" s="6">
        <f t="shared" si="12"/>
        <v>41315083.5</v>
      </c>
    </row>
    <row r="837" spans="1:11" ht="15" thickBot="1" x14ac:dyDescent="0.4">
      <c r="A837" s="22">
        <v>1952</v>
      </c>
      <c r="B837" s="23" t="s">
        <v>22</v>
      </c>
      <c r="C837" s="18"/>
      <c r="D837" s="10"/>
      <c r="E837" s="10"/>
      <c r="F837" s="10"/>
      <c r="G837" s="11"/>
      <c r="H837" s="11"/>
      <c r="I837" s="11"/>
      <c r="J837" s="12">
        <f t="shared" si="12"/>
        <v>0</v>
      </c>
      <c r="K837" s="14">
        <f>J836-SUM(J815:J835)</f>
        <v>0</v>
      </c>
    </row>
    <row r="838" spans="1:11" x14ac:dyDescent="0.35">
      <c r="A838" s="21">
        <v>1953</v>
      </c>
      <c r="B838" s="21" t="s">
        <v>66</v>
      </c>
      <c r="C838" s="15">
        <v>1.75</v>
      </c>
      <c r="D838" s="21">
        <v>1953</v>
      </c>
      <c r="F838" s="24" t="s">
        <v>24</v>
      </c>
      <c r="G838" s="7">
        <v>997500</v>
      </c>
      <c r="H838" s="7">
        <v>0</v>
      </c>
      <c r="I838" s="7">
        <v>0</v>
      </c>
      <c r="J838" s="6">
        <f t="shared" si="12"/>
        <v>997500</v>
      </c>
    </row>
    <row r="839" spans="1:11" x14ac:dyDescent="0.35">
      <c r="A839" s="21">
        <v>1953</v>
      </c>
      <c r="B839" s="21" t="s">
        <v>66</v>
      </c>
      <c r="C839" s="15">
        <v>1.75</v>
      </c>
      <c r="D839" s="21">
        <v>1954</v>
      </c>
      <c r="F839" s="24" t="s">
        <v>24</v>
      </c>
      <c r="G839" s="7">
        <v>1980000</v>
      </c>
      <c r="H839" s="7">
        <v>0</v>
      </c>
      <c r="I839" s="7">
        <v>0</v>
      </c>
      <c r="J839" s="6">
        <f t="shared" si="12"/>
        <v>1980000</v>
      </c>
    </row>
    <row r="840" spans="1:11" x14ac:dyDescent="0.35">
      <c r="A840" s="21">
        <v>1953</v>
      </c>
      <c r="B840" s="21" t="s">
        <v>17</v>
      </c>
      <c r="C840" s="15">
        <v>2.5</v>
      </c>
      <c r="D840" s="21">
        <v>1952</v>
      </c>
      <c r="E840" s="21">
        <v>1954</v>
      </c>
      <c r="F840" s="24" t="s">
        <v>24</v>
      </c>
      <c r="G840" s="7">
        <v>3000000</v>
      </c>
      <c r="H840" s="7">
        <v>0</v>
      </c>
      <c r="I840" s="7">
        <v>0</v>
      </c>
      <c r="J840" s="6">
        <f t="shared" si="12"/>
        <v>3000000</v>
      </c>
    </row>
    <row r="841" spans="1:11" x14ac:dyDescent="0.35">
      <c r="A841" s="21">
        <v>1953</v>
      </c>
      <c r="B841" s="21" t="s">
        <v>63</v>
      </c>
      <c r="C841" s="15">
        <v>2.25</v>
      </c>
      <c r="D841" s="21">
        <v>1955</v>
      </c>
      <c r="F841" s="24" t="s">
        <v>24</v>
      </c>
      <c r="G841" s="7">
        <v>4975000</v>
      </c>
      <c r="H841" s="7">
        <v>0</v>
      </c>
      <c r="I841" s="7">
        <v>0</v>
      </c>
      <c r="J841" s="6">
        <f t="shared" ref="J841:J904" si="13">G841+H841/20+I841/240</f>
        <v>4975000</v>
      </c>
    </row>
    <row r="842" spans="1:11" ht="43.5" x14ac:dyDescent="0.35">
      <c r="A842" s="21">
        <v>1953</v>
      </c>
      <c r="B842" s="32" t="s">
        <v>52</v>
      </c>
      <c r="C842" s="15">
        <v>2.5</v>
      </c>
      <c r="D842" s="21">
        <v>1950</v>
      </c>
      <c r="E842">
        <v>1955</v>
      </c>
      <c r="F842" s="24" t="s">
        <v>24</v>
      </c>
      <c r="G842" s="7">
        <v>61856</v>
      </c>
      <c r="H842" s="7">
        <v>10</v>
      </c>
      <c r="I842" s="7">
        <v>0</v>
      </c>
      <c r="J842" s="6">
        <f t="shared" si="13"/>
        <v>61856.5</v>
      </c>
    </row>
    <row r="843" spans="1:11" x14ac:dyDescent="0.35">
      <c r="A843" s="21">
        <v>1953</v>
      </c>
      <c r="B843" t="s">
        <v>17</v>
      </c>
      <c r="C843" s="15">
        <v>2.5</v>
      </c>
      <c r="D843" s="21">
        <v>1954</v>
      </c>
      <c r="E843" s="21">
        <v>1956</v>
      </c>
      <c r="F843" s="24" t="s">
        <v>24</v>
      </c>
      <c r="G843" s="7">
        <v>5000000</v>
      </c>
      <c r="H843" s="7">
        <v>0</v>
      </c>
      <c r="I843" s="7">
        <v>0</v>
      </c>
      <c r="J843" s="6">
        <f t="shared" si="13"/>
        <v>5000000</v>
      </c>
    </row>
    <row r="844" spans="1:11" x14ac:dyDescent="0.35">
      <c r="A844" s="21">
        <v>1953</v>
      </c>
      <c r="B844" t="s">
        <v>62</v>
      </c>
      <c r="C844" s="15">
        <v>3</v>
      </c>
      <c r="D844" s="21">
        <v>1954</v>
      </c>
      <c r="E844">
        <v>1958</v>
      </c>
      <c r="F844" s="24" t="s">
        <v>24</v>
      </c>
      <c r="G844" s="7">
        <v>3526250</v>
      </c>
      <c r="H844" s="7">
        <v>0</v>
      </c>
      <c r="I844" s="7">
        <v>0</v>
      </c>
      <c r="J844" s="6">
        <f t="shared" si="13"/>
        <v>3526250</v>
      </c>
    </row>
    <row r="845" spans="1:11" x14ac:dyDescent="0.35">
      <c r="A845" s="21">
        <v>1953</v>
      </c>
      <c r="B845" t="s">
        <v>48</v>
      </c>
      <c r="C845" s="15">
        <v>3</v>
      </c>
      <c r="D845" s="21">
        <v>1955</v>
      </c>
      <c r="E845">
        <v>1959</v>
      </c>
      <c r="F845" s="24" t="s">
        <v>24</v>
      </c>
      <c r="G845" s="7">
        <v>3645000</v>
      </c>
      <c r="H845" s="7">
        <v>0</v>
      </c>
      <c r="I845" s="7">
        <v>0</v>
      </c>
      <c r="J845" s="6">
        <f t="shared" si="13"/>
        <v>3645000</v>
      </c>
    </row>
    <row r="846" spans="1:11" x14ac:dyDescent="0.35">
      <c r="A846" s="21">
        <v>1953</v>
      </c>
      <c r="B846" t="s">
        <v>49</v>
      </c>
      <c r="C846" s="15">
        <v>2.5</v>
      </c>
      <c r="D846" s="21">
        <v>1956</v>
      </c>
      <c r="E846" s="21">
        <v>1961</v>
      </c>
      <c r="F846" s="24" t="s">
        <v>24</v>
      </c>
      <c r="G846" s="7">
        <v>3395000</v>
      </c>
      <c r="H846" s="7">
        <v>0</v>
      </c>
      <c r="I846" s="7">
        <v>0</v>
      </c>
      <c r="J846" s="6">
        <f t="shared" si="13"/>
        <v>3395000</v>
      </c>
    </row>
    <row r="847" spans="1:11" x14ac:dyDescent="0.35">
      <c r="A847" s="21">
        <v>1953</v>
      </c>
      <c r="B847" t="s">
        <v>61</v>
      </c>
      <c r="C847" s="15">
        <v>3</v>
      </c>
      <c r="D847" s="21">
        <v>1955</v>
      </c>
      <c r="E847" s="21">
        <v>1965</v>
      </c>
      <c r="F847" s="24" t="s">
        <v>24</v>
      </c>
      <c r="G847" s="7">
        <v>3342500</v>
      </c>
      <c r="H847" s="7">
        <v>0</v>
      </c>
      <c r="I847" s="7">
        <v>0</v>
      </c>
      <c r="J847" s="6">
        <f t="shared" si="13"/>
        <v>3342500</v>
      </c>
    </row>
    <row r="848" spans="1:11" x14ac:dyDescent="0.35">
      <c r="A848" s="21">
        <v>1953</v>
      </c>
      <c r="B848" t="s">
        <v>19</v>
      </c>
      <c r="C848" s="15">
        <v>3.5</v>
      </c>
      <c r="D848" s="21">
        <v>1964</v>
      </c>
      <c r="E848" s="21">
        <v>1966</v>
      </c>
      <c r="F848" s="24" t="s">
        <v>24</v>
      </c>
      <c r="G848" s="7">
        <v>233750</v>
      </c>
      <c r="H848" s="7">
        <v>0</v>
      </c>
      <c r="I848" s="7">
        <v>0</v>
      </c>
      <c r="J848" s="6">
        <f t="shared" si="13"/>
        <v>233750</v>
      </c>
    </row>
    <row r="849" spans="1:11" x14ac:dyDescent="0.35">
      <c r="A849" s="21">
        <v>1953</v>
      </c>
      <c r="B849" t="s">
        <v>61</v>
      </c>
      <c r="C849" s="15">
        <v>2.5</v>
      </c>
      <c r="D849">
        <v>1964</v>
      </c>
      <c r="E849">
        <v>1967</v>
      </c>
      <c r="F849" s="24" t="s">
        <v>24</v>
      </c>
      <c r="G849" s="7">
        <v>4159500</v>
      </c>
      <c r="H849" s="7">
        <v>0</v>
      </c>
      <c r="I849" s="7">
        <v>0</v>
      </c>
      <c r="J849" s="6">
        <f t="shared" si="13"/>
        <v>4159500</v>
      </c>
    </row>
    <row r="850" spans="1:11" x14ac:dyDescent="0.35">
      <c r="A850" s="21">
        <v>1953</v>
      </c>
      <c r="B850" t="s">
        <v>49</v>
      </c>
      <c r="C850" s="15">
        <v>3</v>
      </c>
      <c r="D850">
        <v>1966</v>
      </c>
      <c r="E850">
        <v>1968</v>
      </c>
      <c r="F850" s="24" t="s">
        <v>24</v>
      </c>
      <c r="G850" s="7">
        <v>3202500</v>
      </c>
      <c r="H850" s="7">
        <v>0</v>
      </c>
      <c r="I850" s="7">
        <v>0</v>
      </c>
      <c r="J850" s="6">
        <f t="shared" si="13"/>
        <v>3202500</v>
      </c>
    </row>
    <row r="851" spans="1:11" x14ac:dyDescent="0.35">
      <c r="A851" s="21">
        <v>1953</v>
      </c>
      <c r="B851" t="s">
        <v>49</v>
      </c>
      <c r="C851" s="15">
        <v>3</v>
      </c>
      <c r="D851">
        <v>1959</v>
      </c>
      <c r="E851">
        <v>1969</v>
      </c>
      <c r="F851" s="24" t="s">
        <v>24</v>
      </c>
      <c r="G851" s="7">
        <v>2715000</v>
      </c>
      <c r="H851" s="7">
        <v>0</v>
      </c>
      <c r="I851" s="7">
        <v>0</v>
      </c>
      <c r="J851" s="6">
        <f t="shared" si="13"/>
        <v>2715000</v>
      </c>
    </row>
    <row r="852" spans="1:11" x14ac:dyDescent="0.35">
      <c r="A852" s="21">
        <v>1953</v>
      </c>
      <c r="B852" t="s">
        <v>61</v>
      </c>
      <c r="C852" s="15">
        <v>3</v>
      </c>
      <c r="D852">
        <v>1960</v>
      </c>
      <c r="E852">
        <v>1970</v>
      </c>
      <c r="F852" s="24" t="s">
        <v>24</v>
      </c>
      <c r="G852" s="7">
        <v>1566250</v>
      </c>
      <c r="H852" s="7">
        <v>0</v>
      </c>
      <c r="I852" s="7">
        <v>0</v>
      </c>
      <c r="J852" s="6">
        <f t="shared" si="13"/>
        <v>1566250</v>
      </c>
    </row>
    <row r="853" spans="1:11" x14ac:dyDescent="0.35">
      <c r="A853" s="21">
        <v>1953</v>
      </c>
      <c r="B853" t="s">
        <v>68</v>
      </c>
      <c r="C853" s="15">
        <v>4.5</v>
      </c>
      <c r="D853">
        <v>1965</v>
      </c>
      <c r="E853">
        <v>1970</v>
      </c>
      <c r="F853" s="24" t="s">
        <v>24</v>
      </c>
      <c r="G853" s="7">
        <v>102500</v>
      </c>
      <c r="H853" s="7">
        <v>0</v>
      </c>
      <c r="I853" s="7">
        <v>0</v>
      </c>
      <c r="J853" s="6">
        <f t="shared" si="13"/>
        <v>102500</v>
      </c>
    </row>
    <row r="854" spans="1:11" x14ac:dyDescent="0.35">
      <c r="A854" s="21">
        <v>1953</v>
      </c>
      <c r="B854" t="s">
        <v>67</v>
      </c>
      <c r="C854" s="15">
        <v>3</v>
      </c>
      <c r="D854">
        <v>1967</v>
      </c>
      <c r="E854">
        <v>1971</v>
      </c>
      <c r="F854" s="24" t="s">
        <v>24</v>
      </c>
      <c r="G854" s="7">
        <v>86500</v>
      </c>
      <c r="H854" s="7">
        <v>0</v>
      </c>
      <c r="I854" s="7">
        <v>0</v>
      </c>
      <c r="J854" s="6">
        <f t="shared" si="13"/>
        <v>86500</v>
      </c>
    </row>
    <row r="855" spans="1:11" x14ac:dyDescent="0.35">
      <c r="A855" s="21">
        <v>1953</v>
      </c>
      <c r="B855" t="s">
        <v>61</v>
      </c>
      <c r="C855" s="15">
        <v>3</v>
      </c>
      <c r="D855">
        <v>1965</v>
      </c>
      <c r="E855">
        <v>1975</v>
      </c>
      <c r="F855" s="24" t="s">
        <v>24</v>
      </c>
      <c r="G855" s="7">
        <v>1730000</v>
      </c>
      <c r="H855" s="7">
        <v>0</v>
      </c>
      <c r="I855" s="7">
        <v>0</v>
      </c>
      <c r="J855" s="6">
        <f t="shared" si="13"/>
        <v>1730000</v>
      </c>
    </row>
    <row r="856" spans="1:11" x14ac:dyDescent="0.35">
      <c r="A856" s="21">
        <v>1953</v>
      </c>
      <c r="B856" t="s">
        <v>69</v>
      </c>
      <c r="C856" s="15">
        <v>4.5</v>
      </c>
      <c r="D856">
        <v>1971</v>
      </c>
      <c r="E856">
        <v>1978</v>
      </c>
      <c r="F856" s="24" t="s">
        <v>24</v>
      </c>
      <c r="G856" s="7">
        <v>101000</v>
      </c>
      <c r="H856" s="7">
        <v>0</v>
      </c>
      <c r="I856" s="7">
        <v>0</v>
      </c>
      <c r="J856" s="6">
        <f t="shared" si="13"/>
        <v>101000</v>
      </c>
    </row>
    <row r="857" spans="1:11" ht="15" thickBot="1" x14ac:dyDescent="0.4">
      <c r="A857" s="22">
        <v>1953</v>
      </c>
      <c r="B857" s="10" t="s">
        <v>18</v>
      </c>
      <c r="C857" s="18">
        <v>4.25</v>
      </c>
      <c r="D857" s="10">
        <v>1973</v>
      </c>
      <c r="E857" s="10">
        <v>1978</v>
      </c>
      <c r="F857" s="26" t="s">
        <v>24</v>
      </c>
      <c r="G857" s="11">
        <v>51500</v>
      </c>
      <c r="H857" s="11">
        <v>0</v>
      </c>
      <c r="I857" s="11">
        <v>0</v>
      </c>
      <c r="J857" s="12">
        <f t="shared" si="13"/>
        <v>51500</v>
      </c>
      <c r="K857" s="10"/>
    </row>
    <row r="858" spans="1:11" x14ac:dyDescent="0.35">
      <c r="A858" s="21">
        <v>1953</v>
      </c>
      <c r="B858" t="s">
        <v>21</v>
      </c>
      <c r="G858" s="7">
        <v>43871606</v>
      </c>
      <c r="H858" s="7">
        <v>10</v>
      </c>
      <c r="J858" s="6">
        <f t="shared" si="13"/>
        <v>43871606.5</v>
      </c>
    </row>
    <row r="859" spans="1:11" ht="15" thickBot="1" x14ac:dyDescent="0.4">
      <c r="A859" s="22">
        <v>1953</v>
      </c>
      <c r="B859" s="13" t="s">
        <v>22</v>
      </c>
      <c r="C859" s="18"/>
      <c r="D859" s="10"/>
      <c r="E859" s="10"/>
      <c r="F859" s="10"/>
      <c r="G859" s="11"/>
      <c r="H859" s="11"/>
      <c r="I859" s="11"/>
      <c r="J859" s="12">
        <f t="shared" si="13"/>
        <v>0</v>
      </c>
      <c r="K859" s="14">
        <f>J858-SUM(J838:J857)</f>
        <v>0</v>
      </c>
    </row>
    <row r="860" spans="1:11" x14ac:dyDescent="0.35">
      <c r="A860" s="21">
        <v>1954</v>
      </c>
      <c r="B860" s="21" t="s">
        <v>63</v>
      </c>
      <c r="C860" s="15">
        <v>2.25</v>
      </c>
      <c r="D860" s="21">
        <v>1955</v>
      </c>
      <c r="F860" s="24" t="s">
        <v>24</v>
      </c>
      <c r="G860" s="7">
        <v>8020000</v>
      </c>
      <c r="H860" s="7">
        <v>0</v>
      </c>
      <c r="I860" s="7">
        <v>0</v>
      </c>
      <c r="J860" s="6">
        <f t="shared" si="13"/>
        <v>8020000</v>
      </c>
    </row>
    <row r="861" spans="1:11" x14ac:dyDescent="0.35">
      <c r="A861" s="21">
        <v>1954</v>
      </c>
      <c r="B861" s="21" t="s">
        <v>66</v>
      </c>
      <c r="C861" s="15">
        <v>3</v>
      </c>
      <c r="D861" s="21">
        <v>1955</v>
      </c>
      <c r="F861" s="24" t="s">
        <v>24</v>
      </c>
      <c r="G861" s="7">
        <v>3045000</v>
      </c>
      <c r="H861" s="7">
        <v>0</v>
      </c>
      <c r="I861" s="7">
        <v>0</v>
      </c>
      <c r="J861" s="6">
        <f t="shared" si="13"/>
        <v>3045000</v>
      </c>
    </row>
    <row r="862" spans="1:11" x14ac:dyDescent="0.35">
      <c r="A862" s="21">
        <v>1954</v>
      </c>
      <c r="B862" t="s">
        <v>17</v>
      </c>
      <c r="C862" s="15">
        <v>2.5</v>
      </c>
      <c r="D862" s="21">
        <v>1954</v>
      </c>
      <c r="E862" s="21">
        <v>1956</v>
      </c>
      <c r="F862" s="24" t="s">
        <v>24</v>
      </c>
      <c r="G862" s="7">
        <v>5037500</v>
      </c>
      <c r="H862" s="7">
        <v>0</v>
      </c>
      <c r="I862" s="7">
        <v>0</v>
      </c>
      <c r="J862" s="6">
        <f t="shared" si="13"/>
        <v>5037500</v>
      </c>
    </row>
    <row r="863" spans="1:11" x14ac:dyDescent="0.35">
      <c r="A863" s="21">
        <v>1954</v>
      </c>
      <c r="B863" t="s">
        <v>66</v>
      </c>
      <c r="C863" s="15">
        <v>2.25</v>
      </c>
      <c r="D863" s="21">
        <v>1957</v>
      </c>
      <c r="F863" s="24" t="s">
        <v>24</v>
      </c>
      <c r="G863" s="7">
        <v>5050000</v>
      </c>
      <c r="H863" s="7">
        <v>0</v>
      </c>
      <c r="I863" s="7">
        <v>0</v>
      </c>
      <c r="J863" s="6">
        <f t="shared" si="13"/>
        <v>5050000</v>
      </c>
    </row>
    <row r="864" spans="1:11" x14ac:dyDescent="0.35">
      <c r="A864" s="21">
        <v>1954</v>
      </c>
      <c r="B864" t="s">
        <v>70</v>
      </c>
      <c r="C864" s="15">
        <v>2</v>
      </c>
      <c r="D864" s="21">
        <v>1958</v>
      </c>
      <c r="E864">
        <v>1959</v>
      </c>
      <c r="F864" s="24" t="s">
        <v>24</v>
      </c>
      <c r="G864" s="7">
        <v>798000</v>
      </c>
      <c r="H864" s="7">
        <v>0</v>
      </c>
      <c r="I864" s="7">
        <v>0</v>
      </c>
      <c r="J864" s="6">
        <f t="shared" si="13"/>
        <v>798000</v>
      </c>
    </row>
    <row r="865" spans="1:11" x14ac:dyDescent="0.35">
      <c r="A865" s="21">
        <v>1954</v>
      </c>
      <c r="B865" t="s">
        <v>48</v>
      </c>
      <c r="C865" s="15">
        <v>3</v>
      </c>
      <c r="D865" s="21">
        <v>1955</v>
      </c>
      <c r="E865">
        <v>1959</v>
      </c>
      <c r="F865" s="24" t="s">
        <v>24</v>
      </c>
      <c r="G865" s="7">
        <v>3672000</v>
      </c>
      <c r="H865" s="7">
        <v>0</v>
      </c>
      <c r="I865" s="7">
        <v>0</v>
      </c>
      <c r="J865" s="6">
        <f t="shared" si="13"/>
        <v>3672000</v>
      </c>
    </row>
    <row r="866" spans="1:11" x14ac:dyDescent="0.35">
      <c r="A866" s="21">
        <v>1954</v>
      </c>
      <c r="B866" t="s">
        <v>49</v>
      </c>
      <c r="C866" s="15">
        <v>2.5</v>
      </c>
      <c r="D866" s="21">
        <v>1956</v>
      </c>
      <c r="E866" s="21">
        <v>1961</v>
      </c>
      <c r="F866" s="24" t="s">
        <v>24</v>
      </c>
      <c r="G866" s="7">
        <v>7070000</v>
      </c>
      <c r="H866" s="7">
        <v>0</v>
      </c>
      <c r="I866" s="7">
        <v>0</v>
      </c>
      <c r="J866" s="6">
        <f t="shared" si="13"/>
        <v>7070000</v>
      </c>
    </row>
    <row r="867" spans="1:11" x14ac:dyDescent="0.35">
      <c r="A867" s="21">
        <v>1954</v>
      </c>
      <c r="B867" t="s">
        <v>61</v>
      </c>
      <c r="C867" s="15">
        <v>3</v>
      </c>
      <c r="D867" s="21">
        <v>1955</v>
      </c>
      <c r="E867" s="21">
        <v>1965</v>
      </c>
      <c r="F867" s="24" t="s">
        <v>24</v>
      </c>
      <c r="G867" s="7">
        <v>3517500</v>
      </c>
      <c r="H867" s="7">
        <v>0</v>
      </c>
      <c r="I867" s="7">
        <v>0</v>
      </c>
      <c r="J867" s="6">
        <f t="shared" si="13"/>
        <v>3517500</v>
      </c>
    </row>
    <row r="868" spans="1:11" x14ac:dyDescent="0.35">
      <c r="A868" s="21">
        <v>1954</v>
      </c>
      <c r="B868" t="s">
        <v>19</v>
      </c>
      <c r="C868" s="15">
        <v>3.5</v>
      </c>
      <c r="D868" s="21">
        <v>1964</v>
      </c>
      <c r="E868" s="21">
        <v>1966</v>
      </c>
      <c r="F868" s="24" t="s">
        <v>24</v>
      </c>
      <c r="G868" s="7">
        <v>240000</v>
      </c>
      <c r="H868" s="7">
        <v>0</v>
      </c>
      <c r="I868" s="7">
        <v>0</v>
      </c>
      <c r="J868" s="6">
        <f t="shared" si="13"/>
        <v>240000</v>
      </c>
    </row>
    <row r="869" spans="1:11" x14ac:dyDescent="0.35">
      <c r="A869" s="21">
        <v>1954</v>
      </c>
      <c r="B869" t="s">
        <v>61</v>
      </c>
      <c r="C869" s="15">
        <v>2.5</v>
      </c>
      <c r="D869">
        <v>1964</v>
      </c>
      <c r="E869">
        <v>1967</v>
      </c>
      <c r="F869" s="24" t="s">
        <v>24</v>
      </c>
      <c r="G869" s="7">
        <v>4418000</v>
      </c>
      <c r="H869" s="7">
        <v>0</v>
      </c>
      <c r="I869" s="7">
        <v>0</v>
      </c>
      <c r="J869" s="6">
        <f t="shared" si="13"/>
        <v>4418000</v>
      </c>
    </row>
    <row r="870" spans="1:11" x14ac:dyDescent="0.35">
      <c r="A870" s="21">
        <v>1954</v>
      </c>
      <c r="B870" t="s">
        <v>49</v>
      </c>
      <c r="C870" s="15">
        <v>3</v>
      </c>
      <c r="D870">
        <v>1966</v>
      </c>
      <c r="E870">
        <v>1968</v>
      </c>
      <c r="F870" s="24" t="s">
        <v>24</v>
      </c>
      <c r="G870" s="7">
        <v>3377500</v>
      </c>
      <c r="H870" s="7">
        <v>0</v>
      </c>
      <c r="I870" s="7">
        <v>0</v>
      </c>
      <c r="J870" s="6">
        <f t="shared" si="13"/>
        <v>3377500</v>
      </c>
    </row>
    <row r="871" spans="1:11" x14ac:dyDescent="0.35">
      <c r="A871" s="21">
        <v>1954</v>
      </c>
      <c r="B871" t="s">
        <v>49</v>
      </c>
      <c r="C871" s="15">
        <v>3</v>
      </c>
      <c r="D871">
        <v>1959</v>
      </c>
      <c r="E871">
        <v>1969</v>
      </c>
      <c r="F871" s="24" t="s">
        <v>24</v>
      </c>
      <c r="G871" s="7">
        <v>2880000</v>
      </c>
      <c r="H871" s="7">
        <v>0</v>
      </c>
      <c r="I871" s="7">
        <v>0</v>
      </c>
      <c r="J871" s="6">
        <f t="shared" si="13"/>
        <v>2880000</v>
      </c>
    </row>
    <row r="872" spans="1:11" x14ac:dyDescent="0.35">
      <c r="A872" s="21">
        <v>1954</v>
      </c>
      <c r="B872" t="s">
        <v>61</v>
      </c>
      <c r="C872" s="15">
        <v>3</v>
      </c>
      <c r="D872">
        <v>1960</v>
      </c>
      <c r="E872">
        <v>1970</v>
      </c>
      <c r="F872" s="24" t="s">
        <v>24</v>
      </c>
      <c r="G872" s="7">
        <v>1662500</v>
      </c>
      <c r="H872" s="7">
        <v>0</v>
      </c>
      <c r="I872" s="7">
        <v>0</v>
      </c>
      <c r="J872" s="6">
        <f t="shared" si="13"/>
        <v>1662500</v>
      </c>
    </row>
    <row r="873" spans="1:11" x14ac:dyDescent="0.35">
      <c r="A873" s="21">
        <v>1954</v>
      </c>
      <c r="B873" t="s">
        <v>68</v>
      </c>
      <c r="C873" s="15">
        <v>4.5</v>
      </c>
      <c r="D873">
        <v>1965</v>
      </c>
      <c r="E873">
        <v>1970</v>
      </c>
      <c r="F873" s="24" t="s">
        <v>24</v>
      </c>
      <c r="G873" s="7">
        <v>103500</v>
      </c>
      <c r="H873" s="7">
        <v>0</v>
      </c>
      <c r="I873" s="7">
        <v>0</v>
      </c>
      <c r="J873" s="6">
        <f t="shared" si="13"/>
        <v>103500</v>
      </c>
    </row>
    <row r="874" spans="1:11" x14ac:dyDescent="0.35">
      <c r="A874" s="21">
        <v>1954</v>
      </c>
      <c r="B874" t="s">
        <v>67</v>
      </c>
      <c r="C874" s="15">
        <v>3</v>
      </c>
      <c r="D874">
        <v>1967</v>
      </c>
      <c r="E874">
        <v>1971</v>
      </c>
      <c r="F874" s="24" t="s">
        <v>24</v>
      </c>
      <c r="G874" s="7">
        <v>89500</v>
      </c>
      <c r="H874" s="7">
        <v>0</v>
      </c>
      <c r="I874" s="7">
        <v>0</v>
      </c>
      <c r="J874" s="6">
        <f t="shared" si="13"/>
        <v>89500</v>
      </c>
    </row>
    <row r="875" spans="1:11" x14ac:dyDescent="0.35">
      <c r="A875" s="21">
        <v>1954</v>
      </c>
      <c r="B875" t="s">
        <v>61</v>
      </c>
      <c r="C875" s="15">
        <v>3</v>
      </c>
      <c r="D875">
        <v>1965</v>
      </c>
      <c r="E875">
        <v>1975</v>
      </c>
      <c r="F875" s="24" t="s">
        <v>24</v>
      </c>
      <c r="G875" s="7">
        <v>1850000</v>
      </c>
      <c r="H875" s="7">
        <v>0</v>
      </c>
      <c r="I875" s="7">
        <v>0</v>
      </c>
      <c r="J875" s="6">
        <f t="shared" si="13"/>
        <v>1850000</v>
      </c>
    </row>
    <row r="876" spans="1:11" x14ac:dyDescent="0.35">
      <c r="A876" s="21">
        <v>1954</v>
      </c>
      <c r="B876" t="s">
        <v>69</v>
      </c>
      <c r="C876" s="15">
        <v>4.5</v>
      </c>
      <c r="D876">
        <v>1971</v>
      </c>
      <c r="E876">
        <v>1978</v>
      </c>
      <c r="F876" s="24" t="s">
        <v>24</v>
      </c>
      <c r="G876" s="7">
        <v>106000</v>
      </c>
      <c r="H876" s="7">
        <v>0</v>
      </c>
      <c r="I876" s="7">
        <v>0</v>
      </c>
      <c r="J876" s="6">
        <f t="shared" si="13"/>
        <v>106000</v>
      </c>
    </row>
    <row r="877" spans="1:11" ht="15" thickBot="1" x14ac:dyDescent="0.4">
      <c r="A877" s="22">
        <v>1954</v>
      </c>
      <c r="B877" s="10" t="s">
        <v>18</v>
      </c>
      <c r="C877" s="18">
        <v>4.25</v>
      </c>
      <c r="D877" s="10">
        <v>1973</v>
      </c>
      <c r="E877" s="10">
        <v>1978</v>
      </c>
      <c r="F877" s="26" t="s">
        <v>24</v>
      </c>
      <c r="G877" s="11">
        <v>104000</v>
      </c>
      <c r="H877" s="11">
        <v>0</v>
      </c>
      <c r="I877" s="11">
        <v>0</v>
      </c>
      <c r="J877" s="12">
        <f t="shared" si="13"/>
        <v>104000</v>
      </c>
      <c r="K877" s="10"/>
    </row>
    <row r="878" spans="1:11" x14ac:dyDescent="0.35">
      <c r="A878" s="21">
        <v>1954</v>
      </c>
      <c r="B878" s="21" t="s">
        <v>21</v>
      </c>
      <c r="G878" s="7">
        <v>51041000</v>
      </c>
      <c r="H878" s="7">
        <v>0</v>
      </c>
      <c r="I878" s="7">
        <v>0</v>
      </c>
      <c r="J878" s="6">
        <f t="shared" si="13"/>
        <v>51041000</v>
      </c>
    </row>
    <row r="879" spans="1:11" ht="15" thickBot="1" x14ac:dyDescent="0.4">
      <c r="A879" s="22">
        <v>1954</v>
      </c>
      <c r="B879" s="23" t="s">
        <v>22</v>
      </c>
      <c r="C879" s="18"/>
      <c r="D879" s="10"/>
      <c r="E879" s="10"/>
      <c r="F879" s="10"/>
      <c r="G879" s="11"/>
      <c r="H879" s="11"/>
      <c r="I879" s="11"/>
      <c r="J879" s="12">
        <f t="shared" si="13"/>
        <v>0</v>
      </c>
      <c r="K879" s="14">
        <f>J878-SUM(J860:J877)</f>
        <v>0</v>
      </c>
    </row>
    <row r="880" spans="1:11" x14ac:dyDescent="0.35">
      <c r="A880" s="21">
        <v>1955</v>
      </c>
      <c r="B880" s="21" t="s">
        <v>66</v>
      </c>
      <c r="C880" s="15">
        <v>3</v>
      </c>
      <c r="D880" s="21">
        <v>1955</v>
      </c>
      <c r="F880" s="24" t="s">
        <v>24</v>
      </c>
      <c r="G880" s="7">
        <v>2985000</v>
      </c>
      <c r="H880" s="7">
        <v>0</v>
      </c>
      <c r="I880" s="7">
        <v>0</v>
      </c>
      <c r="J880" s="6">
        <f t="shared" si="13"/>
        <v>2985000</v>
      </c>
    </row>
    <row r="881" spans="1:10" x14ac:dyDescent="0.35">
      <c r="A881" s="21">
        <v>1955</v>
      </c>
      <c r="B881" t="s">
        <v>17</v>
      </c>
      <c r="C881" s="15">
        <v>2.5</v>
      </c>
      <c r="D881" s="21">
        <v>1954</v>
      </c>
      <c r="E881" s="21">
        <v>1956</v>
      </c>
      <c r="F881" s="24" t="s">
        <v>24</v>
      </c>
      <c r="G881" s="7">
        <v>4925000</v>
      </c>
      <c r="H881" s="7">
        <v>0</v>
      </c>
      <c r="I881" s="7">
        <v>0</v>
      </c>
      <c r="J881" s="6">
        <f t="shared" si="13"/>
        <v>4925000</v>
      </c>
    </row>
    <row r="882" spans="1:10" x14ac:dyDescent="0.35">
      <c r="A882" s="21">
        <v>1955</v>
      </c>
      <c r="B882" t="s">
        <v>66</v>
      </c>
      <c r="C882" s="15">
        <v>2.25</v>
      </c>
      <c r="D882" s="21">
        <v>1957</v>
      </c>
      <c r="F882" s="24" t="s">
        <v>24</v>
      </c>
      <c r="G882" s="7">
        <v>4825000</v>
      </c>
      <c r="H882" s="7">
        <v>0</v>
      </c>
      <c r="I882" s="7">
        <v>0</v>
      </c>
      <c r="J882" s="6">
        <f t="shared" si="13"/>
        <v>4825000</v>
      </c>
    </row>
    <row r="883" spans="1:10" x14ac:dyDescent="0.35">
      <c r="A883" s="21">
        <v>1955</v>
      </c>
      <c r="B883" t="s">
        <v>70</v>
      </c>
      <c r="C883" s="15">
        <v>2</v>
      </c>
      <c r="D883" s="21">
        <v>1958</v>
      </c>
      <c r="E883">
        <v>1959</v>
      </c>
      <c r="F883" s="24" t="s">
        <v>24</v>
      </c>
      <c r="G883" s="7">
        <v>4488000</v>
      </c>
      <c r="H883" s="7">
        <v>0</v>
      </c>
      <c r="I883" s="7">
        <v>0</v>
      </c>
      <c r="J883" s="6">
        <f t="shared" si="13"/>
        <v>4488000</v>
      </c>
    </row>
    <row r="884" spans="1:10" x14ac:dyDescent="0.35">
      <c r="A884" s="21">
        <v>1955</v>
      </c>
      <c r="B884" t="s">
        <v>48</v>
      </c>
      <c r="C884" s="15">
        <v>3</v>
      </c>
      <c r="D884" s="21">
        <v>1955</v>
      </c>
      <c r="E884">
        <v>1959</v>
      </c>
      <c r="F884" s="24" t="s">
        <v>24</v>
      </c>
      <c r="G884" s="7">
        <v>3474000</v>
      </c>
      <c r="H884" s="7">
        <v>0</v>
      </c>
      <c r="I884" s="7">
        <v>0</v>
      </c>
      <c r="J884" s="6">
        <f t="shared" si="13"/>
        <v>3474000</v>
      </c>
    </row>
    <row r="885" spans="1:10" x14ac:dyDescent="0.35">
      <c r="A885" s="21">
        <v>1955</v>
      </c>
      <c r="B885" t="s">
        <v>71</v>
      </c>
      <c r="C885" s="15">
        <v>2</v>
      </c>
      <c r="D885" s="21">
        <v>1960</v>
      </c>
      <c r="F885" s="24" t="s">
        <v>24</v>
      </c>
      <c r="G885" s="7">
        <v>2760000</v>
      </c>
      <c r="H885" s="7">
        <v>0</v>
      </c>
      <c r="I885" s="7">
        <v>0</v>
      </c>
      <c r="J885" s="6">
        <f t="shared" si="13"/>
        <v>2760000</v>
      </c>
    </row>
    <row r="886" spans="1:10" x14ac:dyDescent="0.35">
      <c r="A886" s="21">
        <v>1955</v>
      </c>
      <c r="B886" t="s">
        <v>49</v>
      </c>
      <c r="C886" s="15">
        <v>2.5</v>
      </c>
      <c r="D886" s="21">
        <v>1956</v>
      </c>
      <c r="E886" s="21">
        <v>1961</v>
      </c>
      <c r="F886" s="24" t="s">
        <v>24</v>
      </c>
      <c r="G886" s="7">
        <v>6405000</v>
      </c>
      <c r="H886" s="7">
        <v>0</v>
      </c>
      <c r="I886" s="7">
        <v>0</v>
      </c>
      <c r="J886" s="6">
        <f t="shared" si="13"/>
        <v>6405000</v>
      </c>
    </row>
    <row r="887" spans="1:10" x14ac:dyDescent="0.35">
      <c r="A887" s="21">
        <v>1955</v>
      </c>
      <c r="B887" t="s">
        <v>61</v>
      </c>
      <c r="C887" s="15">
        <v>3</v>
      </c>
      <c r="D887" s="21">
        <v>1955</v>
      </c>
      <c r="E887" s="21">
        <v>1965</v>
      </c>
      <c r="F887" s="24" t="s">
        <v>24</v>
      </c>
      <c r="G887" s="7">
        <v>3202500</v>
      </c>
      <c r="H887" s="7">
        <v>0</v>
      </c>
      <c r="I887" s="7">
        <v>0</v>
      </c>
      <c r="J887" s="6">
        <f t="shared" si="13"/>
        <v>3202500</v>
      </c>
    </row>
    <row r="888" spans="1:10" x14ac:dyDescent="0.35">
      <c r="A888" s="21">
        <v>1955</v>
      </c>
      <c r="B888" t="s">
        <v>19</v>
      </c>
      <c r="C888" s="15">
        <v>3.5</v>
      </c>
      <c r="D888" s="21">
        <v>1964</v>
      </c>
      <c r="E888" s="21">
        <v>1966</v>
      </c>
      <c r="F888" s="24" t="s">
        <v>24</v>
      </c>
      <c r="G888" s="7">
        <v>233750</v>
      </c>
      <c r="H888" s="7">
        <v>0</v>
      </c>
      <c r="I888" s="7">
        <v>0</v>
      </c>
      <c r="J888" s="6">
        <f t="shared" si="13"/>
        <v>233750</v>
      </c>
    </row>
    <row r="889" spans="1:10" x14ac:dyDescent="0.35">
      <c r="A889" s="21">
        <v>1955</v>
      </c>
      <c r="B889" t="s">
        <v>61</v>
      </c>
      <c r="C889" s="15">
        <v>2.5</v>
      </c>
      <c r="D889">
        <v>1964</v>
      </c>
      <c r="E889">
        <v>1967</v>
      </c>
      <c r="F889" s="24" t="s">
        <v>24</v>
      </c>
      <c r="G889" s="7">
        <v>3971500</v>
      </c>
      <c r="H889" s="7">
        <v>0</v>
      </c>
      <c r="I889" s="7">
        <v>0</v>
      </c>
      <c r="J889" s="6">
        <f t="shared" si="13"/>
        <v>3971500</v>
      </c>
    </row>
    <row r="890" spans="1:10" x14ac:dyDescent="0.35">
      <c r="A890" s="21">
        <v>1955</v>
      </c>
      <c r="B890" t="s">
        <v>49</v>
      </c>
      <c r="C890" s="15">
        <v>3</v>
      </c>
      <c r="D890">
        <v>1966</v>
      </c>
      <c r="E890">
        <v>1968</v>
      </c>
      <c r="F890" s="24" t="s">
        <v>24</v>
      </c>
      <c r="G890" s="7">
        <v>3027500</v>
      </c>
      <c r="H890" s="7">
        <v>0</v>
      </c>
      <c r="I890" s="7">
        <v>0</v>
      </c>
      <c r="J890" s="6">
        <f t="shared" si="13"/>
        <v>3027500</v>
      </c>
    </row>
    <row r="891" spans="1:10" x14ac:dyDescent="0.35">
      <c r="A891" s="21">
        <v>1955</v>
      </c>
      <c r="B891" t="s">
        <v>49</v>
      </c>
      <c r="C891" s="15">
        <v>3</v>
      </c>
      <c r="D891">
        <v>1959</v>
      </c>
      <c r="E891">
        <v>1969</v>
      </c>
      <c r="F891" s="24" t="s">
        <v>24</v>
      </c>
      <c r="G891" s="7">
        <v>6055000</v>
      </c>
      <c r="H891" s="7">
        <v>0</v>
      </c>
      <c r="I891" s="7">
        <v>0</v>
      </c>
      <c r="J891" s="6">
        <f t="shared" si="13"/>
        <v>6055000</v>
      </c>
    </row>
    <row r="892" spans="1:10" x14ac:dyDescent="0.35">
      <c r="A892" s="21">
        <v>1955</v>
      </c>
      <c r="B892" t="s">
        <v>61</v>
      </c>
      <c r="C892" s="15">
        <v>3</v>
      </c>
      <c r="D892">
        <v>1960</v>
      </c>
      <c r="E892">
        <v>1970</v>
      </c>
      <c r="F892" s="24" t="s">
        <v>24</v>
      </c>
      <c r="G892" s="7">
        <v>1496250</v>
      </c>
      <c r="H892" s="7">
        <v>0</v>
      </c>
      <c r="I892" s="7">
        <v>0</v>
      </c>
      <c r="J892" s="6">
        <f t="shared" si="13"/>
        <v>1496250</v>
      </c>
    </row>
    <row r="893" spans="1:10" x14ac:dyDescent="0.35">
      <c r="A893" s="21">
        <v>1955</v>
      </c>
      <c r="B893" t="s">
        <v>68</v>
      </c>
      <c r="C893" s="15">
        <v>4.5</v>
      </c>
      <c r="D893">
        <v>1965</v>
      </c>
      <c r="E893">
        <v>1970</v>
      </c>
      <c r="F893" s="24" t="s">
        <v>24</v>
      </c>
      <c r="G893" s="7">
        <v>101500</v>
      </c>
      <c r="H893" s="7">
        <v>0</v>
      </c>
      <c r="I893" s="7">
        <v>0</v>
      </c>
      <c r="J893" s="6">
        <f t="shared" si="13"/>
        <v>101500</v>
      </c>
    </row>
    <row r="894" spans="1:10" x14ac:dyDescent="0.35">
      <c r="A894" s="21">
        <v>1955</v>
      </c>
      <c r="B894" t="s">
        <v>67</v>
      </c>
      <c r="C894" s="15">
        <v>3</v>
      </c>
      <c r="D894">
        <v>1967</v>
      </c>
      <c r="E894">
        <v>1971</v>
      </c>
      <c r="F894" s="24" t="s">
        <v>24</v>
      </c>
      <c r="G894" s="7">
        <v>85500</v>
      </c>
      <c r="H894" s="7">
        <v>0</v>
      </c>
      <c r="I894" s="7">
        <v>0</v>
      </c>
      <c r="J894" s="6">
        <f t="shared" si="13"/>
        <v>85500</v>
      </c>
    </row>
    <row r="895" spans="1:10" x14ac:dyDescent="0.35">
      <c r="A895" s="21">
        <v>1955</v>
      </c>
      <c r="B895" t="s">
        <v>61</v>
      </c>
      <c r="C895" s="15">
        <v>3</v>
      </c>
      <c r="D895">
        <v>1965</v>
      </c>
      <c r="E895">
        <v>1975</v>
      </c>
      <c r="F895" s="24" t="s">
        <v>24</v>
      </c>
      <c r="G895" s="7">
        <v>1670000</v>
      </c>
      <c r="H895" s="7">
        <v>0</v>
      </c>
      <c r="I895" s="7">
        <v>0</v>
      </c>
      <c r="J895" s="6">
        <f t="shared" si="13"/>
        <v>1670000</v>
      </c>
    </row>
    <row r="896" spans="1:10" x14ac:dyDescent="0.35">
      <c r="A896" s="21">
        <v>1955</v>
      </c>
      <c r="B896" t="s">
        <v>69</v>
      </c>
      <c r="C896" s="15">
        <v>4.5</v>
      </c>
      <c r="D896">
        <v>1971</v>
      </c>
      <c r="E896">
        <v>1978</v>
      </c>
      <c r="F896" s="24" t="s">
        <v>24</v>
      </c>
      <c r="G896" s="7">
        <v>104500</v>
      </c>
      <c r="H896" s="7">
        <v>0</v>
      </c>
      <c r="I896" s="7">
        <v>0</v>
      </c>
      <c r="J896" s="6">
        <f t="shared" si="13"/>
        <v>104500</v>
      </c>
    </row>
    <row r="897" spans="1:11" ht="15" thickBot="1" x14ac:dyDescent="0.4">
      <c r="A897" s="22">
        <v>1955</v>
      </c>
      <c r="B897" s="10" t="s">
        <v>18</v>
      </c>
      <c r="C897" s="18">
        <v>4.25</v>
      </c>
      <c r="D897" s="10">
        <v>1973</v>
      </c>
      <c r="E897" s="10">
        <v>1978</v>
      </c>
      <c r="F897" s="26" t="s">
        <v>24</v>
      </c>
      <c r="G897" s="11">
        <v>98500</v>
      </c>
      <c r="H897" s="11">
        <v>0</v>
      </c>
      <c r="I897" s="11">
        <v>0</v>
      </c>
      <c r="J897" s="12">
        <f t="shared" si="13"/>
        <v>98500</v>
      </c>
      <c r="K897" s="10"/>
    </row>
    <row r="898" spans="1:11" x14ac:dyDescent="0.35">
      <c r="A898" s="21">
        <v>1955</v>
      </c>
      <c r="B898" s="21" t="s">
        <v>21</v>
      </c>
      <c r="G898" s="7">
        <v>49908500</v>
      </c>
      <c r="H898" s="7">
        <v>0</v>
      </c>
      <c r="I898" s="7">
        <v>0</v>
      </c>
      <c r="J898" s="6">
        <f t="shared" si="13"/>
        <v>49908500</v>
      </c>
    </row>
    <row r="899" spans="1:11" ht="15" thickBot="1" x14ac:dyDescent="0.4">
      <c r="A899" s="22">
        <v>1955</v>
      </c>
      <c r="B899" s="23" t="s">
        <v>22</v>
      </c>
      <c r="C899" s="18"/>
      <c r="D899" s="10"/>
      <c r="E899" s="10"/>
      <c r="F899" s="10"/>
      <c r="G899" s="11"/>
      <c r="H899" s="11"/>
      <c r="I899" s="11"/>
      <c r="J899" s="12">
        <f t="shared" si="13"/>
        <v>0</v>
      </c>
      <c r="K899" s="14">
        <f>J898-SUM(J880:J897)</f>
        <v>0</v>
      </c>
    </row>
    <row r="900" spans="1:11" x14ac:dyDescent="0.35">
      <c r="A900" s="21">
        <v>1956</v>
      </c>
      <c r="B900" t="s">
        <v>17</v>
      </c>
      <c r="C900" s="15">
        <v>2.5</v>
      </c>
      <c r="D900">
        <v>1954</v>
      </c>
      <c r="E900">
        <v>1956</v>
      </c>
      <c r="F900" s="24" t="s">
        <v>24</v>
      </c>
      <c r="G900" s="7">
        <v>5985000</v>
      </c>
      <c r="H900" s="7">
        <v>0</v>
      </c>
      <c r="I900" s="7">
        <v>0</v>
      </c>
      <c r="J900" s="6">
        <f t="shared" si="13"/>
        <v>5985000</v>
      </c>
    </row>
    <row r="901" spans="1:11" x14ac:dyDescent="0.35">
      <c r="A901" s="21">
        <v>1956</v>
      </c>
      <c r="B901" t="s">
        <v>66</v>
      </c>
      <c r="C901" s="15">
        <v>2.25</v>
      </c>
      <c r="D901">
        <v>1957</v>
      </c>
      <c r="F901" s="24" t="s">
        <v>24</v>
      </c>
      <c r="G901" s="7">
        <v>4875000</v>
      </c>
      <c r="H901" s="7">
        <v>0</v>
      </c>
      <c r="I901" s="7">
        <v>0</v>
      </c>
      <c r="J901" s="6">
        <f t="shared" si="13"/>
        <v>4875000</v>
      </c>
    </row>
    <row r="902" spans="1:11" x14ac:dyDescent="0.35">
      <c r="A902" s="21">
        <v>1956</v>
      </c>
      <c r="B902" t="s">
        <v>70</v>
      </c>
      <c r="C902" s="15">
        <v>2</v>
      </c>
      <c r="D902">
        <v>1958</v>
      </c>
      <c r="E902">
        <v>1959</v>
      </c>
      <c r="F902" s="24" t="s">
        <v>24</v>
      </c>
      <c r="G902" s="7">
        <v>4536000</v>
      </c>
      <c r="H902" s="7">
        <v>0</v>
      </c>
      <c r="I902" s="7">
        <v>0</v>
      </c>
      <c r="J902" s="6">
        <f t="shared" si="13"/>
        <v>4536000</v>
      </c>
    </row>
    <row r="903" spans="1:11" x14ac:dyDescent="0.35">
      <c r="A903" s="21">
        <v>1956</v>
      </c>
      <c r="B903" t="s">
        <v>48</v>
      </c>
      <c r="C903" s="15">
        <v>3</v>
      </c>
      <c r="D903">
        <v>1955</v>
      </c>
      <c r="E903">
        <v>1959</v>
      </c>
      <c r="F903" s="24" t="s">
        <v>24</v>
      </c>
      <c r="G903" s="7">
        <v>3420000</v>
      </c>
      <c r="H903" s="7">
        <v>0</v>
      </c>
      <c r="I903" s="7">
        <v>0</v>
      </c>
      <c r="J903" s="6">
        <f t="shared" si="13"/>
        <v>3420000</v>
      </c>
    </row>
    <row r="904" spans="1:11" x14ac:dyDescent="0.35">
      <c r="A904" s="21">
        <v>1956</v>
      </c>
      <c r="B904" t="s">
        <v>71</v>
      </c>
      <c r="C904" s="15">
        <v>2</v>
      </c>
      <c r="D904">
        <v>1960</v>
      </c>
      <c r="F904" s="24" t="s">
        <v>24</v>
      </c>
      <c r="G904" s="7">
        <v>2745000</v>
      </c>
      <c r="H904" s="7">
        <v>0</v>
      </c>
      <c r="I904" s="7">
        <v>0</v>
      </c>
      <c r="J904" s="6">
        <f t="shared" si="13"/>
        <v>2745000</v>
      </c>
    </row>
    <row r="905" spans="1:11" x14ac:dyDescent="0.35">
      <c r="A905" s="21">
        <v>1956</v>
      </c>
      <c r="B905" t="s">
        <v>49</v>
      </c>
      <c r="C905" s="15">
        <v>2.5</v>
      </c>
      <c r="D905">
        <v>1956</v>
      </c>
      <c r="E905">
        <v>1961</v>
      </c>
      <c r="F905" s="24" t="s">
        <v>24</v>
      </c>
      <c r="G905" s="7">
        <v>6370000</v>
      </c>
      <c r="H905" s="7">
        <v>0</v>
      </c>
      <c r="I905" s="7">
        <v>0</v>
      </c>
      <c r="J905" s="6">
        <f t="shared" ref="J905:J968" si="14">G905+H905/20+I905/240</f>
        <v>6370000</v>
      </c>
    </row>
    <row r="906" spans="1:11" x14ac:dyDescent="0.35">
      <c r="A906" s="21">
        <v>1956</v>
      </c>
      <c r="B906" t="s">
        <v>61</v>
      </c>
      <c r="C906" s="15">
        <v>3</v>
      </c>
      <c r="D906">
        <v>1955</v>
      </c>
      <c r="E906">
        <v>1965</v>
      </c>
      <c r="F906" s="24" t="s">
        <v>24</v>
      </c>
      <c r="G906" s="7">
        <v>2957500</v>
      </c>
      <c r="H906" s="7">
        <v>0</v>
      </c>
      <c r="I906" s="7">
        <v>0</v>
      </c>
      <c r="J906" s="6">
        <f t="shared" si="14"/>
        <v>2957500</v>
      </c>
    </row>
    <row r="907" spans="1:11" x14ac:dyDescent="0.35">
      <c r="A907" s="21">
        <v>1956</v>
      </c>
      <c r="B907" t="s">
        <v>19</v>
      </c>
      <c r="C907" s="15">
        <v>3.5</v>
      </c>
      <c r="D907">
        <v>1964</v>
      </c>
      <c r="E907">
        <v>1966</v>
      </c>
      <c r="F907" s="24" t="s">
        <v>24</v>
      </c>
      <c r="G907" s="7">
        <v>211250</v>
      </c>
      <c r="H907" s="7">
        <v>0</v>
      </c>
      <c r="I907" s="7">
        <v>0</v>
      </c>
      <c r="J907" s="6">
        <f t="shared" si="14"/>
        <v>211250</v>
      </c>
    </row>
    <row r="908" spans="1:11" x14ac:dyDescent="0.35">
      <c r="A908" s="21">
        <v>1956</v>
      </c>
      <c r="B908" t="s">
        <v>61</v>
      </c>
      <c r="C908" s="15">
        <v>2.5</v>
      </c>
      <c r="D908">
        <v>1964</v>
      </c>
      <c r="E908">
        <v>1967</v>
      </c>
      <c r="F908" s="24" t="s">
        <v>24</v>
      </c>
      <c r="G908" s="7">
        <v>3642500</v>
      </c>
      <c r="H908" s="7">
        <v>0</v>
      </c>
      <c r="I908" s="7">
        <v>0</v>
      </c>
      <c r="J908" s="6">
        <f t="shared" si="14"/>
        <v>3642500</v>
      </c>
    </row>
    <row r="909" spans="1:11" x14ac:dyDescent="0.35">
      <c r="A909" s="21">
        <v>1956</v>
      </c>
      <c r="B909" t="s">
        <v>49</v>
      </c>
      <c r="C909" s="15">
        <v>3</v>
      </c>
      <c r="D909">
        <v>1966</v>
      </c>
      <c r="E909">
        <v>1968</v>
      </c>
      <c r="F909" s="24" t="s">
        <v>24</v>
      </c>
      <c r="G909" s="7">
        <v>2747500</v>
      </c>
      <c r="H909" s="7">
        <v>0</v>
      </c>
      <c r="I909" s="7">
        <v>0</v>
      </c>
      <c r="J909" s="6">
        <f t="shared" si="14"/>
        <v>2747500</v>
      </c>
    </row>
    <row r="910" spans="1:11" x14ac:dyDescent="0.35">
      <c r="A910" s="21">
        <v>1956</v>
      </c>
      <c r="B910" t="s">
        <v>49</v>
      </c>
      <c r="C910" s="15">
        <v>3</v>
      </c>
      <c r="D910">
        <v>1959</v>
      </c>
      <c r="E910">
        <v>1969</v>
      </c>
      <c r="F910" s="24" t="s">
        <v>24</v>
      </c>
      <c r="G910" s="7">
        <v>5495000</v>
      </c>
      <c r="H910" s="7">
        <v>0</v>
      </c>
      <c r="I910" s="7">
        <v>0</v>
      </c>
      <c r="J910" s="6">
        <f t="shared" si="14"/>
        <v>5495000</v>
      </c>
    </row>
    <row r="911" spans="1:11" x14ac:dyDescent="0.35">
      <c r="A911" s="21">
        <v>1956</v>
      </c>
      <c r="B911" t="s">
        <v>61</v>
      </c>
      <c r="C911" s="15">
        <v>3</v>
      </c>
      <c r="D911">
        <v>1960</v>
      </c>
      <c r="E911">
        <v>1970</v>
      </c>
      <c r="F911" s="24" t="s">
        <v>24</v>
      </c>
      <c r="G911" s="7">
        <v>1338750</v>
      </c>
      <c r="H911" s="7">
        <v>0</v>
      </c>
      <c r="I911" s="7">
        <v>0</v>
      </c>
      <c r="J911" s="6">
        <f t="shared" si="14"/>
        <v>1338750</v>
      </c>
    </row>
    <row r="912" spans="1:11" x14ac:dyDescent="0.35">
      <c r="A912" s="21">
        <v>1956</v>
      </c>
      <c r="B912" t="s">
        <v>68</v>
      </c>
      <c r="C912" s="15">
        <v>4.5</v>
      </c>
      <c r="D912">
        <v>1965</v>
      </c>
      <c r="E912">
        <v>1970</v>
      </c>
      <c r="F912" s="24" t="s">
        <v>24</v>
      </c>
      <c r="G912" s="7">
        <v>90500</v>
      </c>
      <c r="H912" s="7">
        <v>0</v>
      </c>
      <c r="I912" s="7">
        <v>0</v>
      </c>
      <c r="J912" s="6">
        <f t="shared" si="14"/>
        <v>90500</v>
      </c>
    </row>
    <row r="913" spans="1:11" x14ac:dyDescent="0.35">
      <c r="A913" s="21">
        <v>1956</v>
      </c>
      <c r="B913" t="s">
        <v>67</v>
      </c>
      <c r="C913" s="15">
        <v>3</v>
      </c>
      <c r="D913">
        <v>1967</v>
      </c>
      <c r="E913">
        <v>1971</v>
      </c>
      <c r="F913" s="24" t="s">
        <v>24</v>
      </c>
      <c r="G913" s="7">
        <v>73500</v>
      </c>
      <c r="H913" s="7">
        <v>0</v>
      </c>
      <c r="I913" s="7">
        <v>0</v>
      </c>
      <c r="J913" s="6">
        <f t="shared" si="14"/>
        <v>73500</v>
      </c>
    </row>
    <row r="914" spans="1:11" x14ac:dyDescent="0.35">
      <c r="A914" s="21">
        <v>1956</v>
      </c>
      <c r="B914" t="s">
        <v>61</v>
      </c>
      <c r="C914" s="15">
        <v>3</v>
      </c>
      <c r="D914">
        <v>1965</v>
      </c>
      <c r="E914">
        <v>1975</v>
      </c>
      <c r="F914" s="24" t="s">
        <v>24</v>
      </c>
      <c r="G914" s="7">
        <v>1490000</v>
      </c>
      <c r="H914" s="7">
        <v>0</v>
      </c>
      <c r="I914" s="7">
        <v>0</v>
      </c>
      <c r="J914" s="6">
        <f t="shared" si="14"/>
        <v>1490000</v>
      </c>
    </row>
    <row r="915" spans="1:11" x14ac:dyDescent="0.35">
      <c r="A915" s="21">
        <v>1956</v>
      </c>
      <c r="B915" t="s">
        <v>69</v>
      </c>
      <c r="C915" s="15">
        <v>4.5</v>
      </c>
      <c r="D915">
        <v>1971</v>
      </c>
      <c r="E915">
        <v>1978</v>
      </c>
      <c r="F915" s="24" t="s">
        <v>24</v>
      </c>
      <c r="G915" s="7">
        <v>88500</v>
      </c>
      <c r="H915" s="7">
        <v>0</v>
      </c>
      <c r="I915" s="7">
        <v>0</v>
      </c>
      <c r="J915" s="6">
        <f t="shared" si="14"/>
        <v>88500</v>
      </c>
    </row>
    <row r="916" spans="1:11" x14ac:dyDescent="0.35">
      <c r="A916" s="21">
        <v>1956</v>
      </c>
      <c r="B916" t="s">
        <v>18</v>
      </c>
      <c r="C916" s="15">
        <v>4.25</v>
      </c>
      <c r="D916">
        <v>1973</v>
      </c>
      <c r="E916">
        <v>1978</v>
      </c>
      <c r="F916" s="24" t="s">
        <v>24</v>
      </c>
      <c r="G916" s="7">
        <v>86500</v>
      </c>
      <c r="H916" s="7">
        <v>0</v>
      </c>
      <c r="I916" s="7">
        <v>0</v>
      </c>
      <c r="J916" s="6">
        <f t="shared" si="14"/>
        <v>86500</v>
      </c>
    </row>
    <row r="917" spans="1:11" ht="15" thickBot="1" x14ac:dyDescent="0.4">
      <c r="A917" s="22">
        <v>1956</v>
      </c>
      <c r="B917" s="22" t="s">
        <v>72</v>
      </c>
      <c r="C917" s="40">
        <v>5</v>
      </c>
      <c r="D917" s="22">
        <v>1970</v>
      </c>
      <c r="E917" s="22">
        <v>1972</v>
      </c>
      <c r="F917" s="26" t="s">
        <v>24</v>
      </c>
      <c r="G917" s="41">
        <v>185270</v>
      </c>
      <c r="H917" s="11">
        <v>0</v>
      </c>
      <c r="I917" s="11">
        <v>0</v>
      </c>
      <c r="J917" s="12">
        <f t="shared" si="14"/>
        <v>185270</v>
      </c>
      <c r="K917" s="10"/>
    </row>
    <row r="918" spans="1:11" x14ac:dyDescent="0.35">
      <c r="A918" s="21">
        <v>1956</v>
      </c>
      <c r="B918" t="s">
        <v>21</v>
      </c>
      <c r="G918" s="7">
        <v>46337770</v>
      </c>
      <c r="H918" s="7">
        <v>0</v>
      </c>
      <c r="I918" s="7">
        <v>0</v>
      </c>
      <c r="J918" s="6">
        <f t="shared" si="14"/>
        <v>46337770</v>
      </c>
    </row>
    <row r="919" spans="1:11" ht="15" thickBot="1" x14ac:dyDescent="0.4">
      <c r="A919" s="22">
        <v>1956</v>
      </c>
      <c r="B919" s="13" t="s">
        <v>22</v>
      </c>
      <c r="C919" s="18"/>
      <c r="D919" s="10"/>
      <c r="E919" s="10"/>
      <c r="F919" s="10"/>
      <c r="G919" s="11"/>
      <c r="H919" s="11"/>
      <c r="I919" s="11"/>
      <c r="J919" s="12">
        <f t="shared" si="14"/>
        <v>0</v>
      </c>
      <c r="K919" s="14">
        <f>J918-SUM(J900:J917)</f>
        <v>0</v>
      </c>
    </row>
    <row r="920" spans="1:11" x14ac:dyDescent="0.35">
      <c r="A920" s="21">
        <v>1957</v>
      </c>
      <c r="B920" t="s">
        <v>66</v>
      </c>
      <c r="C920" s="15">
        <v>2.25</v>
      </c>
      <c r="D920">
        <v>1957</v>
      </c>
      <c r="F920" s="24" t="s">
        <v>24</v>
      </c>
      <c r="G920" s="7">
        <v>6930000</v>
      </c>
      <c r="H920" s="7">
        <v>0</v>
      </c>
      <c r="I920" s="7">
        <v>0</v>
      </c>
      <c r="J920" s="6">
        <f t="shared" si="14"/>
        <v>6930000</v>
      </c>
    </row>
    <row r="921" spans="1:11" x14ac:dyDescent="0.35">
      <c r="A921" s="21">
        <v>1957</v>
      </c>
      <c r="B921" t="s">
        <v>70</v>
      </c>
      <c r="C921" s="15">
        <v>4</v>
      </c>
      <c r="D921">
        <v>1957</v>
      </c>
      <c r="E921">
        <v>1958</v>
      </c>
      <c r="F921" s="24" t="s">
        <v>24</v>
      </c>
      <c r="G921" s="7">
        <v>5000000</v>
      </c>
      <c r="H921" s="7">
        <v>0</v>
      </c>
      <c r="I921" s="7">
        <v>0</v>
      </c>
      <c r="J921" s="6">
        <f t="shared" si="14"/>
        <v>5000000</v>
      </c>
    </row>
    <row r="922" spans="1:11" x14ac:dyDescent="0.35">
      <c r="A922" s="21">
        <v>1957</v>
      </c>
      <c r="B922" t="s">
        <v>70</v>
      </c>
      <c r="C922" s="15">
        <v>2</v>
      </c>
      <c r="D922">
        <v>1958</v>
      </c>
      <c r="E922">
        <v>1959</v>
      </c>
      <c r="F922" s="24" t="s">
        <v>24</v>
      </c>
      <c r="G922" s="7">
        <v>6562000</v>
      </c>
      <c r="H922" s="7">
        <v>0</v>
      </c>
      <c r="I922" s="7">
        <v>0</v>
      </c>
      <c r="J922" s="6">
        <f t="shared" si="14"/>
        <v>6562000</v>
      </c>
    </row>
    <row r="923" spans="1:11" x14ac:dyDescent="0.35">
      <c r="A923" s="21">
        <v>1957</v>
      </c>
      <c r="B923" t="s">
        <v>48</v>
      </c>
      <c r="C923" s="15">
        <v>3</v>
      </c>
      <c r="D923">
        <v>1955</v>
      </c>
      <c r="E923">
        <v>1959</v>
      </c>
      <c r="F923" s="24" t="s">
        <v>24</v>
      </c>
      <c r="G923" s="7">
        <v>1560000</v>
      </c>
      <c r="H923" s="7">
        <v>0</v>
      </c>
      <c r="I923" s="7">
        <v>0</v>
      </c>
      <c r="J923" s="6">
        <f t="shared" si="14"/>
        <v>1560000</v>
      </c>
    </row>
    <row r="924" spans="1:11" x14ac:dyDescent="0.35">
      <c r="A924" s="21">
        <v>1957</v>
      </c>
      <c r="B924" t="s">
        <v>71</v>
      </c>
      <c r="C924" s="15">
        <v>2</v>
      </c>
      <c r="D924">
        <v>1960</v>
      </c>
      <c r="F924" s="24" t="s">
        <v>24</v>
      </c>
      <c r="G924" s="7">
        <v>2820000</v>
      </c>
      <c r="H924" s="7">
        <v>0</v>
      </c>
      <c r="I924" s="7">
        <v>0</v>
      </c>
      <c r="J924" s="6">
        <f t="shared" si="14"/>
        <v>2820000</v>
      </c>
    </row>
    <row r="925" spans="1:11" x14ac:dyDescent="0.35">
      <c r="A925" s="21">
        <v>1957</v>
      </c>
      <c r="B925" t="s">
        <v>49</v>
      </c>
      <c r="C925" s="15">
        <v>2.5</v>
      </c>
      <c r="D925">
        <v>1956</v>
      </c>
      <c r="E925">
        <v>1961</v>
      </c>
      <c r="F925" s="24" t="s">
        <v>24</v>
      </c>
      <c r="G925" s="7">
        <v>6510000</v>
      </c>
      <c r="H925" s="7">
        <v>0</v>
      </c>
      <c r="I925" s="7">
        <v>0</v>
      </c>
      <c r="J925" s="6">
        <f t="shared" si="14"/>
        <v>6510000</v>
      </c>
    </row>
    <row r="926" spans="1:11" x14ac:dyDescent="0.35">
      <c r="A926" s="21">
        <v>1957</v>
      </c>
      <c r="B926" t="s">
        <v>61</v>
      </c>
      <c r="C926" s="15">
        <v>3</v>
      </c>
      <c r="D926">
        <v>1955</v>
      </c>
      <c r="E926">
        <v>1965</v>
      </c>
      <c r="F926" s="24" t="s">
        <v>24</v>
      </c>
      <c r="G926" s="7">
        <v>3027500</v>
      </c>
      <c r="H926" s="7">
        <v>0</v>
      </c>
      <c r="I926" s="7">
        <v>0</v>
      </c>
      <c r="J926" s="6">
        <f t="shared" si="14"/>
        <v>3027500</v>
      </c>
    </row>
    <row r="927" spans="1:11" x14ac:dyDescent="0.35">
      <c r="A927" s="21">
        <v>1957</v>
      </c>
      <c r="B927" t="s">
        <v>19</v>
      </c>
      <c r="C927" s="15">
        <v>3.5</v>
      </c>
      <c r="D927">
        <v>1964</v>
      </c>
      <c r="E927">
        <v>1966</v>
      </c>
      <c r="F927" s="24" t="s">
        <v>24</v>
      </c>
      <c r="G927" s="7">
        <v>206250</v>
      </c>
      <c r="H927" s="7">
        <v>0</v>
      </c>
      <c r="I927" s="7">
        <v>0</v>
      </c>
      <c r="J927" s="6">
        <f t="shared" si="14"/>
        <v>206250</v>
      </c>
    </row>
    <row r="928" spans="1:11" x14ac:dyDescent="0.35">
      <c r="A928" s="21">
        <v>1957</v>
      </c>
      <c r="B928" t="s">
        <v>61</v>
      </c>
      <c r="C928" s="15">
        <v>2.5</v>
      </c>
      <c r="D928">
        <v>1964</v>
      </c>
      <c r="E928">
        <v>1967</v>
      </c>
      <c r="F928" s="24" t="s">
        <v>24</v>
      </c>
      <c r="G928" s="7">
        <v>3736500</v>
      </c>
      <c r="H928" s="7">
        <v>0</v>
      </c>
      <c r="I928" s="7">
        <v>0</v>
      </c>
      <c r="J928" s="6">
        <f t="shared" si="14"/>
        <v>3736500</v>
      </c>
    </row>
    <row r="929" spans="1:11" x14ac:dyDescent="0.35">
      <c r="A929" s="21">
        <v>1957</v>
      </c>
      <c r="B929" t="s">
        <v>49</v>
      </c>
      <c r="C929" s="15">
        <v>3</v>
      </c>
      <c r="D929">
        <v>1966</v>
      </c>
      <c r="E929">
        <v>1968</v>
      </c>
      <c r="F929" s="24" t="s">
        <v>24</v>
      </c>
      <c r="G929" s="7">
        <v>2782500</v>
      </c>
      <c r="H929" s="7">
        <v>0</v>
      </c>
      <c r="I929" s="7">
        <v>0</v>
      </c>
      <c r="J929" s="6">
        <f t="shared" si="14"/>
        <v>2782500</v>
      </c>
    </row>
    <row r="930" spans="1:11" x14ac:dyDescent="0.35">
      <c r="A930" s="21">
        <v>1957</v>
      </c>
      <c r="B930" t="s">
        <v>49</v>
      </c>
      <c r="C930" s="15">
        <v>3</v>
      </c>
      <c r="D930">
        <v>1959</v>
      </c>
      <c r="E930">
        <v>1969</v>
      </c>
      <c r="F930" s="24" t="s">
        <v>24</v>
      </c>
      <c r="G930" s="7">
        <v>1570000</v>
      </c>
      <c r="H930" s="7">
        <v>0</v>
      </c>
      <c r="I930" s="7">
        <v>0</v>
      </c>
      <c r="J930" s="6">
        <f t="shared" si="14"/>
        <v>1570000</v>
      </c>
    </row>
    <row r="931" spans="1:11" x14ac:dyDescent="0.35">
      <c r="A931" s="21">
        <v>1957</v>
      </c>
      <c r="B931" t="s">
        <v>61</v>
      </c>
      <c r="C931" s="15">
        <v>3</v>
      </c>
      <c r="D931">
        <v>1960</v>
      </c>
      <c r="E931">
        <v>1970</v>
      </c>
      <c r="F931" s="24" t="s">
        <v>24</v>
      </c>
      <c r="G931" s="7">
        <v>1338750</v>
      </c>
      <c r="H931" s="7">
        <v>0</v>
      </c>
      <c r="I931" s="7">
        <v>0</v>
      </c>
      <c r="J931" s="6">
        <f t="shared" si="14"/>
        <v>1338750</v>
      </c>
    </row>
    <row r="932" spans="1:11" x14ac:dyDescent="0.35">
      <c r="A932" s="21">
        <v>1957</v>
      </c>
      <c r="B932" t="s">
        <v>68</v>
      </c>
      <c r="C932" s="15">
        <v>4.5</v>
      </c>
      <c r="D932">
        <v>1965</v>
      </c>
      <c r="E932">
        <v>1970</v>
      </c>
      <c r="F932" s="24" t="s">
        <v>24</v>
      </c>
      <c r="G932" s="7">
        <v>86500</v>
      </c>
      <c r="H932" s="7">
        <v>0</v>
      </c>
      <c r="I932" s="7">
        <v>0</v>
      </c>
      <c r="J932" s="6">
        <f t="shared" si="14"/>
        <v>86500</v>
      </c>
    </row>
    <row r="933" spans="1:11" x14ac:dyDescent="0.35">
      <c r="A933" s="21">
        <v>1957</v>
      </c>
      <c r="B933" t="s">
        <v>67</v>
      </c>
      <c r="C933" s="15">
        <v>3</v>
      </c>
      <c r="D933">
        <v>1967</v>
      </c>
      <c r="E933">
        <v>1971</v>
      </c>
      <c r="F933" s="24" t="s">
        <v>24</v>
      </c>
      <c r="G933" s="7">
        <v>72500</v>
      </c>
      <c r="H933" s="7">
        <v>0</v>
      </c>
      <c r="I933" s="7">
        <v>0</v>
      </c>
      <c r="J933" s="6">
        <f t="shared" si="14"/>
        <v>72500</v>
      </c>
    </row>
    <row r="934" spans="1:11" x14ac:dyDescent="0.35">
      <c r="A934" s="21">
        <v>1957</v>
      </c>
      <c r="B934" t="s">
        <v>61</v>
      </c>
      <c r="C934" s="15">
        <v>3</v>
      </c>
      <c r="D934">
        <v>1965</v>
      </c>
      <c r="E934">
        <v>1975</v>
      </c>
      <c r="F934" s="24" t="s">
        <v>24</v>
      </c>
      <c r="G934" s="7">
        <v>1430000</v>
      </c>
      <c r="H934" s="7">
        <v>0</v>
      </c>
      <c r="I934" s="7">
        <v>0</v>
      </c>
      <c r="J934" s="6">
        <f t="shared" si="14"/>
        <v>1430000</v>
      </c>
    </row>
    <row r="935" spans="1:11" x14ac:dyDescent="0.35">
      <c r="A935" s="21">
        <v>1957</v>
      </c>
      <c r="B935" t="s">
        <v>69</v>
      </c>
      <c r="C935" s="15">
        <v>4.5</v>
      </c>
      <c r="D935">
        <v>1971</v>
      </c>
      <c r="E935">
        <v>1978</v>
      </c>
      <c r="F935" s="24" t="s">
        <v>24</v>
      </c>
      <c r="G935" s="7">
        <v>84500</v>
      </c>
      <c r="H935" s="7">
        <v>0</v>
      </c>
      <c r="I935" s="7">
        <v>0</v>
      </c>
      <c r="J935" s="6">
        <f t="shared" si="14"/>
        <v>84500</v>
      </c>
    </row>
    <row r="936" spans="1:11" x14ac:dyDescent="0.35">
      <c r="A936" s="21">
        <v>1957</v>
      </c>
      <c r="B936" t="s">
        <v>18</v>
      </c>
      <c r="C936" s="15">
        <v>4.25</v>
      </c>
      <c r="D936">
        <v>1973</v>
      </c>
      <c r="E936">
        <v>1978</v>
      </c>
      <c r="F936" s="24" t="s">
        <v>24</v>
      </c>
      <c r="G936" s="7">
        <v>84500</v>
      </c>
      <c r="H936" s="7">
        <v>0</v>
      </c>
      <c r="I936" s="7">
        <v>0</v>
      </c>
      <c r="J936" s="6">
        <f t="shared" si="14"/>
        <v>84500</v>
      </c>
    </row>
    <row r="937" spans="1:11" x14ac:dyDescent="0.35">
      <c r="A937" s="21">
        <v>1957</v>
      </c>
      <c r="B937" s="21" t="s">
        <v>28</v>
      </c>
      <c r="C937" s="38">
        <v>5</v>
      </c>
      <c r="D937" s="21">
        <v>1970</v>
      </c>
      <c r="E937" s="21">
        <v>1972</v>
      </c>
      <c r="F937" s="24" t="s">
        <v>24</v>
      </c>
      <c r="G937" s="34">
        <v>183360</v>
      </c>
      <c r="H937" s="7">
        <v>0</v>
      </c>
      <c r="I937" s="7">
        <v>0</v>
      </c>
      <c r="J937" s="6">
        <f t="shared" si="14"/>
        <v>183360</v>
      </c>
    </row>
    <row r="938" spans="1:11" x14ac:dyDescent="0.35">
      <c r="A938" s="21">
        <v>1957</v>
      </c>
      <c r="B938" s="33" t="s">
        <v>73</v>
      </c>
      <c r="C938" s="39">
        <v>5</v>
      </c>
      <c r="D938" s="33">
        <v>1972</v>
      </c>
      <c r="E938" s="33">
        <v>1978</v>
      </c>
      <c r="F938" s="24" t="s">
        <v>24</v>
      </c>
      <c r="G938" s="34">
        <v>2910000</v>
      </c>
      <c r="H938" s="7">
        <v>0</v>
      </c>
      <c r="I938" s="7">
        <v>0</v>
      </c>
      <c r="J938" s="6">
        <f t="shared" si="14"/>
        <v>2910000</v>
      </c>
    </row>
    <row r="939" spans="1:11" x14ac:dyDescent="0.35">
      <c r="A939" s="21">
        <v>1957</v>
      </c>
      <c r="B939" s="33" t="s">
        <v>74</v>
      </c>
      <c r="C939" s="39">
        <v>5.5</v>
      </c>
      <c r="D939" s="33">
        <v>1975</v>
      </c>
      <c r="E939" s="33">
        <v>1979</v>
      </c>
      <c r="F939" s="24" t="s">
        <v>24</v>
      </c>
      <c r="G939" s="34">
        <v>947268</v>
      </c>
      <c r="H939" s="7">
        <v>0</v>
      </c>
      <c r="I939" s="7">
        <v>0</v>
      </c>
      <c r="J939" s="6">
        <f t="shared" si="14"/>
        <v>947268</v>
      </c>
    </row>
    <row r="940" spans="1:11" ht="15" thickBot="1" x14ac:dyDescent="0.4">
      <c r="A940" s="22">
        <v>1957</v>
      </c>
      <c r="B940" s="22" t="s">
        <v>28</v>
      </c>
      <c r="C940" s="40">
        <v>5.5</v>
      </c>
      <c r="D940" s="22">
        <v>1976</v>
      </c>
      <c r="E940" s="22">
        <v>1980</v>
      </c>
      <c r="F940" s="26" t="s">
        <v>24</v>
      </c>
      <c r="G940" s="41">
        <v>1716500</v>
      </c>
      <c r="H940" s="11">
        <v>0</v>
      </c>
      <c r="I940" s="11">
        <v>0</v>
      </c>
      <c r="J940" s="12">
        <f t="shared" si="14"/>
        <v>1716500</v>
      </c>
      <c r="K940" s="10"/>
    </row>
    <row r="941" spans="1:11" x14ac:dyDescent="0.35">
      <c r="A941" s="21">
        <v>1957</v>
      </c>
      <c r="B941" s="33" t="s">
        <v>21</v>
      </c>
      <c r="C941" s="39"/>
      <c r="D941" s="33"/>
      <c r="E941" s="33"/>
      <c r="F941" s="33"/>
      <c r="G941" s="34">
        <v>49558628</v>
      </c>
      <c r="H941" s="7">
        <v>0</v>
      </c>
      <c r="I941" s="7">
        <v>0</v>
      </c>
      <c r="J941" s="6">
        <f t="shared" si="14"/>
        <v>49558628</v>
      </c>
    </row>
    <row r="942" spans="1:11" ht="15" thickBot="1" x14ac:dyDescent="0.4">
      <c r="A942" s="22">
        <v>1957</v>
      </c>
      <c r="B942" s="23" t="s">
        <v>22</v>
      </c>
      <c r="C942" s="40"/>
      <c r="D942" s="22"/>
      <c r="E942" s="22"/>
      <c r="F942" s="22"/>
      <c r="G942" s="41"/>
      <c r="H942" s="11"/>
      <c r="I942" s="11"/>
      <c r="J942" s="12">
        <f t="shared" si="14"/>
        <v>0</v>
      </c>
      <c r="K942" s="14">
        <f>J941-SUM(J920:J940)</f>
        <v>0</v>
      </c>
    </row>
    <row r="943" spans="1:11" x14ac:dyDescent="0.35">
      <c r="A943" s="21">
        <v>1958</v>
      </c>
      <c r="B943" s="33" t="s">
        <v>70</v>
      </c>
      <c r="C943" s="39">
        <v>2</v>
      </c>
      <c r="D943" s="33">
        <v>1958</v>
      </c>
      <c r="E943" s="33">
        <v>1959</v>
      </c>
      <c r="F943" s="24" t="s">
        <v>24</v>
      </c>
      <c r="G943" s="34">
        <v>4752000</v>
      </c>
      <c r="H943" s="7">
        <v>0</v>
      </c>
      <c r="I943" s="7">
        <v>0</v>
      </c>
      <c r="J943" s="6">
        <f t="shared" si="14"/>
        <v>4752000</v>
      </c>
    </row>
    <row r="944" spans="1:11" x14ac:dyDescent="0.35">
      <c r="A944" s="21">
        <v>1958</v>
      </c>
      <c r="B944" s="33" t="s">
        <v>48</v>
      </c>
      <c r="C944" s="39">
        <v>3</v>
      </c>
      <c r="D944" s="33">
        <v>1955</v>
      </c>
      <c r="E944" s="33">
        <v>1959</v>
      </c>
      <c r="F944" s="24" t="s">
        <v>24</v>
      </c>
      <c r="G944" s="34">
        <v>3564000</v>
      </c>
      <c r="H944" s="7">
        <v>0</v>
      </c>
      <c r="I944" s="7">
        <v>0</v>
      </c>
      <c r="J944" s="6">
        <f t="shared" si="14"/>
        <v>3564000</v>
      </c>
    </row>
    <row r="945" spans="1:10" x14ac:dyDescent="0.35">
      <c r="A945" s="21">
        <v>1958</v>
      </c>
      <c r="B945" s="33" t="s">
        <v>71</v>
      </c>
      <c r="C945" s="39">
        <v>2</v>
      </c>
      <c r="D945" s="33">
        <v>1960</v>
      </c>
      <c r="E945" s="33"/>
      <c r="F945" s="24" t="s">
        <v>24</v>
      </c>
      <c r="G945" s="34">
        <v>970000</v>
      </c>
      <c r="H945" s="7">
        <v>0</v>
      </c>
      <c r="I945" s="7">
        <v>0</v>
      </c>
      <c r="J945" s="6">
        <f t="shared" si="14"/>
        <v>970000</v>
      </c>
    </row>
    <row r="946" spans="1:10" x14ac:dyDescent="0.35">
      <c r="A946" s="21">
        <v>1958</v>
      </c>
      <c r="B946" s="33" t="s">
        <v>71</v>
      </c>
      <c r="C946" s="39">
        <v>3</v>
      </c>
      <c r="D946" s="33">
        <v>1960</v>
      </c>
      <c r="E946" s="33"/>
      <c r="F946" s="24" t="s">
        <v>24</v>
      </c>
      <c r="G946" s="34">
        <v>1970000</v>
      </c>
      <c r="J946" s="6">
        <f t="shared" si="14"/>
        <v>1970000</v>
      </c>
    </row>
    <row r="947" spans="1:10" x14ac:dyDescent="0.35">
      <c r="A947" s="21">
        <v>1958</v>
      </c>
      <c r="B947" s="33" t="s">
        <v>49</v>
      </c>
      <c r="C947" s="39">
        <v>2.5</v>
      </c>
      <c r="D947" s="33">
        <v>1956</v>
      </c>
      <c r="E947" s="33">
        <v>1961</v>
      </c>
      <c r="F947" s="24" t="s">
        <v>24</v>
      </c>
      <c r="G947" s="34">
        <v>6720000</v>
      </c>
      <c r="H947" s="7">
        <v>0</v>
      </c>
      <c r="I947" s="7">
        <v>0</v>
      </c>
      <c r="J947" s="6">
        <f t="shared" si="14"/>
        <v>6720000</v>
      </c>
    </row>
    <row r="948" spans="1:10" x14ac:dyDescent="0.35">
      <c r="A948" s="21">
        <v>1958</v>
      </c>
      <c r="B948" s="33" t="s">
        <v>70</v>
      </c>
      <c r="C948" s="39">
        <v>4.75</v>
      </c>
      <c r="D948" s="33">
        <v>1963</v>
      </c>
      <c r="E948" s="33"/>
      <c r="F948" s="24" t="s">
        <v>24</v>
      </c>
      <c r="G948" s="34">
        <v>3015000</v>
      </c>
      <c r="H948" s="7">
        <v>0</v>
      </c>
      <c r="I948" s="7">
        <v>0</v>
      </c>
      <c r="J948" s="6">
        <f t="shared" si="14"/>
        <v>3015000</v>
      </c>
    </row>
    <row r="949" spans="1:10" x14ac:dyDescent="0.35">
      <c r="A949" s="21">
        <v>1958</v>
      </c>
      <c r="B949" s="33" t="s">
        <v>61</v>
      </c>
      <c r="C949" s="39">
        <v>3</v>
      </c>
      <c r="D949" s="33">
        <v>1955</v>
      </c>
      <c r="E949" s="33">
        <v>1965</v>
      </c>
      <c r="F949" s="24" t="s">
        <v>24</v>
      </c>
      <c r="G949" s="34">
        <v>3132500</v>
      </c>
      <c r="H949" s="7">
        <v>0</v>
      </c>
      <c r="I949" s="7">
        <v>0</v>
      </c>
      <c r="J949" s="6">
        <f t="shared" si="14"/>
        <v>3132500</v>
      </c>
    </row>
    <row r="950" spans="1:10" x14ac:dyDescent="0.35">
      <c r="A950" s="21">
        <v>1958</v>
      </c>
      <c r="B950" s="33" t="s">
        <v>19</v>
      </c>
      <c r="C950" s="39">
        <v>3.5</v>
      </c>
      <c r="D950" s="33">
        <v>1964</v>
      </c>
      <c r="E950" s="33">
        <v>1966</v>
      </c>
      <c r="F950" s="24" t="s">
        <v>24</v>
      </c>
      <c r="G950" s="34">
        <v>201250</v>
      </c>
      <c r="H950" s="7">
        <v>0</v>
      </c>
      <c r="I950" s="7">
        <v>0</v>
      </c>
      <c r="J950" s="6">
        <f t="shared" si="14"/>
        <v>201250</v>
      </c>
    </row>
    <row r="951" spans="1:10" x14ac:dyDescent="0.35">
      <c r="A951" s="21">
        <v>1958</v>
      </c>
      <c r="B951" s="33" t="s">
        <v>61</v>
      </c>
      <c r="C951" s="39">
        <v>2.5</v>
      </c>
      <c r="D951" s="33">
        <v>1964</v>
      </c>
      <c r="E951" s="33">
        <v>1967</v>
      </c>
      <c r="F951" s="24" t="s">
        <v>24</v>
      </c>
      <c r="G951" s="34">
        <v>3830500</v>
      </c>
      <c r="H951" s="7">
        <v>0</v>
      </c>
      <c r="I951" s="7">
        <v>0</v>
      </c>
      <c r="J951" s="6">
        <f t="shared" si="14"/>
        <v>3830500</v>
      </c>
    </row>
    <row r="952" spans="1:10" x14ac:dyDescent="0.35">
      <c r="A952" s="21">
        <v>1958</v>
      </c>
      <c r="B952" s="33" t="s">
        <v>49</v>
      </c>
      <c r="C952" s="39">
        <v>3</v>
      </c>
      <c r="D952" s="33">
        <v>1966</v>
      </c>
      <c r="E952" s="33">
        <v>1968</v>
      </c>
      <c r="F952" s="24" t="s">
        <v>24</v>
      </c>
      <c r="G952" s="34">
        <v>2870000</v>
      </c>
      <c r="H952" s="7">
        <v>0</v>
      </c>
      <c r="I952" s="7">
        <v>0</v>
      </c>
      <c r="J952" s="6">
        <f t="shared" si="14"/>
        <v>2870000</v>
      </c>
    </row>
    <row r="953" spans="1:10" x14ac:dyDescent="0.35">
      <c r="A953" s="21">
        <v>1958</v>
      </c>
      <c r="B953" s="33" t="s">
        <v>49</v>
      </c>
      <c r="C953" s="39">
        <v>3</v>
      </c>
      <c r="D953" s="33">
        <v>1959</v>
      </c>
      <c r="E953" s="33">
        <v>1969</v>
      </c>
      <c r="F953" s="24" t="s">
        <v>24</v>
      </c>
      <c r="G953" s="34">
        <v>1620000</v>
      </c>
      <c r="H953" s="7">
        <v>0</v>
      </c>
      <c r="I953" s="7">
        <v>0</v>
      </c>
      <c r="J953" s="6">
        <f t="shared" si="14"/>
        <v>1620000</v>
      </c>
    </row>
    <row r="954" spans="1:10" x14ac:dyDescent="0.35">
      <c r="A954" s="21">
        <v>1958</v>
      </c>
      <c r="B954" s="33" t="s">
        <v>61</v>
      </c>
      <c r="C954" s="39">
        <v>3</v>
      </c>
      <c r="D954" s="33">
        <v>1960</v>
      </c>
      <c r="E954" s="33">
        <v>1970</v>
      </c>
      <c r="F954" s="24" t="s">
        <v>24</v>
      </c>
      <c r="G954" s="34">
        <v>1382500</v>
      </c>
      <c r="H954" s="7">
        <v>0</v>
      </c>
      <c r="I954" s="7">
        <v>0</v>
      </c>
      <c r="J954" s="6">
        <f t="shared" si="14"/>
        <v>1382500</v>
      </c>
    </row>
    <row r="955" spans="1:10" x14ac:dyDescent="0.35">
      <c r="A955" s="21">
        <v>1958</v>
      </c>
      <c r="B955" s="33" t="s">
        <v>68</v>
      </c>
      <c r="C955" s="39">
        <v>4.5</v>
      </c>
      <c r="D955" s="33">
        <v>1965</v>
      </c>
      <c r="E955" s="33">
        <v>1970</v>
      </c>
      <c r="F955" s="24" t="s">
        <v>24</v>
      </c>
      <c r="G955" s="34">
        <v>82500</v>
      </c>
      <c r="H955" s="7">
        <v>0</v>
      </c>
      <c r="I955" s="7">
        <v>0</v>
      </c>
      <c r="J955" s="6">
        <f t="shared" si="14"/>
        <v>82500</v>
      </c>
    </row>
    <row r="956" spans="1:10" x14ac:dyDescent="0.35">
      <c r="A956" s="21">
        <v>1958</v>
      </c>
      <c r="B956" s="33" t="s">
        <v>67</v>
      </c>
      <c r="C956" s="39">
        <v>3</v>
      </c>
      <c r="D956" s="33">
        <v>1967</v>
      </c>
      <c r="E956" s="33">
        <v>1971</v>
      </c>
      <c r="F956" s="24" t="s">
        <v>24</v>
      </c>
      <c r="G956" s="34">
        <v>70500</v>
      </c>
      <c r="H956" s="7">
        <v>0</v>
      </c>
      <c r="I956" s="7">
        <v>0</v>
      </c>
      <c r="J956" s="6">
        <f t="shared" si="14"/>
        <v>70500</v>
      </c>
    </row>
    <row r="957" spans="1:10" x14ac:dyDescent="0.35">
      <c r="A957" s="21">
        <v>1958</v>
      </c>
      <c r="B957" s="33" t="s">
        <v>61</v>
      </c>
      <c r="C957" s="39">
        <v>3</v>
      </c>
      <c r="D957" s="33">
        <v>1965</v>
      </c>
      <c r="E957" s="33">
        <v>1975</v>
      </c>
      <c r="F957" s="24" t="s">
        <v>24</v>
      </c>
      <c r="G957" s="34">
        <v>1470000</v>
      </c>
      <c r="H957" s="7">
        <v>0</v>
      </c>
      <c r="I957" s="7">
        <v>0</v>
      </c>
      <c r="J957" s="6">
        <f t="shared" si="14"/>
        <v>1470000</v>
      </c>
    </row>
    <row r="958" spans="1:10" x14ac:dyDescent="0.35">
      <c r="A958" s="21">
        <v>1958</v>
      </c>
      <c r="B958" s="33" t="s">
        <v>69</v>
      </c>
      <c r="C958" s="39">
        <v>4.5</v>
      </c>
      <c r="D958" s="33">
        <v>1971</v>
      </c>
      <c r="E958" s="33">
        <v>1978</v>
      </c>
      <c r="F958" s="24" t="s">
        <v>24</v>
      </c>
      <c r="G958" s="34">
        <v>80500</v>
      </c>
      <c r="H958" s="7">
        <v>0</v>
      </c>
      <c r="I958" s="7">
        <v>0</v>
      </c>
      <c r="J958" s="6">
        <f t="shared" si="14"/>
        <v>80500</v>
      </c>
    </row>
    <row r="959" spans="1:10" x14ac:dyDescent="0.35">
      <c r="A959" s="21">
        <v>1958</v>
      </c>
      <c r="B959" s="33" t="s">
        <v>18</v>
      </c>
      <c r="C959" s="39">
        <v>4.25</v>
      </c>
      <c r="D959" s="33">
        <v>1973</v>
      </c>
      <c r="E959" s="33">
        <v>1978</v>
      </c>
      <c r="F959" s="24" t="s">
        <v>24</v>
      </c>
      <c r="G959" s="34">
        <v>79500</v>
      </c>
      <c r="H959" s="7">
        <v>0</v>
      </c>
      <c r="I959" s="7">
        <v>0</v>
      </c>
      <c r="J959" s="6">
        <f t="shared" si="14"/>
        <v>79500</v>
      </c>
    </row>
    <row r="960" spans="1:10" x14ac:dyDescent="0.35">
      <c r="A960" s="21">
        <v>1958</v>
      </c>
      <c r="B960" s="33" t="s">
        <v>28</v>
      </c>
      <c r="C960" s="39">
        <v>6</v>
      </c>
      <c r="D960" s="33">
        <v>1963</v>
      </c>
      <c r="E960" s="33">
        <v>1965</v>
      </c>
      <c r="F960" s="24" t="s">
        <v>24</v>
      </c>
      <c r="G960" s="34">
        <v>648585</v>
      </c>
      <c r="H960" s="7">
        <v>0</v>
      </c>
      <c r="I960" s="7">
        <v>0</v>
      </c>
      <c r="J960" s="6">
        <f t="shared" si="14"/>
        <v>648585</v>
      </c>
    </row>
    <row r="961" spans="1:11" x14ac:dyDescent="0.35">
      <c r="A961" s="21">
        <v>1958</v>
      </c>
      <c r="B961" s="21" t="s">
        <v>28</v>
      </c>
      <c r="C961" s="38">
        <v>5</v>
      </c>
      <c r="D961" s="21">
        <v>1970</v>
      </c>
      <c r="E961" s="21">
        <v>1972</v>
      </c>
      <c r="F961" s="24" t="s">
        <v>24</v>
      </c>
      <c r="G961" s="34">
        <v>170706</v>
      </c>
      <c r="H961" s="7">
        <v>5</v>
      </c>
      <c r="I961" s="7">
        <v>0</v>
      </c>
      <c r="J961" s="6">
        <f t="shared" si="14"/>
        <v>170706.25</v>
      </c>
    </row>
    <row r="962" spans="1:11" x14ac:dyDescent="0.35">
      <c r="A962" s="21">
        <v>1958</v>
      </c>
      <c r="B962" s="33" t="s">
        <v>73</v>
      </c>
      <c r="C962" s="39">
        <v>5</v>
      </c>
      <c r="D962" s="33">
        <v>1972</v>
      </c>
      <c r="E962" s="33">
        <v>1978</v>
      </c>
      <c r="F962" s="24" t="s">
        <v>24</v>
      </c>
      <c r="G962" s="34">
        <v>2490000</v>
      </c>
      <c r="H962" s="7">
        <v>0</v>
      </c>
      <c r="I962" s="7">
        <v>0</v>
      </c>
      <c r="J962" s="6">
        <f t="shared" si="14"/>
        <v>2490000</v>
      </c>
    </row>
    <row r="963" spans="1:11" x14ac:dyDescent="0.35">
      <c r="A963" s="21">
        <v>1958</v>
      </c>
      <c r="B963" s="33" t="s">
        <v>74</v>
      </c>
      <c r="C963" s="39">
        <v>5.5</v>
      </c>
      <c r="D963" s="33">
        <v>1975</v>
      </c>
      <c r="E963" s="33">
        <v>1979</v>
      </c>
      <c r="F963" s="24" t="s">
        <v>24</v>
      </c>
      <c r="G963" s="34">
        <v>790020</v>
      </c>
      <c r="H963" s="7">
        <v>0</v>
      </c>
      <c r="I963" s="7">
        <v>0</v>
      </c>
      <c r="J963" s="6">
        <f t="shared" si="14"/>
        <v>790020</v>
      </c>
    </row>
    <row r="964" spans="1:11" ht="15" thickBot="1" x14ac:dyDescent="0.4">
      <c r="A964" s="22">
        <v>1958</v>
      </c>
      <c r="B964" s="22" t="s">
        <v>28</v>
      </c>
      <c r="C964" s="40">
        <v>5.5</v>
      </c>
      <c r="D964" s="22">
        <v>1976</v>
      </c>
      <c r="E964" s="22">
        <v>1980</v>
      </c>
      <c r="F964" s="26" t="s">
        <v>24</v>
      </c>
      <c r="G964" s="41">
        <v>1630675</v>
      </c>
      <c r="H964" s="11">
        <v>0</v>
      </c>
      <c r="I964" s="11">
        <v>0</v>
      </c>
      <c r="J964" s="12">
        <f t="shared" si="14"/>
        <v>1630675</v>
      </c>
      <c r="K964" s="10"/>
    </row>
    <row r="965" spans="1:11" x14ac:dyDescent="0.35">
      <c r="A965" s="21">
        <v>1958</v>
      </c>
      <c r="B965" s="21" t="s">
        <v>21</v>
      </c>
      <c r="C965" s="39"/>
      <c r="D965" s="33"/>
      <c r="E965" s="33"/>
      <c r="F965" s="33"/>
      <c r="G965" s="34">
        <v>41540736</v>
      </c>
      <c r="H965" s="7">
        <v>5</v>
      </c>
      <c r="I965" s="7">
        <v>0</v>
      </c>
      <c r="J965" s="6">
        <f t="shared" si="14"/>
        <v>41540736.25</v>
      </c>
    </row>
    <row r="966" spans="1:11" ht="15" thickBot="1" x14ac:dyDescent="0.4">
      <c r="A966" s="22">
        <v>1958</v>
      </c>
      <c r="B966" s="23" t="s">
        <v>22</v>
      </c>
      <c r="C966" s="40"/>
      <c r="D966" s="22"/>
      <c r="E966" s="22"/>
      <c r="F966" s="22"/>
      <c r="G966" s="41"/>
      <c r="H966" s="11"/>
      <c r="I966" s="11"/>
      <c r="J966" s="12">
        <f t="shared" si="14"/>
        <v>0</v>
      </c>
      <c r="K966" s="14">
        <f>J965-SUM(J943:J964)</f>
        <v>0</v>
      </c>
    </row>
    <row r="967" spans="1:11" x14ac:dyDescent="0.35">
      <c r="A967" s="21">
        <v>1959</v>
      </c>
      <c r="B967" s="33" t="s">
        <v>71</v>
      </c>
      <c r="C967" s="39">
        <v>2</v>
      </c>
      <c r="D967" s="33">
        <v>1960</v>
      </c>
      <c r="E967" s="33"/>
      <c r="F967" s="24" t="s">
        <v>24</v>
      </c>
      <c r="G967" s="34">
        <v>4554000</v>
      </c>
      <c r="H967" s="7">
        <v>0</v>
      </c>
      <c r="I967" s="7">
        <v>0</v>
      </c>
      <c r="J967" s="6">
        <f t="shared" si="14"/>
        <v>4554000</v>
      </c>
    </row>
    <row r="968" spans="1:11" x14ac:dyDescent="0.35">
      <c r="A968" s="21">
        <v>1959</v>
      </c>
      <c r="B968" s="33" t="s">
        <v>49</v>
      </c>
      <c r="C968" s="39">
        <v>2.5</v>
      </c>
      <c r="D968" s="33">
        <v>1956</v>
      </c>
      <c r="E968" s="33">
        <v>1961</v>
      </c>
      <c r="F968" s="24" t="s">
        <v>24</v>
      </c>
      <c r="G968" s="34">
        <v>4875000</v>
      </c>
      <c r="H968" s="7">
        <v>0</v>
      </c>
      <c r="I968" s="7">
        <v>0</v>
      </c>
      <c r="J968" s="6">
        <f t="shared" si="14"/>
        <v>4875000</v>
      </c>
    </row>
    <row r="969" spans="1:11" x14ac:dyDescent="0.35">
      <c r="A969" s="21">
        <v>1959</v>
      </c>
      <c r="B969" s="33" t="s">
        <v>71</v>
      </c>
      <c r="C969" s="39">
        <v>3</v>
      </c>
      <c r="D969" s="33">
        <v>1962</v>
      </c>
      <c r="E969" s="33">
        <v>1963</v>
      </c>
      <c r="F969" s="24" t="s">
        <v>24</v>
      </c>
      <c r="G969" s="34">
        <v>2880000</v>
      </c>
      <c r="H969" s="7">
        <v>0</v>
      </c>
      <c r="I969" s="7">
        <v>0</v>
      </c>
      <c r="J969" s="6">
        <f t="shared" ref="J969:J1033" si="15">G969+H969/20+I969/240</f>
        <v>2880000</v>
      </c>
    </row>
    <row r="970" spans="1:11" x14ac:dyDescent="0.35">
      <c r="A970" s="21">
        <v>1959</v>
      </c>
      <c r="B970" s="33" t="s">
        <v>70</v>
      </c>
      <c r="C970" s="39">
        <v>4.75</v>
      </c>
      <c r="D970" s="33">
        <v>1963</v>
      </c>
      <c r="E970" s="33"/>
      <c r="F970" s="24" t="s">
        <v>24</v>
      </c>
      <c r="G970" s="34">
        <v>3045000</v>
      </c>
      <c r="H970" s="7">
        <v>0</v>
      </c>
      <c r="I970" s="7">
        <v>0</v>
      </c>
      <c r="J970" s="6">
        <f t="shared" si="15"/>
        <v>3045000</v>
      </c>
    </row>
    <row r="971" spans="1:11" x14ac:dyDescent="0.35">
      <c r="A971" s="21">
        <v>1959</v>
      </c>
      <c r="B971" s="33" t="s">
        <v>70</v>
      </c>
      <c r="C971" s="39">
        <v>4.75</v>
      </c>
      <c r="D971" s="33">
        <v>1964</v>
      </c>
      <c r="E971" s="33"/>
      <c r="F971" s="24" t="s">
        <v>24</v>
      </c>
      <c r="G971" s="34">
        <v>2010000</v>
      </c>
      <c r="H971" s="7">
        <v>0</v>
      </c>
      <c r="I971" s="7">
        <v>0</v>
      </c>
      <c r="J971" s="6">
        <f t="shared" si="15"/>
        <v>2010000</v>
      </c>
    </row>
    <row r="972" spans="1:11" x14ac:dyDescent="0.35">
      <c r="A972" s="21">
        <v>1959</v>
      </c>
      <c r="B972" s="33" t="s">
        <v>61</v>
      </c>
      <c r="C972" s="39">
        <v>3</v>
      </c>
      <c r="D972" s="33">
        <v>1955</v>
      </c>
      <c r="E972" s="33">
        <v>1965</v>
      </c>
      <c r="F972" s="24" t="s">
        <v>24</v>
      </c>
      <c r="G972" s="34">
        <v>3202500</v>
      </c>
      <c r="H972" s="7">
        <v>0</v>
      </c>
      <c r="I972" s="7">
        <v>0</v>
      </c>
      <c r="J972" s="6">
        <f t="shared" si="15"/>
        <v>3202500</v>
      </c>
    </row>
    <row r="973" spans="1:11" x14ac:dyDescent="0.35">
      <c r="A973" s="21">
        <v>1959</v>
      </c>
      <c r="B973" s="33" t="s">
        <v>19</v>
      </c>
      <c r="C973" s="39">
        <v>3.5</v>
      </c>
      <c r="D973" s="33">
        <v>1964</v>
      </c>
      <c r="E973" s="33">
        <v>1966</v>
      </c>
      <c r="F973" s="24" t="s">
        <v>24</v>
      </c>
      <c r="G973" s="34">
        <v>203750</v>
      </c>
      <c r="H973" s="7">
        <v>0</v>
      </c>
      <c r="I973" s="7">
        <v>0</v>
      </c>
      <c r="J973" s="6">
        <f t="shared" si="15"/>
        <v>203750</v>
      </c>
    </row>
    <row r="974" spans="1:11" x14ac:dyDescent="0.35">
      <c r="A974" s="21">
        <v>1959</v>
      </c>
      <c r="B974" s="33" t="s">
        <v>61</v>
      </c>
      <c r="C974" s="39">
        <v>2.5</v>
      </c>
      <c r="D974" s="33">
        <v>1964</v>
      </c>
      <c r="E974" s="33">
        <v>1967</v>
      </c>
      <c r="F974" s="24" t="s">
        <v>24</v>
      </c>
      <c r="G974" s="34">
        <v>3971500</v>
      </c>
      <c r="H974" s="7">
        <v>0</v>
      </c>
      <c r="I974" s="7">
        <v>0</v>
      </c>
      <c r="J974" s="6">
        <f t="shared" si="15"/>
        <v>3971500</v>
      </c>
    </row>
    <row r="975" spans="1:11" x14ac:dyDescent="0.35">
      <c r="A975" s="21">
        <v>1959</v>
      </c>
      <c r="B975" s="33" t="s">
        <v>16</v>
      </c>
      <c r="C975" s="39">
        <v>3</v>
      </c>
      <c r="D975" s="33">
        <v>1966</v>
      </c>
      <c r="E975" s="33">
        <v>1968</v>
      </c>
      <c r="F975" s="24" t="s">
        <v>24</v>
      </c>
      <c r="G975" s="34">
        <v>2975000</v>
      </c>
      <c r="H975" s="7">
        <v>0</v>
      </c>
      <c r="I975" s="7">
        <v>0</v>
      </c>
      <c r="J975" s="6">
        <f t="shared" si="15"/>
        <v>2975000</v>
      </c>
    </row>
    <row r="976" spans="1:11" x14ac:dyDescent="0.35">
      <c r="A976" s="21">
        <v>1959</v>
      </c>
      <c r="B976" s="33" t="s">
        <v>49</v>
      </c>
      <c r="C976" s="39">
        <v>3</v>
      </c>
      <c r="D976" s="33">
        <v>1959</v>
      </c>
      <c r="E976" s="33">
        <v>1969</v>
      </c>
      <c r="F976" s="24" t="s">
        <v>24</v>
      </c>
      <c r="G976" s="34">
        <v>1690000</v>
      </c>
      <c r="H976" s="7">
        <v>0</v>
      </c>
      <c r="I976" s="7">
        <v>0</v>
      </c>
      <c r="J976" s="6">
        <f t="shared" si="15"/>
        <v>1690000</v>
      </c>
    </row>
    <row r="977" spans="1:11" x14ac:dyDescent="0.35">
      <c r="A977" s="21">
        <v>1959</v>
      </c>
      <c r="B977" s="33" t="s">
        <v>61</v>
      </c>
      <c r="C977" s="39">
        <v>3</v>
      </c>
      <c r="D977" s="33">
        <v>1960</v>
      </c>
      <c r="E977" s="33">
        <v>1970</v>
      </c>
      <c r="F977" s="24" t="s">
        <v>24</v>
      </c>
      <c r="G977" s="34">
        <v>1443750</v>
      </c>
      <c r="H977" s="7">
        <v>0</v>
      </c>
      <c r="I977" s="7">
        <v>0</v>
      </c>
      <c r="J977" s="6">
        <f t="shared" si="15"/>
        <v>1443750</v>
      </c>
    </row>
    <row r="978" spans="1:11" x14ac:dyDescent="0.35">
      <c r="A978" s="21">
        <v>1959</v>
      </c>
      <c r="B978" s="33" t="s">
        <v>68</v>
      </c>
      <c r="C978" s="39">
        <v>4.5</v>
      </c>
      <c r="D978" s="33">
        <v>1965</v>
      </c>
      <c r="E978" s="33">
        <v>1970</v>
      </c>
      <c r="F978" s="24" t="s">
        <v>24</v>
      </c>
      <c r="G978" s="34">
        <v>83500</v>
      </c>
      <c r="H978" s="7">
        <v>0</v>
      </c>
      <c r="I978" s="7">
        <v>0</v>
      </c>
      <c r="J978" s="6">
        <f t="shared" si="15"/>
        <v>83500</v>
      </c>
    </row>
    <row r="979" spans="1:11" x14ac:dyDescent="0.35">
      <c r="A979" s="21">
        <v>1959</v>
      </c>
      <c r="B979" s="33" t="s">
        <v>67</v>
      </c>
      <c r="C979" s="39">
        <v>3</v>
      </c>
      <c r="D979" s="33">
        <v>1967</v>
      </c>
      <c r="E979" s="33">
        <v>1971</v>
      </c>
      <c r="F979" s="24" t="s">
        <v>24</v>
      </c>
      <c r="G979" s="34">
        <v>73000</v>
      </c>
      <c r="H979" s="7">
        <v>0</v>
      </c>
      <c r="I979" s="7">
        <v>0</v>
      </c>
      <c r="J979" s="6">
        <f t="shared" si="15"/>
        <v>73000</v>
      </c>
    </row>
    <row r="980" spans="1:11" x14ac:dyDescent="0.35">
      <c r="A980" s="21">
        <v>1959</v>
      </c>
      <c r="B980" s="33" t="s">
        <v>61</v>
      </c>
      <c r="C980" s="39">
        <v>3</v>
      </c>
      <c r="D980" s="33">
        <v>1965</v>
      </c>
      <c r="E980" s="33">
        <v>1975</v>
      </c>
      <c r="F980" s="24" t="s">
        <v>24</v>
      </c>
      <c r="G980" s="34">
        <v>1550000</v>
      </c>
      <c r="H980" s="7">
        <v>0</v>
      </c>
      <c r="I980" s="7">
        <v>0</v>
      </c>
      <c r="J980" s="6">
        <f t="shared" si="15"/>
        <v>1550000</v>
      </c>
    </row>
    <row r="981" spans="1:11" x14ac:dyDescent="0.35">
      <c r="A981" s="21">
        <v>1959</v>
      </c>
      <c r="B981" s="33" t="s">
        <v>69</v>
      </c>
      <c r="C981" s="39">
        <v>4.5</v>
      </c>
      <c r="D981" s="33">
        <v>1971</v>
      </c>
      <c r="E981" s="33">
        <v>1978</v>
      </c>
      <c r="F981" s="24" t="s">
        <v>24</v>
      </c>
      <c r="G981" s="34">
        <v>79000</v>
      </c>
      <c r="H981" s="7">
        <v>0</v>
      </c>
      <c r="I981" s="7">
        <v>0</v>
      </c>
      <c r="J981" s="6">
        <f t="shared" si="15"/>
        <v>79000</v>
      </c>
    </row>
    <row r="982" spans="1:11" x14ac:dyDescent="0.35">
      <c r="A982" s="21">
        <v>1959</v>
      </c>
      <c r="B982" s="33" t="s">
        <v>18</v>
      </c>
      <c r="C982" s="39">
        <v>4.25</v>
      </c>
      <c r="D982" s="33">
        <v>1973</v>
      </c>
      <c r="E982" s="33">
        <v>1978</v>
      </c>
      <c r="F982" s="24" t="s">
        <v>24</v>
      </c>
      <c r="G982" s="34">
        <v>78500</v>
      </c>
      <c r="H982" s="7">
        <v>0</v>
      </c>
      <c r="I982" s="7">
        <v>0</v>
      </c>
      <c r="J982" s="6">
        <f t="shared" si="15"/>
        <v>78500</v>
      </c>
    </row>
    <row r="983" spans="1:11" x14ac:dyDescent="0.35">
      <c r="A983" s="21">
        <v>1959</v>
      </c>
      <c r="B983" s="33" t="s">
        <v>28</v>
      </c>
      <c r="C983" s="39">
        <v>6</v>
      </c>
      <c r="D983" s="33">
        <v>1963</v>
      </c>
      <c r="E983" s="33">
        <v>1965</v>
      </c>
      <c r="F983" s="24" t="s">
        <v>24</v>
      </c>
      <c r="G983" s="34">
        <v>588808</v>
      </c>
      <c r="H983" s="7">
        <v>8</v>
      </c>
      <c r="I983" s="7">
        <v>10</v>
      </c>
      <c r="J983" s="6">
        <f t="shared" si="15"/>
        <v>588808.44166666665</v>
      </c>
    </row>
    <row r="984" spans="1:11" x14ac:dyDescent="0.35">
      <c r="A984" s="21">
        <v>1959</v>
      </c>
      <c r="B984" s="33" t="s">
        <v>74</v>
      </c>
      <c r="C984" s="39">
        <v>6.25</v>
      </c>
      <c r="D984" s="33">
        <v>1966</v>
      </c>
      <c r="E984" s="33">
        <v>1967</v>
      </c>
      <c r="F984" s="24" t="s">
        <v>24</v>
      </c>
      <c r="G984" s="34">
        <v>253750</v>
      </c>
      <c r="H984" s="7">
        <v>0</v>
      </c>
      <c r="I984" s="7">
        <v>0</v>
      </c>
      <c r="J984" s="6">
        <f t="shared" si="15"/>
        <v>253750</v>
      </c>
    </row>
    <row r="985" spans="1:11" x14ac:dyDescent="0.35">
      <c r="A985" s="21">
        <v>1959</v>
      </c>
      <c r="B985" s="33" t="s">
        <v>28</v>
      </c>
      <c r="C985" s="39">
        <v>6.25</v>
      </c>
      <c r="D985" s="33">
        <v>1969</v>
      </c>
      <c r="E985" s="33">
        <v>1971</v>
      </c>
      <c r="F985" s="24" t="s">
        <v>24</v>
      </c>
      <c r="G985" s="34">
        <v>1503750</v>
      </c>
      <c r="H985" s="7">
        <v>0</v>
      </c>
      <c r="I985" s="7">
        <v>0</v>
      </c>
      <c r="J985" s="6">
        <f t="shared" si="15"/>
        <v>1503750</v>
      </c>
    </row>
    <row r="986" spans="1:11" x14ac:dyDescent="0.35">
      <c r="A986" s="21">
        <v>1959</v>
      </c>
      <c r="B986" s="33" t="s">
        <v>28</v>
      </c>
      <c r="C986" s="39">
        <v>5</v>
      </c>
      <c r="D986" s="33">
        <v>1970</v>
      </c>
      <c r="E986" s="33">
        <v>1972</v>
      </c>
      <c r="F986" s="24" t="s">
        <v>24</v>
      </c>
      <c r="G986" s="34">
        <v>179062</v>
      </c>
      <c r="H986" s="7">
        <v>10</v>
      </c>
      <c r="I986" s="7">
        <v>0</v>
      </c>
      <c r="J986" s="6">
        <f t="shared" si="15"/>
        <v>179062.5</v>
      </c>
    </row>
    <row r="987" spans="1:11" x14ac:dyDescent="0.35">
      <c r="A987" s="21">
        <v>1959</v>
      </c>
      <c r="B987" s="33" t="s">
        <v>73</v>
      </c>
      <c r="C987" s="39">
        <v>5</v>
      </c>
      <c r="D987" s="33">
        <v>1972</v>
      </c>
      <c r="E987" s="33">
        <v>1978</v>
      </c>
      <c r="F987" s="24" t="s">
        <v>24</v>
      </c>
      <c r="G987" s="34">
        <v>2520000</v>
      </c>
      <c r="H987" s="7">
        <v>0</v>
      </c>
      <c r="I987" s="7">
        <v>0</v>
      </c>
      <c r="J987" s="6">
        <f t="shared" si="15"/>
        <v>2520000</v>
      </c>
    </row>
    <row r="988" spans="1:11" x14ac:dyDescent="0.35">
      <c r="A988" s="21">
        <v>1959</v>
      </c>
      <c r="B988" s="33" t="s">
        <v>74</v>
      </c>
      <c r="C988" s="39">
        <v>5.5</v>
      </c>
      <c r="D988" s="33">
        <v>1975</v>
      </c>
      <c r="E988" s="33">
        <v>1979</v>
      </c>
      <c r="F988" s="24" t="s">
        <v>24</v>
      </c>
      <c r="G988" s="34">
        <v>775467</v>
      </c>
      <c r="H988" s="7">
        <v>0</v>
      </c>
      <c r="I988" s="7">
        <v>0</v>
      </c>
      <c r="J988" s="6">
        <f t="shared" si="15"/>
        <v>775467</v>
      </c>
    </row>
    <row r="989" spans="1:11" x14ac:dyDescent="0.35">
      <c r="A989" s="21">
        <v>1959</v>
      </c>
      <c r="B989" s="33" t="s">
        <v>28</v>
      </c>
      <c r="C989" s="39">
        <v>5.5</v>
      </c>
      <c r="D989" s="33">
        <v>1976</v>
      </c>
      <c r="E989" s="33">
        <v>1980</v>
      </c>
      <c r="F989" s="24" t="s">
        <v>24</v>
      </c>
      <c r="G989" s="34">
        <v>1587762</v>
      </c>
      <c r="H989" s="7">
        <v>10</v>
      </c>
      <c r="I989" s="7">
        <v>0</v>
      </c>
      <c r="J989" s="6">
        <f t="shared" si="15"/>
        <v>1587762.5</v>
      </c>
    </row>
    <row r="990" spans="1:11" ht="15" thickBot="1" x14ac:dyDescent="0.4">
      <c r="A990" s="22">
        <v>1959</v>
      </c>
      <c r="B990" s="22" t="s">
        <v>83</v>
      </c>
      <c r="C990" s="40">
        <v>6</v>
      </c>
      <c r="D990" s="22">
        <v>1978</v>
      </c>
      <c r="E990" s="22">
        <v>1980</v>
      </c>
      <c r="F990" s="26" t="s">
        <v>24</v>
      </c>
      <c r="G990" s="41">
        <v>909910</v>
      </c>
      <c r="H990" s="11">
        <v>8</v>
      </c>
      <c r="I990" s="11">
        <v>0</v>
      </c>
      <c r="J990" s="12">
        <f t="shared" si="15"/>
        <v>909910.4</v>
      </c>
      <c r="K990" s="10"/>
    </row>
    <row r="991" spans="1:11" x14ac:dyDescent="0.35">
      <c r="A991" s="21">
        <v>1959</v>
      </c>
      <c r="B991" s="33" t="s">
        <v>21</v>
      </c>
      <c r="C991" s="39"/>
      <c r="D991" s="33"/>
      <c r="E991" s="33"/>
      <c r="F991" s="33"/>
      <c r="G991" s="34">
        <v>41033010</v>
      </c>
      <c r="H991" s="7">
        <v>16</v>
      </c>
      <c r="I991" s="7">
        <v>10</v>
      </c>
      <c r="J991" s="6">
        <f t="shared" si="15"/>
        <v>41033010.841666661</v>
      </c>
    </row>
    <row r="992" spans="1:11" ht="15" thickBot="1" x14ac:dyDescent="0.4">
      <c r="A992" s="22">
        <v>1959</v>
      </c>
      <c r="B992" s="23" t="s">
        <v>22</v>
      </c>
      <c r="C992" s="40"/>
      <c r="D992" s="22"/>
      <c r="E992" s="22"/>
      <c r="F992" s="22"/>
      <c r="G992" s="41"/>
      <c r="H992" s="11"/>
      <c r="I992" s="11"/>
      <c r="J992" s="12">
        <f t="shared" si="15"/>
        <v>0</v>
      </c>
      <c r="K992" s="14">
        <f>J991-SUM(J967:J990)</f>
        <v>0</v>
      </c>
    </row>
    <row r="993" spans="1:10" x14ac:dyDescent="0.35">
      <c r="A993" s="21">
        <v>1960</v>
      </c>
      <c r="B993" s="33" t="s">
        <v>49</v>
      </c>
      <c r="C993" s="39">
        <v>2.5</v>
      </c>
      <c r="D993" s="33">
        <v>1956</v>
      </c>
      <c r="E993" s="33">
        <v>1961</v>
      </c>
      <c r="F993" s="24" t="s">
        <v>24</v>
      </c>
      <c r="G993" s="34">
        <v>4925000</v>
      </c>
      <c r="H993" s="7">
        <v>0</v>
      </c>
      <c r="I993" s="7">
        <v>0</v>
      </c>
      <c r="J993" s="6">
        <f t="shared" si="15"/>
        <v>4925000</v>
      </c>
    </row>
    <row r="994" spans="1:10" x14ac:dyDescent="0.35">
      <c r="A994" s="21">
        <v>1960</v>
      </c>
      <c r="B994" s="33" t="s">
        <v>70</v>
      </c>
      <c r="C994" s="39">
        <v>4.5</v>
      </c>
      <c r="D994" s="33">
        <v>1962</v>
      </c>
      <c r="E994" s="33"/>
      <c r="F994" s="24" t="s">
        <v>24</v>
      </c>
      <c r="G994" s="34">
        <v>1950000</v>
      </c>
      <c r="H994" s="7">
        <v>0</v>
      </c>
      <c r="I994" s="7">
        <v>0</v>
      </c>
      <c r="J994" s="6">
        <f t="shared" si="15"/>
        <v>1950000</v>
      </c>
    </row>
    <row r="995" spans="1:10" x14ac:dyDescent="0.35">
      <c r="A995" s="21">
        <v>1960</v>
      </c>
      <c r="B995" s="33" t="s">
        <v>71</v>
      </c>
      <c r="C995" s="39">
        <v>3</v>
      </c>
      <c r="D995" s="33">
        <v>1962</v>
      </c>
      <c r="E995" s="33">
        <v>1963</v>
      </c>
      <c r="F995" s="24" t="s">
        <v>24</v>
      </c>
      <c r="G995" s="34">
        <v>1870000</v>
      </c>
      <c r="H995" s="7">
        <v>0</v>
      </c>
      <c r="I995" s="7">
        <v>0</v>
      </c>
      <c r="J995" s="6">
        <f t="shared" si="15"/>
        <v>1870000</v>
      </c>
    </row>
    <row r="996" spans="1:10" x14ac:dyDescent="0.35">
      <c r="A996" s="21">
        <v>1960</v>
      </c>
      <c r="B996" s="33" t="s">
        <v>70</v>
      </c>
      <c r="C996" s="39">
        <v>4.75</v>
      </c>
      <c r="D996" s="33">
        <v>1963</v>
      </c>
      <c r="E996" s="33"/>
      <c r="F996" s="24" t="s">
        <v>24</v>
      </c>
      <c r="G996" s="34">
        <v>3880000</v>
      </c>
      <c r="H996" s="7">
        <v>0</v>
      </c>
      <c r="I996" s="7">
        <v>0</v>
      </c>
      <c r="J996" s="6">
        <f t="shared" si="15"/>
        <v>3880000</v>
      </c>
    </row>
    <row r="997" spans="1:10" x14ac:dyDescent="0.35">
      <c r="A997" s="21">
        <v>1960</v>
      </c>
      <c r="B997" s="33" t="s">
        <v>70</v>
      </c>
      <c r="C997" s="39">
        <v>4.75</v>
      </c>
      <c r="D997" s="33">
        <v>1964</v>
      </c>
      <c r="E997" s="33"/>
      <c r="F997" s="24" t="s">
        <v>24</v>
      </c>
      <c r="G997" s="34">
        <v>1900000</v>
      </c>
      <c r="H997" s="7">
        <v>0</v>
      </c>
      <c r="I997" s="7">
        <v>0</v>
      </c>
      <c r="J997" s="6">
        <f t="shared" si="15"/>
        <v>1900000</v>
      </c>
    </row>
    <row r="998" spans="1:10" x14ac:dyDescent="0.35">
      <c r="A998" s="21">
        <v>1960</v>
      </c>
      <c r="B998" s="33" t="s">
        <v>61</v>
      </c>
      <c r="C998" s="39">
        <v>3</v>
      </c>
      <c r="D998" s="33">
        <v>1955</v>
      </c>
      <c r="E998" s="33">
        <v>1965</v>
      </c>
      <c r="F998" s="24" t="s">
        <v>24</v>
      </c>
      <c r="G998" s="34">
        <v>3132500</v>
      </c>
      <c r="H998" s="7">
        <v>0</v>
      </c>
      <c r="I998" s="7">
        <v>0</v>
      </c>
      <c r="J998" s="6">
        <f t="shared" si="15"/>
        <v>3132500</v>
      </c>
    </row>
    <row r="999" spans="1:10" x14ac:dyDescent="0.35">
      <c r="A999" s="21">
        <v>1960</v>
      </c>
      <c r="B999" s="33" t="s">
        <v>19</v>
      </c>
      <c r="C999" s="39">
        <v>3.5</v>
      </c>
      <c r="D999" s="33">
        <v>1964</v>
      </c>
      <c r="E999" s="33">
        <v>1966</v>
      </c>
      <c r="F999" s="24" t="s">
        <v>24</v>
      </c>
      <c r="G999" s="34">
        <v>206250</v>
      </c>
      <c r="H999" s="7">
        <v>0</v>
      </c>
      <c r="I999" s="7">
        <v>0</v>
      </c>
      <c r="J999" s="6">
        <f t="shared" si="15"/>
        <v>206250</v>
      </c>
    </row>
    <row r="1000" spans="1:10" x14ac:dyDescent="0.35">
      <c r="A1000" s="21">
        <v>1960</v>
      </c>
      <c r="B1000" s="33" t="s">
        <v>61</v>
      </c>
      <c r="C1000" s="39">
        <v>2.5</v>
      </c>
      <c r="D1000" s="33">
        <v>1964</v>
      </c>
      <c r="E1000" s="33">
        <v>1967</v>
      </c>
      <c r="F1000" s="24" t="s">
        <v>24</v>
      </c>
      <c r="G1000" s="34">
        <v>3830500</v>
      </c>
      <c r="H1000" s="7">
        <v>0</v>
      </c>
      <c r="I1000" s="7">
        <v>0</v>
      </c>
      <c r="J1000" s="6">
        <f t="shared" si="15"/>
        <v>3830500</v>
      </c>
    </row>
    <row r="1001" spans="1:10" x14ac:dyDescent="0.35">
      <c r="A1001" s="21">
        <v>1960</v>
      </c>
      <c r="B1001" s="33" t="s">
        <v>16</v>
      </c>
      <c r="C1001" s="39">
        <v>3</v>
      </c>
      <c r="D1001" s="33">
        <v>1966</v>
      </c>
      <c r="E1001" s="33">
        <v>1968</v>
      </c>
      <c r="F1001" s="24" t="s">
        <v>24</v>
      </c>
      <c r="G1001" s="34">
        <v>2835000</v>
      </c>
      <c r="H1001" s="7">
        <v>0</v>
      </c>
      <c r="I1001" s="7">
        <v>0</v>
      </c>
      <c r="J1001" s="6">
        <f t="shared" si="15"/>
        <v>2835000</v>
      </c>
    </row>
    <row r="1002" spans="1:10" x14ac:dyDescent="0.35">
      <c r="A1002" s="21">
        <v>1960</v>
      </c>
      <c r="B1002" s="33" t="s">
        <v>49</v>
      </c>
      <c r="C1002" s="39">
        <v>3</v>
      </c>
      <c r="D1002" s="33">
        <v>1959</v>
      </c>
      <c r="E1002" s="33">
        <v>1969</v>
      </c>
      <c r="F1002" s="24" t="s">
        <v>24</v>
      </c>
      <c r="G1002" s="34">
        <v>1610000</v>
      </c>
      <c r="H1002" s="7">
        <v>0</v>
      </c>
      <c r="I1002" s="7">
        <v>0</v>
      </c>
      <c r="J1002" s="6">
        <f t="shared" si="15"/>
        <v>1610000</v>
      </c>
    </row>
    <row r="1003" spans="1:10" x14ac:dyDescent="0.35">
      <c r="A1003" s="21">
        <v>1960</v>
      </c>
      <c r="B1003" s="33" t="s">
        <v>61</v>
      </c>
      <c r="C1003" s="39">
        <v>3</v>
      </c>
      <c r="D1003" s="33">
        <v>1960</v>
      </c>
      <c r="E1003" s="33">
        <v>1970</v>
      </c>
      <c r="F1003" s="24" t="s">
        <v>24</v>
      </c>
      <c r="G1003" s="34">
        <v>1382500</v>
      </c>
      <c r="H1003" s="7">
        <v>0</v>
      </c>
      <c r="I1003" s="7">
        <v>0</v>
      </c>
      <c r="J1003" s="6">
        <f t="shared" si="15"/>
        <v>1382500</v>
      </c>
    </row>
    <row r="1004" spans="1:10" x14ac:dyDescent="0.35">
      <c r="A1004" s="21">
        <v>1960</v>
      </c>
      <c r="B1004" s="33" t="s">
        <v>68</v>
      </c>
      <c r="C1004" s="39">
        <v>4.5</v>
      </c>
      <c r="D1004" s="33">
        <v>1965</v>
      </c>
      <c r="E1004" s="33">
        <v>1970</v>
      </c>
      <c r="F1004" s="24" t="s">
        <v>24</v>
      </c>
      <c r="G1004" s="34">
        <v>77500</v>
      </c>
      <c r="H1004" s="7">
        <v>0</v>
      </c>
      <c r="I1004" s="7">
        <v>0</v>
      </c>
      <c r="J1004" s="6">
        <f t="shared" si="15"/>
        <v>77500</v>
      </c>
    </row>
    <row r="1005" spans="1:10" x14ac:dyDescent="0.35">
      <c r="A1005" s="21">
        <v>1960</v>
      </c>
      <c r="B1005" s="33" t="s">
        <v>67</v>
      </c>
      <c r="C1005" s="39">
        <v>3</v>
      </c>
      <c r="D1005" s="33">
        <v>1967</v>
      </c>
      <c r="E1005" s="33">
        <v>1971</v>
      </c>
      <c r="F1005" s="24" t="s">
        <v>24</v>
      </c>
      <c r="G1005" s="34">
        <v>67500</v>
      </c>
      <c r="H1005" s="7">
        <v>0</v>
      </c>
      <c r="I1005" s="7">
        <v>0</v>
      </c>
      <c r="J1005" s="6">
        <f t="shared" si="15"/>
        <v>67500</v>
      </c>
    </row>
    <row r="1006" spans="1:10" x14ac:dyDescent="0.35">
      <c r="A1006" s="21">
        <v>1960</v>
      </c>
      <c r="B1006" s="33" t="s">
        <v>61</v>
      </c>
      <c r="C1006" s="39">
        <v>3</v>
      </c>
      <c r="D1006" s="33">
        <v>1965</v>
      </c>
      <c r="E1006" s="33">
        <v>1975</v>
      </c>
      <c r="F1006" s="24" t="s">
        <v>24</v>
      </c>
      <c r="G1006" s="34">
        <v>1440000</v>
      </c>
      <c r="H1006" s="7">
        <v>0</v>
      </c>
      <c r="I1006" s="7">
        <v>0</v>
      </c>
      <c r="J1006" s="6">
        <f t="shared" si="15"/>
        <v>1440000</v>
      </c>
    </row>
    <row r="1007" spans="1:10" x14ac:dyDescent="0.35">
      <c r="A1007" s="21">
        <v>1960</v>
      </c>
      <c r="B1007" s="33" t="s">
        <v>69</v>
      </c>
      <c r="C1007" s="39">
        <v>4.5</v>
      </c>
      <c r="D1007" s="33">
        <v>1971</v>
      </c>
      <c r="E1007" s="33">
        <v>1978</v>
      </c>
      <c r="F1007" s="24" t="s">
        <v>24</v>
      </c>
      <c r="G1007" s="34">
        <v>69500</v>
      </c>
      <c r="H1007" s="7">
        <v>0</v>
      </c>
      <c r="I1007" s="7">
        <v>0</v>
      </c>
      <c r="J1007" s="6">
        <f t="shared" si="15"/>
        <v>69500</v>
      </c>
    </row>
    <row r="1008" spans="1:10" x14ac:dyDescent="0.35">
      <c r="A1008" s="21">
        <v>1960</v>
      </c>
      <c r="B1008" s="33" t="s">
        <v>18</v>
      </c>
      <c r="C1008" s="39">
        <v>4.25</v>
      </c>
      <c r="D1008" s="33">
        <v>1973</v>
      </c>
      <c r="E1008" s="33">
        <v>1978</v>
      </c>
      <c r="F1008" s="24" t="s">
        <v>24</v>
      </c>
      <c r="G1008" s="34">
        <v>75500</v>
      </c>
      <c r="H1008" s="7">
        <v>0</v>
      </c>
      <c r="I1008" s="7">
        <v>0</v>
      </c>
      <c r="J1008" s="6">
        <f t="shared" si="15"/>
        <v>75500</v>
      </c>
    </row>
    <row r="1009" spans="1:11" x14ac:dyDescent="0.35">
      <c r="A1009" s="21">
        <v>1960</v>
      </c>
      <c r="B1009" s="33" t="s">
        <v>28</v>
      </c>
      <c r="C1009" s="39">
        <v>6</v>
      </c>
      <c r="D1009" s="33">
        <v>1963</v>
      </c>
      <c r="E1009" s="33">
        <v>1965</v>
      </c>
      <c r="F1009" s="24" t="s">
        <v>24</v>
      </c>
      <c r="G1009" s="34">
        <v>293019</v>
      </c>
      <c r="H1009" s="7">
        <v>17</v>
      </c>
      <c r="I1009" s="7">
        <v>9</v>
      </c>
      <c r="J1009" s="6">
        <f t="shared" si="15"/>
        <v>293019.88749999995</v>
      </c>
    </row>
    <row r="1010" spans="1:11" x14ac:dyDescent="0.35">
      <c r="A1010" s="21">
        <v>1960</v>
      </c>
      <c r="B1010" s="33" t="s">
        <v>28</v>
      </c>
      <c r="C1010" s="39">
        <v>6.25</v>
      </c>
      <c r="D1010" s="33">
        <v>1969</v>
      </c>
      <c r="E1010" s="33">
        <v>1971</v>
      </c>
      <c r="F1010" s="24" t="s">
        <v>24</v>
      </c>
      <c r="G1010" s="34">
        <v>1393125</v>
      </c>
      <c r="H1010" s="7">
        <v>0</v>
      </c>
      <c r="I1010" s="7">
        <v>0</v>
      </c>
      <c r="J1010" s="6">
        <f t="shared" si="15"/>
        <v>1393125</v>
      </c>
    </row>
    <row r="1011" spans="1:11" x14ac:dyDescent="0.35">
      <c r="A1011" s="21">
        <v>1960</v>
      </c>
      <c r="B1011" s="33" t="s">
        <v>28</v>
      </c>
      <c r="C1011" s="39">
        <v>5</v>
      </c>
      <c r="D1011" s="33">
        <v>1970</v>
      </c>
      <c r="E1011" s="33">
        <v>1972</v>
      </c>
      <c r="F1011" s="24" t="s">
        <v>24</v>
      </c>
      <c r="G1011" s="34">
        <v>147740</v>
      </c>
      <c r="H1011" s="7">
        <v>0</v>
      </c>
      <c r="I1011" s="7">
        <v>0</v>
      </c>
      <c r="J1011" s="6">
        <f t="shared" si="15"/>
        <v>147740</v>
      </c>
    </row>
    <row r="1012" spans="1:11" x14ac:dyDescent="0.35">
      <c r="A1012" s="21">
        <v>1960</v>
      </c>
      <c r="B1012" s="33" t="s">
        <v>28</v>
      </c>
      <c r="C1012" s="39">
        <v>5.5</v>
      </c>
      <c r="D1012" s="33">
        <v>1976</v>
      </c>
      <c r="E1012" s="33">
        <v>1980</v>
      </c>
      <c r="F1012" s="24" t="s">
        <v>24</v>
      </c>
      <c r="G1012" s="34">
        <v>1427428</v>
      </c>
      <c r="H1012" s="7">
        <v>7</v>
      </c>
      <c r="I1012" s="7">
        <v>4</v>
      </c>
      <c r="J1012" s="6">
        <f t="shared" si="15"/>
        <v>1427428.3666666667</v>
      </c>
    </row>
    <row r="1013" spans="1:11" x14ac:dyDescent="0.35">
      <c r="A1013" s="21">
        <v>1960</v>
      </c>
      <c r="B1013" s="33" t="s">
        <v>28</v>
      </c>
      <c r="C1013" s="39">
        <v>6</v>
      </c>
      <c r="D1013" s="33">
        <v>1980</v>
      </c>
      <c r="E1013" s="33">
        <v>1983</v>
      </c>
      <c r="F1013" s="24" t="s">
        <v>24</v>
      </c>
      <c r="G1013" s="34">
        <v>114400</v>
      </c>
      <c r="H1013" s="7">
        <v>0</v>
      </c>
      <c r="I1013" s="7">
        <v>0</v>
      </c>
      <c r="J1013" s="6">
        <f t="shared" si="15"/>
        <v>114400</v>
      </c>
    </row>
    <row r="1014" spans="1:11" x14ac:dyDescent="0.35">
      <c r="A1014" s="21">
        <v>1960</v>
      </c>
      <c r="B1014" s="33" t="s">
        <v>74</v>
      </c>
      <c r="C1014" s="39">
        <v>6.25</v>
      </c>
      <c r="D1014" s="33">
        <v>1966</v>
      </c>
      <c r="E1014" s="33">
        <v>1967</v>
      </c>
      <c r="F1014" s="24" t="s">
        <v>24</v>
      </c>
      <c r="G1014" s="34">
        <v>245625</v>
      </c>
      <c r="H1014" s="7">
        <v>0</v>
      </c>
      <c r="I1014" s="7">
        <v>0</v>
      </c>
      <c r="J1014" s="6">
        <f t="shared" si="15"/>
        <v>245625</v>
      </c>
    </row>
    <row r="1015" spans="1:11" x14ac:dyDescent="0.35">
      <c r="A1015" s="21">
        <v>1960</v>
      </c>
      <c r="B1015" s="33" t="s">
        <v>74</v>
      </c>
      <c r="C1015" s="39">
        <v>6.5</v>
      </c>
      <c r="D1015" s="33">
        <v>1967</v>
      </c>
      <c r="E1015" s="33">
        <v>1968</v>
      </c>
      <c r="F1015" s="24" t="s">
        <v>24</v>
      </c>
      <c r="G1015" s="34">
        <v>988819</v>
      </c>
      <c r="H1015" s="7">
        <v>10</v>
      </c>
      <c r="I1015" s="7">
        <v>0</v>
      </c>
      <c r="J1015" s="6">
        <f t="shared" si="15"/>
        <v>988819.5</v>
      </c>
    </row>
    <row r="1016" spans="1:11" x14ac:dyDescent="0.35">
      <c r="A1016" s="21">
        <v>1960</v>
      </c>
      <c r="B1016" s="33" t="s">
        <v>74</v>
      </c>
      <c r="C1016" s="39">
        <v>5.5</v>
      </c>
      <c r="D1016" s="33">
        <v>1975</v>
      </c>
      <c r="E1016" s="33">
        <v>1979</v>
      </c>
      <c r="F1016" s="24" t="s">
        <v>24</v>
      </c>
      <c r="G1016" s="34">
        <v>729729</v>
      </c>
      <c r="H1016" s="7">
        <v>0</v>
      </c>
      <c r="I1016" s="7">
        <v>0</v>
      </c>
      <c r="J1016" s="6">
        <f t="shared" si="15"/>
        <v>729729</v>
      </c>
    </row>
    <row r="1017" spans="1:11" x14ac:dyDescent="0.35">
      <c r="A1017" s="21">
        <v>1960</v>
      </c>
      <c r="B1017" s="33" t="s">
        <v>75</v>
      </c>
      <c r="C1017" s="39">
        <v>6.5</v>
      </c>
      <c r="D1017" s="33">
        <v>1970</v>
      </c>
      <c r="E1017" s="33">
        <v>1972</v>
      </c>
      <c r="F1017" s="24" t="s">
        <v>24</v>
      </c>
      <c r="G1017" s="34">
        <v>295940</v>
      </c>
      <c r="H1017" s="7">
        <v>0</v>
      </c>
      <c r="I1017" s="7">
        <v>0</v>
      </c>
      <c r="J1017" s="6">
        <f t="shared" si="15"/>
        <v>295940</v>
      </c>
    </row>
    <row r="1018" spans="1:11" x14ac:dyDescent="0.35">
      <c r="A1018" s="21">
        <v>1960</v>
      </c>
      <c r="B1018" s="33" t="s">
        <v>73</v>
      </c>
      <c r="C1018" s="39">
        <v>5</v>
      </c>
      <c r="D1018" s="33">
        <v>1972</v>
      </c>
      <c r="E1018" s="33">
        <v>1978</v>
      </c>
      <c r="F1018" s="24" t="s">
        <v>24</v>
      </c>
      <c r="G1018" s="34">
        <v>2250000</v>
      </c>
      <c r="H1018" s="7">
        <v>0</v>
      </c>
      <c r="I1018" s="7">
        <v>0</v>
      </c>
      <c r="J1018" s="6">
        <f t="shared" si="15"/>
        <v>2250000</v>
      </c>
    </row>
    <row r="1019" spans="1:11" ht="15" thickBot="1" x14ac:dyDescent="0.4">
      <c r="A1019" s="22">
        <v>1960</v>
      </c>
      <c r="B1019" s="22" t="s">
        <v>83</v>
      </c>
      <c r="C1019" s="40">
        <v>6</v>
      </c>
      <c r="D1019" s="22">
        <v>1978</v>
      </c>
      <c r="E1019" s="22">
        <v>1980</v>
      </c>
      <c r="F1019" s="26" t="s">
        <v>24</v>
      </c>
      <c r="G1019" s="41">
        <v>909910</v>
      </c>
      <c r="H1019" s="11">
        <v>8</v>
      </c>
      <c r="I1019" s="11">
        <v>0</v>
      </c>
      <c r="J1019" s="12">
        <f t="shared" si="15"/>
        <v>909910.4</v>
      </c>
      <c r="K1019" s="10"/>
    </row>
    <row r="1020" spans="1:11" x14ac:dyDescent="0.35">
      <c r="A1020" s="21">
        <v>1960</v>
      </c>
      <c r="B1020" s="21" t="s">
        <v>21</v>
      </c>
      <c r="C1020" s="39"/>
      <c r="D1020" s="33"/>
      <c r="E1020" s="33"/>
      <c r="F1020" s="33"/>
      <c r="G1020" s="34">
        <v>38047487</v>
      </c>
      <c r="H1020" s="7">
        <v>3</v>
      </c>
      <c r="I1020" s="7">
        <v>1</v>
      </c>
      <c r="J1020" s="6">
        <f t="shared" si="15"/>
        <v>38047487.154166669</v>
      </c>
    </row>
    <row r="1021" spans="1:11" ht="15" thickBot="1" x14ac:dyDescent="0.4">
      <c r="A1021" s="22">
        <v>1960</v>
      </c>
      <c r="B1021" s="23" t="s">
        <v>22</v>
      </c>
      <c r="C1021" s="40"/>
      <c r="D1021" s="22"/>
      <c r="E1021" s="22"/>
      <c r="F1021" s="22"/>
      <c r="G1021" s="41"/>
      <c r="H1021" s="11"/>
      <c r="I1021" s="11"/>
      <c r="J1021" s="12">
        <f t="shared" si="15"/>
        <v>0</v>
      </c>
      <c r="K1021" s="14">
        <f>J1020-SUM(J993:J1019)</f>
        <v>0</v>
      </c>
    </row>
    <row r="1022" spans="1:11" x14ac:dyDescent="0.35">
      <c r="A1022" s="21">
        <v>1961</v>
      </c>
      <c r="B1022" s="33" t="s">
        <v>70</v>
      </c>
      <c r="C1022" s="39">
        <v>4.5</v>
      </c>
      <c r="D1022" s="33">
        <v>1962</v>
      </c>
      <c r="E1022" s="33"/>
      <c r="F1022" s="24" t="s">
        <v>24</v>
      </c>
      <c r="G1022" s="34">
        <v>2992500</v>
      </c>
      <c r="H1022" s="7">
        <v>0</v>
      </c>
      <c r="I1022" s="7">
        <v>0</v>
      </c>
      <c r="J1022" s="6">
        <f t="shared" si="15"/>
        <v>2992500</v>
      </c>
    </row>
    <row r="1023" spans="1:11" x14ac:dyDescent="0.35">
      <c r="A1023" s="21">
        <v>1961</v>
      </c>
      <c r="B1023" s="33" t="s">
        <v>44</v>
      </c>
      <c r="C1023" s="39">
        <v>5.5</v>
      </c>
      <c r="D1023" s="33">
        <v>1962</v>
      </c>
      <c r="E1023" s="33"/>
      <c r="F1023" s="24" t="s">
        <v>24</v>
      </c>
      <c r="G1023" s="34">
        <v>1007500</v>
      </c>
      <c r="H1023" s="7">
        <v>0</v>
      </c>
      <c r="I1023" s="7">
        <v>0</v>
      </c>
      <c r="J1023" s="6">
        <f t="shared" si="15"/>
        <v>1007500</v>
      </c>
    </row>
    <row r="1024" spans="1:11" x14ac:dyDescent="0.35">
      <c r="A1024" s="21">
        <v>1961</v>
      </c>
      <c r="B1024" s="33" t="s">
        <v>70</v>
      </c>
      <c r="C1024" s="39">
        <v>4.75</v>
      </c>
      <c r="D1024" s="33">
        <v>1963</v>
      </c>
      <c r="E1024" s="33"/>
      <c r="F1024" s="24" t="s">
        <v>24</v>
      </c>
      <c r="G1024" s="34">
        <v>5940000</v>
      </c>
      <c r="H1024" s="7">
        <v>0</v>
      </c>
      <c r="I1024" s="7">
        <v>0</v>
      </c>
      <c r="J1024" s="6">
        <f t="shared" si="15"/>
        <v>5940000</v>
      </c>
    </row>
    <row r="1025" spans="1:10" x14ac:dyDescent="0.35">
      <c r="A1025" s="21">
        <v>1961</v>
      </c>
      <c r="B1025" s="33" t="s">
        <v>70</v>
      </c>
      <c r="C1025" s="39">
        <v>4.75</v>
      </c>
      <c r="D1025" s="33">
        <v>1964</v>
      </c>
      <c r="E1025" s="33"/>
      <c r="F1025" s="24" t="s">
        <v>24</v>
      </c>
      <c r="G1025" s="34">
        <v>3890000</v>
      </c>
      <c r="H1025" s="7">
        <v>0</v>
      </c>
      <c r="I1025" s="7">
        <v>0</v>
      </c>
      <c r="J1025" s="6">
        <f t="shared" si="15"/>
        <v>3890000</v>
      </c>
    </row>
    <row r="1026" spans="1:10" x14ac:dyDescent="0.35">
      <c r="A1026" s="21">
        <v>1961</v>
      </c>
      <c r="B1026" s="33" t="s">
        <v>61</v>
      </c>
      <c r="C1026" s="39">
        <v>3</v>
      </c>
      <c r="D1026" s="33">
        <v>1955</v>
      </c>
      <c r="E1026" s="33">
        <v>1965</v>
      </c>
      <c r="F1026" s="24" t="s">
        <v>24</v>
      </c>
      <c r="G1026" s="34">
        <v>1365000</v>
      </c>
      <c r="H1026" s="7">
        <v>0</v>
      </c>
      <c r="I1026" s="7">
        <v>0</v>
      </c>
      <c r="J1026" s="6">
        <f t="shared" si="15"/>
        <v>1365000</v>
      </c>
    </row>
    <row r="1027" spans="1:10" x14ac:dyDescent="0.35">
      <c r="A1027" s="21">
        <v>1961</v>
      </c>
      <c r="B1027" s="33" t="s">
        <v>19</v>
      </c>
      <c r="C1027" s="39">
        <v>3.5</v>
      </c>
      <c r="D1027" s="33">
        <v>1964</v>
      </c>
      <c r="E1027" s="33">
        <v>1966</v>
      </c>
      <c r="F1027" s="24" t="s">
        <v>24</v>
      </c>
      <c r="G1027" s="34">
        <v>212500</v>
      </c>
      <c r="H1027" s="7">
        <v>0</v>
      </c>
      <c r="I1027" s="7">
        <v>0</v>
      </c>
      <c r="J1027" s="6">
        <f t="shared" si="15"/>
        <v>212500</v>
      </c>
    </row>
    <row r="1028" spans="1:10" x14ac:dyDescent="0.35">
      <c r="A1028" s="21">
        <v>1961</v>
      </c>
      <c r="B1028" s="33" t="s">
        <v>76</v>
      </c>
      <c r="C1028" s="39">
        <v>5.5</v>
      </c>
      <c r="D1028" s="33">
        <v>1966</v>
      </c>
      <c r="E1028" s="33"/>
      <c r="F1028" s="24" t="s">
        <v>24</v>
      </c>
      <c r="G1028" s="34">
        <v>2962500</v>
      </c>
      <c r="H1028" s="7">
        <v>0</v>
      </c>
      <c r="I1028" s="7">
        <v>0</v>
      </c>
      <c r="J1028" s="6">
        <f t="shared" si="15"/>
        <v>2962500</v>
      </c>
    </row>
    <row r="1029" spans="1:10" x14ac:dyDescent="0.35">
      <c r="A1029" s="21">
        <v>1961</v>
      </c>
      <c r="B1029" s="33" t="s">
        <v>61</v>
      </c>
      <c r="C1029" s="39">
        <v>2.5</v>
      </c>
      <c r="D1029" s="33">
        <v>1964</v>
      </c>
      <c r="E1029" s="33">
        <v>1967</v>
      </c>
      <c r="F1029" s="24" t="s">
        <v>24</v>
      </c>
      <c r="G1029" s="34">
        <v>3948000</v>
      </c>
      <c r="H1029" s="7">
        <v>0</v>
      </c>
      <c r="I1029" s="7">
        <v>0</v>
      </c>
      <c r="J1029" s="6">
        <f t="shared" si="15"/>
        <v>3948000</v>
      </c>
    </row>
    <row r="1030" spans="1:10" x14ac:dyDescent="0.35">
      <c r="A1030" s="21">
        <v>1961</v>
      </c>
      <c r="B1030" s="33" t="s">
        <v>16</v>
      </c>
      <c r="C1030" s="39">
        <v>3</v>
      </c>
      <c r="D1030" s="33">
        <v>1966</v>
      </c>
      <c r="E1030" s="33">
        <v>1968</v>
      </c>
      <c r="F1030" s="24" t="s">
        <v>24</v>
      </c>
      <c r="G1030" s="34">
        <v>2852500</v>
      </c>
      <c r="H1030" s="7">
        <v>0</v>
      </c>
      <c r="I1030" s="7">
        <v>0</v>
      </c>
      <c r="J1030" s="6">
        <f t="shared" si="15"/>
        <v>2852500</v>
      </c>
    </row>
    <row r="1031" spans="1:10" x14ac:dyDescent="0.35">
      <c r="A1031" s="21">
        <v>1961</v>
      </c>
      <c r="B1031" s="33" t="s">
        <v>77</v>
      </c>
      <c r="C1031" s="39">
        <v>3.5</v>
      </c>
      <c r="D1031" s="33">
        <v>1969</v>
      </c>
      <c r="E1031" s="33"/>
      <c r="F1031" s="24" t="s">
        <v>24</v>
      </c>
      <c r="G1031" s="34">
        <v>1614186</v>
      </c>
      <c r="H1031" s="7">
        <v>14</v>
      </c>
      <c r="I1031" s="7">
        <v>2</v>
      </c>
      <c r="J1031" s="6">
        <f t="shared" si="15"/>
        <v>1614186.7083333333</v>
      </c>
    </row>
    <row r="1032" spans="1:10" x14ac:dyDescent="0.35">
      <c r="A1032" s="21">
        <v>1961</v>
      </c>
      <c r="B1032" s="33" t="s">
        <v>61</v>
      </c>
      <c r="C1032" s="39">
        <v>3</v>
      </c>
      <c r="D1032" s="33">
        <v>1960</v>
      </c>
      <c r="E1032" s="33">
        <v>1970</v>
      </c>
      <c r="F1032" s="24" t="s">
        <v>24</v>
      </c>
      <c r="G1032" s="34">
        <v>1365000</v>
      </c>
      <c r="H1032" s="7">
        <v>0</v>
      </c>
      <c r="I1032" s="7">
        <v>0</v>
      </c>
      <c r="J1032" s="6">
        <f t="shared" si="15"/>
        <v>1365000</v>
      </c>
    </row>
    <row r="1033" spans="1:10" x14ac:dyDescent="0.35">
      <c r="A1033" s="21">
        <v>1961</v>
      </c>
      <c r="B1033" s="33" t="s">
        <v>68</v>
      </c>
      <c r="C1033" s="39">
        <v>4.5</v>
      </c>
      <c r="D1033" s="33">
        <v>1965</v>
      </c>
      <c r="E1033" s="33">
        <v>1970</v>
      </c>
      <c r="F1033" s="24" t="s">
        <v>24</v>
      </c>
      <c r="G1033" s="34">
        <v>73500</v>
      </c>
      <c r="H1033" s="7">
        <v>0</v>
      </c>
      <c r="I1033" s="7">
        <v>0</v>
      </c>
      <c r="J1033" s="6">
        <f t="shared" si="15"/>
        <v>73500</v>
      </c>
    </row>
    <row r="1034" spans="1:10" x14ac:dyDescent="0.35">
      <c r="A1034" s="21">
        <v>1961</v>
      </c>
      <c r="B1034" s="33" t="s">
        <v>67</v>
      </c>
      <c r="C1034" s="39">
        <v>3</v>
      </c>
      <c r="D1034" s="33">
        <v>1967</v>
      </c>
      <c r="E1034" s="33">
        <v>1971</v>
      </c>
      <c r="F1034" s="24" t="s">
        <v>24</v>
      </c>
      <c r="G1034" s="34">
        <v>71500</v>
      </c>
      <c r="H1034" s="7">
        <v>0</v>
      </c>
      <c r="I1034" s="7">
        <v>0</v>
      </c>
      <c r="J1034" s="6">
        <f t="shared" ref="J1034:J1050" si="16">G1034+H1034/20+I1034/240</f>
        <v>71500</v>
      </c>
    </row>
    <row r="1035" spans="1:10" x14ac:dyDescent="0.35">
      <c r="A1035" s="21">
        <v>1961</v>
      </c>
      <c r="B1035" s="33" t="s">
        <v>61</v>
      </c>
      <c r="C1035" s="39">
        <v>3</v>
      </c>
      <c r="D1035" s="33">
        <v>1965</v>
      </c>
      <c r="E1035" s="33">
        <v>1975</v>
      </c>
      <c r="F1035" s="24" t="s">
        <v>24</v>
      </c>
      <c r="G1035" s="34">
        <v>1410000</v>
      </c>
      <c r="H1035" s="7">
        <v>0</v>
      </c>
      <c r="I1035" s="7">
        <v>0</v>
      </c>
      <c r="J1035" s="6">
        <f t="shared" si="16"/>
        <v>1410000</v>
      </c>
    </row>
    <row r="1036" spans="1:10" x14ac:dyDescent="0.35">
      <c r="A1036" s="21">
        <v>1961</v>
      </c>
      <c r="B1036" s="33" t="s">
        <v>69</v>
      </c>
      <c r="C1036" s="39">
        <v>4.5</v>
      </c>
      <c r="D1036" s="33">
        <v>1971</v>
      </c>
      <c r="E1036" s="33">
        <v>1978</v>
      </c>
      <c r="F1036" s="24" t="s">
        <v>24</v>
      </c>
      <c r="G1036" s="34">
        <v>62500</v>
      </c>
      <c r="H1036" s="7">
        <v>0</v>
      </c>
      <c r="I1036" s="7">
        <v>0</v>
      </c>
      <c r="J1036" s="6">
        <f t="shared" si="16"/>
        <v>62500</v>
      </c>
    </row>
    <row r="1037" spans="1:10" x14ac:dyDescent="0.35">
      <c r="A1037" s="21">
        <v>1961</v>
      </c>
      <c r="B1037" s="33" t="s">
        <v>18</v>
      </c>
      <c r="C1037" s="39">
        <v>4.25</v>
      </c>
      <c r="D1037" s="33">
        <v>1973</v>
      </c>
      <c r="E1037" s="33">
        <v>1978</v>
      </c>
      <c r="F1037" s="24" t="s">
        <v>24</v>
      </c>
      <c r="G1037" s="34">
        <v>74500</v>
      </c>
      <c r="H1037" s="7">
        <v>0</v>
      </c>
      <c r="I1037" s="7">
        <v>0</v>
      </c>
      <c r="J1037" s="6">
        <f t="shared" si="16"/>
        <v>74500</v>
      </c>
    </row>
    <row r="1038" spans="1:10" x14ac:dyDescent="0.35">
      <c r="A1038" s="21">
        <v>1961</v>
      </c>
      <c r="B1038" s="33" t="s">
        <v>28</v>
      </c>
      <c r="C1038" s="39">
        <v>6</v>
      </c>
      <c r="D1038" s="33">
        <v>1963</v>
      </c>
      <c r="E1038" s="33">
        <v>1965</v>
      </c>
      <c r="F1038" s="24" t="s">
        <v>24</v>
      </c>
      <c r="G1038" s="34">
        <v>288939</v>
      </c>
      <c r="H1038" s="7">
        <v>17</v>
      </c>
      <c r="I1038" s="7">
        <v>3</v>
      </c>
      <c r="J1038" s="6">
        <f t="shared" si="16"/>
        <v>288939.86249999999</v>
      </c>
    </row>
    <row r="1039" spans="1:10" x14ac:dyDescent="0.35">
      <c r="A1039" s="21">
        <v>1961</v>
      </c>
      <c r="B1039" s="33" t="s">
        <v>28</v>
      </c>
      <c r="C1039" s="39">
        <v>6.25</v>
      </c>
      <c r="D1039" s="33">
        <v>1969</v>
      </c>
      <c r="E1039" s="33">
        <v>1971</v>
      </c>
      <c r="F1039" s="24" t="s">
        <v>24</v>
      </c>
      <c r="G1039" s="34">
        <v>1276875</v>
      </c>
      <c r="H1039" s="7">
        <v>0</v>
      </c>
      <c r="I1039" s="7">
        <v>0</v>
      </c>
      <c r="J1039" s="6">
        <f t="shared" si="16"/>
        <v>1276875</v>
      </c>
    </row>
    <row r="1040" spans="1:10" x14ac:dyDescent="0.35">
      <c r="A1040" s="21">
        <v>1961</v>
      </c>
      <c r="B1040" s="33" t="s">
        <v>28</v>
      </c>
      <c r="C1040" s="39">
        <v>5</v>
      </c>
      <c r="D1040" s="33">
        <v>1970</v>
      </c>
      <c r="E1040" s="33">
        <v>1972</v>
      </c>
      <c r="F1040" s="24" t="s">
        <v>24</v>
      </c>
      <c r="G1040" s="34">
        <v>133722</v>
      </c>
      <c r="H1040" s="7">
        <v>10</v>
      </c>
      <c r="I1040" s="7">
        <v>0</v>
      </c>
      <c r="J1040" s="6">
        <f t="shared" si="16"/>
        <v>133722.5</v>
      </c>
    </row>
    <row r="1041" spans="1:11" x14ac:dyDescent="0.35">
      <c r="A1041" s="21">
        <v>1961</v>
      </c>
      <c r="B1041" s="33" t="s">
        <v>28</v>
      </c>
      <c r="C1041" s="39">
        <v>5.5</v>
      </c>
      <c r="D1041" s="33">
        <v>1976</v>
      </c>
      <c r="E1041" s="33">
        <v>1980</v>
      </c>
      <c r="F1041" s="24" t="s">
        <v>24</v>
      </c>
      <c r="G1041" s="34">
        <v>1261497</v>
      </c>
      <c r="H1041" s="7">
        <v>15</v>
      </c>
      <c r="I1041" s="7">
        <v>11</v>
      </c>
      <c r="J1041" s="6">
        <f t="shared" si="16"/>
        <v>1261497.7958333334</v>
      </c>
    </row>
    <row r="1042" spans="1:11" x14ac:dyDescent="0.35">
      <c r="A1042" s="21">
        <v>1961</v>
      </c>
      <c r="B1042" s="33" t="s">
        <v>28</v>
      </c>
      <c r="C1042" s="39">
        <v>6</v>
      </c>
      <c r="D1042" s="33">
        <v>1980</v>
      </c>
      <c r="E1042" s="33">
        <v>1983</v>
      </c>
      <c r="F1042" s="24" t="s">
        <v>24</v>
      </c>
      <c r="G1042" s="34">
        <v>99612</v>
      </c>
      <c r="H1042" s="7">
        <v>10</v>
      </c>
      <c r="I1042" s="7">
        <v>0</v>
      </c>
      <c r="J1042" s="6">
        <f t="shared" si="16"/>
        <v>99612.5</v>
      </c>
    </row>
    <row r="1043" spans="1:11" x14ac:dyDescent="0.35">
      <c r="A1043" s="21">
        <v>1961</v>
      </c>
      <c r="B1043" s="33" t="s">
        <v>74</v>
      </c>
      <c r="C1043" s="39">
        <v>6.25</v>
      </c>
      <c r="D1043" s="33">
        <v>1966</v>
      </c>
      <c r="E1043" s="33">
        <v>1967</v>
      </c>
      <c r="F1043" s="24" t="s">
        <v>24</v>
      </c>
      <c r="G1043" s="34">
        <v>242187</v>
      </c>
      <c r="H1043" s="7">
        <v>10</v>
      </c>
      <c r="I1043" s="7">
        <v>0</v>
      </c>
      <c r="J1043" s="6">
        <f t="shared" si="16"/>
        <v>242187.5</v>
      </c>
    </row>
    <row r="1044" spans="1:11" x14ac:dyDescent="0.35">
      <c r="A1044" s="21">
        <v>1961</v>
      </c>
      <c r="B1044" s="33" t="s">
        <v>74</v>
      </c>
      <c r="C1044" s="39">
        <v>6.5</v>
      </c>
      <c r="D1044" s="33">
        <v>1967</v>
      </c>
      <c r="E1044" s="33">
        <v>1968</v>
      </c>
      <c r="F1044" s="24" t="s">
        <v>24</v>
      </c>
      <c r="G1044" s="34">
        <v>972831</v>
      </c>
      <c r="H1044" s="7">
        <v>2</v>
      </c>
      <c r="I1044" s="7">
        <v>6</v>
      </c>
      <c r="J1044" s="6">
        <f t="shared" si="16"/>
        <v>972831.125</v>
      </c>
    </row>
    <row r="1045" spans="1:11" x14ac:dyDescent="0.35">
      <c r="A1045" s="21">
        <v>1961</v>
      </c>
      <c r="B1045" s="33" t="s">
        <v>74</v>
      </c>
      <c r="C1045" s="39">
        <v>5.5</v>
      </c>
      <c r="D1045" s="33">
        <v>1975</v>
      </c>
      <c r="E1045" s="33">
        <v>1979</v>
      </c>
      <c r="F1045" s="24" t="s">
        <v>24</v>
      </c>
      <c r="G1045" s="34">
        <v>709978</v>
      </c>
      <c r="H1045" s="7">
        <v>10</v>
      </c>
      <c r="I1045" s="7">
        <v>0</v>
      </c>
      <c r="J1045" s="6">
        <f t="shared" si="16"/>
        <v>709978.5</v>
      </c>
    </row>
    <row r="1046" spans="1:11" x14ac:dyDescent="0.35">
      <c r="A1046" s="21">
        <v>1961</v>
      </c>
      <c r="B1046" s="33" t="s">
        <v>75</v>
      </c>
      <c r="C1046" s="39">
        <v>6.5</v>
      </c>
      <c r="D1046" s="33">
        <v>1970</v>
      </c>
      <c r="E1046" s="33">
        <v>1972</v>
      </c>
      <c r="F1046" s="24" t="s">
        <v>24</v>
      </c>
      <c r="G1046" s="34">
        <v>257467</v>
      </c>
      <c r="H1046" s="7">
        <v>16</v>
      </c>
      <c r="I1046" s="7">
        <v>0</v>
      </c>
      <c r="J1046" s="6">
        <f t="shared" si="16"/>
        <v>257467.8</v>
      </c>
    </row>
    <row r="1047" spans="1:11" x14ac:dyDescent="0.35">
      <c r="A1047" s="21">
        <v>1961</v>
      </c>
      <c r="B1047" s="33" t="s">
        <v>73</v>
      </c>
      <c r="C1047" s="39">
        <v>5</v>
      </c>
      <c r="D1047" s="33">
        <v>1972</v>
      </c>
      <c r="E1047" s="33">
        <v>1978</v>
      </c>
      <c r="F1047" s="24" t="s">
        <v>24</v>
      </c>
      <c r="G1047" s="34">
        <v>2115000</v>
      </c>
      <c r="H1047" s="7">
        <v>0</v>
      </c>
      <c r="I1047" s="7">
        <v>0</v>
      </c>
      <c r="J1047" s="6">
        <f t="shared" si="16"/>
        <v>2115000</v>
      </c>
    </row>
    <row r="1048" spans="1:11" ht="15" thickBot="1" x14ac:dyDescent="0.4">
      <c r="A1048" s="22">
        <v>1961</v>
      </c>
      <c r="B1048" s="22" t="s">
        <v>83</v>
      </c>
      <c r="C1048" s="40">
        <v>6</v>
      </c>
      <c r="D1048" s="22">
        <v>1978</v>
      </c>
      <c r="E1048" s="22">
        <v>1980</v>
      </c>
      <c r="F1048" s="26" t="s">
        <v>24</v>
      </c>
      <c r="G1048" s="41">
        <v>909910</v>
      </c>
      <c r="H1048" s="11">
        <v>8</v>
      </c>
      <c r="I1048" s="11">
        <v>0</v>
      </c>
      <c r="J1048" s="12">
        <f t="shared" si="16"/>
        <v>909910.4</v>
      </c>
      <c r="K1048" s="10"/>
    </row>
    <row r="1049" spans="1:11" x14ac:dyDescent="0.35">
      <c r="A1049" s="21">
        <v>1961</v>
      </c>
      <c r="B1049" s="21" t="s">
        <v>21</v>
      </c>
      <c r="G1049" s="7">
        <v>38109709</v>
      </c>
      <c r="H1049" s="7">
        <v>13</v>
      </c>
      <c r="I1049" s="7">
        <v>10</v>
      </c>
      <c r="J1049" s="6">
        <f t="shared" si="16"/>
        <v>38109709.691666663</v>
      </c>
    </row>
    <row r="1050" spans="1:11" ht="15" thickBot="1" x14ac:dyDescent="0.4">
      <c r="A1050" s="22">
        <v>1961</v>
      </c>
      <c r="B1050" s="23" t="s">
        <v>22</v>
      </c>
      <c r="C1050" s="18"/>
      <c r="D1050" s="10"/>
      <c r="E1050" s="10"/>
      <c r="F1050" s="10"/>
      <c r="G1050" s="11"/>
      <c r="H1050" s="11"/>
      <c r="I1050" s="11"/>
      <c r="J1050" s="12">
        <f t="shared" si="16"/>
        <v>0</v>
      </c>
      <c r="K1050" s="14">
        <f>J1049-SUM(J1022:J1048)</f>
        <v>0</v>
      </c>
    </row>
    <row r="1051" spans="1:11" x14ac:dyDescent="0.35">
      <c r="A1051" s="35"/>
      <c r="B1051" s="72" t="s">
        <v>174</v>
      </c>
      <c r="C1051" s="72"/>
      <c r="D1051" s="72"/>
      <c r="E1051" s="72"/>
      <c r="F1051" s="72"/>
      <c r="G1051" s="72"/>
      <c r="H1051" s="72"/>
      <c r="I1051" s="72"/>
      <c r="J1051" s="72"/>
      <c r="K1051" s="35"/>
    </row>
    <row r="1052" spans="1:11" x14ac:dyDescent="0.35">
      <c r="A1052" s="21">
        <v>1962</v>
      </c>
      <c r="B1052" t="s">
        <v>70</v>
      </c>
      <c r="C1052" s="15">
        <v>4.75</v>
      </c>
      <c r="D1052">
        <v>1963</v>
      </c>
      <c r="F1052" s="24" t="s">
        <v>24</v>
      </c>
      <c r="G1052" s="7">
        <v>6090300</v>
      </c>
      <c r="H1052" s="7">
        <v>0</v>
      </c>
      <c r="I1052" s="7">
        <v>0</v>
      </c>
      <c r="J1052" s="6">
        <f>G1052+H1052/20+I1052/2000</f>
        <v>6090300</v>
      </c>
    </row>
    <row r="1053" spans="1:11" x14ac:dyDescent="0.35">
      <c r="A1053" s="21">
        <v>1962</v>
      </c>
      <c r="B1053" t="s">
        <v>70</v>
      </c>
      <c r="C1053" s="15">
        <v>4.75</v>
      </c>
      <c r="D1053">
        <v>1964</v>
      </c>
      <c r="F1053" s="24" t="s">
        <v>24</v>
      </c>
      <c r="G1053" s="7">
        <v>4000000</v>
      </c>
      <c r="H1053" s="7">
        <v>0</v>
      </c>
      <c r="I1053" s="7">
        <v>0</v>
      </c>
      <c r="J1053" s="6">
        <f t="shared" ref="J1053:J1119" si="17">G1053+H1053/20+I1053/2000</f>
        <v>4000000</v>
      </c>
    </row>
    <row r="1054" spans="1:11" x14ac:dyDescent="0.35">
      <c r="A1054" s="21">
        <v>1962</v>
      </c>
      <c r="B1054" t="s">
        <v>61</v>
      </c>
      <c r="C1054" s="15">
        <v>3</v>
      </c>
      <c r="D1054">
        <v>1955</v>
      </c>
      <c r="E1054">
        <v>1965</v>
      </c>
      <c r="F1054" s="24" t="s">
        <v>24</v>
      </c>
      <c r="G1054" s="7">
        <v>1417500</v>
      </c>
      <c r="H1054" s="7">
        <v>0</v>
      </c>
      <c r="I1054" s="7">
        <v>0</v>
      </c>
      <c r="J1054" s="6">
        <f t="shared" si="17"/>
        <v>1417500</v>
      </c>
    </row>
    <row r="1055" spans="1:11" x14ac:dyDescent="0.35">
      <c r="A1055" s="21">
        <v>1962</v>
      </c>
      <c r="B1055" t="s">
        <v>19</v>
      </c>
      <c r="C1055" s="15">
        <v>3.5</v>
      </c>
      <c r="D1055">
        <v>1964</v>
      </c>
      <c r="E1055">
        <v>1966</v>
      </c>
      <c r="F1055" s="24" t="s">
        <v>24</v>
      </c>
      <c r="G1055" s="7">
        <v>218750</v>
      </c>
      <c r="H1055" s="7">
        <v>0</v>
      </c>
      <c r="I1055" s="7">
        <v>0</v>
      </c>
      <c r="J1055" s="6">
        <f t="shared" si="17"/>
        <v>218750</v>
      </c>
    </row>
    <row r="1056" spans="1:11" x14ac:dyDescent="0.35">
      <c r="A1056" s="21">
        <v>1962</v>
      </c>
      <c r="B1056" t="s">
        <v>76</v>
      </c>
      <c r="C1056" s="15">
        <v>5.5</v>
      </c>
      <c r="D1056">
        <v>1966</v>
      </c>
      <c r="F1056" s="24" t="s">
        <v>24</v>
      </c>
      <c r="G1056" s="7">
        <v>10147759</v>
      </c>
      <c r="H1056" s="7">
        <v>13</v>
      </c>
      <c r="I1056" s="7">
        <v>33</v>
      </c>
      <c r="J1056" s="6">
        <f t="shared" si="17"/>
        <v>10147759.6665</v>
      </c>
    </row>
    <row r="1057" spans="1:10" x14ac:dyDescent="0.35">
      <c r="A1057" s="21">
        <v>1962</v>
      </c>
      <c r="B1057" t="s">
        <v>16</v>
      </c>
      <c r="C1057" s="15">
        <v>3</v>
      </c>
      <c r="D1057">
        <v>1966</v>
      </c>
      <c r="E1057">
        <v>1968</v>
      </c>
      <c r="F1057" s="24" t="s">
        <v>24</v>
      </c>
      <c r="G1057" s="7">
        <v>3027500</v>
      </c>
      <c r="H1057" s="7">
        <v>0</v>
      </c>
      <c r="I1057" s="7">
        <v>0</v>
      </c>
      <c r="J1057" s="6">
        <f t="shared" si="17"/>
        <v>3027500</v>
      </c>
    </row>
    <row r="1058" spans="1:10" x14ac:dyDescent="0.35">
      <c r="A1058" s="21">
        <v>1962</v>
      </c>
      <c r="B1058" t="s">
        <v>77</v>
      </c>
      <c r="C1058" s="15">
        <v>3.5</v>
      </c>
      <c r="D1058">
        <v>1969</v>
      </c>
      <c r="F1058" s="24" t="s">
        <v>24</v>
      </c>
      <c r="G1058" s="7">
        <v>1700660</v>
      </c>
      <c r="H1058" s="7">
        <v>19</v>
      </c>
      <c r="I1058" s="7">
        <v>92</v>
      </c>
      <c r="J1058" s="6">
        <f t="shared" si="17"/>
        <v>1700660.996</v>
      </c>
    </row>
    <row r="1059" spans="1:10" x14ac:dyDescent="0.35">
      <c r="A1059" s="21">
        <v>1962</v>
      </c>
      <c r="B1059" t="s">
        <v>61</v>
      </c>
      <c r="C1059" s="15">
        <v>3</v>
      </c>
      <c r="D1059">
        <v>1960</v>
      </c>
      <c r="E1059">
        <v>1970</v>
      </c>
      <c r="F1059" s="24" t="s">
        <v>24</v>
      </c>
      <c r="G1059" s="7">
        <v>1443750</v>
      </c>
      <c r="H1059" s="7">
        <v>0</v>
      </c>
      <c r="I1059" s="7">
        <v>0</v>
      </c>
      <c r="J1059" s="6">
        <f t="shared" si="17"/>
        <v>1443750</v>
      </c>
    </row>
    <row r="1060" spans="1:10" x14ac:dyDescent="0.35">
      <c r="A1060" s="21">
        <v>1962</v>
      </c>
      <c r="B1060" t="s">
        <v>68</v>
      </c>
      <c r="C1060" s="15">
        <v>4.5</v>
      </c>
      <c r="D1060">
        <v>1965</v>
      </c>
      <c r="E1060">
        <v>1970</v>
      </c>
      <c r="F1060" s="24" t="s">
        <v>24</v>
      </c>
      <c r="G1060" s="7">
        <v>69500</v>
      </c>
      <c r="H1060" s="7">
        <v>0</v>
      </c>
      <c r="I1060" s="7">
        <v>0</v>
      </c>
      <c r="J1060" s="6">
        <f t="shared" si="17"/>
        <v>69500</v>
      </c>
    </row>
    <row r="1061" spans="1:10" x14ac:dyDescent="0.35">
      <c r="A1061" s="21">
        <v>1962</v>
      </c>
      <c r="B1061" t="s">
        <v>67</v>
      </c>
      <c r="C1061" s="15">
        <v>3</v>
      </c>
      <c r="D1061">
        <v>1967</v>
      </c>
      <c r="E1061">
        <v>1971</v>
      </c>
      <c r="F1061" s="24" t="s">
        <v>24</v>
      </c>
      <c r="G1061" s="7">
        <v>68500</v>
      </c>
      <c r="H1061" s="7">
        <v>0</v>
      </c>
      <c r="I1061" s="7">
        <v>0</v>
      </c>
      <c r="J1061" s="6">
        <f t="shared" si="17"/>
        <v>68500</v>
      </c>
    </row>
    <row r="1062" spans="1:10" x14ac:dyDescent="0.35">
      <c r="A1062" s="21">
        <v>1962</v>
      </c>
      <c r="B1062" t="s">
        <v>61</v>
      </c>
      <c r="C1062" s="15">
        <v>3</v>
      </c>
      <c r="D1062">
        <v>1965</v>
      </c>
      <c r="E1062">
        <v>1975</v>
      </c>
      <c r="F1062" s="24" t="s">
        <v>24</v>
      </c>
      <c r="G1062" s="7">
        <v>1450000</v>
      </c>
      <c r="H1062" s="7">
        <v>0</v>
      </c>
      <c r="I1062" s="7">
        <v>0</v>
      </c>
      <c r="J1062" s="6">
        <f t="shared" si="17"/>
        <v>1450000</v>
      </c>
    </row>
    <row r="1063" spans="1:10" x14ac:dyDescent="0.35">
      <c r="A1063" s="21">
        <v>1962</v>
      </c>
      <c r="B1063" t="s">
        <v>69</v>
      </c>
      <c r="C1063" s="15">
        <v>4.5</v>
      </c>
      <c r="D1063">
        <v>1971</v>
      </c>
      <c r="E1063">
        <v>1978</v>
      </c>
      <c r="F1063" s="24" t="s">
        <v>24</v>
      </c>
      <c r="G1063" s="7">
        <v>55000</v>
      </c>
      <c r="H1063" s="7">
        <v>0</v>
      </c>
      <c r="I1063" s="7">
        <v>0</v>
      </c>
      <c r="J1063" s="6">
        <f t="shared" si="17"/>
        <v>55000</v>
      </c>
    </row>
    <row r="1064" spans="1:10" x14ac:dyDescent="0.35">
      <c r="A1064" s="21">
        <v>1962</v>
      </c>
      <c r="B1064" t="s">
        <v>18</v>
      </c>
      <c r="C1064" s="15">
        <v>4.25</v>
      </c>
      <c r="D1064">
        <v>1973</v>
      </c>
      <c r="E1064">
        <v>1978</v>
      </c>
      <c r="F1064" s="24" t="s">
        <v>24</v>
      </c>
      <c r="G1064" s="7">
        <v>69500</v>
      </c>
      <c r="H1064" s="7">
        <v>0</v>
      </c>
      <c r="I1064" s="7">
        <v>0</v>
      </c>
      <c r="J1064" s="6">
        <f t="shared" si="17"/>
        <v>69500</v>
      </c>
    </row>
    <row r="1065" spans="1:10" x14ac:dyDescent="0.35">
      <c r="A1065" s="21">
        <v>1962</v>
      </c>
      <c r="B1065" s="33" t="s">
        <v>28</v>
      </c>
      <c r="C1065" s="39">
        <v>6</v>
      </c>
      <c r="D1065" s="33">
        <v>1963</v>
      </c>
      <c r="E1065" s="33">
        <v>1965</v>
      </c>
      <c r="F1065" s="24" t="s">
        <v>24</v>
      </c>
      <c r="G1065" s="34">
        <v>275216</v>
      </c>
      <c r="H1065" s="7">
        <v>2</v>
      </c>
      <c r="I1065" s="7">
        <v>92</v>
      </c>
      <c r="J1065" s="6">
        <f t="shared" si="17"/>
        <v>275216.14599999995</v>
      </c>
    </row>
    <row r="1066" spans="1:10" x14ac:dyDescent="0.35">
      <c r="A1066" s="21">
        <v>1962</v>
      </c>
      <c r="B1066" s="33" t="s">
        <v>28</v>
      </c>
      <c r="C1066" s="39">
        <v>6.25</v>
      </c>
      <c r="D1066" s="33">
        <v>1969</v>
      </c>
      <c r="E1066" s="33">
        <v>1971</v>
      </c>
      <c r="F1066" s="24" t="s">
        <v>24</v>
      </c>
      <c r="G1066" s="34">
        <v>1091250</v>
      </c>
      <c r="H1066" s="7">
        <v>0</v>
      </c>
      <c r="I1066" s="7">
        <v>0</v>
      </c>
      <c r="J1066" s="6">
        <f t="shared" si="17"/>
        <v>1091250</v>
      </c>
    </row>
    <row r="1067" spans="1:10" x14ac:dyDescent="0.35">
      <c r="A1067" s="21">
        <v>1962</v>
      </c>
      <c r="B1067" s="33" t="s">
        <v>28</v>
      </c>
      <c r="C1067" s="39">
        <v>5</v>
      </c>
      <c r="D1067" s="33">
        <v>1970</v>
      </c>
      <c r="E1067" s="33">
        <v>1972</v>
      </c>
      <c r="F1067" s="24" t="s">
        <v>24</v>
      </c>
      <c r="G1067" s="34">
        <v>111695</v>
      </c>
      <c r="H1067" s="7">
        <v>0</v>
      </c>
      <c r="I1067" s="7">
        <v>0</v>
      </c>
      <c r="J1067" s="6">
        <f t="shared" si="17"/>
        <v>111695</v>
      </c>
    </row>
    <row r="1068" spans="1:10" x14ac:dyDescent="0.35">
      <c r="A1068" s="21">
        <v>1962</v>
      </c>
      <c r="B1068" s="33" t="s">
        <v>28</v>
      </c>
      <c r="C1068" s="39">
        <v>5.5</v>
      </c>
      <c r="D1068" s="33">
        <v>1976</v>
      </c>
      <c r="E1068" s="33">
        <v>1980</v>
      </c>
      <c r="F1068" s="24" t="s">
        <v>24</v>
      </c>
      <c r="G1068" s="34">
        <v>940273</v>
      </c>
      <c r="H1068" s="7">
        <v>4</v>
      </c>
      <c r="I1068" s="7">
        <v>58</v>
      </c>
      <c r="J1068" s="6">
        <f t="shared" si="17"/>
        <v>940273.22899999993</v>
      </c>
    </row>
    <row r="1069" spans="1:10" x14ac:dyDescent="0.35">
      <c r="A1069" s="21">
        <v>1962</v>
      </c>
      <c r="B1069" s="33" t="s">
        <v>28</v>
      </c>
      <c r="C1069" s="39">
        <v>6</v>
      </c>
      <c r="D1069" s="33">
        <v>1980</v>
      </c>
      <c r="E1069" s="33">
        <v>1983</v>
      </c>
      <c r="F1069" s="24" t="s">
        <v>24</v>
      </c>
      <c r="G1069" s="34">
        <v>70850</v>
      </c>
      <c r="H1069" s="7">
        <v>0</v>
      </c>
      <c r="I1069" s="7">
        <v>0</v>
      </c>
      <c r="J1069" s="6">
        <f t="shared" si="17"/>
        <v>70850</v>
      </c>
    </row>
    <row r="1070" spans="1:10" x14ac:dyDescent="0.35">
      <c r="A1070" s="21">
        <v>1962</v>
      </c>
      <c r="B1070" s="33" t="s">
        <v>74</v>
      </c>
      <c r="C1070" s="39">
        <v>6.25</v>
      </c>
      <c r="D1070" s="33">
        <v>1966</v>
      </c>
      <c r="E1070" s="33">
        <v>1967</v>
      </c>
      <c r="F1070" s="24" t="s">
        <v>24</v>
      </c>
      <c r="G1070" s="34">
        <v>234270</v>
      </c>
      <c r="H1070" s="7">
        <v>0</v>
      </c>
      <c r="I1070" s="7">
        <v>0</v>
      </c>
      <c r="J1070" s="6">
        <f t="shared" si="17"/>
        <v>234270</v>
      </c>
    </row>
    <row r="1071" spans="1:10" x14ac:dyDescent="0.35">
      <c r="A1071" s="21">
        <v>1962</v>
      </c>
      <c r="B1071" s="33" t="s">
        <v>74</v>
      </c>
      <c r="C1071" s="39">
        <v>6.5</v>
      </c>
      <c r="D1071" s="33">
        <v>1967</v>
      </c>
      <c r="E1071" s="33">
        <v>1968</v>
      </c>
      <c r="F1071" s="24" t="s">
        <v>24</v>
      </c>
      <c r="G1071" s="34">
        <v>932208</v>
      </c>
      <c r="H1071" s="7">
        <v>0</v>
      </c>
      <c r="I1071" s="7">
        <v>0</v>
      </c>
      <c r="J1071" s="6">
        <f t="shared" si="17"/>
        <v>932208</v>
      </c>
    </row>
    <row r="1072" spans="1:10" x14ac:dyDescent="0.35">
      <c r="A1072" s="21">
        <v>1962</v>
      </c>
      <c r="B1072" s="33" t="s">
        <v>74</v>
      </c>
      <c r="C1072" s="39">
        <v>5.5</v>
      </c>
      <c r="D1072" s="33">
        <v>1975</v>
      </c>
      <c r="E1072" s="33">
        <v>1979</v>
      </c>
      <c r="F1072" s="24" t="s">
        <v>24</v>
      </c>
      <c r="G1072" s="34">
        <v>657040</v>
      </c>
      <c r="H1072" s="7">
        <v>0</v>
      </c>
      <c r="I1072" s="7">
        <v>0</v>
      </c>
      <c r="J1072" s="6">
        <f t="shared" si="17"/>
        <v>657040</v>
      </c>
    </row>
    <row r="1073" spans="1:11" x14ac:dyDescent="0.35">
      <c r="A1073" s="21">
        <v>1962</v>
      </c>
      <c r="B1073" s="33" t="s">
        <v>75</v>
      </c>
      <c r="C1073" s="39">
        <v>6.5</v>
      </c>
      <c r="D1073" s="33">
        <v>1970</v>
      </c>
      <c r="E1073" s="33">
        <v>1972</v>
      </c>
      <c r="F1073" s="24" t="s">
        <v>24</v>
      </c>
      <c r="G1073" s="34">
        <v>216036</v>
      </c>
      <c r="H1073" s="7">
        <v>4</v>
      </c>
      <c r="I1073" s="7">
        <v>0</v>
      </c>
      <c r="J1073" s="6">
        <f t="shared" si="17"/>
        <v>216036.2</v>
      </c>
    </row>
    <row r="1074" spans="1:11" x14ac:dyDescent="0.35">
      <c r="A1074" s="21">
        <v>1962</v>
      </c>
      <c r="B1074" s="33" t="s">
        <v>73</v>
      </c>
      <c r="C1074" s="39">
        <v>5</v>
      </c>
      <c r="D1074" s="33">
        <v>1972</v>
      </c>
      <c r="E1074" s="33">
        <v>1978</v>
      </c>
      <c r="F1074" s="24" t="s">
        <v>24</v>
      </c>
      <c r="G1074" s="34">
        <v>1710000</v>
      </c>
      <c r="H1074" s="7">
        <v>0</v>
      </c>
      <c r="I1074" s="7">
        <v>0</v>
      </c>
      <c r="J1074" s="6">
        <f t="shared" si="17"/>
        <v>1710000</v>
      </c>
    </row>
    <row r="1075" spans="1:11" ht="15" thickBot="1" x14ac:dyDescent="0.4">
      <c r="A1075" s="22">
        <v>1962</v>
      </c>
      <c r="B1075" s="22" t="s">
        <v>83</v>
      </c>
      <c r="C1075" s="40">
        <v>6</v>
      </c>
      <c r="D1075" s="22">
        <v>1978</v>
      </c>
      <c r="E1075" s="22">
        <v>1980</v>
      </c>
      <c r="F1075" s="26" t="s">
        <v>24</v>
      </c>
      <c r="G1075" s="41">
        <v>742784</v>
      </c>
      <c r="H1075" s="11">
        <v>0</v>
      </c>
      <c r="I1075" s="11">
        <v>0</v>
      </c>
      <c r="J1075" s="12">
        <f t="shared" si="17"/>
        <v>742784</v>
      </c>
      <c r="K1075" s="10"/>
    </row>
    <row r="1076" spans="1:11" x14ac:dyDescent="0.35">
      <c r="A1076" s="21">
        <v>1962</v>
      </c>
      <c r="B1076" s="21" t="s">
        <v>21</v>
      </c>
      <c r="C1076" s="39"/>
      <c r="D1076" s="33"/>
      <c r="E1076" s="33"/>
      <c r="F1076" s="33"/>
      <c r="G1076" s="34">
        <v>36740343</v>
      </c>
      <c r="H1076" s="7">
        <v>4</v>
      </c>
      <c r="I1076" s="7">
        <v>75</v>
      </c>
      <c r="J1076" s="6">
        <f t="shared" si="17"/>
        <v>36740343.237500004</v>
      </c>
    </row>
    <row r="1077" spans="1:11" ht="15" thickBot="1" x14ac:dyDescent="0.4">
      <c r="A1077" s="22">
        <v>1962</v>
      </c>
      <c r="B1077" s="23" t="s">
        <v>22</v>
      </c>
      <c r="C1077" s="40"/>
      <c r="D1077" s="22"/>
      <c r="E1077" s="22"/>
      <c r="F1077" s="22"/>
      <c r="G1077" s="41"/>
      <c r="H1077" s="11"/>
      <c r="I1077" s="11"/>
      <c r="J1077" s="12">
        <f t="shared" si="17"/>
        <v>0</v>
      </c>
      <c r="K1077" s="14">
        <f>J1076-SUM(J1052:J1075)</f>
        <v>0</v>
      </c>
    </row>
    <row r="1078" spans="1:11" x14ac:dyDescent="0.35">
      <c r="A1078" s="21">
        <v>1963</v>
      </c>
      <c r="B1078" s="21" t="s">
        <v>71</v>
      </c>
      <c r="C1078" s="39">
        <v>2.5</v>
      </c>
      <c r="D1078" s="21">
        <v>1963</v>
      </c>
      <c r="E1078" s="21">
        <v>1964</v>
      </c>
      <c r="F1078" s="24" t="s">
        <v>24</v>
      </c>
      <c r="G1078" s="34">
        <v>7205444</v>
      </c>
      <c r="H1078" s="7">
        <v>15</v>
      </c>
      <c r="I1078" s="7">
        <v>90</v>
      </c>
      <c r="J1078" s="6">
        <f t="shared" si="17"/>
        <v>7205444.7949999999</v>
      </c>
    </row>
    <row r="1079" spans="1:11" x14ac:dyDescent="0.35">
      <c r="A1079" s="21">
        <v>1963</v>
      </c>
      <c r="B1079" s="33" t="s">
        <v>78</v>
      </c>
      <c r="C1079" s="39">
        <v>3</v>
      </c>
      <c r="D1079" s="33">
        <v>1955</v>
      </c>
      <c r="E1079" s="33">
        <v>1965</v>
      </c>
      <c r="F1079" s="24" t="s">
        <v>24</v>
      </c>
      <c r="G1079" s="34">
        <v>1466250</v>
      </c>
      <c r="H1079" s="7">
        <v>0</v>
      </c>
      <c r="I1079" s="7">
        <v>0</v>
      </c>
      <c r="J1079" s="6">
        <f t="shared" si="17"/>
        <v>1466250</v>
      </c>
    </row>
    <row r="1080" spans="1:11" x14ac:dyDescent="0.35">
      <c r="A1080" s="21">
        <v>1963</v>
      </c>
      <c r="B1080" s="33" t="s">
        <v>79</v>
      </c>
      <c r="C1080" s="39">
        <v>4</v>
      </c>
      <c r="D1080" s="33">
        <v>1965</v>
      </c>
      <c r="E1080" s="33"/>
      <c r="F1080" s="24" t="s">
        <v>24</v>
      </c>
      <c r="G1080" s="34">
        <v>3044121</v>
      </c>
      <c r="H1080" s="7">
        <v>0</v>
      </c>
      <c r="I1080" s="7">
        <v>0</v>
      </c>
      <c r="J1080" s="6">
        <f t="shared" si="17"/>
        <v>3044121</v>
      </c>
    </row>
    <row r="1081" spans="1:11" x14ac:dyDescent="0.35">
      <c r="A1081" s="21">
        <v>1963</v>
      </c>
      <c r="B1081" s="33" t="s">
        <v>19</v>
      </c>
      <c r="C1081" s="39">
        <v>3.5</v>
      </c>
      <c r="D1081" s="33">
        <v>1964</v>
      </c>
      <c r="E1081" s="33">
        <v>1966</v>
      </c>
      <c r="F1081" s="24" t="s">
        <v>24</v>
      </c>
      <c r="G1081" s="34">
        <v>221250</v>
      </c>
      <c r="H1081" s="7">
        <v>0</v>
      </c>
      <c r="I1081" s="7">
        <v>0</v>
      </c>
      <c r="J1081" s="6">
        <f t="shared" si="17"/>
        <v>221250</v>
      </c>
    </row>
    <row r="1082" spans="1:11" x14ac:dyDescent="0.35">
      <c r="A1082" s="21">
        <v>1963</v>
      </c>
      <c r="B1082" s="33" t="s">
        <v>71</v>
      </c>
      <c r="C1082" s="39">
        <v>5.5</v>
      </c>
      <c r="D1082" s="33">
        <v>1966</v>
      </c>
      <c r="E1082" s="33"/>
      <c r="F1082" s="24" t="s">
        <v>24</v>
      </c>
      <c r="G1082" s="34">
        <v>10349704</v>
      </c>
      <c r="H1082" s="7">
        <v>16</v>
      </c>
      <c r="I1082" s="7">
        <v>50</v>
      </c>
      <c r="J1082" s="6">
        <f t="shared" si="17"/>
        <v>10349704.825000001</v>
      </c>
    </row>
    <row r="1083" spans="1:11" x14ac:dyDescent="0.35">
      <c r="A1083" s="21">
        <v>1963</v>
      </c>
      <c r="B1083" s="33" t="s">
        <v>80</v>
      </c>
      <c r="C1083" s="39">
        <v>3</v>
      </c>
      <c r="D1083" s="33">
        <v>1966</v>
      </c>
      <c r="E1083" s="33">
        <v>1968</v>
      </c>
      <c r="F1083" s="24" t="s">
        <v>24</v>
      </c>
      <c r="G1083" s="34">
        <v>3237500</v>
      </c>
      <c r="H1083" s="7">
        <v>0</v>
      </c>
      <c r="I1083" s="7">
        <v>0</v>
      </c>
      <c r="J1083" s="6">
        <f t="shared" si="17"/>
        <v>3237500</v>
      </c>
    </row>
    <row r="1084" spans="1:11" x14ac:dyDescent="0.35">
      <c r="A1084" s="21">
        <v>1963</v>
      </c>
      <c r="B1084" s="33" t="s">
        <v>70</v>
      </c>
      <c r="C1084" s="39">
        <v>3.5</v>
      </c>
      <c r="D1084" s="33">
        <v>1969</v>
      </c>
      <c r="E1084" s="33"/>
      <c r="F1084" s="24" t="s">
        <v>24</v>
      </c>
      <c r="G1084" s="34">
        <v>1815960</v>
      </c>
      <c r="H1084" s="7">
        <v>3</v>
      </c>
      <c r="I1084" s="7">
        <v>90</v>
      </c>
      <c r="J1084" s="6">
        <f t="shared" si="17"/>
        <v>1815960.1949999998</v>
      </c>
    </row>
    <row r="1085" spans="1:11" x14ac:dyDescent="0.35">
      <c r="A1085" s="21">
        <v>1963</v>
      </c>
      <c r="B1085" s="33" t="s">
        <v>78</v>
      </c>
      <c r="C1085" s="39">
        <v>3</v>
      </c>
      <c r="D1085" s="33">
        <v>1960</v>
      </c>
      <c r="E1085" s="33">
        <v>1970</v>
      </c>
      <c r="F1085" s="24" t="s">
        <v>24</v>
      </c>
      <c r="G1085" s="34">
        <v>1575000</v>
      </c>
      <c r="H1085" s="7">
        <v>0</v>
      </c>
      <c r="I1085" s="7">
        <v>0</v>
      </c>
      <c r="J1085" s="6">
        <f t="shared" si="17"/>
        <v>1575000</v>
      </c>
    </row>
    <row r="1086" spans="1:11" x14ac:dyDescent="0.35">
      <c r="A1086" s="21">
        <v>1963</v>
      </c>
      <c r="B1086" s="33" t="s">
        <v>68</v>
      </c>
      <c r="C1086" s="39">
        <v>4.5</v>
      </c>
      <c r="D1086" s="33">
        <v>1965</v>
      </c>
      <c r="E1086" s="33">
        <v>1970</v>
      </c>
      <c r="F1086" s="24" t="s">
        <v>24</v>
      </c>
      <c r="G1086" s="34">
        <v>78500</v>
      </c>
      <c r="H1086" s="7">
        <v>0</v>
      </c>
      <c r="I1086" s="7">
        <v>0</v>
      </c>
      <c r="J1086" s="6">
        <f t="shared" si="17"/>
        <v>78500</v>
      </c>
    </row>
    <row r="1087" spans="1:11" x14ac:dyDescent="0.35">
      <c r="A1087" s="21">
        <v>1963</v>
      </c>
      <c r="B1087" s="33" t="s">
        <v>67</v>
      </c>
      <c r="C1087" s="39">
        <v>3</v>
      </c>
      <c r="D1087" s="33">
        <v>1967</v>
      </c>
      <c r="E1087" s="33">
        <v>1971</v>
      </c>
      <c r="F1087" s="24" t="s">
        <v>24</v>
      </c>
      <c r="G1087" s="34">
        <v>74500</v>
      </c>
      <c r="H1087" s="7">
        <v>0</v>
      </c>
      <c r="I1087" s="7">
        <v>0</v>
      </c>
      <c r="J1087" s="6">
        <f t="shared" si="17"/>
        <v>74500</v>
      </c>
    </row>
    <row r="1088" spans="1:11" x14ac:dyDescent="0.35">
      <c r="A1088" s="21">
        <v>1963</v>
      </c>
      <c r="B1088" s="33" t="s">
        <v>81</v>
      </c>
      <c r="C1088" s="39">
        <v>4</v>
      </c>
      <c r="D1088" s="33">
        <v>1969</v>
      </c>
      <c r="E1088" s="33">
        <v>1972</v>
      </c>
      <c r="F1088" s="24" t="s">
        <v>24</v>
      </c>
      <c r="G1088" s="34">
        <v>1236366</v>
      </c>
      <c r="H1088" s="7">
        <v>0</v>
      </c>
      <c r="I1088" s="7">
        <v>40</v>
      </c>
      <c r="J1088" s="6">
        <f t="shared" si="17"/>
        <v>1236366.02</v>
      </c>
    </row>
    <row r="1089" spans="1:11" x14ac:dyDescent="0.35">
      <c r="A1089" s="21">
        <v>1963</v>
      </c>
      <c r="B1089" s="33" t="s">
        <v>82</v>
      </c>
      <c r="C1089" s="39">
        <v>3</v>
      </c>
      <c r="D1089" s="33">
        <v>1968</v>
      </c>
      <c r="E1089" s="33">
        <v>1973</v>
      </c>
      <c r="F1089" s="24" t="s">
        <v>24</v>
      </c>
      <c r="G1089" s="34">
        <v>403149</v>
      </c>
      <c r="H1089" s="7">
        <v>12</v>
      </c>
      <c r="I1089" s="7">
        <v>0</v>
      </c>
      <c r="J1089" s="6">
        <f t="shared" si="17"/>
        <v>403149.6</v>
      </c>
    </row>
    <row r="1090" spans="1:11" x14ac:dyDescent="0.35">
      <c r="A1090" s="21">
        <v>1963</v>
      </c>
      <c r="B1090" s="33" t="s">
        <v>69</v>
      </c>
      <c r="C1090" s="39">
        <v>4.5</v>
      </c>
      <c r="D1090" s="33">
        <v>1971</v>
      </c>
      <c r="E1090" s="33">
        <v>1978</v>
      </c>
      <c r="F1090" s="24" t="s">
        <v>24</v>
      </c>
      <c r="G1090" s="34">
        <v>55500</v>
      </c>
      <c r="H1090" s="7">
        <v>0</v>
      </c>
      <c r="I1090" s="7">
        <v>0</v>
      </c>
      <c r="J1090" s="6">
        <f t="shared" si="17"/>
        <v>55500</v>
      </c>
    </row>
    <row r="1091" spans="1:11" x14ac:dyDescent="0.35">
      <c r="A1091" s="21">
        <v>1963</v>
      </c>
      <c r="B1091" s="33" t="s">
        <v>18</v>
      </c>
      <c r="C1091" s="39">
        <v>4.25</v>
      </c>
      <c r="D1091" s="33">
        <v>1973</v>
      </c>
      <c r="E1091" s="33">
        <v>1978</v>
      </c>
      <c r="F1091" s="24" t="s">
        <v>24</v>
      </c>
      <c r="G1091" s="34">
        <v>74000</v>
      </c>
      <c r="H1091" s="7">
        <v>0</v>
      </c>
      <c r="I1091" s="7">
        <v>0</v>
      </c>
      <c r="J1091" s="6">
        <f t="shared" si="17"/>
        <v>74000</v>
      </c>
      <c r="K1091" s="7"/>
    </row>
    <row r="1092" spans="1:11" x14ac:dyDescent="0.35">
      <c r="A1092" s="21">
        <v>1963</v>
      </c>
      <c r="B1092" s="33" t="s">
        <v>28</v>
      </c>
      <c r="C1092" s="39">
        <v>6</v>
      </c>
      <c r="D1092" s="33">
        <v>1963</v>
      </c>
      <c r="E1092" s="33">
        <v>1965</v>
      </c>
      <c r="F1092" s="24" t="s">
        <v>24</v>
      </c>
      <c r="G1092" s="34">
        <v>288568</v>
      </c>
      <c r="H1092" s="7">
        <v>19</v>
      </c>
      <c r="I1092" s="7">
        <v>50</v>
      </c>
      <c r="J1092" s="6">
        <f t="shared" si="17"/>
        <v>288568.97500000003</v>
      </c>
    </row>
    <row r="1093" spans="1:11" x14ac:dyDescent="0.35">
      <c r="A1093" s="21">
        <v>1963</v>
      </c>
      <c r="B1093" s="33" t="s">
        <v>74</v>
      </c>
      <c r="C1093" s="39">
        <v>6.25</v>
      </c>
      <c r="D1093" s="33">
        <v>1966</v>
      </c>
      <c r="E1093" s="33">
        <v>1967</v>
      </c>
      <c r="F1093" s="24" t="s">
        <v>24</v>
      </c>
      <c r="G1093" s="34">
        <v>216663</v>
      </c>
      <c r="H1093" s="7">
        <v>10</v>
      </c>
      <c r="I1093" s="7">
        <v>0</v>
      </c>
      <c r="J1093" s="6">
        <f t="shared" si="17"/>
        <v>216663.5</v>
      </c>
    </row>
    <row r="1094" spans="1:11" x14ac:dyDescent="0.35">
      <c r="A1094" s="21">
        <v>1963</v>
      </c>
      <c r="B1094" s="33" t="s">
        <v>74</v>
      </c>
      <c r="C1094" s="39">
        <v>6.5</v>
      </c>
      <c r="D1094" s="33">
        <v>1967</v>
      </c>
      <c r="E1094" s="33">
        <v>1968</v>
      </c>
      <c r="F1094" s="24" t="s">
        <v>24</v>
      </c>
      <c r="G1094" s="34">
        <v>904443</v>
      </c>
      <c r="H1094" s="7">
        <v>7</v>
      </c>
      <c r="I1094" s="7">
        <v>50</v>
      </c>
      <c r="J1094" s="6">
        <f t="shared" si="17"/>
        <v>904443.375</v>
      </c>
    </row>
    <row r="1095" spans="1:11" x14ac:dyDescent="0.35">
      <c r="A1095" s="21">
        <v>1963</v>
      </c>
      <c r="B1095" s="33" t="s">
        <v>75</v>
      </c>
      <c r="C1095" s="39">
        <v>6.5</v>
      </c>
      <c r="D1095" s="33">
        <v>1970</v>
      </c>
      <c r="E1095" s="33">
        <v>1972</v>
      </c>
      <c r="F1095" s="24" t="s">
        <v>24</v>
      </c>
      <c r="G1095" s="34">
        <v>150335</v>
      </c>
      <c r="H1095" s="7">
        <v>12</v>
      </c>
      <c r="I1095" s="7">
        <v>0</v>
      </c>
      <c r="J1095" s="6">
        <f t="shared" si="17"/>
        <v>150335.6</v>
      </c>
    </row>
    <row r="1096" spans="1:11" x14ac:dyDescent="0.35">
      <c r="A1096" s="21">
        <v>1963</v>
      </c>
      <c r="B1096" s="33" t="s">
        <v>28</v>
      </c>
      <c r="C1096" s="39">
        <v>6.25</v>
      </c>
      <c r="D1096" s="33">
        <v>1969</v>
      </c>
      <c r="E1096" s="33">
        <v>1971</v>
      </c>
      <c r="F1096" s="24" t="s">
        <v>24</v>
      </c>
      <c r="G1096" s="34">
        <v>1132500</v>
      </c>
      <c r="H1096" s="7">
        <v>0</v>
      </c>
      <c r="I1096" s="7">
        <v>0</v>
      </c>
      <c r="J1096" s="6">
        <f t="shared" si="17"/>
        <v>1132500</v>
      </c>
    </row>
    <row r="1097" spans="1:11" x14ac:dyDescent="0.35">
      <c r="A1097" s="21">
        <v>1963</v>
      </c>
      <c r="B1097" s="33" t="s">
        <v>28</v>
      </c>
      <c r="C1097" s="39">
        <v>5</v>
      </c>
      <c r="D1097" s="33">
        <v>1970</v>
      </c>
      <c r="E1097" s="33">
        <v>1972</v>
      </c>
      <c r="F1097" s="24" t="s">
        <v>24</v>
      </c>
      <c r="G1097" s="34">
        <v>120817</v>
      </c>
      <c r="H1097" s="7">
        <v>10</v>
      </c>
      <c r="I1097" s="7">
        <v>0</v>
      </c>
      <c r="J1097" s="6">
        <f t="shared" si="17"/>
        <v>120817.5</v>
      </c>
    </row>
    <row r="1098" spans="1:11" x14ac:dyDescent="0.35">
      <c r="A1098" s="21">
        <v>1963</v>
      </c>
      <c r="B1098" s="33" t="s">
        <v>75</v>
      </c>
      <c r="C1098" s="39">
        <v>6.5</v>
      </c>
      <c r="D1098" s="33">
        <v>1970</v>
      </c>
      <c r="E1098" s="33">
        <v>1972</v>
      </c>
      <c r="F1098" s="24" t="s">
        <v>24</v>
      </c>
      <c r="G1098" s="34">
        <v>261167</v>
      </c>
      <c r="H1098" s="7">
        <v>1</v>
      </c>
      <c r="I1098" s="7">
        <v>0</v>
      </c>
      <c r="J1098" s="6">
        <f t="shared" si="17"/>
        <v>261167.05</v>
      </c>
    </row>
    <row r="1099" spans="1:11" x14ac:dyDescent="0.35">
      <c r="A1099" s="21">
        <v>1963</v>
      </c>
      <c r="B1099" s="33" t="s">
        <v>73</v>
      </c>
      <c r="C1099" s="39">
        <v>5</v>
      </c>
      <c r="D1099" s="33">
        <v>1972</v>
      </c>
      <c r="E1099" s="33">
        <v>1978</v>
      </c>
      <c r="F1099" s="24" t="s">
        <v>24</v>
      </c>
      <c r="G1099" s="34">
        <v>1957500</v>
      </c>
      <c r="H1099" s="7">
        <v>0</v>
      </c>
      <c r="I1099" s="7">
        <v>0</v>
      </c>
      <c r="J1099" s="6">
        <f t="shared" si="17"/>
        <v>1957500</v>
      </c>
    </row>
    <row r="1100" spans="1:11" x14ac:dyDescent="0.35">
      <c r="A1100" s="21">
        <v>1963</v>
      </c>
      <c r="B1100" s="33" t="s">
        <v>74</v>
      </c>
      <c r="C1100" s="39">
        <v>5.5</v>
      </c>
      <c r="D1100" s="33">
        <v>1975</v>
      </c>
      <c r="E1100" s="33">
        <v>1979</v>
      </c>
      <c r="F1100" s="24" t="s">
        <v>24</v>
      </c>
      <c r="G1100" s="34">
        <v>626377</v>
      </c>
      <c r="H1100" s="7">
        <v>10</v>
      </c>
      <c r="I1100" s="7">
        <v>0</v>
      </c>
      <c r="J1100" s="6">
        <f t="shared" si="17"/>
        <v>626377.5</v>
      </c>
    </row>
    <row r="1101" spans="1:11" x14ac:dyDescent="0.35">
      <c r="A1101" s="21">
        <v>1963</v>
      </c>
      <c r="B1101" s="33" t="s">
        <v>28</v>
      </c>
      <c r="C1101" s="39">
        <v>5.5</v>
      </c>
      <c r="D1101" s="33">
        <v>1976</v>
      </c>
      <c r="E1101" s="33">
        <v>1980</v>
      </c>
      <c r="F1101" s="24" t="s">
        <v>24</v>
      </c>
      <c r="G1101" s="34">
        <v>1036002</v>
      </c>
      <c r="H1101" s="7">
        <v>8</v>
      </c>
      <c r="I1101" s="7">
        <v>10</v>
      </c>
      <c r="J1101" s="6">
        <f t="shared" si="17"/>
        <v>1036002.405</v>
      </c>
    </row>
    <row r="1102" spans="1:11" x14ac:dyDescent="0.35">
      <c r="A1102" s="21">
        <v>1963</v>
      </c>
      <c r="B1102" s="33" t="s">
        <v>83</v>
      </c>
      <c r="C1102" s="39">
        <v>6</v>
      </c>
      <c r="D1102" s="33">
        <v>1978</v>
      </c>
      <c r="E1102" s="33">
        <v>1980</v>
      </c>
      <c r="F1102" s="24" t="s">
        <v>24</v>
      </c>
      <c r="G1102" s="34">
        <v>742784</v>
      </c>
      <c r="H1102" s="7">
        <v>0</v>
      </c>
      <c r="I1102" s="7">
        <v>0</v>
      </c>
      <c r="J1102" s="6">
        <f t="shared" si="17"/>
        <v>742784</v>
      </c>
    </row>
    <row r="1103" spans="1:11" x14ac:dyDescent="0.35">
      <c r="A1103" s="21">
        <v>1963</v>
      </c>
      <c r="B1103" s="33" t="s">
        <v>75</v>
      </c>
      <c r="C1103" s="39">
        <v>7</v>
      </c>
      <c r="D1103" s="33">
        <v>1977</v>
      </c>
      <c r="E1103" s="33">
        <v>1983</v>
      </c>
      <c r="F1103" s="24" t="s">
        <v>24</v>
      </c>
      <c r="G1103" s="34">
        <v>72000</v>
      </c>
      <c r="H1103" s="7">
        <v>0</v>
      </c>
      <c r="I1103" s="7">
        <v>0</v>
      </c>
      <c r="J1103" s="6">
        <f t="shared" si="17"/>
        <v>72000</v>
      </c>
    </row>
    <row r="1104" spans="1:11" ht="15" thickBot="1" x14ac:dyDescent="0.4">
      <c r="A1104" s="22">
        <v>1963</v>
      </c>
      <c r="B1104" s="22" t="s">
        <v>28</v>
      </c>
      <c r="C1104" s="40">
        <v>6</v>
      </c>
      <c r="D1104" s="22">
        <v>1980</v>
      </c>
      <c r="E1104" s="22">
        <v>1983</v>
      </c>
      <c r="F1104" s="26" t="s">
        <v>24</v>
      </c>
      <c r="G1104" s="41">
        <v>80275</v>
      </c>
      <c r="H1104" s="11">
        <v>0</v>
      </c>
      <c r="I1104" s="11">
        <v>0</v>
      </c>
      <c r="J1104" s="12">
        <f t="shared" si="17"/>
        <v>80275</v>
      </c>
      <c r="K1104" s="10"/>
    </row>
    <row r="1105" spans="1:11" x14ac:dyDescent="0.35">
      <c r="A1105" s="21">
        <v>1963</v>
      </c>
      <c r="B1105" s="33" t="s">
        <v>21</v>
      </c>
      <c r="G1105" s="7">
        <v>38426681</v>
      </c>
      <c r="H1105" s="7">
        <v>6</v>
      </c>
      <c r="I1105" s="7">
        <v>80</v>
      </c>
      <c r="J1105" s="6">
        <f t="shared" si="17"/>
        <v>38426681.339999996</v>
      </c>
    </row>
    <row r="1106" spans="1:11" ht="15" thickBot="1" x14ac:dyDescent="0.4">
      <c r="A1106" s="22">
        <v>1963</v>
      </c>
      <c r="B1106" s="23" t="s">
        <v>22</v>
      </c>
      <c r="C1106" s="18"/>
      <c r="D1106" s="10"/>
      <c r="E1106" s="10"/>
      <c r="F1106" s="10"/>
      <c r="G1106" s="11"/>
      <c r="H1106" s="11"/>
      <c r="I1106" s="11"/>
      <c r="J1106" s="12">
        <f t="shared" si="17"/>
        <v>0</v>
      </c>
      <c r="K1106" s="14">
        <f>J1105-SUM(J1078:J1104)</f>
        <v>0</v>
      </c>
    </row>
    <row r="1107" spans="1:11" x14ac:dyDescent="0.35">
      <c r="A1107" s="21">
        <v>1964</v>
      </c>
      <c r="B1107" s="21" t="s">
        <v>84</v>
      </c>
      <c r="C1107" s="39"/>
      <c r="D1107" s="33"/>
      <c r="E1107" s="33"/>
      <c r="F1107" s="74" t="s">
        <v>24</v>
      </c>
      <c r="G1107" s="34">
        <v>28038917</v>
      </c>
      <c r="H1107" s="34">
        <v>11</v>
      </c>
      <c r="I1107" s="34">
        <v>68</v>
      </c>
      <c r="J1107" s="6">
        <f t="shared" si="17"/>
        <v>28038917.584000003</v>
      </c>
    </row>
    <row r="1108" spans="1:11" x14ac:dyDescent="0.35">
      <c r="A1108" s="21">
        <v>1964</v>
      </c>
      <c r="B1108" s="33" t="s">
        <v>74</v>
      </c>
      <c r="C1108" s="39">
        <v>6.25</v>
      </c>
      <c r="D1108" s="33">
        <v>1966</v>
      </c>
      <c r="E1108" s="33">
        <v>1967</v>
      </c>
      <c r="F1108" s="24" t="s">
        <v>24</v>
      </c>
      <c r="G1108" s="34">
        <v>218006</v>
      </c>
      <c r="H1108" s="7">
        <v>15</v>
      </c>
      <c r="I1108" s="7">
        <v>50</v>
      </c>
      <c r="J1108" s="6">
        <f t="shared" si="17"/>
        <v>218006.77499999999</v>
      </c>
    </row>
    <row r="1109" spans="1:11" x14ac:dyDescent="0.35">
      <c r="A1109" s="21">
        <v>1964</v>
      </c>
      <c r="B1109" s="33" t="s">
        <v>74</v>
      </c>
      <c r="C1109" s="39">
        <v>6.5</v>
      </c>
      <c r="D1109" s="33">
        <v>1967</v>
      </c>
      <c r="E1109" s="33">
        <v>1968</v>
      </c>
      <c r="F1109" s="24" t="s">
        <v>24</v>
      </c>
      <c r="G1109" s="34">
        <v>896250</v>
      </c>
      <c r="H1109" s="7">
        <v>0</v>
      </c>
      <c r="I1109" s="7">
        <v>0</v>
      </c>
      <c r="J1109" s="6">
        <f t="shared" si="17"/>
        <v>896250</v>
      </c>
    </row>
    <row r="1110" spans="1:11" x14ac:dyDescent="0.35">
      <c r="A1110" s="21">
        <v>1964</v>
      </c>
      <c r="B1110" s="33" t="s">
        <v>75</v>
      </c>
      <c r="C1110" s="39">
        <v>6.5</v>
      </c>
      <c r="D1110" s="33">
        <v>1970</v>
      </c>
      <c r="E1110" s="33">
        <v>1972</v>
      </c>
      <c r="F1110" s="24" t="s">
        <v>24</v>
      </c>
      <c r="G1110" s="34">
        <v>164274</v>
      </c>
      <c r="H1110" s="7">
        <v>0</v>
      </c>
      <c r="I1110" s="7">
        <v>0</v>
      </c>
      <c r="J1110" s="6">
        <f t="shared" si="17"/>
        <v>164274</v>
      </c>
    </row>
    <row r="1111" spans="1:11" x14ac:dyDescent="0.35">
      <c r="A1111" s="21">
        <v>1964</v>
      </c>
      <c r="B1111" s="33" t="s">
        <v>28</v>
      </c>
      <c r="C1111" s="39">
        <v>6.25</v>
      </c>
      <c r="D1111" s="33">
        <v>1969</v>
      </c>
      <c r="E1111" s="33">
        <v>1971</v>
      </c>
      <c r="F1111" s="24" t="s">
        <v>24</v>
      </c>
      <c r="G1111" s="34">
        <v>1295625</v>
      </c>
      <c r="H1111" s="7">
        <v>0</v>
      </c>
      <c r="I1111" s="7">
        <v>0</v>
      </c>
      <c r="J1111" s="6">
        <f t="shared" si="17"/>
        <v>1295625</v>
      </c>
    </row>
    <row r="1112" spans="1:11" x14ac:dyDescent="0.35">
      <c r="A1112" s="21">
        <v>1964</v>
      </c>
      <c r="B1112" s="33" t="s">
        <v>28</v>
      </c>
      <c r="C1112" s="39">
        <v>5</v>
      </c>
      <c r="D1112" s="33">
        <v>1970</v>
      </c>
      <c r="E1112" s="33">
        <v>1972</v>
      </c>
      <c r="F1112" s="24" t="s">
        <v>24</v>
      </c>
      <c r="G1112" s="34">
        <v>136170</v>
      </c>
      <c r="H1112" s="7">
        <v>0</v>
      </c>
      <c r="I1112" s="7">
        <v>0</v>
      </c>
      <c r="J1112" s="6">
        <f t="shared" si="17"/>
        <v>136170</v>
      </c>
    </row>
    <row r="1113" spans="1:11" x14ac:dyDescent="0.35">
      <c r="A1113" s="21">
        <v>1964</v>
      </c>
      <c r="B1113" s="33" t="s">
        <v>75</v>
      </c>
      <c r="C1113" s="39">
        <v>6.5</v>
      </c>
      <c r="D1113" s="33">
        <v>1970</v>
      </c>
      <c r="E1113" s="33">
        <v>1972</v>
      </c>
      <c r="F1113" s="24" t="s">
        <v>24</v>
      </c>
      <c r="G1113" s="34">
        <v>236752</v>
      </c>
      <c r="H1113" s="7">
        <v>0</v>
      </c>
      <c r="I1113" s="7">
        <v>0</v>
      </c>
      <c r="J1113" s="6">
        <f t="shared" si="17"/>
        <v>236752</v>
      </c>
    </row>
    <row r="1114" spans="1:11" x14ac:dyDescent="0.35">
      <c r="A1114" s="21">
        <v>1964</v>
      </c>
      <c r="B1114" s="33" t="s">
        <v>73</v>
      </c>
      <c r="C1114" s="39">
        <v>5</v>
      </c>
      <c r="D1114" s="33">
        <v>1972</v>
      </c>
      <c r="E1114" s="33">
        <v>1978</v>
      </c>
      <c r="F1114" s="24" t="s">
        <v>24</v>
      </c>
      <c r="G1114" s="34">
        <v>2205000</v>
      </c>
      <c r="H1114" s="7">
        <v>0</v>
      </c>
      <c r="I1114" s="7">
        <v>0</v>
      </c>
      <c r="J1114" s="6">
        <f t="shared" si="17"/>
        <v>2205000</v>
      </c>
    </row>
    <row r="1115" spans="1:11" x14ac:dyDescent="0.35">
      <c r="A1115" s="21">
        <v>1964</v>
      </c>
      <c r="B1115" s="33" t="s">
        <v>74</v>
      </c>
      <c r="C1115" s="39">
        <v>5.5</v>
      </c>
      <c r="D1115" s="33">
        <v>1975</v>
      </c>
      <c r="E1115" s="33">
        <v>1979</v>
      </c>
      <c r="F1115" s="24" t="s">
        <v>24</v>
      </c>
      <c r="G1115" s="34">
        <v>771599</v>
      </c>
      <c r="H1115" s="7">
        <v>15</v>
      </c>
      <c r="I1115" s="7">
        <v>0</v>
      </c>
      <c r="J1115" s="6">
        <f t="shared" si="17"/>
        <v>771599.75</v>
      </c>
    </row>
    <row r="1116" spans="1:11" x14ac:dyDescent="0.35">
      <c r="A1116" s="21">
        <v>1964</v>
      </c>
      <c r="B1116" s="33" t="s">
        <v>28</v>
      </c>
      <c r="C1116" s="39">
        <v>5.5</v>
      </c>
      <c r="D1116" s="33">
        <v>1976</v>
      </c>
      <c r="E1116" s="33">
        <v>1980</v>
      </c>
      <c r="F1116" s="24" t="s">
        <v>24</v>
      </c>
      <c r="G1116" s="34">
        <v>1182787</v>
      </c>
      <c r="H1116" s="7">
        <v>2</v>
      </c>
      <c r="I1116" s="7">
        <v>80</v>
      </c>
      <c r="J1116" s="6">
        <f t="shared" si="17"/>
        <v>1182787.1400000001</v>
      </c>
    </row>
    <row r="1117" spans="1:11" x14ac:dyDescent="0.35">
      <c r="A1117" s="21">
        <v>1964</v>
      </c>
      <c r="B1117" s="33" t="s">
        <v>83</v>
      </c>
      <c r="C1117" s="39">
        <v>6</v>
      </c>
      <c r="D1117" s="33">
        <v>1978</v>
      </c>
      <c r="E1117" s="33">
        <v>1980</v>
      </c>
      <c r="F1117" s="24" t="s">
        <v>24</v>
      </c>
      <c r="G1117" s="34">
        <v>742784</v>
      </c>
      <c r="H1117" s="7">
        <v>0</v>
      </c>
      <c r="I1117" s="7">
        <v>0</v>
      </c>
      <c r="J1117" s="6">
        <f t="shared" si="17"/>
        <v>742784</v>
      </c>
    </row>
    <row r="1118" spans="1:11" x14ac:dyDescent="0.35">
      <c r="A1118" s="21">
        <v>1964</v>
      </c>
      <c r="B1118" s="33" t="s">
        <v>75</v>
      </c>
      <c r="C1118" s="39">
        <v>7</v>
      </c>
      <c r="D1118" s="33">
        <v>1977</v>
      </c>
      <c r="E1118" s="33">
        <v>1983</v>
      </c>
      <c r="F1118" s="24" t="s">
        <v>24</v>
      </c>
      <c r="G1118" s="34">
        <v>72500</v>
      </c>
      <c r="H1118" s="7">
        <v>0</v>
      </c>
      <c r="I1118" s="7">
        <v>0</v>
      </c>
      <c r="J1118" s="6">
        <f t="shared" si="17"/>
        <v>72500</v>
      </c>
    </row>
    <row r="1119" spans="1:11" ht="15" thickBot="1" x14ac:dyDescent="0.4">
      <c r="A1119" s="22">
        <v>1964</v>
      </c>
      <c r="B1119" s="22" t="s">
        <v>28</v>
      </c>
      <c r="C1119" s="40">
        <v>6</v>
      </c>
      <c r="D1119" s="22">
        <v>1980</v>
      </c>
      <c r="E1119" s="22">
        <v>1983</v>
      </c>
      <c r="F1119" s="26" t="s">
        <v>24</v>
      </c>
      <c r="G1119" s="41">
        <v>92137</v>
      </c>
      <c r="H1119" s="11">
        <v>10</v>
      </c>
      <c r="I1119" s="11">
        <v>0</v>
      </c>
      <c r="J1119" s="12">
        <f t="shared" si="17"/>
        <v>92137.5</v>
      </c>
      <c r="K1119" s="10"/>
    </row>
    <row r="1120" spans="1:11" x14ac:dyDescent="0.35">
      <c r="A1120" s="21">
        <v>1964</v>
      </c>
      <c r="B1120" s="21" t="s">
        <v>21</v>
      </c>
      <c r="G1120" s="7">
        <v>36052803</v>
      </c>
      <c r="H1120" s="7">
        <v>14</v>
      </c>
      <c r="I1120" s="7">
        <v>98</v>
      </c>
      <c r="J1120" s="6">
        <f t="shared" ref="J1120:J1145" si="18">G1120+H1120/20+I1120/2000</f>
        <v>36052803.749000005</v>
      </c>
    </row>
    <row r="1121" spans="1:11" ht="15" thickBot="1" x14ac:dyDescent="0.4">
      <c r="A1121" s="22">
        <v>1964</v>
      </c>
      <c r="B1121" s="23" t="s">
        <v>22</v>
      </c>
      <c r="C1121" s="18"/>
      <c r="D1121" s="10"/>
      <c r="E1121" s="10"/>
      <c r="F1121" s="10"/>
      <c r="G1121" s="11"/>
      <c r="H1121" s="11"/>
      <c r="I1121" s="11"/>
      <c r="J1121" s="12">
        <f t="shared" si="18"/>
        <v>0</v>
      </c>
      <c r="K1121" s="14">
        <f>J1120-SUM(J1107:J1119)</f>
        <v>0</v>
      </c>
    </row>
    <row r="1122" spans="1:11" x14ac:dyDescent="0.35">
      <c r="A1122" s="21">
        <v>1965</v>
      </c>
      <c r="B1122" s="21" t="s">
        <v>84</v>
      </c>
      <c r="C1122" s="39"/>
      <c r="D1122" s="33"/>
      <c r="E1122" s="33"/>
      <c r="F1122" s="74" t="s">
        <v>24</v>
      </c>
      <c r="G1122" s="34">
        <v>27780236</v>
      </c>
      <c r="H1122" s="7">
        <v>8</v>
      </c>
      <c r="I1122" s="7">
        <v>92</v>
      </c>
      <c r="J1122" s="6">
        <f t="shared" si="18"/>
        <v>27780236.445999999</v>
      </c>
    </row>
    <row r="1123" spans="1:11" x14ac:dyDescent="0.35">
      <c r="A1123" s="21">
        <v>1965</v>
      </c>
      <c r="B1123" s="33" t="s">
        <v>74</v>
      </c>
      <c r="C1123" s="39">
        <v>6.25</v>
      </c>
      <c r="D1123" s="33">
        <v>1966</v>
      </c>
      <c r="E1123" s="33">
        <v>1967</v>
      </c>
      <c r="F1123" s="24" t="s">
        <v>24</v>
      </c>
      <c r="G1123" s="34">
        <v>168720</v>
      </c>
      <c r="H1123" s="7">
        <v>0</v>
      </c>
      <c r="I1123" s="7">
        <v>0</v>
      </c>
      <c r="J1123" s="6">
        <f t="shared" si="18"/>
        <v>168720</v>
      </c>
    </row>
    <row r="1124" spans="1:11" x14ac:dyDescent="0.35">
      <c r="A1124" s="21">
        <v>1965</v>
      </c>
      <c r="B1124" s="33" t="s">
        <v>74</v>
      </c>
      <c r="C1124" s="39">
        <v>6.5</v>
      </c>
      <c r="D1124" s="33">
        <v>1967</v>
      </c>
      <c r="E1124" s="33">
        <v>1968</v>
      </c>
      <c r="F1124" s="24" t="s">
        <v>24</v>
      </c>
      <c r="G1124" s="34">
        <v>803253</v>
      </c>
      <c r="H1124" s="7">
        <v>15</v>
      </c>
      <c r="I1124" s="7">
        <v>0</v>
      </c>
      <c r="J1124" s="6">
        <f t="shared" si="18"/>
        <v>803253.75</v>
      </c>
    </row>
    <row r="1125" spans="1:11" x14ac:dyDescent="0.35">
      <c r="A1125" s="21">
        <v>1965</v>
      </c>
      <c r="B1125" s="33" t="s">
        <v>75</v>
      </c>
      <c r="C1125" s="39">
        <v>6.5</v>
      </c>
      <c r="D1125" s="33">
        <v>1970</v>
      </c>
      <c r="E1125" s="33">
        <v>1972</v>
      </c>
      <c r="F1125" s="24" t="s">
        <v>24</v>
      </c>
      <c r="G1125" s="34">
        <v>164274</v>
      </c>
      <c r="H1125" s="7">
        <v>0</v>
      </c>
      <c r="I1125" s="7">
        <v>0</v>
      </c>
      <c r="J1125" s="6">
        <f t="shared" si="18"/>
        <v>164274</v>
      </c>
    </row>
    <row r="1126" spans="1:11" x14ac:dyDescent="0.35">
      <c r="A1126" s="21">
        <v>1965</v>
      </c>
      <c r="B1126" s="33" t="s">
        <v>28</v>
      </c>
      <c r="C1126" s="39">
        <v>6.25</v>
      </c>
      <c r="D1126" s="33">
        <v>1969</v>
      </c>
      <c r="E1126" s="33">
        <v>1971</v>
      </c>
      <c r="F1126" s="24" t="s">
        <v>24</v>
      </c>
      <c r="G1126" s="34">
        <v>1411875</v>
      </c>
      <c r="H1126" s="7">
        <v>0</v>
      </c>
      <c r="I1126" s="7">
        <v>0</v>
      </c>
      <c r="J1126" s="6">
        <f t="shared" si="18"/>
        <v>1411875</v>
      </c>
    </row>
    <row r="1127" spans="1:11" x14ac:dyDescent="0.35">
      <c r="A1127" s="21">
        <v>1965</v>
      </c>
      <c r="B1127" s="33" t="s">
        <v>28</v>
      </c>
      <c r="C1127" s="39">
        <v>5</v>
      </c>
      <c r="D1127" s="33">
        <v>1970</v>
      </c>
      <c r="E1127" s="33">
        <v>1972</v>
      </c>
      <c r="F1127" s="24" t="s">
        <v>24</v>
      </c>
      <c r="G1127" s="34">
        <v>154415</v>
      </c>
      <c r="H1127" s="7">
        <v>0</v>
      </c>
      <c r="I1127" s="7">
        <v>0</v>
      </c>
      <c r="J1127" s="6">
        <f t="shared" si="18"/>
        <v>154415</v>
      </c>
    </row>
    <row r="1128" spans="1:11" x14ac:dyDescent="0.35">
      <c r="A1128" s="21">
        <v>1965</v>
      </c>
      <c r="B1128" s="33" t="s">
        <v>75</v>
      </c>
      <c r="C1128" s="39">
        <v>6.5</v>
      </c>
      <c r="D1128" s="33">
        <v>1970</v>
      </c>
      <c r="E1128" s="33">
        <v>1972</v>
      </c>
      <c r="F1128" s="24" t="s">
        <v>24</v>
      </c>
      <c r="G1128" s="34">
        <v>236752</v>
      </c>
      <c r="H1128" s="7">
        <v>0</v>
      </c>
      <c r="I1128" s="7">
        <v>0</v>
      </c>
      <c r="J1128" s="6">
        <f t="shared" si="18"/>
        <v>236752</v>
      </c>
    </row>
    <row r="1129" spans="1:11" x14ac:dyDescent="0.35">
      <c r="A1129" s="21">
        <v>1965</v>
      </c>
      <c r="B1129" s="33" t="s">
        <v>73</v>
      </c>
      <c r="C1129" s="39">
        <v>5</v>
      </c>
      <c r="D1129" s="33">
        <v>1972</v>
      </c>
      <c r="E1129" s="33">
        <v>1978</v>
      </c>
      <c r="F1129" s="24" t="s">
        <v>24</v>
      </c>
      <c r="G1129" s="34">
        <v>2100000</v>
      </c>
      <c r="H1129" s="7">
        <v>0</v>
      </c>
      <c r="I1129" s="7">
        <v>0</v>
      </c>
      <c r="J1129" s="6">
        <f t="shared" si="18"/>
        <v>2100000</v>
      </c>
    </row>
    <row r="1130" spans="1:11" x14ac:dyDescent="0.35">
      <c r="A1130" s="21">
        <v>1965</v>
      </c>
      <c r="B1130" s="33" t="s">
        <v>74</v>
      </c>
      <c r="C1130" s="39">
        <v>5.5</v>
      </c>
      <c r="D1130" s="33">
        <v>1975</v>
      </c>
      <c r="E1130" s="33">
        <v>1979</v>
      </c>
      <c r="F1130" s="24" t="s">
        <v>24</v>
      </c>
      <c r="G1130" s="34">
        <v>751348</v>
      </c>
      <c r="H1130" s="7">
        <v>3</v>
      </c>
      <c r="I1130" s="7">
        <v>0</v>
      </c>
      <c r="J1130" s="6">
        <f t="shared" si="18"/>
        <v>751348.15</v>
      </c>
    </row>
    <row r="1131" spans="1:11" x14ac:dyDescent="0.35">
      <c r="A1131" s="21">
        <v>1965</v>
      </c>
      <c r="B1131" s="33" t="s">
        <v>28</v>
      </c>
      <c r="C1131" s="39">
        <v>5.5</v>
      </c>
      <c r="D1131" s="33">
        <v>1976</v>
      </c>
      <c r="E1131" s="33">
        <v>1980</v>
      </c>
      <c r="F1131" s="24" t="s">
        <v>24</v>
      </c>
      <c r="G1131" s="34">
        <v>1344463</v>
      </c>
      <c r="H1131" s="7">
        <v>1</v>
      </c>
      <c r="I1131" s="7">
        <v>67</v>
      </c>
      <c r="J1131" s="6">
        <f t="shared" si="18"/>
        <v>1344463.0834999999</v>
      </c>
    </row>
    <row r="1132" spans="1:11" x14ac:dyDescent="0.35">
      <c r="A1132" s="21">
        <v>1965</v>
      </c>
      <c r="B1132" s="33" t="s">
        <v>75</v>
      </c>
      <c r="C1132" s="39">
        <v>7</v>
      </c>
      <c r="D1132" s="33">
        <v>1977</v>
      </c>
      <c r="E1132" s="33">
        <v>1983</v>
      </c>
      <c r="F1132" s="24" t="s">
        <v>24</v>
      </c>
      <c r="G1132" s="34">
        <v>72500</v>
      </c>
      <c r="H1132" s="7">
        <v>0</v>
      </c>
      <c r="I1132" s="7">
        <v>0</v>
      </c>
      <c r="J1132" s="6">
        <f t="shared" si="18"/>
        <v>72500</v>
      </c>
    </row>
    <row r="1133" spans="1:11" ht="15" thickBot="1" x14ac:dyDescent="0.4">
      <c r="A1133" s="22">
        <v>1965</v>
      </c>
      <c r="B1133" s="22" t="s">
        <v>28</v>
      </c>
      <c r="C1133" s="40">
        <v>6</v>
      </c>
      <c r="D1133" s="22">
        <v>1980</v>
      </c>
      <c r="E1133" s="22">
        <v>1983</v>
      </c>
      <c r="F1133" s="26" t="s">
        <v>24</v>
      </c>
      <c r="G1133" s="41">
        <v>104162</v>
      </c>
      <c r="H1133" s="11">
        <v>10</v>
      </c>
      <c r="I1133" s="11">
        <v>0</v>
      </c>
      <c r="J1133" s="12">
        <f t="shared" si="18"/>
        <v>104162.5</v>
      </c>
      <c r="K1133" s="10"/>
    </row>
    <row r="1134" spans="1:11" x14ac:dyDescent="0.35">
      <c r="A1134" s="21">
        <v>1965</v>
      </c>
      <c r="B1134" s="21" t="s">
        <v>21</v>
      </c>
      <c r="G1134" s="7">
        <v>35091999</v>
      </c>
      <c r="H1134" s="7">
        <v>18</v>
      </c>
      <c r="I1134" s="7">
        <v>59</v>
      </c>
      <c r="J1134" s="6">
        <f t="shared" si="18"/>
        <v>35091999.929499999</v>
      </c>
    </row>
    <row r="1135" spans="1:11" ht="15" thickBot="1" x14ac:dyDescent="0.4">
      <c r="A1135" s="22">
        <v>1965</v>
      </c>
      <c r="B1135" s="23" t="s">
        <v>22</v>
      </c>
      <c r="C1135" s="18"/>
      <c r="D1135" s="10"/>
      <c r="E1135" s="10"/>
      <c r="F1135" s="10"/>
      <c r="G1135" s="11"/>
      <c r="H1135" s="11"/>
      <c r="I1135" s="11"/>
      <c r="J1135" s="12">
        <f t="shared" si="18"/>
        <v>0</v>
      </c>
      <c r="K1135" s="14">
        <f>J1134-SUM(J1122:J1133)</f>
        <v>0</v>
      </c>
    </row>
    <row r="1136" spans="1:11" x14ac:dyDescent="0.35">
      <c r="A1136" s="21">
        <v>1966</v>
      </c>
      <c r="B1136" s="21" t="s">
        <v>84</v>
      </c>
      <c r="C1136" s="39"/>
      <c r="D1136" s="33"/>
      <c r="E1136" s="33"/>
      <c r="F1136" s="74" t="s">
        <v>24</v>
      </c>
      <c r="G1136" s="34">
        <v>28525602</v>
      </c>
      <c r="H1136" s="7">
        <v>1</v>
      </c>
      <c r="I1136" s="7">
        <v>0</v>
      </c>
      <c r="J1136" s="6">
        <f t="shared" si="18"/>
        <v>28525602.050000001</v>
      </c>
    </row>
    <row r="1137" spans="1:11" x14ac:dyDescent="0.35">
      <c r="A1137" s="21">
        <v>1966</v>
      </c>
      <c r="B1137" s="33" t="s">
        <v>28</v>
      </c>
      <c r="C1137" s="39">
        <v>6.25</v>
      </c>
      <c r="D1137" s="33">
        <v>1969</v>
      </c>
      <c r="E1137" s="33">
        <v>1971</v>
      </c>
      <c r="F1137" s="24" t="s">
        <v>24</v>
      </c>
      <c r="G1137" s="34">
        <v>1440000</v>
      </c>
      <c r="H1137" s="7">
        <v>0</v>
      </c>
      <c r="I1137" s="7">
        <v>0</v>
      </c>
      <c r="J1137" s="6">
        <f t="shared" si="18"/>
        <v>1440000</v>
      </c>
    </row>
    <row r="1138" spans="1:11" x14ac:dyDescent="0.35">
      <c r="A1138" s="21">
        <v>1966</v>
      </c>
      <c r="B1138" s="33" t="s">
        <v>28</v>
      </c>
      <c r="C1138" s="39">
        <v>5</v>
      </c>
      <c r="D1138" s="33">
        <v>1970</v>
      </c>
      <c r="E1138" s="33">
        <v>1972</v>
      </c>
      <c r="F1138" s="24" t="s">
        <v>24</v>
      </c>
      <c r="G1138" s="34">
        <v>163760</v>
      </c>
      <c r="H1138" s="7">
        <v>0</v>
      </c>
      <c r="I1138" s="7">
        <v>0</v>
      </c>
      <c r="J1138" s="6">
        <f t="shared" si="18"/>
        <v>163760</v>
      </c>
    </row>
    <row r="1139" spans="1:11" x14ac:dyDescent="0.35">
      <c r="A1139" s="21">
        <v>1966</v>
      </c>
      <c r="B1139" s="33" t="s">
        <v>73</v>
      </c>
      <c r="C1139" s="39">
        <v>5</v>
      </c>
      <c r="D1139" s="33">
        <v>1972</v>
      </c>
      <c r="E1139" s="33">
        <v>1978</v>
      </c>
      <c r="F1139" s="24" t="s">
        <v>24</v>
      </c>
      <c r="G1139" s="34">
        <v>2100000</v>
      </c>
      <c r="H1139" s="7">
        <v>0</v>
      </c>
      <c r="I1139" s="7">
        <v>0</v>
      </c>
      <c r="J1139" s="6">
        <f t="shared" si="18"/>
        <v>2100000</v>
      </c>
    </row>
    <row r="1140" spans="1:11" x14ac:dyDescent="0.35">
      <c r="A1140" s="21">
        <v>1966</v>
      </c>
      <c r="B1140" s="33" t="s">
        <v>74</v>
      </c>
      <c r="C1140" s="39">
        <v>5.5</v>
      </c>
      <c r="D1140" s="33">
        <v>1975</v>
      </c>
      <c r="E1140" s="33">
        <v>1979</v>
      </c>
      <c r="F1140" s="24" t="s">
        <v>24</v>
      </c>
      <c r="G1140" s="34">
        <v>421759</v>
      </c>
      <c r="H1140" s="7">
        <v>8</v>
      </c>
      <c r="I1140" s="7">
        <v>50</v>
      </c>
      <c r="J1140" s="6">
        <f t="shared" si="18"/>
        <v>421759.42500000005</v>
      </c>
    </row>
    <row r="1141" spans="1:11" x14ac:dyDescent="0.35">
      <c r="A1141" s="21">
        <v>1966</v>
      </c>
      <c r="B1141" s="33" t="s">
        <v>28</v>
      </c>
      <c r="C1141" s="39">
        <v>5.5</v>
      </c>
      <c r="D1141" s="33">
        <v>1976</v>
      </c>
      <c r="E1141" s="33">
        <v>1980</v>
      </c>
      <c r="F1141" s="24" t="s">
        <v>24</v>
      </c>
      <c r="G1141" s="34">
        <v>1455083</v>
      </c>
      <c r="H1141" s="7">
        <v>9</v>
      </c>
      <c r="I1141" s="7">
        <v>20</v>
      </c>
      <c r="J1141" s="6">
        <f t="shared" si="18"/>
        <v>1455083.46</v>
      </c>
    </row>
    <row r="1142" spans="1:11" x14ac:dyDescent="0.35">
      <c r="A1142" s="21">
        <v>1966</v>
      </c>
      <c r="B1142" s="33" t="s">
        <v>75</v>
      </c>
      <c r="C1142" s="39">
        <v>7</v>
      </c>
      <c r="D1142" s="33">
        <v>1977</v>
      </c>
      <c r="E1142" s="33">
        <v>1983</v>
      </c>
      <c r="F1142" s="24" t="s">
        <v>24</v>
      </c>
      <c r="G1142" s="34">
        <v>72500</v>
      </c>
      <c r="H1142" s="7">
        <v>0</v>
      </c>
      <c r="I1142" s="7">
        <v>0</v>
      </c>
      <c r="J1142" s="6">
        <f t="shared" si="18"/>
        <v>72500</v>
      </c>
    </row>
    <row r="1143" spans="1:11" ht="15" thickBot="1" x14ac:dyDescent="0.4">
      <c r="A1143" s="22">
        <v>1966</v>
      </c>
      <c r="B1143" s="22" t="s">
        <v>28</v>
      </c>
      <c r="C1143" s="40">
        <v>6</v>
      </c>
      <c r="D1143" s="22">
        <v>1980</v>
      </c>
      <c r="E1143" s="22">
        <v>1983</v>
      </c>
      <c r="F1143" s="26" t="s">
        <v>24</v>
      </c>
      <c r="G1143" s="41">
        <v>113100</v>
      </c>
      <c r="H1143" s="11">
        <v>0</v>
      </c>
      <c r="I1143" s="11">
        <v>0</v>
      </c>
      <c r="J1143" s="12">
        <f t="shared" si="18"/>
        <v>113100</v>
      </c>
      <c r="K1143" s="10"/>
    </row>
    <row r="1144" spans="1:11" x14ac:dyDescent="0.35">
      <c r="A1144" s="21">
        <v>1966</v>
      </c>
      <c r="B1144" s="21" t="s">
        <v>21</v>
      </c>
      <c r="G1144" s="7">
        <v>34291804</v>
      </c>
      <c r="H1144" s="7">
        <v>18</v>
      </c>
      <c r="I1144" s="7">
        <v>70</v>
      </c>
      <c r="J1144" s="6">
        <f t="shared" si="18"/>
        <v>34291804.934999995</v>
      </c>
    </row>
    <row r="1145" spans="1:11" ht="15" thickBot="1" x14ac:dyDescent="0.4">
      <c r="A1145" s="22">
        <v>1966</v>
      </c>
      <c r="B1145" s="23" t="s">
        <v>22</v>
      </c>
      <c r="C1145" s="18"/>
      <c r="D1145" s="10"/>
      <c r="E1145" s="10"/>
      <c r="F1145" s="10"/>
      <c r="G1145" s="11"/>
      <c r="H1145" s="11"/>
      <c r="I1145" s="11"/>
      <c r="J1145" s="12">
        <f t="shared" si="18"/>
        <v>0</v>
      </c>
      <c r="K1145" s="30">
        <f>J1144-SUM(J1136:J1143)</f>
        <v>0</v>
      </c>
    </row>
    <row r="1146" spans="1:11" ht="28.5" x14ac:dyDescent="0.35">
      <c r="A1146" s="24" t="s">
        <v>175</v>
      </c>
      <c r="B1146" s="73" t="s">
        <v>159</v>
      </c>
      <c r="C1146" s="73"/>
      <c r="D1146" s="73"/>
      <c r="E1146" s="73"/>
      <c r="F1146" s="73"/>
      <c r="G1146" s="73"/>
      <c r="H1146" s="73"/>
      <c r="I1146" s="73"/>
      <c r="J1146" s="73"/>
      <c r="K1146" s="73"/>
    </row>
    <row r="1147" spans="1:11" ht="15" customHeight="1" x14ac:dyDescent="0.35">
      <c r="A1147" s="21"/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</row>
    <row r="1148" spans="1:11" ht="15" customHeight="1" x14ac:dyDescent="0.35">
      <c r="A1148" s="21"/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</row>
    <row r="1149" spans="1:11" ht="15" customHeight="1" x14ac:dyDescent="0.35">
      <c r="A1149" s="21"/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</row>
    <row r="1150" spans="1:11" ht="15" customHeight="1" x14ac:dyDescent="0.35">
      <c r="A1150" s="21"/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</row>
    <row r="1151" spans="1:11" ht="15" customHeight="1" x14ac:dyDescent="0.35">
      <c r="A1151" s="21"/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</row>
  </sheetData>
  <autoFilter ref="A4:K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64"/>
  <sheetViews>
    <sheetView workbookViewId="0"/>
  </sheetViews>
  <sheetFormatPr defaultRowHeight="14.5" x14ac:dyDescent="0.35"/>
  <cols>
    <col min="2" max="2" width="20.26953125" bestFit="1" customWidth="1"/>
    <col min="3" max="4" width="19.26953125" bestFit="1" customWidth="1"/>
    <col min="5" max="6" width="21.6328125" bestFit="1" customWidth="1"/>
  </cols>
  <sheetData>
    <row r="1" spans="1:8" ht="18.5" x14ac:dyDescent="0.45">
      <c r="A1" s="1" t="s">
        <v>166</v>
      </c>
    </row>
    <row r="2" spans="1:8" x14ac:dyDescent="0.35">
      <c r="A2" t="s">
        <v>0</v>
      </c>
    </row>
    <row r="4" spans="1:8" x14ac:dyDescent="0.35">
      <c r="A4" s="2" t="s">
        <v>2</v>
      </c>
      <c r="B4" s="42" t="s">
        <v>161</v>
      </c>
      <c r="C4" s="5" t="s">
        <v>162</v>
      </c>
      <c r="D4" s="5" t="s">
        <v>163</v>
      </c>
      <c r="E4" s="4" t="s">
        <v>164</v>
      </c>
      <c r="F4" s="4" t="s">
        <v>165</v>
      </c>
    </row>
    <row r="5" spans="1:8" x14ac:dyDescent="0.35">
      <c r="A5">
        <v>1921</v>
      </c>
      <c r="B5" s="15">
        <f>AVERAGE('Annual Securities'!C5:C15)</f>
        <v>4.1363636363636367</v>
      </c>
      <c r="C5" s="15">
        <f>AVERAGE('Annual Securities'!D5:D15)</f>
        <v>1933.5454545454545</v>
      </c>
      <c r="D5" s="15">
        <f>AVERAGE('Annual Securities'!E5:E15)</f>
        <v>1960.3333333333333</v>
      </c>
      <c r="E5" s="15">
        <f t="shared" ref="E5:E50" si="0">C5-A5</f>
        <v>12.545454545454504</v>
      </c>
      <c r="F5" s="15">
        <f t="shared" ref="F5:F50" si="1">D5-A5</f>
        <v>39.333333333333258</v>
      </c>
      <c r="H5" s="15"/>
    </row>
    <row r="6" spans="1:8" x14ac:dyDescent="0.35">
      <c r="A6">
        <v>1922</v>
      </c>
      <c r="B6" s="15">
        <f>AVERAGE('Annual Securities'!C18:C28)</f>
        <v>4.1363636363636367</v>
      </c>
      <c r="C6" s="15">
        <f>AVERAGE('Annual Securities'!D18:D28)</f>
        <v>1933.5454545454545</v>
      </c>
      <c r="D6" s="15">
        <f>AVERAGE('Annual Securities'!E18:E28)</f>
        <v>1960.3333333333333</v>
      </c>
      <c r="E6" s="15">
        <f t="shared" si="0"/>
        <v>11.545454545454504</v>
      </c>
      <c r="F6" s="15">
        <f t="shared" si="1"/>
        <v>38.333333333333258</v>
      </c>
      <c r="H6" s="15"/>
    </row>
    <row r="7" spans="1:8" x14ac:dyDescent="0.35">
      <c r="A7">
        <v>1923</v>
      </c>
      <c r="B7" s="15">
        <f>AVERAGE('Annual Securities'!C31:C41)</f>
        <v>4.5909090909090908</v>
      </c>
      <c r="C7" s="15">
        <f>AVERAGE('Annual Securities'!D31:D41)</f>
        <v>1936.1818181818182</v>
      </c>
      <c r="D7" s="15">
        <f>AVERAGE('Annual Securities'!E31:E41)</f>
        <v>1956</v>
      </c>
      <c r="E7" s="15">
        <f t="shared" si="0"/>
        <v>13.181818181818244</v>
      </c>
      <c r="F7" s="15">
        <f t="shared" si="1"/>
        <v>33</v>
      </c>
      <c r="H7" s="15"/>
    </row>
    <row r="8" spans="1:8" x14ac:dyDescent="0.35">
      <c r="A8">
        <v>1924</v>
      </c>
      <c r="B8" s="15">
        <f>AVERAGE('Annual Securities'!C44:C57)</f>
        <v>4.75</v>
      </c>
      <c r="C8" s="15">
        <f>AVERAGE('Annual Securities'!D44:D57)</f>
        <v>1939.4285714285713</v>
      </c>
      <c r="D8" s="15">
        <f>AVERAGE('Annual Securities'!E44:E57)</f>
        <v>1957.2727272727273</v>
      </c>
      <c r="E8" s="15">
        <f t="shared" si="0"/>
        <v>15.428571428571331</v>
      </c>
      <c r="F8" s="15">
        <f t="shared" si="1"/>
        <v>33.272727272727252</v>
      </c>
      <c r="H8" s="15"/>
    </row>
    <row r="9" spans="1:8" x14ac:dyDescent="0.35">
      <c r="A9">
        <v>1925</v>
      </c>
      <c r="B9" s="15">
        <f>AVERAGE('Annual Securities'!C60:C74)</f>
        <v>4.75</v>
      </c>
      <c r="C9" s="15">
        <f>AVERAGE('Annual Securities'!D60:D74)</f>
        <v>1939.4666666666667</v>
      </c>
      <c r="D9" s="15">
        <f>AVERAGE('Annual Securities'!E60:E74)</f>
        <v>1957.5</v>
      </c>
      <c r="E9" s="15">
        <f t="shared" si="0"/>
        <v>14.466666666666697</v>
      </c>
      <c r="F9" s="15">
        <f t="shared" si="1"/>
        <v>32.5</v>
      </c>
      <c r="H9" s="15"/>
    </row>
    <row r="10" spans="1:8" x14ac:dyDescent="0.35">
      <c r="A10">
        <v>1926</v>
      </c>
      <c r="B10" s="15">
        <f>AVERAGE('Annual Securities'!C77:C91)</f>
        <v>4.75</v>
      </c>
      <c r="C10" s="15">
        <f>AVERAGE('Annual Securities'!D77:D91)</f>
        <v>1939.4666666666667</v>
      </c>
      <c r="D10" s="15">
        <f>AVERAGE('Annual Securities'!E77:E91)</f>
        <v>1957.5</v>
      </c>
      <c r="E10" s="15">
        <f t="shared" si="0"/>
        <v>13.466666666666697</v>
      </c>
      <c r="F10" s="15">
        <f t="shared" si="1"/>
        <v>31.5</v>
      </c>
      <c r="H10" s="15"/>
    </row>
    <row r="11" spans="1:8" x14ac:dyDescent="0.35">
      <c r="A11">
        <v>1927</v>
      </c>
      <c r="B11" s="15">
        <f>AVERAGE('Annual Securities'!C94:C110)</f>
        <v>4.75</v>
      </c>
      <c r="C11" s="15">
        <f>AVERAGE('Annual Securities'!D94:D110)</f>
        <v>1939.9411764705883</v>
      </c>
      <c r="D11" s="15">
        <f>AVERAGE('Annual Securities'!E94:E110)</f>
        <v>1956.5</v>
      </c>
      <c r="E11" s="15">
        <f t="shared" si="0"/>
        <v>12.941176470588289</v>
      </c>
      <c r="F11" s="15">
        <f t="shared" si="1"/>
        <v>29.5</v>
      </c>
      <c r="H11" s="15"/>
    </row>
    <row r="12" spans="1:8" x14ac:dyDescent="0.35">
      <c r="A12">
        <v>1928</v>
      </c>
      <c r="B12" s="15">
        <f>AVERAGE('Annual Securities'!C113:C135)</f>
        <v>4.6847826086956523</v>
      </c>
      <c r="C12" s="15">
        <f>AVERAGE('Annual Securities'!D113:D135)</f>
        <v>1940.7391304347825</v>
      </c>
      <c r="D12" s="15">
        <f>AVERAGE('Annual Securities'!E113:E135)</f>
        <v>1956.375</v>
      </c>
      <c r="E12" s="15">
        <f t="shared" si="0"/>
        <v>12.73913043478251</v>
      </c>
      <c r="F12" s="15">
        <f t="shared" si="1"/>
        <v>28.375</v>
      </c>
      <c r="H12" s="15"/>
    </row>
    <row r="13" spans="1:8" x14ac:dyDescent="0.35">
      <c r="A13">
        <v>1929</v>
      </c>
      <c r="B13" s="15">
        <f>AVERAGE('Annual Securities'!C138:C178)</f>
        <v>4.3719512195121952</v>
      </c>
      <c r="C13" s="15">
        <f>AVERAGE('Annual Securities'!D138:D178)</f>
        <v>1941.4024390243903</v>
      </c>
      <c r="D13" s="15">
        <f>AVERAGE('Annual Securities'!E138:E178)</f>
        <v>1956.2068965517242</v>
      </c>
      <c r="E13" s="15">
        <f t="shared" si="0"/>
        <v>12.402439024390333</v>
      </c>
      <c r="F13" s="15">
        <f t="shared" si="1"/>
        <v>27.206896551724185</v>
      </c>
      <c r="H13" s="15"/>
    </row>
    <row r="14" spans="1:8" x14ac:dyDescent="0.35">
      <c r="A14">
        <v>1930</v>
      </c>
      <c r="B14" s="15">
        <f>AVERAGE('Annual Securities'!C181:C220)</f>
        <v>4.3812499999999996</v>
      </c>
      <c r="C14" s="15">
        <f>AVERAGE('Annual Securities'!D181:D220)</f>
        <v>1940.9375</v>
      </c>
      <c r="D14" s="15">
        <f>AVERAGE('Annual Securities'!E181:E220)</f>
        <v>1955</v>
      </c>
      <c r="E14" s="15">
        <f t="shared" si="0"/>
        <v>10.9375</v>
      </c>
      <c r="F14" s="15">
        <f t="shared" si="1"/>
        <v>25</v>
      </c>
      <c r="H14" s="15"/>
    </row>
    <row r="15" spans="1:8" x14ac:dyDescent="0.35">
      <c r="A15">
        <v>1931</v>
      </c>
      <c r="B15" s="15">
        <f>AVERAGE('Annual Securities'!C223:C251)</f>
        <v>4.4913793103448274</v>
      </c>
      <c r="C15" s="15">
        <f>AVERAGE('Annual Securities'!D223:D251)</f>
        <v>1938.5517241379309</v>
      </c>
      <c r="D15" s="15">
        <f>AVERAGE('Annual Securities'!E223:E251)</f>
        <v>1954.4347826086957</v>
      </c>
      <c r="E15" s="15">
        <f t="shared" si="0"/>
        <v>7.5517241379309326</v>
      </c>
      <c r="F15" s="15">
        <f t="shared" si="1"/>
        <v>23.434782608695741</v>
      </c>
      <c r="H15" s="15"/>
    </row>
    <row r="16" spans="1:8" x14ac:dyDescent="0.35">
      <c r="A16">
        <v>1932</v>
      </c>
      <c r="B16" s="15">
        <f>AVERAGE('Annual Securities'!C254:C276)</f>
        <v>4.5543478260869561</v>
      </c>
      <c r="C16" s="15">
        <f>AVERAGE('Annual Securities'!D254:D276)</f>
        <v>1938.608695652174</v>
      </c>
      <c r="D16" s="15">
        <f>AVERAGE('Annual Securities'!E254:E276)</f>
        <v>1954.1764705882354</v>
      </c>
      <c r="E16" s="15">
        <f t="shared" si="0"/>
        <v>6.6086956521739921</v>
      </c>
      <c r="F16" s="15">
        <f t="shared" si="1"/>
        <v>22.176470588235361</v>
      </c>
      <c r="H16" s="15"/>
    </row>
    <row r="17" spans="1:8" x14ac:dyDescent="0.35">
      <c r="A17">
        <v>1933</v>
      </c>
      <c r="B17" s="15">
        <f>AVERAGE('Annual Securities'!C279:C301)</f>
        <v>4.5543478260869561</v>
      </c>
      <c r="C17" s="15">
        <f>AVERAGE('Annual Securities'!D279:D301)</f>
        <v>1938.608695652174</v>
      </c>
      <c r="D17" s="15">
        <f>AVERAGE('Annual Securities'!E279:E301)</f>
        <v>1954.1764705882354</v>
      </c>
      <c r="E17" s="15">
        <f t="shared" si="0"/>
        <v>5.6086956521739921</v>
      </c>
      <c r="F17" s="15">
        <f t="shared" si="1"/>
        <v>21.176470588235361</v>
      </c>
      <c r="H17" s="15"/>
    </row>
    <row r="18" spans="1:8" x14ac:dyDescent="0.35">
      <c r="A18">
        <v>1934</v>
      </c>
      <c r="B18" s="15">
        <f>AVERAGE('Annual Securities'!C304:C332)</f>
        <v>4.1724137931034484</v>
      </c>
      <c r="C18" s="15">
        <f>AVERAGE('Annual Securities'!D304:D332)</f>
        <v>1940.8620689655172</v>
      </c>
      <c r="D18" s="15">
        <f>AVERAGE('Annual Securities'!E304:E332)</f>
        <v>1953.3888888888889</v>
      </c>
      <c r="E18" s="15">
        <f t="shared" si="0"/>
        <v>6.86206896551721</v>
      </c>
      <c r="F18" s="15">
        <f t="shared" si="1"/>
        <v>19.388888888888914</v>
      </c>
      <c r="H18" s="15"/>
    </row>
    <row r="19" spans="1:8" x14ac:dyDescent="0.35">
      <c r="A19">
        <v>1935</v>
      </c>
      <c r="B19" s="15">
        <f>AVERAGE('Annual Securities'!C335:C363)</f>
        <v>4.1034482758620694</v>
      </c>
      <c r="C19" s="15">
        <f>AVERAGE('Annual Securities'!D335:D363)</f>
        <v>1942.0689655172414</v>
      </c>
      <c r="D19" s="15">
        <f>AVERAGE('Annual Securities'!E335:E363)</f>
        <v>1954.1666666666667</v>
      </c>
      <c r="E19" s="15">
        <f t="shared" si="0"/>
        <v>7.068965517241395</v>
      </c>
      <c r="F19" s="15">
        <f t="shared" si="1"/>
        <v>19.166666666666742</v>
      </c>
      <c r="H19" s="15"/>
    </row>
    <row r="20" spans="1:8" x14ac:dyDescent="0.35">
      <c r="A20">
        <v>1936</v>
      </c>
      <c r="B20" s="15">
        <f>AVERAGE('Annual Securities'!C366:C395)</f>
        <v>4.0166666666666666</v>
      </c>
      <c r="C20" s="15">
        <f>AVERAGE('Annual Securities'!D366:D395)</f>
        <v>1944.9333333333334</v>
      </c>
      <c r="D20" s="15">
        <f>AVERAGE('Annual Securities'!E366:E395)</f>
        <v>1956.7777777777778</v>
      </c>
      <c r="E20" s="15">
        <f t="shared" si="0"/>
        <v>8.933333333333394</v>
      </c>
      <c r="F20" s="15">
        <f t="shared" si="1"/>
        <v>20.777777777777828</v>
      </c>
      <c r="H20" s="15"/>
    </row>
    <row r="21" spans="1:8" x14ac:dyDescent="0.35">
      <c r="A21">
        <v>1937</v>
      </c>
      <c r="B21" s="15">
        <f>AVERAGE('Annual Securities'!C398:C426)</f>
        <v>3.7241379310344827</v>
      </c>
      <c r="C21" s="15">
        <f>AVERAGE('Annual Securities'!D398:D426)</f>
        <v>1945.7931034482758</v>
      </c>
      <c r="D21" s="15">
        <f>AVERAGE('Annual Securities'!E398:E426)</f>
        <v>1956.7222222222222</v>
      </c>
      <c r="E21" s="15">
        <f t="shared" si="0"/>
        <v>8.793103448275815</v>
      </c>
      <c r="F21" s="15">
        <f t="shared" si="1"/>
        <v>19.722222222222172</v>
      </c>
      <c r="H21" s="15"/>
    </row>
    <row r="22" spans="1:8" x14ac:dyDescent="0.35">
      <c r="A22">
        <v>1938</v>
      </c>
      <c r="B22" s="15">
        <f>AVERAGE('Annual Securities'!C429:C461)</f>
        <v>3.6590909090909092</v>
      </c>
      <c r="C22" s="15">
        <f>AVERAGE('Annual Securities'!D429:D461)</f>
        <v>1945.7878787878788</v>
      </c>
      <c r="D22" s="15">
        <f>AVERAGE('Annual Securities'!E429:E461)</f>
        <v>1956.2272727272727</v>
      </c>
      <c r="E22" s="15">
        <f t="shared" si="0"/>
        <v>7.7878787878787534</v>
      </c>
      <c r="F22" s="15">
        <f t="shared" si="1"/>
        <v>18.227272727272748</v>
      </c>
      <c r="H22" s="15"/>
    </row>
    <row r="23" spans="1:8" x14ac:dyDescent="0.35">
      <c r="A23">
        <v>1939</v>
      </c>
      <c r="B23" s="15">
        <f>AVERAGE('Annual Securities'!C464:C491)</f>
        <v>3.5267857142857144</v>
      </c>
      <c r="C23" s="15">
        <f>AVERAGE('Annual Securities'!D464:D491)</f>
        <v>1946.0357142857142</v>
      </c>
      <c r="D23" s="15">
        <f>AVERAGE('Annual Securities'!E464:E491)</f>
        <v>1956.2272727272727</v>
      </c>
      <c r="E23" s="15">
        <f t="shared" si="0"/>
        <v>7.0357142857142208</v>
      </c>
      <c r="F23" s="15">
        <f t="shared" si="1"/>
        <v>17.227272727272748</v>
      </c>
      <c r="H23" s="15"/>
    </row>
    <row r="24" spans="1:8" x14ac:dyDescent="0.35">
      <c r="A24">
        <v>1940</v>
      </c>
      <c r="B24" s="15">
        <f>AVERAGE('Annual Securities'!C494:C524)</f>
        <v>3.4919354838709675</v>
      </c>
      <c r="C24" s="15">
        <f>AVERAGE('Annual Securities'!D494:D524)</f>
        <v>1947.5806451612902</v>
      </c>
      <c r="D24" s="15">
        <f>AVERAGE('Annual Securities'!E494:E524)</f>
        <v>1955.9259259259259</v>
      </c>
      <c r="E24" s="15">
        <f t="shared" si="0"/>
        <v>7.5806451612902492</v>
      </c>
      <c r="F24" s="15">
        <f t="shared" si="1"/>
        <v>15.925925925925867</v>
      </c>
      <c r="H24" s="15"/>
    </row>
    <row r="25" spans="1:8" x14ac:dyDescent="0.35">
      <c r="A25">
        <v>1941</v>
      </c>
      <c r="B25" s="15">
        <f>AVERAGE('Annual Securities'!C527:C558)</f>
        <v>3.3984375</v>
      </c>
      <c r="C25" s="15">
        <f>AVERAGE('Annual Securities'!D527:D558)</f>
        <v>1947.6875</v>
      </c>
      <c r="D25" s="15">
        <f>AVERAGE('Annual Securities'!E527:E558)</f>
        <v>1955.75</v>
      </c>
      <c r="E25" s="15">
        <f t="shared" si="0"/>
        <v>6.6875</v>
      </c>
      <c r="F25" s="15">
        <f t="shared" si="1"/>
        <v>14.75</v>
      </c>
      <c r="H25" s="15"/>
    </row>
    <row r="26" spans="1:8" x14ac:dyDescent="0.35">
      <c r="A26">
        <v>1942</v>
      </c>
      <c r="B26" s="15">
        <f>AVERAGE('Annual Securities'!C561:C593)</f>
        <v>3.356060606060606</v>
      </c>
      <c r="C26" s="15">
        <f>AVERAGE('Annual Securities'!D561:D593)</f>
        <v>1948.5151515151515</v>
      </c>
      <c r="D26" s="15">
        <f>AVERAGE('Annual Securities'!E561:E593)</f>
        <v>1956.1379310344828</v>
      </c>
      <c r="E26" s="15">
        <f t="shared" si="0"/>
        <v>6.5151515151515014</v>
      </c>
      <c r="F26" s="15">
        <f t="shared" si="1"/>
        <v>14.13793103448279</v>
      </c>
      <c r="H26" s="15"/>
    </row>
    <row r="27" spans="1:8" x14ac:dyDescent="0.35">
      <c r="A27">
        <v>1943</v>
      </c>
      <c r="B27" s="15">
        <f>AVERAGE('Annual Securities'!C596:C624)</f>
        <v>3.2586206896551726</v>
      </c>
      <c r="C27" s="15">
        <f>AVERAGE('Annual Securities'!D596:D624)</f>
        <v>1948.8275862068965</v>
      </c>
      <c r="D27" s="15">
        <f>AVERAGE('Annual Securities'!E596:E624)</f>
        <v>1956.0740740740741</v>
      </c>
      <c r="E27" s="15">
        <f t="shared" si="0"/>
        <v>5.8275862068965125</v>
      </c>
      <c r="F27" s="15">
        <f t="shared" si="1"/>
        <v>13.074074074074133</v>
      </c>
      <c r="H27" s="15"/>
    </row>
    <row r="28" spans="1:8" x14ac:dyDescent="0.35">
      <c r="A28">
        <v>1944</v>
      </c>
      <c r="B28" s="15">
        <f>AVERAGE('Annual Securities'!C627:C655)</f>
        <v>3.1379310344827585</v>
      </c>
      <c r="C28" s="15">
        <f>AVERAGE('Annual Securities'!D627:D655)</f>
        <v>1949.5172413793102</v>
      </c>
      <c r="D28" s="15">
        <f>AVERAGE('Annual Securities'!E627:E655)</f>
        <v>1956.4444444444443</v>
      </c>
      <c r="E28" s="15">
        <f t="shared" si="0"/>
        <v>5.5172413793102351</v>
      </c>
      <c r="F28" s="15">
        <f t="shared" si="1"/>
        <v>12.444444444444343</v>
      </c>
      <c r="H28" s="15"/>
    </row>
    <row r="29" spans="1:8" x14ac:dyDescent="0.35">
      <c r="A29">
        <v>1945</v>
      </c>
      <c r="B29" s="15">
        <f>AVERAGE('Annual Securities'!C658:C683)</f>
        <v>3.1923076923076925</v>
      </c>
      <c r="C29" s="15">
        <f>AVERAGE('Annual Securities'!D658:D683)</f>
        <v>1949.9230769230769</v>
      </c>
      <c r="D29" s="15">
        <f>AVERAGE('Annual Securities'!E658:E683)</f>
        <v>1957.2083333333333</v>
      </c>
      <c r="E29" s="15">
        <f t="shared" si="0"/>
        <v>4.9230769230769056</v>
      </c>
      <c r="F29" s="15">
        <f t="shared" si="1"/>
        <v>12.208333333333258</v>
      </c>
      <c r="H29" s="15"/>
    </row>
    <row r="30" spans="1:8" x14ac:dyDescent="0.35">
      <c r="A30">
        <v>1946</v>
      </c>
      <c r="B30" s="15">
        <f>AVERAGE('Annual Securities'!C686:C708)</f>
        <v>3.1739130434782608</v>
      </c>
      <c r="C30" s="15">
        <f>AVERAGE('Annual Securities'!D686:D708)</f>
        <v>1952.2608695652175</v>
      </c>
      <c r="D30" s="15">
        <f>AVERAGE('Annual Securities'!E686:E708)</f>
        <v>1958.5714285714287</v>
      </c>
      <c r="E30" s="15">
        <f t="shared" si="0"/>
        <v>6.2608695652174902</v>
      </c>
      <c r="F30" s="15">
        <f t="shared" si="1"/>
        <v>12.571428571428669</v>
      </c>
      <c r="H30" s="15"/>
    </row>
    <row r="31" spans="1:8" x14ac:dyDescent="0.35">
      <c r="A31">
        <v>1947</v>
      </c>
      <c r="B31" s="15">
        <f>AVERAGE('Annual Securities'!C711:C731)</f>
        <v>3.0952380952380953</v>
      </c>
      <c r="C31" s="15">
        <f>AVERAGE('Annual Securities'!D711:D731)</f>
        <v>1953.1904761904761</v>
      </c>
      <c r="D31" s="15">
        <f>AVERAGE('Annual Securities'!E711:E731)</f>
        <v>1959.6315789473683</v>
      </c>
      <c r="E31" s="15">
        <f t="shared" si="0"/>
        <v>6.1904761904761472</v>
      </c>
      <c r="F31" s="15">
        <f t="shared" si="1"/>
        <v>12.631578947368325</v>
      </c>
      <c r="H31" s="15"/>
    </row>
    <row r="32" spans="1:8" x14ac:dyDescent="0.35">
      <c r="A32">
        <v>1948</v>
      </c>
      <c r="B32" s="15">
        <f>AVERAGE('Annual Securities'!C734:C754)</f>
        <v>3.0357142857142856</v>
      </c>
      <c r="C32" s="15">
        <f>AVERAGE('Annual Securities'!D734:D754)</f>
        <v>1953.2857142857142</v>
      </c>
      <c r="D32" s="15">
        <f>AVERAGE('Annual Securities'!E734:E754)</f>
        <v>1960</v>
      </c>
      <c r="E32" s="15">
        <f t="shared" si="0"/>
        <v>5.2857142857142208</v>
      </c>
      <c r="F32" s="15">
        <f t="shared" si="1"/>
        <v>12</v>
      </c>
      <c r="H32" s="15"/>
    </row>
    <row r="33" spans="1:8" x14ac:dyDescent="0.35">
      <c r="A33">
        <v>1949</v>
      </c>
      <c r="B33" s="15">
        <f>AVERAGE('Annual Securities'!C757:C773)</f>
        <v>2.8529411764705883</v>
      </c>
      <c r="C33" s="15">
        <f>AVERAGE('Annual Securities'!D757:D773)</f>
        <v>1955.0588235294117</v>
      </c>
      <c r="D33" s="15">
        <f>AVERAGE('Annual Securities'!E757:E773)</f>
        <v>1960.8666666666666</v>
      </c>
      <c r="E33" s="15">
        <f t="shared" si="0"/>
        <v>6.0588235294117112</v>
      </c>
      <c r="F33" s="15">
        <f t="shared" si="1"/>
        <v>11.866666666666561</v>
      </c>
      <c r="H33" s="15"/>
    </row>
    <row r="34" spans="1:8" x14ac:dyDescent="0.35">
      <c r="A34">
        <v>1950</v>
      </c>
      <c r="B34" s="15">
        <f>AVERAGE('Annual Securities'!C776:C793)</f>
        <v>2.8611111111111112</v>
      </c>
      <c r="C34" s="15">
        <f>AVERAGE('Annual Securities'!D776:D793)</f>
        <v>1955</v>
      </c>
      <c r="D34" s="15">
        <f>AVERAGE('Annual Securities'!E776:E793)</f>
        <v>1960.25</v>
      </c>
      <c r="E34" s="15">
        <f t="shared" si="0"/>
        <v>5</v>
      </c>
      <c r="F34" s="15">
        <f t="shared" si="1"/>
        <v>10.25</v>
      </c>
      <c r="H34" s="15"/>
    </row>
    <row r="35" spans="1:8" x14ac:dyDescent="0.35">
      <c r="A35">
        <v>1951</v>
      </c>
      <c r="B35" s="15">
        <f>AVERAGE('Annual Securities'!C796:C812)</f>
        <v>2.8970588235294117</v>
      </c>
      <c r="C35" s="15">
        <f>AVERAGE('Annual Securities'!D796:D812)</f>
        <v>1956.5882352941176</v>
      </c>
      <c r="D35" s="15">
        <f>AVERAGE('Annual Securities'!E796:E812)</f>
        <v>1962.2666666666667</v>
      </c>
      <c r="E35" s="15">
        <f t="shared" si="0"/>
        <v>5.5882352941175668</v>
      </c>
      <c r="F35" s="15">
        <f t="shared" si="1"/>
        <v>11.266666666666652</v>
      </c>
      <c r="H35" s="15"/>
    </row>
    <row r="36" spans="1:8" x14ac:dyDescent="0.35">
      <c r="A36">
        <v>1952</v>
      </c>
      <c r="B36" s="15">
        <f>AVERAGE('Annual Securities'!C815:C835)</f>
        <v>2.8214285714285716</v>
      </c>
      <c r="C36" s="15">
        <f>AVERAGE('Annual Securities'!D815:D835)</f>
        <v>1957.7142857142858</v>
      </c>
      <c r="D36" s="15">
        <f>AVERAGE('Annual Securities'!E815:E835)</f>
        <v>1963.8235294117646</v>
      </c>
      <c r="E36" s="15">
        <f t="shared" si="0"/>
        <v>5.7142857142857792</v>
      </c>
      <c r="F36" s="15">
        <f t="shared" si="1"/>
        <v>11.823529411764639</v>
      </c>
      <c r="H36" s="15"/>
    </row>
    <row r="37" spans="1:8" x14ac:dyDescent="0.35">
      <c r="A37">
        <v>1953</v>
      </c>
      <c r="B37" s="15">
        <f>AVERAGE('Annual Securities'!C838:C857)</f>
        <v>2.95</v>
      </c>
      <c r="C37" s="15">
        <f>AVERAGE('Annual Securities'!D838:D857)</f>
        <v>1959.6</v>
      </c>
      <c r="D37" s="15">
        <f>AVERAGE('Annual Securities'!E838:E857)</f>
        <v>1965.8823529411766</v>
      </c>
      <c r="E37" s="15">
        <f t="shared" si="0"/>
        <v>6.5999999999999091</v>
      </c>
      <c r="F37" s="15">
        <f t="shared" si="1"/>
        <v>12.882352941176578</v>
      </c>
      <c r="H37" s="15"/>
    </row>
    <row r="38" spans="1:8" x14ac:dyDescent="0.35">
      <c r="A38">
        <v>1954</v>
      </c>
      <c r="B38" s="15">
        <f>AVERAGE('Annual Securities'!C860:C877)</f>
        <v>3.0416666666666665</v>
      </c>
      <c r="C38" s="15">
        <f>AVERAGE('Annual Securities'!D860:D877)</f>
        <v>1961.0555555555557</v>
      </c>
      <c r="D38" s="15">
        <f>AVERAGE('Annual Securities'!E860:E877)</f>
        <v>1967.4666666666667</v>
      </c>
      <c r="E38" s="15">
        <f t="shared" si="0"/>
        <v>7.0555555555556566</v>
      </c>
      <c r="F38" s="15">
        <f t="shared" si="1"/>
        <v>13.466666666666697</v>
      </c>
      <c r="H38" s="15"/>
    </row>
    <row r="39" spans="1:8" x14ac:dyDescent="0.35">
      <c r="A39">
        <v>1955</v>
      </c>
      <c r="B39" s="15">
        <f>AVERAGE('Annual Securities'!C880:C897)</f>
        <v>3.0277777777777777</v>
      </c>
      <c r="C39" s="15">
        <f>AVERAGE('Annual Securities'!D880:D897)</f>
        <v>1961.3333333333333</v>
      </c>
      <c r="D39" s="15">
        <f>AVERAGE('Annual Securities'!E880:E897)</f>
        <v>1967.4666666666667</v>
      </c>
      <c r="E39" s="15">
        <f t="shared" si="0"/>
        <v>6.3333333333332575</v>
      </c>
      <c r="F39" s="15">
        <f t="shared" si="1"/>
        <v>12.466666666666697</v>
      </c>
      <c r="H39" s="15"/>
    </row>
    <row r="40" spans="1:8" x14ac:dyDescent="0.35">
      <c r="A40">
        <v>1956</v>
      </c>
      <c r="B40" s="15">
        <f>AVERAGE('Annual Securities'!C900:C917)</f>
        <v>3.1388888888888888</v>
      </c>
      <c r="C40" s="15">
        <f>AVERAGE('Annual Securities'!D900:D917)</f>
        <v>1962.1666666666667</v>
      </c>
      <c r="D40" s="15">
        <f>AVERAGE('Annual Securities'!E900:E917)</f>
        <v>1967.75</v>
      </c>
      <c r="E40" s="15">
        <f t="shared" si="0"/>
        <v>6.1666666666667425</v>
      </c>
      <c r="F40" s="15">
        <f t="shared" si="1"/>
        <v>11.75</v>
      </c>
      <c r="H40" s="15"/>
    </row>
    <row r="41" spans="1:8" x14ac:dyDescent="0.35">
      <c r="A41">
        <v>1957</v>
      </c>
      <c r="B41" s="15">
        <f>AVERAGE('Annual Securities'!C920:C940)</f>
        <v>3.5238095238095237</v>
      </c>
      <c r="C41" s="15">
        <f>AVERAGE('Annual Securities'!D920:D940)</f>
        <v>1964.047619047619</v>
      </c>
      <c r="D41" s="15">
        <f>AVERAGE('Annual Securities'!E920:E940)</f>
        <v>1969.6315789473683</v>
      </c>
      <c r="E41" s="15">
        <f t="shared" si="0"/>
        <v>7.0476190476190368</v>
      </c>
      <c r="F41" s="15">
        <f t="shared" si="1"/>
        <v>12.631578947368325</v>
      </c>
      <c r="H41" s="15"/>
    </row>
    <row r="42" spans="1:8" x14ac:dyDescent="0.35">
      <c r="A42">
        <v>1958</v>
      </c>
      <c r="B42" s="15">
        <f>AVERAGE('Annual Securities'!C943:C964)</f>
        <v>3.7045454545454546</v>
      </c>
      <c r="C42" s="15">
        <f>AVERAGE('Annual Securities'!D943:D964)</f>
        <v>1964.409090909091</v>
      </c>
      <c r="D42" s="15">
        <f>AVERAGE('Annual Securities'!E943:E964)</f>
        <v>1970</v>
      </c>
      <c r="E42" s="15">
        <f t="shared" si="0"/>
        <v>6.4090909090909918</v>
      </c>
      <c r="F42" s="15">
        <f t="shared" si="1"/>
        <v>12</v>
      </c>
      <c r="H42" s="15"/>
    </row>
    <row r="43" spans="1:8" x14ac:dyDescent="0.35">
      <c r="A43">
        <v>1959</v>
      </c>
      <c r="B43" s="15">
        <f>AVERAGE('Annual Securities'!C967:C990)</f>
        <v>4.15625</v>
      </c>
      <c r="C43" s="15">
        <f>AVERAGE('Annual Securities'!D967:D990)</f>
        <v>1965.9583333333333</v>
      </c>
      <c r="D43" s="15">
        <f>AVERAGE('Annual Securities'!E967:E990)</f>
        <v>1971.0952380952381</v>
      </c>
      <c r="E43" s="15">
        <f t="shared" si="0"/>
        <v>6.9583333333332575</v>
      </c>
      <c r="F43" s="15">
        <f t="shared" si="1"/>
        <v>12.095238095238074</v>
      </c>
      <c r="H43" s="15"/>
    </row>
    <row r="44" spans="1:8" x14ac:dyDescent="0.35">
      <c r="A44">
        <v>1960</v>
      </c>
      <c r="B44" s="15">
        <f>AVERAGE('Annual Securities'!C993:C1019)</f>
        <v>4.4907407407407405</v>
      </c>
      <c r="C44" s="15">
        <f>AVERAGE('Annual Securities'!D993:D1019)</f>
        <v>1966.7407407407406</v>
      </c>
      <c r="D44" s="15">
        <f>AVERAGE('Annual Securities'!E993:E1019)</f>
        <v>1971.5</v>
      </c>
      <c r="E44" s="15">
        <f t="shared" si="0"/>
        <v>6.7407407407406481</v>
      </c>
      <c r="F44" s="15">
        <f t="shared" si="1"/>
        <v>11.5</v>
      </c>
      <c r="H44" s="15"/>
    </row>
    <row r="45" spans="1:8" x14ac:dyDescent="0.35">
      <c r="A45">
        <v>1961</v>
      </c>
      <c r="B45" s="15">
        <f>AVERAGE('Annual Securities'!C1022:C1048)</f>
        <v>4.7129629629629628</v>
      </c>
      <c r="C45" s="15">
        <f>AVERAGE('Annual Securities'!D1022:D1048)</f>
        <v>1967.4814814814815</v>
      </c>
      <c r="D45" s="15">
        <f>AVERAGE('Annual Securities'!E1022:E1048)</f>
        <v>1972.5238095238096</v>
      </c>
      <c r="E45" s="15">
        <f t="shared" si="0"/>
        <v>6.4814814814815236</v>
      </c>
      <c r="F45" s="15">
        <f t="shared" si="1"/>
        <v>11.523809523809632</v>
      </c>
      <c r="H45" s="15"/>
    </row>
    <row r="46" spans="1:8" x14ac:dyDescent="0.35">
      <c r="A46">
        <v>1962</v>
      </c>
      <c r="B46" s="15">
        <f>AVERAGE('Annual Securities'!C1052:C1075)</f>
        <v>4.78125</v>
      </c>
      <c r="C46" s="15">
        <f>AVERAGE('Annual Securities'!D1052:D1075)</f>
        <v>1968.0833333333333</v>
      </c>
      <c r="D46" s="15">
        <f>AVERAGE('Annual Securities'!E1052:E1075)</f>
        <v>1972.8</v>
      </c>
      <c r="E46" s="15">
        <f t="shared" si="0"/>
        <v>6.0833333333332575</v>
      </c>
      <c r="F46" s="15">
        <f t="shared" si="1"/>
        <v>10.799999999999955</v>
      </c>
      <c r="H46" s="15"/>
    </row>
    <row r="47" spans="1:8" x14ac:dyDescent="0.35">
      <c r="A47">
        <v>1963</v>
      </c>
      <c r="B47" s="15">
        <f>AVERAGE('Annual Securities'!C1078:C1104)</f>
        <v>4.7870370370370372</v>
      </c>
      <c r="C47" s="15">
        <f>AVERAGE('Annual Securities'!D1078:D1104)</f>
        <v>1968.6666666666667</v>
      </c>
      <c r="D47" s="15">
        <f>AVERAGE('Annual Securities'!E1078:E1104)</f>
        <v>1972.7083333333333</v>
      </c>
      <c r="E47" s="15">
        <f t="shared" si="0"/>
        <v>5.6666666666667425</v>
      </c>
      <c r="F47" s="15">
        <f t="shared" si="1"/>
        <v>9.7083333333332575</v>
      </c>
      <c r="H47" s="15"/>
    </row>
    <row r="48" spans="1:8" x14ac:dyDescent="0.35">
      <c r="A48">
        <v>1964</v>
      </c>
      <c r="B48" s="15">
        <f>AVERAGE('Annual Securities'!C1107:C1119)</f>
        <v>6</v>
      </c>
      <c r="C48" s="15">
        <f>AVERAGE('Annual Securities'!D1107:D1119)</f>
        <v>1972.5</v>
      </c>
      <c r="D48" s="15">
        <f>AVERAGE('Annual Securities'!E1107:E1119)</f>
        <v>1975.4166666666667</v>
      </c>
      <c r="E48" s="15">
        <f t="shared" si="0"/>
        <v>8.5</v>
      </c>
      <c r="F48" s="15">
        <f t="shared" si="1"/>
        <v>11.416666666666742</v>
      </c>
      <c r="H48" s="15"/>
    </row>
    <row r="49" spans="1:8" x14ac:dyDescent="0.35">
      <c r="A49">
        <v>1965</v>
      </c>
      <c r="B49" s="15">
        <f>AVERAGE('Annual Securities'!C1122:C1133)</f>
        <v>6</v>
      </c>
      <c r="C49" s="15">
        <f>AVERAGE('Annual Securities'!D1122:D1133)</f>
        <v>1972</v>
      </c>
      <c r="D49" s="15">
        <f>AVERAGE('Annual Securities'!E1122:E1133)</f>
        <v>1975</v>
      </c>
      <c r="E49" s="15">
        <f t="shared" si="0"/>
        <v>7</v>
      </c>
      <c r="F49" s="15">
        <f t="shared" si="1"/>
        <v>10</v>
      </c>
      <c r="H49" s="15"/>
    </row>
    <row r="50" spans="1:8" x14ac:dyDescent="0.35">
      <c r="A50">
        <v>1966</v>
      </c>
      <c r="B50" s="15">
        <f>AVERAGE('Annual Securities'!C1136:C1143)</f>
        <v>5.75</v>
      </c>
      <c r="C50" s="15">
        <f>AVERAGE('Annual Securities'!D1136:D1143)</f>
        <v>1974.1428571428571</v>
      </c>
      <c r="D50" s="15">
        <f>AVERAGE('Annual Securities'!E1136:E1143)</f>
        <v>1978</v>
      </c>
      <c r="E50" s="15">
        <f t="shared" si="0"/>
        <v>8.1428571428571104</v>
      </c>
      <c r="F50" s="15">
        <f t="shared" si="1"/>
        <v>12</v>
      </c>
      <c r="H50" s="15"/>
    </row>
    <row r="51" spans="1:8" x14ac:dyDescent="0.35">
      <c r="B51" s="15"/>
      <c r="C51" s="15"/>
      <c r="D51" s="15"/>
      <c r="E51" s="15"/>
      <c r="F51" s="15"/>
    </row>
    <row r="52" spans="1:8" x14ac:dyDescent="0.35">
      <c r="B52" s="15"/>
      <c r="C52" s="15"/>
      <c r="D52" s="15"/>
      <c r="E52" s="15"/>
      <c r="F52" s="15"/>
    </row>
    <row r="53" spans="1:8" x14ac:dyDescent="0.35">
      <c r="B53" s="15"/>
      <c r="C53" s="15"/>
      <c r="D53" s="15"/>
      <c r="E53" s="15"/>
      <c r="F53" s="15"/>
    </row>
    <row r="54" spans="1:8" x14ac:dyDescent="0.35">
      <c r="B54" s="15"/>
      <c r="C54" s="15"/>
      <c r="D54" s="15"/>
      <c r="E54" s="15"/>
      <c r="F54" s="15"/>
    </row>
    <row r="55" spans="1:8" x14ac:dyDescent="0.35">
      <c r="B55" s="15"/>
      <c r="C55" s="15"/>
      <c r="D55" s="15"/>
      <c r="E55" s="15"/>
      <c r="F55" s="15"/>
    </row>
    <row r="56" spans="1:8" x14ac:dyDescent="0.35">
      <c r="B56" s="15"/>
      <c r="C56" s="15"/>
      <c r="D56" s="15"/>
      <c r="E56" s="15"/>
      <c r="F56" s="15"/>
    </row>
    <row r="57" spans="1:8" x14ac:dyDescent="0.35">
      <c r="B57" s="15"/>
      <c r="C57" s="15"/>
      <c r="D57" s="15"/>
      <c r="E57" s="15"/>
      <c r="F57" s="15"/>
    </row>
    <row r="58" spans="1:8" x14ac:dyDescent="0.35">
      <c r="B58" s="15"/>
      <c r="C58" s="15"/>
      <c r="D58" s="15"/>
      <c r="E58" s="15"/>
      <c r="F58" s="15"/>
    </row>
    <row r="59" spans="1:8" x14ac:dyDescent="0.35">
      <c r="B59" s="15"/>
      <c r="C59" s="15"/>
      <c r="D59" s="15"/>
      <c r="E59" s="15"/>
      <c r="F59" s="15"/>
    </row>
    <row r="60" spans="1:8" x14ac:dyDescent="0.35">
      <c r="B60" s="15"/>
      <c r="C60" s="15"/>
      <c r="D60" s="15"/>
      <c r="E60" s="15"/>
      <c r="F60" s="15"/>
    </row>
    <row r="61" spans="1:8" x14ac:dyDescent="0.35">
      <c r="B61" s="15"/>
      <c r="C61" s="15"/>
      <c r="D61" s="15"/>
      <c r="E61" s="15"/>
      <c r="F61" s="15"/>
    </row>
    <row r="62" spans="1:8" x14ac:dyDescent="0.35">
      <c r="B62" s="15"/>
      <c r="C62" s="15"/>
      <c r="D62" s="15"/>
      <c r="E62" s="15"/>
      <c r="F62" s="15"/>
    </row>
    <row r="63" spans="1:8" x14ac:dyDescent="0.35">
      <c r="B63" s="15"/>
      <c r="C63" s="15"/>
      <c r="D63" s="15"/>
      <c r="E63" s="15"/>
      <c r="F63" s="15"/>
    </row>
    <row r="64" spans="1:8" x14ac:dyDescent="0.35">
      <c r="B64" s="15"/>
      <c r="C64" s="15"/>
      <c r="D64" s="43"/>
      <c r="E64" s="15"/>
      <c r="F64" s="43"/>
    </row>
  </sheetData>
  <autoFilter ref="A4:F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Y208"/>
  <sheetViews>
    <sheetView topLeftCell="AR123" workbookViewId="0">
      <selection activeCell="A4" sqref="A4:AY135"/>
    </sheetView>
  </sheetViews>
  <sheetFormatPr defaultRowHeight="14.5" x14ac:dyDescent="0.35"/>
  <cols>
    <col min="1" max="1" width="71.90625" bestFit="1" customWidth="1"/>
    <col min="2" max="2" width="16.54296875" bestFit="1" customWidth="1"/>
    <col min="3" max="3" width="12.90625" bestFit="1" customWidth="1"/>
    <col min="4" max="5" width="11.90625" bestFit="1" customWidth="1"/>
  </cols>
  <sheetData>
    <row r="1" spans="1:51" ht="18.5" x14ac:dyDescent="0.45">
      <c r="A1" s="1" t="s">
        <v>182</v>
      </c>
    </row>
    <row r="2" spans="1:51" x14ac:dyDescent="0.35">
      <c r="A2" s="66" t="s">
        <v>264</v>
      </c>
    </row>
    <row r="4" spans="1:51" x14ac:dyDescent="0.35">
      <c r="A4" s="49" t="s">
        <v>3</v>
      </c>
      <c r="B4" s="49" t="s">
        <v>168</v>
      </c>
      <c r="C4" s="53" t="s">
        <v>4</v>
      </c>
      <c r="D4" s="54" t="s">
        <v>5</v>
      </c>
      <c r="E4" s="54" t="s">
        <v>6</v>
      </c>
      <c r="F4" s="79">
        <v>1921</v>
      </c>
      <c r="G4" s="80">
        <v>1922</v>
      </c>
      <c r="H4" s="79">
        <v>1923</v>
      </c>
      <c r="I4" s="80">
        <v>1924</v>
      </c>
      <c r="J4" s="79">
        <v>1925</v>
      </c>
      <c r="K4" s="80">
        <v>1926</v>
      </c>
      <c r="L4" s="79">
        <v>1927</v>
      </c>
      <c r="M4" s="80">
        <v>1928</v>
      </c>
      <c r="N4" s="79">
        <v>1929</v>
      </c>
      <c r="O4" s="80">
        <v>1930</v>
      </c>
      <c r="P4" s="79">
        <v>1931</v>
      </c>
      <c r="Q4" s="80">
        <v>1932</v>
      </c>
      <c r="R4" s="79">
        <v>1933</v>
      </c>
      <c r="S4" s="80">
        <v>1934</v>
      </c>
      <c r="T4" s="79">
        <v>1935</v>
      </c>
      <c r="U4" s="80">
        <v>1936</v>
      </c>
      <c r="V4" s="79">
        <v>1937</v>
      </c>
      <c r="W4" s="80">
        <v>1938</v>
      </c>
      <c r="X4" s="79">
        <v>1939</v>
      </c>
      <c r="Y4" s="80">
        <v>1940</v>
      </c>
      <c r="Z4" s="79">
        <v>1941</v>
      </c>
      <c r="AA4" s="80">
        <v>1942</v>
      </c>
      <c r="AB4" s="79">
        <v>1943</v>
      </c>
      <c r="AC4" s="80">
        <v>1944</v>
      </c>
      <c r="AD4" s="79">
        <v>1945</v>
      </c>
      <c r="AE4" s="80">
        <v>1946</v>
      </c>
      <c r="AF4" s="79">
        <v>1947</v>
      </c>
      <c r="AG4" s="80">
        <v>1948</v>
      </c>
      <c r="AH4" s="79">
        <v>1949</v>
      </c>
      <c r="AI4" s="80">
        <v>1950</v>
      </c>
      <c r="AJ4" s="79">
        <v>1951</v>
      </c>
      <c r="AK4" s="80">
        <v>1952</v>
      </c>
      <c r="AL4" s="79">
        <v>1953</v>
      </c>
      <c r="AM4" s="80">
        <v>1954</v>
      </c>
      <c r="AN4" s="79">
        <v>1955</v>
      </c>
      <c r="AO4" s="80">
        <v>1956</v>
      </c>
      <c r="AP4" s="79">
        <v>1957</v>
      </c>
      <c r="AQ4" s="80">
        <v>1958</v>
      </c>
      <c r="AR4" s="79">
        <v>1959</v>
      </c>
      <c r="AS4" s="80">
        <v>1960</v>
      </c>
      <c r="AT4" s="79">
        <v>1961</v>
      </c>
      <c r="AU4" s="80">
        <v>1962</v>
      </c>
      <c r="AV4" s="79">
        <v>1963</v>
      </c>
      <c r="AW4" s="80">
        <v>1964</v>
      </c>
      <c r="AX4" s="79">
        <v>1965</v>
      </c>
      <c r="AY4" s="80">
        <v>1966</v>
      </c>
    </row>
    <row r="5" spans="1:51" x14ac:dyDescent="0.35">
      <c r="A5" s="21" t="s">
        <v>58</v>
      </c>
      <c r="B5" s="21" t="s">
        <v>155</v>
      </c>
      <c r="C5" s="45">
        <v>2.75</v>
      </c>
      <c r="D5" s="21">
        <v>1941</v>
      </c>
      <c r="E5" s="28">
        <v>1943</v>
      </c>
      <c r="F5" t="str">
        <f>IF(ISNUMBER('Panel Spreadsheet'!F5),'Panel Spreadsheet'!$E5-'Panel Spreadsheet'!F$4,"")</f>
        <v/>
      </c>
      <c r="G5" t="str">
        <f>IF(ISNUMBER('Panel Spreadsheet'!G5),'Panel Spreadsheet'!$E5-'Panel Spreadsheet'!G$4,"")</f>
        <v/>
      </c>
      <c r="H5" t="str">
        <f>IF(ISNUMBER('Panel Spreadsheet'!H5),'Panel Spreadsheet'!$E5-'Panel Spreadsheet'!H$4,"")</f>
        <v/>
      </c>
      <c r="I5" t="str">
        <f>IF(ISNUMBER('Panel Spreadsheet'!I5),'Panel Spreadsheet'!$E5-'Panel Spreadsheet'!I$4,"")</f>
        <v/>
      </c>
      <c r="J5" t="str">
        <f>IF(ISNUMBER('Panel Spreadsheet'!J5),'Panel Spreadsheet'!$E5-'Panel Spreadsheet'!J$4,"")</f>
        <v/>
      </c>
      <c r="K5" t="str">
        <f>IF(ISNUMBER('Panel Spreadsheet'!K5),'Panel Spreadsheet'!$E5-'Panel Spreadsheet'!K$4,"")</f>
        <v/>
      </c>
      <c r="L5" t="str">
        <f>IF(ISNUMBER('Panel Spreadsheet'!L5),'Panel Spreadsheet'!$E5-'Panel Spreadsheet'!L$4,"")</f>
        <v/>
      </c>
      <c r="M5" t="str">
        <f>IF(ISNUMBER('Panel Spreadsheet'!M5),'Panel Spreadsheet'!$E5-'Panel Spreadsheet'!M$4,"")</f>
        <v/>
      </c>
      <c r="N5" t="str">
        <f>IF(ISNUMBER('Panel Spreadsheet'!N5),'Panel Spreadsheet'!$E5-'Panel Spreadsheet'!N$4,"")</f>
        <v/>
      </c>
      <c r="O5" t="str">
        <f>IF(ISNUMBER('Panel Spreadsheet'!O5),'Panel Spreadsheet'!$E5-'Panel Spreadsheet'!O$4,"")</f>
        <v/>
      </c>
      <c r="P5" t="str">
        <f>IF(ISNUMBER('Panel Spreadsheet'!P5),'Panel Spreadsheet'!$E5-'Panel Spreadsheet'!P$4,"")</f>
        <v/>
      </c>
      <c r="Q5" t="str">
        <f>IF(ISNUMBER('Panel Spreadsheet'!Q5),'Panel Spreadsheet'!$E5-'Panel Spreadsheet'!Q$4,"")</f>
        <v/>
      </c>
      <c r="R5" t="str">
        <f>IF(ISNUMBER('Panel Spreadsheet'!R5),'Panel Spreadsheet'!$E5-'Panel Spreadsheet'!R$4,"")</f>
        <v/>
      </c>
      <c r="S5" t="str">
        <f>IF(ISNUMBER('Panel Spreadsheet'!S5),'Panel Spreadsheet'!$E5-'Panel Spreadsheet'!S$4,"")</f>
        <v/>
      </c>
      <c r="T5" t="str">
        <f>IF(ISNUMBER('Panel Spreadsheet'!T5),'Panel Spreadsheet'!$E5-'Panel Spreadsheet'!T$4,"")</f>
        <v/>
      </c>
      <c r="U5" t="str">
        <f>IF(ISNUMBER('Panel Spreadsheet'!U5),'Panel Spreadsheet'!$E5-'Panel Spreadsheet'!U$4,"")</f>
        <v/>
      </c>
      <c r="V5" t="str">
        <f>IF(ISNUMBER('Panel Spreadsheet'!V5),'Panel Spreadsheet'!$E5-'Panel Spreadsheet'!V$4,"")</f>
        <v/>
      </c>
      <c r="W5">
        <f>IF(ISNUMBER('Panel Spreadsheet'!W5),'Panel Spreadsheet'!$E5-'Panel Spreadsheet'!W$4,"")</f>
        <v>5</v>
      </c>
      <c r="X5">
        <f>IF(ISNUMBER('Panel Spreadsheet'!X5),'Panel Spreadsheet'!$E5-'Panel Spreadsheet'!X$4,"")</f>
        <v>4</v>
      </c>
      <c r="Y5">
        <f>IF(ISNUMBER('Panel Spreadsheet'!Y5),'Panel Spreadsheet'!$E5-'Panel Spreadsheet'!Y$4,"")</f>
        <v>3</v>
      </c>
      <c r="Z5">
        <f>IF(ISNUMBER('Panel Spreadsheet'!Z5),'Panel Spreadsheet'!$E5-'Panel Spreadsheet'!Z$4,"")</f>
        <v>2</v>
      </c>
      <c r="AA5">
        <f>IF(ISNUMBER('Panel Spreadsheet'!AA5),'Panel Spreadsheet'!$E5-'Panel Spreadsheet'!AA$4,"")</f>
        <v>1</v>
      </c>
      <c r="AB5" t="str">
        <f>IF(ISNUMBER('Panel Spreadsheet'!AB5),'Panel Spreadsheet'!$E5-'Panel Spreadsheet'!AB$4,"")</f>
        <v/>
      </c>
      <c r="AC5" t="str">
        <f>IF(ISNUMBER('Panel Spreadsheet'!AC5),'Panel Spreadsheet'!$E5-'Panel Spreadsheet'!AC$4,"")</f>
        <v/>
      </c>
      <c r="AD5" t="str">
        <f>IF(ISNUMBER('Panel Spreadsheet'!AD5),'Panel Spreadsheet'!$E5-'Panel Spreadsheet'!AD$4,"")</f>
        <v/>
      </c>
      <c r="AE5" t="str">
        <f>IF(ISNUMBER('Panel Spreadsheet'!AE5),'Panel Spreadsheet'!$E5-'Panel Spreadsheet'!AE$4,"")</f>
        <v/>
      </c>
      <c r="AF5" t="str">
        <f>IF(ISNUMBER('Panel Spreadsheet'!AF5),'Panel Spreadsheet'!$E5-'Panel Spreadsheet'!AF$4,"")</f>
        <v/>
      </c>
      <c r="AG5" t="str">
        <f>IF(ISNUMBER('Panel Spreadsheet'!AG5),'Panel Spreadsheet'!$E5-'Panel Spreadsheet'!AG$4,"")</f>
        <v/>
      </c>
      <c r="AH5" t="str">
        <f>IF(ISNUMBER('Panel Spreadsheet'!AH5),'Panel Spreadsheet'!$E5-'Panel Spreadsheet'!AH$4,"")</f>
        <v/>
      </c>
      <c r="AI5" t="str">
        <f>IF(ISNUMBER('Panel Spreadsheet'!AI5),'Panel Spreadsheet'!$E5-'Panel Spreadsheet'!AI$4,"")</f>
        <v/>
      </c>
      <c r="AJ5" t="str">
        <f>IF(ISNUMBER('Panel Spreadsheet'!AJ5),'Panel Spreadsheet'!$E5-'Panel Spreadsheet'!AJ$4,"")</f>
        <v/>
      </c>
      <c r="AK5" t="str">
        <f>IF(ISNUMBER('Panel Spreadsheet'!AK5),'Panel Spreadsheet'!$E5-'Panel Spreadsheet'!AK$4,"")</f>
        <v/>
      </c>
      <c r="AL5" t="str">
        <f>IF(ISNUMBER('Panel Spreadsheet'!AL5),'Panel Spreadsheet'!$E5-'Panel Spreadsheet'!AL$4,"")</f>
        <v/>
      </c>
      <c r="AM5" t="str">
        <f>IF(ISNUMBER('Panel Spreadsheet'!AM5),'Panel Spreadsheet'!$E5-'Panel Spreadsheet'!AM$4,"")</f>
        <v/>
      </c>
      <c r="AN5" t="str">
        <f>IF(ISNUMBER('Panel Spreadsheet'!AN5),'Panel Spreadsheet'!$E5-'Panel Spreadsheet'!AN$4,"")</f>
        <v/>
      </c>
      <c r="AO5" t="str">
        <f>IF(ISNUMBER('Panel Spreadsheet'!AO5),'Panel Spreadsheet'!$E5-'Panel Spreadsheet'!AO$4,"")</f>
        <v/>
      </c>
      <c r="AP5" t="str">
        <f>IF(ISNUMBER('Panel Spreadsheet'!AP5),'Panel Spreadsheet'!$E5-'Panel Spreadsheet'!AP$4,"")</f>
        <v/>
      </c>
      <c r="AQ5" t="str">
        <f>IF(ISNUMBER('Panel Spreadsheet'!AQ5),'Panel Spreadsheet'!$E5-'Panel Spreadsheet'!AQ$4,"")</f>
        <v/>
      </c>
      <c r="AR5" t="str">
        <f>IF(ISNUMBER('Panel Spreadsheet'!AR5),'Panel Spreadsheet'!$E5-'Panel Spreadsheet'!AR$4,"")</f>
        <v/>
      </c>
      <c r="AS5" t="str">
        <f>IF(ISNUMBER('Panel Spreadsheet'!AS5),'Panel Spreadsheet'!$E5-'Panel Spreadsheet'!AS$4,"")</f>
        <v/>
      </c>
      <c r="AT5" t="str">
        <f>IF(ISNUMBER('Panel Spreadsheet'!AT5),'Panel Spreadsheet'!$E5-'Panel Spreadsheet'!AT$4,"")</f>
        <v/>
      </c>
      <c r="AU5" t="str">
        <f>IF(ISNUMBER('Panel Spreadsheet'!AU5),'Panel Spreadsheet'!$E5-'Panel Spreadsheet'!AU$4,"")</f>
        <v/>
      </c>
      <c r="AV5" t="str">
        <f>IF(ISNUMBER('Panel Spreadsheet'!AV5),'Panel Spreadsheet'!$E5-'Panel Spreadsheet'!AV$4,"")</f>
        <v/>
      </c>
      <c r="AW5" t="str">
        <f>IF(ISNUMBER('Panel Spreadsheet'!AW5),'Panel Spreadsheet'!$E5-'Panel Spreadsheet'!AW$4,"")</f>
        <v/>
      </c>
      <c r="AX5" t="str">
        <f>IF(ISNUMBER('Panel Spreadsheet'!AX5),'Panel Spreadsheet'!$E5-'Panel Spreadsheet'!AX$4,"")</f>
        <v/>
      </c>
      <c r="AY5" t="str">
        <f>IF(ISNUMBER('Panel Spreadsheet'!AY5),'Panel Spreadsheet'!$E5-'Panel Spreadsheet'!AY$4,"")</f>
        <v/>
      </c>
    </row>
    <row r="6" spans="1:51" x14ac:dyDescent="0.35">
      <c r="A6" s="21" t="s">
        <v>58</v>
      </c>
      <c r="B6" s="21" t="s">
        <v>155</v>
      </c>
      <c r="C6" s="45">
        <v>3</v>
      </c>
      <c r="D6" s="28">
        <v>1944</v>
      </c>
      <c r="E6" s="28">
        <v>1946</v>
      </c>
      <c r="F6" t="str">
        <f>IF(ISNUMBER('Panel Spreadsheet'!F6),'Panel Spreadsheet'!$E6-'Panel Spreadsheet'!F$4,"")</f>
        <v/>
      </c>
      <c r="G6" t="str">
        <f>IF(ISNUMBER('Panel Spreadsheet'!G6),'Panel Spreadsheet'!$E6-'Panel Spreadsheet'!G$4,"")</f>
        <v/>
      </c>
      <c r="H6" t="str">
        <f>IF(ISNUMBER('Panel Spreadsheet'!H6),'Panel Spreadsheet'!$E6-'Panel Spreadsheet'!H$4,"")</f>
        <v/>
      </c>
      <c r="I6" t="str">
        <f>IF(ISNUMBER('Panel Spreadsheet'!I6),'Panel Spreadsheet'!$E6-'Panel Spreadsheet'!I$4,"")</f>
        <v/>
      </c>
      <c r="J6" t="str">
        <f>IF(ISNUMBER('Panel Spreadsheet'!J6),'Panel Spreadsheet'!$E6-'Panel Spreadsheet'!J$4,"")</f>
        <v/>
      </c>
      <c r="K6" t="str">
        <f>IF(ISNUMBER('Panel Spreadsheet'!K6),'Panel Spreadsheet'!$E6-'Panel Spreadsheet'!K$4,"")</f>
        <v/>
      </c>
      <c r="L6" t="str">
        <f>IF(ISNUMBER('Panel Spreadsheet'!L6),'Panel Spreadsheet'!$E6-'Panel Spreadsheet'!L$4,"")</f>
        <v/>
      </c>
      <c r="M6" t="str">
        <f>IF(ISNUMBER('Panel Spreadsheet'!M6),'Panel Spreadsheet'!$E6-'Panel Spreadsheet'!M$4,"")</f>
        <v/>
      </c>
      <c r="N6" t="str">
        <f>IF(ISNUMBER('Panel Spreadsheet'!N6),'Panel Spreadsheet'!$E6-'Panel Spreadsheet'!N$4,"")</f>
        <v/>
      </c>
      <c r="O6" t="str">
        <f>IF(ISNUMBER('Panel Spreadsheet'!O6),'Panel Spreadsheet'!$E6-'Panel Spreadsheet'!O$4,"")</f>
        <v/>
      </c>
      <c r="P6" t="str">
        <f>IF(ISNUMBER('Panel Spreadsheet'!P6),'Panel Spreadsheet'!$E6-'Panel Spreadsheet'!P$4,"")</f>
        <v/>
      </c>
      <c r="Q6" t="str">
        <f>IF(ISNUMBER('Panel Spreadsheet'!Q6),'Panel Spreadsheet'!$E6-'Panel Spreadsheet'!Q$4,"")</f>
        <v/>
      </c>
      <c r="R6" t="str">
        <f>IF(ISNUMBER('Panel Spreadsheet'!R6),'Panel Spreadsheet'!$E6-'Panel Spreadsheet'!R$4,"")</f>
        <v/>
      </c>
      <c r="S6" t="str">
        <f>IF(ISNUMBER('Panel Spreadsheet'!S6),'Panel Spreadsheet'!$E6-'Panel Spreadsheet'!S$4,"")</f>
        <v/>
      </c>
      <c r="T6" t="str">
        <f>IF(ISNUMBER('Panel Spreadsheet'!T6),'Panel Spreadsheet'!$E6-'Panel Spreadsheet'!T$4,"")</f>
        <v/>
      </c>
      <c r="U6" t="str">
        <f>IF(ISNUMBER('Panel Spreadsheet'!U6),'Panel Spreadsheet'!$E6-'Panel Spreadsheet'!U$4,"")</f>
        <v/>
      </c>
      <c r="V6" t="str">
        <f>IF(ISNUMBER('Panel Spreadsheet'!V6),'Panel Spreadsheet'!$E6-'Panel Spreadsheet'!V$4,"")</f>
        <v/>
      </c>
      <c r="W6" t="str">
        <f>IF(ISNUMBER('Panel Spreadsheet'!W6),'Panel Spreadsheet'!$E6-'Panel Spreadsheet'!W$4,"")</f>
        <v/>
      </c>
      <c r="X6" t="str">
        <f>IF(ISNUMBER('Panel Spreadsheet'!X6),'Panel Spreadsheet'!$E6-'Panel Spreadsheet'!X$4,"")</f>
        <v/>
      </c>
      <c r="Y6" t="str">
        <f>IF(ISNUMBER('Panel Spreadsheet'!Y6),'Panel Spreadsheet'!$E6-'Panel Spreadsheet'!Y$4,"")</f>
        <v/>
      </c>
      <c r="Z6" t="str">
        <f>IF(ISNUMBER('Panel Spreadsheet'!Z6),'Panel Spreadsheet'!$E6-'Panel Spreadsheet'!Z$4,"")</f>
        <v/>
      </c>
      <c r="AA6" t="str">
        <f>IF(ISNUMBER('Panel Spreadsheet'!AA6),'Panel Spreadsheet'!$E6-'Panel Spreadsheet'!AA$4,"")</f>
        <v/>
      </c>
      <c r="AB6">
        <f>IF(ISNUMBER('Panel Spreadsheet'!AB6),'Panel Spreadsheet'!$E6-'Panel Spreadsheet'!AB$4,"")</f>
        <v>3</v>
      </c>
      <c r="AC6">
        <f>IF(ISNUMBER('Panel Spreadsheet'!AC6),'Panel Spreadsheet'!$E6-'Panel Spreadsheet'!AC$4,"")</f>
        <v>2</v>
      </c>
      <c r="AD6">
        <f>IF(ISNUMBER('Panel Spreadsheet'!AD6),'Panel Spreadsheet'!$E6-'Panel Spreadsheet'!AD$4,"")</f>
        <v>1</v>
      </c>
      <c r="AE6">
        <f>IF(ISNUMBER('Panel Spreadsheet'!AE6),'Panel Spreadsheet'!$E6-'Panel Spreadsheet'!AE$4,"")</f>
        <v>0</v>
      </c>
      <c r="AF6" t="str">
        <f>IF(ISNUMBER('Panel Spreadsheet'!AF6),'Panel Spreadsheet'!$E6-'Panel Spreadsheet'!AF$4,"")</f>
        <v/>
      </c>
      <c r="AG6" t="str">
        <f>IF(ISNUMBER('Panel Spreadsheet'!AG6),'Panel Spreadsheet'!$E6-'Panel Spreadsheet'!AG$4,"")</f>
        <v/>
      </c>
      <c r="AH6" t="str">
        <f>IF(ISNUMBER('Panel Spreadsheet'!AH6),'Panel Spreadsheet'!$E6-'Panel Spreadsheet'!AH$4,"")</f>
        <v/>
      </c>
      <c r="AI6" t="str">
        <f>IF(ISNUMBER('Panel Spreadsheet'!AI6),'Panel Spreadsheet'!$E6-'Panel Spreadsheet'!AI$4,"")</f>
        <v/>
      </c>
      <c r="AJ6" t="str">
        <f>IF(ISNUMBER('Panel Spreadsheet'!AJ6),'Panel Spreadsheet'!$E6-'Panel Spreadsheet'!AJ$4,"")</f>
        <v/>
      </c>
      <c r="AK6" t="str">
        <f>IF(ISNUMBER('Panel Spreadsheet'!AK6),'Panel Spreadsheet'!$E6-'Panel Spreadsheet'!AK$4,"")</f>
        <v/>
      </c>
      <c r="AL6" t="str">
        <f>IF(ISNUMBER('Panel Spreadsheet'!AL6),'Panel Spreadsheet'!$E6-'Panel Spreadsheet'!AL$4,"")</f>
        <v/>
      </c>
      <c r="AM6" t="str">
        <f>IF(ISNUMBER('Panel Spreadsheet'!AM6),'Panel Spreadsheet'!$E6-'Panel Spreadsheet'!AM$4,"")</f>
        <v/>
      </c>
      <c r="AN6" t="str">
        <f>IF(ISNUMBER('Panel Spreadsheet'!AN6),'Panel Spreadsheet'!$E6-'Panel Spreadsheet'!AN$4,"")</f>
        <v/>
      </c>
      <c r="AO6" t="str">
        <f>IF(ISNUMBER('Panel Spreadsheet'!AO6),'Panel Spreadsheet'!$E6-'Panel Spreadsheet'!AO$4,"")</f>
        <v/>
      </c>
      <c r="AP6" t="str">
        <f>IF(ISNUMBER('Panel Spreadsheet'!AP6),'Panel Spreadsheet'!$E6-'Panel Spreadsheet'!AP$4,"")</f>
        <v/>
      </c>
      <c r="AQ6" t="str">
        <f>IF(ISNUMBER('Panel Spreadsheet'!AQ6),'Panel Spreadsheet'!$E6-'Panel Spreadsheet'!AQ$4,"")</f>
        <v/>
      </c>
      <c r="AR6" t="str">
        <f>IF(ISNUMBER('Panel Spreadsheet'!AR6),'Panel Spreadsheet'!$E6-'Panel Spreadsheet'!AR$4,"")</f>
        <v/>
      </c>
      <c r="AS6" t="str">
        <f>IF(ISNUMBER('Panel Spreadsheet'!AS6),'Panel Spreadsheet'!$E6-'Panel Spreadsheet'!AS$4,"")</f>
        <v/>
      </c>
      <c r="AT6" t="str">
        <f>IF(ISNUMBER('Panel Spreadsheet'!AT6),'Panel Spreadsheet'!$E6-'Panel Spreadsheet'!AT$4,"")</f>
        <v/>
      </c>
      <c r="AU6" t="str">
        <f>IF(ISNUMBER('Panel Spreadsheet'!AU6),'Panel Spreadsheet'!$E6-'Panel Spreadsheet'!AU$4,"")</f>
        <v/>
      </c>
      <c r="AV6" t="str">
        <f>IF(ISNUMBER('Panel Spreadsheet'!AV6),'Panel Spreadsheet'!$E6-'Panel Spreadsheet'!AV$4,"")</f>
        <v/>
      </c>
      <c r="AW6" t="str">
        <f>IF(ISNUMBER('Panel Spreadsheet'!AW6),'Panel Spreadsheet'!$E6-'Panel Spreadsheet'!AW$4,"")</f>
        <v/>
      </c>
      <c r="AX6" t="str">
        <f>IF(ISNUMBER('Panel Spreadsheet'!AX6),'Panel Spreadsheet'!$E6-'Panel Spreadsheet'!AX$4,"")</f>
        <v/>
      </c>
      <c r="AY6" t="str">
        <f>IF(ISNUMBER('Panel Spreadsheet'!AY6),'Panel Spreadsheet'!$E6-'Panel Spreadsheet'!AY$4,"")</f>
        <v/>
      </c>
    </row>
    <row r="7" spans="1:51" x14ac:dyDescent="0.35">
      <c r="A7" s="28" t="s">
        <v>26</v>
      </c>
      <c r="B7" s="21" t="s">
        <v>155</v>
      </c>
      <c r="C7" s="45">
        <v>3</v>
      </c>
      <c r="D7" s="28">
        <v>1940</v>
      </c>
      <c r="E7" s="113">
        <v>1940</v>
      </c>
      <c r="F7" t="str">
        <f>IF(ISNUMBER('Panel Spreadsheet'!F7),'Panel Spreadsheet'!$E7-'Panel Spreadsheet'!F$4,"")</f>
        <v/>
      </c>
      <c r="G7" t="str">
        <f>IF(ISNUMBER('Panel Spreadsheet'!G7),'Panel Spreadsheet'!$E7-'Panel Spreadsheet'!G$4,"")</f>
        <v/>
      </c>
      <c r="H7" t="str">
        <f>IF(ISNUMBER('Panel Spreadsheet'!H7),'Panel Spreadsheet'!$E7-'Panel Spreadsheet'!H$4,"")</f>
        <v/>
      </c>
      <c r="I7" t="str">
        <f>IF(ISNUMBER('Panel Spreadsheet'!I7),'Panel Spreadsheet'!$E7-'Panel Spreadsheet'!I$4,"")</f>
        <v/>
      </c>
      <c r="J7" t="str">
        <f>IF(ISNUMBER('Panel Spreadsheet'!J7),'Panel Spreadsheet'!$E7-'Panel Spreadsheet'!J$4,"")</f>
        <v/>
      </c>
      <c r="K7" t="str">
        <f>IF(ISNUMBER('Panel Spreadsheet'!K7),'Panel Spreadsheet'!$E7-'Panel Spreadsheet'!K$4,"")</f>
        <v/>
      </c>
      <c r="L7" t="str">
        <f>IF(ISNUMBER('Panel Spreadsheet'!L7),'Panel Spreadsheet'!$E7-'Panel Spreadsheet'!L$4,"")</f>
        <v/>
      </c>
      <c r="M7" t="str">
        <f>IF(ISNUMBER('Panel Spreadsheet'!M7),'Panel Spreadsheet'!$E7-'Panel Spreadsheet'!M$4,"")</f>
        <v/>
      </c>
      <c r="N7">
        <f>IF(ISNUMBER('Panel Spreadsheet'!N7),'Panel Spreadsheet'!$E7-'Panel Spreadsheet'!N$4,"")</f>
        <v>11</v>
      </c>
      <c r="O7">
        <f>IF(ISNUMBER('Panel Spreadsheet'!O7),'Panel Spreadsheet'!$E7-'Panel Spreadsheet'!O$4,"")</f>
        <v>10</v>
      </c>
      <c r="P7">
        <f>IF(ISNUMBER('Panel Spreadsheet'!P7),'Panel Spreadsheet'!$E7-'Panel Spreadsheet'!P$4,"")</f>
        <v>9</v>
      </c>
      <c r="Q7">
        <f>IF(ISNUMBER('Panel Spreadsheet'!Q7),'Panel Spreadsheet'!$E7-'Panel Spreadsheet'!Q$4,"")</f>
        <v>8</v>
      </c>
      <c r="R7">
        <f>IF(ISNUMBER('Panel Spreadsheet'!R7),'Panel Spreadsheet'!$E7-'Panel Spreadsheet'!R$4,"")</f>
        <v>7</v>
      </c>
      <c r="S7">
        <f>IF(ISNUMBER('Panel Spreadsheet'!S7),'Panel Spreadsheet'!$E7-'Panel Spreadsheet'!S$4,"")</f>
        <v>6</v>
      </c>
      <c r="T7">
        <f>IF(ISNUMBER('Panel Spreadsheet'!T7),'Panel Spreadsheet'!$E7-'Panel Spreadsheet'!T$4,"")</f>
        <v>5</v>
      </c>
      <c r="U7">
        <f>IF(ISNUMBER('Panel Spreadsheet'!U7),'Panel Spreadsheet'!$E7-'Panel Spreadsheet'!U$4,"")</f>
        <v>4</v>
      </c>
      <c r="V7" t="str">
        <f>IF(ISNUMBER('Panel Spreadsheet'!V7),'Panel Spreadsheet'!$E7-'Panel Spreadsheet'!V$4,"")</f>
        <v/>
      </c>
      <c r="W7" t="str">
        <f>IF(ISNUMBER('Panel Spreadsheet'!W7),'Panel Spreadsheet'!$E7-'Panel Spreadsheet'!W$4,"")</f>
        <v/>
      </c>
      <c r="X7" t="str">
        <f>IF(ISNUMBER('Panel Spreadsheet'!X7),'Panel Spreadsheet'!$E7-'Panel Spreadsheet'!X$4,"")</f>
        <v/>
      </c>
      <c r="Y7" t="str">
        <f>IF(ISNUMBER('Panel Spreadsheet'!Y7),'Panel Spreadsheet'!$E7-'Panel Spreadsheet'!Y$4,"")</f>
        <v/>
      </c>
      <c r="Z7" t="str">
        <f>IF(ISNUMBER('Panel Spreadsheet'!Z7),'Panel Spreadsheet'!$E7-'Panel Spreadsheet'!Z$4,"")</f>
        <v/>
      </c>
      <c r="AA7" t="str">
        <f>IF(ISNUMBER('Panel Spreadsheet'!AA7),'Panel Spreadsheet'!$E7-'Panel Spreadsheet'!AA$4,"")</f>
        <v/>
      </c>
      <c r="AB7" t="str">
        <f>IF(ISNUMBER('Panel Spreadsheet'!AB7),'Panel Spreadsheet'!$E7-'Panel Spreadsheet'!AB$4,"")</f>
        <v/>
      </c>
      <c r="AC7" t="str">
        <f>IF(ISNUMBER('Panel Spreadsheet'!AC7),'Panel Spreadsheet'!$E7-'Panel Spreadsheet'!AC$4,"")</f>
        <v/>
      </c>
      <c r="AD7" t="str">
        <f>IF(ISNUMBER('Panel Spreadsheet'!AD7),'Panel Spreadsheet'!$E7-'Panel Spreadsheet'!AD$4,"")</f>
        <v/>
      </c>
      <c r="AE7" t="str">
        <f>IF(ISNUMBER('Panel Spreadsheet'!AE7),'Panel Spreadsheet'!$E7-'Panel Spreadsheet'!AE$4,"")</f>
        <v/>
      </c>
      <c r="AF7" t="str">
        <f>IF(ISNUMBER('Panel Spreadsheet'!AF7),'Panel Spreadsheet'!$E7-'Panel Spreadsheet'!AF$4,"")</f>
        <v/>
      </c>
      <c r="AG7" t="str">
        <f>IF(ISNUMBER('Panel Spreadsheet'!AG7),'Panel Spreadsheet'!$E7-'Panel Spreadsheet'!AG$4,"")</f>
        <v/>
      </c>
      <c r="AH7" t="str">
        <f>IF(ISNUMBER('Panel Spreadsheet'!AH7),'Panel Spreadsheet'!$E7-'Panel Spreadsheet'!AH$4,"")</f>
        <v/>
      </c>
      <c r="AI7" t="str">
        <f>IF(ISNUMBER('Panel Spreadsheet'!AI7),'Panel Spreadsheet'!$E7-'Panel Spreadsheet'!AI$4,"")</f>
        <v/>
      </c>
      <c r="AJ7" t="str">
        <f>IF(ISNUMBER('Panel Spreadsheet'!AJ7),'Panel Spreadsheet'!$E7-'Panel Spreadsheet'!AJ$4,"")</f>
        <v/>
      </c>
      <c r="AK7" t="str">
        <f>IF(ISNUMBER('Panel Spreadsheet'!AK7),'Panel Spreadsheet'!$E7-'Panel Spreadsheet'!AK$4,"")</f>
        <v/>
      </c>
      <c r="AL7" t="str">
        <f>IF(ISNUMBER('Panel Spreadsheet'!AL7),'Panel Spreadsheet'!$E7-'Panel Spreadsheet'!AL$4,"")</f>
        <v/>
      </c>
      <c r="AM7" t="str">
        <f>IF(ISNUMBER('Panel Spreadsheet'!AM7),'Panel Spreadsheet'!$E7-'Panel Spreadsheet'!AM$4,"")</f>
        <v/>
      </c>
      <c r="AN7" t="str">
        <f>IF(ISNUMBER('Panel Spreadsheet'!AN7),'Panel Spreadsheet'!$E7-'Panel Spreadsheet'!AN$4,"")</f>
        <v/>
      </c>
      <c r="AO7" t="str">
        <f>IF(ISNUMBER('Panel Spreadsheet'!AO7),'Panel Spreadsheet'!$E7-'Panel Spreadsheet'!AO$4,"")</f>
        <v/>
      </c>
      <c r="AP7" t="str">
        <f>IF(ISNUMBER('Panel Spreadsheet'!AP7),'Panel Spreadsheet'!$E7-'Panel Spreadsheet'!AP$4,"")</f>
        <v/>
      </c>
      <c r="AQ7" t="str">
        <f>IF(ISNUMBER('Panel Spreadsheet'!AQ7),'Panel Spreadsheet'!$E7-'Panel Spreadsheet'!AQ$4,"")</f>
        <v/>
      </c>
      <c r="AR7" t="str">
        <f>IF(ISNUMBER('Panel Spreadsheet'!AR7),'Panel Spreadsheet'!$E7-'Panel Spreadsheet'!AR$4,"")</f>
        <v/>
      </c>
      <c r="AS7" t="str">
        <f>IF(ISNUMBER('Panel Spreadsheet'!AS7),'Panel Spreadsheet'!$E7-'Panel Spreadsheet'!AS$4,"")</f>
        <v/>
      </c>
      <c r="AT7" t="str">
        <f>IF(ISNUMBER('Panel Spreadsheet'!AT7),'Panel Spreadsheet'!$E7-'Panel Spreadsheet'!AT$4,"")</f>
        <v/>
      </c>
      <c r="AU7" t="str">
        <f>IF(ISNUMBER('Panel Spreadsheet'!AU7),'Panel Spreadsheet'!$E7-'Panel Spreadsheet'!AU$4,"")</f>
        <v/>
      </c>
      <c r="AV7" t="str">
        <f>IF(ISNUMBER('Panel Spreadsheet'!AV7),'Panel Spreadsheet'!$E7-'Panel Spreadsheet'!AV$4,"")</f>
        <v/>
      </c>
      <c r="AW7" t="str">
        <f>IF(ISNUMBER('Panel Spreadsheet'!AW7),'Panel Spreadsheet'!$E7-'Panel Spreadsheet'!AW$4,"")</f>
        <v/>
      </c>
      <c r="AX7" t="str">
        <f>IF(ISNUMBER('Panel Spreadsheet'!AX7),'Panel Spreadsheet'!$E7-'Panel Spreadsheet'!AX$4,"")</f>
        <v/>
      </c>
      <c r="AY7" t="str">
        <f>IF(ISNUMBER('Panel Spreadsheet'!AY7),'Panel Spreadsheet'!$E7-'Panel Spreadsheet'!AY$4,"")</f>
        <v/>
      </c>
    </row>
    <row r="8" spans="1:51" x14ac:dyDescent="0.35">
      <c r="A8" t="s">
        <v>18</v>
      </c>
      <c r="B8" t="s">
        <v>155</v>
      </c>
      <c r="C8" s="15">
        <v>3</v>
      </c>
      <c r="D8">
        <v>1949</v>
      </c>
      <c r="E8" s="112">
        <v>1949</v>
      </c>
      <c r="F8" t="str">
        <f>IF(ISNUMBER('Panel Spreadsheet'!F8),'Panel Spreadsheet'!$E8-'Panel Spreadsheet'!F$4,"")</f>
        <v/>
      </c>
      <c r="G8" t="str">
        <f>IF(ISNUMBER('Panel Spreadsheet'!G8),'Panel Spreadsheet'!$E8-'Panel Spreadsheet'!G$4,"")</f>
        <v/>
      </c>
      <c r="H8" t="str">
        <f>IF(ISNUMBER('Panel Spreadsheet'!H8),'Panel Spreadsheet'!$E8-'Panel Spreadsheet'!H$4,"")</f>
        <v/>
      </c>
      <c r="I8" t="str">
        <f>IF(ISNUMBER('Panel Spreadsheet'!I8),'Panel Spreadsheet'!$E8-'Panel Spreadsheet'!I$4,"")</f>
        <v/>
      </c>
      <c r="J8" t="str">
        <f>IF(ISNUMBER('Panel Spreadsheet'!J8),'Panel Spreadsheet'!$E8-'Panel Spreadsheet'!J$4,"")</f>
        <v/>
      </c>
      <c r="K8" t="str">
        <f>IF(ISNUMBER('Panel Spreadsheet'!K8),'Panel Spreadsheet'!$E8-'Panel Spreadsheet'!K$4,"")</f>
        <v/>
      </c>
      <c r="L8" t="str">
        <f>IF(ISNUMBER('Panel Spreadsheet'!L8),'Panel Spreadsheet'!$E8-'Panel Spreadsheet'!L$4,"")</f>
        <v/>
      </c>
      <c r="M8" t="str">
        <f>IF(ISNUMBER('Panel Spreadsheet'!M8),'Panel Spreadsheet'!$E8-'Panel Spreadsheet'!M$4,"")</f>
        <v/>
      </c>
      <c r="N8" t="str">
        <f>IF(ISNUMBER('Panel Spreadsheet'!N8),'Panel Spreadsheet'!$E8-'Panel Spreadsheet'!N$4,"")</f>
        <v/>
      </c>
      <c r="O8" t="str">
        <f>IF(ISNUMBER('Panel Spreadsheet'!O8),'Panel Spreadsheet'!$E8-'Panel Spreadsheet'!O$4,"")</f>
        <v/>
      </c>
      <c r="P8" t="str">
        <f>IF(ISNUMBER('Panel Spreadsheet'!P8),'Panel Spreadsheet'!$E8-'Panel Spreadsheet'!P$4,"")</f>
        <v/>
      </c>
      <c r="Q8" t="str">
        <f>IF(ISNUMBER('Panel Spreadsheet'!Q8),'Panel Spreadsheet'!$E8-'Panel Spreadsheet'!Q$4,"")</f>
        <v/>
      </c>
      <c r="R8" t="str">
        <f>IF(ISNUMBER('Panel Spreadsheet'!R8),'Panel Spreadsheet'!$E8-'Panel Spreadsheet'!R$4,"")</f>
        <v/>
      </c>
      <c r="S8" t="str">
        <f>IF(ISNUMBER('Panel Spreadsheet'!S8),'Panel Spreadsheet'!$E8-'Panel Spreadsheet'!S$4,"")</f>
        <v/>
      </c>
      <c r="T8" t="str">
        <f>IF(ISNUMBER('Panel Spreadsheet'!T8),'Panel Spreadsheet'!$E8-'Panel Spreadsheet'!T$4,"")</f>
        <v/>
      </c>
      <c r="U8" t="str">
        <f>IF(ISNUMBER('Panel Spreadsheet'!U8),'Panel Spreadsheet'!$E8-'Panel Spreadsheet'!U$4,"")</f>
        <v/>
      </c>
      <c r="V8" t="str">
        <f>IF(ISNUMBER('Panel Spreadsheet'!V8),'Panel Spreadsheet'!$E8-'Panel Spreadsheet'!V$4,"")</f>
        <v/>
      </c>
      <c r="W8">
        <f>IF(ISNUMBER('Panel Spreadsheet'!W8),'Panel Spreadsheet'!$E8-'Panel Spreadsheet'!W$4,"")</f>
        <v>11</v>
      </c>
      <c r="X8">
        <f>IF(ISNUMBER('Panel Spreadsheet'!X8),'Panel Spreadsheet'!$E8-'Panel Spreadsheet'!X$4,"")</f>
        <v>10</v>
      </c>
      <c r="Y8">
        <f>IF(ISNUMBER('Panel Spreadsheet'!Y8),'Panel Spreadsheet'!$E8-'Panel Spreadsheet'!Y$4,"")</f>
        <v>9</v>
      </c>
      <c r="Z8">
        <f>IF(ISNUMBER('Panel Spreadsheet'!Z8),'Panel Spreadsheet'!$E8-'Panel Spreadsheet'!Z$4,"")</f>
        <v>8</v>
      </c>
      <c r="AA8">
        <f>IF(ISNUMBER('Panel Spreadsheet'!AA8),'Panel Spreadsheet'!$E8-'Panel Spreadsheet'!AA$4,"")</f>
        <v>7</v>
      </c>
      <c r="AB8">
        <f>IF(ISNUMBER('Panel Spreadsheet'!AB8),'Panel Spreadsheet'!$E8-'Panel Spreadsheet'!AB$4,"")</f>
        <v>6</v>
      </c>
      <c r="AC8">
        <f>IF(ISNUMBER('Panel Spreadsheet'!AC8),'Panel Spreadsheet'!$E8-'Panel Spreadsheet'!AC$4,"")</f>
        <v>5</v>
      </c>
      <c r="AD8">
        <f>IF(ISNUMBER('Panel Spreadsheet'!AD8),'Panel Spreadsheet'!$E8-'Panel Spreadsheet'!AD$4,"")</f>
        <v>4</v>
      </c>
      <c r="AE8">
        <f>IF(ISNUMBER('Panel Spreadsheet'!AE8),'Panel Spreadsheet'!$E8-'Panel Spreadsheet'!AE$4,"")</f>
        <v>3</v>
      </c>
      <c r="AF8">
        <f>IF(ISNUMBER('Panel Spreadsheet'!AF8),'Panel Spreadsheet'!$E8-'Panel Spreadsheet'!AF$4,"")</f>
        <v>2</v>
      </c>
      <c r="AG8">
        <f>IF(ISNUMBER('Panel Spreadsheet'!AG8),'Panel Spreadsheet'!$E8-'Panel Spreadsheet'!AG$4,"")</f>
        <v>1</v>
      </c>
      <c r="AH8" t="str">
        <f>IF(ISNUMBER('Panel Spreadsheet'!AH8),'Panel Spreadsheet'!$E8-'Panel Spreadsheet'!AH$4,"")</f>
        <v/>
      </c>
      <c r="AI8" t="str">
        <f>IF(ISNUMBER('Panel Spreadsheet'!AI8),'Panel Spreadsheet'!$E8-'Panel Spreadsheet'!AI$4,"")</f>
        <v/>
      </c>
      <c r="AJ8" t="str">
        <f>IF(ISNUMBER('Panel Spreadsheet'!AJ8),'Panel Spreadsheet'!$E8-'Panel Spreadsheet'!AJ$4,"")</f>
        <v/>
      </c>
      <c r="AK8" t="str">
        <f>IF(ISNUMBER('Panel Spreadsheet'!AK8),'Panel Spreadsheet'!$E8-'Panel Spreadsheet'!AK$4,"")</f>
        <v/>
      </c>
      <c r="AL8" t="str">
        <f>IF(ISNUMBER('Panel Spreadsheet'!AL8),'Panel Spreadsheet'!$E8-'Panel Spreadsheet'!AL$4,"")</f>
        <v/>
      </c>
      <c r="AM8" t="str">
        <f>IF(ISNUMBER('Panel Spreadsheet'!AM8),'Panel Spreadsheet'!$E8-'Panel Spreadsheet'!AM$4,"")</f>
        <v/>
      </c>
      <c r="AN8" t="str">
        <f>IF(ISNUMBER('Panel Spreadsheet'!AN8),'Panel Spreadsheet'!$E8-'Panel Spreadsheet'!AN$4,"")</f>
        <v/>
      </c>
      <c r="AO8" t="str">
        <f>IF(ISNUMBER('Panel Spreadsheet'!AO8),'Panel Spreadsheet'!$E8-'Panel Spreadsheet'!AO$4,"")</f>
        <v/>
      </c>
      <c r="AP8" t="str">
        <f>IF(ISNUMBER('Panel Spreadsheet'!AP8),'Panel Spreadsheet'!$E8-'Panel Spreadsheet'!AP$4,"")</f>
        <v/>
      </c>
      <c r="AQ8" t="str">
        <f>IF(ISNUMBER('Panel Spreadsheet'!AQ8),'Panel Spreadsheet'!$E8-'Panel Spreadsheet'!AQ$4,"")</f>
        <v/>
      </c>
      <c r="AR8" t="str">
        <f>IF(ISNUMBER('Panel Spreadsheet'!AR8),'Panel Spreadsheet'!$E8-'Panel Spreadsheet'!AR$4,"")</f>
        <v/>
      </c>
      <c r="AS8" t="str">
        <f>IF(ISNUMBER('Panel Spreadsheet'!AS8),'Panel Spreadsheet'!$E8-'Panel Spreadsheet'!AS$4,"")</f>
        <v/>
      </c>
      <c r="AT8" t="str">
        <f>IF(ISNUMBER('Panel Spreadsheet'!AT8),'Panel Spreadsheet'!$E8-'Panel Spreadsheet'!AT$4,"")</f>
        <v/>
      </c>
      <c r="AU8" t="str">
        <f>IF(ISNUMBER('Panel Spreadsheet'!AU8),'Panel Spreadsheet'!$E8-'Panel Spreadsheet'!AU$4,"")</f>
        <v/>
      </c>
      <c r="AV8" t="str">
        <f>IF(ISNUMBER('Panel Spreadsheet'!AV8),'Panel Spreadsheet'!$E8-'Panel Spreadsheet'!AV$4,"")</f>
        <v/>
      </c>
      <c r="AW8" t="str">
        <f>IF(ISNUMBER('Panel Spreadsheet'!AW8),'Panel Spreadsheet'!$E8-'Panel Spreadsheet'!AW$4,"")</f>
        <v/>
      </c>
      <c r="AX8" t="str">
        <f>IF(ISNUMBER('Panel Spreadsheet'!AX8),'Panel Spreadsheet'!$E8-'Panel Spreadsheet'!AX$4,"")</f>
        <v/>
      </c>
      <c r="AY8" t="str">
        <f>IF(ISNUMBER('Panel Spreadsheet'!AY8),'Panel Spreadsheet'!$E8-'Panel Spreadsheet'!AY$4,"")</f>
        <v/>
      </c>
    </row>
    <row r="9" spans="1:51" x14ac:dyDescent="0.35">
      <c r="A9" t="s">
        <v>34</v>
      </c>
      <c r="B9" t="s">
        <v>155</v>
      </c>
      <c r="C9" s="15">
        <v>3</v>
      </c>
      <c r="D9">
        <v>1929</v>
      </c>
      <c r="E9">
        <v>1949</v>
      </c>
      <c r="F9" t="str">
        <f>IF(ISNUMBER('Panel Spreadsheet'!F9),'Panel Spreadsheet'!$E9-'Panel Spreadsheet'!F$4,"")</f>
        <v/>
      </c>
      <c r="G9" t="str">
        <f>IF(ISNUMBER('Panel Spreadsheet'!G9),'Panel Spreadsheet'!$E9-'Panel Spreadsheet'!G$4,"")</f>
        <v/>
      </c>
      <c r="H9" t="str">
        <f>IF(ISNUMBER('Panel Spreadsheet'!H9),'Panel Spreadsheet'!$E9-'Panel Spreadsheet'!H$4,"")</f>
        <v/>
      </c>
      <c r="I9" t="str">
        <f>IF(ISNUMBER('Panel Spreadsheet'!I9),'Panel Spreadsheet'!$E9-'Panel Spreadsheet'!I$4,"")</f>
        <v/>
      </c>
      <c r="J9" t="str">
        <f>IF(ISNUMBER('Panel Spreadsheet'!J9),'Panel Spreadsheet'!$E9-'Panel Spreadsheet'!J$4,"")</f>
        <v/>
      </c>
      <c r="K9" t="str">
        <f>IF(ISNUMBER('Panel Spreadsheet'!K9),'Panel Spreadsheet'!$E9-'Panel Spreadsheet'!K$4,"")</f>
        <v/>
      </c>
      <c r="L9" t="str">
        <f>IF(ISNUMBER('Panel Spreadsheet'!L9),'Panel Spreadsheet'!$E9-'Panel Spreadsheet'!L$4,"")</f>
        <v/>
      </c>
      <c r="M9" t="str">
        <f>IF(ISNUMBER('Panel Spreadsheet'!M9),'Panel Spreadsheet'!$E9-'Panel Spreadsheet'!M$4,"")</f>
        <v/>
      </c>
      <c r="N9">
        <f>IF(ISNUMBER('Panel Spreadsheet'!N9),'Panel Spreadsheet'!$E9-'Panel Spreadsheet'!N$4,"")</f>
        <v>20</v>
      </c>
      <c r="O9">
        <f>IF(ISNUMBER('Panel Spreadsheet'!O9),'Panel Spreadsheet'!$E9-'Panel Spreadsheet'!O$4,"")</f>
        <v>19</v>
      </c>
      <c r="P9">
        <f>IF(ISNUMBER('Panel Spreadsheet'!P9),'Panel Spreadsheet'!$E9-'Panel Spreadsheet'!P$4,"")</f>
        <v>18</v>
      </c>
      <c r="Q9">
        <f>IF(ISNUMBER('Panel Spreadsheet'!Q9),'Panel Spreadsheet'!$E9-'Panel Spreadsheet'!Q$4,"")</f>
        <v>17</v>
      </c>
      <c r="R9">
        <f>IF(ISNUMBER('Panel Spreadsheet'!R9),'Panel Spreadsheet'!$E9-'Panel Spreadsheet'!R$4,"")</f>
        <v>16</v>
      </c>
      <c r="S9">
        <f>IF(ISNUMBER('Panel Spreadsheet'!S9),'Panel Spreadsheet'!$E9-'Panel Spreadsheet'!S$4,"")</f>
        <v>15</v>
      </c>
      <c r="T9">
        <f>IF(ISNUMBER('Panel Spreadsheet'!T9),'Panel Spreadsheet'!$E9-'Panel Spreadsheet'!T$4,"")</f>
        <v>14</v>
      </c>
      <c r="U9">
        <f>IF(ISNUMBER('Panel Spreadsheet'!U9),'Panel Spreadsheet'!$E9-'Panel Spreadsheet'!U$4,"")</f>
        <v>13</v>
      </c>
      <c r="V9">
        <f>IF(ISNUMBER('Panel Spreadsheet'!V9),'Panel Spreadsheet'!$E9-'Panel Spreadsheet'!V$4,"")</f>
        <v>12</v>
      </c>
      <c r="W9">
        <f>IF(ISNUMBER('Panel Spreadsheet'!W9),'Panel Spreadsheet'!$E9-'Panel Spreadsheet'!W$4,"")</f>
        <v>11</v>
      </c>
      <c r="X9">
        <f>IF(ISNUMBER('Panel Spreadsheet'!X9),'Panel Spreadsheet'!$E9-'Panel Spreadsheet'!X$4,"")</f>
        <v>10</v>
      </c>
      <c r="Y9">
        <f>IF(ISNUMBER('Panel Spreadsheet'!Y9),'Panel Spreadsheet'!$E9-'Panel Spreadsheet'!Y$4,"")</f>
        <v>9</v>
      </c>
      <c r="Z9">
        <f>IF(ISNUMBER('Panel Spreadsheet'!Z9),'Panel Spreadsheet'!$E9-'Panel Spreadsheet'!Z$4,"")</f>
        <v>8</v>
      </c>
      <c r="AA9">
        <f>IF(ISNUMBER('Panel Spreadsheet'!AA9),'Panel Spreadsheet'!$E9-'Panel Spreadsheet'!AA$4,"")</f>
        <v>7</v>
      </c>
      <c r="AB9">
        <f>IF(ISNUMBER('Panel Spreadsheet'!AB9),'Panel Spreadsheet'!$E9-'Panel Spreadsheet'!AB$4,"")</f>
        <v>6</v>
      </c>
      <c r="AC9">
        <f>IF(ISNUMBER('Panel Spreadsheet'!AC9),'Panel Spreadsheet'!$E9-'Panel Spreadsheet'!AC$4,"")</f>
        <v>5</v>
      </c>
      <c r="AD9">
        <f>IF(ISNUMBER('Panel Spreadsheet'!AD9),'Panel Spreadsheet'!$E9-'Panel Spreadsheet'!AD$4,"")</f>
        <v>4</v>
      </c>
      <c r="AE9" t="str">
        <f>IF(ISNUMBER('Panel Spreadsheet'!AE9),'Panel Spreadsheet'!$E9-'Panel Spreadsheet'!AE$4,"")</f>
        <v/>
      </c>
      <c r="AF9" t="str">
        <f>IF(ISNUMBER('Panel Spreadsheet'!AF9),'Panel Spreadsheet'!$E9-'Panel Spreadsheet'!AF$4,"")</f>
        <v/>
      </c>
      <c r="AG9" t="str">
        <f>IF(ISNUMBER('Panel Spreadsheet'!AG9),'Panel Spreadsheet'!$E9-'Panel Spreadsheet'!AG$4,"")</f>
        <v/>
      </c>
      <c r="AH9" t="str">
        <f>IF(ISNUMBER('Panel Spreadsheet'!AH9),'Panel Spreadsheet'!$E9-'Panel Spreadsheet'!AH$4,"")</f>
        <v/>
      </c>
      <c r="AI9" t="str">
        <f>IF(ISNUMBER('Panel Spreadsheet'!AI9),'Panel Spreadsheet'!$E9-'Panel Spreadsheet'!AI$4,"")</f>
        <v/>
      </c>
      <c r="AJ9" t="str">
        <f>IF(ISNUMBER('Panel Spreadsheet'!AJ9),'Panel Spreadsheet'!$E9-'Panel Spreadsheet'!AJ$4,"")</f>
        <v/>
      </c>
      <c r="AK9" t="str">
        <f>IF(ISNUMBER('Panel Spreadsheet'!AK9),'Panel Spreadsheet'!$E9-'Panel Spreadsheet'!AK$4,"")</f>
        <v/>
      </c>
      <c r="AL9" t="str">
        <f>IF(ISNUMBER('Panel Spreadsheet'!AL9),'Panel Spreadsheet'!$E9-'Panel Spreadsheet'!AL$4,"")</f>
        <v/>
      </c>
      <c r="AM9" t="str">
        <f>IF(ISNUMBER('Panel Spreadsheet'!AM9),'Panel Spreadsheet'!$E9-'Panel Spreadsheet'!AM$4,"")</f>
        <v/>
      </c>
      <c r="AN9" t="str">
        <f>IF(ISNUMBER('Panel Spreadsheet'!AN9),'Panel Spreadsheet'!$E9-'Panel Spreadsheet'!AN$4,"")</f>
        <v/>
      </c>
      <c r="AO9" t="str">
        <f>IF(ISNUMBER('Panel Spreadsheet'!AO9),'Panel Spreadsheet'!$E9-'Panel Spreadsheet'!AO$4,"")</f>
        <v/>
      </c>
      <c r="AP9" t="str">
        <f>IF(ISNUMBER('Panel Spreadsheet'!AP9),'Panel Spreadsheet'!$E9-'Panel Spreadsheet'!AP$4,"")</f>
        <v/>
      </c>
      <c r="AQ9" t="str">
        <f>IF(ISNUMBER('Panel Spreadsheet'!AQ9),'Panel Spreadsheet'!$E9-'Panel Spreadsheet'!AQ$4,"")</f>
        <v/>
      </c>
      <c r="AR9" t="str">
        <f>IF(ISNUMBER('Panel Spreadsheet'!AR9),'Panel Spreadsheet'!$E9-'Panel Spreadsheet'!AR$4,"")</f>
        <v/>
      </c>
      <c r="AS9" t="str">
        <f>IF(ISNUMBER('Panel Spreadsheet'!AS9),'Panel Spreadsheet'!$E9-'Panel Spreadsheet'!AS$4,"")</f>
        <v/>
      </c>
      <c r="AT9" t="str">
        <f>IF(ISNUMBER('Panel Spreadsheet'!AT9),'Panel Spreadsheet'!$E9-'Panel Spreadsheet'!AT$4,"")</f>
        <v/>
      </c>
      <c r="AU9" t="str">
        <f>IF(ISNUMBER('Panel Spreadsheet'!AU9),'Panel Spreadsheet'!$E9-'Panel Spreadsheet'!AU$4,"")</f>
        <v/>
      </c>
      <c r="AV9" t="str">
        <f>IF(ISNUMBER('Panel Spreadsheet'!AV9),'Panel Spreadsheet'!$E9-'Panel Spreadsheet'!AV$4,"")</f>
        <v/>
      </c>
      <c r="AW9" t="str">
        <f>IF(ISNUMBER('Panel Spreadsheet'!AW9),'Panel Spreadsheet'!$E9-'Panel Spreadsheet'!AW$4,"")</f>
        <v/>
      </c>
      <c r="AX9" t="str">
        <f>IF(ISNUMBER('Panel Spreadsheet'!AX9),'Panel Spreadsheet'!$E9-'Panel Spreadsheet'!AX$4,"")</f>
        <v/>
      </c>
      <c r="AY9" t="str">
        <f>IF(ISNUMBER('Panel Spreadsheet'!AY9),'Panel Spreadsheet'!$E9-'Panel Spreadsheet'!AY$4,"")</f>
        <v/>
      </c>
    </row>
    <row r="10" spans="1:51" x14ac:dyDescent="0.35">
      <c r="A10" t="s">
        <v>33</v>
      </c>
      <c r="B10" t="s">
        <v>155</v>
      </c>
      <c r="C10" s="15">
        <v>3</v>
      </c>
      <c r="D10">
        <v>1945</v>
      </c>
      <c r="E10" s="112">
        <v>1945</v>
      </c>
      <c r="F10" t="str">
        <f>IF(ISNUMBER('Panel Spreadsheet'!F10),'Panel Spreadsheet'!$E10-'Panel Spreadsheet'!F$4,"")</f>
        <v/>
      </c>
      <c r="G10" t="str">
        <f>IF(ISNUMBER('Panel Spreadsheet'!G10),'Panel Spreadsheet'!$E10-'Panel Spreadsheet'!G$4,"")</f>
        <v/>
      </c>
      <c r="H10" t="str">
        <f>IF(ISNUMBER('Panel Spreadsheet'!H10),'Panel Spreadsheet'!$E10-'Panel Spreadsheet'!H$4,"")</f>
        <v/>
      </c>
      <c r="I10" t="str">
        <f>IF(ISNUMBER('Panel Spreadsheet'!I10),'Panel Spreadsheet'!$E10-'Panel Spreadsheet'!I$4,"")</f>
        <v/>
      </c>
      <c r="J10" t="str">
        <f>IF(ISNUMBER('Panel Spreadsheet'!J10),'Panel Spreadsheet'!$E10-'Panel Spreadsheet'!J$4,"")</f>
        <v/>
      </c>
      <c r="K10" t="str">
        <f>IF(ISNUMBER('Panel Spreadsheet'!K10),'Panel Spreadsheet'!$E10-'Panel Spreadsheet'!K$4,"")</f>
        <v/>
      </c>
      <c r="L10" t="str">
        <f>IF(ISNUMBER('Panel Spreadsheet'!L10),'Panel Spreadsheet'!$E10-'Panel Spreadsheet'!L$4,"")</f>
        <v/>
      </c>
      <c r="M10" t="str">
        <f>IF(ISNUMBER('Panel Spreadsheet'!M10),'Panel Spreadsheet'!$E10-'Panel Spreadsheet'!M$4,"")</f>
        <v/>
      </c>
      <c r="N10" t="str">
        <f>IF(ISNUMBER('Panel Spreadsheet'!N10),'Panel Spreadsheet'!$E10-'Panel Spreadsheet'!N$4,"")</f>
        <v/>
      </c>
      <c r="O10" t="str">
        <f>IF(ISNUMBER('Panel Spreadsheet'!O10),'Panel Spreadsheet'!$E10-'Panel Spreadsheet'!O$4,"")</f>
        <v/>
      </c>
      <c r="P10" t="str">
        <f>IF(ISNUMBER('Panel Spreadsheet'!P10),'Panel Spreadsheet'!$E10-'Panel Spreadsheet'!P$4,"")</f>
        <v/>
      </c>
      <c r="Q10" t="str">
        <f>IF(ISNUMBER('Panel Spreadsheet'!Q10),'Panel Spreadsheet'!$E10-'Panel Spreadsheet'!Q$4,"")</f>
        <v/>
      </c>
      <c r="R10" t="str">
        <f>IF(ISNUMBER('Panel Spreadsheet'!R10),'Panel Spreadsheet'!$E10-'Panel Spreadsheet'!R$4,"")</f>
        <v/>
      </c>
      <c r="S10">
        <f>IF(ISNUMBER('Panel Spreadsheet'!S10),'Panel Spreadsheet'!$E10-'Panel Spreadsheet'!S$4,"")</f>
        <v>11</v>
      </c>
      <c r="T10">
        <f>IF(ISNUMBER('Panel Spreadsheet'!T10),'Panel Spreadsheet'!$E10-'Panel Spreadsheet'!T$4,"")</f>
        <v>10</v>
      </c>
      <c r="U10">
        <f>IF(ISNUMBER('Panel Spreadsheet'!U10),'Panel Spreadsheet'!$E10-'Panel Spreadsheet'!U$4,"")</f>
        <v>9</v>
      </c>
      <c r="V10">
        <f>IF(ISNUMBER('Panel Spreadsheet'!V10),'Panel Spreadsheet'!$E10-'Panel Spreadsheet'!V$4,"")</f>
        <v>8</v>
      </c>
      <c r="W10">
        <f>IF(ISNUMBER('Panel Spreadsheet'!W10),'Panel Spreadsheet'!$E10-'Panel Spreadsheet'!W$4,"")</f>
        <v>7</v>
      </c>
      <c r="X10" t="str">
        <f>IF(ISNUMBER('Panel Spreadsheet'!X10),'Panel Spreadsheet'!$E10-'Panel Spreadsheet'!X$4,"")</f>
        <v/>
      </c>
      <c r="Y10" t="str">
        <f>IF(ISNUMBER('Panel Spreadsheet'!Y10),'Panel Spreadsheet'!$E10-'Panel Spreadsheet'!Y$4,"")</f>
        <v/>
      </c>
      <c r="Z10" t="str">
        <f>IF(ISNUMBER('Panel Spreadsheet'!Z10),'Panel Spreadsheet'!$E10-'Panel Spreadsheet'!Z$4,"")</f>
        <v/>
      </c>
      <c r="AA10" t="str">
        <f>IF(ISNUMBER('Panel Spreadsheet'!AA10),'Panel Spreadsheet'!$E10-'Panel Spreadsheet'!AA$4,"")</f>
        <v/>
      </c>
      <c r="AB10" t="str">
        <f>IF(ISNUMBER('Panel Spreadsheet'!AB10),'Panel Spreadsheet'!$E10-'Panel Spreadsheet'!AB$4,"")</f>
        <v/>
      </c>
      <c r="AC10" t="str">
        <f>IF(ISNUMBER('Panel Spreadsheet'!AC10),'Panel Spreadsheet'!$E10-'Panel Spreadsheet'!AC$4,"")</f>
        <v/>
      </c>
      <c r="AD10" t="str">
        <f>IF(ISNUMBER('Panel Spreadsheet'!AD10),'Panel Spreadsheet'!$E10-'Panel Spreadsheet'!AD$4,"")</f>
        <v/>
      </c>
      <c r="AE10" t="str">
        <f>IF(ISNUMBER('Panel Spreadsheet'!AE10),'Panel Spreadsheet'!$E10-'Panel Spreadsheet'!AE$4,"")</f>
        <v/>
      </c>
      <c r="AF10" t="str">
        <f>IF(ISNUMBER('Panel Spreadsheet'!AF10),'Panel Spreadsheet'!$E10-'Panel Spreadsheet'!AF$4,"")</f>
        <v/>
      </c>
      <c r="AG10" t="str">
        <f>IF(ISNUMBER('Panel Spreadsheet'!AG10),'Panel Spreadsheet'!$E10-'Panel Spreadsheet'!AG$4,"")</f>
        <v/>
      </c>
      <c r="AH10" t="str">
        <f>IF(ISNUMBER('Panel Spreadsheet'!AH10),'Panel Spreadsheet'!$E10-'Panel Spreadsheet'!AH$4,"")</f>
        <v/>
      </c>
      <c r="AI10" t="str">
        <f>IF(ISNUMBER('Panel Spreadsheet'!AI10),'Panel Spreadsheet'!$E10-'Panel Spreadsheet'!AI$4,"")</f>
        <v/>
      </c>
      <c r="AJ10" t="str">
        <f>IF(ISNUMBER('Panel Spreadsheet'!AJ10),'Panel Spreadsheet'!$E10-'Panel Spreadsheet'!AJ$4,"")</f>
        <v/>
      </c>
      <c r="AK10" t="str">
        <f>IF(ISNUMBER('Panel Spreadsheet'!AK10),'Panel Spreadsheet'!$E10-'Panel Spreadsheet'!AK$4,"")</f>
        <v/>
      </c>
      <c r="AL10" t="str">
        <f>IF(ISNUMBER('Panel Spreadsheet'!AL10),'Panel Spreadsheet'!$E10-'Panel Spreadsheet'!AL$4,"")</f>
        <v/>
      </c>
      <c r="AM10" t="str">
        <f>IF(ISNUMBER('Panel Spreadsheet'!AM10),'Panel Spreadsheet'!$E10-'Panel Spreadsheet'!AM$4,"")</f>
        <v/>
      </c>
      <c r="AN10" t="str">
        <f>IF(ISNUMBER('Panel Spreadsheet'!AN10),'Panel Spreadsheet'!$E10-'Panel Spreadsheet'!AN$4,"")</f>
        <v/>
      </c>
      <c r="AO10" t="str">
        <f>IF(ISNUMBER('Panel Spreadsheet'!AO10),'Panel Spreadsheet'!$E10-'Panel Spreadsheet'!AO$4,"")</f>
        <v/>
      </c>
      <c r="AP10" t="str">
        <f>IF(ISNUMBER('Panel Spreadsheet'!AP10),'Panel Spreadsheet'!$E10-'Panel Spreadsheet'!AP$4,"")</f>
        <v/>
      </c>
      <c r="AQ10" t="str">
        <f>IF(ISNUMBER('Panel Spreadsheet'!AQ10),'Panel Spreadsheet'!$E10-'Panel Spreadsheet'!AQ$4,"")</f>
        <v/>
      </c>
      <c r="AR10" t="str">
        <f>IF(ISNUMBER('Panel Spreadsheet'!AR10),'Panel Spreadsheet'!$E10-'Panel Spreadsheet'!AR$4,"")</f>
        <v/>
      </c>
      <c r="AS10" t="str">
        <f>IF(ISNUMBER('Panel Spreadsheet'!AS10),'Panel Spreadsheet'!$E10-'Panel Spreadsheet'!AS$4,"")</f>
        <v/>
      </c>
      <c r="AT10" t="str">
        <f>IF(ISNUMBER('Panel Spreadsheet'!AT10),'Panel Spreadsheet'!$E10-'Panel Spreadsheet'!AT$4,"")</f>
        <v/>
      </c>
      <c r="AU10" t="str">
        <f>IF(ISNUMBER('Panel Spreadsheet'!AU10),'Panel Spreadsheet'!$E10-'Panel Spreadsheet'!AU$4,"")</f>
        <v/>
      </c>
      <c r="AV10" t="str">
        <f>IF(ISNUMBER('Panel Spreadsheet'!AV10),'Panel Spreadsheet'!$E10-'Panel Spreadsheet'!AV$4,"")</f>
        <v/>
      </c>
      <c r="AW10" t="str">
        <f>IF(ISNUMBER('Panel Spreadsheet'!AW10),'Panel Spreadsheet'!$E10-'Panel Spreadsheet'!AW$4,"")</f>
        <v/>
      </c>
      <c r="AX10" t="str">
        <f>IF(ISNUMBER('Panel Spreadsheet'!AX10),'Panel Spreadsheet'!$E10-'Panel Spreadsheet'!AX$4,"")</f>
        <v/>
      </c>
      <c r="AY10" t="str">
        <f>IF(ISNUMBER('Panel Spreadsheet'!AY10),'Panel Spreadsheet'!$E10-'Panel Spreadsheet'!AY$4,"")</f>
        <v/>
      </c>
    </row>
    <row r="11" spans="1:51" x14ac:dyDescent="0.35">
      <c r="A11" t="s">
        <v>15</v>
      </c>
      <c r="B11" t="s">
        <v>155</v>
      </c>
      <c r="C11" s="15">
        <v>3</v>
      </c>
      <c r="D11">
        <v>1923</v>
      </c>
      <c r="E11">
        <v>1953</v>
      </c>
      <c r="F11">
        <f>IF(ISNUMBER('Panel Spreadsheet'!F11),'Panel Spreadsheet'!$E11-'Panel Spreadsheet'!F$4,"")</f>
        <v>32</v>
      </c>
      <c r="G11">
        <f>IF(ISNUMBER('Panel Spreadsheet'!G11),'Panel Spreadsheet'!$E11-'Panel Spreadsheet'!G$4,"")</f>
        <v>31</v>
      </c>
      <c r="H11" t="str">
        <f>IF(ISNUMBER('Panel Spreadsheet'!H11),'Panel Spreadsheet'!$E11-'Panel Spreadsheet'!H$4,"")</f>
        <v/>
      </c>
      <c r="I11" t="str">
        <f>IF(ISNUMBER('Panel Spreadsheet'!I11),'Panel Spreadsheet'!$E11-'Panel Spreadsheet'!I$4,"")</f>
        <v/>
      </c>
      <c r="J11" t="str">
        <f>IF(ISNUMBER('Panel Spreadsheet'!J11),'Panel Spreadsheet'!$E11-'Panel Spreadsheet'!J$4,"")</f>
        <v/>
      </c>
      <c r="K11" t="str">
        <f>IF(ISNUMBER('Panel Spreadsheet'!K11),'Panel Spreadsheet'!$E11-'Panel Spreadsheet'!K$4,"")</f>
        <v/>
      </c>
      <c r="L11" t="str">
        <f>IF(ISNUMBER('Panel Spreadsheet'!L11),'Panel Spreadsheet'!$E11-'Panel Spreadsheet'!L$4,"")</f>
        <v/>
      </c>
      <c r="M11" t="str">
        <f>IF(ISNUMBER('Panel Spreadsheet'!M11),'Panel Spreadsheet'!$E11-'Panel Spreadsheet'!M$4,"")</f>
        <v/>
      </c>
      <c r="N11" t="str">
        <f>IF(ISNUMBER('Panel Spreadsheet'!N11),'Panel Spreadsheet'!$E11-'Panel Spreadsheet'!N$4,"")</f>
        <v/>
      </c>
      <c r="O11" t="str">
        <f>IF(ISNUMBER('Panel Spreadsheet'!O11),'Panel Spreadsheet'!$E11-'Panel Spreadsheet'!O$4,"")</f>
        <v/>
      </c>
      <c r="P11" t="str">
        <f>IF(ISNUMBER('Panel Spreadsheet'!P11),'Panel Spreadsheet'!$E11-'Panel Spreadsheet'!P$4,"")</f>
        <v/>
      </c>
      <c r="Q11" t="str">
        <f>IF(ISNUMBER('Panel Spreadsheet'!Q11),'Panel Spreadsheet'!$E11-'Panel Spreadsheet'!Q$4,"")</f>
        <v/>
      </c>
      <c r="R11" t="str">
        <f>IF(ISNUMBER('Panel Spreadsheet'!R11),'Panel Spreadsheet'!$E11-'Panel Spreadsheet'!R$4,"")</f>
        <v/>
      </c>
      <c r="S11" t="str">
        <f>IF(ISNUMBER('Panel Spreadsheet'!S11),'Panel Spreadsheet'!$E11-'Panel Spreadsheet'!S$4,"")</f>
        <v/>
      </c>
      <c r="T11" t="str">
        <f>IF(ISNUMBER('Panel Spreadsheet'!T11),'Panel Spreadsheet'!$E11-'Panel Spreadsheet'!T$4,"")</f>
        <v/>
      </c>
      <c r="U11" t="str">
        <f>IF(ISNUMBER('Panel Spreadsheet'!U11),'Panel Spreadsheet'!$E11-'Panel Spreadsheet'!U$4,"")</f>
        <v/>
      </c>
      <c r="V11" t="str">
        <f>IF(ISNUMBER('Panel Spreadsheet'!V11),'Panel Spreadsheet'!$E11-'Panel Spreadsheet'!V$4,"")</f>
        <v/>
      </c>
      <c r="W11" t="str">
        <f>IF(ISNUMBER('Panel Spreadsheet'!W11),'Panel Spreadsheet'!$E11-'Panel Spreadsheet'!W$4,"")</f>
        <v/>
      </c>
      <c r="X11" t="str">
        <f>IF(ISNUMBER('Panel Spreadsheet'!X11),'Panel Spreadsheet'!$E11-'Panel Spreadsheet'!X$4,"")</f>
        <v/>
      </c>
      <c r="Y11" t="str">
        <f>IF(ISNUMBER('Panel Spreadsheet'!Y11),'Panel Spreadsheet'!$E11-'Panel Spreadsheet'!Y$4,"")</f>
        <v/>
      </c>
      <c r="Z11" t="str">
        <f>IF(ISNUMBER('Panel Spreadsheet'!Z11),'Panel Spreadsheet'!$E11-'Panel Spreadsheet'!Z$4,"")</f>
        <v/>
      </c>
      <c r="AA11" t="str">
        <f>IF(ISNUMBER('Panel Spreadsheet'!AA11),'Panel Spreadsheet'!$E11-'Panel Spreadsheet'!AA$4,"")</f>
        <v/>
      </c>
      <c r="AB11" t="str">
        <f>IF(ISNUMBER('Panel Spreadsheet'!AB11),'Panel Spreadsheet'!$E11-'Panel Spreadsheet'!AB$4,"")</f>
        <v/>
      </c>
      <c r="AC11" t="str">
        <f>IF(ISNUMBER('Panel Spreadsheet'!AC11),'Panel Spreadsheet'!$E11-'Panel Spreadsheet'!AC$4,"")</f>
        <v/>
      </c>
      <c r="AD11" t="str">
        <f>IF(ISNUMBER('Panel Spreadsheet'!AD11),'Panel Spreadsheet'!$E11-'Panel Spreadsheet'!AD$4,"")</f>
        <v/>
      </c>
      <c r="AE11" t="str">
        <f>IF(ISNUMBER('Panel Spreadsheet'!AE11),'Panel Spreadsheet'!$E11-'Panel Spreadsheet'!AE$4,"")</f>
        <v/>
      </c>
      <c r="AF11" t="str">
        <f>IF(ISNUMBER('Panel Spreadsheet'!AF11),'Panel Spreadsheet'!$E11-'Panel Spreadsheet'!AF$4,"")</f>
        <v/>
      </c>
      <c r="AG11" t="str">
        <f>IF(ISNUMBER('Panel Spreadsheet'!AG11),'Panel Spreadsheet'!$E11-'Panel Spreadsheet'!AG$4,"")</f>
        <v/>
      </c>
      <c r="AH11" t="str">
        <f>IF(ISNUMBER('Panel Spreadsheet'!AH11),'Panel Spreadsheet'!$E11-'Panel Spreadsheet'!AH$4,"")</f>
        <v/>
      </c>
      <c r="AI11" t="str">
        <f>IF(ISNUMBER('Panel Spreadsheet'!AI11),'Panel Spreadsheet'!$E11-'Panel Spreadsheet'!AI$4,"")</f>
        <v/>
      </c>
      <c r="AJ11" t="str">
        <f>IF(ISNUMBER('Panel Spreadsheet'!AJ11),'Panel Spreadsheet'!$E11-'Panel Spreadsheet'!AJ$4,"")</f>
        <v/>
      </c>
      <c r="AK11" t="str">
        <f>IF(ISNUMBER('Panel Spreadsheet'!AK11),'Panel Spreadsheet'!$E11-'Panel Spreadsheet'!AK$4,"")</f>
        <v/>
      </c>
      <c r="AL11" t="str">
        <f>IF(ISNUMBER('Panel Spreadsheet'!AL11),'Panel Spreadsheet'!$E11-'Panel Spreadsheet'!AL$4,"")</f>
        <v/>
      </c>
      <c r="AM11" t="str">
        <f>IF(ISNUMBER('Panel Spreadsheet'!AM11),'Panel Spreadsheet'!$E11-'Panel Spreadsheet'!AM$4,"")</f>
        <v/>
      </c>
      <c r="AN11" t="str">
        <f>IF(ISNUMBER('Panel Spreadsheet'!AN11),'Panel Spreadsheet'!$E11-'Panel Spreadsheet'!AN$4,"")</f>
        <v/>
      </c>
      <c r="AO11" t="str">
        <f>IF(ISNUMBER('Panel Spreadsheet'!AO11),'Panel Spreadsheet'!$E11-'Panel Spreadsheet'!AO$4,"")</f>
        <v/>
      </c>
      <c r="AP11" t="str">
        <f>IF(ISNUMBER('Panel Spreadsheet'!AP11),'Panel Spreadsheet'!$E11-'Panel Spreadsheet'!AP$4,"")</f>
        <v/>
      </c>
      <c r="AQ11" t="str">
        <f>IF(ISNUMBER('Panel Spreadsheet'!AQ11),'Panel Spreadsheet'!$E11-'Panel Spreadsheet'!AQ$4,"")</f>
        <v/>
      </c>
      <c r="AR11" t="str">
        <f>IF(ISNUMBER('Panel Spreadsheet'!AR11),'Panel Spreadsheet'!$E11-'Panel Spreadsheet'!AR$4,"")</f>
        <v/>
      </c>
      <c r="AS11" t="str">
        <f>IF(ISNUMBER('Panel Spreadsheet'!AS11),'Panel Spreadsheet'!$E11-'Panel Spreadsheet'!AS$4,"")</f>
        <v/>
      </c>
      <c r="AT11" t="str">
        <f>IF(ISNUMBER('Panel Spreadsheet'!AT11),'Panel Spreadsheet'!$E11-'Panel Spreadsheet'!AT$4,"")</f>
        <v/>
      </c>
      <c r="AU11" t="str">
        <f>IF(ISNUMBER('Panel Spreadsheet'!AU11),'Panel Spreadsheet'!$E11-'Panel Spreadsheet'!AU$4,"")</f>
        <v/>
      </c>
      <c r="AV11" t="str">
        <f>IF(ISNUMBER('Panel Spreadsheet'!AV11),'Panel Spreadsheet'!$E11-'Panel Spreadsheet'!AV$4,"")</f>
        <v/>
      </c>
      <c r="AW11" t="str">
        <f>IF(ISNUMBER('Panel Spreadsheet'!AW11),'Panel Spreadsheet'!$E11-'Panel Spreadsheet'!AW$4,"")</f>
        <v/>
      </c>
      <c r="AX11" t="str">
        <f>IF(ISNUMBER('Panel Spreadsheet'!AX11),'Panel Spreadsheet'!$E11-'Panel Spreadsheet'!AX$4,"")</f>
        <v/>
      </c>
      <c r="AY11" t="str">
        <f>IF(ISNUMBER('Panel Spreadsheet'!AY11),'Panel Spreadsheet'!$E11-'Panel Spreadsheet'!AY$4,"")</f>
        <v/>
      </c>
    </row>
    <row r="12" spans="1:51" x14ac:dyDescent="0.35">
      <c r="A12" t="s">
        <v>67</v>
      </c>
      <c r="B12" t="s">
        <v>155</v>
      </c>
      <c r="C12" s="15">
        <v>3</v>
      </c>
      <c r="D12">
        <v>1967</v>
      </c>
      <c r="E12">
        <v>1971</v>
      </c>
      <c r="F12" t="str">
        <f>IF(ISNUMBER('Panel Spreadsheet'!F12),'Panel Spreadsheet'!$E12-'Panel Spreadsheet'!F$4,"")</f>
        <v/>
      </c>
      <c r="G12" t="str">
        <f>IF(ISNUMBER('Panel Spreadsheet'!G12),'Panel Spreadsheet'!$E12-'Panel Spreadsheet'!G$4,"")</f>
        <v/>
      </c>
      <c r="H12" t="str">
        <f>IF(ISNUMBER('Panel Spreadsheet'!H12),'Panel Spreadsheet'!$E12-'Panel Spreadsheet'!H$4,"")</f>
        <v/>
      </c>
      <c r="I12" t="str">
        <f>IF(ISNUMBER('Panel Spreadsheet'!I12),'Panel Spreadsheet'!$E12-'Panel Spreadsheet'!I$4,"")</f>
        <v/>
      </c>
      <c r="J12" t="str">
        <f>IF(ISNUMBER('Panel Spreadsheet'!J12),'Panel Spreadsheet'!$E12-'Panel Spreadsheet'!J$4,"")</f>
        <v/>
      </c>
      <c r="K12" t="str">
        <f>IF(ISNUMBER('Panel Spreadsheet'!K12),'Panel Spreadsheet'!$E12-'Panel Spreadsheet'!K$4,"")</f>
        <v/>
      </c>
      <c r="L12" t="str">
        <f>IF(ISNUMBER('Panel Spreadsheet'!L12),'Panel Spreadsheet'!$E12-'Panel Spreadsheet'!L$4,"")</f>
        <v/>
      </c>
      <c r="M12" t="str">
        <f>IF(ISNUMBER('Panel Spreadsheet'!M12),'Panel Spreadsheet'!$E12-'Panel Spreadsheet'!M$4,"")</f>
        <v/>
      </c>
      <c r="N12" t="str">
        <f>IF(ISNUMBER('Panel Spreadsheet'!N12),'Panel Spreadsheet'!$E12-'Panel Spreadsheet'!N$4,"")</f>
        <v/>
      </c>
      <c r="O12" t="str">
        <f>IF(ISNUMBER('Panel Spreadsheet'!O12),'Panel Spreadsheet'!$E12-'Panel Spreadsheet'!O$4,"")</f>
        <v/>
      </c>
      <c r="P12" t="str">
        <f>IF(ISNUMBER('Panel Spreadsheet'!P12),'Panel Spreadsheet'!$E12-'Panel Spreadsheet'!P$4,"")</f>
        <v/>
      </c>
      <c r="Q12" t="str">
        <f>IF(ISNUMBER('Panel Spreadsheet'!Q12),'Panel Spreadsheet'!$E12-'Panel Spreadsheet'!Q$4,"")</f>
        <v/>
      </c>
      <c r="R12" t="str">
        <f>IF(ISNUMBER('Panel Spreadsheet'!R12),'Panel Spreadsheet'!$E12-'Panel Spreadsheet'!R$4,"")</f>
        <v/>
      </c>
      <c r="S12" t="str">
        <f>IF(ISNUMBER('Panel Spreadsheet'!S12),'Panel Spreadsheet'!$E12-'Panel Spreadsheet'!S$4,"")</f>
        <v/>
      </c>
      <c r="T12" t="str">
        <f>IF(ISNUMBER('Panel Spreadsheet'!T12),'Panel Spreadsheet'!$E12-'Panel Spreadsheet'!T$4,"")</f>
        <v/>
      </c>
      <c r="U12" t="str">
        <f>IF(ISNUMBER('Panel Spreadsheet'!U12),'Panel Spreadsheet'!$E12-'Panel Spreadsheet'!U$4,"")</f>
        <v/>
      </c>
      <c r="V12" t="str">
        <f>IF(ISNUMBER('Panel Spreadsheet'!V12),'Panel Spreadsheet'!$E12-'Panel Spreadsheet'!V$4,"")</f>
        <v/>
      </c>
      <c r="W12" t="str">
        <f>IF(ISNUMBER('Panel Spreadsheet'!W12),'Panel Spreadsheet'!$E12-'Panel Spreadsheet'!W$4,"")</f>
        <v/>
      </c>
      <c r="X12" t="str">
        <f>IF(ISNUMBER('Panel Spreadsheet'!X12),'Panel Spreadsheet'!$E12-'Panel Spreadsheet'!X$4,"")</f>
        <v/>
      </c>
      <c r="Y12" t="str">
        <f>IF(ISNUMBER('Panel Spreadsheet'!Y12),'Panel Spreadsheet'!$E12-'Panel Spreadsheet'!Y$4,"")</f>
        <v/>
      </c>
      <c r="Z12" t="str">
        <f>IF(ISNUMBER('Panel Spreadsheet'!Z12),'Panel Spreadsheet'!$E12-'Panel Spreadsheet'!Z$4,"")</f>
        <v/>
      </c>
      <c r="AA12" t="str">
        <f>IF(ISNUMBER('Panel Spreadsheet'!AA12),'Panel Spreadsheet'!$E12-'Panel Spreadsheet'!AA$4,"")</f>
        <v/>
      </c>
      <c r="AB12" t="str">
        <f>IF(ISNUMBER('Panel Spreadsheet'!AB12),'Panel Spreadsheet'!$E12-'Panel Spreadsheet'!AB$4,"")</f>
        <v/>
      </c>
      <c r="AC12" t="str">
        <f>IF(ISNUMBER('Panel Spreadsheet'!AC12),'Panel Spreadsheet'!$E12-'Panel Spreadsheet'!AC$4,"")</f>
        <v/>
      </c>
      <c r="AD12" t="str">
        <f>IF(ISNUMBER('Panel Spreadsheet'!AD12),'Panel Spreadsheet'!$E12-'Panel Spreadsheet'!AD$4,"")</f>
        <v/>
      </c>
      <c r="AE12" t="str">
        <f>IF(ISNUMBER('Panel Spreadsheet'!AE12),'Panel Spreadsheet'!$E12-'Panel Spreadsheet'!AE$4,"")</f>
        <v/>
      </c>
      <c r="AF12" t="str">
        <f>IF(ISNUMBER('Panel Spreadsheet'!AF12),'Panel Spreadsheet'!$E12-'Panel Spreadsheet'!AF$4,"")</f>
        <v/>
      </c>
      <c r="AG12" t="str">
        <f>IF(ISNUMBER('Panel Spreadsheet'!AG12),'Panel Spreadsheet'!$E12-'Panel Spreadsheet'!AG$4,"")</f>
        <v/>
      </c>
      <c r="AH12" t="str">
        <f>IF(ISNUMBER('Panel Spreadsheet'!AH12),'Panel Spreadsheet'!$E12-'Panel Spreadsheet'!AH$4,"")</f>
        <v/>
      </c>
      <c r="AI12" t="str">
        <f>IF(ISNUMBER('Panel Spreadsheet'!AI12),'Panel Spreadsheet'!$E12-'Panel Spreadsheet'!AI$4,"")</f>
        <v/>
      </c>
      <c r="AJ12" t="str">
        <f>IF(ISNUMBER('Panel Spreadsheet'!AJ12),'Panel Spreadsheet'!$E12-'Panel Spreadsheet'!AJ$4,"")</f>
        <v/>
      </c>
      <c r="AK12">
        <f>IF(ISNUMBER('Panel Spreadsheet'!AK12),'Panel Spreadsheet'!$E12-'Panel Spreadsheet'!AK$4,"")</f>
        <v>19</v>
      </c>
      <c r="AL12">
        <f>IF(ISNUMBER('Panel Spreadsheet'!AL12),'Panel Spreadsheet'!$E12-'Panel Spreadsheet'!AL$4,"")</f>
        <v>18</v>
      </c>
      <c r="AM12">
        <f>IF(ISNUMBER('Panel Spreadsheet'!AM12),'Panel Spreadsheet'!$E12-'Panel Spreadsheet'!AM$4,"")</f>
        <v>17</v>
      </c>
      <c r="AN12">
        <f>IF(ISNUMBER('Panel Spreadsheet'!AN12),'Panel Spreadsheet'!$E12-'Panel Spreadsheet'!AN$4,"")</f>
        <v>16</v>
      </c>
      <c r="AO12">
        <f>IF(ISNUMBER('Panel Spreadsheet'!AO12),'Panel Spreadsheet'!$E12-'Panel Spreadsheet'!AO$4,"")</f>
        <v>15</v>
      </c>
      <c r="AP12">
        <f>IF(ISNUMBER('Panel Spreadsheet'!AP12),'Panel Spreadsheet'!$E12-'Panel Spreadsheet'!AP$4,"")</f>
        <v>14</v>
      </c>
      <c r="AQ12">
        <f>IF(ISNUMBER('Panel Spreadsheet'!AQ12),'Panel Spreadsheet'!$E12-'Panel Spreadsheet'!AQ$4,"")</f>
        <v>13</v>
      </c>
      <c r="AR12">
        <f>IF(ISNUMBER('Panel Spreadsheet'!AR12),'Panel Spreadsheet'!$E12-'Panel Spreadsheet'!AR$4,"")</f>
        <v>12</v>
      </c>
      <c r="AS12">
        <f>IF(ISNUMBER('Panel Spreadsheet'!AS12),'Panel Spreadsheet'!$E12-'Panel Spreadsheet'!AS$4,"")</f>
        <v>11</v>
      </c>
      <c r="AT12">
        <f>IF(ISNUMBER('Panel Spreadsheet'!AT12),'Panel Spreadsheet'!$E12-'Panel Spreadsheet'!AT$4,"")</f>
        <v>10</v>
      </c>
      <c r="AU12">
        <f>IF(ISNUMBER('Panel Spreadsheet'!AU12),'Panel Spreadsheet'!$E12-'Panel Spreadsheet'!AU$4,"")</f>
        <v>9</v>
      </c>
      <c r="AV12">
        <f>IF(ISNUMBER('Panel Spreadsheet'!AV12),'Panel Spreadsheet'!$E12-'Panel Spreadsheet'!AV$4,"")</f>
        <v>8</v>
      </c>
      <c r="AW12" t="str">
        <f>IF(ISNUMBER('Panel Spreadsheet'!AW12),'Panel Spreadsheet'!$E12-'Panel Spreadsheet'!AW$4,"")</f>
        <v/>
      </c>
      <c r="AX12" t="str">
        <f>IF(ISNUMBER('Panel Spreadsheet'!AX12),'Panel Spreadsheet'!$E12-'Panel Spreadsheet'!AX$4,"")</f>
        <v/>
      </c>
      <c r="AY12" t="str">
        <f>IF(ISNUMBER('Panel Spreadsheet'!AY12),'Panel Spreadsheet'!$E12-'Panel Spreadsheet'!AY$4,"")</f>
        <v/>
      </c>
    </row>
    <row r="13" spans="1:51" x14ac:dyDescent="0.35">
      <c r="A13" t="s">
        <v>60</v>
      </c>
      <c r="B13" t="s">
        <v>155</v>
      </c>
      <c r="C13" s="15">
        <v>3.25</v>
      </c>
      <c r="D13">
        <v>1950</v>
      </c>
      <c r="E13">
        <v>1955</v>
      </c>
      <c r="F13" t="str">
        <f>IF(ISNUMBER('Panel Spreadsheet'!F13),'Panel Spreadsheet'!$E13-'Panel Spreadsheet'!F$4,"")</f>
        <v/>
      </c>
      <c r="G13" t="str">
        <f>IF(ISNUMBER('Panel Spreadsheet'!G13),'Panel Spreadsheet'!$E13-'Panel Spreadsheet'!G$4,"")</f>
        <v/>
      </c>
      <c r="H13" t="str">
        <f>IF(ISNUMBER('Panel Spreadsheet'!H13),'Panel Spreadsheet'!$E13-'Panel Spreadsheet'!H$4,"")</f>
        <v/>
      </c>
      <c r="I13" t="str">
        <f>IF(ISNUMBER('Panel Spreadsheet'!I13),'Panel Spreadsheet'!$E13-'Panel Spreadsheet'!I$4,"")</f>
        <v/>
      </c>
      <c r="J13" t="str">
        <f>IF(ISNUMBER('Panel Spreadsheet'!J13),'Panel Spreadsheet'!$E13-'Panel Spreadsheet'!J$4,"")</f>
        <v/>
      </c>
      <c r="K13" t="str">
        <f>IF(ISNUMBER('Panel Spreadsheet'!K13),'Panel Spreadsheet'!$E13-'Panel Spreadsheet'!K$4,"")</f>
        <v/>
      </c>
      <c r="L13" t="str">
        <f>IF(ISNUMBER('Panel Spreadsheet'!L13),'Panel Spreadsheet'!$E13-'Panel Spreadsheet'!L$4,"")</f>
        <v/>
      </c>
      <c r="M13" t="str">
        <f>IF(ISNUMBER('Panel Spreadsheet'!M13),'Panel Spreadsheet'!$E13-'Panel Spreadsheet'!M$4,"")</f>
        <v/>
      </c>
      <c r="N13" t="str">
        <f>IF(ISNUMBER('Panel Spreadsheet'!N13),'Panel Spreadsheet'!$E13-'Panel Spreadsheet'!N$4,"")</f>
        <v/>
      </c>
      <c r="O13" t="str">
        <f>IF(ISNUMBER('Panel Spreadsheet'!O13),'Panel Spreadsheet'!$E13-'Panel Spreadsheet'!O$4,"")</f>
        <v/>
      </c>
      <c r="P13" t="str">
        <f>IF(ISNUMBER('Panel Spreadsheet'!P13),'Panel Spreadsheet'!$E13-'Panel Spreadsheet'!P$4,"")</f>
        <v/>
      </c>
      <c r="Q13" t="str">
        <f>IF(ISNUMBER('Panel Spreadsheet'!Q13),'Panel Spreadsheet'!$E13-'Panel Spreadsheet'!Q$4,"")</f>
        <v/>
      </c>
      <c r="R13" t="str">
        <f>IF(ISNUMBER('Panel Spreadsheet'!R13),'Panel Spreadsheet'!$E13-'Panel Spreadsheet'!R$4,"")</f>
        <v/>
      </c>
      <c r="S13" t="str">
        <f>IF(ISNUMBER('Panel Spreadsheet'!S13),'Panel Spreadsheet'!$E13-'Panel Spreadsheet'!S$4,"")</f>
        <v/>
      </c>
      <c r="T13" t="str">
        <f>IF(ISNUMBER('Panel Spreadsheet'!T13),'Panel Spreadsheet'!$E13-'Panel Spreadsheet'!T$4,"")</f>
        <v/>
      </c>
      <c r="U13" t="str">
        <f>IF(ISNUMBER('Panel Spreadsheet'!U13),'Panel Spreadsheet'!$E13-'Panel Spreadsheet'!U$4,"")</f>
        <v/>
      </c>
      <c r="V13" t="str">
        <f>IF(ISNUMBER('Panel Spreadsheet'!V13),'Panel Spreadsheet'!$E13-'Panel Spreadsheet'!V$4,"")</f>
        <v/>
      </c>
      <c r="W13" t="str">
        <f>IF(ISNUMBER('Panel Spreadsheet'!W13),'Panel Spreadsheet'!$E13-'Panel Spreadsheet'!W$4,"")</f>
        <v/>
      </c>
      <c r="X13" t="str">
        <f>IF(ISNUMBER('Panel Spreadsheet'!X13),'Panel Spreadsheet'!$E13-'Panel Spreadsheet'!X$4,"")</f>
        <v/>
      </c>
      <c r="Y13">
        <f>IF(ISNUMBER('Panel Spreadsheet'!Y13),'Panel Spreadsheet'!$E13-'Panel Spreadsheet'!Y$4,"")</f>
        <v>15</v>
      </c>
      <c r="Z13">
        <f>IF(ISNUMBER('Panel Spreadsheet'!Z13),'Panel Spreadsheet'!$E13-'Panel Spreadsheet'!Z$4,"")</f>
        <v>14</v>
      </c>
      <c r="AA13" t="str">
        <f>IF(ISNUMBER('Panel Spreadsheet'!AA13),'Panel Spreadsheet'!$E13-'Panel Spreadsheet'!AA$4,"")</f>
        <v/>
      </c>
      <c r="AB13" t="str">
        <f>IF(ISNUMBER('Panel Spreadsheet'!AB13),'Panel Spreadsheet'!$E13-'Panel Spreadsheet'!AB$4,"")</f>
        <v/>
      </c>
      <c r="AC13" t="str">
        <f>IF(ISNUMBER('Panel Spreadsheet'!AC13),'Panel Spreadsheet'!$E13-'Panel Spreadsheet'!AC$4,"")</f>
        <v/>
      </c>
      <c r="AD13" t="str">
        <f>IF(ISNUMBER('Panel Spreadsheet'!AD13),'Panel Spreadsheet'!$E13-'Panel Spreadsheet'!AD$4,"")</f>
        <v/>
      </c>
      <c r="AE13" t="str">
        <f>IF(ISNUMBER('Panel Spreadsheet'!AE13),'Panel Spreadsheet'!$E13-'Panel Spreadsheet'!AE$4,"")</f>
        <v/>
      </c>
      <c r="AF13" t="str">
        <f>IF(ISNUMBER('Panel Spreadsheet'!AF13),'Panel Spreadsheet'!$E13-'Panel Spreadsheet'!AF$4,"")</f>
        <v/>
      </c>
      <c r="AG13" t="str">
        <f>IF(ISNUMBER('Panel Spreadsheet'!AG13),'Panel Spreadsheet'!$E13-'Panel Spreadsheet'!AG$4,"")</f>
        <v/>
      </c>
      <c r="AH13" t="str">
        <f>IF(ISNUMBER('Panel Spreadsheet'!AH13),'Panel Spreadsheet'!$E13-'Panel Spreadsheet'!AH$4,"")</f>
        <v/>
      </c>
      <c r="AI13" t="str">
        <f>IF(ISNUMBER('Panel Spreadsheet'!AI13),'Panel Spreadsheet'!$E13-'Panel Spreadsheet'!AI$4,"")</f>
        <v/>
      </c>
      <c r="AJ13" t="str">
        <f>IF(ISNUMBER('Panel Spreadsheet'!AJ13),'Panel Spreadsheet'!$E13-'Panel Spreadsheet'!AJ$4,"")</f>
        <v/>
      </c>
      <c r="AK13" t="str">
        <f>IF(ISNUMBER('Panel Spreadsheet'!AK13),'Panel Spreadsheet'!$E13-'Panel Spreadsheet'!AK$4,"")</f>
        <v/>
      </c>
      <c r="AL13" t="str">
        <f>IF(ISNUMBER('Panel Spreadsheet'!AL13),'Panel Spreadsheet'!$E13-'Panel Spreadsheet'!AL$4,"")</f>
        <v/>
      </c>
      <c r="AM13" t="str">
        <f>IF(ISNUMBER('Panel Spreadsheet'!AM13),'Panel Spreadsheet'!$E13-'Panel Spreadsheet'!AM$4,"")</f>
        <v/>
      </c>
      <c r="AN13" t="str">
        <f>IF(ISNUMBER('Panel Spreadsheet'!AN13),'Panel Spreadsheet'!$E13-'Panel Spreadsheet'!AN$4,"")</f>
        <v/>
      </c>
      <c r="AO13" t="str">
        <f>IF(ISNUMBER('Panel Spreadsheet'!AO13),'Panel Spreadsheet'!$E13-'Panel Spreadsheet'!AO$4,"")</f>
        <v/>
      </c>
      <c r="AP13" t="str">
        <f>IF(ISNUMBER('Panel Spreadsheet'!AP13),'Panel Spreadsheet'!$E13-'Panel Spreadsheet'!AP$4,"")</f>
        <v/>
      </c>
      <c r="AQ13" t="str">
        <f>IF(ISNUMBER('Panel Spreadsheet'!AQ13),'Panel Spreadsheet'!$E13-'Panel Spreadsheet'!AQ$4,"")</f>
        <v/>
      </c>
      <c r="AR13" t="str">
        <f>IF(ISNUMBER('Panel Spreadsheet'!AR13),'Panel Spreadsheet'!$E13-'Panel Spreadsheet'!AR$4,"")</f>
        <v/>
      </c>
      <c r="AS13" t="str">
        <f>IF(ISNUMBER('Panel Spreadsheet'!AS13),'Panel Spreadsheet'!$E13-'Panel Spreadsheet'!AS$4,"")</f>
        <v/>
      </c>
      <c r="AT13" t="str">
        <f>IF(ISNUMBER('Panel Spreadsheet'!AT13),'Panel Spreadsheet'!$E13-'Panel Spreadsheet'!AT$4,"")</f>
        <v/>
      </c>
      <c r="AU13" t="str">
        <f>IF(ISNUMBER('Panel Spreadsheet'!AU13),'Panel Spreadsheet'!$E13-'Panel Spreadsheet'!AU$4,"")</f>
        <v/>
      </c>
      <c r="AV13" t="str">
        <f>IF(ISNUMBER('Panel Spreadsheet'!AV13),'Panel Spreadsheet'!$E13-'Panel Spreadsheet'!AV$4,"")</f>
        <v/>
      </c>
      <c r="AW13" t="str">
        <f>IF(ISNUMBER('Panel Spreadsheet'!AW13),'Panel Spreadsheet'!$E13-'Panel Spreadsheet'!AW$4,"")</f>
        <v/>
      </c>
      <c r="AX13" t="str">
        <f>IF(ISNUMBER('Panel Spreadsheet'!AX13),'Panel Spreadsheet'!$E13-'Panel Spreadsheet'!AX$4,"")</f>
        <v/>
      </c>
      <c r="AY13" t="str">
        <f>IF(ISNUMBER('Panel Spreadsheet'!AY13),'Panel Spreadsheet'!$E13-'Panel Spreadsheet'!AY$4,"")</f>
        <v/>
      </c>
    </row>
    <row r="14" spans="1:51" x14ac:dyDescent="0.35">
      <c r="A14" t="s">
        <v>58</v>
      </c>
      <c r="B14" t="s">
        <v>155</v>
      </c>
      <c r="C14" s="15">
        <v>3.5</v>
      </c>
      <c r="D14">
        <v>1942</v>
      </c>
      <c r="E14">
        <v>1944</v>
      </c>
      <c r="F14" t="str">
        <f>IF(ISNUMBER('Panel Spreadsheet'!F14),'Panel Spreadsheet'!$E14-'Panel Spreadsheet'!F$4,"")</f>
        <v/>
      </c>
      <c r="G14" t="str">
        <f>IF(ISNUMBER('Panel Spreadsheet'!G14),'Panel Spreadsheet'!$E14-'Panel Spreadsheet'!G$4,"")</f>
        <v/>
      </c>
      <c r="H14" t="str">
        <f>IF(ISNUMBER('Panel Spreadsheet'!H14),'Panel Spreadsheet'!$E14-'Panel Spreadsheet'!H$4,"")</f>
        <v/>
      </c>
      <c r="I14" t="str">
        <f>IF(ISNUMBER('Panel Spreadsheet'!I14),'Panel Spreadsheet'!$E14-'Panel Spreadsheet'!I$4,"")</f>
        <v/>
      </c>
      <c r="J14" t="str">
        <f>IF(ISNUMBER('Panel Spreadsheet'!J14),'Panel Spreadsheet'!$E14-'Panel Spreadsheet'!J$4,"")</f>
        <v/>
      </c>
      <c r="K14" t="str">
        <f>IF(ISNUMBER('Panel Spreadsheet'!K14),'Panel Spreadsheet'!$E14-'Panel Spreadsheet'!K$4,"")</f>
        <v/>
      </c>
      <c r="L14" t="str">
        <f>IF(ISNUMBER('Panel Spreadsheet'!L14),'Panel Spreadsheet'!$E14-'Panel Spreadsheet'!L$4,"")</f>
        <v/>
      </c>
      <c r="M14" t="str">
        <f>IF(ISNUMBER('Panel Spreadsheet'!M14),'Panel Spreadsheet'!$E14-'Panel Spreadsheet'!M$4,"")</f>
        <v/>
      </c>
      <c r="N14" t="str">
        <f>IF(ISNUMBER('Panel Spreadsheet'!N14),'Panel Spreadsheet'!$E14-'Panel Spreadsheet'!N$4,"")</f>
        <v/>
      </c>
      <c r="O14" t="str">
        <f>IF(ISNUMBER('Panel Spreadsheet'!O14),'Panel Spreadsheet'!$E14-'Panel Spreadsheet'!O$4,"")</f>
        <v/>
      </c>
      <c r="P14" t="str">
        <f>IF(ISNUMBER('Panel Spreadsheet'!P14),'Panel Spreadsheet'!$E14-'Panel Spreadsheet'!P$4,"")</f>
        <v/>
      </c>
      <c r="Q14" t="str">
        <f>IF(ISNUMBER('Panel Spreadsheet'!Q14),'Panel Spreadsheet'!$E14-'Panel Spreadsheet'!Q$4,"")</f>
        <v/>
      </c>
      <c r="R14" t="str">
        <f>IF(ISNUMBER('Panel Spreadsheet'!R14),'Panel Spreadsheet'!$E14-'Panel Spreadsheet'!R$4,"")</f>
        <v/>
      </c>
      <c r="S14" t="str">
        <f>IF(ISNUMBER('Panel Spreadsheet'!S14),'Panel Spreadsheet'!$E14-'Panel Spreadsheet'!S$4,"")</f>
        <v/>
      </c>
      <c r="T14" t="str">
        <f>IF(ISNUMBER('Panel Spreadsheet'!T14),'Panel Spreadsheet'!$E14-'Panel Spreadsheet'!T$4,"")</f>
        <v/>
      </c>
      <c r="U14" t="str">
        <f>IF(ISNUMBER('Panel Spreadsheet'!U14),'Panel Spreadsheet'!$E14-'Panel Spreadsheet'!U$4,"")</f>
        <v/>
      </c>
      <c r="V14" t="str">
        <f>IF(ISNUMBER('Panel Spreadsheet'!V14),'Panel Spreadsheet'!$E14-'Panel Spreadsheet'!V$4,"")</f>
        <v/>
      </c>
      <c r="W14" t="str">
        <f>IF(ISNUMBER('Panel Spreadsheet'!W14),'Panel Spreadsheet'!$E14-'Panel Spreadsheet'!W$4,"")</f>
        <v/>
      </c>
      <c r="X14" t="str">
        <f>IF(ISNUMBER('Panel Spreadsheet'!X14),'Panel Spreadsheet'!$E14-'Panel Spreadsheet'!X$4,"")</f>
        <v/>
      </c>
      <c r="Y14">
        <f>IF(ISNUMBER('Panel Spreadsheet'!Y14),'Panel Spreadsheet'!$E14-'Panel Spreadsheet'!Y$4,"")</f>
        <v>4</v>
      </c>
      <c r="Z14">
        <f>IF(ISNUMBER('Panel Spreadsheet'!Z14),'Panel Spreadsheet'!$E14-'Panel Spreadsheet'!Z$4,"")</f>
        <v>3</v>
      </c>
      <c r="AA14">
        <f>IF(ISNUMBER('Panel Spreadsheet'!AA14),'Panel Spreadsheet'!$E14-'Panel Spreadsheet'!AA$4,"")</f>
        <v>2</v>
      </c>
      <c r="AB14">
        <f>IF(ISNUMBER('Panel Spreadsheet'!AB14),'Panel Spreadsheet'!$E14-'Panel Spreadsheet'!AB$4,"")</f>
        <v>1</v>
      </c>
      <c r="AC14">
        <f>IF(ISNUMBER('Panel Spreadsheet'!AC14),'Panel Spreadsheet'!$E14-'Panel Spreadsheet'!AC$4,"")</f>
        <v>0</v>
      </c>
      <c r="AD14">
        <f>IF(ISNUMBER('Panel Spreadsheet'!AD14),'Panel Spreadsheet'!$E14-'Panel Spreadsheet'!AD$4,"")</f>
        <v>-1</v>
      </c>
      <c r="AE14">
        <f>IF(ISNUMBER('Panel Spreadsheet'!AE14),'Panel Spreadsheet'!$E14-'Panel Spreadsheet'!AE$4,"")</f>
        <v>-2</v>
      </c>
      <c r="AF14">
        <f>IF(ISNUMBER('Panel Spreadsheet'!AF14),'Panel Spreadsheet'!$E14-'Panel Spreadsheet'!AF$4,"")</f>
        <v>-3</v>
      </c>
      <c r="AG14">
        <f>IF(ISNUMBER('Panel Spreadsheet'!AG14),'Panel Spreadsheet'!$E14-'Panel Spreadsheet'!AG$4,"")</f>
        <v>-4</v>
      </c>
      <c r="AH14">
        <f>IF(ISNUMBER('Panel Spreadsheet'!AH14),'Panel Spreadsheet'!$E14-'Panel Spreadsheet'!AH$4,"")</f>
        <v>-5</v>
      </c>
      <c r="AI14">
        <f>IF(ISNUMBER('Panel Spreadsheet'!AI14),'Panel Spreadsheet'!$E14-'Panel Spreadsheet'!AI$4,"")</f>
        <v>-6</v>
      </c>
      <c r="AJ14">
        <f>IF(ISNUMBER('Panel Spreadsheet'!AJ14),'Panel Spreadsheet'!$E14-'Panel Spreadsheet'!AJ$4,"")</f>
        <v>-7</v>
      </c>
      <c r="AK14">
        <f>IF(ISNUMBER('Panel Spreadsheet'!AK14),'Panel Spreadsheet'!$E14-'Panel Spreadsheet'!AK$4,"")</f>
        <v>-8</v>
      </c>
      <c r="AL14">
        <f>IF(ISNUMBER('Panel Spreadsheet'!AL14),'Panel Spreadsheet'!$E14-'Panel Spreadsheet'!AL$4,"")</f>
        <v>-9</v>
      </c>
      <c r="AM14">
        <f>IF(ISNUMBER('Panel Spreadsheet'!AM14),'Panel Spreadsheet'!$E14-'Panel Spreadsheet'!AM$4,"")</f>
        <v>-10</v>
      </c>
      <c r="AN14" t="str">
        <f>IF(ISNUMBER('Panel Spreadsheet'!AN14),'Panel Spreadsheet'!$E14-'Panel Spreadsheet'!AN$4,"")</f>
        <v/>
      </c>
      <c r="AO14" t="str">
        <f>IF(ISNUMBER('Panel Spreadsheet'!AO14),'Panel Spreadsheet'!$E14-'Panel Spreadsheet'!AO$4,"")</f>
        <v/>
      </c>
      <c r="AP14" t="str">
        <f>IF(ISNUMBER('Panel Spreadsheet'!AP14),'Panel Spreadsheet'!$E14-'Panel Spreadsheet'!AP$4,"")</f>
        <v/>
      </c>
      <c r="AQ14" t="str">
        <f>IF(ISNUMBER('Panel Spreadsheet'!AQ14),'Panel Spreadsheet'!$E14-'Panel Spreadsheet'!AQ$4,"")</f>
        <v/>
      </c>
      <c r="AR14" t="str">
        <f>IF(ISNUMBER('Panel Spreadsheet'!AR14),'Panel Spreadsheet'!$E14-'Panel Spreadsheet'!AR$4,"")</f>
        <v/>
      </c>
      <c r="AS14" t="str">
        <f>IF(ISNUMBER('Panel Spreadsheet'!AS14),'Panel Spreadsheet'!$E14-'Panel Spreadsheet'!AS$4,"")</f>
        <v/>
      </c>
      <c r="AT14" t="str">
        <f>IF(ISNUMBER('Panel Spreadsheet'!AT14),'Panel Spreadsheet'!$E14-'Panel Spreadsheet'!AT$4,"")</f>
        <v/>
      </c>
      <c r="AU14" t="str">
        <f>IF(ISNUMBER('Panel Spreadsheet'!AU14),'Panel Spreadsheet'!$E14-'Panel Spreadsheet'!AU$4,"")</f>
        <v/>
      </c>
      <c r="AV14" t="str">
        <f>IF(ISNUMBER('Panel Spreadsheet'!AV14),'Panel Spreadsheet'!$E14-'Panel Spreadsheet'!AV$4,"")</f>
        <v/>
      </c>
      <c r="AW14" t="str">
        <f>IF(ISNUMBER('Panel Spreadsheet'!AW14),'Panel Spreadsheet'!$E14-'Panel Spreadsheet'!AW$4,"")</f>
        <v/>
      </c>
      <c r="AX14" t="str">
        <f>IF(ISNUMBER('Panel Spreadsheet'!AX14),'Panel Spreadsheet'!$E14-'Panel Spreadsheet'!AX$4,"")</f>
        <v/>
      </c>
      <c r="AY14" t="str">
        <f>IF(ISNUMBER('Panel Spreadsheet'!AY14),'Panel Spreadsheet'!$E14-'Panel Spreadsheet'!AY$4,"")</f>
        <v/>
      </c>
    </row>
    <row r="15" spans="1:51" x14ac:dyDescent="0.35">
      <c r="A15" t="s">
        <v>39</v>
      </c>
      <c r="B15" t="s">
        <v>155</v>
      </c>
      <c r="C15" s="15">
        <v>3.5</v>
      </c>
      <c r="D15">
        <v>1918</v>
      </c>
      <c r="E15">
        <v>1943</v>
      </c>
      <c r="F15" t="str">
        <f>IF(ISNUMBER('Panel Spreadsheet'!F15),'Panel Spreadsheet'!$E15-'Panel Spreadsheet'!F$4,"")</f>
        <v/>
      </c>
      <c r="G15" t="str">
        <f>IF(ISNUMBER('Panel Spreadsheet'!G15),'Panel Spreadsheet'!$E15-'Panel Spreadsheet'!G$4,"")</f>
        <v/>
      </c>
      <c r="H15" t="str">
        <f>IF(ISNUMBER('Panel Spreadsheet'!H15),'Panel Spreadsheet'!$E15-'Panel Spreadsheet'!H$4,"")</f>
        <v/>
      </c>
      <c r="I15" t="str">
        <f>IF(ISNUMBER('Panel Spreadsheet'!I15),'Panel Spreadsheet'!$E15-'Panel Spreadsheet'!I$4,"")</f>
        <v/>
      </c>
      <c r="J15" t="str">
        <f>IF(ISNUMBER('Panel Spreadsheet'!J15),'Panel Spreadsheet'!$E15-'Panel Spreadsheet'!J$4,"")</f>
        <v/>
      </c>
      <c r="K15" t="str">
        <f>IF(ISNUMBER('Panel Spreadsheet'!K15),'Panel Spreadsheet'!$E15-'Panel Spreadsheet'!K$4,"")</f>
        <v/>
      </c>
      <c r="L15" t="str">
        <f>IF(ISNUMBER('Panel Spreadsheet'!L15),'Panel Spreadsheet'!$E15-'Panel Spreadsheet'!L$4,"")</f>
        <v/>
      </c>
      <c r="M15" t="str">
        <f>IF(ISNUMBER('Panel Spreadsheet'!M15),'Panel Spreadsheet'!$E15-'Panel Spreadsheet'!M$4,"")</f>
        <v/>
      </c>
      <c r="N15">
        <f>IF(ISNUMBER('Panel Spreadsheet'!N15),'Panel Spreadsheet'!$E15-'Panel Spreadsheet'!N$4,"")</f>
        <v>14</v>
      </c>
      <c r="O15">
        <f>IF(ISNUMBER('Panel Spreadsheet'!O15),'Panel Spreadsheet'!$E15-'Panel Spreadsheet'!O$4,"")</f>
        <v>13</v>
      </c>
      <c r="P15">
        <f>IF(ISNUMBER('Panel Spreadsheet'!P15),'Panel Spreadsheet'!$E15-'Panel Spreadsheet'!P$4,"")</f>
        <v>12</v>
      </c>
      <c r="Q15">
        <f>IF(ISNUMBER('Panel Spreadsheet'!Q15),'Panel Spreadsheet'!$E15-'Panel Spreadsheet'!Q$4,"")</f>
        <v>11</v>
      </c>
      <c r="R15">
        <f>IF(ISNUMBER('Panel Spreadsheet'!R15),'Panel Spreadsheet'!$E15-'Panel Spreadsheet'!R$4,"")</f>
        <v>10</v>
      </c>
      <c r="S15">
        <f>IF(ISNUMBER('Panel Spreadsheet'!S15),'Panel Spreadsheet'!$E15-'Panel Spreadsheet'!S$4,"")</f>
        <v>9</v>
      </c>
      <c r="T15" t="str">
        <f>IF(ISNUMBER('Panel Spreadsheet'!T15),'Panel Spreadsheet'!$E15-'Panel Spreadsheet'!T$4,"")</f>
        <v/>
      </c>
      <c r="U15" t="str">
        <f>IF(ISNUMBER('Panel Spreadsheet'!U15),'Panel Spreadsheet'!$E15-'Panel Spreadsheet'!U$4,"")</f>
        <v/>
      </c>
      <c r="V15" t="str">
        <f>IF(ISNUMBER('Panel Spreadsheet'!V15),'Panel Spreadsheet'!$E15-'Panel Spreadsheet'!V$4,"")</f>
        <v/>
      </c>
      <c r="W15" t="str">
        <f>IF(ISNUMBER('Panel Spreadsheet'!W15),'Panel Spreadsheet'!$E15-'Panel Spreadsheet'!W$4,"")</f>
        <v/>
      </c>
      <c r="X15" t="str">
        <f>IF(ISNUMBER('Panel Spreadsheet'!X15),'Panel Spreadsheet'!$E15-'Panel Spreadsheet'!X$4,"")</f>
        <v/>
      </c>
      <c r="Y15" t="str">
        <f>IF(ISNUMBER('Panel Spreadsheet'!Y15),'Panel Spreadsheet'!$E15-'Panel Spreadsheet'!Y$4,"")</f>
        <v/>
      </c>
      <c r="Z15" t="str">
        <f>IF(ISNUMBER('Panel Spreadsheet'!Z15),'Panel Spreadsheet'!$E15-'Panel Spreadsheet'!Z$4,"")</f>
        <v/>
      </c>
      <c r="AA15" t="str">
        <f>IF(ISNUMBER('Panel Spreadsheet'!AA15),'Panel Spreadsheet'!$E15-'Panel Spreadsheet'!AA$4,"")</f>
        <v/>
      </c>
      <c r="AB15" t="str">
        <f>IF(ISNUMBER('Panel Spreadsheet'!AB15),'Panel Spreadsheet'!$E15-'Panel Spreadsheet'!AB$4,"")</f>
        <v/>
      </c>
      <c r="AC15" t="str">
        <f>IF(ISNUMBER('Panel Spreadsheet'!AC15),'Panel Spreadsheet'!$E15-'Panel Spreadsheet'!AC$4,"")</f>
        <v/>
      </c>
      <c r="AD15" t="str">
        <f>IF(ISNUMBER('Panel Spreadsheet'!AD15),'Panel Spreadsheet'!$E15-'Panel Spreadsheet'!AD$4,"")</f>
        <v/>
      </c>
      <c r="AE15" t="str">
        <f>IF(ISNUMBER('Panel Spreadsheet'!AE15),'Panel Spreadsheet'!$E15-'Panel Spreadsheet'!AE$4,"")</f>
        <v/>
      </c>
      <c r="AF15" t="str">
        <f>IF(ISNUMBER('Panel Spreadsheet'!AF15),'Panel Spreadsheet'!$E15-'Panel Spreadsheet'!AF$4,"")</f>
        <v/>
      </c>
      <c r="AG15" t="str">
        <f>IF(ISNUMBER('Panel Spreadsheet'!AG15),'Panel Spreadsheet'!$E15-'Panel Spreadsheet'!AG$4,"")</f>
        <v/>
      </c>
      <c r="AH15" t="str">
        <f>IF(ISNUMBER('Panel Spreadsheet'!AH15),'Panel Spreadsheet'!$E15-'Panel Spreadsheet'!AH$4,"")</f>
        <v/>
      </c>
      <c r="AI15" t="str">
        <f>IF(ISNUMBER('Panel Spreadsheet'!AI15),'Panel Spreadsheet'!$E15-'Panel Spreadsheet'!AI$4,"")</f>
        <v/>
      </c>
      <c r="AJ15" t="str">
        <f>IF(ISNUMBER('Panel Spreadsheet'!AJ15),'Panel Spreadsheet'!$E15-'Panel Spreadsheet'!AJ$4,"")</f>
        <v/>
      </c>
      <c r="AK15" t="str">
        <f>IF(ISNUMBER('Panel Spreadsheet'!AK15),'Panel Spreadsheet'!$E15-'Panel Spreadsheet'!AK$4,"")</f>
        <v/>
      </c>
      <c r="AL15" t="str">
        <f>IF(ISNUMBER('Panel Spreadsheet'!AL15),'Panel Spreadsheet'!$E15-'Panel Spreadsheet'!AL$4,"")</f>
        <v/>
      </c>
      <c r="AM15" t="str">
        <f>IF(ISNUMBER('Panel Spreadsheet'!AM15),'Panel Spreadsheet'!$E15-'Panel Spreadsheet'!AM$4,"")</f>
        <v/>
      </c>
      <c r="AN15" t="str">
        <f>IF(ISNUMBER('Panel Spreadsheet'!AN15),'Panel Spreadsheet'!$E15-'Panel Spreadsheet'!AN$4,"")</f>
        <v/>
      </c>
      <c r="AO15" t="str">
        <f>IF(ISNUMBER('Panel Spreadsheet'!AO15),'Panel Spreadsheet'!$E15-'Panel Spreadsheet'!AO$4,"")</f>
        <v/>
      </c>
      <c r="AP15" t="str">
        <f>IF(ISNUMBER('Panel Spreadsheet'!AP15),'Panel Spreadsheet'!$E15-'Panel Spreadsheet'!AP$4,"")</f>
        <v/>
      </c>
      <c r="AQ15" t="str">
        <f>IF(ISNUMBER('Panel Spreadsheet'!AQ15),'Panel Spreadsheet'!$E15-'Panel Spreadsheet'!AQ$4,"")</f>
        <v/>
      </c>
      <c r="AR15" t="str">
        <f>IF(ISNUMBER('Panel Spreadsheet'!AR15),'Panel Spreadsheet'!$E15-'Panel Spreadsheet'!AR$4,"")</f>
        <v/>
      </c>
      <c r="AS15" t="str">
        <f>IF(ISNUMBER('Panel Spreadsheet'!AS15),'Panel Spreadsheet'!$E15-'Panel Spreadsheet'!AS$4,"")</f>
        <v/>
      </c>
      <c r="AT15" t="str">
        <f>IF(ISNUMBER('Panel Spreadsheet'!AT15),'Panel Spreadsheet'!$E15-'Panel Spreadsheet'!AT$4,"")</f>
        <v/>
      </c>
      <c r="AU15" t="str">
        <f>IF(ISNUMBER('Panel Spreadsheet'!AU15),'Panel Spreadsheet'!$E15-'Panel Spreadsheet'!AU$4,"")</f>
        <v/>
      </c>
      <c r="AV15" t="str">
        <f>IF(ISNUMBER('Panel Spreadsheet'!AV15),'Panel Spreadsheet'!$E15-'Panel Spreadsheet'!AV$4,"")</f>
        <v/>
      </c>
      <c r="AW15" t="str">
        <f>IF(ISNUMBER('Panel Spreadsheet'!AW15),'Panel Spreadsheet'!$E15-'Panel Spreadsheet'!AW$4,"")</f>
        <v/>
      </c>
      <c r="AX15" t="str">
        <f>IF(ISNUMBER('Panel Spreadsheet'!AX15),'Panel Spreadsheet'!$E15-'Panel Spreadsheet'!AX$4,"")</f>
        <v/>
      </c>
      <c r="AY15" t="str">
        <f>IF(ISNUMBER('Panel Spreadsheet'!AY15),'Panel Spreadsheet'!$E15-'Panel Spreadsheet'!AY$4,"")</f>
        <v/>
      </c>
    </row>
    <row r="16" spans="1:51" x14ac:dyDescent="0.35">
      <c r="A16" t="s">
        <v>13</v>
      </c>
      <c r="B16" t="s">
        <v>155</v>
      </c>
      <c r="C16" s="15">
        <v>3.5</v>
      </c>
      <c r="D16">
        <v>1931</v>
      </c>
      <c r="E16" s="114">
        <v>1931.5</v>
      </c>
      <c r="F16">
        <f>IF(ISNUMBER('Panel Spreadsheet'!F16),'Panel Spreadsheet'!$E16-'Panel Spreadsheet'!F$4,"")</f>
        <v>10.5</v>
      </c>
      <c r="G16">
        <f>IF(ISNUMBER('Panel Spreadsheet'!G16),'Panel Spreadsheet'!$E16-'Panel Spreadsheet'!G$4,"")</f>
        <v>9.5</v>
      </c>
      <c r="H16">
        <f>IF(ISNUMBER('Panel Spreadsheet'!H16),'Panel Spreadsheet'!$E16-'Panel Spreadsheet'!H$4,"")</f>
        <v>8.5</v>
      </c>
      <c r="I16">
        <f>IF(ISNUMBER('Panel Spreadsheet'!I16),'Panel Spreadsheet'!$E16-'Panel Spreadsheet'!I$4,"")</f>
        <v>7.5</v>
      </c>
      <c r="J16">
        <f>IF(ISNUMBER('Panel Spreadsheet'!J16),'Panel Spreadsheet'!$E16-'Panel Spreadsheet'!J$4,"")</f>
        <v>6.5</v>
      </c>
      <c r="K16">
        <f>IF(ISNUMBER('Panel Spreadsheet'!K16),'Panel Spreadsheet'!$E16-'Panel Spreadsheet'!K$4,"")</f>
        <v>5.5</v>
      </c>
      <c r="L16">
        <f>IF(ISNUMBER('Panel Spreadsheet'!L16),'Panel Spreadsheet'!$E16-'Panel Spreadsheet'!L$4,"")</f>
        <v>4.5</v>
      </c>
      <c r="M16">
        <f>IF(ISNUMBER('Panel Spreadsheet'!M16),'Panel Spreadsheet'!$E16-'Panel Spreadsheet'!M$4,"")</f>
        <v>3.5</v>
      </c>
      <c r="N16">
        <f>IF(ISNUMBER('Panel Spreadsheet'!N16),'Panel Spreadsheet'!$E16-'Panel Spreadsheet'!N$4,"")</f>
        <v>2.5</v>
      </c>
      <c r="O16">
        <f>IF(ISNUMBER('Panel Spreadsheet'!O16),'Panel Spreadsheet'!$E16-'Panel Spreadsheet'!O$4,"")</f>
        <v>1.5</v>
      </c>
      <c r="P16" t="str">
        <f>IF(ISNUMBER('Panel Spreadsheet'!P16),'Panel Spreadsheet'!$E16-'Panel Spreadsheet'!P$4,"")</f>
        <v/>
      </c>
      <c r="Q16" t="str">
        <f>IF(ISNUMBER('Panel Spreadsheet'!Q16),'Panel Spreadsheet'!$E16-'Panel Spreadsheet'!Q$4,"")</f>
        <v/>
      </c>
      <c r="R16" t="str">
        <f>IF(ISNUMBER('Panel Spreadsheet'!R16),'Panel Spreadsheet'!$E16-'Panel Spreadsheet'!R$4,"")</f>
        <v/>
      </c>
      <c r="S16" t="str">
        <f>IF(ISNUMBER('Panel Spreadsheet'!S16),'Panel Spreadsheet'!$E16-'Panel Spreadsheet'!S$4,"")</f>
        <v/>
      </c>
      <c r="T16" t="str">
        <f>IF(ISNUMBER('Panel Spreadsheet'!T16),'Panel Spreadsheet'!$E16-'Panel Spreadsheet'!T$4,"")</f>
        <v/>
      </c>
      <c r="U16" t="str">
        <f>IF(ISNUMBER('Panel Spreadsheet'!U16),'Panel Spreadsheet'!$E16-'Panel Spreadsheet'!U$4,"")</f>
        <v/>
      </c>
      <c r="V16" t="str">
        <f>IF(ISNUMBER('Panel Spreadsheet'!V16),'Panel Spreadsheet'!$E16-'Panel Spreadsheet'!V$4,"")</f>
        <v/>
      </c>
      <c r="W16" t="str">
        <f>IF(ISNUMBER('Panel Spreadsheet'!W16),'Panel Spreadsheet'!$E16-'Panel Spreadsheet'!W$4,"")</f>
        <v/>
      </c>
      <c r="X16" t="str">
        <f>IF(ISNUMBER('Panel Spreadsheet'!X16),'Panel Spreadsheet'!$E16-'Panel Spreadsheet'!X$4,"")</f>
        <v/>
      </c>
      <c r="Y16" t="str">
        <f>IF(ISNUMBER('Panel Spreadsheet'!Y16),'Panel Spreadsheet'!$E16-'Panel Spreadsheet'!Y$4,"")</f>
        <v/>
      </c>
      <c r="Z16" t="str">
        <f>IF(ISNUMBER('Panel Spreadsheet'!Z16),'Panel Spreadsheet'!$E16-'Panel Spreadsheet'!Z$4,"")</f>
        <v/>
      </c>
      <c r="AA16" t="str">
        <f>IF(ISNUMBER('Panel Spreadsheet'!AA16),'Panel Spreadsheet'!$E16-'Panel Spreadsheet'!AA$4,"")</f>
        <v/>
      </c>
      <c r="AB16" t="str">
        <f>IF(ISNUMBER('Panel Spreadsheet'!AB16),'Panel Spreadsheet'!$E16-'Panel Spreadsheet'!AB$4,"")</f>
        <v/>
      </c>
      <c r="AC16" t="str">
        <f>IF(ISNUMBER('Panel Spreadsheet'!AC16),'Panel Spreadsheet'!$E16-'Panel Spreadsheet'!AC$4,"")</f>
        <v/>
      </c>
      <c r="AD16" t="str">
        <f>IF(ISNUMBER('Panel Spreadsheet'!AD16),'Panel Spreadsheet'!$E16-'Panel Spreadsheet'!AD$4,"")</f>
        <v/>
      </c>
      <c r="AE16" t="str">
        <f>IF(ISNUMBER('Panel Spreadsheet'!AE16),'Panel Spreadsheet'!$E16-'Panel Spreadsheet'!AE$4,"")</f>
        <v/>
      </c>
      <c r="AF16" t="str">
        <f>IF(ISNUMBER('Panel Spreadsheet'!AF16),'Panel Spreadsheet'!$E16-'Panel Spreadsheet'!AF$4,"")</f>
        <v/>
      </c>
      <c r="AG16" t="str">
        <f>IF(ISNUMBER('Panel Spreadsheet'!AG16),'Panel Spreadsheet'!$E16-'Panel Spreadsheet'!AG$4,"")</f>
        <v/>
      </c>
      <c r="AH16" t="str">
        <f>IF(ISNUMBER('Panel Spreadsheet'!AH16),'Panel Spreadsheet'!$E16-'Panel Spreadsheet'!AH$4,"")</f>
        <v/>
      </c>
      <c r="AI16" t="str">
        <f>IF(ISNUMBER('Panel Spreadsheet'!AI16),'Panel Spreadsheet'!$E16-'Panel Spreadsheet'!AI$4,"")</f>
        <v/>
      </c>
      <c r="AJ16" t="str">
        <f>IF(ISNUMBER('Panel Spreadsheet'!AJ16),'Panel Spreadsheet'!$E16-'Panel Spreadsheet'!AJ$4,"")</f>
        <v/>
      </c>
      <c r="AK16" t="str">
        <f>IF(ISNUMBER('Panel Spreadsheet'!AK16),'Panel Spreadsheet'!$E16-'Panel Spreadsheet'!AK$4,"")</f>
        <v/>
      </c>
      <c r="AL16" t="str">
        <f>IF(ISNUMBER('Panel Spreadsheet'!AL16),'Panel Spreadsheet'!$E16-'Panel Spreadsheet'!AL$4,"")</f>
        <v/>
      </c>
      <c r="AM16" t="str">
        <f>IF(ISNUMBER('Panel Spreadsheet'!AM16),'Panel Spreadsheet'!$E16-'Panel Spreadsheet'!AM$4,"")</f>
        <v/>
      </c>
      <c r="AN16" t="str">
        <f>IF(ISNUMBER('Panel Spreadsheet'!AN16),'Panel Spreadsheet'!$E16-'Panel Spreadsheet'!AN$4,"")</f>
        <v/>
      </c>
      <c r="AO16" t="str">
        <f>IF(ISNUMBER('Panel Spreadsheet'!AO16),'Panel Spreadsheet'!$E16-'Panel Spreadsheet'!AO$4,"")</f>
        <v/>
      </c>
      <c r="AP16" t="str">
        <f>IF(ISNUMBER('Panel Spreadsheet'!AP16),'Panel Spreadsheet'!$E16-'Panel Spreadsheet'!AP$4,"")</f>
        <v/>
      </c>
      <c r="AQ16" t="str">
        <f>IF(ISNUMBER('Panel Spreadsheet'!AQ16),'Panel Spreadsheet'!$E16-'Panel Spreadsheet'!AQ$4,"")</f>
        <v/>
      </c>
      <c r="AR16" t="str">
        <f>IF(ISNUMBER('Panel Spreadsheet'!AR16),'Panel Spreadsheet'!$E16-'Panel Spreadsheet'!AR$4,"")</f>
        <v/>
      </c>
      <c r="AS16" t="str">
        <f>IF(ISNUMBER('Panel Spreadsheet'!AS16),'Panel Spreadsheet'!$E16-'Panel Spreadsheet'!AS$4,"")</f>
        <v/>
      </c>
      <c r="AT16" t="str">
        <f>IF(ISNUMBER('Panel Spreadsheet'!AT16),'Panel Spreadsheet'!$E16-'Panel Spreadsheet'!AT$4,"")</f>
        <v/>
      </c>
      <c r="AU16" t="str">
        <f>IF(ISNUMBER('Panel Spreadsheet'!AU16),'Panel Spreadsheet'!$E16-'Panel Spreadsheet'!AU$4,"")</f>
        <v/>
      </c>
      <c r="AV16" t="str">
        <f>IF(ISNUMBER('Panel Spreadsheet'!AV16),'Panel Spreadsheet'!$E16-'Panel Spreadsheet'!AV$4,"")</f>
        <v/>
      </c>
      <c r="AW16" t="str">
        <f>IF(ISNUMBER('Panel Spreadsheet'!AW16),'Panel Spreadsheet'!$E16-'Panel Spreadsheet'!AW$4,"")</f>
        <v/>
      </c>
      <c r="AX16" t="str">
        <f>IF(ISNUMBER('Panel Spreadsheet'!AX16),'Panel Spreadsheet'!$E16-'Panel Spreadsheet'!AX$4,"")</f>
        <v/>
      </c>
      <c r="AY16" t="str">
        <f>IF(ISNUMBER('Panel Spreadsheet'!AY16),'Panel Spreadsheet'!$E16-'Panel Spreadsheet'!AY$4,"")</f>
        <v/>
      </c>
    </row>
    <row r="17" spans="1:51" x14ac:dyDescent="0.35">
      <c r="A17" t="s">
        <v>18</v>
      </c>
      <c r="B17" t="s">
        <v>155</v>
      </c>
      <c r="C17" s="15">
        <v>3.5</v>
      </c>
      <c r="D17">
        <v>1919</v>
      </c>
      <c r="E17">
        <v>1949</v>
      </c>
      <c r="F17" t="str">
        <f>IF(ISNUMBER('Panel Spreadsheet'!F17),'Panel Spreadsheet'!$E17-'Panel Spreadsheet'!F$4,"")</f>
        <v/>
      </c>
      <c r="G17" t="str">
        <f>IF(ISNUMBER('Panel Spreadsheet'!G17),'Panel Spreadsheet'!$E17-'Panel Spreadsheet'!G$4,"")</f>
        <v/>
      </c>
      <c r="H17" t="str">
        <f>IF(ISNUMBER('Panel Spreadsheet'!H17),'Panel Spreadsheet'!$E17-'Panel Spreadsheet'!H$4,"")</f>
        <v/>
      </c>
      <c r="I17" t="str">
        <f>IF(ISNUMBER('Panel Spreadsheet'!I17),'Panel Spreadsheet'!$E17-'Panel Spreadsheet'!I$4,"")</f>
        <v/>
      </c>
      <c r="J17" t="str">
        <f>IF(ISNUMBER('Panel Spreadsheet'!J17),'Panel Spreadsheet'!$E17-'Panel Spreadsheet'!J$4,"")</f>
        <v/>
      </c>
      <c r="K17" t="str">
        <f>IF(ISNUMBER('Panel Spreadsheet'!K17),'Panel Spreadsheet'!$E17-'Panel Spreadsheet'!K$4,"")</f>
        <v/>
      </c>
      <c r="L17" t="str">
        <f>IF(ISNUMBER('Panel Spreadsheet'!L17),'Panel Spreadsheet'!$E17-'Panel Spreadsheet'!L$4,"")</f>
        <v/>
      </c>
      <c r="M17" t="str">
        <f>IF(ISNUMBER('Panel Spreadsheet'!M17),'Panel Spreadsheet'!$E17-'Panel Spreadsheet'!M$4,"")</f>
        <v/>
      </c>
      <c r="N17">
        <f>IF(ISNUMBER('Panel Spreadsheet'!N17),'Panel Spreadsheet'!$E17-'Panel Spreadsheet'!N$4,"")</f>
        <v>20</v>
      </c>
      <c r="O17">
        <f>IF(ISNUMBER('Panel Spreadsheet'!O17),'Panel Spreadsheet'!$E17-'Panel Spreadsheet'!O$4,"")</f>
        <v>19</v>
      </c>
      <c r="P17">
        <f>IF(ISNUMBER('Panel Spreadsheet'!P17),'Panel Spreadsheet'!$E17-'Panel Spreadsheet'!P$4,"")</f>
        <v>18</v>
      </c>
      <c r="Q17">
        <f>IF(ISNUMBER('Panel Spreadsheet'!Q17),'Panel Spreadsheet'!$E17-'Panel Spreadsheet'!Q$4,"")</f>
        <v>17</v>
      </c>
      <c r="R17">
        <f>IF(ISNUMBER('Panel Spreadsheet'!R17),'Panel Spreadsheet'!$E17-'Panel Spreadsheet'!R$4,"")</f>
        <v>16</v>
      </c>
      <c r="S17" t="str">
        <f>IF(ISNUMBER('Panel Spreadsheet'!S17),'Panel Spreadsheet'!$E17-'Panel Spreadsheet'!S$4,"")</f>
        <v/>
      </c>
      <c r="T17" t="str">
        <f>IF(ISNUMBER('Panel Spreadsheet'!T17),'Panel Spreadsheet'!$E17-'Panel Spreadsheet'!T$4,"")</f>
        <v/>
      </c>
      <c r="U17" t="str">
        <f>IF(ISNUMBER('Panel Spreadsheet'!U17),'Panel Spreadsheet'!$E17-'Panel Spreadsheet'!U$4,"")</f>
        <v/>
      </c>
      <c r="V17" t="str">
        <f>IF(ISNUMBER('Panel Spreadsheet'!V17),'Panel Spreadsheet'!$E17-'Panel Spreadsheet'!V$4,"")</f>
        <v/>
      </c>
      <c r="W17" t="str">
        <f>IF(ISNUMBER('Panel Spreadsheet'!W17),'Panel Spreadsheet'!$E17-'Panel Spreadsheet'!W$4,"")</f>
        <v/>
      </c>
      <c r="X17" t="str">
        <f>IF(ISNUMBER('Panel Spreadsheet'!X17),'Panel Spreadsheet'!$E17-'Panel Spreadsheet'!X$4,"")</f>
        <v/>
      </c>
      <c r="Y17" t="str">
        <f>IF(ISNUMBER('Panel Spreadsheet'!Y17),'Panel Spreadsheet'!$E17-'Panel Spreadsheet'!Y$4,"")</f>
        <v/>
      </c>
      <c r="Z17" t="str">
        <f>IF(ISNUMBER('Panel Spreadsheet'!Z17),'Panel Spreadsheet'!$E17-'Panel Spreadsheet'!Z$4,"")</f>
        <v/>
      </c>
      <c r="AA17" t="str">
        <f>IF(ISNUMBER('Panel Spreadsheet'!AA17),'Panel Spreadsheet'!$E17-'Panel Spreadsheet'!AA$4,"")</f>
        <v/>
      </c>
      <c r="AB17" t="str">
        <f>IF(ISNUMBER('Panel Spreadsheet'!AB17),'Panel Spreadsheet'!$E17-'Panel Spreadsheet'!AB$4,"")</f>
        <v/>
      </c>
      <c r="AC17" t="str">
        <f>IF(ISNUMBER('Panel Spreadsheet'!AC17),'Panel Spreadsheet'!$E17-'Panel Spreadsheet'!AC$4,"")</f>
        <v/>
      </c>
      <c r="AD17" t="str">
        <f>IF(ISNUMBER('Panel Spreadsheet'!AD17),'Panel Spreadsheet'!$E17-'Panel Spreadsheet'!AD$4,"")</f>
        <v/>
      </c>
      <c r="AE17" t="str">
        <f>IF(ISNUMBER('Panel Spreadsheet'!AE17),'Panel Spreadsheet'!$E17-'Panel Spreadsheet'!AE$4,"")</f>
        <v/>
      </c>
      <c r="AF17" t="str">
        <f>IF(ISNUMBER('Panel Spreadsheet'!AF17),'Panel Spreadsheet'!$E17-'Panel Spreadsheet'!AF$4,"")</f>
        <v/>
      </c>
      <c r="AG17" t="str">
        <f>IF(ISNUMBER('Panel Spreadsheet'!AG17),'Panel Spreadsheet'!$E17-'Panel Spreadsheet'!AG$4,"")</f>
        <v/>
      </c>
      <c r="AH17" t="str">
        <f>IF(ISNUMBER('Panel Spreadsheet'!AH17),'Panel Spreadsheet'!$E17-'Panel Spreadsheet'!AH$4,"")</f>
        <v/>
      </c>
      <c r="AI17" t="str">
        <f>IF(ISNUMBER('Panel Spreadsheet'!AI17),'Panel Spreadsheet'!$E17-'Panel Spreadsheet'!AI$4,"")</f>
        <v/>
      </c>
      <c r="AJ17" t="str">
        <f>IF(ISNUMBER('Panel Spreadsheet'!AJ17),'Panel Spreadsheet'!$E17-'Panel Spreadsheet'!AJ$4,"")</f>
        <v/>
      </c>
      <c r="AK17" t="str">
        <f>IF(ISNUMBER('Panel Spreadsheet'!AK17),'Panel Spreadsheet'!$E17-'Panel Spreadsheet'!AK$4,"")</f>
        <v/>
      </c>
      <c r="AL17" t="str">
        <f>IF(ISNUMBER('Panel Spreadsheet'!AL17),'Panel Spreadsheet'!$E17-'Panel Spreadsheet'!AL$4,"")</f>
        <v/>
      </c>
      <c r="AM17" t="str">
        <f>IF(ISNUMBER('Panel Spreadsheet'!AM17),'Panel Spreadsheet'!$E17-'Panel Spreadsheet'!AM$4,"")</f>
        <v/>
      </c>
      <c r="AN17" t="str">
        <f>IF(ISNUMBER('Panel Spreadsheet'!AN17),'Panel Spreadsheet'!$E17-'Panel Spreadsheet'!AN$4,"")</f>
        <v/>
      </c>
      <c r="AO17" t="str">
        <f>IF(ISNUMBER('Panel Spreadsheet'!AO17),'Panel Spreadsheet'!$E17-'Panel Spreadsheet'!AO$4,"")</f>
        <v/>
      </c>
      <c r="AP17" t="str">
        <f>IF(ISNUMBER('Panel Spreadsheet'!AP17),'Panel Spreadsheet'!$E17-'Panel Spreadsheet'!AP$4,"")</f>
        <v/>
      </c>
      <c r="AQ17" t="str">
        <f>IF(ISNUMBER('Panel Spreadsheet'!AQ17),'Panel Spreadsheet'!$E17-'Panel Spreadsheet'!AQ$4,"")</f>
        <v/>
      </c>
      <c r="AR17" t="str">
        <f>IF(ISNUMBER('Panel Spreadsheet'!AR17),'Panel Spreadsheet'!$E17-'Panel Spreadsheet'!AR$4,"")</f>
        <v/>
      </c>
      <c r="AS17" t="str">
        <f>IF(ISNUMBER('Panel Spreadsheet'!AS17),'Panel Spreadsheet'!$E17-'Panel Spreadsheet'!AS$4,"")</f>
        <v/>
      </c>
      <c r="AT17" t="str">
        <f>IF(ISNUMBER('Panel Spreadsheet'!AT17),'Panel Spreadsheet'!$E17-'Panel Spreadsheet'!AT$4,"")</f>
        <v/>
      </c>
      <c r="AU17" t="str">
        <f>IF(ISNUMBER('Panel Spreadsheet'!AU17),'Panel Spreadsheet'!$E17-'Panel Spreadsheet'!AU$4,"")</f>
        <v/>
      </c>
      <c r="AV17" t="str">
        <f>IF(ISNUMBER('Panel Spreadsheet'!AV17),'Panel Spreadsheet'!$E17-'Panel Spreadsheet'!AV$4,"")</f>
        <v/>
      </c>
      <c r="AW17" t="str">
        <f>IF(ISNUMBER('Panel Spreadsheet'!AW17),'Panel Spreadsheet'!$E17-'Panel Spreadsheet'!AW$4,"")</f>
        <v/>
      </c>
      <c r="AX17" t="str">
        <f>IF(ISNUMBER('Panel Spreadsheet'!AX17),'Panel Spreadsheet'!$E17-'Panel Spreadsheet'!AX$4,"")</f>
        <v/>
      </c>
      <c r="AY17" t="str">
        <f>IF(ISNUMBER('Panel Spreadsheet'!AY17),'Panel Spreadsheet'!$E17-'Panel Spreadsheet'!AY$4,"")</f>
        <v/>
      </c>
    </row>
    <row r="18" spans="1:51" x14ac:dyDescent="0.35">
      <c r="A18" t="s">
        <v>34</v>
      </c>
      <c r="B18" t="s">
        <v>155</v>
      </c>
      <c r="C18" s="15">
        <v>3.5</v>
      </c>
      <c r="D18">
        <v>1914</v>
      </c>
      <c r="E18">
        <v>1939</v>
      </c>
      <c r="F18" t="str">
        <f>IF(ISNUMBER('Panel Spreadsheet'!F18),'Panel Spreadsheet'!$E18-'Panel Spreadsheet'!F$4,"")</f>
        <v/>
      </c>
      <c r="G18" t="str">
        <f>IF(ISNUMBER('Panel Spreadsheet'!G18),'Panel Spreadsheet'!$E18-'Panel Spreadsheet'!G$4,"")</f>
        <v/>
      </c>
      <c r="H18" t="str">
        <f>IF(ISNUMBER('Panel Spreadsheet'!H18),'Panel Spreadsheet'!$E18-'Panel Spreadsheet'!H$4,"")</f>
        <v/>
      </c>
      <c r="I18" t="str">
        <f>IF(ISNUMBER('Panel Spreadsheet'!I18),'Panel Spreadsheet'!$E18-'Panel Spreadsheet'!I$4,"")</f>
        <v/>
      </c>
      <c r="J18" t="str">
        <f>IF(ISNUMBER('Panel Spreadsheet'!J18),'Panel Spreadsheet'!$E18-'Panel Spreadsheet'!J$4,"")</f>
        <v/>
      </c>
      <c r="K18" t="str">
        <f>IF(ISNUMBER('Panel Spreadsheet'!K18),'Panel Spreadsheet'!$E18-'Panel Spreadsheet'!K$4,"")</f>
        <v/>
      </c>
      <c r="L18" t="str">
        <f>IF(ISNUMBER('Panel Spreadsheet'!L18),'Panel Spreadsheet'!$E18-'Panel Spreadsheet'!L$4,"")</f>
        <v/>
      </c>
      <c r="M18" t="str">
        <f>IF(ISNUMBER('Panel Spreadsheet'!M18),'Panel Spreadsheet'!$E18-'Panel Spreadsheet'!M$4,"")</f>
        <v/>
      </c>
      <c r="N18">
        <f>IF(ISNUMBER('Panel Spreadsheet'!N18),'Panel Spreadsheet'!$E18-'Panel Spreadsheet'!N$4,"")</f>
        <v>10</v>
      </c>
      <c r="O18">
        <f>IF(ISNUMBER('Panel Spreadsheet'!O18),'Panel Spreadsheet'!$E18-'Panel Spreadsheet'!O$4,"")</f>
        <v>9</v>
      </c>
      <c r="P18">
        <f>IF(ISNUMBER('Panel Spreadsheet'!P18),'Panel Spreadsheet'!$E18-'Panel Spreadsheet'!P$4,"")</f>
        <v>8</v>
      </c>
      <c r="Q18">
        <f>IF(ISNUMBER('Panel Spreadsheet'!Q18),'Panel Spreadsheet'!$E18-'Panel Spreadsheet'!Q$4,"")</f>
        <v>7</v>
      </c>
      <c r="R18">
        <f>IF(ISNUMBER('Panel Spreadsheet'!R18),'Panel Spreadsheet'!$E18-'Panel Spreadsheet'!R$4,"")</f>
        <v>6</v>
      </c>
      <c r="S18">
        <f>IF(ISNUMBER('Panel Spreadsheet'!S18),'Panel Spreadsheet'!$E18-'Panel Spreadsheet'!S$4,"")</f>
        <v>5</v>
      </c>
      <c r="T18">
        <f>IF(ISNUMBER('Panel Spreadsheet'!T18),'Panel Spreadsheet'!$E18-'Panel Spreadsheet'!T$4,"")</f>
        <v>4</v>
      </c>
      <c r="U18" t="str">
        <f>IF(ISNUMBER('Panel Spreadsheet'!U18),'Panel Spreadsheet'!$E18-'Panel Spreadsheet'!U$4,"")</f>
        <v/>
      </c>
      <c r="V18" t="str">
        <f>IF(ISNUMBER('Panel Spreadsheet'!V18),'Panel Spreadsheet'!$E18-'Panel Spreadsheet'!V$4,"")</f>
        <v/>
      </c>
      <c r="W18" t="str">
        <f>IF(ISNUMBER('Panel Spreadsheet'!W18),'Panel Spreadsheet'!$E18-'Panel Spreadsheet'!W$4,"")</f>
        <v/>
      </c>
      <c r="X18" t="str">
        <f>IF(ISNUMBER('Panel Spreadsheet'!X18),'Panel Spreadsheet'!$E18-'Panel Spreadsheet'!X$4,"")</f>
        <v/>
      </c>
      <c r="Y18" t="str">
        <f>IF(ISNUMBER('Panel Spreadsheet'!Y18),'Panel Spreadsheet'!$E18-'Panel Spreadsheet'!Y$4,"")</f>
        <v/>
      </c>
      <c r="Z18" t="str">
        <f>IF(ISNUMBER('Panel Spreadsheet'!Z18),'Panel Spreadsheet'!$E18-'Panel Spreadsheet'!Z$4,"")</f>
        <v/>
      </c>
      <c r="AA18" t="str">
        <f>IF(ISNUMBER('Panel Spreadsheet'!AA18),'Panel Spreadsheet'!$E18-'Panel Spreadsheet'!AA$4,"")</f>
        <v/>
      </c>
      <c r="AB18" t="str">
        <f>IF(ISNUMBER('Panel Spreadsheet'!AB18),'Panel Spreadsheet'!$E18-'Panel Spreadsheet'!AB$4,"")</f>
        <v/>
      </c>
      <c r="AC18" t="str">
        <f>IF(ISNUMBER('Panel Spreadsheet'!AC18),'Panel Spreadsheet'!$E18-'Panel Spreadsheet'!AC$4,"")</f>
        <v/>
      </c>
      <c r="AD18" t="str">
        <f>IF(ISNUMBER('Panel Spreadsheet'!AD18),'Panel Spreadsheet'!$E18-'Panel Spreadsheet'!AD$4,"")</f>
        <v/>
      </c>
      <c r="AE18" t="str">
        <f>IF(ISNUMBER('Panel Spreadsheet'!AE18),'Panel Spreadsheet'!$E18-'Panel Spreadsheet'!AE$4,"")</f>
        <v/>
      </c>
      <c r="AF18" t="str">
        <f>IF(ISNUMBER('Panel Spreadsheet'!AF18),'Panel Spreadsheet'!$E18-'Panel Spreadsheet'!AF$4,"")</f>
        <v/>
      </c>
      <c r="AG18" t="str">
        <f>IF(ISNUMBER('Panel Spreadsheet'!AG18),'Panel Spreadsheet'!$E18-'Panel Spreadsheet'!AG$4,"")</f>
        <v/>
      </c>
      <c r="AH18" t="str">
        <f>IF(ISNUMBER('Panel Spreadsheet'!AH18),'Panel Spreadsheet'!$E18-'Panel Spreadsheet'!AH$4,"")</f>
        <v/>
      </c>
      <c r="AI18" t="str">
        <f>IF(ISNUMBER('Panel Spreadsheet'!AI18),'Panel Spreadsheet'!$E18-'Panel Spreadsheet'!AI$4,"")</f>
        <v/>
      </c>
      <c r="AJ18" t="str">
        <f>IF(ISNUMBER('Panel Spreadsheet'!AJ18),'Panel Spreadsheet'!$E18-'Panel Spreadsheet'!AJ$4,"")</f>
        <v/>
      </c>
      <c r="AK18" t="str">
        <f>IF(ISNUMBER('Panel Spreadsheet'!AK18),'Panel Spreadsheet'!$E18-'Panel Spreadsheet'!AK$4,"")</f>
        <v/>
      </c>
      <c r="AL18" t="str">
        <f>IF(ISNUMBER('Panel Spreadsheet'!AL18),'Panel Spreadsheet'!$E18-'Panel Spreadsheet'!AL$4,"")</f>
        <v/>
      </c>
      <c r="AM18" t="str">
        <f>IF(ISNUMBER('Panel Spreadsheet'!AM18),'Panel Spreadsheet'!$E18-'Panel Spreadsheet'!AM$4,"")</f>
        <v/>
      </c>
      <c r="AN18" t="str">
        <f>IF(ISNUMBER('Panel Spreadsheet'!AN18),'Panel Spreadsheet'!$E18-'Panel Spreadsheet'!AN$4,"")</f>
        <v/>
      </c>
      <c r="AO18" t="str">
        <f>IF(ISNUMBER('Panel Spreadsheet'!AO18),'Panel Spreadsheet'!$E18-'Panel Spreadsheet'!AO$4,"")</f>
        <v/>
      </c>
      <c r="AP18" t="str">
        <f>IF(ISNUMBER('Panel Spreadsheet'!AP18),'Panel Spreadsheet'!$E18-'Panel Spreadsheet'!AP$4,"")</f>
        <v/>
      </c>
      <c r="AQ18" t="str">
        <f>IF(ISNUMBER('Panel Spreadsheet'!AQ18),'Panel Spreadsheet'!$E18-'Panel Spreadsheet'!AQ$4,"")</f>
        <v/>
      </c>
      <c r="AR18" t="str">
        <f>IF(ISNUMBER('Panel Spreadsheet'!AR18),'Panel Spreadsheet'!$E18-'Panel Spreadsheet'!AR$4,"")</f>
        <v/>
      </c>
      <c r="AS18" t="str">
        <f>IF(ISNUMBER('Panel Spreadsheet'!AS18),'Panel Spreadsheet'!$E18-'Panel Spreadsheet'!AS$4,"")</f>
        <v/>
      </c>
      <c r="AT18" t="str">
        <f>IF(ISNUMBER('Panel Spreadsheet'!AT18),'Panel Spreadsheet'!$E18-'Panel Spreadsheet'!AT$4,"")</f>
        <v/>
      </c>
      <c r="AU18" t="str">
        <f>IF(ISNUMBER('Panel Spreadsheet'!AU18),'Panel Spreadsheet'!$E18-'Panel Spreadsheet'!AU$4,"")</f>
        <v/>
      </c>
      <c r="AV18" t="str">
        <f>IF(ISNUMBER('Panel Spreadsheet'!AV18),'Panel Spreadsheet'!$E18-'Panel Spreadsheet'!AV$4,"")</f>
        <v/>
      </c>
      <c r="AW18" t="str">
        <f>IF(ISNUMBER('Panel Spreadsheet'!AW18),'Panel Spreadsheet'!$E18-'Panel Spreadsheet'!AW$4,"")</f>
        <v/>
      </c>
      <c r="AX18" t="str">
        <f>IF(ISNUMBER('Panel Spreadsheet'!AX18),'Panel Spreadsheet'!$E18-'Panel Spreadsheet'!AX$4,"")</f>
        <v/>
      </c>
      <c r="AY18" t="str">
        <f>IF(ISNUMBER('Panel Spreadsheet'!AY18),'Panel Spreadsheet'!$E18-'Panel Spreadsheet'!AY$4,"")</f>
        <v/>
      </c>
    </row>
    <row r="19" spans="1:51" x14ac:dyDescent="0.35">
      <c r="A19" t="s">
        <v>34</v>
      </c>
      <c r="B19" t="s">
        <v>155</v>
      </c>
      <c r="C19" s="15">
        <v>3.5</v>
      </c>
      <c r="D19">
        <v>1934</v>
      </c>
      <c r="E19">
        <v>1944</v>
      </c>
      <c r="F19" t="str">
        <f>IF(ISNUMBER('Panel Spreadsheet'!F19),'Panel Spreadsheet'!$E19-'Panel Spreadsheet'!F$4,"")</f>
        <v/>
      </c>
      <c r="G19" t="str">
        <f>IF(ISNUMBER('Panel Spreadsheet'!G19),'Panel Spreadsheet'!$E19-'Panel Spreadsheet'!G$4,"")</f>
        <v/>
      </c>
      <c r="H19" t="str">
        <f>IF(ISNUMBER('Panel Spreadsheet'!H19),'Panel Spreadsheet'!$E19-'Panel Spreadsheet'!H$4,"")</f>
        <v/>
      </c>
      <c r="I19" t="str">
        <f>IF(ISNUMBER('Panel Spreadsheet'!I19),'Panel Spreadsheet'!$E19-'Panel Spreadsheet'!I$4,"")</f>
        <v/>
      </c>
      <c r="J19" t="str">
        <f>IF(ISNUMBER('Panel Spreadsheet'!J19),'Panel Spreadsheet'!$E19-'Panel Spreadsheet'!J$4,"")</f>
        <v/>
      </c>
      <c r="K19" t="str">
        <f>IF(ISNUMBER('Panel Spreadsheet'!K19),'Panel Spreadsheet'!$E19-'Panel Spreadsheet'!K$4,"")</f>
        <v/>
      </c>
      <c r="L19" t="str">
        <f>IF(ISNUMBER('Panel Spreadsheet'!L19),'Panel Spreadsheet'!$E19-'Panel Spreadsheet'!L$4,"")</f>
        <v/>
      </c>
      <c r="M19">
        <f>IF(ISNUMBER('Panel Spreadsheet'!M19),'Panel Spreadsheet'!$E19-'Panel Spreadsheet'!M$4,"")</f>
        <v>16</v>
      </c>
      <c r="N19">
        <f>IF(ISNUMBER('Panel Spreadsheet'!N19),'Panel Spreadsheet'!$E19-'Panel Spreadsheet'!N$4,"")</f>
        <v>15</v>
      </c>
      <c r="O19">
        <f>IF(ISNUMBER('Panel Spreadsheet'!O19),'Panel Spreadsheet'!$E19-'Panel Spreadsheet'!O$4,"")</f>
        <v>14</v>
      </c>
      <c r="P19">
        <f>IF(ISNUMBER('Panel Spreadsheet'!P19),'Panel Spreadsheet'!$E19-'Panel Spreadsheet'!P$4,"")</f>
        <v>13</v>
      </c>
      <c r="Q19">
        <f>IF(ISNUMBER('Panel Spreadsheet'!Q19),'Panel Spreadsheet'!$E19-'Panel Spreadsheet'!Q$4,"")</f>
        <v>12</v>
      </c>
      <c r="R19">
        <f>IF(ISNUMBER('Panel Spreadsheet'!R19),'Panel Spreadsheet'!$E19-'Panel Spreadsheet'!R$4,"")</f>
        <v>11</v>
      </c>
      <c r="S19">
        <f>IF(ISNUMBER('Panel Spreadsheet'!S19),'Panel Spreadsheet'!$E19-'Panel Spreadsheet'!S$4,"")</f>
        <v>10</v>
      </c>
      <c r="T19">
        <f>IF(ISNUMBER('Panel Spreadsheet'!T19),'Panel Spreadsheet'!$E19-'Panel Spreadsheet'!T$4,"")</f>
        <v>9</v>
      </c>
      <c r="U19" t="str">
        <f>IF(ISNUMBER('Panel Spreadsheet'!U19),'Panel Spreadsheet'!$E19-'Panel Spreadsheet'!U$4,"")</f>
        <v/>
      </c>
      <c r="V19" t="str">
        <f>IF(ISNUMBER('Panel Spreadsheet'!V19),'Panel Spreadsheet'!$E19-'Panel Spreadsheet'!V$4,"")</f>
        <v/>
      </c>
      <c r="W19" t="str">
        <f>IF(ISNUMBER('Panel Spreadsheet'!W19),'Panel Spreadsheet'!$E19-'Panel Spreadsheet'!W$4,"")</f>
        <v/>
      </c>
      <c r="X19" t="str">
        <f>IF(ISNUMBER('Panel Spreadsheet'!X19),'Panel Spreadsheet'!$E19-'Panel Spreadsheet'!X$4,"")</f>
        <v/>
      </c>
      <c r="Y19" t="str">
        <f>IF(ISNUMBER('Panel Spreadsheet'!Y19),'Panel Spreadsheet'!$E19-'Panel Spreadsheet'!Y$4,"")</f>
        <v/>
      </c>
      <c r="Z19" t="str">
        <f>IF(ISNUMBER('Panel Spreadsheet'!Z19),'Panel Spreadsheet'!$E19-'Panel Spreadsheet'!Z$4,"")</f>
        <v/>
      </c>
      <c r="AA19" t="str">
        <f>IF(ISNUMBER('Panel Spreadsheet'!AA19),'Panel Spreadsheet'!$E19-'Panel Spreadsheet'!AA$4,"")</f>
        <v/>
      </c>
      <c r="AB19" t="str">
        <f>IF(ISNUMBER('Panel Spreadsheet'!AB19),'Panel Spreadsheet'!$E19-'Panel Spreadsheet'!AB$4,"")</f>
        <v/>
      </c>
      <c r="AC19" t="str">
        <f>IF(ISNUMBER('Panel Spreadsheet'!AC19),'Panel Spreadsheet'!$E19-'Panel Spreadsheet'!AC$4,"")</f>
        <v/>
      </c>
      <c r="AD19" t="str">
        <f>IF(ISNUMBER('Panel Spreadsheet'!AD19),'Panel Spreadsheet'!$E19-'Panel Spreadsheet'!AD$4,"")</f>
        <v/>
      </c>
      <c r="AE19" t="str">
        <f>IF(ISNUMBER('Panel Spreadsheet'!AE19),'Panel Spreadsheet'!$E19-'Panel Spreadsheet'!AE$4,"")</f>
        <v/>
      </c>
      <c r="AF19" t="str">
        <f>IF(ISNUMBER('Panel Spreadsheet'!AF19),'Panel Spreadsheet'!$E19-'Panel Spreadsheet'!AF$4,"")</f>
        <v/>
      </c>
      <c r="AG19" t="str">
        <f>IF(ISNUMBER('Panel Spreadsheet'!AG19),'Panel Spreadsheet'!$E19-'Panel Spreadsheet'!AG$4,"")</f>
        <v/>
      </c>
      <c r="AH19" t="str">
        <f>IF(ISNUMBER('Panel Spreadsheet'!AH19),'Panel Spreadsheet'!$E19-'Panel Spreadsheet'!AH$4,"")</f>
        <v/>
      </c>
      <c r="AI19" t="str">
        <f>IF(ISNUMBER('Panel Spreadsheet'!AI19),'Panel Spreadsheet'!$E19-'Panel Spreadsheet'!AI$4,"")</f>
        <v/>
      </c>
      <c r="AJ19" t="str">
        <f>IF(ISNUMBER('Panel Spreadsheet'!AJ19),'Panel Spreadsheet'!$E19-'Panel Spreadsheet'!AJ$4,"")</f>
        <v/>
      </c>
      <c r="AK19" t="str">
        <f>IF(ISNUMBER('Panel Spreadsheet'!AK19),'Panel Spreadsheet'!$E19-'Panel Spreadsheet'!AK$4,"")</f>
        <v/>
      </c>
      <c r="AL19" t="str">
        <f>IF(ISNUMBER('Panel Spreadsheet'!AL19),'Panel Spreadsheet'!$E19-'Panel Spreadsheet'!AL$4,"")</f>
        <v/>
      </c>
      <c r="AM19" t="str">
        <f>IF(ISNUMBER('Panel Spreadsheet'!AM19),'Panel Spreadsheet'!$E19-'Panel Spreadsheet'!AM$4,"")</f>
        <v/>
      </c>
      <c r="AN19" t="str">
        <f>IF(ISNUMBER('Panel Spreadsheet'!AN19),'Panel Spreadsheet'!$E19-'Panel Spreadsheet'!AN$4,"")</f>
        <v/>
      </c>
      <c r="AO19" t="str">
        <f>IF(ISNUMBER('Panel Spreadsheet'!AO19),'Panel Spreadsheet'!$E19-'Panel Spreadsheet'!AO$4,"")</f>
        <v/>
      </c>
      <c r="AP19" t="str">
        <f>IF(ISNUMBER('Panel Spreadsheet'!AP19),'Panel Spreadsheet'!$E19-'Panel Spreadsheet'!AP$4,"")</f>
        <v/>
      </c>
      <c r="AQ19" t="str">
        <f>IF(ISNUMBER('Panel Spreadsheet'!AQ19),'Panel Spreadsheet'!$E19-'Panel Spreadsheet'!AQ$4,"")</f>
        <v/>
      </c>
      <c r="AR19" t="str">
        <f>IF(ISNUMBER('Panel Spreadsheet'!AR19),'Panel Spreadsheet'!$E19-'Panel Spreadsheet'!AR$4,"")</f>
        <v/>
      </c>
      <c r="AS19" t="str">
        <f>IF(ISNUMBER('Panel Spreadsheet'!AS19),'Panel Spreadsheet'!$E19-'Panel Spreadsheet'!AS$4,"")</f>
        <v/>
      </c>
      <c r="AT19" t="str">
        <f>IF(ISNUMBER('Panel Spreadsheet'!AT19),'Panel Spreadsheet'!$E19-'Panel Spreadsheet'!AT$4,"")</f>
        <v/>
      </c>
      <c r="AU19" t="str">
        <f>IF(ISNUMBER('Panel Spreadsheet'!AU19),'Panel Spreadsheet'!$E19-'Panel Spreadsheet'!AU$4,"")</f>
        <v/>
      </c>
      <c r="AV19" t="str">
        <f>IF(ISNUMBER('Panel Spreadsheet'!AV19),'Panel Spreadsheet'!$E19-'Panel Spreadsheet'!AV$4,"")</f>
        <v/>
      </c>
      <c r="AW19" t="str">
        <f>IF(ISNUMBER('Panel Spreadsheet'!AW19),'Panel Spreadsheet'!$E19-'Panel Spreadsheet'!AW$4,"")</f>
        <v/>
      </c>
      <c r="AX19" t="str">
        <f>IF(ISNUMBER('Panel Spreadsheet'!AX19),'Panel Spreadsheet'!$E19-'Panel Spreadsheet'!AX$4,"")</f>
        <v/>
      </c>
      <c r="AY19" t="str">
        <f>IF(ISNUMBER('Panel Spreadsheet'!AY19),'Panel Spreadsheet'!$E19-'Panel Spreadsheet'!AY$4,"")</f>
        <v/>
      </c>
    </row>
    <row r="20" spans="1:51" x14ac:dyDescent="0.35">
      <c r="A20" t="s">
        <v>33</v>
      </c>
      <c r="B20" t="s">
        <v>155</v>
      </c>
      <c r="C20" s="15">
        <v>3.5</v>
      </c>
      <c r="D20">
        <v>1940</v>
      </c>
      <c r="E20" s="112">
        <v>1940</v>
      </c>
      <c r="F20" t="str">
        <f>IF(ISNUMBER('Panel Spreadsheet'!F20),'Panel Spreadsheet'!$E20-'Panel Spreadsheet'!F$4,"")</f>
        <v/>
      </c>
      <c r="G20" t="str">
        <f>IF(ISNUMBER('Panel Spreadsheet'!G20),'Panel Spreadsheet'!$E20-'Panel Spreadsheet'!G$4,"")</f>
        <v/>
      </c>
      <c r="H20" t="str">
        <f>IF(ISNUMBER('Panel Spreadsheet'!H20),'Panel Spreadsheet'!$E20-'Panel Spreadsheet'!H$4,"")</f>
        <v/>
      </c>
      <c r="I20" t="str">
        <f>IF(ISNUMBER('Panel Spreadsheet'!I20),'Panel Spreadsheet'!$E20-'Panel Spreadsheet'!I$4,"")</f>
        <v/>
      </c>
      <c r="J20" t="str">
        <f>IF(ISNUMBER('Panel Spreadsheet'!J20),'Panel Spreadsheet'!$E20-'Panel Spreadsheet'!J$4,"")</f>
        <v/>
      </c>
      <c r="K20" t="str">
        <f>IF(ISNUMBER('Panel Spreadsheet'!K20),'Panel Spreadsheet'!$E20-'Panel Spreadsheet'!K$4,"")</f>
        <v/>
      </c>
      <c r="L20" t="str">
        <f>IF(ISNUMBER('Panel Spreadsheet'!L20),'Panel Spreadsheet'!$E20-'Panel Spreadsheet'!L$4,"")</f>
        <v/>
      </c>
      <c r="M20" t="str">
        <f>IF(ISNUMBER('Panel Spreadsheet'!M20),'Panel Spreadsheet'!$E20-'Panel Spreadsheet'!M$4,"")</f>
        <v/>
      </c>
      <c r="N20" t="str">
        <f>IF(ISNUMBER('Panel Spreadsheet'!N20),'Panel Spreadsheet'!$E20-'Panel Spreadsheet'!N$4,"")</f>
        <v/>
      </c>
      <c r="O20" t="str">
        <f>IF(ISNUMBER('Panel Spreadsheet'!O20),'Panel Spreadsheet'!$E20-'Panel Spreadsheet'!O$4,"")</f>
        <v/>
      </c>
      <c r="P20" t="str">
        <f>IF(ISNUMBER('Panel Spreadsheet'!P20),'Panel Spreadsheet'!$E20-'Panel Spreadsheet'!P$4,"")</f>
        <v/>
      </c>
      <c r="Q20" t="str">
        <f>IF(ISNUMBER('Panel Spreadsheet'!Q20),'Panel Spreadsheet'!$E20-'Panel Spreadsheet'!Q$4,"")</f>
        <v/>
      </c>
      <c r="R20" t="str">
        <f>IF(ISNUMBER('Panel Spreadsheet'!R20),'Panel Spreadsheet'!$E20-'Panel Spreadsheet'!R$4,"")</f>
        <v/>
      </c>
      <c r="S20">
        <f>IF(ISNUMBER('Panel Spreadsheet'!S20),'Panel Spreadsheet'!$E20-'Panel Spreadsheet'!S$4,"")</f>
        <v>6</v>
      </c>
      <c r="T20">
        <f>IF(ISNUMBER('Panel Spreadsheet'!T20),'Panel Spreadsheet'!$E20-'Panel Spreadsheet'!T$4,"")</f>
        <v>5</v>
      </c>
      <c r="U20">
        <f>IF(ISNUMBER('Panel Spreadsheet'!U20),'Panel Spreadsheet'!$E20-'Panel Spreadsheet'!U$4,"")</f>
        <v>4</v>
      </c>
      <c r="V20">
        <f>IF(ISNUMBER('Panel Spreadsheet'!V20),'Panel Spreadsheet'!$E20-'Panel Spreadsheet'!V$4,"")</f>
        <v>3</v>
      </c>
      <c r="W20">
        <f>IF(ISNUMBER('Panel Spreadsheet'!W20),'Panel Spreadsheet'!$E20-'Panel Spreadsheet'!W$4,"")</f>
        <v>2</v>
      </c>
      <c r="X20">
        <f>IF(ISNUMBER('Panel Spreadsheet'!X20),'Panel Spreadsheet'!$E20-'Panel Spreadsheet'!X$4,"")</f>
        <v>1</v>
      </c>
      <c r="Y20" t="str">
        <f>IF(ISNUMBER('Panel Spreadsheet'!Y20),'Panel Spreadsheet'!$E20-'Panel Spreadsheet'!Y$4,"")</f>
        <v/>
      </c>
      <c r="Z20" t="str">
        <f>IF(ISNUMBER('Panel Spreadsheet'!Z20),'Panel Spreadsheet'!$E20-'Panel Spreadsheet'!Z$4,"")</f>
        <v/>
      </c>
      <c r="AA20" t="str">
        <f>IF(ISNUMBER('Panel Spreadsheet'!AA20),'Panel Spreadsheet'!$E20-'Panel Spreadsheet'!AA$4,"")</f>
        <v/>
      </c>
      <c r="AB20" t="str">
        <f>IF(ISNUMBER('Panel Spreadsheet'!AB20),'Panel Spreadsheet'!$E20-'Panel Spreadsheet'!AB$4,"")</f>
        <v/>
      </c>
      <c r="AC20" t="str">
        <f>IF(ISNUMBER('Panel Spreadsheet'!AC20),'Panel Spreadsheet'!$E20-'Panel Spreadsheet'!AC$4,"")</f>
        <v/>
      </c>
      <c r="AD20" t="str">
        <f>IF(ISNUMBER('Panel Spreadsheet'!AD20),'Panel Spreadsheet'!$E20-'Panel Spreadsheet'!AD$4,"")</f>
        <v/>
      </c>
      <c r="AE20" t="str">
        <f>IF(ISNUMBER('Panel Spreadsheet'!AE20),'Panel Spreadsheet'!$E20-'Panel Spreadsheet'!AE$4,"")</f>
        <v/>
      </c>
      <c r="AF20" t="str">
        <f>IF(ISNUMBER('Panel Spreadsheet'!AF20),'Panel Spreadsheet'!$E20-'Panel Spreadsheet'!AF$4,"")</f>
        <v/>
      </c>
      <c r="AG20" t="str">
        <f>IF(ISNUMBER('Panel Spreadsheet'!AG20),'Panel Spreadsheet'!$E20-'Panel Spreadsheet'!AG$4,"")</f>
        <v/>
      </c>
      <c r="AH20" t="str">
        <f>IF(ISNUMBER('Panel Spreadsheet'!AH20),'Panel Spreadsheet'!$E20-'Panel Spreadsheet'!AH$4,"")</f>
        <v/>
      </c>
      <c r="AI20" t="str">
        <f>IF(ISNUMBER('Panel Spreadsheet'!AI20),'Panel Spreadsheet'!$E20-'Panel Spreadsheet'!AI$4,"")</f>
        <v/>
      </c>
      <c r="AJ20" t="str">
        <f>IF(ISNUMBER('Panel Spreadsheet'!AJ20),'Panel Spreadsheet'!$E20-'Panel Spreadsheet'!AJ$4,"")</f>
        <v/>
      </c>
      <c r="AK20" t="str">
        <f>IF(ISNUMBER('Panel Spreadsheet'!AK20),'Panel Spreadsheet'!$E20-'Panel Spreadsheet'!AK$4,"")</f>
        <v/>
      </c>
      <c r="AL20" t="str">
        <f>IF(ISNUMBER('Panel Spreadsheet'!AL20),'Panel Spreadsheet'!$E20-'Panel Spreadsheet'!AL$4,"")</f>
        <v/>
      </c>
      <c r="AM20" t="str">
        <f>IF(ISNUMBER('Panel Spreadsheet'!AM20),'Panel Spreadsheet'!$E20-'Panel Spreadsheet'!AM$4,"")</f>
        <v/>
      </c>
      <c r="AN20" t="str">
        <f>IF(ISNUMBER('Panel Spreadsheet'!AN20),'Panel Spreadsheet'!$E20-'Panel Spreadsheet'!AN$4,"")</f>
        <v/>
      </c>
      <c r="AO20" t="str">
        <f>IF(ISNUMBER('Panel Spreadsheet'!AO20),'Panel Spreadsheet'!$E20-'Panel Spreadsheet'!AO$4,"")</f>
        <v/>
      </c>
      <c r="AP20" t="str">
        <f>IF(ISNUMBER('Panel Spreadsheet'!AP20),'Panel Spreadsheet'!$E20-'Panel Spreadsheet'!AP$4,"")</f>
        <v/>
      </c>
      <c r="AQ20" t="str">
        <f>IF(ISNUMBER('Panel Spreadsheet'!AQ20),'Panel Spreadsheet'!$E20-'Panel Spreadsheet'!AQ$4,"")</f>
        <v/>
      </c>
      <c r="AR20" t="str">
        <f>IF(ISNUMBER('Panel Spreadsheet'!AR20),'Panel Spreadsheet'!$E20-'Panel Spreadsheet'!AR$4,"")</f>
        <v/>
      </c>
      <c r="AS20" t="str">
        <f>IF(ISNUMBER('Panel Spreadsheet'!AS20),'Panel Spreadsheet'!$E20-'Panel Spreadsheet'!AS$4,"")</f>
        <v/>
      </c>
      <c r="AT20" t="str">
        <f>IF(ISNUMBER('Panel Spreadsheet'!AT20),'Panel Spreadsheet'!$E20-'Panel Spreadsheet'!AT$4,"")</f>
        <v/>
      </c>
      <c r="AU20" t="str">
        <f>IF(ISNUMBER('Panel Spreadsheet'!AU20),'Panel Spreadsheet'!$E20-'Panel Spreadsheet'!AU$4,"")</f>
        <v/>
      </c>
      <c r="AV20" t="str">
        <f>IF(ISNUMBER('Panel Spreadsheet'!AV20),'Panel Spreadsheet'!$E20-'Panel Spreadsheet'!AV$4,"")</f>
        <v/>
      </c>
      <c r="AW20" t="str">
        <f>IF(ISNUMBER('Panel Spreadsheet'!AW20),'Panel Spreadsheet'!$E20-'Panel Spreadsheet'!AW$4,"")</f>
        <v/>
      </c>
      <c r="AX20" t="str">
        <f>IF(ISNUMBER('Panel Spreadsheet'!AX20),'Panel Spreadsheet'!$E20-'Panel Spreadsheet'!AX$4,"")</f>
        <v/>
      </c>
      <c r="AY20" t="str">
        <f>IF(ISNUMBER('Panel Spreadsheet'!AY20),'Panel Spreadsheet'!$E20-'Panel Spreadsheet'!AY$4,"")</f>
        <v/>
      </c>
    </row>
    <row r="21" spans="1:51" x14ac:dyDescent="0.35">
      <c r="A21" t="s">
        <v>33</v>
      </c>
      <c r="B21" t="s">
        <v>155</v>
      </c>
      <c r="C21" s="15">
        <v>3.5</v>
      </c>
      <c r="D21">
        <v>1939</v>
      </c>
      <c r="E21">
        <v>1945</v>
      </c>
      <c r="F21" t="str">
        <f>IF(ISNUMBER('Panel Spreadsheet'!F21),'Panel Spreadsheet'!$E21-'Panel Spreadsheet'!F$4,"")</f>
        <v/>
      </c>
      <c r="G21" t="str">
        <f>IF(ISNUMBER('Panel Spreadsheet'!G21),'Panel Spreadsheet'!$E21-'Panel Spreadsheet'!G$4,"")</f>
        <v/>
      </c>
      <c r="H21" t="str">
        <f>IF(ISNUMBER('Panel Spreadsheet'!H21),'Panel Spreadsheet'!$E21-'Panel Spreadsheet'!H$4,"")</f>
        <v/>
      </c>
      <c r="I21" t="str">
        <f>IF(ISNUMBER('Panel Spreadsheet'!I21),'Panel Spreadsheet'!$E21-'Panel Spreadsheet'!I$4,"")</f>
        <v/>
      </c>
      <c r="J21" t="str">
        <f>IF(ISNUMBER('Panel Spreadsheet'!J21),'Panel Spreadsheet'!$E21-'Panel Spreadsheet'!J$4,"")</f>
        <v/>
      </c>
      <c r="K21" t="str">
        <f>IF(ISNUMBER('Panel Spreadsheet'!K21),'Panel Spreadsheet'!$E21-'Panel Spreadsheet'!K$4,"")</f>
        <v/>
      </c>
      <c r="L21" t="str">
        <f>IF(ISNUMBER('Panel Spreadsheet'!L21),'Panel Spreadsheet'!$E21-'Panel Spreadsheet'!L$4,"")</f>
        <v/>
      </c>
      <c r="M21" t="str">
        <f>IF(ISNUMBER('Panel Spreadsheet'!M21),'Panel Spreadsheet'!$E21-'Panel Spreadsheet'!M$4,"")</f>
        <v/>
      </c>
      <c r="N21" t="str">
        <f>IF(ISNUMBER('Panel Spreadsheet'!N21),'Panel Spreadsheet'!$E21-'Panel Spreadsheet'!N$4,"")</f>
        <v/>
      </c>
      <c r="O21" t="str">
        <f>IF(ISNUMBER('Panel Spreadsheet'!O21),'Panel Spreadsheet'!$E21-'Panel Spreadsheet'!O$4,"")</f>
        <v/>
      </c>
      <c r="P21" t="str">
        <f>IF(ISNUMBER('Panel Spreadsheet'!P21),'Panel Spreadsheet'!$E21-'Panel Spreadsheet'!P$4,"")</f>
        <v/>
      </c>
      <c r="Q21" t="str">
        <f>IF(ISNUMBER('Panel Spreadsheet'!Q21),'Panel Spreadsheet'!$E21-'Panel Spreadsheet'!Q$4,"")</f>
        <v/>
      </c>
      <c r="R21" t="str">
        <f>IF(ISNUMBER('Panel Spreadsheet'!R21),'Panel Spreadsheet'!$E21-'Panel Spreadsheet'!R$4,"")</f>
        <v/>
      </c>
      <c r="S21" t="str">
        <f>IF(ISNUMBER('Panel Spreadsheet'!S21),'Panel Spreadsheet'!$E21-'Panel Spreadsheet'!S$4,"")</f>
        <v/>
      </c>
      <c r="T21" t="str">
        <f>IF(ISNUMBER('Panel Spreadsheet'!T21),'Panel Spreadsheet'!$E21-'Panel Spreadsheet'!T$4,"")</f>
        <v/>
      </c>
      <c r="U21" t="str">
        <f>IF(ISNUMBER('Panel Spreadsheet'!U21),'Panel Spreadsheet'!$E21-'Panel Spreadsheet'!U$4,"")</f>
        <v/>
      </c>
      <c r="V21" t="str">
        <f>IF(ISNUMBER('Panel Spreadsheet'!V21),'Panel Spreadsheet'!$E21-'Panel Spreadsheet'!V$4,"")</f>
        <v/>
      </c>
      <c r="W21" t="str">
        <f>IF(ISNUMBER('Panel Spreadsheet'!W21),'Panel Spreadsheet'!$E21-'Panel Spreadsheet'!W$4,"")</f>
        <v/>
      </c>
      <c r="X21" t="str">
        <f>IF(ISNUMBER('Panel Spreadsheet'!X21),'Panel Spreadsheet'!$E21-'Panel Spreadsheet'!X$4,"")</f>
        <v/>
      </c>
      <c r="Y21">
        <f>IF(ISNUMBER('Panel Spreadsheet'!Y21),'Panel Spreadsheet'!$E21-'Panel Spreadsheet'!Y$4,"")</f>
        <v>5</v>
      </c>
      <c r="Z21">
        <f>IF(ISNUMBER('Panel Spreadsheet'!Z21),'Panel Spreadsheet'!$E21-'Panel Spreadsheet'!Z$4,"")</f>
        <v>4</v>
      </c>
      <c r="AA21">
        <f>IF(ISNUMBER('Panel Spreadsheet'!AA21),'Panel Spreadsheet'!$E21-'Panel Spreadsheet'!AA$4,"")</f>
        <v>3</v>
      </c>
      <c r="AB21">
        <f>IF(ISNUMBER('Panel Spreadsheet'!AB21),'Panel Spreadsheet'!$E21-'Panel Spreadsheet'!AB$4,"")</f>
        <v>2</v>
      </c>
      <c r="AC21">
        <f>IF(ISNUMBER('Panel Spreadsheet'!AC21),'Panel Spreadsheet'!$E21-'Panel Spreadsheet'!AC$4,"")</f>
        <v>1</v>
      </c>
      <c r="AD21" t="str">
        <f>IF(ISNUMBER('Panel Spreadsheet'!AD21),'Panel Spreadsheet'!$E21-'Panel Spreadsheet'!AD$4,"")</f>
        <v/>
      </c>
      <c r="AE21" t="str">
        <f>IF(ISNUMBER('Panel Spreadsheet'!AE21),'Panel Spreadsheet'!$E21-'Panel Spreadsheet'!AE$4,"")</f>
        <v/>
      </c>
      <c r="AF21" t="str">
        <f>IF(ISNUMBER('Panel Spreadsheet'!AF21),'Panel Spreadsheet'!$E21-'Panel Spreadsheet'!AF$4,"")</f>
        <v/>
      </c>
      <c r="AG21" t="str">
        <f>IF(ISNUMBER('Panel Spreadsheet'!AG21),'Panel Spreadsheet'!$E21-'Panel Spreadsheet'!AG$4,"")</f>
        <v/>
      </c>
      <c r="AH21" t="str">
        <f>IF(ISNUMBER('Panel Spreadsheet'!AH21),'Panel Spreadsheet'!$E21-'Panel Spreadsheet'!AH$4,"")</f>
        <v/>
      </c>
      <c r="AI21" t="str">
        <f>IF(ISNUMBER('Panel Spreadsheet'!AI21),'Panel Spreadsheet'!$E21-'Panel Spreadsheet'!AI$4,"")</f>
        <v/>
      </c>
      <c r="AJ21" t="str">
        <f>IF(ISNUMBER('Panel Spreadsheet'!AJ21),'Panel Spreadsheet'!$E21-'Panel Spreadsheet'!AJ$4,"")</f>
        <v/>
      </c>
      <c r="AK21" t="str">
        <f>IF(ISNUMBER('Panel Spreadsheet'!AK21),'Panel Spreadsheet'!$E21-'Panel Spreadsheet'!AK$4,"")</f>
        <v/>
      </c>
      <c r="AL21" t="str">
        <f>IF(ISNUMBER('Panel Spreadsheet'!AL21),'Panel Spreadsheet'!$E21-'Panel Spreadsheet'!AL$4,"")</f>
        <v/>
      </c>
      <c r="AM21" t="str">
        <f>IF(ISNUMBER('Panel Spreadsheet'!AM21),'Panel Spreadsheet'!$E21-'Panel Spreadsheet'!AM$4,"")</f>
        <v/>
      </c>
      <c r="AN21" t="str">
        <f>IF(ISNUMBER('Panel Spreadsheet'!AN21),'Panel Spreadsheet'!$E21-'Panel Spreadsheet'!AN$4,"")</f>
        <v/>
      </c>
      <c r="AO21" t="str">
        <f>IF(ISNUMBER('Panel Spreadsheet'!AO21),'Panel Spreadsheet'!$E21-'Panel Spreadsheet'!AO$4,"")</f>
        <v/>
      </c>
      <c r="AP21" t="str">
        <f>IF(ISNUMBER('Panel Spreadsheet'!AP21),'Panel Spreadsheet'!$E21-'Panel Spreadsheet'!AP$4,"")</f>
        <v/>
      </c>
      <c r="AQ21" t="str">
        <f>IF(ISNUMBER('Panel Spreadsheet'!AQ21),'Panel Spreadsheet'!$E21-'Panel Spreadsheet'!AQ$4,"")</f>
        <v/>
      </c>
      <c r="AR21" t="str">
        <f>IF(ISNUMBER('Panel Spreadsheet'!AR21),'Panel Spreadsheet'!$E21-'Panel Spreadsheet'!AR$4,"")</f>
        <v/>
      </c>
      <c r="AS21" t="str">
        <f>IF(ISNUMBER('Panel Spreadsheet'!AS21),'Panel Spreadsheet'!$E21-'Panel Spreadsheet'!AS$4,"")</f>
        <v/>
      </c>
      <c r="AT21" t="str">
        <f>IF(ISNUMBER('Panel Spreadsheet'!AT21),'Panel Spreadsheet'!$E21-'Panel Spreadsheet'!AT$4,"")</f>
        <v/>
      </c>
      <c r="AU21" t="str">
        <f>IF(ISNUMBER('Panel Spreadsheet'!AU21),'Panel Spreadsheet'!$E21-'Panel Spreadsheet'!AU$4,"")</f>
        <v/>
      </c>
      <c r="AV21" t="str">
        <f>IF(ISNUMBER('Panel Spreadsheet'!AV21),'Panel Spreadsheet'!$E21-'Panel Spreadsheet'!AV$4,"")</f>
        <v/>
      </c>
      <c r="AW21" t="str">
        <f>IF(ISNUMBER('Panel Spreadsheet'!AW21),'Panel Spreadsheet'!$E21-'Panel Spreadsheet'!AW$4,"")</f>
        <v/>
      </c>
      <c r="AX21" t="str">
        <f>IF(ISNUMBER('Panel Spreadsheet'!AX21),'Panel Spreadsheet'!$E21-'Panel Spreadsheet'!AX$4,"")</f>
        <v/>
      </c>
      <c r="AY21" t="str">
        <f>IF(ISNUMBER('Panel Spreadsheet'!AY21),'Panel Spreadsheet'!$E21-'Panel Spreadsheet'!AY$4,"")</f>
        <v/>
      </c>
    </row>
    <row r="22" spans="1:51" x14ac:dyDescent="0.35">
      <c r="A22" t="s">
        <v>19</v>
      </c>
      <c r="B22" t="s">
        <v>155</v>
      </c>
      <c r="C22" s="15">
        <v>3.5</v>
      </c>
      <c r="D22">
        <v>1964</v>
      </c>
      <c r="E22">
        <v>1966</v>
      </c>
      <c r="F22" t="str">
        <f>IF(ISNUMBER('Panel Spreadsheet'!F22),'Panel Spreadsheet'!$E22-'Panel Spreadsheet'!F$4,"")</f>
        <v/>
      </c>
      <c r="G22" t="str">
        <f>IF(ISNUMBER('Panel Spreadsheet'!G22),'Panel Spreadsheet'!$E22-'Panel Spreadsheet'!G$4,"")</f>
        <v/>
      </c>
      <c r="H22" t="str">
        <f>IF(ISNUMBER('Panel Spreadsheet'!H22),'Panel Spreadsheet'!$E22-'Panel Spreadsheet'!H$4,"")</f>
        <v/>
      </c>
      <c r="I22" t="str">
        <f>IF(ISNUMBER('Panel Spreadsheet'!I22),'Panel Spreadsheet'!$E22-'Panel Spreadsheet'!I$4,"")</f>
        <v/>
      </c>
      <c r="J22" t="str">
        <f>IF(ISNUMBER('Panel Spreadsheet'!J22),'Panel Spreadsheet'!$E22-'Panel Spreadsheet'!J$4,"")</f>
        <v/>
      </c>
      <c r="K22" t="str">
        <f>IF(ISNUMBER('Panel Spreadsheet'!K22),'Panel Spreadsheet'!$E22-'Panel Spreadsheet'!K$4,"")</f>
        <v/>
      </c>
      <c r="L22" t="str">
        <f>IF(ISNUMBER('Panel Spreadsheet'!L22),'Panel Spreadsheet'!$E22-'Panel Spreadsheet'!L$4,"")</f>
        <v/>
      </c>
      <c r="M22" t="str">
        <f>IF(ISNUMBER('Panel Spreadsheet'!M22),'Panel Spreadsheet'!$E22-'Panel Spreadsheet'!M$4,"")</f>
        <v/>
      </c>
      <c r="N22" t="str">
        <f>IF(ISNUMBER('Panel Spreadsheet'!N22),'Panel Spreadsheet'!$E22-'Panel Spreadsheet'!N$4,"")</f>
        <v/>
      </c>
      <c r="O22" t="str">
        <f>IF(ISNUMBER('Panel Spreadsheet'!O22),'Panel Spreadsheet'!$E22-'Panel Spreadsheet'!O$4,"")</f>
        <v/>
      </c>
      <c r="P22" t="str">
        <f>IF(ISNUMBER('Panel Spreadsheet'!P22),'Panel Spreadsheet'!$E22-'Panel Spreadsheet'!P$4,"")</f>
        <v/>
      </c>
      <c r="Q22" t="str">
        <f>IF(ISNUMBER('Panel Spreadsheet'!Q22),'Panel Spreadsheet'!$E22-'Panel Spreadsheet'!Q$4,"")</f>
        <v/>
      </c>
      <c r="R22" t="str">
        <f>IF(ISNUMBER('Panel Spreadsheet'!R22),'Panel Spreadsheet'!$E22-'Panel Spreadsheet'!R$4,"")</f>
        <v/>
      </c>
      <c r="S22" t="str">
        <f>IF(ISNUMBER('Panel Spreadsheet'!S22),'Panel Spreadsheet'!$E22-'Panel Spreadsheet'!S$4,"")</f>
        <v/>
      </c>
      <c r="T22" t="str">
        <f>IF(ISNUMBER('Panel Spreadsheet'!T22),'Panel Spreadsheet'!$E22-'Panel Spreadsheet'!T$4,"")</f>
        <v/>
      </c>
      <c r="U22" t="str">
        <f>IF(ISNUMBER('Panel Spreadsheet'!U22),'Panel Spreadsheet'!$E22-'Panel Spreadsheet'!U$4,"")</f>
        <v/>
      </c>
      <c r="V22" t="str">
        <f>IF(ISNUMBER('Panel Spreadsheet'!V22),'Panel Spreadsheet'!$E22-'Panel Spreadsheet'!V$4,"")</f>
        <v/>
      </c>
      <c r="W22" t="str">
        <f>IF(ISNUMBER('Panel Spreadsheet'!W22),'Panel Spreadsheet'!$E22-'Panel Spreadsheet'!W$4,"")</f>
        <v/>
      </c>
      <c r="X22" t="str">
        <f>IF(ISNUMBER('Panel Spreadsheet'!X22),'Panel Spreadsheet'!$E22-'Panel Spreadsheet'!X$4,"")</f>
        <v/>
      </c>
      <c r="Y22" t="str">
        <f>IF(ISNUMBER('Panel Spreadsheet'!Y22),'Panel Spreadsheet'!$E22-'Panel Spreadsheet'!Y$4,"")</f>
        <v/>
      </c>
      <c r="Z22" t="str">
        <f>IF(ISNUMBER('Panel Spreadsheet'!Z22),'Panel Spreadsheet'!$E22-'Panel Spreadsheet'!Z$4,"")</f>
        <v/>
      </c>
      <c r="AA22" t="str">
        <f>IF(ISNUMBER('Panel Spreadsheet'!AA22),'Panel Spreadsheet'!$E22-'Panel Spreadsheet'!AA$4,"")</f>
        <v/>
      </c>
      <c r="AB22" t="str">
        <f>IF(ISNUMBER('Panel Spreadsheet'!AB22),'Panel Spreadsheet'!$E22-'Panel Spreadsheet'!AB$4,"")</f>
        <v/>
      </c>
      <c r="AC22" t="str">
        <f>IF(ISNUMBER('Panel Spreadsheet'!AC22),'Panel Spreadsheet'!$E22-'Panel Spreadsheet'!AC$4,"")</f>
        <v/>
      </c>
      <c r="AD22" t="str">
        <f>IF(ISNUMBER('Panel Spreadsheet'!AD22),'Panel Spreadsheet'!$E22-'Panel Spreadsheet'!AD$4,"")</f>
        <v/>
      </c>
      <c r="AE22" t="str">
        <f>IF(ISNUMBER('Panel Spreadsheet'!AE22),'Panel Spreadsheet'!$E22-'Panel Spreadsheet'!AE$4,"")</f>
        <v/>
      </c>
      <c r="AF22" t="str">
        <f>IF(ISNUMBER('Panel Spreadsheet'!AF22),'Panel Spreadsheet'!$E22-'Panel Spreadsheet'!AF$4,"")</f>
        <v/>
      </c>
      <c r="AG22" t="str">
        <f>IF(ISNUMBER('Panel Spreadsheet'!AG22),'Panel Spreadsheet'!$E22-'Panel Spreadsheet'!AG$4,"")</f>
        <v/>
      </c>
      <c r="AH22" t="str">
        <f>IF(ISNUMBER('Panel Spreadsheet'!AH22),'Panel Spreadsheet'!$E22-'Panel Spreadsheet'!AH$4,"")</f>
        <v/>
      </c>
      <c r="AI22" t="str">
        <f>IF(ISNUMBER('Panel Spreadsheet'!AI22),'Panel Spreadsheet'!$E22-'Panel Spreadsheet'!AI$4,"")</f>
        <v/>
      </c>
      <c r="AJ22" t="str">
        <f>IF(ISNUMBER('Panel Spreadsheet'!AJ22),'Panel Spreadsheet'!$E22-'Panel Spreadsheet'!AJ$4,"")</f>
        <v/>
      </c>
      <c r="AK22">
        <f>IF(ISNUMBER('Panel Spreadsheet'!AK22),'Panel Spreadsheet'!$E22-'Panel Spreadsheet'!AK$4,"")</f>
        <v>14</v>
      </c>
      <c r="AL22">
        <f>IF(ISNUMBER('Panel Spreadsheet'!AL22),'Panel Spreadsheet'!$E22-'Panel Spreadsheet'!AL$4,"")</f>
        <v>13</v>
      </c>
      <c r="AM22">
        <f>IF(ISNUMBER('Panel Spreadsheet'!AM22),'Panel Spreadsheet'!$E22-'Panel Spreadsheet'!AM$4,"")</f>
        <v>12</v>
      </c>
      <c r="AN22">
        <f>IF(ISNUMBER('Panel Spreadsheet'!AN22),'Panel Spreadsheet'!$E22-'Panel Spreadsheet'!AN$4,"")</f>
        <v>11</v>
      </c>
      <c r="AO22">
        <f>IF(ISNUMBER('Panel Spreadsheet'!AO22),'Panel Spreadsheet'!$E22-'Panel Spreadsheet'!AO$4,"")</f>
        <v>10</v>
      </c>
      <c r="AP22">
        <f>IF(ISNUMBER('Panel Spreadsheet'!AP22),'Panel Spreadsheet'!$E22-'Panel Spreadsheet'!AP$4,"")</f>
        <v>9</v>
      </c>
      <c r="AQ22">
        <f>IF(ISNUMBER('Panel Spreadsheet'!AQ22),'Panel Spreadsheet'!$E22-'Panel Spreadsheet'!AQ$4,"")</f>
        <v>8</v>
      </c>
      <c r="AR22">
        <f>IF(ISNUMBER('Panel Spreadsheet'!AR22),'Panel Spreadsheet'!$E22-'Panel Spreadsheet'!AR$4,"")</f>
        <v>7</v>
      </c>
      <c r="AS22">
        <f>IF(ISNUMBER('Panel Spreadsheet'!AS22),'Panel Spreadsheet'!$E22-'Panel Spreadsheet'!AS$4,"")</f>
        <v>6</v>
      </c>
      <c r="AT22">
        <f>IF(ISNUMBER('Panel Spreadsheet'!AT22),'Panel Spreadsheet'!$E22-'Panel Spreadsheet'!AT$4,"")</f>
        <v>5</v>
      </c>
      <c r="AU22">
        <f>IF(ISNUMBER('Panel Spreadsheet'!AU22),'Panel Spreadsheet'!$E22-'Panel Spreadsheet'!AU$4,"")</f>
        <v>4</v>
      </c>
      <c r="AV22">
        <f>IF(ISNUMBER('Panel Spreadsheet'!AV22),'Panel Spreadsheet'!$E22-'Panel Spreadsheet'!AV$4,"")</f>
        <v>3</v>
      </c>
      <c r="AW22" t="str">
        <f>IF(ISNUMBER('Panel Spreadsheet'!AW22),'Panel Spreadsheet'!$E22-'Panel Spreadsheet'!AW$4,"")</f>
        <v/>
      </c>
      <c r="AX22" t="str">
        <f>IF(ISNUMBER('Panel Spreadsheet'!AX22),'Panel Spreadsheet'!$E22-'Panel Spreadsheet'!AX$4,"")</f>
        <v/>
      </c>
      <c r="AY22" t="str">
        <f>IF(ISNUMBER('Panel Spreadsheet'!AY22),'Panel Spreadsheet'!$E22-'Panel Spreadsheet'!AY$4,"")</f>
        <v/>
      </c>
    </row>
    <row r="23" spans="1:51" x14ac:dyDescent="0.35">
      <c r="A23" t="s">
        <v>30</v>
      </c>
      <c r="B23" t="s">
        <v>155</v>
      </c>
      <c r="C23" s="15">
        <v>3.5</v>
      </c>
      <c r="D23">
        <v>1930</v>
      </c>
      <c r="E23">
        <v>1955</v>
      </c>
      <c r="F23">
        <f>IF(ISNUMBER('Panel Spreadsheet'!F23),'Panel Spreadsheet'!$E23-'Panel Spreadsheet'!F$4,"")</f>
        <v>34</v>
      </c>
      <c r="G23">
        <f>IF(ISNUMBER('Panel Spreadsheet'!G23),'Panel Spreadsheet'!$E23-'Panel Spreadsheet'!G$4,"")</f>
        <v>33</v>
      </c>
      <c r="H23">
        <f>IF(ISNUMBER('Panel Spreadsheet'!H23),'Panel Spreadsheet'!$E23-'Panel Spreadsheet'!H$4,"")</f>
        <v>32</v>
      </c>
      <c r="I23">
        <f>IF(ISNUMBER('Panel Spreadsheet'!I23),'Panel Spreadsheet'!$E23-'Panel Spreadsheet'!I$4,"")</f>
        <v>31</v>
      </c>
      <c r="J23">
        <f>IF(ISNUMBER('Panel Spreadsheet'!J23),'Panel Spreadsheet'!$E23-'Panel Spreadsheet'!J$4,"")</f>
        <v>30</v>
      </c>
      <c r="K23">
        <f>IF(ISNUMBER('Panel Spreadsheet'!K23),'Panel Spreadsheet'!$E23-'Panel Spreadsheet'!K$4,"")</f>
        <v>29</v>
      </c>
      <c r="L23">
        <f>IF(ISNUMBER('Panel Spreadsheet'!L23),'Panel Spreadsheet'!$E23-'Panel Spreadsheet'!L$4,"")</f>
        <v>28</v>
      </c>
      <c r="M23">
        <f>IF(ISNUMBER('Panel Spreadsheet'!M23),'Panel Spreadsheet'!$E23-'Panel Spreadsheet'!M$4,"")</f>
        <v>27</v>
      </c>
      <c r="N23">
        <f>IF(ISNUMBER('Panel Spreadsheet'!N23),'Panel Spreadsheet'!$E23-'Panel Spreadsheet'!N$4,"")</f>
        <v>26</v>
      </c>
      <c r="O23">
        <f>IF(ISNUMBER('Panel Spreadsheet'!O23),'Panel Spreadsheet'!$E23-'Panel Spreadsheet'!O$4,"")</f>
        <v>25</v>
      </c>
      <c r="P23">
        <f>IF(ISNUMBER('Panel Spreadsheet'!P23),'Panel Spreadsheet'!$E23-'Panel Spreadsheet'!P$4,"")</f>
        <v>24</v>
      </c>
      <c r="Q23" t="str">
        <f>IF(ISNUMBER('Panel Spreadsheet'!Q23),'Panel Spreadsheet'!$E23-'Panel Spreadsheet'!Q$4,"")</f>
        <v/>
      </c>
      <c r="R23" t="str">
        <f>IF(ISNUMBER('Panel Spreadsheet'!R23),'Panel Spreadsheet'!$E23-'Panel Spreadsheet'!R$4,"")</f>
        <v/>
      </c>
      <c r="S23" t="str">
        <f>IF(ISNUMBER('Panel Spreadsheet'!S23),'Panel Spreadsheet'!$E23-'Panel Spreadsheet'!S$4,"")</f>
        <v/>
      </c>
      <c r="T23" t="str">
        <f>IF(ISNUMBER('Panel Spreadsheet'!T23),'Panel Spreadsheet'!$E23-'Panel Spreadsheet'!T$4,"")</f>
        <v/>
      </c>
      <c r="U23" t="str">
        <f>IF(ISNUMBER('Panel Spreadsheet'!U23),'Panel Spreadsheet'!$E23-'Panel Spreadsheet'!U$4,"")</f>
        <v/>
      </c>
      <c r="V23" t="str">
        <f>IF(ISNUMBER('Panel Spreadsheet'!V23),'Panel Spreadsheet'!$E23-'Panel Spreadsheet'!V$4,"")</f>
        <v/>
      </c>
      <c r="W23" t="str">
        <f>IF(ISNUMBER('Panel Spreadsheet'!W23),'Panel Spreadsheet'!$E23-'Panel Spreadsheet'!W$4,"")</f>
        <v/>
      </c>
      <c r="X23" t="str">
        <f>IF(ISNUMBER('Panel Spreadsheet'!X23),'Panel Spreadsheet'!$E23-'Panel Spreadsheet'!X$4,"")</f>
        <v/>
      </c>
      <c r="Y23" t="str">
        <f>IF(ISNUMBER('Panel Spreadsheet'!Y23),'Panel Spreadsheet'!$E23-'Panel Spreadsheet'!Y$4,"")</f>
        <v/>
      </c>
      <c r="Z23" t="str">
        <f>IF(ISNUMBER('Panel Spreadsheet'!Z23),'Panel Spreadsheet'!$E23-'Panel Spreadsheet'!Z$4,"")</f>
        <v/>
      </c>
      <c r="AA23" t="str">
        <f>IF(ISNUMBER('Panel Spreadsheet'!AA23),'Panel Spreadsheet'!$E23-'Panel Spreadsheet'!AA$4,"")</f>
        <v/>
      </c>
      <c r="AB23" t="str">
        <f>IF(ISNUMBER('Panel Spreadsheet'!AB23),'Panel Spreadsheet'!$E23-'Panel Spreadsheet'!AB$4,"")</f>
        <v/>
      </c>
      <c r="AC23" t="str">
        <f>IF(ISNUMBER('Panel Spreadsheet'!AC23),'Panel Spreadsheet'!$E23-'Panel Spreadsheet'!AC$4,"")</f>
        <v/>
      </c>
      <c r="AD23" t="str">
        <f>IF(ISNUMBER('Panel Spreadsheet'!AD23),'Panel Spreadsheet'!$E23-'Panel Spreadsheet'!AD$4,"")</f>
        <v/>
      </c>
      <c r="AE23" t="str">
        <f>IF(ISNUMBER('Panel Spreadsheet'!AE23),'Panel Spreadsheet'!$E23-'Panel Spreadsheet'!AE$4,"")</f>
        <v/>
      </c>
      <c r="AF23" t="str">
        <f>IF(ISNUMBER('Panel Spreadsheet'!AF23),'Panel Spreadsheet'!$E23-'Panel Spreadsheet'!AF$4,"")</f>
        <v/>
      </c>
      <c r="AG23" t="str">
        <f>IF(ISNUMBER('Panel Spreadsheet'!AG23),'Panel Spreadsheet'!$E23-'Panel Spreadsheet'!AG$4,"")</f>
        <v/>
      </c>
      <c r="AH23" t="str">
        <f>IF(ISNUMBER('Panel Spreadsheet'!AH23),'Panel Spreadsheet'!$E23-'Panel Spreadsheet'!AH$4,"")</f>
        <v/>
      </c>
      <c r="AI23" t="str">
        <f>IF(ISNUMBER('Panel Spreadsheet'!AI23),'Panel Spreadsheet'!$E23-'Panel Spreadsheet'!AI$4,"")</f>
        <v/>
      </c>
      <c r="AJ23" t="str">
        <f>IF(ISNUMBER('Panel Spreadsheet'!AJ23),'Panel Spreadsheet'!$E23-'Panel Spreadsheet'!AJ$4,"")</f>
        <v/>
      </c>
      <c r="AK23" t="str">
        <f>IF(ISNUMBER('Panel Spreadsheet'!AK23),'Panel Spreadsheet'!$E23-'Panel Spreadsheet'!AK$4,"")</f>
        <v/>
      </c>
      <c r="AL23" t="str">
        <f>IF(ISNUMBER('Panel Spreadsheet'!AL23),'Panel Spreadsheet'!$E23-'Panel Spreadsheet'!AL$4,"")</f>
        <v/>
      </c>
      <c r="AM23" t="str">
        <f>IF(ISNUMBER('Panel Spreadsheet'!AM23),'Panel Spreadsheet'!$E23-'Panel Spreadsheet'!AM$4,"")</f>
        <v/>
      </c>
      <c r="AN23" t="str">
        <f>IF(ISNUMBER('Panel Spreadsheet'!AN23),'Panel Spreadsheet'!$E23-'Panel Spreadsheet'!AN$4,"")</f>
        <v/>
      </c>
      <c r="AO23" t="str">
        <f>IF(ISNUMBER('Panel Spreadsheet'!AO23),'Panel Spreadsheet'!$E23-'Panel Spreadsheet'!AO$4,"")</f>
        <v/>
      </c>
      <c r="AP23" t="str">
        <f>IF(ISNUMBER('Panel Spreadsheet'!AP23),'Panel Spreadsheet'!$E23-'Panel Spreadsheet'!AP$4,"")</f>
        <v/>
      </c>
      <c r="AQ23" t="str">
        <f>IF(ISNUMBER('Panel Spreadsheet'!AQ23),'Panel Spreadsheet'!$E23-'Panel Spreadsheet'!AQ$4,"")</f>
        <v/>
      </c>
      <c r="AR23" t="str">
        <f>IF(ISNUMBER('Panel Spreadsheet'!AR23),'Panel Spreadsheet'!$E23-'Panel Spreadsheet'!AR$4,"")</f>
        <v/>
      </c>
      <c r="AS23" t="str">
        <f>IF(ISNUMBER('Panel Spreadsheet'!AS23),'Panel Spreadsheet'!$E23-'Panel Spreadsheet'!AS$4,"")</f>
        <v/>
      </c>
      <c r="AT23" t="str">
        <f>IF(ISNUMBER('Panel Spreadsheet'!AT23),'Panel Spreadsheet'!$E23-'Panel Spreadsheet'!AT$4,"")</f>
        <v/>
      </c>
      <c r="AU23" t="str">
        <f>IF(ISNUMBER('Panel Spreadsheet'!AU23),'Panel Spreadsheet'!$E23-'Panel Spreadsheet'!AU$4,"")</f>
        <v/>
      </c>
      <c r="AV23" t="str">
        <f>IF(ISNUMBER('Panel Spreadsheet'!AV23),'Panel Spreadsheet'!$E23-'Panel Spreadsheet'!AV$4,"")</f>
        <v/>
      </c>
      <c r="AW23" t="str">
        <f>IF(ISNUMBER('Panel Spreadsheet'!AW23),'Panel Spreadsheet'!$E23-'Panel Spreadsheet'!AW$4,"")</f>
        <v/>
      </c>
      <c r="AX23" t="str">
        <f>IF(ISNUMBER('Panel Spreadsheet'!AX23),'Panel Spreadsheet'!$E23-'Panel Spreadsheet'!AX$4,"")</f>
        <v/>
      </c>
      <c r="AY23" t="str">
        <f>IF(ISNUMBER('Panel Spreadsheet'!AY23),'Panel Spreadsheet'!$E23-'Panel Spreadsheet'!AY$4,"")</f>
        <v/>
      </c>
    </row>
    <row r="24" spans="1:51" x14ac:dyDescent="0.35">
      <c r="A24" t="s">
        <v>178</v>
      </c>
      <c r="B24" t="s">
        <v>155</v>
      </c>
      <c r="C24" s="15">
        <v>3.5</v>
      </c>
      <c r="D24">
        <v>1930</v>
      </c>
      <c r="E24">
        <v>1955</v>
      </c>
      <c r="F24" t="str">
        <f>IF(ISNUMBER('Panel Spreadsheet'!F24),'Panel Spreadsheet'!$E24-'Panel Spreadsheet'!F$4,"")</f>
        <v/>
      </c>
      <c r="G24" t="str">
        <f>IF(ISNUMBER('Panel Spreadsheet'!G24),'Panel Spreadsheet'!$E24-'Panel Spreadsheet'!G$4,"")</f>
        <v/>
      </c>
      <c r="H24" t="str">
        <f>IF(ISNUMBER('Panel Spreadsheet'!H24),'Panel Spreadsheet'!$E24-'Panel Spreadsheet'!H$4,"")</f>
        <v/>
      </c>
      <c r="I24" t="str">
        <f>IF(ISNUMBER('Panel Spreadsheet'!I24),'Panel Spreadsheet'!$E24-'Panel Spreadsheet'!I$4,"")</f>
        <v/>
      </c>
      <c r="J24" t="str">
        <f>IF(ISNUMBER('Panel Spreadsheet'!J24),'Panel Spreadsheet'!$E24-'Panel Spreadsheet'!J$4,"")</f>
        <v/>
      </c>
      <c r="K24" t="str">
        <f>IF(ISNUMBER('Panel Spreadsheet'!K24),'Panel Spreadsheet'!$E24-'Panel Spreadsheet'!K$4,"")</f>
        <v/>
      </c>
      <c r="L24" t="str">
        <f>IF(ISNUMBER('Panel Spreadsheet'!L24),'Panel Spreadsheet'!$E24-'Panel Spreadsheet'!L$4,"")</f>
        <v/>
      </c>
      <c r="M24" t="str">
        <f>IF(ISNUMBER('Panel Spreadsheet'!M24),'Panel Spreadsheet'!$E24-'Panel Spreadsheet'!M$4,"")</f>
        <v/>
      </c>
      <c r="N24">
        <f>IF(ISNUMBER('Panel Spreadsheet'!N24),'Panel Spreadsheet'!$E24-'Panel Spreadsheet'!N$4,"")</f>
        <v>26</v>
      </c>
      <c r="O24">
        <f>IF(ISNUMBER('Panel Spreadsheet'!O24),'Panel Spreadsheet'!$E24-'Panel Spreadsheet'!O$4,"")</f>
        <v>25</v>
      </c>
      <c r="P24" t="str">
        <f>IF(ISNUMBER('Panel Spreadsheet'!P24),'Panel Spreadsheet'!$E24-'Panel Spreadsheet'!P$4,"")</f>
        <v/>
      </c>
      <c r="Q24" t="str">
        <f>IF(ISNUMBER('Panel Spreadsheet'!Q24),'Panel Spreadsheet'!$E24-'Panel Spreadsheet'!Q$4,"")</f>
        <v/>
      </c>
      <c r="R24" t="str">
        <f>IF(ISNUMBER('Panel Spreadsheet'!R24),'Panel Spreadsheet'!$E24-'Panel Spreadsheet'!R$4,"")</f>
        <v/>
      </c>
      <c r="S24" t="str">
        <f>IF(ISNUMBER('Panel Spreadsheet'!S24),'Panel Spreadsheet'!$E24-'Panel Spreadsheet'!S$4,"")</f>
        <v/>
      </c>
      <c r="T24" t="str">
        <f>IF(ISNUMBER('Panel Spreadsheet'!T24),'Panel Spreadsheet'!$E24-'Panel Spreadsheet'!T$4,"")</f>
        <v/>
      </c>
      <c r="U24" t="str">
        <f>IF(ISNUMBER('Panel Spreadsheet'!U24),'Panel Spreadsheet'!$E24-'Panel Spreadsheet'!U$4,"")</f>
        <v/>
      </c>
      <c r="V24" t="str">
        <f>IF(ISNUMBER('Panel Spreadsheet'!V24),'Panel Spreadsheet'!$E24-'Panel Spreadsheet'!V$4,"")</f>
        <v/>
      </c>
      <c r="W24" t="str">
        <f>IF(ISNUMBER('Panel Spreadsheet'!W24),'Panel Spreadsheet'!$E24-'Panel Spreadsheet'!W$4,"")</f>
        <v/>
      </c>
      <c r="X24" t="str">
        <f>IF(ISNUMBER('Panel Spreadsheet'!X24),'Panel Spreadsheet'!$E24-'Panel Spreadsheet'!X$4,"")</f>
        <v/>
      </c>
      <c r="Y24" t="str">
        <f>IF(ISNUMBER('Panel Spreadsheet'!Y24),'Panel Spreadsheet'!$E24-'Panel Spreadsheet'!Y$4,"")</f>
        <v/>
      </c>
      <c r="Z24" t="str">
        <f>IF(ISNUMBER('Panel Spreadsheet'!Z24),'Panel Spreadsheet'!$E24-'Panel Spreadsheet'!Z$4,"")</f>
        <v/>
      </c>
      <c r="AA24" t="str">
        <f>IF(ISNUMBER('Panel Spreadsheet'!AA24),'Panel Spreadsheet'!$E24-'Panel Spreadsheet'!AA$4,"")</f>
        <v/>
      </c>
      <c r="AB24" t="str">
        <f>IF(ISNUMBER('Panel Spreadsheet'!AB24),'Panel Spreadsheet'!$E24-'Panel Spreadsheet'!AB$4,"")</f>
        <v/>
      </c>
      <c r="AC24" t="str">
        <f>IF(ISNUMBER('Panel Spreadsheet'!AC24),'Panel Spreadsheet'!$E24-'Panel Spreadsheet'!AC$4,"")</f>
        <v/>
      </c>
      <c r="AD24" t="str">
        <f>IF(ISNUMBER('Panel Spreadsheet'!AD24),'Panel Spreadsheet'!$E24-'Panel Spreadsheet'!AD$4,"")</f>
        <v/>
      </c>
      <c r="AE24" t="str">
        <f>IF(ISNUMBER('Panel Spreadsheet'!AE24),'Panel Spreadsheet'!$E24-'Panel Spreadsheet'!AE$4,"")</f>
        <v/>
      </c>
      <c r="AF24" t="str">
        <f>IF(ISNUMBER('Panel Spreadsheet'!AF24),'Panel Spreadsheet'!$E24-'Panel Spreadsheet'!AF$4,"")</f>
        <v/>
      </c>
      <c r="AG24" t="str">
        <f>IF(ISNUMBER('Panel Spreadsheet'!AG24),'Panel Spreadsheet'!$E24-'Panel Spreadsheet'!AG$4,"")</f>
        <v/>
      </c>
      <c r="AH24" t="str">
        <f>IF(ISNUMBER('Panel Spreadsheet'!AH24),'Panel Spreadsheet'!$E24-'Panel Spreadsheet'!AH$4,"")</f>
        <v/>
      </c>
      <c r="AI24" t="str">
        <f>IF(ISNUMBER('Panel Spreadsheet'!AI24),'Panel Spreadsheet'!$E24-'Panel Spreadsheet'!AI$4,"")</f>
        <v/>
      </c>
      <c r="AJ24" t="str">
        <f>IF(ISNUMBER('Panel Spreadsheet'!AJ24),'Panel Spreadsheet'!$E24-'Panel Spreadsheet'!AJ$4,"")</f>
        <v/>
      </c>
      <c r="AK24" t="str">
        <f>IF(ISNUMBER('Panel Spreadsheet'!AK24),'Panel Spreadsheet'!$E24-'Panel Spreadsheet'!AK$4,"")</f>
        <v/>
      </c>
      <c r="AL24" t="str">
        <f>IF(ISNUMBER('Panel Spreadsheet'!AL24),'Panel Spreadsheet'!$E24-'Panel Spreadsheet'!AL$4,"")</f>
        <v/>
      </c>
      <c r="AM24" t="str">
        <f>IF(ISNUMBER('Panel Spreadsheet'!AM24),'Panel Spreadsheet'!$E24-'Panel Spreadsheet'!AM$4,"")</f>
        <v/>
      </c>
      <c r="AN24" t="str">
        <f>IF(ISNUMBER('Panel Spreadsheet'!AN24),'Panel Spreadsheet'!$E24-'Panel Spreadsheet'!AN$4,"")</f>
        <v/>
      </c>
      <c r="AO24" t="str">
        <f>IF(ISNUMBER('Panel Spreadsheet'!AO24),'Panel Spreadsheet'!$E24-'Panel Spreadsheet'!AO$4,"")</f>
        <v/>
      </c>
      <c r="AP24" t="str">
        <f>IF(ISNUMBER('Panel Spreadsheet'!AP24),'Panel Spreadsheet'!$E24-'Panel Spreadsheet'!AP$4,"")</f>
        <v/>
      </c>
      <c r="AQ24" t="str">
        <f>IF(ISNUMBER('Panel Spreadsheet'!AQ24),'Panel Spreadsheet'!$E24-'Panel Spreadsheet'!AQ$4,"")</f>
        <v/>
      </c>
      <c r="AR24" t="str">
        <f>IF(ISNUMBER('Panel Spreadsheet'!AR24),'Panel Spreadsheet'!$E24-'Panel Spreadsheet'!AR$4,"")</f>
        <v/>
      </c>
      <c r="AS24" t="str">
        <f>IF(ISNUMBER('Panel Spreadsheet'!AS24),'Panel Spreadsheet'!$E24-'Panel Spreadsheet'!AS$4,"")</f>
        <v/>
      </c>
      <c r="AT24" t="str">
        <f>IF(ISNUMBER('Panel Spreadsheet'!AT24),'Panel Spreadsheet'!$E24-'Panel Spreadsheet'!AT$4,"")</f>
        <v/>
      </c>
      <c r="AU24" t="str">
        <f>IF(ISNUMBER('Panel Spreadsheet'!AU24),'Panel Spreadsheet'!$E24-'Panel Spreadsheet'!AU$4,"")</f>
        <v/>
      </c>
      <c r="AV24" t="str">
        <f>IF(ISNUMBER('Panel Spreadsheet'!AV24),'Panel Spreadsheet'!$E24-'Panel Spreadsheet'!AV$4,"")</f>
        <v/>
      </c>
      <c r="AW24" t="str">
        <f>IF(ISNUMBER('Panel Spreadsheet'!AW24),'Panel Spreadsheet'!$E24-'Panel Spreadsheet'!AW$4,"")</f>
        <v/>
      </c>
      <c r="AX24" t="str">
        <f>IF(ISNUMBER('Panel Spreadsheet'!AX24),'Panel Spreadsheet'!$E24-'Panel Spreadsheet'!AX$4,"")</f>
        <v/>
      </c>
      <c r="AY24" t="str">
        <f>IF(ISNUMBER('Panel Spreadsheet'!AY24),'Panel Spreadsheet'!$E24-'Panel Spreadsheet'!AY$4,"")</f>
        <v/>
      </c>
    </row>
    <row r="25" spans="1:51" x14ac:dyDescent="0.35">
      <c r="A25" t="s">
        <v>40</v>
      </c>
      <c r="B25" t="s">
        <v>155</v>
      </c>
      <c r="C25" s="15">
        <v>3.5</v>
      </c>
      <c r="D25">
        <v>1954</v>
      </c>
      <c r="E25">
        <v>1959</v>
      </c>
      <c r="F25" t="str">
        <f>IF(ISNUMBER('Panel Spreadsheet'!F25),'Panel Spreadsheet'!$E25-'Panel Spreadsheet'!F$4,"")</f>
        <v/>
      </c>
      <c r="G25" t="str">
        <f>IF(ISNUMBER('Panel Spreadsheet'!G25),'Panel Spreadsheet'!$E25-'Panel Spreadsheet'!G$4,"")</f>
        <v/>
      </c>
      <c r="H25" t="str">
        <f>IF(ISNUMBER('Panel Spreadsheet'!H25),'Panel Spreadsheet'!$E25-'Panel Spreadsheet'!H$4,"")</f>
        <v/>
      </c>
      <c r="I25" t="str">
        <f>IF(ISNUMBER('Panel Spreadsheet'!I25),'Panel Spreadsheet'!$E25-'Panel Spreadsheet'!I$4,"")</f>
        <v/>
      </c>
      <c r="J25" t="str">
        <f>IF(ISNUMBER('Panel Spreadsheet'!J25),'Panel Spreadsheet'!$E25-'Panel Spreadsheet'!J$4,"")</f>
        <v/>
      </c>
      <c r="K25" t="str">
        <f>IF(ISNUMBER('Panel Spreadsheet'!K25),'Panel Spreadsheet'!$E25-'Panel Spreadsheet'!K$4,"")</f>
        <v/>
      </c>
      <c r="L25" t="str">
        <f>IF(ISNUMBER('Panel Spreadsheet'!L25),'Panel Spreadsheet'!$E25-'Panel Spreadsheet'!L$4,"")</f>
        <v/>
      </c>
      <c r="M25" t="str">
        <f>IF(ISNUMBER('Panel Spreadsheet'!M25),'Panel Spreadsheet'!$E25-'Panel Spreadsheet'!M$4,"")</f>
        <v/>
      </c>
      <c r="N25" t="str">
        <f>IF(ISNUMBER('Panel Spreadsheet'!N25),'Panel Spreadsheet'!$E25-'Panel Spreadsheet'!N$4,"")</f>
        <v/>
      </c>
      <c r="O25" t="str">
        <f>IF(ISNUMBER('Panel Spreadsheet'!O25),'Panel Spreadsheet'!$E25-'Panel Spreadsheet'!O$4,"")</f>
        <v/>
      </c>
      <c r="P25" t="str">
        <f>IF(ISNUMBER('Panel Spreadsheet'!P25),'Panel Spreadsheet'!$E25-'Panel Spreadsheet'!P$4,"")</f>
        <v/>
      </c>
      <c r="Q25" t="str">
        <f>IF(ISNUMBER('Panel Spreadsheet'!Q25),'Panel Spreadsheet'!$E25-'Panel Spreadsheet'!Q$4,"")</f>
        <v/>
      </c>
      <c r="R25" t="str">
        <f>IF(ISNUMBER('Panel Spreadsheet'!R25),'Panel Spreadsheet'!$E25-'Panel Spreadsheet'!R$4,"")</f>
        <v/>
      </c>
      <c r="S25" t="str">
        <f>IF(ISNUMBER('Panel Spreadsheet'!S25),'Panel Spreadsheet'!$E25-'Panel Spreadsheet'!S$4,"")</f>
        <v/>
      </c>
      <c r="T25" t="str">
        <f>IF(ISNUMBER('Panel Spreadsheet'!T25),'Panel Spreadsheet'!$E25-'Panel Spreadsheet'!T$4,"")</f>
        <v/>
      </c>
      <c r="U25" t="str">
        <f>IF(ISNUMBER('Panel Spreadsheet'!U25),'Panel Spreadsheet'!$E25-'Panel Spreadsheet'!U$4,"")</f>
        <v/>
      </c>
      <c r="V25" t="str">
        <f>IF(ISNUMBER('Panel Spreadsheet'!V25),'Panel Spreadsheet'!$E25-'Panel Spreadsheet'!V$4,"")</f>
        <v/>
      </c>
      <c r="W25" t="str">
        <f>IF(ISNUMBER('Panel Spreadsheet'!W25),'Panel Spreadsheet'!$E25-'Panel Spreadsheet'!W$4,"")</f>
        <v/>
      </c>
      <c r="X25" t="str">
        <f>IF(ISNUMBER('Panel Spreadsheet'!X25),'Panel Spreadsheet'!$E25-'Panel Spreadsheet'!X$4,"")</f>
        <v/>
      </c>
      <c r="Y25">
        <f>IF(ISNUMBER('Panel Spreadsheet'!Y25),'Panel Spreadsheet'!$E25-'Panel Spreadsheet'!Y$4,"")</f>
        <v>19</v>
      </c>
      <c r="Z25">
        <f>IF(ISNUMBER('Panel Spreadsheet'!Z25),'Panel Spreadsheet'!$E25-'Panel Spreadsheet'!Z$4,"")</f>
        <v>18</v>
      </c>
      <c r="AA25">
        <f>IF(ISNUMBER('Panel Spreadsheet'!AA25),'Panel Spreadsheet'!$E25-'Panel Spreadsheet'!AA$4,"")</f>
        <v>17</v>
      </c>
      <c r="AB25">
        <f>IF(ISNUMBER('Panel Spreadsheet'!AB25),'Panel Spreadsheet'!$E25-'Panel Spreadsheet'!AB$4,"")</f>
        <v>16</v>
      </c>
      <c r="AC25">
        <f>IF(ISNUMBER('Panel Spreadsheet'!AC25),'Panel Spreadsheet'!$E25-'Panel Spreadsheet'!AC$4,"")</f>
        <v>15</v>
      </c>
      <c r="AD25">
        <f>IF(ISNUMBER('Panel Spreadsheet'!AD25),'Panel Spreadsheet'!$E25-'Panel Spreadsheet'!AD$4,"")</f>
        <v>14</v>
      </c>
      <c r="AE25">
        <f>IF(ISNUMBER('Panel Spreadsheet'!AE25),'Panel Spreadsheet'!$E25-'Panel Spreadsheet'!AE$4,"")</f>
        <v>13</v>
      </c>
      <c r="AF25">
        <f>IF(ISNUMBER('Panel Spreadsheet'!AF25),'Panel Spreadsheet'!$E25-'Panel Spreadsheet'!AF$4,"")</f>
        <v>12</v>
      </c>
      <c r="AG25">
        <f>IF(ISNUMBER('Panel Spreadsheet'!AG25),'Panel Spreadsheet'!$E25-'Panel Spreadsheet'!AG$4,"")</f>
        <v>11</v>
      </c>
      <c r="AH25">
        <f>IF(ISNUMBER('Panel Spreadsheet'!AH25),'Panel Spreadsheet'!$E25-'Panel Spreadsheet'!AH$4,"")</f>
        <v>10</v>
      </c>
      <c r="AI25">
        <f>IF(ISNUMBER('Panel Spreadsheet'!AI25),'Panel Spreadsheet'!$E25-'Panel Spreadsheet'!AI$4,"")</f>
        <v>9</v>
      </c>
      <c r="AJ25">
        <f>IF(ISNUMBER('Panel Spreadsheet'!AJ25),'Panel Spreadsheet'!$E25-'Panel Spreadsheet'!AJ$4,"")</f>
        <v>8</v>
      </c>
      <c r="AK25">
        <f>IF(ISNUMBER('Panel Spreadsheet'!AK25),'Panel Spreadsheet'!$E25-'Panel Spreadsheet'!AK$4,"")</f>
        <v>7</v>
      </c>
      <c r="AL25" t="str">
        <f>IF(ISNUMBER('Panel Spreadsheet'!AL25),'Panel Spreadsheet'!$E25-'Panel Spreadsheet'!AL$4,"")</f>
        <v/>
      </c>
      <c r="AM25" t="str">
        <f>IF(ISNUMBER('Panel Spreadsheet'!AM25),'Panel Spreadsheet'!$E25-'Panel Spreadsheet'!AM$4,"")</f>
        <v/>
      </c>
      <c r="AN25" t="str">
        <f>IF(ISNUMBER('Panel Spreadsheet'!AN25),'Panel Spreadsheet'!$E25-'Panel Spreadsheet'!AN$4,"")</f>
        <v/>
      </c>
      <c r="AO25" t="str">
        <f>IF(ISNUMBER('Panel Spreadsheet'!AO25),'Panel Spreadsheet'!$E25-'Panel Spreadsheet'!AO$4,"")</f>
        <v/>
      </c>
      <c r="AP25" t="str">
        <f>IF(ISNUMBER('Panel Spreadsheet'!AP25),'Panel Spreadsheet'!$E25-'Panel Spreadsheet'!AP$4,"")</f>
        <v/>
      </c>
      <c r="AQ25" t="str">
        <f>IF(ISNUMBER('Panel Spreadsheet'!AQ25),'Panel Spreadsheet'!$E25-'Panel Spreadsheet'!AQ$4,"")</f>
        <v/>
      </c>
      <c r="AR25" t="str">
        <f>IF(ISNUMBER('Panel Spreadsheet'!AR25),'Panel Spreadsheet'!$E25-'Panel Spreadsheet'!AR$4,"")</f>
        <v/>
      </c>
      <c r="AS25" t="str">
        <f>IF(ISNUMBER('Panel Spreadsheet'!AS25),'Panel Spreadsheet'!$E25-'Panel Spreadsheet'!AS$4,"")</f>
        <v/>
      </c>
      <c r="AT25" t="str">
        <f>IF(ISNUMBER('Panel Spreadsheet'!AT25),'Panel Spreadsheet'!$E25-'Panel Spreadsheet'!AT$4,"")</f>
        <v/>
      </c>
      <c r="AU25" t="str">
        <f>IF(ISNUMBER('Panel Spreadsheet'!AU25),'Panel Spreadsheet'!$E25-'Panel Spreadsheet'!AU$4,"")</f>
        <v/>
      </c>
      <c r="AV25" t="str">
        <f>IF(ISNUMBER('Panel Spreadsheet'!AV25),'Panel Spreadsheet'!$E25-'Panel Spreadsheet'!AV$4,"")</f>
        <v/>
      </c>
      <c r="AW25" t="str">
        <f>IF(ISNUMBER('Panel Spreadsheet'!AW25),'Panel Spreadsheet'!$E25-'Panel Spreadsheet'!AW$4,"")</f>
        <v/>
      </c>
      <c r="AX25" t="str">
        <f>IF(ISNUMBER('Panel Spreadsheet'!AX25),'Panel Spreadsheet'!$E25-'Panel Spreadsheet'!AX$4,"")</f>
        <v/>
      </c>
      <c r="AY25" t="str">
        <f>IF(ISNUMBER('Panel Spreadsheet'!AY25),'Panel Spreadsheet'!$E25-'Panel Spreadsheet'!AY$4,"")</f>
        <v/>
      </c>
    </row>
    <row r="26" spans="1:51" x14ac:dyDescent="0.35">
      <c r="A26" t="s">
        <v>57</v>
      </c>
      <c r="B26" t="s">
        <v>155</v>
      </c>
      <c r="C26" s="15">
        <v>3.5</v>
      </c>
      <c r="D26">
        <v>1961</v>
      </c>
      <c r="E26">
        <v>1966</v>
      </c>
      <c r="F26" t="str">
        <f>IF(ISNUMBER('Panel Spreadsheet'!F26),'Panel Spreadsheet'!$E26-'Panel Spreadsheet'!F$4,"")</f>
        <v/>
      </c>
      <c r="G26" t="str">
        <f>IF(ISNUMBER('Panel Spreadsheet'!G26),'Panel Spreadsheet'!$E26-'Panel Spreadsheet'!G$4,"")</f>
        <v/>
      </c>
      <c r="H26" t="str">
        <f>IF(ISNUMBER('Panel Spreadsheet'!H26),'Panel Spreadsheet'!$E26-'Panel Spreadsheet'!H$4,"")</f>
        <v/>
      </c>
      <c r="I26" t="str">
        <f>IF(ISNUMBER('Panel Spreadsheet'!I26),'Panel Spreadsheet'!$E26-'Panel Spreadsheet'!I$4,"")</f>
        <v/>
      </c>
      <c r="J26" t="str">
        <f>IF(ISNUMBER('Panel Spreadsheet'!J26),'Panel Spreadsheet'!$E26-'Panel Spreadsheet'!J$4,"")</f>
        <v/>
      </c>
      <c r="K26" t="str">
        <f>IF(ISNUMBER('Panel Spreadsheet'!K26),'Panel Spreadsheet'!$E26-'Panel Spreadsheet'!K$4,"")</f>
        <v/>
      </c>
      <c r="L26" t="str">
        <f>IF(ISNUMBER('Panel Spreadsheet'!L26),'Panel Spreadsheet'!$E26-'Panel Spreadsheet'!L$4,"")</f>
        <v/>
      </c>
      <c r="M26" t="str">
        <f>IF(ISNUMBER('Panel Spreadsheet'!M26),'Panel Spreadsheet'!$E26-'Panel Spreadsheet'!M$4,"")</f>
        <v/>
      </c>
      <c r="N26" t="str">
        <f>IF(ISNUMBER('Panel Spreadsheet'!N26),'Panel Spreadsheet'!$E26-'Panel Spreadsheet'!N$4,"")</f>
        <v/>
      </c>
      <c r="O26" t="str">
        <f>IF(ISNUMBER('Panel Spreadsheet'!O26),'Panel Spreadsheet'!$E26-'Panel Spreadsheet'!O$4,"")</f>
        <v/>
      </c>
      <c r="P26" t="str">
        <f>IF(ISNUMBER('Panel Spreadsheet'!P26),'Panel Spreadsheet'!$E26-'Panel Spreadsheet'!P$4,"")</f>
        <v/>
      </c>
      <c r="Q26" t="str">
        <f>IF(ISNUMBER('Panel Spreadsheet'!Q26),'Panel Spreadsheet'!$E26-'Panel Spreadsheet'!Q$4,"")</f>
        <v/>
      </c>
      <c r="R26" t="str">
        <f>IF(ISNUMBER('Panel Spreadsheet'!R26),'Panel Spreadsheet'!$E26-'Panel Spreadsheet'!R$4,"")</f>
        <v/>
      </c>
      <c r="S26" t="str">
        <f>IF(ISNUMBER('Panel Spreadsheet'!S26),'Panel Spreadsheet'!$E26-'Panel Spreadsheet'!S$4,"")</f>
        <v/>
      </c>
      <c r="T26" t="str">
        <f>IF(ISNUMBER('Panel Spreadsheet'!T26),'Panel Spreadsheet'!$E26-'Panel Spreadsheet'!T$4,"")</f>
        <v/>
      </c>
      <c r="U26" t="str">
        <f>IF(ISNUMBER('Panel Spreadsheet'!U26),'Panel Spreadsheet'!$E26-'Panel Spreadsheet'!U$4,"")</f>
        <v/>
      </c>
      <c r="V26" t="str">
        <f>IF(ISNUMBER('Panel Spreadsheet'!V26),'Panel Spreadsheet'!$E26-'Panel Spreadsheet'!V$4,"")</f>
        <v/>
      </c>
      <c r="W26">
        <f>IF(ISNUMBER('Panel Spreadsheet'!W26),'Panel Spreadsheet'!$E26-'Panel Spreadsheet'!W$4,"")</f>
        <v>28</v>
      </c>
      <c r="X26">
        <f>IF(ISNUMBER('Panel Spreadsheet'!X26),'Panel Spreadsheet'!$E26-'Panel Spreadsheet'!X$4,"")</f>
        <v>27</v>
      </c>
      <c r="Y26">
        <f>IF(ISNUMBER('Panel Spreadsheet'!Y26),'Panel Spreadsheet'!$E26-'Panel Spreadsheet'!Y$4,"")</f>
        <v>26</v>
      </c>
      <c r="Z26">
        <f>IF(ISNUMBER('Panel Spreadsheet'!Z26),'Panel Spreadsheet'!$E26-'Panel Spreadsheet'!Z$4,"")</f>
        <v>25</v>
      </c>
      <c r="AA26">
        <f>IF(ISNUMBER('Panel Spreadsheet'!AA26),'Panel Spreadsheet'!$E26-'Panel Spreadsheet'!AA$4,"")</f>
        <v>24</v>
      </c>
      <c r="AB26">
        <f>IF(ISNUMBER('Panel Spreadsheet'!AB26),'Panel Spreadsheet'!$E26-'Panel Spreadsheet'!AB$4,"")</f>
        <v>23</v>
      </c>
      <c r="AC26">
        <f>IF(ISNUMBER('Panel Spreadsheet'!AC26),'Panel Spreadsheet'!$E26-'Panel Spreadsheet'!AC$4,"")</f>
        <v>22</v>
      </c>
      <c r="AD26">
        <f>IF(ISNUMBER('Panel Spreadsheet'!AD26),'Panel Spreadsheet'!$E26-'Panel Spreadsheet'!AD$4,"")</f>
        <v>21</v>
      </c>
      <c r="AE26">
        <f>IF(ISNUMBER('Panel Spreadsheet'!AE26),'Panel Spreadsheet'!$E26-'Panel Spreadsheet'!AE$4,"")</f>
        <v>20</v>
      </c>
      <c r="AF26">
        <f>IF(ISNUMBER('Panel Spreadsheet'!AF26),'Panel Spreadsheet'!$E26-'Panel Spreadsheet'!AF$4,"")</f>
        <v>19</v>
      </c>
      <c r="AG26">
        <f>IF(ISNUMBER('Panel Spreadsheet'!AG26),'Panel Spreadsheet'!$E26-'Panel Spreadsheet'!AG$4,"")</f>
        <v>18</v>
      </c>
      <c r="AH26">
        <f>IF(ISNUMBER('Panel Spreadsheet'!AH26),'Panel Spreadsheet'!$E26-'Panel Spreadsheet'!AH$4,"")</f>
        <v>17</v>
      </c>
      <c r="AI26">
        <f>IF(ISNUMBER('Panel Spreadsheet'!AI26),'Panel Spreadsheet'!$E26-'Panel Spreadsheet'!AI$4,"")</f>
        <v>16</v>
      </c>
      <c r="AJ26">
        <f>IF(ISNUMBER('Panel Spreadsheet'!AJ26),'Panel Spreadsheet'!$E26-'Panel Spreadsheet'!AJ$4,"")</f>
        <v>15</v>
      </c>
      <c r="AK26">
        <f>IF(ISNUMBER('Panel Spreadsheet'!AK26),'Panel Spreadsheet'!$E26-'Panel Spreadsheet'!AK$4,"")</f>
        <v>14</v>
      </c>
      <c r="AL26" t="str">
        <f>IF(ISNUMBER('Panel Spreadsheet'!AL26),'Panel Spreadsheet'!$E26-'Panel Spreadsheet'!AL$4,"")</f>
        <v/>
      </c>
      <c r="AM26" t="str">
        <f>IF(ISNUMBER('Panel Spreadsheet'!AM26),'Panel Spreadsheet'!$E26-'Panel Spreadsheet'!AM$4,"")</f>
        <v/>
      </c>
      <c r="AN26" t="str">
        <f>IF(ISNUMBER('Panel Spreadsheet'!AN26),'Panel Spreadsheet'!$E26-'Panel Spreadsheet'!AN$4,"")</f>
        <v/>
      </c>
      <c r="AO26" t="str">
        <f>IF(ISNUMBER('Panel Spreadsheet'!AO26),'Panel Spreadsheet'!$E26-'Panel Spreadsheet'!AO$4,"")</f>
        <v/>
      </c>
      <c r="AP26" t="str">
        <f>IF(ISNUMBER('Panel Spreadsheet'!AP26),'Panel Spreadsheet'!$E26-'Panel Spreadsheet'!AP$4,"")</f>
        <v/>
      </c>
      <c r="AQ26" t="str">
        <f>IF(ISNUMBER('Panel Spreadsheet'!AQ26),'Panel Spreadsheet'!$E26-'Panel Spreadsheet'!AQ$4,"")</f>
        <v/>
      </c>
      <c r="AR26" t="str">
        <f>IF(ISNUMBER('Panel Spreadsheet'!AR26),'Panel Spreadsheet'!$E26-'Panel Spreadsheet'!AR$4,"")</f>
        <v/>
      </c>
      <c r="AS26" t="str">
        <f>IF(ISNUMBER('Panel Spreadsheet'!AS26),'Panel Spreadsheet'!$E26-'Panel Spreadsheet'!AS$4,"")</f>
        <v/>
      </c>
      <c r="AT26" t="str">
        <f>IF(ISNUMBER('Panel Spreadsheet'!AT26),'Panel Spreadsheet'!$E26-'Panel Spreadsheet'!AT$4,"")</f>
        <v/>
      </c>
      <c r="AU26" t="str">
        <f>IF(ISNUMBER('Panel Spreadsheet'!AU26),'Panel Spreadsheet'!$E26-'Panel Spreadsheet'!AU$4,"")</f>
        <v/>
      </c>
      <c r="AV26" t="str">
        <f>IF(ISNUMBER('Panel Spreadsheet'!AV26),'Panel Spreadsheet'!$E26-'Panel Spreadsheet'!AV$4,"")</f>
        <v/>
      </c>
      <c r="AW26" t="str">
        <f>IF(ISNUMBER('Panel Spreadsheet'!AW26),'Panel Spreadsheet'!$E26-'Panel Spreadsheet'!AW$4,"")</f>
        <v/>
      </c>
      <c r="AX26" t="str">
        <f>IF(ISNUMBER('Panel Spreadsheet'!AX26),'Panel Spreadsheet'!$E26-'Panel Spreadsheet'!AX$4,"")</f>
        <v/>
      </c>
      <c r="AY26" t="str">
        <f>IF(ISNUMBER('Panel Spreadsheet'!AY26),'Panel Spreadsheet'!$E26-'Panel Spreadsheet'!AY$4,"")</f>
        <v/>
      </c>
    </row>
    <row r="27" spans="1:51" x14ac:dyDescent="0.35">
      <c r="A27" t="s">
        <v>42</v>
      </c>
      <c r="B27" t="s">
        <v>155</v>
      </c>
      <c r="C27" s="15">
        <v>3.5</v>
      </c>
      <c r="D27">
        <v>1937</v>
      </c>
      <c r="E27">
        <v>1967</v>
      </c>
      <c r="F27">
        <f>IF(ISNUMBER('Panel Spreadsheet'!F27),'Panel Spreadsheet'!$E27-'Panel Spreadsheet'!F$4,"")</f>
        <v>46</v>
      </c>
      <c r="G27">
        <f>IF(ISNUMBER('Panel Spreadsheet'!G27),'Panel Spreadsheet'!$E27-'Panel Spreadsheet'!G$4,"")</f>
        <v>45</v>
      </c>
      <c r="H27">
        <f>IF(ISNUMBER('Panel Spreadsheet'!H27),'Panel Spreadsheet'!$E27-'Panel Spreadsheet'!H$4,"")</f>
        <v>44</v>
      </c>
      <c r="I27">
        <f>IF(ISNUMBER('Panel Spreadsheet'!I27),'Panel Spreadsheet'!$E27-'Panel Spreadsheet'!I$4,"")</f>
        <v>43</v>
      </c>
      <c r="J27">
        <f>IF(ISNUMBER('Panel Spreadsheet'!J27),'Panel Spreadsheet'!$E27-'Panel Spreadsheet'!J$4,"")</f>
        <v>42</v>
      </c>
      <c r="K27">
        <f>IF(ISNUMBER('Panel Spreadsheet'!K27),'Panel Spreadsheet'!$E27-'Panel Spreadsheet'!K$4,"")</f>
        <v>41</v>
      </c>
      <c r="L27">
        <f>IF(ISNUMBER('Panel Spreadsheet'!L27),'Panel Spreadsheet'!$E27-'Panel Spreadsheet'!L$4,"")</f>
        <v>40</v>
      </c>
      <c r="M27">
        <f>IF(ISNUMBER('Panel Spreadsheet'!M27),'Panel Spreadsheet'!$E27-'Panel Spreadsheet'!M$4,"")</f>
        <v>39</v>
      </c>
      <c r="N27">
        <f>IF(ISNUMBER('Panel Spreadsheet'!N27),'Panel Spreadsheet'!$E27-'Panel Spreadsheet'!N$4,"")</f>
        <v>38</v>
      </c>
      <c r="O27">
        <f>IF(ISNUMBER('Panel Spreadsheet'!O27),'Panel Spreadsheet'!$E27-'Panel Spreadsheet'!O$4,"")</f>
        <v>37</v>
      </c>
      <c r="P27">
        <f>IF(ISNUMBER('Panel Spreadsheet'!P27),'Panel Spreadsheet'!$E27-'Panel Spreadsheet'!P$4,"")</f>
        <v>36</v>
      </c>
      <c r="Q27" t="str">
        <f>IF(ISNUMBER('Panel Spreadsheet'!Q27),'Panel Spreadsheet'!$E27-'Panel Spreadsheet'!Q$4,"")</f>
        <v/>
      </c>
      <c r="R27" t="str">
        <f>IF(ISNUMBER('Panel Spreadsheet'!R27),'Panel Spreadsheet'!$E27-'Panel Spreadsheet'!R$4,"")</f>
        <v/>
      </c>
      <c r="S27" t="str">
        <f>IF(ISNUMBER('Panel Spreadsheet'!S27),'Panel Spreadsheet'!$E27-'Panel Spreadsheet'!S$4,"")</f>
        <v/>
      </c>
      <c r="T27" t="str">
        <f>IF(ISNUMBER('Panel Spreadsheet'!T27),'Panel Spreadsheet'!$E27-'Panel Spreadsheet'!T$4,"")</f>
        <v/>
      </c>
      <c r="U27" t="str">
        <f>IF(ISNUMBER('Panel Spreadsheet'!U27),'Panel Spreadsheet'!$E27-'Panel Spreadsheet'!U$4,"")</f>
        <v/>
      </c>
      <c r="V27" t="str">
        <f>IF(ISNUMBER('Panel Spreadsheet'!V27),'Panel Spreadsheet'!$E27-'Panel Spreadsheet'!V$4,"")</f>
        <v/>
      </c>
      <c r="W27" t="str">
        <f>IF(ISNUMBER('Panel Spreadsheet'!W27),'Panel Spreadsheet'!$E27-'Panel Spreadsheet'!W$4,"")</f>
        <v/>
      </c>
      <c r="X27" t="str">
        <f>IF(ISNUMBER('Panel Spreadsheet'!X27),'Panel Spreadsheet'!$E27-'Panel Spreadsheet'!X$4,"")</f>
        <v/>
      </c>
      <c r="Y27" t="str">
        <f>IF(ISNUMBER('Panel Spreadsheet'!Y27),'Panel Spreadsheet'!$E27-'Panel Spreadsheet'!Y$4,"")</f>
        <v/>
      </c>
      <c r="Z27" t="str">
        <f>IF(ISNUMBER('Panel Spreadsheet'!Z27),'Panel Spreadsheet'!$E27-'Panel Spreadsheet'!Z$4,"")</f>
        <v/>
      </c>
      <c r="AA27" t="str">
        <f>IF(ISNUMBER('Panel Spreadsheet'!AA27),'Panel Spreadsheet'!$E27-'Panel Spreadsheet'!AA$4,"")</f>
        <v/>
      </c>
      <c r="AB27" t="str">
        <f>IF(ISNUMBER('Panel Spreadsheet'!AB27),'Panel Spreadsheet'!$E27-'Panel Spreadsheet'!AB$4,"")</f>
        <v/>
      </c>
      <c r="AC27" t="str">
        <f>IF(ISNUMBER('Panel Spreadsheet'!AC27),'Panel Spreadsheet'!$E27-'Panel Spreadsheet'!AC$4,"")</f>
        <v/>
      </c>
      <c r="AD27" t="str">
        <f>IF(ISNUMBER('Panel Spreadsheet'!AD27),'Panel Spreadsheet'!$E27-'Panel Spreadsheet'!AD$4,"")</f>
        <v/>
      </c>
      <c r="AE27" t="str">
        <f>IF(ISNUMBER('Panel Spreadsheet'!AE27),'Panel Spreadsheet'!$E27-'Panel Spreadsheet'!AE$4,"")</f>
        <v/>
      </c>
      <c r="AF27" t="str">
        <f>IF(ISNUMBER('Panel Spreadsheet'!AF27),'Panel Spreadsheet'!$E27-'Panel Spreadsheet'!AF$4,"")</f>
        <v/>
      </c>
      <c r="AG27" t="str">
        <f>IF(ISNUMBER('Panel Spreadsheet'!AG27),'Panel Spreadsheet'!$E27-'Panel Spreadsheet'!AG$4,"")</f>
        <v/>
      </c>
      <c r="AH27" t="str">
        <f>IF(ISNUMBER('Panel Spreadsheet'!AH27),'Panel Spreadsheet'!$E27-'Panel Spreadsheet'!AH$4,"")</f>
        <v/>
      </c>
      <c r="AI27" t="str">
        <f>IF(ISNUMBER('Panel Spreadsheet'!AI27),'Panel Spreadsheet'!$E27-'Panel Spreadsheet'!AI$4,"")</f>
        <v/>
      </c>
      <c r="AJ27" t="str">
        <f>IF(ISNUMBER('Panel Spreadsheet'!AJ27),'Panel Spreadsheet'!$E27-'Panel Spreadsheet'!AJ$4,"")</f>
        <v/>
      </c>
      <c r="AK27" t="str">
        <f>IF(ISNUMBER('Panel Spreadsheet'!AK27),'Panel Spreadsheet'!$E27-'Panel Spreadsheet'!AK$4,"")</f>
        <v/>
      </c>
      <c r="AL27" t="str">
        <f>IF(ISNUMBER('Panel Spreadsheet'!AL27),'Panel Spreadsheet'!$E27-'Panel Spreadsheet'!AL$4,"")</f>
        <v/>
      </c>
      <c r="AM27" t="str">
        <f>IF(ISNUMBER('Panel Spreadsheet'!AM27),'Panel Spreadsheet'!$E27-'Panel Spreadsheet'!AM$4,"")</f>
        <v/>
      </c>
      <c r="AN27" t="str">
        <f>IF(ISNUMBER('Panel Spreadsheet'!AN27),'Panel Spreadsheet'!$E27-'Panel Spreadsheet'!AN$4,"")</f>
        <v/>
      </c>
      <c r="AO27" t="str">
        <f>IF(ISNUMBER('Panel Spreadsheet'!AO27),'Panel Spreadsheet'!$E27-'Panel Spreadsheet'!AO$4,"")</f>
        <v/>
      </c>
      <c r="AP27" t="str">
        <f>IF(ISNUMBER('Panel Spreadsheet'!AP27),'Panel Spreadsheet'!$E27-'Panel Spreadsheet'!AP$4,"")</f>
        <v/>
      </c>
      <c r="AQ27" t="str">
        <f>IF(ISNUMBER('Panel Spreadsheet'!AQ27),'Panel Spreadsheet'!$E27-'Panel Spreadsheet'!AQ$4,"")</f>
        <v/>
      </c>
      <c r="AR27" t="str">
        <f>IF(ISNUMBER('Panel Spreadsheet'!AR27),'Panel Spreadsheet'!$E27-'Panel Spreadsheet'!AR$4,"")</f>
        <v/>
      </c>
      <c r="AS27" t="str">
        <f>IF(ISNUMBER('Panel Spreadsheet'!AS27),'Panel Spreadsheet'!$E27-'Panel Spreadsheet'!AS$4,"")</f>
        <v/>
      </c>
      <c r="AT27" t="str">
        <f>IF(ISNUMBER('Panel Spreadsheet'!AT27),'Panel Spreadsheet'!$E27-'Panel Spreadsheet'!AT$4,"")</f>
        <v/>
      </c>
      <c r="AU27" t="str">
        <f>IF(ISNUMBER('Panel Spreadsheet'!AU27),'Panel Spreadsheet'!$E27-'Panel Spreadsheet'!AU$4,"")</f>
        <v/>
      </c>
      <c r="AV27" t="str">
        <f>IF(ISNUMBER('Panel Spreadsheet'!AV27),'Panel Spreadsheet'!$E27-'Panel Spreadsheet'!AV$4,"")</f>
        <v/>
      </c>
      <c r="AW27" t="str">
        <f>IF(ISNUMBER('Panel Spreadsheet'!AW27),'Panel Spreadsheet'!$E27-'Panel Spreadsheet'!AW$4,"")</f>
        <v/>
      </c>
      <c r="AX27" t="str">
        <f>IF(ISNUMBER('Panel Spreadsheet'!AX27),'Panel Spreadsheet'!$E27-'Panel Spreadsheet'!AX$4,"")</f>
        <v/>
      </c>
      <c r="AY27" t="str">
        <f>IF(ISNUMBER('Panel Spreadsheet'!AY27),'Panel Spreadsheet'!$E27-'Panel Spreadsheet'!AY$4,"")</f>
        <v/>
      </c>
    </row>
    <row r="28" spans="1:51" x14ac:dyDescent="0.35">
      <c r="A28" t="s">
        <v>179</v>
      </c>
      <c r="B28" t="s">
        <v>155</v>
      </c>
      <c r="C28" s="15">
        <v>3.5</v>
      </c>
      <c r="D28">
        <v>1937</v>
      </c>
      <c r="E28">
        <v>1967</v>
      </c>
      <c r="F28" t="str">
        <f>IF(ISNUMBER('Panel Spreadsheet'!F28),'Panel Spreadsheet'!$E28-'Panel Spreadsheet'!F$4,"")</f>
        <v/>
      </c>
      <c r="G28" t="str">
        <f>IF(ISNUMBER('Panel Spreadsheet'!G28),'Panel Spreadsheet'!$E28-'Panel Spreadsheet'!G$4,"")</f>
        <v/>
      </c>
      <c r="H28" t="str">
        <f>IF(ISNUMBER('Panel Spreadsheet'!H28),'Panel Spreadsheet'!$E28-'Panel Spreadsheet'!H$4,"")</f>
        <v/>
      </c>
      <c r="I28" t="str">
        <f>IF(ISNUMBER('Panel Spreadsheet'!I28),'Panel Spreadsheet'!$E28-'Panel Spreadsheet'!I$4,"")</f>
        <v/>
      </c>
      <c r="J28" t="str">
        <f>IF(ISNUMBER('Panel Spreadsheet'!J28),'Panel Spreadsheet'!$E28-'Panel Spreadsheet'!J$4,"")</f>
        <v/>
      </c>
      <c r="K28" t="str">
        <f>IF(ISNUMBER('Panel Spreadsheet'!K28),'Panel Spreadsheet'!$E28-'Panel Spreadsheet'!K$4,"")</f>
        <v/>
      </c>
      <c r="L28" t="str">
        <f>IF(ISNUMBER('Panel Spreadsheet'!L28),'Panel Spreadsheet'!$E28-'Panel Spreadsheet'!L$4,"")</f>
        <v/>
      </c>
      <c r="M28" t="str">
        <f>IF(ISNUMBER('Panel Spreadsheet'!M28),'Panel Spreadsheet'!$E28-'Panel Spreadsheet'!M$4,"")</f>
        <v/>
      </c>
      <c r="N28">
        <f>IF(ISNUMBER('Panel Spreadsheet'!N28),'Panel Spreadsheet'!$E28-'Panel Spreadsheet'!N$4,"")</f>
        <v>38</v>
      </c>
      <c r="O28">
        <f>IF(ISNUMBER('Panel Spreadsheet'!O28),'Panel Spreadsheet'!$E28-'Panel Spreadsheet'!O$4,"")</f>
        <v>37</v>
      </c>
      <c r="P28" t="str">
        <f>IF(ISNUMBER('Panel Spreadsheet'!P28),'Panel Spreadsheet'!$E28-'Panel Spreadsheet'!P$4,"")</f>
        <v/>
      </c>
      <c r="Q28" t="str">
        <f>IF(ISNUMBER('Panel Spreadsheet'!Q28),'Panel Spreadsheet'!$E28-'Panel Spreadsheet'!Q$4,"")</f>
        <v/>
      </c>
      <c r="R28" t="str">
        <f>IF(ISNUMBER('Panel Spreadsheet'!R28),'Panel Spreadsheet'!$E28-'Panel Spreadsheet'!R$4,"")</f>
        <v/>
      </c>
      <c r="S28" t="str">
        <f>IF(ISNUMBER('Panel Spreadsheet'!S28),'Panel Spreadsheet'!$E28-'Panel Spreadsheet'!S$4,"")</f>
        <v/>
      </c>
      <c r="T28" t="str">
        <f>IF(ISNUMBER('Panel Spreadsheet'!T28),'Panel Spreadsheet'!$E28-'Panel Spreadsheet'!T$4,"")</f>
        <v/>
      </c>
      <c r="U28" t="str">
        <f>IF(ISNUMBER('Panel Spreadsheet'!U28),'Panel Spreadsheet'!$E28-'Panel Spreadsheet'!U$4,"")</f>
        <v/>
      </c>
      <c r="V28" t="str">
        <f>IF(ISNUMBER('Panel Spreadsheet'!V28),'Panel Spreadsheet'!$E28-'Panel Spreadsheet'!V$4,"")</f>
        <v/>
      </c>
      <c r="W28" t="str">
        <f>IF(ISNUMBER('Panel Spreadsheet'!W28),'Panel Spreadsheet'!$E28-'Panel Spreadsheet'!W$4,"")</f>
        <v/>
      </c>
      <c r="X28" t="str">
        <f>IF(ISNUMBER('Panel Spreadsheet'!X28),'Panel Spreadsheet'!$E28-'Panel Spreadsheet'!X$4,"")</f>
        <v/>
      </c>
      <c r="Y28" t="str">
        <f>IF(ISNUMBER('Panel Spreadsheet'!Y28),'Panel Spreadsheet'!$E28-'Panel Spreadsheet'!Y$4,"")</f>
        <v/>
      </c>
      <c r="Z28" t="str">
        <f>IF(ISNUMBER('Panel Spreadsheet'!Z28),'Panel Spreadsheet'!$E28-'Panel Spreadsheet'!Z$4,"")</f>
        <v/>
      </c>
      <c r="AA28" t="str">
        <f>IF(ISNUMBER('Panel Spreadsheet'!AA28),'Panel Spreadsheet'!$E28-'Panel Spreadsheet'!AA$4,"")</f>
        <v/>
      </c>
      <c r="AB28" t="str">
        <f>IF(ISNUMBER('Panel Spreadsheet'!AB28),'Panel Spreadsheet'!$E28-'Panel Spreadsheet'!AB$4,"")</f>
        <v/>
      </c>
      <c r="AC28" t="str">
        <f>IF(ISNUMBER('Panel Spreadsheet'!AC28),'Panel Spreadsheet'!$E28-'Panel Spreadsheet'!AC$4,"")</f>
        <v/>
      </c>
      <c r="AD28" t="str">
        <f>IF(ISNUMBER('Panel Spreadsheet'!AD28),'Panel Spreadsheet'!$E28-'Panel Spreadsheet'!AD$4,"")</f>
        <v/>
      </c>
      <c r="AE28" t="str">
        <f>IF(ISNUMBER('Panel Spreadsheet'!AE28),'Panel Spreadsheet'!$E28-'Panel Spreadsheet'!AE$4,"")</f>
        <v/>
      </c>
      <c r="AF28" t="str">
        <f>IF(ISNUMBER('Panel Spreadsheet'!AF28),'Panel Spreadsheet'!$E28-'Panel Spreadsheet'!AF$4,"")</f>
        <v/>
      </c>
      <c r="AG28" t="str">
        <f>IF(ISNUMBER('Panel Spreadsheet'!AG28),'Panel Spreadsheet'!$E28-'Panel Spreadsheet'!AG$4,"")</f>
        <v/>
      </c>
      <c r="AH28" t="str">
        <f>IF(ISNUMBER('Panel Spreadsheet'!AH28),'Panel Spreadsheet'!$E28-'Panel Spreadsheet'!AH$4,"")</f>
        <v/>
      </c>
      <c r="AI28" t="str">
        <f>IF(ISNUMBER('Panel Spreadsheet'!AI28),'Panel Spreadsheet'!$E28-'Panel Spreadsheet'!AI$4,"")</f>
        <v/>
      </c>
      <c r="AJ28" t="str">
        <f>IF(ISNUMBER('Panel Spreadsheet'!AJ28),'Panel Spreadsheet'!$E28-'Panel Spreadsheet'!AJ$4,"")</f>
        <v/>
      </c>
      <c r="AK28" t="str">
        <f>IF(ISNUMBER('Panel Spreadsheet'!AK28),'Panel Spreadsheet'!$E28-'Panel Spreadsheet'!AK$4,"")</f>
        <v/>
      </c>
      <c r="AL28" t="str">
        <f>IF(ISNUMBER('Panel Spreadsheet'!AL28),'Panel Spreadsheet'!$E28-'Panel Spreadsheet'!AL$4,"")</f>
        <v/>
      </c>
      <c r="AM28" t="str">
        <f>IF(ISNUMBER('Panel Spreadsheet'!AM28),'Panel Spreadsheet'!$E28-'Panel Spreadsheet'!AM$4,"")</f>
        <v/>
      </c>
      <c r="AN28" t="str">
        <f>IF(ISNUMBER('Panel Spreadsheet'!AN28),'Panel Spreadsheet'!$E28-'Panel Spreadsheet'!AN$4,"")</f>
        <v/>
      </c>
      <c r="AO28" t="str">
        <f>IF(ISNUMBER('Panel Spreadsheet'!AO28),'Panel Spreadsheet'!$E28-'Panel Spreadsheet'!AO$4,"")</f>
        <v/>
      </c>
      <c r="AP28" t="str">
        <f>IF(ISNUMBER('Panel Spreadsheet'!AP28),'Panel Spreadsheet'!$E28-'Panel Spreadsheet'!AP$4,"")</f>
        <v/>
      </c>
      <c r="AQ28" t="str">
        <f>IF(ISNUMBER('Panel Spreadsheet'!AQ28),'Panel Spreadsheet'!$E28-'Panel Spreadsheet'!AQ$4,"")</f>
        <v/>
      </c>
      <c r="AR28" t="str">
        <f>IF(ISNUMBER('Panel Spreadsheet'!AR28),'Panel Spreadsheet'!$E28-'Panel Spreadsheet'!AR$4,"")</f>
        <v/>
      </c>
      <c r="AS28" t="str">
        <f>IF(ISNUMBER('Panel Spreadsheet'!AS28),'Panel Spreadsheet'!$E28-'Panel Spreadsheet'!AS$4,"")</f>
        <v/>
      </c>
      <c r="AT28" t="str">
        <f>IF(ISNUMBER('Panel Spreadsheet'!AT28),'Panel Spreadsheet'!$E28-'Panel Spreadsheet'!AT$4,"")</f>
        <v/>
      </c>
      <c r="AU28" t="str">
        <f>IF(ISNUMBER('Panel Spreadsheet'!AU28),'Panel Spreadsheet'!$E28-'Panel Spreadsheet'!AU$4,"")</f>
        <v/>
      </c>
      <c r="AV28" t="str">
        <f>IF(ISNUMBER('Panel Spreadsheet'!AV28),'Panel Spreadsheet'!$E28-'Panel Spreadsheet'!AV$4,"")</f>
        <v/>
      </c>
      <c r="AW28" t="str">
        <f>IF(ISNUMBER('Panel Spreadsheet'!AW28),'Panel Spreadsheet'!$E28-'Panel Spreadsheet'!AW$4,"")</f>
        <v/>
      </c>
      <c r="AX28" t="str">
        <f>IF(ISNUMBER('Panel Spreadsheet'!AX28),'Panel Spreadsheet'!$E28-'Panel Spreadsheet'!AX$4,"")</f>
        <v/>
      </c>
      <c r="AY28" t="str">
        <f>IF(ISNUMBER('Panel Spreadsheet'!AY28),'Panel Spreadsheet'!$E28-'Panel Spreadsheet'!AY$4,"")</f>
        <v/>
      </c>
    </row>
    <row r="29" spans="1:51" x14ac:dyDescent="0.35">
      <c r="A29" t="s">
        <v>47</v>
      </c>
      <c r="B29" t="s">
        <v>155</v>
      </c>
      <c r="C29" s="15">
        <v>3.75</v>
      </c>
      <c r="D29">
        <v>1946</v>
      </c>
      <c r="E29">
        <v>1949</v>
      </c>
      <c r="F29" t="str">
        <f>IF(ISNUMBER('Panel Spreadsheet'!F29),'Panel Spreadsheet'!$E29-'Panel Spreadsheet'!F$4,"")</f>
        <v/>
      </c>
      <c r="G29" t="str">
        <f>IF(ISNUMBER('Panel Spreadsheet'!G29),'Panel Spreadsheet'!$E29-'Panel Spreadsheet'!G$4,"")</f>
        <v/>
      </c>
      <c r="H29" t="str">
        <f>IF(ISNUMBER('Panel Spreadsheet'!H29),'Panel Spreadsheet'!$E29-'Panel Spreadsheet'!H$4,"")</f>
        <v/>
      </c>
      <c r="I29" t="str">
        <f>IF(ISNUMBER('Panel Spreadsheet'!I29),'Panel Spreadsheet'!$E29-'Panel Spreadsheet'!I$4,"")</f>
        <v/>
      </c>
      <c r="J29" t="str">
        <f>IF(ISNUMBER('Panel Spreadsheet'!J29),'Panel Spreadsheet'!$E29-'Panel Spreadsheet'!J$4,"")</f>
        <v/>
      </c>
      <c r="K29" t="str">
        <f>IF(ISNUMBER('Panel Spreadsheet'!K29),'Panel Spreadsheet'!$E29-'Panel Spreadsheet'!K$4,"")</f>
        <v/>
      </c>
      <c r="L29" t="str">
        <f>IF(ISNUMBER('Panel Spreadsheet'!L29),'Panel Spreadsheet'!$E29-'Panel Spreadsheet'!L$4,"")</f>
        <v/>
      </c>
      <c r="M29" t="str">
        <f>IF(ISNUMBER('Panel Spreadsheet'!M29),'Panel Spreadsheet'!$E29-'Panel Spreadsheet'!M$4,"")</f>
        <v/>
      </c>
      <c r="N29" t="str">
        <f>IF(ISNUMBER('Panel Spreadsheet'!N29),'Panel Spreadsheet'!$E29-'Panel Spreadsheet'!N$4,"")</f>
        <v/>
      </c>
      <c r="O29" t="str">
        <f>IF(ISNUMBER('Panel Spreadsheet'!O29),'Panel Spreadsheet'!$E29-'Panel Spreadsheet'!O$4,"")</f>
        <v/>
      </c>
      <c r="P29" t="str">
        <f>IF(ISNUMBER('Panel Spreadsheet'!P29),'Panel Spreadsheet'!$E29-'Panel Spreadsheet'!P$4,"")</f>
        <v/>
      </c>
      <c r="Q29" t="str">
        <f>IF(ISNUMBER('Panel Spreadsheet'!Q29),'Panel Spreadsheet'!$E29-'Panel Spreadsheet'!Q$4,"")</f>
        <v/>
      </c>
      <c r="R29" t="str">
        <f>IF(ISNUMBER('Panel Spreadsheet'!R29),'Panel Spreadsheet'!$E29-'Panel Spreadsheet'!R$4,"")</f>
        <v/>
      </c>
      <c r="S29">
        <f>IF(ISNUMBER('Panel Spreadsheet'!S29),'Panel Spreadsheet'!$E29-'Panel Spreadsheet'!S$4,"")</f>
        <v>15</v>
      </c>
      <c r="T29">
        <f>IF(ISNUMBER('Panel Spreadsheet'!T29),'Panel Spreadsheet'!$E29-'Panel Spreadsheet'!T$4,"")</f>
        <v>14</v>
      </c>
      <c r="U29">
        <f>IF(ISNUMBER('Panel Spreadsheet'!U29),'Panel Spreadsheet'!$E29-'Panel Spreadsheet'!U$4,"")</f>
        <v>13</v>
      </c>
      <c r="V29">
        <f>IF(ISNUMBER('Panel Spreadsheet'!V29),'Panel Spreadsheet'!$E29-'Panel Spreadsheet'!V$4,"")</f>
        <v>12</v>
      </c>
      <c r="W29">
        <f>IF(ISNUMBER('Panel Spreadsheet'!W29),'Panel Spreadsheet'!$E29-'Panel Spreadsheet'!W$4,"")</f>
        <v>11</v>
      </c>
      <c r="X29">
        <f>IF(ISNUMBER('Panel Spreadsheet'!X29),'Panel Spreadsheet'!$E29-'Panel Spreadsheet'!X$4,"")</f>
        <v>10</v>
      </c>
      <c r="Y29">
        <f>IF(ISNUMBER('Panel Spreadsheet'!Y29),'Panel Spreadsheet'!$E29-'Panel Spreadsheet'!Y$4,"")</f>
        <v>9</v>
      </c>
      <c r="Z29">
        <f>IF(ISNUMBER('Panel Spreadsheet'!Z29),'Panel Spreadsheet'!$E29-'Panel Spreadsheet'!Z$4,"")</f>
        <v>8</v>
      </c>
      <c r="AA29">
        <f>IF(ISNUMBER('Panel Spreadsheet'!AA29),'Panel Spreadsheet'!$E29-'Panel Spreadsheet'!AA$4,"")</f>
        <v>7</v>
      </c>
      <c r="AB29">
        <f>IF(ISNUMBER('Panel Spreadsheet'!AB29),'Panel Spreadsheet'!$E29-'Panel Spreadsheet'!AB$4,"")</f>
        <v>6</v>
      </c>
      <c r="AC29">
        <f>IF(ISNUMBER('Panel Spreadsheet'!AC29),'Panel Spreadsheet'!$E29-'Panel Spreadsheet'!AC$4,"")</f>
        <v>5</v>
      </c>
      <c r="AD29">
        <f>IF(ISNUMBER('Panel Spreadsheet'!AD29),'Panel Spreadsheet'!$E29-'Panel Spreadsheet'!AD$4,"")</f>
        <v>4</v>
      </c>
      <c r="AE29">
        <f>IF(ISNUMBER('Panel Spreadsheet'!AE29),'Panel Spreadsheet'!$E29-'Panel Spreadsheet'!AE$4,"")</f>
        <v>3</v>
      </c>
      <c r="AF29">
        <f>IF(ISNUMBER('Panel Spreadsheet'!AF29),'Panel Spreadsheet'!$E29-'Panel Spreadsheet'!AF$4,"")</f>
        <v>2</v>
      </c>
      <c r="AG29">
        <f>IF(ISNUMBER('Panel Spreadsheet'!AG29),'Panel Spreadsheet'!$E29-'Panel Spreadsheet'!AG$4,"")</f>
        <v>1</v>
      </c>
      <c r="AH29" t="str">
        <f>IF(ISNUMBER('Panel Spreadsheet'!AH29),'Panel Spreadsheet'!$E29-'Panel Spreadsheet'!AH$4,"")</f>
        <v/>
      </c>
      <c r="AI29" t="str">
        <f>IF(ISNUMBER('Panel Spreadsheet'!AI29),'Panel Spreadsheet'!$E29-'Panel Spreadsheet'!AI$4,"")</f>
        <v/>
      </c>
      <c r="AJ29" t="str">
        <f>IF(ISNUMBER('Panel Spreadsheet'!AJ29),'Panel Spreadsheet'!$E29-'Panel Spreadsheet'!AJ$4,"")</f>
        <v/>
      </c>
      <c r="AK29" t="str">
        <f>IF(ISNUMBER('Panel Spreadsheet'!AK29),'Panel Spreadsheet'!$E29-'Panel Spreadsheet'!AK$4,"")</f>
        <v/>
      </c>
      <c r="AL29" t="str">
        <f>IF(ISNUMBER('Panel Spreadsheet'!AL29),'Panel Spreadsheet'!$E29-'Panel Spreadsheet'!AL$4,"")</f>
        <v/>
      </c>
      <c r="AM29" t="str">
        <f>IF(ISNUMBER('Panel Spreadsheet'!AM29),'Panel Spreadsheet'!$E29-'Panel Spreadsheet'!AM$4,"")</f>
        <v/>
      </c>
      <c r="AN29" t="str">
        <f>IF(ISNUMBER('Panel Spreadsheet'!AN29),'Panel Spreadsheet'!$E29-'Panel Spreadsheet'!AN$4,"")</f>
        <v/>
      </c>
      <c r="AO29" t="str">
        <f>IF(ISNUMBER('Panel Spreadsheet'!AO29),'Panel Spreadsheet'!$E29-'Panel Spreadsheet'!AO$4,"")</f>
        <v/>
      </c>
      <c r="AP29" t="str">
        <f>IF(ISNUMBER('Panel Spreadsheet'!AP29),'Panel Spreadsheet'!$E29-'Panel Spreadsheet'!AP$4,"")</f>
        <v/>
      </c>
      <c r="AQ29" t="str">
        <f>IF(ISNUMBER('Panel Spreadsheet'!AQ29),'Panel Spreadsheet'!$E29-'Panel Spreadsheet'!AQ$4,"")</f>
        <v/>
      </c>
      <c r="AR29" t="str">
        <f>IF(ISNUMBER('Panel Spreadsheet'!AR29),'Panel Spreadsheet'!$E29-'Panel Spreadsheet'!AR$4,"")</f>
        <v/>
      </c>
      <c r="AS29" t="str">
        <f>IF(ISNUMBER('Panel Spreadsheet'!AS29),'Panel Spreadsheet'!$E29-'Panel Spreadsheet'!AS$4,"")</f>
        <v/>
      </c>
      <c r="AT29" t="str">
        <f>IF(ISNUMBER('Panel Spreadsheet'!AT29),'Panel Spreadsheet'!$E29-'Panel Spreadsheet'!AT$4,"")</f>
        <v/>
      </c>
      <c r="AU29" t="str">
        <f>IF(ISNUMBER('Panel Spreadsheet'!AU29),'Panel Spreadsheet'!$E29-'Panel Spreadsheet'!AU$4,"")</f>
        <v/>
      </c>
      <c r="AV29" t="str">
        <f>IF(ISNUMBER('Panel Spreadsheet'!AV29),'Panel Spreadsheet'!$E29-'Panel Spreadsheet'!AV$4,"")</f>
        <v/>
      </c>
      <c r="AW29" t="str">
        <f>IF(ISNUMBER('Panel Spreadsheet'!AW29),'Panel Spreadsheet'!$E29-'Panel Spreadsheet'!AW$4,"")</f>
        <v/>
      </c>
      <c r="AX29" t="str">
        <f>IF(ISNUMBER('Panel Spreadsheet'!AX29),'Panel Spreadsheet'!$E29-'Panel Spreadsheet'!AX$4,"")</f>
        <v/>
      </c>
      <c r="AY29" t="str">
        <f>IF(ISNUMBER('Panel Spreadsheet'!AY29),'Panel Spreadsheet'!$E29-'Panel Spreadsheet'!AY$4,"")</f>
        <v/>
      </c>
    </row>
    <row r="30" spans="1:51" x14ac:dyDescent="0.35">
      <c r="A30" t="s">
        <v>43</v>
      </c>
      <c r="B30" t="s">
        <v>155</v>
      </c>
      <c r="C30" s="15">
        <v>3.75</v>
      </c>
      <c r="D30">
        <v>1940</v>
      </c>
      <c r="E30">
        <v>1960</v>
      </c>
      <c r="F30" t="str">
        <f>IF(ISNUMBER('Panel Spreadsheet'!F30),'Panel Spreadsheet'!$E30-'Panel Spreadsheet'!F$4,"")</f>
        <v/>
      </c>
      <c r="G30" t="str">
        <f>IF(ISNUMBER('Panel Spreadsheet'!G30),'Panel Spreadsheet'!$E30-'Panel Spreadsheet'!G$4,"")</f>
        <v/>
      </c>
      <c r="H30" t="str">
        <f>IF(ISNUMBER('Panel Spreadsheet'!H30),'Panel Spreadsheet'!$E30-'Panel Spreadsheet'!H$4,"")</f>
        <v/>
      </c>
      <c r="I30" t="str">
        <f>IF(ISNUMBER('Panel Spreadsheet'!I30),'Panel Spreadsheet'!$E30-'Panel Spreadsheet'!I$4,"")</f>
        <v/>
      </c>
      <c r="J30" t="str">
        <f>IF(ISNUMBER('Panel Spreadsheet'!J30),'Panel Spreadsheet'!$E30-'Panel Spreadsheet'!J$4,"")</f>
        <v/>
      </c>
      <c r="K30" t="str">
        <f>IF(ISNUMBER('Panel Spreadsheet'!K30),'Panel Spreadsheet'!$E30-'Panel Spreadsheet'!K$4,"")</f>
        <v/>
      </c>
      <c r="L30" t="str">
        <f>IF(ISNUMBER('Panel Spreadsheet'!L30),'Panel Spreadsheet'!$E30-'Panel Spreadsheet'!L$4,"")</f>
        <v/>
      </c>
      <c r="M30" t="str">
        <f>IF(ISNUMBER('Panel Spreadsheet'!M30),'Panel Spreadsheet'!$E30-'Panel Spreadsheet'!M$4,"")</f>
        <v/>
      </c>
      <c r="N30" t="str">
        <f>IF(ISNUMBER('Panel Spreadsheet'!N30),'Panel Spreadsheet'!$E30-'Panel Spreadsheet'!N$4,"")</f>
        <v/>
      </c>
      <c r="O30" t="str">
        <f>IF(ISNUMBER('Panel Spreadsheet'!O30),'Panel Spreadsheet'!$E30-'Panel Spreadsheet'!O$4,"")</f>
        <v/>
      </c>
      <c r="P30" t="str">
        <f>IF(ISNUMBER('Panel Spreadsheet'!P30),'Panel Spreadsheet'!$E30-'Panel Spreadsheet'!P$4,"")</f>
        <v/>
      </c>
      <c r="Q30" t="str">
        <f>IF(ISNUMBER('Panel Spreadsheet'!Q30),'Panel Spreadsheet'!$E30-'Panel Spreadsheet'!Q$4,"")</f>
        <v/>
      </c>
      <c r="R30" t="str">
        <f>IF(ISNUMBER('Panel Spreadsheet'!R30),'Panel Spreadsheet'!$E30-'Panel Spreadsheet'!R$4,"")</f>
        <v/>
      </c>
      <c r="S30" t="str">
        <f>IF(ISNUMBER('Panel Spreadsheet'!S30),'Panel Spreadsheet'!$E30-'Panel Spreadsheet'!S$4,"")</f>
        <v/>
      </c>
      <c r="T30" t="str">
        <f>IF(ISNUMBER('Panel Spreadsheet'!T30),'Panel Spreadsheet'!$E30-'Panel Spreadsheet'!T$4,"")</f>
        <v/>
      </c>
      <c r="U30" t="str">
        <f>IF(ISNUMBER('Panel Spreadsheet'!U30),'Panel Spreadsheet'!$E30-'Panel Spreadsheet'!U$4,"")</f>
        <v/>
      </c>
      <c r="V30" t="str">
        <f>IF(ISNUMBER('Panel Spreadsheet'!V30),'Panel Spreadsheet'!$E30-'Panel Spreadsheet'!V$4,"")</f>
        <v/>
      </c>
      <c r="W30" t="str">
        <f>IF(ISNUMBER('Panel Spreadsheet'!W30),'Panel Spreadsheet'!$E30-'Panel Spreadsheet'!W$4,"")</f>
        <v/>
      </c>
      <c r="X30" t="str">
        <f>IF(ISNUMBER('Panel Spreadsheet'!X30),'Panel Spreadsheet'!$E30-'Panel Spreadsheet'!X$4,"")</f>
        <v/>
      </c>
      <c r="Y30">
        <f>IF(ISNUMBER('Panel Spreadsheet'!Y30),'Panel Spreadsheet'!$E30-'Panel Spreadsheet'!Y$4,"")</f>
        <v>20</v>
      </c>
      <c r="Z30">
        <f>IF(ISNUMBER('Panel Spreadsheet'!Z30),'Panel Spreadsheet'!$E30-'Panel Spreadsheet'!Z$4,"")</f>
        <v>19</v>
      </c>
      <c r="AA30" t="str">
        <f>IF(ISNUMBER('Panel Spreadsheet'!AA30),'Panel Spreadsheet'!$E30-'Panel Spreadsheet'!AA$4,"")</f>
        <v/>
      </c>
      <c r="AB30" t="str">
        <f>IF(ISNUMBER('Panel Spreadsheet'!AB30),'Panel Spreadsheet'!$E30-'Panel Spreadsheet'!AB$4,"")</f>
        <v/>
      </c>
      <c r="AC30" t="str">
        <f>IF(ISNUMBER('Panel Spreadsheet'!AC30),'Panel Spreadsheet'!$E30-'Panel Spreadsheet'!AC$4,"")</f>
        <v/>
      </c>
      <c r="AD30" t="str">
        <f>IF(ISNUMBER('Panel Spreadsheet'!AD30),'Panel Spreadsheet'!$E30-'Panel Spreadsheet'!AD$4,"")</f>
        <v/>
      </c>
      <c r="AE30" t="str">
        <f>IF(ISNUMBER('Panel Spreadsheet'!AE30),'Panel Spreadsheet'!$E30-'Panel Spreadsheet'!AE$4,"")</f>
        <v/>
      </c>
      <c r="AF30" t="str">
        <f>IF(ISNUMBER('Panel Spreadsheet'!AF30),'Panel Spreadsheet'!$E30-'Panel Spreadsheet'!AF$4,"")</f>
        <v/>
      </c>
      <c r="AG30" t="str">
        <f>IF(ISNUMBER('Panel Spreadsheet'!AG30),'Panel Spreadsheet'!$E30-'Panel Spreadsheet'!AG$4,"")</f>
        <v/>
      </c>
      <c r="AH30" t="str">
        <f>IF(ISNUMBER('Panel Spreadsheet'!AH30),'Panel Spreadsheet'!$E30-'Panel Spreadsheet'!AH$4,"")</f>
        <v/>
      </c>
      <c r="AI30" t="str">
        <f>IF(ISNUMBER('Panel Spreadsheet'!AI30),'Panel Spreadsheet'!$E30-'Panel Spreadsheet'!AI$4,"")</f>
        <v/>
      </c>
      <c r="AJ30" t="str">
        <f>IF(ISNUMBER('Panel Spreadsheet'!AJ30),'Panel Spreadsheet'!$E30-'Panel Spreadsheet'!AJ$4,"")</f>
        <v/>
      </c>
      <c r="AK30" t="str">
        <f>IF(ISNUMBER('Panel Spreadsheet'!AK30),'Panel Spreadsheet'!$E30-'Panel Spreadsheet'!AK$4,"")</f>
        <v/>
      </c>
      <c r="AL30" t="str">
        <f>IF(ISNUMBER('Panel Spreadsheet'!AL30),'Panel Spreadsheet'!$E30-'Panel Spreadsheet'!AL$4,"")</f>
        <v/>
      </c>
      <c r="AM30" t="str">
        <f>IF(ISNUMBER('Panel Spreadsheet'!AM30),'Panel Spreadsheet'!$E30-'Panel Spreadsheet'!AM$4,"")</f>
        <v/>
      </c>
      <c r="AN30" t="str">
        <f>IF(ISNUMBER('Panel Spreadsheet'!AN30),'Panel Spreadsheet'!$E30-'Panel Spreadsheet'!AN$4,"")</f>
        <v/>
      </c>
      <c r="AO30" t="str">
        <f>IF(ISNUMBER('Panel Spreadsheet'!AO30),'Panel Spreadsheet'!$E30-'Panel Spreadsheet'!AO$4,"")</f>
        <v/>
      </c>
      <c r="AP30" t="str">
        <f>IF(ISNUMBER('Panel Spreadsheet'!AP30),'Panel Spreadsheet'!$E30-'Panel Spreadsheet'!AP$4,"")</f>
        <v/>
      </c>
      <c r="AQ30" t="str">
        <f>IF(ISNUMBER('Panel Spreadsheet'!AQ30),'Panel Spreadsheet'!$E30-'Panel Spreadsheet'!AQ$4,"")</f>
        <v/>
      </c>
      <c r="AR30" t="str">
        <f>IF(ISNUMBER('Panel Spreadsheet'!AR30),'Panel Spreadsheet'!$E30-'Panel Spreadsheet'!AR$4,"")</f>
        <v/>
      </c>
      <c r="AS30" t="str">
        <f>IF(ISNUMBER('Panel Spreadsheet'!AS30),'Panel Spreadsheet'!$E30-'Panel Spreadsheet'!AS$4,"")</f>
        <v/>
      </c>
      <c r="AT30" t="str">
        <f>IF(ISNUMBER('Panel Spreadsheet'!AT30),'Panel Spreadsheet'!$E30-'Panel Spreadsheet'!AT$4,"")</f>
        <v/>
      </c>
      <c r="AU30" t="str">
        <f>IF(ISNUMBER('Panel Spreadsheet'!AU30),'Panel Spreadsheet'!$E30-'Panel Spreadsheet'!AU$4,"")</f>
        <v/>
      </c>
      <c r="AV30" t="str">
        <f>IF(ISNUMBER('Panel Spreadsheet'!AV30),'Panel Spreadsheet'!$E30-'Panel Spreadsheet'!AV$4,"")</f>
        <v/>
      </c>
      <c r="AW30" t="str">
        <f>IF(ISNUMBER('Panel Spreadsheet'!AW30),'Panel Spreadsheet'!$E30-'Panel Spreadsheet'!AW$4,"")</f>
        <v/>
      </c>
      <c r="AX30" t="str">
        <f>IF(ISNUMBER('Panel Spreadsheet'!AX30),'Panel Spreadsheet'!$E30-'Panel Spreadsheet'!AX$4,"")</f>
        <v/>
      </c>
      <c r="AY30" t="str">
        <f>IF(ISNUMBER('Panel Spreadsheet'!AY30),'Panel Spreadsheet'!$E30-'Panel Spreadsheet'!AY$4,"")</f>
        <v/>
      </c>
    </row>
    <row r="31" spans="1:51" x14ac:dyDescent="0.35">
      <c r="A31" s="28" t="s">
        <v>27</v>
      </c>
      <c r="B31" s="21" t="s">
        <v>155</v>
      </c>
      <c r="C31" s="45">
        <v>4</v>
      </c>
      <c r="D31" s="21">
        <v>1939</v>
      </c>
      <c r="E31" s="28">
        <v>1959</v>
      </c>
      <c r="F31" t="str">
        <f>IF(ISNUMBER('Panel Spreadsheet'!F31),'Panel Spreadsheet'!$E31-'Panel Spreadsheet'!F$4,"")</f>
        <v/>
      </c>
      <c r="G31" t="str">
        <f>IF(ISNUMBER('Panel Spreadsheet'!G31),'Panel Spreadsheet'!$E31-'Panel Spreadsheet'!G$4,"")</f>
        <v/>
      </c>
      <c r="H31" t="str">
        <f>IF(ISNUMBER('Panel Spreadsheet'!H31),'Panel Spreadsheet'!$E31-'Panel Spreadsheet'!H$4,"")</f>
        <v/>
      </c>
      <c r="I31" t="str">
        <f>IF(ISNUMBER('Panel Spreadsheet'!I31),'Panel Spreadsheet'!$E31-'Panel Spreadsheet'!I$4,"")</f>
        <v/>
      </c>
      <c r="J31" t="str">
        <f>IF(ISNUMBER('Panel Spreadsheet'!J31),'Panel Spreadsheet'!$E31-'Panel Spreadsheet'!J$4,"")</f>
        <v/>
      </c>
      <c r="K31" t="str">
        <f>IF(ISNUMBER('Panel Spreadsheet'!K31),'Panel Spreadsheet'!$E31-'Panel Spreadsheet'!K$4,"")</f>
        <v/>
      </c>
      <c r="L31" t="str">
        <f>IF(ISNUMBER('Panel Spreadsheet'!L31),'Panel Spreadsheet'!$E31-'Panel Spreadsheet'!L$4,"")</f>
        <v/>
      </c>
      <c r="M31" t="str">
        <f>IF(ISNUMBER('Panel Spreadsheet'!M31),'Panel Spreadsheet'!$E31-'Panel Spreadsheet'!M$4,"")</f>
        <v/>
      </c>
      <c r="N31">
        <f>IF(ISNUMBER('Panel Spreadsheet'!N31),'Panel Spreadsheet'!$E31-'Panel Spreadsheet'!N$4,"")</f>
        <v>30</v>
      </c>
      <c r="O31">
        <f>IF(ISNUMBER('Panel Spreadsheet'!O31),'Panel Spreadsheet'!$E31-'Panel Spreadsheet'!O$4,"")</f>
        <v>29</v>
      </c>
      <c r="P31">
        <f>IF(ISNUMBER('Panel Spreadsheet'!P31),'Panel Spreadsheet'!$E31-'Panel Spreadsheet'!P$4,"")</f>
        <v>28</v>
      </c>
      <c r="Q31">
        <f>IF(ISNUMBER('Panel Spreadsheet'!Q31),'Panel Spreadsheet'!$E31-'Panel Spreadsheet'!Q$4,"")</f>
        <v>27</v>
      </c>
      <c r="R31">
        <f>IF(ISNUMBER('Panel Spreadsheet'!R31),'Panel Spreadsheet'!$E31-'Panel Spreadsheet'!R$4,"")</f>
        <v>26</v>
      </c>
      <c r="S31">
        <f>IF(ISNUMBER('Panel Spreadsheet'!S31),'Panel Spreadsheet'!$E31-'Panel Spreadsheet'!S$4,"")</f>
        <v>25</v>
      </c>
      <c r="T31">
        <f>IF(ISNUMBER('Panel Spreadsheet'!T31),'Panel Spreadsheet'!$E31-'Panel Spreadsheet'!T$4,"")</f>
        <v>24</v>
      </c>
      <c r="U31">
        <f>IF(ISNUMBER('Panel Spreadsheet'!U31),'Panel Spreadsheet'!$E31-'Panel Spreadsheet'!U$4,"")</f>
        <v>23</v>
      </c>
      <c r="V31">
        <f>IF(ISNUMBER('Panel Spreadsheet'!V31),'Panel Spreadsheet'!$E31-'Panel Spreadsheet'!V$4,"")</f>
        <v>22</v>
      </c>
      <c r="W31">
        <f>IF(ISNUMBER('Panel Spreadsheet'!W31),'Panel Spreadsheet'!$E31-'Panel Spreadsheet'!W$4,"")</f>
        <v>21</v>
      </c>
      <c r="X31" t="str">
        <f>IF(ISNUMBER('Panel Spreadsheet'!X31),'Panel Spreadsheet'!$E31-'Panel Spreadsheet'!X$4,"")</f>
        <v/>
      </c>
      <c r="Y31" t="str">
        <f>IF(ISNUMBER('Panel Spreadsheet'!Y31),'Panel Spreadsheet'!$E31-'Panel Spreadsheet'!Y$4,"")</f>
        <v/>
      </c>
      <c r="Z31" t="str">
        <f>IF(ISNUMBER('Panel Spreadsheet'!Z31),'Panel Spreadsheet'!$E31-'Panel Spreadsheet'!Z$4,"")</f>
        <v/>
      </c>
      <c r="AA31" t="str">
        <f>IF(ISNUMBER('Panel Spreadsheet'!AA31),'Panel Spreadsheet'!$E31-'Panel Spreadsheet'!AA$4,"")</f>
        <v/>
      </c>
      <c r="AB31" t="str">
        <f>IF(ISNUMBER('Panel Spreadsheet'!AB31),'Panel Spreadsheet'!$E31-'Panel Spreadsheet'!AB$4,"")</f>
        <v/>
      </c>
      <c r="AC31" t="str">
        <f>IF(ISNUMBER('Panel Spreadsheet'!AC31),'Panel Spreadsheet'!$E31-'Panel Spreadsheet'!AC$4,"")</f>
        <v/>
      </c>
      <c r="AD31" t="str">
        <f>IF(ISNUMBER('Panel Spreadsheet'!AD31),'Panel Spreadsheet'!$E31-'Panel Spreadsheet'!AD$4,"")</f>
        <v/>
      </c>
      <c r="AE31" t="str">
        <f>IF(ISNUMBER('Panel Spreadsheet'!AE31),'Panel Spreadsheet'!$E31-'Panel Spreadsheet'!AE$4,"")</f>
        <v/>
      </c>
      <c r="AF31" t="str">
        <f>IF(ISNUMBER('Panel Spreadsheet'!AF31),'Panel Spreadsheet'!$E31-'Panel Spreadsheet'!AF$4,"")</f>
        <v/>
      </c>
      <c r="AG31" t="str">
        <f>IF(ISNUMBER('Panel Spreadsheet'!AG31),'Panel Spreadsheet'!$E31-'Panel Spreadsheet'!AG$4,"")</f>
        <v/>
      </c>
      <c r="AH31" t="str">
        <f>IF(ISNUMBER('Panel Spreadsheet'!AH31),'Panel Spreadsheet'!$E31-'Panel Spreadsheet'!AH$4,"")</f>
        <v/>
      </c>
      <c r="AI31" t="str">
        <f>IF(ISNUMBER('Panel Spreadsheet'!AI31),'Panel Spreadsheet'!$E31-'Panel Spreadsheet'!AI$4,"")</f>
        <v/>
      </c>
      <c r="AJ31" t="str">
        <f>IF(ISNUMBER('Panel Spreadsheet'!AJ31),'Panel Spreadsheet'!$E31-'Panel Spreadsheet'!AJ$4,"")</f>
        <v/>
      </c>
      <c r="AK31" t="str">
        <f>IF(ISNUMBER('Panel Spreadsheet'!AK31),'Panel Spreadsheet'!$E31-'Panel Spreadsheet'!AK$4,"")</f>
        <v/>
      </c>
      <c r="AL31" t="str">
        <f>IF(ISNUMBER('Panel Spreadsheet'!AL31),'Panel Spreadsheet'!$E31-'Panel Spreadsheet'!AL$4,"")</f>
        <v/>
      </c>
      <c r="AM31" t="str">
        <f>IF(ISNUMBER('Panel Spreadsheet'!AM31),'Panel Spreadsheet'!$E31-'Panel Spreadsheet'!AM$4,"")</f>
        <v/>
      </c>
      <c r="AN31" t="str">
        <f>IF(ISNUMBER('Panel Spreadsheet'!AN31),'Panel Spreadsheet'!$E31-'Panel Spreadsheet'!AN$4,"")</f>
        <v/>
      </c>
      <c r="AO31" t="str">
        <f>IF(ISNUMBER('Panel Spreadsheet'!AO31),'Panel Spreadsheet'!$E31-'Panel Spreadsheet'!AO$4,"")</f>
        <v/>
      </c>
      <c r="AP31" t="str">
        <f>IF(ISNUMBER('Panel Spreadsheet'!AP31),'Panel Spreadsheet'!$E31-'Panel Spreadsheet'!AP$4,"")</f>
        <v/>
      </c>
      <c r="AQ31" t="str">
        <f>IF(ISNUMBER('Panel Spreadsheet'!AQ31),'Panel Spreadsheet'!$E31-'Panel Spreadsheet'!AQ$4,"")</f>
        <v/>
      </c>
      <c r="AR31" t="str">
        <f>IF(ISNUMBER('Panel Spreadsheet'!AR31),'Panel Spreadsheet'!$E31-'Panel Spreadsheet'!AR$4,"")</f>
        <v/>
      </c>
      <c r="AS31" t="str">
        <f>IF(ISNUMBER('Panel Spreadsheet'!AS31),'Panel Spreadsheet'!$E31-'Panel Spreadsheet'!AS$4,"")</f>
        <v/>
      </c>
      <c r="AT31" t="str">
        <f>IF(ISNUMBER('Panel Spreadsheet'!AT31),'Panel Spreadsheet'!$E31-'Panel Spreadsheet'!AT$4,"")</f>
        <v/>
      </c>
      <c r="AU31" t="str">
        <f>IF(ISNUMBER('Panel Spreadsheet'!AU31),'Panel Spreadsheet'!$E31-'Panel Spreadsheet'!AU$4,"")</f>
        <v/>
      </c>
      <c r="AV31" t="str">
        <f>IF(ISNUMBER('Panel Spreadsheet'!AV31),'Panel Spreadsheet'!$E31-'Panel Spreadsheet'!AV$4,"")</f>
        <v/>
      </c>
      <c r="AW31" t="str">
        <f>IF(ISNUMBER('Panel Spreadsheet'!AW31),'Panel Spreadsheet'!$E31-'Panel Spreadsheet'!AW$4,"")</f>
        <v/>
      </c>
      <c r="AX31" t="str">
        <f>IF(ISNUMBER('Panel Spreadsheet'!AX31),'Panel Spreadsheet'!$E31-'Panel Spreadsheet'!AX$4,"")</f>
        <v/>
      </c>
      <c r="AY31" t="str">
        <f>IF(ISNUMBER('Panel Spreadsheet'!AY31),'Panel Spreadsheet'!$E31-'Panel Spreadsheet'!AY$4,"")</f>
        <v/>
      </c>
    </row>
    <row r="32" spans="1:51" x14ac:dyDescent="0.35">
      <c r="A32" s="28" t="s">
        <v>18</v>
      </c>
      <c r="B32" s="21" t="s">
        <v>155</v>
      </c>
      <c r="C32" s="45">
        <v>4</v>
      </c>
      <c r="D32" s="28">
        <v>1934</v>
      </c>
      <c r="E32" s="113">
        <v>1934</v>
      </c>
      <c r="F32">
        <f>IF(ISNUMBER('Panel Spreadsheet'!F32),'Panel Spreadsheet'!$E32-'Panel Spreadsheet'!F$4,"")</f>
        <v>13</v>
      </c>
      <c r="G32">
        <f>IF(ISNUMBER('Panel Spreadsheet'!G32),'Panel Spreadsheet'!$E32-'Panel Spreadsheet'!G$4,"")</f>
        <v>12</v>
      </c>
      <c r="H32">
        <f>IF(ISNUMBER('Panel Spreadsheet'!H32),'Panel Spreadsheet'!$E32-'Panel Spreadsheet'!H$4,"")</f>
        <v>11</v>
      </c>
      <c r="I32">
        <f>IF(ISNUMBER('Panel Spreadsheet'!I32),'Panel Spreadsheet'!$E32-'Panel Spreadsheet'!I$4,"")</f>
        <v>10</v>
      </c>
      <c r="J32">
        <f>IF(ISNUMBER('Panel Spreadsheet'!J32),'Panel Spreadsheet'!$E32-'Panel Spreadsheet'!J$4,"")</f>
        <v>9</v>
      </c>
      <c r="K32">
        <f>IF(ISNUMBER('Panel Spreadsheet'!K32),'Panel Spreadsheet'!$E32-'Panel Spreadsheet'!K$4,"")</f>
        <v>8</v>
      </c>
      <c r="L32">
        <f>IF(ISNUMBER('Panel Spreadsheet'!L32),'Panel Spreadsheet'!$E32-'Panel Spreadsheet'!L$4,"")</f>
        <v>7</v>
      </c>
      <c r="M32">
        <f>IF(ISNUMBER('Panel Spreadsheet'!M32),'Panel Spreadsheet'!$E32-'Panel Spreadsheet'!M$4,"")</f>
        <v>6</v>
      </c>
      <c r="N32">
        <f>IF(ISNUMBER('Panel Spreadsheet'!N32),'Panel Spreadsheet'!$E32-'Panel Spreadsheet'!N$4,"")</f>
        <v>5</v>
      </c>
      <c r="O32">
        <f>IF(ISNUMBER('Panel Spreadsheet'!O32),'Panel Spreadsheet'!$E32-'Panel Spreadsheet'!O$4,"")</f>
        <v>4</v>
      </c>
      <c r="P32" t="str">
        <f>IF(ISNUMBER('Panel Spreadsheet'!P32),'Panel Spreadsheet'!$E32-'Panel Spreadsheet'!P$4,"")</f>
        <v/>
      </c>
      <c r="Q32" t="str">
        <f>IF(ISNUMBER('Panel Spreadsheet'!Q32),'Panel Spreadsheet'!$E32-'Panel Spreadsheet'!Q$4,"")</f>
        <v/>
      </c>
      <c r="R32" t="str">
        <f>IF(ISNUMBER('Panel Spreadsheet'!R32),'Panel Spreadsheet'!$E32-'Panel Spreadsheet'!R$4,"")</f>
        <v/>
      </c>
      <c r="S32" t="str">
        <f>IF(ISNUMBER('Panel Spreadsheet'!S32),'Panel Spreadsheet'!$E32-'Panel Spreadsheet'!S$4,"")</f>
        <v/>
      </c>
      <c r="T32" t="str">
        <f>IF(ISNUMBER('Panel Spreadsheet'!T32),'Panel Spreadsheet'!$E32-'Panel Spreadsheet'!T$4,"")</f>
        <v/>
      </c>
      <c r="U32" t="str">
        <f>IF(ISNUMBER('Panel Spreadsheet'!U32),'Panel Spreadsheet'!$E32-'Panel Spreadsheet'!U$4,"")</f>
        <v/>
      </c>
      <c r="V32" t="str">
        <f>IF(ISNUMBER('Panel Spreadsheet'!V32),'Panel Spreadsheet'!$E32-'Panel Spreadsheet'!V$4,"")</f>
        <v/>
      </c>
      <c r="W32" t="str">
        <f>IF(ISNUMBER('Panel Spreadsheet'!W32),'Panel Spreadsheet'!$E32-'Panel Spreadsheet'!W$4,"")</f>
        <v/>
      </c>
      <c r="X32" t="str">
        <f>IF(ISNUMBER('Panel Spreadsheet'!X32),'Panel Spreadsheet'!$E32-'Panel Spreadsheet'!X$4,"")</f>
        <v/>
      </c>
      <c r="Y32" t="str">
        <f>IF(ISNUMBER('Panel Spreadsheet'!Y32),'Panel Spreadsheet'!$E32-'Panel Spreadsheet'!Y$4,"")</f>
        <v/>
      </c>
      <c r="Z32" t="str">
        <f>IF(ISNUMBER('Panel Spreadsheet'!Z32),'Panel Spreadsheet'!$E32-'Panel Spreadsheet'!Z$4,"")</f>
        <v/>
      </c>
      <c r="AA32" t="str">
        <f>IF(ISNUMBER('Panel Spreadsheet'!AA32),'Panel Spreadsheet'!$E32-'Panel Spreadsheet'!AA$4,"")</f>
        <v/>
      </c>
      <c r="AB32" t="str">
        <f>IF(ISNUMBER('Panel Spreadsheet'!AB32),'Panel Spreadsheet'!$E32-'Panel Spreadsheet'!AB$4,"")</f>
        <v/>
      </c>
      <c r="AC32" t="str">
        <f>IF(ISNUMBER('Panel Spreadsheet'!AC32),'Panel Spreadsheet'!$E32-'Panel Spreadsheet'!AC$4,"")</f>
        <v/>
      </c>
      <c r="AD32" t="str">
        <f>IF(ISNUMBER('Panel Spreadsheet'!AD32),'Panel Spreadsheet'!$E32-'Panel Spreadsheet'!AD$4,"")</f>
        <v/>
      </c>
      <c r="AE32" t="str">
        <f>IF(ISNUMBER('Panel Spreadsheet'!AE32),'Panel Spreadsheet'!$E32-'Panel Spreadsheet'!AE$4,"")</f>
        <v/>
      </c>
      <c r="AF32" t="str">
        <f>IF(ISNUMBER('Panel Spreadsheet'!AF32),'Panel Spreadsheet'!$E32-'Panel Spreadsheet'!AF$4,"")</f>
        <v/>
      </c>
      <c r="AG32" t="str">
        <f>IF(ISNUMBER('Panel Spreadsheet'!AG32),'Panel Spreadsheet'!$E32-'Panel Spreadsheet'!AG$4,"")</f>
        <v/>
      </c>
      <c r="AH32" t="str">
        <f>IF(ISNUMBER('Panel Spreadsheet'!AH32),'Panel Spreadsheet'!$E32-'Panel Spreadsheet'!AH$4,"")</f>
        <v/>
      </c>
      <c r="AI32" t="str">
        <f>IF(ISNUMBER('Panel Spreadsheet'!AI32),'Panel Spreadsheet'!$E32-'Panel Spreadsheet'!AI$4,"")</f>
        <v/>
      </c>
      <c r="AJ32" t="str">
        <f>IF(ISNUMBER('Panel Spreadsheet'!AJ32),'Panel Spreadsheet'!$E32-'Panel Spreadsheet'!AJ$4,"")</f>
        <v/>
      </c>
      <c r="AK32" t="str">
        <f>IF(ISNUMBER('Panel Spreadsheet'!AK32),'Panel Spreadsheet'!$E32-'Panel Spreadsheet'!AK$4,"")</f>
        <v/>
      </c>
      <c r="AL32" t="str">
        <f>IF(ISNUMBER('Panel Spreadsheet'!AL32),'Panel Spreadsheet'!$E32-'Panel Spreadsheet'!AL$4,"")</f>
        <v/>
      </c>
      <c r="AM32" t="str">
        <f>IF(ISNUMBER('Panel Spreadsheet'!AM32),'Panel Spreadsheet'!$E32-'Panel Spreadsheet'!AM$4,"")</f>
        <v/>
      </c>
      <c r="AN32" t="str">
        <f>IF(ISNUMBER('Panel Spreadsheet'!AN32),'Panel Spreadsheet'!$E32-'Panel Spreadsheet'!AN$4,"")</f>
        <v/>
      </c>
      <c r="AO32" t="str">
        <f>IF(ISNUMBER('Panel Spreadsheet'!AO32),'Panel Spreadsheet'!$E32-'Panel Spreadsheet'!AO$4,"")</f>
        <v/>
      </c>
      <c r="AP32" t="str">
        <f>IF(ISNUMBER('Panel Spreadsheet'!AP32),'Panel Spreadsheet'!$E32-'Panel Spreadsheet'!AP$4,"")</f>
        <v/>
      </c>
      <c r="AQ32" t="str">
        <f>IF(ISNUMBER('Panel Spreadsheet'!AQ32),'Panel Spreadsheet'!$E32-'Panel Spreadsheet'!AQ$4,"")</f>
        <v/>
      </c>
      <c r="AR32" t="str">
        <f>IF(ISNUMBER('Panel Spreadsheet'!AR32),'Panel Spreadsheet'!$E32-'Panel Spreadsheet'!AR$4,"")</f>
        <v/>
      </c>
      <c r="AS32" t="str">
        <f>IF(ISNUMBER('Panel Spreadsheet'!AS32),'Panel Spreadsheet'!$E32-'Panel Spreadsheet'!AS$4,"")</f>
        <v/>
      </c>
      <c r="AT32" t="str">
        <f>IF(ISNUMBER('Panel Spreadsheet'!AT32),'Panel Spreadsheet'!$E32-'Panel Spreadsheet'!AT$4,"")</f>
        <v/>
      </c>
      <c r="AU32" t="str">
        <f>IF(ISNUMBER('Panel Spreadsheet'!AU32),'Panel Spreadsheet'!$E32-'Panel Spreadsheet'!AU$4,"")</f>
        <v/>
      </c>
      <c r="AV32" t="str">
        <f>IF(ISNUMBER('Panel Spreadsheet'!AV32),'Panel Spreadsheet'!$E32-'Panel Spreadsheet'!AV$4,"")</f>
        <v/>
      </c>
      <c r="AW32" t="str">
        <f>IF(ISNUMBER('Panel Spreadsheet'!AW32),'Panel Spreadsheet'!$E32-'Panel Spreadsheet'!AW$4,"")</f>
        <v/>
      </c>
      <c r="AX32" t="str">
        <f>IF(ISNUMBER('Panel Spreadsheet'!AX32),'Panel Spreadsheet'!$E32-'Panel Spreadsheet'!AX$4,"")</f>
        <v/>
      </c>
      <c r="AY32" t="str">
        <f>IF(ISNUMBER('Panel Spreadsheet'!AY32),'Panel Spreadsheet'!$E32-'Panel Spreadsheet'!AY$4,"")</f>
        <v/>
      </c>
    </row>
    <row r="33" spans="1:51" x14ac:dyDescent="0.35">
      <c r="A33" s="21" t="s">
        <v>180</v>
      </c>
      <c r="B33" s="21" t="s">
        <v>155</v>
      </c>
      <c r="C33" s="45">
        <v>4</v>
      </c>
      <c r="D33" s="21">
        <v>1934</v>
      </c>
      <c r="E33" s="113">
        <v>1934</v>
      </c>
      <c r="F33" t="str">
        <f>IF(ISNUMBER('Panel Spreadsheet'!F33),'Panel Spreadsheet'!$E33-'Panel Spreadsheet'!F$4,"")</f>
        <v/>
      </c>
      <c r="G33" t="str">
        <f>IF(ISNUMBER('Panel Spreadsheet'!G33),'Panel Spreadsheet'!$E33-'Panel Spreadsheet'!G$4,"")</f>
        <v/>
      </c>
      <c r="H33" t="str">
        <f>IF(ISNUMBER('Panel Spreadsheet'!H33),'Panel Spreadsheet'!$E33-'Panel Spreadsheet'!H$4,"")</f>
        <v/>
      </c>
      <c r="I33" t="str">
        <f>IF(ISNUMBER('Panel Spreadsheet'!I33),'Panel Spreadsheet'!$E33-'Panel Spreadsheet'!I$4,"")</f>
        <v/>
      </c>
      <c r="J33" t="str">
        <f>IF(ISNUMBER('Panel Spreadsheet'!J33),'Panel Spreadsheet'!$E33-'Panel Spreadsheet'!J$4,"")</f>
        <v/>
      </c>
      <c r="K33" t="str">
        <f>IF(ISNUMBER('Panel Spreadsheet'!K33),'Panel Spreadsheet'!$E33-'Panel Spreadsheet'!K$4,"")</f>
        <v/>
      </c>
      <c r="L33" t="str">
        <f>IF(ISNUMBER('Panel Spreadsheet'!L33),'Panel Spreadsheet'!$E33-'Panel Spreadsheet'!L$4,"")</f>
        <v/>
      </c>
      <c r="M33" t="str">
        <f>IF(ISNUMBER('Panel Spreadsheet'!M33),'Panel Spreadsheet'!$E33-'Panel Spreadsheet'!M$4,"")</f>
        <v/>
      </c>
      <c r="N33">
        <f>IF(ISNUMBER('Panel Spreadsheet'!N33),'Panel Spreadsheet'!$E33-'Panel Spreadsheet'!N$4,"")</f>
        <v>5</v>
      </c>
      <c r="O33">
        <f>IF(ISNUMBER('Panel Spreadsheet'!O33),'Panel Spreadsheet'!$E33-'Panel Spreadsheet'!O$4,"")</f>
        <v>4</v>
      </c>
      <c r="P33" t="str">
        <f>IF(ISNUMBER('Panel Spreadsheet'!P33),'Panel Spreadsheet'!$E33-'Panel Spreadsheet'!P$4,"")</f>
        <v/>
      </c>
      <c r="Q33" t="str">
        <f>IF(ISNUMBER('Panel Spreadsheet'!Q33),'Panel Spreadsheet'!$E33-'Panel Spreadsheet'!Q$4,"")</f>
        <v/>
      </c>
      <c r="R33" t="str">
        <f>IF(ISNUMBER('Panel Spreadsheet'!R33),'Panel Spreadsheet'!$E33-'Panel Spreadsheet'!R$4,"")</f>
        <v/>
      </c>
      <c r="S33" t="str">
        <f>IF(ISNUMBER('Panel Spreadsheet'!S33),'Panel Spreadsheet'!$E33-'Panel Spreadsheet'!S$4,"")</f>
        <v/>
      </c>
      <c r="T33" t="str">
        <f>IF(ISNUMBER('Panel Spreadsheet'!T33),'Panel Spreadsheet'!$E33-'Panel Spreadsheet'!T$4,"")</f>
        <v/>
      </c>
      <c r="U33" t="str">
        <f>IF(ISNUMBER('Panel Spreadsheet'!U33),'Panel Spreadsheet'!$E33-'Panel Spreadsheet'!U$4,"")</f>
        <v/>
      </c>
      <c r="V33" t="str">
        <f>IF(ISNUMBER('Panel Spreadsheet'!V33),'Panel Spreadsheet'!$E33-'Panel Spreadsheet'!V$4,"")</f>
        <v/>
      </c>
      <c r="W33" t="str">
        <f>IF(ISNUMBER('Panel Spreadsheet'!W33),'Panel Spreadsheet'!$E33-'Panel Spreadsheet'!W$4,"")</f>
        <v/>
      </c>
      <c r="X33" t="str">
        <f>IF(ISNUMBER('Panel Spreadsheet'!X33),'Panel Spreadsheet'!$E33-'Panel Spreadsheet'!X$4,"")</f>
        <v/>
      </c>
      <c r="Y33" t="str">
        <f>IF(ISNUMBER('Panel Spreadsheet'!Y33),'Panel Spreadsheet'!$E33-'Panel Spreadsheet'!Y$4,"")</f>
        <v/>
      </c>
      <c r="Z33" t="str">
        <f>IF(ISNUMBER('Panel Spreadsheet'!Z33),'Panel Spreadsheet'!$E33-'Panel Spreadsheet'!Z$4,"")</f>
        <v/>
      </c>
      <c r="AA33" t="str">
        <f>IF(ISNUMBER('Panel Spreadsheet'!AA33),'Panel Spreadsheet'!$E33-'Panel Spreadsheet'!AA$4,"")</f>
        <v/>
      </c>
      <c r="AB33" t="str">
        <f>IF(ISNUMBER('Panel Spreadsheet'!AB33),'Panel Spreadsheet'!$E33-'Panel Spreadsheet'!AB$4,"")</f>
        <v/>
      </c>
      <c r="AC33" t="str">
        <f>IF(ISNUMBER('Panel Spreadsheet'!AC33),'Panel Spreadsheet'!$E33-'Panel Spreadsheet'!AC$4,"")</f>
        <v/>
      </c>
      <c r="AD33" t="str">
        <f>IF(ISNUMBER('Panel Spreadsheet'!AD33),'Panel Spreadsheet'!$E33-'Panel Spreadsheet'!AD$4,"")</f>
        <v/>
      </c>
      <c r="AE33" t="str">
        <f>IF(ISNUMBER('Panel Spreadsheet'!AE33),'Panel Spreadsheet'!$E33-'Panel Spreadsheet'!AE$4,"")</f>
        <v/>
      </c>
      <c r="AF33" t="str">
        <f>IF(ISNUMBER('Panel Spreadsheet'!AF33),'Panel Spreadsheet'!$E33-'Panel Spreadsheet'!AF$4,"")</f>
        <v/>
      </c>
      <c r="AG33" t="str">
        <f>IF(ISNUMBER('Panel Spreadsheet'!AG33),'Panel Spreadsheet'!$E33-'Panel Spreadsheet'!AG$4,"")</f>
        <v/>
      </c>
      <c r="AH33" t="str">
        <f>IF(ISNUMBER('Panel Spreadsheet'!AH33),'Panel Spreadsheet'!$E33-'Panel Spreadsheet'!AH$4,"")</f>
        <v/>
      </c>
      <c r="AI33" t="str">
        <f>IF(ISNUMBER('Panel Spreadsheet'!AI33),'Panel Spreadsheet'!$E33-'Panel Spreadsheet'!AI$4,"")</f>
        <v/>
      </c>
      <c r="AJ33" t="str">
        <f>IF(ISNUMBER('Panel Spreadsheet'!AJ33),'Panel Spreadsheet'!$E33-'Panel Spreadsheet'!AJ$4,"")</f>
        <v/>
      </c>
      <c r="AK33" t="str">
        <f>IF(ISNUMBER('Panel Spreadsheet'!AK33),'Panel Spreadsheet'!$E33-'Panel Spreadsheet'!AK$4,"")</f>
        <v/>
      </c>
      <c r="AL33" t="str">
        <f>IF(ISNUMBER('Panel Spreadsheet'!AL33),'Panel Spreadsheet'!$E33-'Panel Spreadsheet'!AL$4,"")</f>
        <v/>
      </c>
      <c r="AM33" t="str">
        <f>IF(ISNUMBER('Panel Spreadsheet'!AM33),'Panel Spreadsheet'!$E33-'Panel Spreadsheet'!AM$4,"")</f>
        <v/>
      </c>
      <c r="AN33" t="str">
        <f>IF(ISNUMBER('Panel Spreadsheet'!AN33),'Panel Spreadsheet'!$E33-'Panel Spreadsheet'!AN$4,"")</f>
        <v/>
      </c>
      <c r="AO33" t="str">
        <f>IF(ISNUMBER('Panel Spreadsheet'!AO33),'Panel Spreadsheet'!$E33-'Panel Spreadsheet'!AO$4,"")</f>
        <v/>
      </c>
      <c r="AP33" t="str">
        <f>IF(ISNUMBER('Panel Spreadsheet'!AP33),'Panel Spreadsheet'!$E33-'Panel Spreadsheet'!AP$4,"")</f>
        <v/>
      </c>
      <c r="AQ33" t="str">
        <f>IF(ISNUMBER('Panel Spreadsheet'!AQ33),'Panel Spreadsheet'!$E33-'Panel Spreadsheet'!AQ$4,"")</f>
        <v/>
      </c>
      <c r="AR33" t="str">
        <f>IF(ISNUMBER('Panel Spreadsheet'!AR33),'Panel Spreadsheet'!$E33-'Panel Spreadsheet'!AR$4,"")</f>
        <v/>
      </c>
      <c r="AS33" t="str">
        <f>IF(ISNUMBER('Panel Spreadsheet'!AS33),'Panel Spreadsheet'!$E33-'Panel Spreadsheet'!AS$4,"")</f>
        <v/>
      </c>
      <c r="AT33" t="str">
        <f>IF(ISNUMBER('Panel Spreadsheet'!AT33),'Panel Spreadsheet'!$E33-'Panel Spreadsheet'!AT$4,"")</f>
        <v/>
      </c>
      <c r="AU33" t="str">
        <f>IF(ISNUMBER('Panel Spreadsheet'!AU33),'Panel Spreadsheet'!$E33-'Panel Spreadsheet'!AU$4,"")</f>
        <v/>
      </c>
      <c r="AV33" t="str">
        <f>IF(ISNUMBER('Panel Spreadsheet'!AV33),'Panel Spreadsheet'!$E33-'Panel Spreadsheet'!AV$4,"")</f>
        <v/>
      </c>
      <c r="AW33" t="str">
        <f>IF(ISNUMBER('Panel Spreadsheet'!AW33),'Panel Spreadsheet'!$E33-'Panel Spreadsheet'!AW$4,"")</f>
        <v/>
      </c>
      <c r="AX33" t="str">
        <f>IF(ISNUMBER('Panel Spreadsheet'!AX33),'Panel Spreadsheet'!$E33-'Panel Spreadsheet'!AX$4,"")</f>
        <v/>
      </c>
      <c r="AY33" t="str">
        <f>IF(ISNUMBER('Panel Spreadsheet'!AY33),'Panel Spreadsheet'!$E33-'Panel Spreadsheet'!AY$4,"")</f>
        <v/>
      </c>
    </row>
    <row r="34" spans="1:51" x14ac:dyDescent="0.35">
      <c r="A34" t="s">
        <v>34</v>
      </c>
      <c r="B34" t="s">
        <v>155</v>
      </c>
      <c r="C34" s="15">
        <v>4</v>
      </c>
      <c r="D34">
        <v>1937</v>
      </c>
      <c r="E34" s="112">
        <v>1937</v>
      </c>
      <c r="F34" t="str">
        <f>IF(ISNUMBER('Panel Spreadsheet'!F34),'Panel Spreadsheet'!$E34-'Panel Spreadsheet'!F$4,"")</f>
        <v/>
      </c>
      <c r="G34" t="str">
        <f>IF(ISNUMBER('Panel Spreadsheet'!G34),'Panel Spreadsheet'!$E34-'Panel Spreadsheet'!G$4,"")</f>
        <v/>
      </c>
      <c r="H34" t="str">
        <f>IF(ISNUMBER('Panel Spreadsheet'!H34),'Panel Spreadsheet'!$E34-'Panel Spreadsheet'!H$4,"")</f>
        <v/>
      </c>
      <c r="I34" t="str">
        <f>IF(ISNUMBER('Panel Spreadsheet'!I34),'Panel Spreadsheet'!$E34-'Panel Spreadsheet'!I$4,"")</f>
        <v/>
      </c>
      <c r="J34" t="str">
        <f>IF(ISNUMBER('Panel Spreadsheet'!J34),'Panel Spreadsheet'!$E34-'Panel Spreadsheet'!J$4,"")</f>
        <v/>
      </c>
      <c r="K34" t="str">
        <f>IF(ISNUMBER('Panel Spreadsheet'!K34),'Panel Spreadsheet'!$E34-'Panel Spreadsheet'!K$4,"")</f>
        <v/>
      </c>
      <c r="L34" t="str">
        <f>IF(ISNUMBER('Panel Spreadsheet'!L34),'Panel Spreadsheet'!$E34-'Panel Spreadsheet'!L$4,"")</f>
        <v/>
      </c>
      <c r="M34" t="str">
        <f>IF(ISNUMBER('Panel Spreadsheet'!M34),'Panel Spreadsheet'!$E34-'Panel Spreadsheet'!M$4,"")</f>
        <v/>
      </c>
      <c r="N34">
        <f>IF(ISNUMBER('Panel Spreadsheet'!N34),'Panel Spreadsheet'!$E34-'Panel Spreadsheet'!N$4,"")</f>
        <v>8</v>
      </c>
      <c r="O34">
        <f>IF(ISNUMBER('Panel Spreadsheet'!O34),'Panel Spreadsheet'!$E34-'Panel Spreadsheet'!O$4,"")</f>
        <v>7</v>
      </c>
      <c r="P34">
        <f>IF(ISNUMBER('Panel Spreadsheet'!P34),'Panel Spreadsheet'!$E34-'Panel Spreadsheet'!P$4,"")</f>
        <v>6</v>
      </c>
      <c r="Q34">
        <f>IF(ISNUMBER('Panel Spreadsheet'!Q34),'Panel Spreadsheet'!$E34-'Panel Spreadsheet'!Q$4,"")</f>
        <v>5</v>
      </c>
      <c r="R34">
        <f>IF(ISNUMBER('Panel Spreadsheet'!R34),'Panel Spreadsheet'!$E34-'Panel Spreadsheet'!R$4,"")</f>
        <v>4</v>
      </c>
      <c r="S34">
        <f>IF(ISNUMBER('Panel Spreadsheet'!S34),'Panel Spreadsheet'!$E34-'Panel Spreadsheet'!S$4,"")</f>
        <v>3</v>
      </c>
      <c r="T34">
        <f>IF(ISNUMBER('Panel Spreadsheet'!T34),'Panel Spreadsheet'!$E34-'Panel Spreadsheet'!T$4,"")</f>
        <v>2</v>
      </c>
      <c r="U34">
        <f>IF(ISNUMBER('Panel Spreadsheet'!U34),'Panel Spreadsheet'!$E34-'Panel Spreadsheet'!U$4,"")</f>
        <v>1</v>
      </c>
      <c r="V34" t="str">
        <f>IF(ISNUMBER('Panel Spreadsheet'!V34),'Panel Spreadsheet'!$E34-'Panel Spreadsheet'!V$4,"")</f>
        <v/>
      </c>
      <c r="W34" t="str">
        <f>IF(ISNUMBER('Panel Spreadsheet'!W34),'Panel Spreadsheet'!$E34-'Panel Spreadsheet'!W$4,"")</f>
        <v/>
      </c>
      <c r="X34" t="str">
        <f>IF(ISNUMBER('Panel Spreadsheet'!X34),'Panel Spreadsheet'!$E34-'Panel Spreadsheet'!X$4,"")</f>
        <v/>
      </c>
      <c r="Y34" t="str">
        <f>IF(ISNUMBER('Panel Spreadsheet'!Y34),'Panel Spreadsheet'!$E34-'Panel Spreadsheet'!Y$4,"")</f>
        <v/>
      </c>
      <c r="Z34" t="str">
        <f>IF(ISNUMBER('Panel Spreadsheet'!Z34),'Panel Spreadsheet'!$E34-'Panel Spreadsheet'!Z$4,"")</f>
        <v/>
      </c>
      <c r="AA34" t="str">
        <f>IF(ISNUMBER('Panel Spreadsheet'!AA34),'Panel Spreadsheet'!$E34-'Panel Spreadsheet'!AA$4,"")</f>
        <v/>
      </c>
      <c r="AB34" t="str">
        <f>IF(ISNUMBER('Panel Spreadsheet'!AB34),'Panel Spreadsheet'!$E34-'Panel Spreadsheet'!AB$4,"")</f>
        <v/>
      </c>
      <c r="AC34" t="str">
        <f>IF(ISNUMBER('Panel Spreadsheet'!AC34),'Panel Spreadsheet'!$E34-'Panel Spreadsheet'!AC$4,"")</f>
        <v/>
      </c>
      <c r="AD34" t="str">
        <f>IF(ISNUMBER('Panel Spreadsheet'!AD34),'Panel Spreadsheet'!$E34-'Panel Spreadsheet'!AD$4,"")</f>
        <v/>
      </c>
      <c r="AE34" t="str">
        <f>IF(ISNUMBER('Panel Spreadsheet'!AE34),'Panel Spreadsheet'!$E34-'Panel Spreadsheet'!AE$4,"")</f>
        <v/>
      </c>
      <c r="AF34" t="str">
        <f>IF(ISNUMBER('Panel Spreadsheet'!AF34),'Panel Spreadsheet'!$E34-'Panel Spreadsheet'!AF$4,"")</f>
        <v/>
      </c>
      <c r="AG34" t="str">
        <f>IF(ISNUMBER('Panel Spreadsheet'!AG34),'Panel Spreadsheet'!$E34-'Panel Spreadsheet'!AG$4,"")</f>
        <v/>
      </c>
      <c r="AH34" t="str">
        <f>IF(ISNUMBER('Panel Spreadsheet'!AH34),'Panel Spreadsheet'!$E34-'Panel Spreadsheet'!AH$4,"")</f>
        <v/>
      </c>
      <c r="AI34" t="str">
        <f>IF(ISNUMBER('Panel Spreadsheet'!AI34),'Panel Spreadsheet'!$E34-'Panel Spreadsheet'!AI$4,"")</f>
        <v/>
      </c>
      <c r="AJ34" t="str">
        <f>IF(ISNUMBER('Panel Spreadsheet'!AJ34),'Panel Spreadsheet'!$E34-'Panel Spreadsheet'!AJ$4,"")</f>
        <v/>
      </c>
      <c r="AK34" t="str">
        <f>IF(ISNUMBER('Panel Spreadsheet'!AK34),'Panel Spreadsheet'!$E34-'Panel Spreadsheet'!AK$4,"")</f>
        <v/>
      </c>
      <c r="AL34" t="str">
        <f>IF(ISNUMBER('Panel Spreadsheet'!AL34),'Panel Spreadsheet'!$E34-'Panel Spreadsheet'!AL$4,"")</f>
        <v/>
      </c>
      <c r="AM34" t="str">
        <f>IF(ISNUMBER('Panel Spreadsheet'!AM34),'Panel Spreadsheet'!$E34-'Panel Spreadsheet'!AM$4,"")</f>
        <v/>
      </c>
      <c r="AN34" t="str">
        <f>IF(ISNUMBER('Panel Spreadsheet'!AN34),'Panel Spreadsheet'!$E34-'Panel Spreadsheet'!AN$4,"")</f>
        <v/>
      </c>
      <c r="AO34" t="str">
        <f>IF(ISNUMBER('Panel Spreadsheet'!AO34),'Panel Spreadsheet'!$E34-'Panel Spreadsheet'!AO$4,"")</f>
        <v/>
      </c>
      <c r="AP34" t="str">
        <f>IF(ISNUMBER('Panel Spreadsheet'!AP34),'Panel Spreadsheet'!$E34-'Panel Spreadsheet'!AP$4,"")</f>
        <v/>
      </c>
      <c r="AQ34" t="str">
        <f>IF(ISNUMBER('Panel Spreadsheet'!AQ34),'Panel Spreadsheet'!$E34-'Panel Spreadsheet'!AQ$4,"")</f>
        <v/>
      </c>
      <c r="AR34" t="str">
        <f>IF(ISNUMBER('Panel Spreadsheet'!AR34),'Panel Spreadsheet'!$E34-'Panel Spreadsheet'!AR$4,"")</f>
        <v/>
      </c>
      <c r="AS34" t="str">
        <f>IF(ISNUMBER('Panel Spreadsheet'!AS34),'Panel Spreadsheet'!$E34-'Panel Spreadsheet'!AS$4,"")</f>
        <v/>
      </c>
      <c r="AT34" t="str">
        <f>IF(ISNUMBER('Panel Spreadsheet'!AT34),'Panel Spreadsheet'!$E34-'Panel Spreadsheet'!AT$4,"")</f>
        <v/>
      </c>
      <c r="AU34" t="str">
        <f>IF(ISNUMBER('Panel Spreadsheet'!AU34),'Panel Spreadsheet'!$E34-'Panel Spreadsheet'!AU$4,"")</f>
        <v/>
      </c>
      <c r="AV34" t="str">
        <f>IF(ISNUMBER('Panel Spreadsheet'!AV34),'Panel Spreadsheet'!$E34-'Panel Spreadsheet'!AV$4,"")</f>
        <v/>
      </c>
      <c r="AW34" t="str">
        <f>IF(ISNUMBER('Panel Spreadsheet'!AW34),'Panel Spreadsheet'!$E34-'Panel Spreadsheet'!AW$4,"")</f>
        <v/>
      </c>
      <c r="AX34" t="str">
        <f>IF(ISNUMBER('Panel Spreadsheet'!AX34),'Panel Spreadsheet'!$E34-'Panel Spreadsheet'!AX$4,"")</f>
        <v/>
      </c>
      <c r="AY34" t="str">
        <f>IF(ISNUMBER('Panel Spreadsheet'!AY34),'Panel Spreadsheet'!$E34-'Panel Spreadsheet'!AY$4,"")</f>
        <v/>
      </c>
    </row>
    <row r="35" spans="1:51" x14ac:dyDescent="0.35">
      <c r="A35" t="s">
        <v>19</v>
      </c>
      <c r="B35" t="s">
        <v>155</v>
      </c>
      <c r="C35" s="15">
        <v>4</v>
      </c>
      <c r="D35">
        <v>1963</v>
      </c>
      <c r="E35" s="112">
        <v>1963</v>
      </c>
      <c r="F35" t="str">
        <f>IF(ISNUMBER('Panel Spreadsheet'!F35),'Panel Spreadsheet'!$E35-'Panel Spreadsheet'!F$4,"")</f>
        <v/>
      </c>
      <c r="G35" t="str">
        <f>IF(ISNUMBER('Panel Spreadsheet'!G35),'Panel Spreadsheet'!$E35-'Panel Spreadsheet'!G$4,"")</f>
        <v/>
      </c>
      <c r="H35" t="str">
        <f>IF(ISNUMBER('Panel Spreadsheet'!H35),'Panel Spreadsheet'!$E35-'Panel Spreadsheet'!H$4,"")</f>
        <v/>
      </c>
      <c r="I35">
        <f>IF(ISNUMBER('Panel Spreadsheet'!I35),'Panel Spreadsheet'!$E35-'Panel Spreadsheet'!I$4,"")</f>
        <v>39</v>
      </c>
      <c r="J35">
        <f>IF(ISNUMBER('Panel Spreadsheet'!J35),'Panel Spreadsheet'!$E35-'Panel Spreadsheet'!J$4,"")</f>
        <v>38</v>
      </c>
      <c r="K35">
        <f>IF(ISNUMBER('Panel Spreadsheet'!K35),'Panel Spreadsheet'!$E35-'Panel Spreadsheet'!K$4,"")</f>
        <v>37</v>
      </c>
      <c r="L35">
        <f>IF(ISNUMBER('Panel Spreadsheet'!L35),'Panel Spreadsheet'!$E35-'Panel Spreadsheet'!L$4,"")</f>
        <v>36</v>
      </c>
      <c r="M35">
        <f>IF(ISNUMBER('Panel Spreadsheet'!M35),'Panel Spreadsheet'!$E35-'Panel Spreadsheet'!M$4,"")</f>
        <v>35</v>
      </c>
      <c r="N35">
        <f>IF(ISNUMBER('Panel Spreadsheet'!N35),'Panel Spreadsheet'!$E35-'Panel Spreadsheet'!N$4,"")</f>
        <v>34</v>
      </c>
      <c r="O35">
        <f>IF(ISNUMBER('Panel Spreadsheet'!O35),'Panel Spreadsheet'!$E35-'Panel Spreadsheet'!O$4,"")</f>
        <v>33</v>
      </c>
      <c r="P35" t="str">
        <f>IF(ISNUMBER('Panel Spreadsheet'!P35),'Panel Spreadsheet'!$E35-'Panel Spreadsheet'!P$4,"")</f>
        <v/>
      </c>
      <c r="Q35" t="str">
        <f>IF(ISNUMBER('Panel Spreadsheet'!Q35),'Panel Spreadsheet'!$E35-'Panel Spreadsheet'!Q$4,"")</f>
        <v/>
      </c>
      <c r="R35" t="str">
        <f>IF(ISNUMBER('Panel Spreadsheet'!R35),'Panel Spreadsheet'!$E35-'Panel Spreadsheet'!R$4,"")</f>
        <v/>
      </c>
      <c r="S35" t="str">
        <f>IF(ISNUMBER('Panel Spreadsheet'!S35),'Panel Spreadsheet'!$E35-'Panel Spreadsheet'!S$4,"")</f>
        <v/>
      </c>
      <c r="T35" t="str">
        <f>IF(ISNUMBER('Panel Spreadsheet'!T35),'Panel Spreadsheet'!$E35-'Panel Spreadsheet'!T$4,"")</f>
        <v/>
      </c>
      <c r="U35" t="str">
        <f>IF(ISNUMBER('Panel Spreadsheet'!U35),'Panel Spreadsheet'!$E35-'Panel Spreadsheet'!U$4,"")</f>
        <v/>
      </c>
      <c r="V35" t="str">
        <f>IF(ISNUMBER('Panel Spreadsheet'!V35),'Panel Spreadsheet'!$E35-'Panel Spreadsheet'!V$4,"")</f>
        <v/>
      </c>
      <c r="W35" t="str">
        <f>IF(ISNUMBER('Panel Spreadsheet'!W35),'Panel Spreadsheet'!$E35-'Panel Spreadsheet'!W$4,"")</f>
        <v/>
      </c>
      <c r="X35" t="str">
        <f>IF(ISNUMBER('Panel Spreadsheet'!X35),'Panel Spreadsheet'!$E35-'Panel Spreadsheet'!X$4,"")</f>
        <v/>
      </c>
      <c r="Y35" t="str">
        <f>IF(ISNUMBER('Panel Spreadsheet'!Y35),'Panel Spreadsheet'!$E35-'Panel Spreadsheet'!Y$4,"")</f>
        <v/>
      </c>
      <c r="Z35" t="str">
        <f>IF(ISNUMBER('Panel Spreadsheet'!Z35),'Panel Spreadsheet'!$E35-'Panel Spreadsheet'!Z$4,"")</f>
        <v/>
      </c>
      <c r="AA35" t="str">
        <f>IF(ISNUMBER('Panel Spreadsheet'!AA35),'Panel Spreadsheet'!$E35-'Panel Spreadsheet'!AA$4,"")</f>
        <v/>
      </c>
      <c r="AB35" t="str">
        <f>IF(ISNUMBER('Panel Spreadsheet'!AB35),'Panel Spreadsheet'!$E35-'Panel Spreadsheet'!AB$4,"")</f>
        <v/>
      </c>
      <c r="AC35" t="str">
        <f>IF(ISNUMBER('Panel Spreadsheet'!AC35),'Panel Spreadsheet'!$E35-'Panel Spreadsheet'!AC$4,"")</f>
        <v/>
      </c>
      <c r="AD35" t="str">
        <f>IF(ISNUMBER('Panel Spreadsheet'!AD35),'Panel Spreadsheet'!$E35-'Panel Spreadsheet'!AD$4,"")</f>
        <v/>
      </c>
      <c r="AE35" t="str">
        <f>IF(ISNUMBER('Panel Spreadsheet'!AE35),'Panel Spreadsheet'!$E35-'Panel Spreadsheet'!AE$4,"")</f>
        <v/>
      </c>
      <c r="AF35" t="str">
        <f>IF(ISNUMBER('Panel Spreadsheet'!AF35),'Panel Spreadsheet'!$E35-'Panel Spreadsheet'!AF$4,"")</f>
        <v/>
      </c>
      <c r="AG35" t="str">
        <f>IF(ISNUMBER('Panel Spreadsheet'!AG35),'Panel Spreadsheet'!$E35-'Panel Spreadsheet'!AG$4,"")</f>
        <v/>
      </c>
      <c r="AH35" t="str">
        <f>IF(ISNUMBER('Panel Spreadsheet'!AH35),'Panel Spreadsheet'!$E35-'Panel Spreadsheet'!AH$4,"")</f>
        <v/>
      </c>
      <c r="AI35" t="str">
        <f>IF(ISNUMBER('Panel Spreadsheet'!AI35),'Panel Spreadsheet'!$E35-'Panel Spreadsheet'!AI$4,"")</f>
        <v/>
      </c>
      <c r="AJ35" t="str">
        <f>IF(ISNUMBER('Panel Spreadsheet'!AJ35),'Panel Spreadsheet'!$E35-'Panel Spreadsheet'!AJ$4,"")</f>
        <v/>
      </c>
      <c r="AK35" t="str">
        <f>IF(ISNUMBER('Panel Spreadsheet'!AK35),'Panel Spreadsheet'!$E35-'Panel Spreadsheet'!AK$4,"")</f>
        <v/>
      </c>
      <c r="AL35" t="str">
        <f>IF(ISNUMBER('Panel Spreadsheet'!AL35),'Panel Spreadsheet'!$E35-'Panel Spreadsheet'!AL$4,"")</f>
        <v/>
      </c>
      <c r="AM35" t="str">
        <f>IF(ISNUMBER('Panel Spreadsheet'!AM35),'Panel Spreadsheet'!$E35-'Panel Spreadsheet'!AM$4,"")</f>
        <v/>
      </c>
      <c r="AN35" t="str">
        <f>IF(ISNUMBER('Panel Spreadsheet'!AN35),'Panel Spreadsheet'!$E35-'Panel Spreadsheet'!AN$4,"")</f>
        <v/>
      </c>
      <c r="AO35" t="str">
        <f>IF(ISNUMBER('Panel Spreadsheet'!AO35),'Panel Spreadsheet'!$E35-'Panel Spreadsheet'!AO$4,"")</f>
        <v/>
      </c>
      <c r="AP35" t="str">
        <f>IF(ISNUMBER('Panel Spreadsheet'!AP35),'Panel Spreadsheet'!$E35-'Panel Spreadsheet'!AP$4,"")</f>
        <v/>
      </c>
      <c r="AQ35" t="str">
        <f>IF(ISNUMBER('Panel Spreadsheet'!AQ35),'Panel Spreadsheet'!$E35-'Panel Spreadsheet'!AQ$4,"")</f>
        <v/>
      </c>
      <c r="AR35" t="str">
        <f>IF(ISNUMBER('Panel Spreadsheet'!AR35),'Panel Spreadsheet'!$E35-'Panel Spreadsheet'!AR$4,"")</f>
        <v/>
      </c>
      <c r="AS35" t="str">
        <f>IF(ISNUMBER('Panel Spreadsheet'!AS35),'Panel Spreadsheet'!$E35-'Panel Spreadsheet'!AS$4,"")</f>
        <v/>
      </c>
      <c r="AT35" t="str">
        <f>IF(ISNUMBER('Panel Spreadsheet'!AT35),'Panel Spreadsheet'!$E35-'Panel Spreadsheet'!AT$4,"")</f>
        <v/>
      </c>
      <c r="AU35" t="str">
        <f>IF(ISNUMBER('Panel Spreadsheet'!AU35),'Panel Spreadsheet'!$E35-'Panel Spreadsheet'!AU$4,"")</f>
        <v/>
      </c>
      <c r="AV35" t="str">
        <f>IF(ISNUMBER('Panel Spreadsheet'!AV35),'Panel Spreadsheet'!$E35-'Panel Spreadsheet'!AV$4,"")</f>
        <v/>
      </c>
      <c r="AW35" t="str">
        <f>IF(ISNUMBER('Panel Spreadsheet'!AW35),'Panel Spreadsheet'!$E35-'Panel Spreadsheet'!AW$4,"")</f>
        <v/>
      </c>
      <c r="AX35" t="str">
        <f>IF(ISNUMBER('Panel Spreadsheet'!AX35),'Panel Spreadsheet'!$E35-'Panel Spreadsheet'!AX$4,"")</f>
        <v/>
      </c>
      <c r="AY35" t="str">
        <f>IF(ISNUMBER('Panel Spreadsheet'!AY35),'Panel Spreadsheet'!$E35-'Panel Spreadsheet'!AY$4,"")</f>
        <v/>
      </c>
    </row>
    <row r="36" spans="1:51" x14ac:dyDescent="0.35">
      <c r="A36" t="s">
        <v>14</v>
      </c>
      <c r="B36" t="s">
        <v>155</v>
      </c>
      <c r="C36" s="15">
        <v>4</v>
      </c>
      <c r="D36">
        <v>1940</v>
      </c>
      <c r="E36">
        <v>1950</v>
      </c>
      <c r="F36">
        <f>IF(ISNUMBER('Panel Spreadsheet'!F36),'Panel Spreadsheet'!$E36-'Panel Spreadsheet'!F$4,"")</f>
        <v>29</v>
      </c>
      <c r="G36">
        <f>IF(ISNUMBER('Panel Spreadsheet'!G36),'Panel Spreadsheet'!$E36-'Panel Spreadsheet'!G$4,"")</f>
        <v>28</v>
      </c>
      <c r="H36">
        <f>IF(ISNUMBER('Panel Spreadsheet'!H36),'Panel Spreadsheet'!$E36-'Panel Spreadsheet'!H$4,"")</f>
        <v>27</v>
      </c>
      <c r="I36">
        <f>IF(ISNUMBER('Panel Spreadsheet'!I36),'Panel Spreadsheet'!$E36-'Panel Spreadsheet'!I$4,"")</f>
        <v>26</v>
      </c>
      <c r="J36">
        <f>IF(ISNUMBER('Panel Spreadsheet'!J36),'Panel Spreadsheet'!$E36-'Panel Spreadsheet'!J$4,"")</f>
        <v>25</v>
      </c>
      <c r="K36">
        <f>IF(ISNUMBER('Panel Spreadsheet'!K36),'Panel Spreadsheet'!$E36-'Panel Spreadsheet'!K$4,"")</f>
        <v>24</v>
      </c>
      <c r="L36">
        <f>IF(ISNUMBER('Panel Spreadsheet'!L36),'Panel Spreadsheet'!$E36-'Panel Spreadsheet'!L$4,"")</f>
        <v>23</v>
      </c>
      <c r="M36">
        <f>IF(ISNUMBER('Panel Spreadsheet'!M36),'Panel Spreadsheet'!$E36-'Panel Spreadsheet'!M$4,"")</f>
        <v>22</v>
      </c>
      <c r="N36">
        <f>IF(ISNUMBER('Panel Spreadsheet'!N36),'Panel Spreadsheet'!$E36-'Panel Spreadsheet'!N$4,"")</f>
        <v>21</v>
      </c>
      <c r="O36">
        <f>IF(ISNUMBER('Panel Spreadsheet'!O36),'Panel Spreadsheet'!$E36-'Panel Spreadsheet'!O$4,"")</f>
        <v>20</v>
      </c>
      <c r="P36">
        <f>IF(ISNUMBER('Panel Spreadsheet'!P36),'Panel Spreadsheet'!$E36-'Panel Spreadsheet'!P$4,"")</f>
        <v>19</v>
      </c>
      <c r="Q36">
        <f>IF(ISNUMBER('Panel Spreadsheet'!Q36),'Panel Spreadsheet'!$E36-'Panel Spreadsheet'!Q$4,"")</f>
        <v>18</v>
      </c>
      <c r="R36">
        <f>IF(ISNUMBER('Panel Spreadsheet'!R36),'Panel Spreadsheet'!$E36-'Panel Spreadsheet'!R$4,"")</f>
        <v>17</v>
      </c>
      <c r="S36">
        <f>IF(ISNUMBER('Panel Spreadsheet'!S36),'Panel Spreadsheet'!$E36-'Panel Spreadsheet'!S$4,"")</f>
        <v>16</v>
      </c>
      <c r="T36">
        <f>IF(ISNUMBER('Panel Spreadsheet'!T36),'Panel Spreadsheet'!$E36-'Panel Spreadsheet'!T$4,"")</f>
        <v>15</v>
      </c>
      <c r="U36">
        <f>IF(ISNUMBER('Panel Spreadsheet'!U36),'Panel Spreadsheet'!$E36-'Panel Spreadsheet'!U$4,"")</f>
        <v>14</v>
      </c>
      <c r="V36">
        <f>IF(ISNUMBER('Panel Spreadsheet'!V36),'Panel Spreadsheet'!$E36-'Panel Spreadsheet'!V$4,"")</f>
        <v>13</v>
      </c>
      <c r="W36">
        <f>IF(ISNUMBER('Panel Spreadsheet'!W36),'Panel Spreadsheet'!$E36-'Panel Spreadsheet'!W$4,"")</f>
        <v>12</v>
      </c>
      <c r="X36">
        <f>IF(ISNUMBER('Panel Spreadsheet'!X36),'Panel Spreadsheet'!$E36-'Panel Spreadsheet'!X$4,"")</f>
        <v>11</v>
      </c>
      <c r="Y36">
        <f>IF(ISNUMBER('Panel Spreadsheet'!Y36),'Panel Spreadsheet'!$E36-'Panel Spreadsheet'!Y$4,"")</f>
        <v>10</v>
      </c>
      <c r="Z36">
        <f>IF(ISNUMBER('Panel Spreadsheet'!Z36),'Panel Spreadsheet'!$E36-'Panel Spreadsheet'!Z$4,"")</f>
        <v>9</v>
      </c>
      <c r="AA36">
        <f>IF(ISNUMBER('Panel Spreadsheet'!AA36),'Panel Spreadsheet'!$E36-'Panel Spreadsheet'!AA$4,"")</f>
        <v>8</v>
      </c>
      <c r="AB36">
        <f>IF(ISNUMBER('Panel Spreadsheet'!AB36),'Panel Spreadsheet'!$E36-'Panel Spreadsheet'!AB$4,"")</f>
        <v>7</v>
      </c>
      <c r="AC36">
        <f>IF(ISNUMBER('Panel Spreadsheet'!AC36),'Panel Spreadsheet'!$E36-'Panel Spreadsheet'!AC$4,"")</f>
        <v>6</v>
      </c>
      <c r="AD36">
        <f>IF(ISNUMBER('Panel Spreadsheet'!AD36),'Panel Spreadsheet'!$E36-'Panel Spreadsheet'!AD$4,"")</f>
        <v>5</v>
      </c>
      <c r="AE36">
        <f>IF(ISNUMBER('Panel Spreadsheet'!AE36),'Panel Spreadsheet'!$E36-'Panel Spreadsheet'!AE$4,"")</f>
        <v>4</v>
      </c>
      <c r="AF36">
        <f>IF(ISNUMBER('Panel Spreadsheet'!AF36),'Panel Spreadsheet'!$E36-'Panel Spreadsheet'!AF$4,"")</f>
        <v>3</v>
      </c>
      <c r="AG36">
        <f>IF(ISNUMBER('Panel Spreadsheet'!AG36),'Panel Spreadsheet'!$E36-'Panel Spreadsheet'!AG$4,"")</f>
        <v>2</v>
      </c>
      <c r="AH36" t="str">
        <f>IF(ISNUMBER('Panel Spreadsheet'!AH36),'Panel Spreadsheet'!$E36-'Panel Spreadsheet'!AH$4,"")</f>
        <v/>
      </c>
      <c r="AI36" t="str">
        <f>IF(ISNUMBER('Panel Spreadsheet'!AI36),'Panel Spreadsheet'!$E36-'Panel Spreadsheet'!AI$4,"")</f>
        <v/>
      </c>
      <c r="AJ36" t="str">
        <f>IF(ISNUMBER('Panel Spreadsheet'!AJ36),'Panel Spreadsheet'!$E36-'Panel Spreadsheet'!AJ$4,"")</f>
        <v/>
      </c>
      <c r="AK36" t="str">
        <f>IF(ISNUMBER('Panel Spreadsheet'!AK36),'Panel Spreadsheet'!$E36-'Panel Spreadsheet'!AK$4,"")</f>
        <v/>
      </c>
      <c r="AL36" t="str">
        <f>IF(ISNUMBER('Panel Spreadsheet'!AL36),'Panel Spreadsheet'!$E36-'Panel Spreadsheet'!AL$4,"")</f>
        <v/>
      </c>
      <c r="AM36" t="str">
        <f>IF(ISNUMBER('Panel Spreadsheet'!AM36),'Panel Spreadsheet'!$E36-'Panel Spreadsheet'!AM$4,"")</f>
        <v/>
      </c>
      <c r="AN36" t="str">
        <f>IF(ISNUMBER('Panel Spreadsheet'!AN36),'Panel Spreadsheet'!$E36-'Panel Spreadsheet'!AN$4,"")</f>
        <v/>
      </c>
      <c r="AO36" t="str">
        <f>IF(ISNUMBER('Panel Spreadsheet'!AO36),'Panel Spreadsheet'!$E36-'Panel Spreadsheet'!AO$4,"")</f>
        <v/>
      </c>
      <c r="AP36" t="str">
        <f>IF(ISNUMBER('Panel Spreadsheet'!AP36),'Panel Spreadsheet'!$E36-'Panel Spreadsheet'!AP$4,"")</f>
        <v/>
      </c>
      <c r="AQ36" t="str">
        <f>IF(ISNUMBER('Panel Spreadsheet'!AQ36),'Panel Spreadsheet'!$E36-'Panel Spreadsheet'!AQ$4,"")</f>
        <v/>
      </c>
      <c r="AR36" t="str">
        <f>IF(ISNUMBER('Panel Spreadsheet'!AR36),'Panel Spreadsheet'!$E36-'Panel Spreadsheet'!AR$4,"")</f>
        <v/>
      </c>
      <c r="AS36" t="str">
        <f>IF(ISNUMBER('Panel Spreadsheet'!AS36),'Panel Spreadsheet'!$E36-'Panel Spreadsheet'!AS$4,"")</f>
        <v/>
      </c>
      <c r="AT36" t="str">
        <f>IF(ISNUMBER('Panel Spreadsheet'!AT36),'Panel Spreadsheet'!$E36-'Panel Spreadsheet'!AT$4,"")</f>
        <v/>
      </c>
      <c r="AU36" t="str">
        <f>IF(ISNUMBER('Panel Spreadsheet'!AU36),'Panel Spreadsheet'!$E36-'Panel Spreadsheet'!AU$4,"")</f>
        <v/>
      </c>
      <c r="AV36" t="str">
        <f>IF(ISNUMBER('Panel Spreadsheet'!AV36),'Panel Spreadsheet'!$E36-'Panel Spreadsheet'!AV$4,"")</f>
        <v/>
      </c>
      <c r="AW36" t="str">
        <f>IF(ISNUMBER('Panel Spreadsheet'!AW36),'Panel Spreadsheet'!$E36-'Panel Spreadsheet'!AW$4,"")</f>
        <v/>
      </c>
      <c r="AX36" t="str">
        <f>IF(ISNUMBER('Panel Spreadsheet'!AX36),'Panel Spreadsheet'!$E36-'Panel Spreadsheet'!AX$4,"")</f>
        <v/>
      </c>
      <c r="AY36" t="str">
        <f>IF(ISNUMBER('Panel Spreadsheet'!AY36),'Panel Spreadsheet'!$E36-'Panel Spreadsheet'!AY$4,"")</f>
        <v/>
      </c>
    </row>
    <row r="37" spans="1:51" x14ac:dyDescent="0.35">
      <c r="A37" t="s">
        <v>42</v>
      </c>
      <c r="B37" t="s">
        <v>155</v>
      </c>
      <c r="C37" s="15">
        <v>4</v>
      </c>
      <c r="D37">
        <v>1935</v>
      </c>
      <c r="E37">
        <v>1945</v>
      </c>
      <c r="F37" t="str">
        <f>IF(ISNUMBER('Panel Spreadsheet'!F37),'Panel Spreadsheet'!$E37-'Panel Spreadsheet'!F$4,"")</f>
        <v/>
      </c>
      <c r="G37" t="str">
        <f>IF(ISNUMBER('Panel Spreadsheet'!G37),'Panel Spreadsheet'!$E37-'Panel Spreadsheet'!G$4,"")</f>
        <v/>
      </c>
      <c r="H37" t="str">
        <f>IF(ISNUMBER('Panel Spreadsheet'!H37),'Panel Spreadsheet'!$E37-'Panel Spreadsheet'!H$4,"")</f>
        <v/>
      </c>
      <c r="I37" t="str">
        <f>IF(ISNUMBER('Panel Spreadsheet'!I37),'Panel Spreadsheet'!$E37-'Panel Spreadsheet'!I$4,"")</f>
        <v/>
      </c>
      <c r="J37" t="str">
        <f>IF(ISNUMBER('Panel Spreadsheet'!J37),'Panel Spreadsheet'!$E37-'Panel Spreadsheet'!J$4,"")</f>
        <v/>
      </c>
      <c r="K37" t="str">
        <f>IF(ISNUMBER('Panel Spreadsheet'!K37),'Panel Spreadsheet'!$E37-'Panel Spreadsheet'!K$4,"")</f>
        <v/>
      </c>
      <c r="L37" t="str">
        <f>IF(ISNUMBER('Panel Spreadsheet'!L37),'Panel Spreadsheet'!$E37-'Panel Spreadsheet'!L$4,"")</f>
        <v/>
      </c>
      <c r="M37" t="str">
        <f>IF(ISNUMBER('Panel Spreadsheet'!M37),'Panel Spreadsheet'!$E37-'Panel Spreadsheet'!M$4,"")</f>
        <v/>
      </c>
      <c r="N37">
        <f>IF(ISNUMBER('Panel Spreadsheet'!N37),'Panel Spreadsheet'!$E37-'Panel Spreadsheet'!N$4,"")</f>
        <v>16</v>
      </c>
      <c r="O37">
        <f>IF(ISNUMBER('Panel Spreadsheet'!O37),'Panel Spreadsheet'!$E37-'Panel Spreadsheet'!O$4,"")</f>
        <v>15</v>
      </c>
      <c r="P37">
        <f>IF(ISNUMBER('Panel Spreadsheet'!P37),'Panel Spreadsheet'!$E37-'Panel Spreadsheet'!P$4,"")</f>
        <v>14</v>
      </c>
      <c r="Q37" t="str">
        <f>IF(ISNUMBER('Panel Spreadsheet'!Q37),'Panel Spreadsheet'!$E37-'Panel Spreadsheet'!Q$4,"")</f>
        <v/>
      </c>
      <c r="R37" t="str">
        <f>IF(ISNUMBER('Panel Spreadsheet'!R37),'Panel Spreadsheet'!$E37-'Panel Spreadsheet'!R$4,"")</f>
        <v/>
      </c>
      <c r="S37" t="str">
        <f>IF(ISNUMBER('Panel Spreadsheet'!S37),'Panel Spreadsheet'!$E37-'Panel Spreadsheet'!S$4,"")</f>
        <v/>
      </c>
      <c r="T37" t="str">
        <f>IF(ISNUMBER('Panel Spreadsheet'!T37),'Panel Spreadsheet'!$E37-'Panel Spreadsheet'!T$4,"")</f>
        <v/>
      </c>
      <c r="U37" t="str">
        <f>IF(ISNUMBER('Panel Spreadsheet'!U37),'Panel Spreadsheet'!$E37-'Panel Spreadsheet'!U$4,"")</f>
        <v/>
      </c>
      <c r="V37" t="str">
        <f>IF(ISNUMBER('Panel Spreadsheet'!V37),'Panel Spreadsheet'!$E37-'Panel Spreadsheet'!V$4,"")</f>
        <v/>
      </c>
      <c r="W37" t="str">
        <f>IF(ISNUMBER('Panel Spreadsheet'!W37),'Panel Spreadsheet'!$E37-'Panel Spreadsheet'!W$4,"")</f>
        <v/>
      </c>
      <c r="X37" t="str">
        <f>IF(ISNUMBER('Panel Spreadsheet'!X37),'Panel Spreadsheet'!$E37-'Panel Spreadsheet'!X$4,"")</f>
        <v/>
      </c>
      <c r="Y37" t="str">
        <f>IF(ISNUMBER('Panel Spreadsheet'!Y37),'Panel Spreadsheet'!$E37-'Panel Spreadsheet'!Y$4,"")</f>
        <v/>
      </c>
      <c r="Z37" t="str">
        <f>IF(ISNUMBER('Panel Spreadsheet'!Z37),'Panel Spreadsheet'!$E37-'Panel Spreadsheet'!Z$4,"")</f>
        <v/>
      </c>
      <c r="AA37" t="str">
        <f>IF(ISNUMBER('Panel Spreadsheet'!AA37),'Panel Spreadsheet'!$E37-'Panel Spreadsheet'!AA$4,"")</f>
        <v/>
      </c>
      <c r="AB37" t="str">
        <f>IF(ISNUMBER('Panel Spreadsheet'!AB37),'Panel Spreadsheet'!$E37-'Panel Spreadsheet'!AB$4,"")</f>
        <v/>
      </c>
      <c r="AC37" t="str">
        <f>IF(ISNUMBER('Panel Spreadsheet'!AC37),'Panel Spreadsheet'!$E37-'Panel Spreadsheet'!AC$4,"")</f>
        <v/>
      </c>
      <c r="AD37" t="str">
        <f>IF(ISNUMBER('Panel Spreadsheet'!AD37),'Panel Spreadsheet'!$E37-'Panel Spreadsheet'!AD$4,"")</f>
        <v/>
      </c>
      <c r="AE37" t="str">
        <f>IF(ISNUMBER('Panel Spreadsheet'!AE37),'Panel Spreadsheet'!$E37-'Panel Spreadsheet'!AE$4,"")</f>
        <v/>
      </c>
      <c r="AF37" t="str">
        <f>IF(ISNUMBER('Panel Spreadsheet'!AF37),'Panel Spreadsheet'!$E37-'Panel Spreadsheet'!AF$4,"")</f>
        <v/>
      </c>
      <c r="AG37" t="str">
        <f>IF(ISNUMBER('Panel Spreadsheet'!AG37),'Panel Spreadsheet'!$E37-'Panel Spreadsheet'!AG$4,"")</f>
        <v/>
      </c>
      <c r="AH37" t="str">
        <f>IF(ISNUMBER('Panel Spreadsheet'!AH37),'Panel Spreadsheet'!$E37-'Panel Spreadsheet'!AH$4,"")</f>
        <v/>
      </c>
      <c r="AI37" t="str">
        <f>IF(ISNUMBER('Panel Spreadsheet'!AI37),'Panel Spreadsheet'!$E37-'Panel Spreadsheet'!AI$4,"")</f>
        <v/>
      </c>
      <c r="AJ37" t="str">
        <f>IF(ISNUMBER('Panel Spreadsheet'!AJ37),'Panel Spreadsheet'!$E37-'Panel Spreadsheet'!AJ$4,"")</f>
        <v/>
      </c>
      <c r="AK37" t="str">
        <f>IF(ISNUMBER('Panel Spreadsheet'!AK37),'Panel Spreadsheet'!$E37-'Panel Spreadsheet'!AK$4,"")</f>
        <v/>
      </c>
      <c r="AL37" t="str">
        <f>IF(ISNUMBER('Panel Spreadsheet'!AL37),'Panel Spreadsheet'!$E37-'Panel Spreadsheet'!AL$4,"")</f>
        <v/>
      </c>
      <c r="AM37" t="str">
        <f>IF(ISNUMBER('Panel Spreadsheet'!AM37),'Panel Spreadsheet'!$E37-'Panel Spreadsheet'!AM$4,"")</f>
        <v/>
      </c>
      <c r="AN37" t="str">
        <f>IF(ISNUMBER('Panel Spreadsheet'!AN37),'Panel Spreadsheet'!$E37-'Panel Spreadsheet'!AN$4,"")</f>
        <v/>
      </c>
      <c r="AO37" t="str">
        <f>IF(ISNUMBER('Panel Spreadsheet'!AO37),'Panel Spreadsheet'!$E37-'Panel Spreadsheet'!AO$4,"")</f>
        <v/>
      </c>
      <c r="AP37" t="str">
        <f>IF(ISNUMBER('Panel Spreadsheet'!AP37),'Panel Spreadsheet'!$E37-'Panel Spreadsheet'!AP$4,"")</f>
        <v/>
      </c>
      <c r="AQ37" t="str">
        <f>IF(ISNUMBER('Panel Spreadsheet'!AQ37),'Panel Spreadsheet'!$E37-'Panel Spreadsheet'!AQ$4,"")</f>
        <v/>
      </c>
      <c r="AR37" t="str">
        <f>IF(ISNUMBER('Panel Spreadsheet'!AR37),'Panel Spreadsheet'!$E37-'Panel Spreadsheet'!AR$4,"")</f>
        <v/>
      </c>
      <c r="AS37" t="str">
        <f>IF(ISNUMBER('Panel Spreadsheet'!AS37),'Panel Spreadsheet'!$E37-'Panel Spreadsheet'!AS$4,"")</f>
        <v/>
      </c>
      <c r="AT37" t="str">
        <f>IF(ISNUMBER('Panel Spreadsheet'!AT37),'Panel Spreadsheet'!$E37-'Panel Spreadsheet'!AT$4,"")</f>
        <v/>
      </c>
      <c r="AU37" t="str">
        <f>IF(ISNUMBER('Panel Spreadsheet'!AU37),'Panel Spreadsheet'!$E37-'Panel Spreadsheet'!AU$4,"")</f>
        <v/>
      </c>
      <c r="AV37" t="str">
        <f>IF(ISNUMBER('Panel Spreadsheet'!AV37),'Panel Spreadsheet'!$E37-'Panel Spreadsheet'!AV$4,"")</f>
        <v/>
      </c>
      <c r="AW37" t="str">
        <f>IF(ISNUMBER('Panel Spreadsheet'!AW37),'Panel Spreadsheet'!$E37-'Panel Spreadsheet'!AW$4,"")</f>
        <v/>
      </c>
      <c r="AX37" t="str">
        <f>IF(ISNUMBER('Panel Spreadsheet'!AX37),'Panel Spreadsheet'!$E37-'Panel Spreadsheet'!AX$4,"")</f>
        <v/>
      </c>
      <c r="AY37" t="str">
        <f>IF(ISNUMBER('Panel Spreadsheet'!AY37),'Panel Spreadsheet'!$E37-'Panel Spreadsheet'!AY$4,"")</f>
        <v/>
      </c>
    </row>
    <row r="38" spans="1:51" x14ac:dyDescent="0.35">
      <c r="A38" t="s">
        <v>79</v>
      </c>
      <c r="B38" t="s">
        <v>155</v>
      </c>
      <c r="C38" s="15">
        <v>4</v>
      </c>
      <c r="D38">
        <v>1965</v>
      </c>
      <c r="E38" s="112">
        <v>1965</v>
      </c>
      <c r="F38" t="str">
        <f>IF(ISNUMBER('Panel Spreadsheet'!F38),'Panel Spreadsheet'!$E38-'Panel Spreadsheet'!F$4,"")</f>
        <v/>
      </c>
      <c r="G38" t="str">
        <f>IF(ISNUMBER('Panel Spreadsheet'!G38),'Panel Spreadsheet'!$E38-'Panel Spreadsheet'!G$4,"")</f>
        <v/>
      </c>
      <c r="H38" t="str">
        <f>IF(ISNUMBER('Panel Spreadsheet'!H38),'Panel Spreadsheet'!$E38-'Panel Spreadsheet'!H$4,"")</f>
        <v/>
      </c>
      <c r="I38" t="str">
        <f>IF(ISNUMBER('Panel Spreadsheet'!I38),'Panel Spreadsheet'!$E38-'Panel Spreadsheet'!I$4,"")</f>
        <v/>
      </c>
      <c r="J38" t="str">
        <f>IF(ISNUMBER('Panel Spreadsheet'!J38),'Panel Spreadsheet'!$E38-'Panel Spreadsheet'!J$4,"")</f>
        <v/>
      </c>
      <c r="K38" t="str">
        <f>IF(ISNUMBER('Panel Spreadsheet'!K38),'Panel Spreadsheet'!$E38-'Panel Spreadsheet'!K$4,"")</f>
        <v/>
      </c>
      <c r="L38" t="str">
        <f>IF(ISNUMBER('Panel Spreadsheet'!L38),'Panel Spreadsheet'!$E38-'Panel Spreadsheet'!L$4,"")</f>
        <v/>
      </c>
      <c r="M38" t="str">
        <f>IF(ISNUMBER('Panel Spreadsheet'!M38),'Panel Spreadsheet'!$E38-'Panel Spreadsheet'!M$4,"")</f>
        <v/>
      </c>
      <c r="N38" t="str">
        <f>IF(ISNUMBER('Panel Spreadsheet'!N38),'Panel Spreadsheet'!$E38-'Panel Spreadsheet'!N$4,"")</f>
        <v/>
      </c>
      <c r="O38" t="str">
        <f>IF(ISNUMBER('Panel Spreadsheet'!O38),'Panel Spreadsheet'!$E38-'Panel Spreadsheet'!O$4,"")</f>
        <v/>
      </c>
      <c r="P38" t="str">
        <f>IF(ISNUMBER('Panel Spreadsheet'!P38),'Panel Spreadsheet'!$E38-'Panel Spreadsheet'!P$4,"")</f>
        <v/>
      </c>
      <c r="Q38" t="str">
        <f>IF(ISNUMBER('Panel Spreadsheet'!Q38),'Panel Spreadsheet'!$E38-'Panel Spreadsheet'!Q$4,"")</f>
        <v/>
      </c>
      <c r="R38" t="str">
        <f>IF(ISNUMBER('Panel Spreadsheet'!R38),'Panel Spreadsheet'!$E38-'Panel Spreadsheet'!R$4,"")</f>
        <v/>
      </c>
      <c r="S38" t="str">
        <f>IF(ISNUMBER('Panel Spreadsheet'!S38),'Panel Spreadsheet'!$E38-'Panel Spreadsheet'!S$4,"")</f>
        <v/>
      </c>
      <c r="T38" t="str">
        <f>IF(ISNUMBER('Panel Spreadsheet'!T38),'Panel Spreadsheet'!$E38-'Panel Spreadsheet'!T$4,"")</f>
        <v/>
      </c>
      <c r="U38" t="str">
        <f>IF(ISNUMBER('Panel Spreadsheet'!U38),'Panel Spreadsheet'!$E38-'Panel Spreadsheet'!U$4,"")</f>
        <v/>
      </c>
      <c r="V38" t="str">
        <f>IF(ISNUMBER('Panel Spreadsheet'!V38),'Panel Spreadsheet'!$E38-'Panel Spreadsheet'!V$4,"")</f>
        <v/>
      </c>
      <c r="W38" t="str">
        <f>IF(ISNUMBER('Panel Spreadsheet'!W38),'Panel Spreadsheet'!$E38-'Panel Spreadsheet'!W$4,"")</f>
        <v/>
      </c>
      <c r="X38" t="str">
        <f>IF(ISNUMBER('Panel Spreadsheet'!X38),'Panel Spreadsheet'!$E38-'Panel Spreadsheet'!X$4,"")</f>
        <v/>
      </c>
      <c r="Y38" t="str">
        <f>IF(ISNUMBER('Panel Spreadsheet'!Y38),'Panel Spreadsheet'!$E38-'Panel Spreadsheet'!Y$4,"")</f>
        <v/>
      </c>
      <c r="Z38" t="str">
        <f>IF(ISNUMBER('Panel Spreadsheet'!Z38),'Panel Spreadsheet'!$E38-'Panel Spreadsheet'!Z$4,"")</f>
        <v/>
      </c>
      <c r="AA38" t="str">
        <f>IF(ISNUMBER('Panel Spreadsheet'!AA38),'Panel Spreadsheet'!$E38-'Panel Spreadsheet'!AA$4,"")</f>
        <v/>
      </c>
      <c r="AB38" t="str">
        <f>IF(ISNUMBER('Panel Spreadsheet'!AB38),'Panel Spreadsheet'!$E38-'Panel Spreadsheet'!AB$4,"")</f>
        <v/>
      </c>
      <c r="AC38" t="str">
        <f>IF(ISNUMBER('Panel Spreadsheet'!AC38),'Panel Spreadsheet'!$E38-'Panel Spreadsheet'!AC$4,"")</f>
        <v/>
      </c>
      <c r="AD38" t="str">
        <f>IF(ISNUMBER('Panel Spreadsheet'!AD38),'Panel Spreadsheet'!$E38-'Panel Spreadsheet'!AD$4,"")</f>
        <v/>
      </c>
      <c r="AE38" t="str">
        <f>IF(ISNUMBER('Panel Spreadsheet'!AE38),'Panel Spreadsheet'!$E38-'Panel Spreadsheet'!AE$4,"")</f>
        <v/>
      </c>
      <c r="AF38" t="str">
        <f>IF(ISNUMBER('Panel Spreadsheet'!AF38),'Panel Spreadsheet'!$E38-'Panel Spreadsheet'!AF$4,"")</f>
        <v/>
      </c>
      <c r="AG38" t="str">
        <f>IF(ISNUMBER('Panel Spreadsheet'!AG38),'Panel Spreadsheet'!$E38-'Panel Spreadsheet'!AG$4,"")</f>
        <v/>
      </c>
      <c r="AH38" t="str">
        <f>IF(ISNUMBER('Panel Spreadsheet'!AH38),'Panel Spreadsheet'!$E38-'Panel Spreadsheet'!AH$4,"")</f>
        <v/>
      </c>
      <c r="AI38" t="str">
        <f>IF(ISNUMBER('Panel Spreadsheet'!AI38),'Panel Spreadsheet'!$E38-'Panel Spreadsheet'!AI$4,"")</f>
        <v/>
      </c>
      <c r="AJ38" t="str">
        <f>IF(ISNUMBER('Panel Spreadsheet'!AJ38),'Panel Spreadsheet'!$E38-'Panel Spreadsheet'!AJ$4,"")</f>
        <v/>
      </c>
      <c r="AK38" t="str">
        <f>IF(ISNUMBER('Panel Spreadsheet'!AK38),'Panel Spreadsheet'!$E38-'Panel Spreadsheet'!AK$4,"")</f>
        <v/>
      </c>
      <c r="AL38" t="str">
        <f>IF(ISNUMBER('Panel Spreadsheet'!AL38),'Panel Spreadsheet'!$E38-'Panel Spreadsheet'!AL$4,"")</f>
        <v/>
      </c>
      <c r="AM38" t="str">
        <f>IF(ISNUMBER('Panel Spreadsheet'!AM38),'Panel Spreadsheet'!$E38-'Panel Spreadsheet'!AM$4,"")</f>
        <v/>
      </c>
      <c r="AN38" t="str">
        <f>IF(ISNUMBER('Panel Spreadsheet'!AN38),'Panel Spreadsheet'!$E38-'Panel Spreadsheet'!AN$4,"")</f>
        <v/>
      </c>
      <c r="AO38" t="str">
        <f>IF(ISNUMBER('Panel Spreadsheet'!AO38),'Panel Spreadsheet'!$E38-'Panel Spreadsheet'!AO$4,"")</f>
        <v/>
      </c>
      <c r="AP38" t="str">
        <f>IF(ISNUMBER('Panel Spreadsheet'!AP38),'Panel Spreadsheet'!$E38-'Panel Spreadsheet'!AP$4,"")</f>
        <v/>
      </c>
      <c r="AQ38" t="str">
        <f>IF(ISNUMBER('Panel Spreadsheet'!AQ38),'Panel Spreadsheet'!$E38-'Panel Spreadsheet'!AQ$4,"")</f>
        <v/>
      </c>
      <c r="AR38" t="str">
        <f>IF(ISNUMBER('Panel Spreadsheet'!AR38),'Panel Spreadsheet'!$E38-'Panel Spreadsheet'!AR$4,"")</f>
        <v/>
      </c>
      <c r="AS38" t="str">
        <f>IF(ISNUMBER('Panel Spreadsheet'!AS38),'Panel Spreadsheet'!$E38-'Panel Spreadsheet'!AS$4,"")</f>
        <v/>
      </c>
      <c r="AT38" t="str">
        <f>IF(ISNUMBER('Panel Spreadsheet'!AT38),'Panel Spreadsheet'!$E38-'Panel Spreadsheet'!AT$4,"")</f>
        <v/>
      </c>
      <c r="AU38" t="str">
        <f>IF(ISNUMBER('Panel Spreadsheet'!AU38),'Panel Spreadsheet'!$E38-'Panel Spreadsheet'!AU$4,"")</f>
        <v/>
      </c>
      <c r="AV38">
        <f>IF(ISNUMBER('Panel Spreadsheet'!AV38),'Panel Spreadsheet'!$E38-'Panel Spreadsheet'!AV$4,"")</f>
        <v>2</v>
      </c>
      <c r="AW38" t="str">
        <f>IF(ISNUMBER('Panel Spreadsheet'!AW38),'Panel Spreadsheet'!$E38-'Panel Spreadsheet'!AW$4,"")</f>
        <v/>
      </c>
      <c r="AX38" t="str">
        <f>IF(ISNUMBER('Panel Spreadsheet'!AX38),'Panel Spreadsheet'!$E38-'Panel Spreadsheet'!AX$4,"")</f>
        <v/>
      </c>
      <c r="AY38" t="str">
        <f>IF(ISNUMBER('Panel Spreadsheet'!AY38),'Panel Spreadsheet'!$E38-'Panel Spreadsheet'!AY$4,"")</f>
        <v/>
      </c>
    </row>
    <row r="39" spans="1:51" x14ac:dyDescent="0.35">
      <c r="A39" t="s">
        <v>18</v>
      </c>
      <c r="B39" t="s">
        <v>155</v>
      </c>
      <c r="C39" s="15">
        <v>4.25</v>
      </c>
      <c r="D39">
        <v>1973</v>
      </c>
      <c r="E39">
        <v>1978</v>
      </c>
      <c r="F39" t="str">
        <f>IF(ISNUMBER('Panel Spreadsheet'!F39),'Panel Spreadsheet'!$E39-'Panel Spreadsheet'!F$4,"")</f>
        <v/>
      </c>
      <c r="G39" t="str">
        <f>IF(ISNUMBER('Panel Spreadsheet'!G39),'Panel Spreadsheet'!$E39-'Panel Spreadsheet'!G$4,"")</f>
        <v/>
      </c>
      <c r="H39" t="str">
        <f>IF(ISNUMBER('Panel Spreadsheet'!H39),'Panel Spreadsheet'!$E39-'Panel Spreadsheet'!H$4,"")</f>
        <v/>
      </c>
      <c r="I39" t="str">
        <f>IF(ISNUMBER('Panel Spreadsheet'!I39),'Panel Spreadsheet'!$E39-'Panel Spreadsheet'!I$4,"")</f>
        <v/>
      </c>
      <c r="J39" t="str">
        <f>IF(ISNUMBER('Panel Spreadsheet'!J39),'Panel Spreadsheet'!$E39-'Panel Spreadsheet'!J$4,"")</f>
        <v/>
      </c>
      <c r="K39" t="str">
        <f>IF(ISNUMBER('Panel Spreadsheet'!K39),'Panel Spreadsheet'!$E39-'Panel Spreadsheet'!K$4,"")</f>
        <v/>
      </c>
      <c r="L39" t="str">
        <f>IF(ISNUMBER('Panel Spreadsheet'!L39),'Panel Spreadsheet'!$E39-'Panel Spreadsheet'!L$4,"")</f>
        <v/>
      </c>
      <c r="M39" t="str">
        <f>IF(ISNUMBER('Panel Spreadsheet'!M39),'Panel Spreadsheet'!$E39-'Panel Spreadsheet'!M$4,"")</f>
        <v/>
      </c>
      <c r="N39" t="str">
        <f>IF(ISNUMBER('Panel Spreadsheet'!N39),'Panel Spreadsheet'!$E39-'Panel Spreadsheet'!N$4,"")</f>
        <v/>
      </c>
      <c r="O39" t="str">
        <f>IF(ISNUMBER('Panel Spreadsheet'!O39),'Panel Spreadsheet'!$E39-'Panel Spreadsheet'!O$4,"")</f>
        <v/>
      </c>
      <c r="P39" t="str">
        <f>IF(ISNUMBER('Panel Spreadsheet'!P39),'Panel Spreadsheet'!$E39-'Panel Spreadsheet'!P$4,"")</f>
        <v/>
      </c>
      <c r="Q39" t="str">
        <f>IF(ISNUMBER('Panel Spreadsheet'!Q39),'Panel Spreadsheet'!$E39-'Panel Spreadsheet'!Q$4,"")</f>
        <v/>
      </c>
      <c r="R39" t="str">
        <f>IF(ISNUMBER('Panel Spreadsheet'!R39),'Panel Spreadsheet'!$E39-'Panel Spreadsheet'!R$4,"")</f>
        <v/>
      </c>
      <c r="S39" t="str">
        <f>IF(ISNUMBER('Panel Spreadsheet'!S39),'Panel Spreadsheet'!$E39-'Panel Spreadsheet'!S$4,"")</f>
        <v/>
      </c>
      <c r="T39" t="str">
        <f>IF(ISNUMBER('Panel Spreadsheet'!T39),'Panel Spreadsheet'!$E39-'Panel Spreadsheet'!T$4,"")</f>
        <v/>
      </c>
      <c r="U39" t="str">
        <f>IF(ISNUMBER('Panel Spreadsheet'!U39),'Panel Spreadsheet'!$E39-'Panel Spreadsheet'!U$4,"")</f>
        <v/>
      </c>
      <c r="V39" t="str">
        <f>IF(ISNUMBER('Panel Spreadsheet'!V39),'Panel Spreadsheet'!$E39-'Panel Spreadsheet'!V$4,"")</f>
        <v/>
      </c>
      <c r="W39" t="str">
        <f>IF(ISNUMBER('Panel Spreadsheet'!W39),'Panel Spreadsheet'!$E39-'Panel Spreadsheet'!W$4,"")</f>
        <v/>
      </c>
      <c r="X39" t="str">
        <f>IF(ISNUMBER('Panel Spreadsheet'!X39),'Panel Spreadsheet'!$E39-'Panel Spreadsheet'!X$4,"")</f>
        <v/>
      </c>
      <c r="Y39" t="str">
        <f>IF(ISNUMBER('Panel Spreadsheet'!Y39),'Panel Spreadsheet'!$E39-'Panel Spreadsheet'!Y$4,"")</f>
        <v/>
      </c>
      <c r="Z39" t="str">
        <f>IF(ISNUMBER('Panel Spreadsheet'!Z39),'Panel Spreadsheet'!$E39-'Panel Spreadsheet'!Z$4,"")</f>
        <v/>
      </c>
      <c r="AA39" t="str">
        <f>IF(ISNUMBER('Panel Spreadsheet'!AA39),'Panel Spreadsheet'!$E39-'Panel Spreadsheet'!AA$4,"")</f>
        <v/>
      </c>
      <c r="AB39" t="str">
        <f>IF(ISNUMBER('Panel Spreadsheet'!AB39),'Panel Spreadsheet'!$E39-'Panel Spreadsheet'!AB$4,"")</f>
        <v/>
      </c>
      <c r="AC39" t="str">
        <f>IF(ISNUMBER('Panel Spreadsheet'!AC39),'Panel Spreadsheet'!$E39-'Panel Spreadsheet'!AC$4,"")</f>
        <v/>
      </c>
      <c r="AD39" t="str">
        <f>IF(ISNUMBER('Panel Spreadsheet'!AD39),'Panel Spreadsheet'!$E39-'Panel Spreadsheet'!AD$4,"")</f>
        <v/>
      </c>
      <c r="AE39" t="str">
        <f>IF(ISNUMBER('Panel Spreadsheet'!AE39),'Panel Spreadsheet'!$E39-'Panel Spreadsheet'!AE$4,"")</f>
        <v/>
      </c>
      <c r="AF39" t="str">
        <f>IF(ISNUMBER('Panel Spreadsheet'!AF39),'Panel Spreadsheet'!$E39-'Panel Spreadsheet'!AF$4,"")</f>
        <v/>
      </c>
      <c r="AG39" t="str">
        <f>IF(ISNUMBER('Panel Spreadsheet'!AG39),'Panel Spreadsheet'!$E39-'Panel Spreadsheet'!AG$4,"")</f>
        <v/>
      </c>
      <c r="AH39" t="str">
        <f>IF(ISNUMBER('Panel Spreadsheet'!AH39),'Panel Spreadsheet'!$E39-'Panel Spreadsheet'!AH$4,"")</f>
        <v/>
      </c>
      <c r="AI39" t="str">
        <f>IF(ISNUMBER('Panel Spreadsheet'!AI39),'Panel Spreadsheet'!$E39-'Panel Spreadsheet'!AI$4,"")</f>
        <v/>
      </c>
      <c r="AJ39" t="str">
        <f>IF(ISNUMBER('Panel Spreadsheet'!AJ39),'Panel Spreadsheet'!$E39-'Panel Spreadsheet'!AJ$4,"")</f>
        <v/>
      </c>
      <c r="AK39" t="str">
        <f>IF(ISNUMBER('Panel Spreadsheet'!AK39),'Panel Spreadsheet'!$E39-'Panel Spreadsheet'!AK$4,"")</f>
        <v/>
      </c>
      <c r="AL39">
        <f>IF(ISNUMBER('Panel Spreadsheet'!AL39),'Panel Spreadsheet'!$E39-'Panel Spreadsheet'!AL$4,"")</f>
        <v>25</v>
      </c>
      <c r="AM39">
        <f>IF(ISNUMBER('Panel Spreadsheet'!AM39),'Panel Spreadsheet'!$E39-'Panel Spreadsheet'!AM$4,"")</f>
        <v>24</v>
      </c>
      <c r="AN39">
        <f>IF(ISNUMBER('Panel Spreadsheet'!AN39),'Panel Spreadsheet'!$E39-'Panel Spreadsheet'!AN$4,"")</f>
        <v>23</v>
      </c>
      <c r="AO39">
        <f>IF(ISNUMBER('Panel Spreadsheet'!AO39),'Panel Spreadsheet'!$E39-'Panel Spreadsheet'!AO$4,"")</f>
        <v>22</v>
      </c>
      <c r="AP39">
        <f>IF(ISNUMBER('Panel Spreadsheet'!AP39),'Panel Spreadsheet'!$E39-'Panel Spreadsheet'!AP$4,"")</f>
        <v>21</v>
      </c>
      <c r="AQ39">
        <f>IF(ISNUMBER('Panel Spreadsheet'!AQ39),'Panel Spreadsheet'!$E39-'Panel Spreadsheet'!AQ$4,"")</f>
        <v>20</v>
      </c>
      <c r="AR39">
        <f>IF(ISNUMBER('Panel Spreadsheet'!AR39),'Panel Spreadsheet'!$E39-'Panel Spreadsheet'!AR$4,"")</f>
        <v>19</v>
      </c>
      <c r="AS39">
        <f>IF(ISNUMBER('Panel Spreadsheet'!AS39),'Panel Spreadsheet'!$E39-'Panel Spreadsheet'!AS$4,"")</f>
        <v>18</v>
      </c>
      <c r="AT39">
        <f>IF(ISNUMBER('Panel Spreadsheet'!AT39),'Panel Spreadsheet'!$E39-'Panel Spreadsheet'!AT$4,"")</f>
        <v>17</v>
      </c>
      <c r="AU39">
        <f>IF(ISNUMBER('Panel Spreadsheet'!AU39),'Panel Spreadsheet'!$E39-'Panel Spreadsheet'!AU$4,"")</f>
        <v>16</v>
      </c>
      <c r="AV39">
        <f>IF(ISNUMBER('Panel Spreadsheet'!AV39),'Panel Spreadsheet'!$E39-'Panel Spreadsheet'!AV$4,"")</f>
        <v>15</v>
      </c>
      <c r="AW39" t="str">
        <f>IF(ISNUMBER('Panel Spreadsheet'!AW39),'Panel Spreadsheet'!$E39-'Panel Spreadsheet'!AW$4,"")</f>
        <v/>
      </c>
      <c r="AX39" t="str">
        <f>IF(ISNUMBER('Panel Spreadsheet'!AX39),'Panel Spreadsheet'!$E39-'Panel Spreadsheet'!AX$4,"")</f>
        <v/>
      </c>
      <c r="AY39" t="str">
        <f>IF(ISNUMBER('Panel Spreadsheet'!AY39),'Panel Spreadsheet'!$E39-'Panel Spreadsheet'!AY$4,"")</f>
        <v/>
      </c>
    </row>
    <row r="40" spans="1:51" x14ac:dyDescent="0.35">
      <c r="A40" t="s">
        <v>27</v>
      </c>
      <c r="B40" t="s">
        <v>155</v>
      </c>
      <c r="C40" s="15">
        <v>4.5</v>
      </c>
      <c r="D40">
        <v>1956</v>
      </c>
      <c r="E40" s="112">
        <v>1956</v>
      </c>
      <c r="F40" t="str">
        <f>IF(ISNUMBER('Panel Spreadsheet'!F40),'Panel Spreadsheet'!$E40-'Panel Spreadsheet'!F$4,"")</f>
        <v/>
      </c>
      <c r="G40" t="str">
        <f>IF(ISNUMBER('Panel Spreadsheet'!G40),'Panel Spreadsheet'!$E40-'Panel Spreadsheet'!G$4,"")</f>
        <v/>
      </c>
      <c r="H40" t="str">
        <f>IF(ISNUMBER('Panel Spreadsheet'!H40),'Panel Spreadsheet'!$E40-'Panel Spreadsheet'!H$4,"")</f>
        <v/>
      </c>
      <c r="I40" t="str">
        <f>IF(ISNUMBER('Panel Spreadsheet'!I40),'Panel Spreadsheet'!$E40-'Panel Spreadsheet'!I$4,"")</f>
        <v/>
      </c>
      <c r="J40" t="str">
        <f>IF(ISNUMBER('Panel Spreadsheet'!J40),'Panel Spreadsheet'!$E40-'Panel Spreadsheet'!J$4,"")</f>
        <v/>
      </c>
      <c r="K40" t="str">
        <f>IF(ISNUMBER('Panel Spreadsheet'!K40),'Panel Spreadsheet'!$E40-'Panel Spreadsheet'!K$4,"")</f>
        <v/>
      </c>
      <c r="L40" t="str">
        <f>IF(ISNUMBER('Panel Spreadsheet'!L40),'Panel Spreadsheet'!$E40-'Panel Spreadsheet'!L$4,"")</f>
        <v/>
      </c>
      <c r="M40" t="str">
        <f>IF(ISNUMBER('Panel Spreadsheet'!M40),'Panel Spreadsheet'!$E40-'Panel Spreadsheet'!M$4,"")</f>
        <v/>
      </c>
      <c r="N40">
        <f>IF(ISNUMBER('Panel Spreadsheet'!N40),'Panel Spreadsheet'!$E40-'Panel Spreadsheet'!N$4,"")</f>
        <v>27</v>
      </c>
      <c r="O40">
        <f>IF(ISNUMBER('Panel Spreadsheet'!O40),'Panel Spreadsheet'!$E40-'Panel Spreadsheet'!O$4,"")</f>
        <v>26</v>
      </c>
      <c r="P40">
        <f>IF(ISNUMBER('Panel Spreadsheet'!P40),'Panel Spreadsheet'!$E40-'Panel Spreadsheet'!P$4,"")</f>
        <v>25</v>
      </c>
      <c r="Q40">
        <f>IF(ISNUMBER('Panel Spreadsheet'!Q40),'Panel Spreadsheet'!$E40-'Panel Spreadsheet'!Q$4,"")</f>
        <v>24</v>
      </c>
      <c r="R40">
        <f>IF(ISNUMBER('Panel Spreadsheet'!R40),'Panel Spreadsheet'!$E40-'Panel Spreadsheet'!R$4,"")</f>
        <v>23</v>
      </c>
      <c r="S40">
        <f>IF(ISNUMBER('Panel Spreadsheet'!S40),'Panel Spreadsheet'!$E40-'Panel Spreadsheet'!S$4,"")</f>
        <v>22</v>
      </c>
      <c r="T40">
        <f>IF(ISNUMBER('Panel Spreadsheet'!T40),'Panel Spreadsheet'!$E40-'Panel Spreadsheet'!T$4,"")</f>
        <v>21</v>
      </c>
      <c r="U40">
        <f>IF(ISNUMBER('Panel Spreadsheet'!U40),'Panel Spreadsheet'!$E40-'Panel Spreadsheet'!U$4,"")</f>
        <v>20</v>
      </c>
      <c r="V40">
        <f>IF(ISNUMBER('Panel Spreadsheet'!V40),'Panel Spreadsheet'!$E40-'Panel Spreadsheet'!V$4,"")</f>
        <v>19</v>
      </c>
      <c r="W40">
        <f>IF(ISNUMBER('Panel Spreadsheet'!W40),'Panel Spreadsheet'!$E40-'Panel Spreadsheet'!W$4,"")</f>
        <v>18</v>
      </c>
      <c r="X40">
        <f>IF(ISNUMBER('Panel Spreadsheet'!X40),'Panel Spreadsheet'!$E40-'Panel Spreadsheet'!X$4,"")</f>
        <v>17</v>
      </c>
      <c r="Y40">
        <f>IF(ISNUMBER('Panel Spreadsheet'!Y40),'Panel Spreadsheet'!$E40-'Panel Spreadsheet'!Y$4,"")</f>
        <v>16</v>
      </c>
      <c r="Z40">
        <f>IF(ISNUMBER('Panel Spreadsheet'!Z40),'Panel Spreadsheet'!$E40-'Panel Spreadsheet'!Z$4,"")</f>
        <v>15</v>
      </c>
      <c r="AA40">
        <f>IF(ISNUMBER('Panel Spreadsheet'!AA40),'Panel Spreadsheet'!$E40-'Panel Spreadsheet'!AA$4,"")</f>
        <v>14</v>
      </c>
      <c r="AB40" t="str">
        <f>IF(ISNUMBER('Panel Spreadsheet'!AB40),'Panel Spreadsheet'!$E40-'Panel Spreadsheet'!AB$4,"")</f>
        <v/>
      </c>
      <c r="AC40" t="str">
        <f>IF(ISNUMBER('Panel Spreadsheet'!AC40),'Panel Spreadsheet'!$E40-'Panel Spreadsheet'!AC$4,"")</f>
        <v/>
      </c>
      <c r="AD40" t="str">
        <f>IF(ISNUMBER('Panel Spreadsheet'!AD40),'Panel Spreadsheet'!$E40-'Panel Spreadsheet'!AD$4,"")</f>
        <v/>
      </c>
      <c r="AE40" t="str">
        <f>IF(ISNUMBER('Panel Spreadsheet'!AE40),'Panel Spreadsheet'!$E40-'Panel Spreadsheet'!AE$4,"")</f>
        <v/>
      </c>
      <c r="AF40" t="str">
        <f>IF(ISNUMBER('Panel Spreadsheet'!AF40),'Panel Spreadsheet'!$E40-'Panel Spreadsheet'!AF$4,"")</f>
        <v/>
      </c>
      <c r="AG40" t="str">
        <f>IF(ISNUMBER('Panel Spreadsheet'!AG40),'Panel Spreadsheet'!$E40-'Panel Spreadsheet'!AG$4,"")</f>
        <v/>
      </c>
      <c r="AH40" t="str">
        <f>IF(ISNUMBER('Panel Spreadsheet'!AH40),'Panel Spreadsheet'!$E40-'Panel Spreadsheet'!AH$4,"")</f>
        <v/>
      </c>
      <c r="AI40" t="str">
        <f>IF(ISNUMBER('Panel Spreadsheet'!AI40),'Panel Spreadsheet'!$E40-'Panel Spreadsheet'!AI$4,"")</f>
        <v/>
      </c>
      <c r="AJ40" t="str">
        <f>IF(ISNUMBER('Panel Spreadsheet'!AJ40),'Panel Spreadsheet'!$E40-'Panel Spreadsheet'!AJ$4,"")</f>
        <v/>
      </c>
      <c r="AK40" t="str">
        <f>IF(ISNUMBER('Panel Spreadsheet'!AK40),'Panel Spreadsheet'!$E40-'Panel Spreadsheet'!AK$4,"")</f>
        <v/>
      </c>
      <c r="AL40" t="str">
        <f>IF(ISNUMBER('Panel Spreadsheet'!AL40),'Panel Spreadsheet'!$E40-'Panel Spreadsheet'!AL$4,"")</f>
        <v/>
      </c>
      <c r="AM40" t="str">
        <f>IF(ISNUMBER('Panel Spreadsheet'!AM40),'Panel Spreadsheet'!$E40-'Panel Spreadsheet'!AM$4,"")</f>
        <v/>
      </c>
      <c r="AN40" t="str">
        <f>IF(ISNUMBER('Panel Spreadsheet'!AN40),'Panel Spreadsheet'!$E40-'Panel Spreadsheet'!AN$4,"")</f>
        <v/>
      </c>
      <c r="AO40" t="str">
        <f>IF(ISNUMBER('Panel Spreadsheet'!AO40),'Panel Spreadsheet'!$E40-'Panel Spreadsheet'!AO$4,"")</f>
        <v/>
      </c>
      <c r="AP40" t="str">
        <f>IF(ISNUMBER('Panel Spreadsheet'!AP40),'Panel Spreadsheet'!$E40-'Panel Spreadsheet'!AP$4,"")</f>
        <v/>
      </c>
      <c r="AQ40" t="str">
        <f>IF(ISNUMBER('Panel Spreadsheet'!AQ40),'Panel Spreadsheet'!$E40-'Panel Spreadsheet'!AQ$4,"")</f>
        <v/>
      </c>
      <c r="AR40" t="str">
        <f>IF(ISNUMBER('Panel Spreadsheet'!AR40),'Panel Spreadsheet'!$E40-'Panel Spreadsheet'!AR$4,"")</f>
        <v/>
      </c>
      <c r="AS40" t="str">
        <f>IF(ISNUMBER('Panel Spreadsheet'!AS40),'Panel Spreadsheet'!$E40-'Panel Spreadsheet'!AS$4,"")</f>
        <v/>
      </c>
      <c r="AT40" t="str">
        <f>IF(ISNUMBER('Panel Spreadsheet'!AT40),'Panel Spreadsheet'!$E40-'Panel Spreadsheet'!AT$4,"")</f>
        <v/>
      </c>
      <c r="AU40" t="str">
        <f>IF(ISNUMBER('Panel Spreadsheet'!AU40),'Panel Spreadsheet'!$E40-'Panel Spreadsheet'!AU$4,"")</f>
        <v/>
      </c>
      <c r="AV40" t="str">
        <f>IF(ISNUMBER('Panel Spreadsheet'!AV40),'Panel Spreadsheet'!$E40-'Panel Spreadsheet'!AV$4,"")</f>
        <v/>
      </c>
      <c r="AW40" t="str">
        <f>IF(ISNUMBER('Panel Spreadsheet'!AW40),'Panel Spreadsheet'!$E40-'Panel Spreadsheet'!AW$4,"")</f>
        <v/>
      </c>
      <c r="AX40" t="str">
        <f>IF(ISNUMBER('Panel Spreadsheet'!AX40),'Panel Spreadsheet'!$E40-'Panel Spreadsheet'!AX$4,"")</f>
        <v/>
      </c>
      <c r="AY40" t="str">
        <f>IF(ISNUMBER('Panel Spreadsheet'!AY40),'Panel Spreadsheet'!$E40-'Panel Spreadsheet'!AY$4,"")</f>
        <v/>
      </c>
    </row>
    <row r="41" spans="1:51" x14ac:dyDescent="0.35">
      <c r="A41" t="s">
        <v>13</v>
      </c>
      <c r="B41" t="s">
        <v>155</v>
      </c>
      <c r="C41" s="15">
        <v>4.5</v>
      </c>
      <c r="D41">
        <v>1958</v>
      </c>
      <c r="E41">
        <v>1968</v>
      </c>
      <c r="F41" t="str">
        <f>IF(ISNUMBER('Panel Spreadsheet'!F41),'Panel Spreadsheet'!$E41-'Panel Spreadsheet'!F$4,"")</f>
        <v/>
      </c>
      <c r="G41" t="str">
        <f>IF(ISNUMBER('Panel Spreadsheet'!G41),'Panel Spreadsheet'!$E41-'Panel Spreadsheet'!G$4,"")</f>
        <v/>
      </c>
      <c r="H41" t="str">
        <f>IF(ISNUMBER('Panel Spreadsheet'!H41),'Panel Spreadsheet'!$E41-'Panel Spreadsheet'!H$4,"")</f>
        <v/>
      </c>
      <c r="I41" t="str">
        <f>IF(ISNUMBER('Panel Spreadsheet'!I41),'Panel Spreadsheet'!$E41-'Panel Spreadsheet'!I$4,"")</f>
        <v/>
      </c>
      <c r="J41" t="str">
        <f>IF(ISNUMBER('Panel Spreadsheet'!J41),'Panel Spreadsheet'!$E41-'Panel Spreadsheet'!J$4,"")</f>
        <v/>
      </c>
      <c r="K41" t="str">
        <f>IF(ISNUMBER('Panel Spreadsheet'!K41),'Panel Spreadsheet'!$E41-'Panel Spreadsheet'!K$4,"")</f>
        <v/>
      </c>
      <c r="L41" t="str">
        <f>IF(ISNUMBER('Panel Spreadsheet'!L41),'Panel Spreadsheet'!$E41-'Panel Spreadsheet'!L$4,"")</f>
        <v/>
      </c>
      <c r="M41" t="str">
        <f>IF(ISNUMBER('Panel Spreadsheet'!M41),'Panel Spreadsheet'!$E41-'Panel Spreadsheet'!M$4,"")</f>
        <v/>
      </c>
      <c r="N41">
        <f>IF(ISNUMBER('Panel Spreadsheet'!N41),'Panel Spreadsheet'!$E41-'Panel Spreadsheet'!N$4,"")</f>
        <v>39</v>
      </c>
      <c r="O41">
        <f>IF(ISNUMBER('Panel Spreadsheet'!O41),'Panel Spreadsheet'!$E41-'Panel Spreadsheet'!O$4,"")</f>
        <v>38</v>
      </c>
      <c r="P41" t="str">
        <f>IF(ISNUMBER('Panel Spreadsheet'!P41),'Panel Spreadsheet'!$E41-'Panel Spreadsheet'!P$4,"")</f>
        <v/>
      </c>
      <c r="Q41" t="str">
        <f>IF(ISNUMBER('Panel Spreadsheet'!Q41),'Panel Spreadsheet'!$E41-'Panel Spreadsheet'!Q$4,"")</f>
        <v/>
      </c>
      <c r="R41" t="str">
        <f>IF(ISNUMBER('Panel Spreadsheet'!R41),'Panel Spreadsheet'!$E41-'Panel Spreadsheet'!R$4,"")</f>
        <v/>
      </c>
      <c r="S41" t="str">
        <f>IF(ISNUMBER('Panel Spreadsheet'!S41),'Panel Spreadsheet'!$E41-'Panel Spreadsheet'!S$4,"")</f>
        <v/>
      </c>
      <c r="T41" t="str">
        <f>IF(ISNUMBER('Panel Spreadsheet'!T41),'Panel Spreadsheet'!$E41-'Panel Spreadsheet'!T$4,"")</f>
        <v/>
      </c>
      <c r="U41" t="str">
        <f>IF(ISNUMBER('Panel Spreadsheet'!U41),'Panel Spreadsheet'!$E41-'Panel Spreadsheet'!U$4,"")</f>
        <v/>
      </c>
      <c r="V41" t="str">
        <f>IF(ISNUMBER('Panel Spreadsheet'!V41),'Panel Spreadsheet'!$E41-'Panel Spreadsheet'!V$4,"")</f>
        <v/>
      </c>
      <c r="W41" t="str">
        <f>IF(ISNUMBER('Panel Spreadsheet'!W41),'Panel Spreadsheet'!$E41-'Panel Spreadsheet'!W$4,"")</f>
        <v/>
      </c>
      <c r="X41" t="str">
        <f>IF(ISNUMBER('Panel Spreadsheet'!X41),'Panel Spreadsheet'!$E41-'Panel Spreadsheet'!X$4,"")</f>
        <v/>
      </c>
      <c r="Y41" t="str">
        <f>IF(ISNUMBER('Panel Spreadsheet'!Y41),'Panel Spreadsheet'!$E41-'Panel Spreadsheet'!Y$4,"")</f>
        <v/>
      </c>
      <c r="Z41" t="str">
        <f>IF(ISNUMBER('Panel Spreadsheet'!Z41),'Panel Spreadsheet'!$E41-'Panel Spreadsheet'!Z$4,"")</f>
        <v/>
      </c>
      <c r="AA41" t="str">
        <f>IF(ISNUMBER('Panel Spreadsheet'!AA41),'Panel Spreadsheet'!$E41-'Panel Spreadsheet'!AA$4,"")</f>
        <v/>
      </c>
      <c r="AB41" t="str">
        <f>IF(ISNUMBER('Panel Spreadsheet'!AB41),'Panel Spreadsheet'!$E41-'Panel Spreadsheet'!AB$4,"")</f>
        <v/>
      </c>
      <c r="AC41" t="str">
        <f>IF(ISNUMBER('Panel Spreadsheet'!AC41),'Panel Spreadsheet'!$E41-'Panel Spreadsheet'!AC$4,"")</f>
        <v/>
      </c>
      <c r="AD41" t="str">
        <f>IF(ISNUMBER('Panel Spreadsheet'!AD41),'Panel Spreadsheet'!$E41-'Panel Spreadsheet'!AD$4,"")</f>
        <v/>
      </c>
      <c r="AE41" t="str">
        <f>IF(ISNUMBER('Panel Spreadsheet'!AE41),'Panel Spreadsheet'!$E41-'Panel Spreadsheet'!AE$4,"")</f>
        <v/>
      </c>
      <c r="AF41" t="str">
        <f>IF(ISNUMBER('Panel Spreadsheet'!AF41),'Panel Spreadsheet'!$E41-'Panel Spreadsheet'!AF$4,"")</f>
        <v/>
      </c>
      <c r="AG41" t="str">
        <f>IF(ISNUMBER('Panel Spreadsheet'!AG41),'Panel Spreadsheet'!$E41-'Panel Spreadsheet'!AG$4,"")</f>
        <v/>
      </c>
      <c r="AH41" t="str">
        <f>IF(ISNUMBER('Panel Spreadsheet'!AH41),'Panel Spreadsheet'!$E41-'Panel Spreadsheet'!AH$4,"")</f>
        <v/>
      </c>
      <c r="AI41" t="str">
        <f>IF(ISNUMBER('Panel Spreadsheet'!AI41),'Panel Spreadsheet'!$E41-'Panel Spreadsheet'!AI$4,"")</f>
        <v/>
      </c>
      <c r="AJ41" t="str">
        <f>IF(ISNUMBER('Panel Spreadsheet'!AJ41),'Panel Spreadsheet'!$E41-'Panel Spreadsheet'!AJ$4,"")</f>
        <v/>
      </c>
      <c r="AK41" t="str">
        <f>IF(ISNUMBER('Panel Spreadsheet'!AK41),'Panel Spreadsheet'!$E41-'Panel Spreadsheet'!AK$4,"")</f>
        <v/>
      </c>
      <c r="AL41" t="str">
        <f>IF(ISNUMBER('Panel Spreadsheet'!AL41),'Panel Spreadsheet'!$E41-'Panel Spreadsheet'!AL$4,"")</f>
        <v/>
      </c>
      <c r="AM41" t="str">
        <f>IF(ISNUMBER('Panel Spreadsheet'!AM41),'Panel Spreadsheet'!$E41-'Panel Spreadsheet'!AM$4,"")</f>
        <v/>
      </c>
      <c r="AN41" t="str">
        <f>IF(ISNUMBER('Panel Spreadsheet'!AN41),'Panel Spreadsheet'!$E41-'Panel Spreadsheet'!AN$4,"")</f>
        <v/>
      </c>
      <c r="AO41" t="str">
        <f>IF(ISNUMBER('Panel Spreadsheet'!AO41),'Panel Spreadsheet'!$E41-'Panel Spreadsheet'!AO$4,"")</f>
        <v/>
      </c>
      <c r="AP41" t="str">
        <f>IF(ISNUMBER('Panel Spreadsheet'!AP41),'Panel Spreadsheet'!$E41-'Panel Spreadsheet'!AP$4,"")</f>
        <v/>
      </c>
      <c r="AQ41" t="str">
        <f>IF(ISNUMBER('Panel Spreadsheet'!AQ41),'Panel Spreadsheet'!$E41-'Panel Spreadsheet'!AQ$4,"")</f>
        <v/>
      </c>
      <c r="AR41" t="str">
        <f>IF(ISNUMBER('Panel Spreadsheet'!AR41),'Panel Spreadsheet'!$E41-'Panel Spreadsheet'!AR$4,"")</f>
        <v/>
      </c>
      <c r="AS41" t="str">
        <f>IF(ISNUMBER('Panel Spreadsheet'!AS41),'Panel Spreadsheet'!$E41-'Panel Spreadsheet'!AS$4,"")</f>
        <v/>
      </c>
      <c r="AT41" t="str">
        <f>IF(ISNUMBER('Panel Spreadsheet'!AT41),'Panel Spreadsheet'!$E41-'Panel Spreadsheet'!AT$4,"")</f>
        <v/>
      </c>
      <c r="AU41" t="str">
        <f>IF(ISNUMBER('Panel Spreadsheet'!AU41),'Panel Spreadsheet'!$E41-'Panel Spreadsheet'!AU$4,"")</f>
        <v/>
      </c>
      <c r="AV41" t="str">
        <f>IF(ISNUMBER('Panel Spreadsheet'!AV41),'Panel Spreadsheet'!$E41-'Panel Spreadsheet'!AV$4,"")</f>
        <v/>
      </c>
      <c r="AW41" t="str">
        <f>IF(ISNUMBER('Panel Spreadsheet'!AW41),'Panel Spreadsheet'!$E41-'Panel Spreadsheet'!AW$4,"")</f>
        <v/>
      </c>
      <c r="AX41" t="str">
        <f>IF(ISNUMBER('Panel Spreadsheet'!AX41),'Panel Spreadsheet'!$E41-'Panel Spreadsheet'!AX$4,"")</f>
        <v/>
      </c>
      <c r="AY41" t="str">
        <f>IF(ISNUMBER('Panel Spreadsheet'!AY41),'Panel Spreadsheet'!$E41-'Panel Spreadsheet'!AY$4,"")</f>
        <v/>
      </c>
    </row>
    <row r="42" spans="1:51" x14ac:dyDescent="0.35">
      <c r="A42" t="s">
        <v>33</v>
      </c>
      <c r="B42" t="s">
        <v>155</v>
      </c>
      <c r="C42" s="15">
        <v>4.5</v>
      </c>
      <c r="D42">
        <v>1944</v>
      </c>
      <c r="E42" s="112">
        <v>1944</v>
      </c>
      <c r="F42" t="str">
        <f>IF(ISNUMBER('Panel Spreadsheet'!F42),'Panel Spreadsheet'!$E42-'Panel Spreadsheet'!F$4,"")</f>
        <v/>
      </c>
      <c r="G42" t="str">
        <f>IF(ISNUMBER('Panel Spreadsheet'!G42),'Panel Spreadsheet'!$E42-'Panel Spreadsheet'!G$4,"")</f>
        <v/>
      </c>
      <c r="H42" t="str">
        <f>IF(ISNUMBER('Panel Spreadsheet'!H42),'Panel Spreadsheet'!$E42-'Panel Spreadsheet'!H$4,"")</f>
        <v/>
      </c>
      <c r="I42" t="str">
        <f>IF(ISNUMBER('Panel Spreadsheet'!I42),'Panel Spreadsheet'!$E42-'Panel Spreadsheet'!I$4,"")</f>
        <v/>
      </c>
      <c r="J42" t="str">
        <f>IF(ISNUMBER('Panel Spreadsheet'!J42),'Panel Spreadsheet'!$E42-'Panel Spreadsheet'!J$4,"")</f>
        <v/>
      </c>
      <c r="K42" t="str">
        <f>IF(ISNUMBER('Panel Spreadsheet'!K42),'Panel Spreadsheet'!$E42-'Panel Spreadsheet'!K$4,"")</f>
        <v/>
      </c>
      <c r="L42" t="str">
        <f>IF(ISNUMBER('Panel Spreadsheet'!L42),'Panel Spreadsheet'!$E42-'Panel Spreadsheet'!L$4,"")</f>
        <v/>
      </c>
      <c r="M42">
        <f>IF(ISNUMBER('Panel Spreadsheet'!M42),'Panel Spreadsheet'!$E42-'Panel Spreadsheet'!M$4,"")</f>
        <v>16</v>
      </c>
      <c r="N42">
        <f>IF(ISNUMBER('Panel Spreadsheet'!N42),'Panel Spreadsheet'!$E42-'Panel Spreadsheet'!N$4,"")</f>
        <v>15</v>
      </c>
      <c r="O42">
        <f>IF(ISNUMBER('Panel Spreadsheet'!O42),'Panel Spreadsheet'!$E42-'Panel Spreadsheet'!O$4,"")</f>
        <v>14</v>
      </c>
      <c r="P42">
        <f>IF(ISNUMBER('Panel Spreadsheet'!P42),'Panel Spreadsheet'!$E42-'Panel Spreadsheet'!P$4,"")</f>
        <v>13</v>
      </c>
      <c r="Q42">
        <f>IF(ISNUMBER('Panel Spreadsheet'!Q42),'Panel Spreadsheet'!$E42-'Panel Spreadsheet'!Q$4,"")</f>
        <v>12</v>
      </c>
      <c r="R42">
        <f>IF(ISNUMBER('Panel Spreadsheet'!R42),'Panel Spreadsheet'!$E42-'Panel Spreadsheet'!R$4,"")</f>
        <v>11</v>
      </c>
      <c r="S42">
        <f>IF(ISNUMBER('Panel Spreadsheet'!S42),'Panel Spreadsheet'!$E42-'Panel Spreadsheet'!S$4,"")</f>
        <v>10</v>
      </c>
      <c r="T42">
        <f>IF(ISNUMBER('Panel Spreadsheet'!T42),'Panel Spreadsheet'!$E42-'Panel Spreadsheet'!T$4,"")</f>
        <v>9</v>
      </c>
      <c r="U42">
        <f>IF(ISNUMBER('Panel Spreadsheet'!U42),'Panel Spreadsheet'!$E42-'Panel Spreadsheet'!U$4,"")</f>
        <v>8</v>
      </c>
      <c r="V42">
        <f>IF(ISNUMBER('Panel Spreadsheet'!V42),'Panel Spreadsheet'!$E42-'Panel Spreadsheet'!V$4,"")</f>
        <v>7</v>
      </c>
      <c r="W42">
        <f>IF(ISNUMBER('Panel Spreadsheet'!W42),'Panel Spreadsheet'!$E42-'Panel Spreadsheet'!W$4,"")</f>
        <v>6</v>
      </c>
      <c r="X42" t="str">
        <f>IF(ISNUMBER('Panel Spreadsheet'!X42),'Panel Spreadsheet'!$E42-'Panel Spreadsheet'!X$4,"")</f>
        <v/>
      </c>
      <c r="Y42" t="str">
        <f>IF(ISNUMBER('Panel Spreadsheet'!Y42),'Panel Spreadsheet'!$E42-'Panel Spreadsheet'!Y$4,"")</f>
        <v/>
      </c>
      <c r="Z42" t="str">
        <f>IF(ISNUMBER('Panel Spreadsheet'!Z42),'Panel Spreadsheet'!$E42-'Panel Spreadsheet'!Z$4,"")</f>
        <v/>
      </c>
      <c r="AA42" t="str">
        <f>IF(ISNUMBER('Panel Spreadsheet'!AA42),'Panel Spreadsheet'!$E42-'Panel Spreadsheet'!AA$4,"")</f>
        <v/>
      </c>
      <c r="AB42" t="str">
        <f>IF(ISNUMBER('Panel Spreadsheet'!AB42),'Panel Spreadsheet'!$E42-'Panel Spreadsheet'!AB$4,"")</f>
        <v/>
      </c>
      <c r="AC42" t="str">
        <f>IF(ISNUMBER('Panel Spreadsheet'!AC42),'Panel Spreadsheet'!$E42-'Panel Spreadsheet'!AC$4,"")</f>
        <v/>
      </c>
      <c r="AD42" t="str">
        <f>IF(ISNUMBER('Panel Spreadsheet'!AD42),'Panel Spreadsheet'!$E42-'Panel Spreadsheet'!AD$4,"")</f>
        <v/>
      </c>
      <c r="AE42" t="str">
        <f>IF(ISNUMBER('Panel Spreadsheet'!AE42),'Panel Spreadsheet'!$E42-'Panel Spreadsheet'!AE$4,"")</f>
        <v/>
      </c>
      <c r="AF42" t="str">
        <f>IF(ISNUMBER('Panel Spreadsheet'!AF42),'Panel Spreadsheet'!$E42-'Panel Spreadsheet'!AF$4,"")</f>
        <v/>
      </c>
      <c r="AG42" t="str">
        <f>IF(ISNUMBER('Panel Spreadsheet'!AG42),'Panel Spreadsheet'!$E42-'Panel Spreadsheet'!AG$4,"")</f>
        <v/>
      </c>
      <c r="AH42" t="str">
        <f>IF(ISNUMBER('Panel Spreadsheet'!AH42),'Panel Spreadsheet'!$E42-'Panel Spreadsheet'!AH$4,"")</f>
        <v/>
      </c>
      <c r="AI42" t="str">
        <f>IF(ISNUMBER('Panel Spreadsheet'!AI42),'Panel Spreadsheet'!$E42-'Panel Spreadsheet'!AI$4,"")</f>
        <v/>
      </c>
      <c r="AJ42" t="str">
        <f>IF(ISNUMBER('Panel Spreadsheet'!AJ42),'Panel Spreadsheet'!$E42-'Panel Spreadsheet'!AJ$4,"")</f>
        <v/>
      </c>
      <c r="AK42" t="str">
        <f>IF(ISNUMBER('Panel Spreadsheet'!AK42),'Panel Spreadsheet'!$E42-'Panel Spreadsheet'!AK$4,"")</f>
        <v/>
      </c>
      <c r="AL42" t="str">
        <f>IF(ISNUMBER('Panel Spreadsheet'!AL42),'Panel Spreadsheet'!$E42-'Panel Spreadsheet'!AL$4,"")</f>
        <v/>
      </c>
      <c r="AM42" t="str">
        <f>IF(ISNUMBER('Panel Spreadsheet'!AM42),'Panel Spreadsheet'!$E42-'Panel Spreadsheet'!AM$4,"")</f>
        <v/>
      </c>
      <c r="AN42" t="str">
        <f>IF(ISNUMBER('Panel Spreadsheet'!AN42),'Panel Spreadsheet'!$E42-'Panel Spreadsheet'!AN$4,"")</f>
        <v/>
      </c>
      <c r="AO42" t="str">
        <f>IF(ISNUMBER('Panel Spreadsheet'!AO42),'Panel Spreadsheet'!$E42-'Panel Spreadsheet'!AO$4,"")</f>
        <v/>
      </c>
      <c r="AP42" t="str">
        <f>IF(ISNUMBER('Panel Spreadsheet'!AP42),'Panel Spreadsheet'!$E42-'Panel Spreadsheet'!AP$4,"")</f>
        <v/>
      </c>
      <c r="AQ42" t="str">
        <f>IF(ISNUMBER('Panel Spreadsheet'!AQ42),'Panel Spreadsheet'!$E42-'Panel Spreadsheet'!AQ$4,"")</f>
        <v/>
      </c>
      <c r="AR42" t="str">
        <f>IF(ISNUMBER('Panel Spreadsheet'!AR42),'Panel Spreadsheet'!$E42-'Panel Spreadsheet'!AR$4,"")</f>
        <v/>
      </c>
      <c r="AS42" t="str">
        <f>IF(ISNUMBER('Panel Spreadsheet'!AS42),'Panel Spreadsheet'!$E42-'Panel Spreadsheet'!AS$4,"")</f>
        <v/>
      </c>
      <c r="AT42" t="str">
        <f>IF(ISNUMBER('Panel Spreadsheet'!AT42),'Panel Spreadsheet'!$E42-'Panel Spreadsheet'!AT$4,"")</f>
        <v/>
      </c>
      <c r="AU42" t="str">
        <f>IF(ISNUMBER('Panel Spreadsheet'!AU42),'Panel Spreadsheet'!$E42-'Panel Spreadsheet'!AU$4,"")</f>
        <v/>
      </c>
      <c r="AV42" t="str">
        <f>IF(ISNUMBER('Panel Spreadsheet'!AV42),'Panel Spreadsheet'!$E42-'Panel Spreadsheet'!AV$4,"")</f>
        <v/>
      </c>
      <c r="AW42" t="str">
        <f>IF(ISNUMBER('Panel Spreadsheet'!AW42),'Panel Spreadsheet'!$E42-'Panel Spreadsheet'!AW$4,"")</f>
        <v/>
      </c>
      <c r="AX42" t="str">
        <f>IF(ISNUMBER('Panel Spreadsheet'!AX42),'Panel Spreadsheet'!$E42-'Panel Spreadsheet'!AX$4,"")</f>
        <v/>
      </c>
      <c r="AY42" t="str">
        <f>IF(ISNUMBER('Panel Spreadsheet'!AY42),'Panel Spreadsheet'!$E42-'Panel Spreadsheet'!AY$4,"")</f>
        <v/>
      </c>
    </row>
    <row r="43" spans="1:51" x14ac:dyDescent="0.35">
      <c r="A43" t="s">
        <v>33</v>
      </c>
      <c r="B43" t="s">
        <v>155</v>
      </c>
      <c r="C43" s="15">
        <v>4.5</v>
      </c>
      <c r="D43">
        <v>1945</v>
      </c>
      <c r="E43" s="112">
        <v>1945</v>
      </c>
      <c r="F43" t="str">
        <f>IF(ISNUMBER('Panel Spreadsheet'!F43),'Panel Spreadsheet'!$E43-'Panel Spreadsheet'!F$4,"")</f>
        <v/>
      </c>
      <c r="G43" t="str">
        <f>IF(ISNUMBER('Panel Spreadsheet'!G43),'Panel Spreadsheet'!$E43-'Panel Spreadsheet'!G$4,"")</f>
        <v/>
      </c>
      <c r="H43" t="str">
        <f>IF(ISNUMBER('Panel Spreadsheet'!H43),'Panel Spreadsheet'!$E43-'Panel Spreadsheet'!H$4,"")</f>
        <v/>
      </c>
      <c r="I43" t="str">
        <f>IF(ISNUMBER('Panel Spreadsheet'!I43),'Panel Spreadsheet'!$E43-'Panel Spreadsheet'!I$4,"")</f>
        <v/>
      </c>
      <c r="J43" t="str">
        <f>IF(ISNUMBER('Panel Spreadsheet'!J43),'Panel Spreadsheet'!$E43-'Panel Spreadsheet'!J$4,"")</f>
        <v/>
      </c>
      <c r="K43" t="str">
        <f>IF(ISNUMBER('Panel Spreadsheet'!K43),'Panel Spreadsheet'!$E43-'Panel Spreadsheet'!K$4,"")</f>
        <v/>
      </c>
      <c r="L43" t="str">
        <f>IF(ISNUMBER('Panel Spreadsheet'!L43),'Panel Spreadsheet'!$E43-'Panel Spreadsheet'!L$4,"")</f>
        <v/>
      </c>
      <c r="M43">
        <f>IF(ISNUMBER('Panel Spreadsheet'!M43),'Panel Spreadsheet'!$E43-'Panel Spreadsheet'!M$4,"")</f>
        <v>17</v>
      </c>
      <c r="N43">
        <f>IF(ISNUMBER('Panel Spreadsheet'!N43),'Panel Spreadsheet'!$E43-'Panel Spreadsheet'!N$4,"")</f>
        <v>16</v>
      </c>
      <c r="O43">
        <f>IF(ISNUMBER('Panel Spreadsheet'!O43),'Panel Spreadsheet'!$E43-'Panel Spreadsheet'!O$4,"")</f>
        <v>15</v>
      </c>
      <c r="P43">
        <f>IF(ISNUMBER('Panel Spreadsheet'!P43),'Panel Spreadsheet'!$E43-'Panel Spreadsheet'!P$4,"")</f>
        <v>14</v>
      </c>
      <c r="Q43">
        <f>IF(ISNUMBER('Panel Spreadsheet'!Q43),'Panel Spreadsheet'!$E43-'Panel Spreadsheet'!Q$4,"")</f>
        <v>13</v>
      </c>
      <c r="R43">
        <f>IF(ISNUMBER('Panel Spreadsheet'!R43),'Panel Spreadsheet'!$E43-'Panel Spreadsheet'!R$4,"")</f>
        <v>12</v>
      </c>
      <c r="S43">
        <f>IF(ISNUMBER('Panel Spreadsheet'!S43),'Panel Spreadsheet'!$E43-'Panel Spreadsheet'!S$4,"")</f>
        <v>11</v>
      </c>
      <c r="T43">
        <f>IF(ISNUMBER('Panel Spreadsheet'!T43),'Panel Spreadsheet'!$E43-'Panel Spreadsheet'!T$4,"")</f>
        <v>10</v>
      </c>
      <c r="U43">
        <f>IF(ISNUMBER('Panel Spreadsheet'!U43),'Panel Spreadsheet'!$E43-'Panel Spreadsheet'!U$4,"")</f>
        <v>9</v>
      </c>
      <c r="V43">
        <f>IF(ISNUMBER('Panel Spreadsheet'!V43),'Panel Spreadsheet'!$E43-'Panel Spreadsheet'!V$4,"")</f>
        <v>8</v>
      </c>
      <c r="W43">
        <f>IF(ISNUMBER('Panel Spreadsheet'!W43),'Panel Spreadsheet'!$E43-'Panel Spreadsheet'!W$4,"")</f>
        <v>7</v>
      </c>
      <c r="X43" t="str">
        <f>IF(ISNUMBER('Panel Spreadsheet'!X43),'Panel Spreadsheet'!$E43-'Panel Spreadsheet'!X$4,"")</f>
        <v/>
      </c>
      <c r="Y43" t="str">
        <f>IF(ISNUMBER('Panel Spreadsheet'!Y43),'Panel Spreadsheet'!$E43-'Panel Spreadsheet'!Y$4,"")</f>
        <v/>
      </c>
      <c r="Z43" t="str">
        <f>IF(ISNUMBER('Panel Spreadsheet'!Z43),'Panel Spreadsheet'!$E43-'Panel Spreadsheet'!Z$4,"")</f>
        <v/>
      </c>
      <c r="AA43" t="str">
        <f>IF(ISNUMBER('Panel Spreadsheet'!AA43),'Panel Spreadsheet'!$E43-'Panel Spreadsheet'!AA$4,"")</f>
        <v/>
      </c>
      <c r="AB43" t="str">
        <f>IF(ISNUMBER('Panel Spreadsheet'!AB43),'Panel Spreadsheet'!$E43-'Panel Spreadsheet'!AB$4,"")</f>
        <v/>
      </c>
      <c r="AC43" t="str">
        <f>IF(ISNUMBER('Panel Spreadsheet'!AC43),'Panel Spreadsheet'!$E43-'Panel Spreadsheet'!AC$4,"")</f>
        <v/>
      </c>
      <c r="AD43" t="str">
        <f>IF(ISNUMBER('Panel Spreadsheet'!AD43),'Panel Spreadsheet'!$E43-'Panel Spreadsheet'!AD$4,"")</f>
        <v/>
      </c>
      <c r="AE43" t="str">
        <f>IF(ISNUMBER('Panel Spreadsheet'!AE43),'Panel Spreadsheet'!$E43-'Panel Spreadsheet'!AE$4,"")</f>
        <v/>
      </c>
      <c r="AF43" t="str">
        <f>IF(ISNUMBER('Panel Spreadsheet'!AF43),'Panel Spreadsheet'!$E43-'Panel Spreadsheet'!AF$4,"")</f>
        <v/>
      </c>
      <c r="AG43" t="str">
        <f>IF(ISNUMBER('Panel Spreadsheet'!AG43),'Panel Spreadsheet'!$E43-'Panel Spreadsheet'!AG$4,"")</f>
        <v/>
      </c>
      <c r="AH43" t="str">
        <f>IF(ISNUMBER('Panel Spreadsheet'!AH43),'Panel Spreadsheet'!$E43-'Panel Spreadsheet'!AH$4,"")</f>
        <v/>
      </c>
      <c r="AI43" t="str">
        <f>IF(ISNUMBER('Panel Spreadsheet'!AI43),'Panel Spreadsheet'!$E43-'Panel Spreadsheet'!AI$4,"")</f>
        <v/>
      </c>
      <c r="AJ43" t="str">
        <f>IF(ISNUMBER('Panel Spreadsheet'!AJ43),'Panel Spreadsheet'!$E43-'Panel Spreadsheet'!AJ$4,"")</f>
        <v/>
      </c>
      <c r="AK43" t="str">
        <f>IF(ISNUMBER('Panel Spreadsheet'!AK43),'Panel Spreadsheet'!$E43-'Panel Spreadsheet'!AK$4,"")</f>
        <v/>
      </c>
      <c r="AL43" t="str">
        <f>IF(ISNUMBER('Panel Spreadsheet'!AL43),'Panel Spreadsheet'!$E43-'Panel Spreadsheet'!AL$4,"")</f>
        <v/>
      </c>
      <c r="AM43" t="str">
        <f>IF(ISNUMBER('Panel Spreadsheet'!AM43),'Panel Spreadsheet'!$E43-'Panel Spreadsheet'!AM$4,"")</f>
        <v/>
      </c>
      <c r="AN43" t="str">
        <f>IF(ISNUMBER('Panel Spreadsheet'!AN43),'Panel Spreadsheet'!$E43-'Panel Spreadsheet'!AN$4,"")</f>
        <v/>
      </c>
      <c r="AO43" t="str">
        <f>IF(ISNUMBER('Panel Spreadsheet'!AO43),'Panel Spreadsheet'!$E43-'Panel Spreadsheet'!AO$4,"")</f>
        <v/>
      </c>
      <c r="AP43" t="str">
        <f>IF(ISNUMBER('Panel Spreadsheet'!AP43),'Panel Spreadsheet'!$E43-'Panel Spreadsheet'!AP$4,"")</f>
        <v/>
      </c>
      <c r="AQ43" t="str">
        <f>IF(ISNUMBER('Panel Spreadsheet'!AQ43),'Panel Spreadsheet'!$E43-'Panel Spreadsheet'!AQ$4,"")</f>
        <v/>
      </c>
      <c r="AR43" t="str">
        <f>IF(ISNUMBER('Panel Spreadsheet'!AR43),'Panel Spreadsheet'!$E43-'Panel Spreadsheet'!AR$4,"")</f>
        <v/>
      </c>
      <c r="AS43" t="str">
        <f>IF(ISNUMBER('Panel Spreadsheet'!AS43),'Panel Spreadsheet'!$E43-'Panel Spreadsheet'!AS$4,"")</f>
        <v/>
      </c>
      <c r="AT43" t="str">
        <f>IF(ISNUMBER('Panel Spreadsheet'!AT43),'Panel Spreadsheet'!$E43-'Panel Spreadsheet'!AT$4,"")</f>
        <v/>
      </c>
      <c r="AU43" t="str">
        <f>IF(ISNUMBER('Panel Spreadsheet'!AU43),'Panel Spreadsheet'!$E43-'Panel Spreadsheet'!AU$4,"")</f>
        <v/>
      </c>
      <c r="AV43" t="str">
        <f>IF(ISNUMBER('Panel Spreadsheet'!AV43),'Panel Spreadsheet'!$E43-'Panel Spreadsheet'!AV$4,"")</f>
        <v/>
      </c>
      <c r="AW43" t="str">
        <f>IF(ISNUMBER('Panel Spreadsheet'!AW43),'Panel Spreadsheet'!$E43-'Panel Spreadsheet'!AW$4,"")</f>
        <v/>
      </c>
      <c r="AX43" t="str">
        <f>IF(ISNUMBER('Panel Spreadsheet'!AX43),'Panel Spreadsheet'!$E43-'Panel Spreadsheet'!AX$4,"")</f>
        <v/>
      </c>
      <c r="AY43" t="str">
        <f>IF(ISNUMBER('Panel Spreadsheet'!AY43),'Panel Spreadsheet'!$E43-'Panel Spreadsheet'!AY$4,"")</f>
        <v/>
      </c>
    </row>
    <row r="44" spans="1:51" x14ac:dyDescent="0.35">
      <c r="A44" t="s">
        <v>33</v>
      </c>
      <c r="B44" t="s">
        <v>155</v>
      </c>
      <c r="C44" s="15">
        <v>4.5</v>
      </c>
      <c r="D44">
        <v>1947</v>
      </c>
      <c r="E44" s="112">
        <v>1947</v>
      </c>
      <c r="F44" t="str">
        <f>IF(ISNUMBER('Panel Spreadsheet'!F44),'Panel Spreadsheet'!$E44-'Panel Spreadsheet'!F$4,"")</f>
        <v/>
      </c>
      <c r="G44" t="str">
        <f>IF(ISNUMBER('Panel Spreadsheet'!G44),'Panel Spreadsheet'!$E44-'Panel Spreadsheet'!G$4,"")</f>
        <v/>
      </c>
      <c r="H44" t="str">
        <f>IF(ISNUMBER('Panel Spreadsheet'!H44),'Panel Spreadsheet'!$E44-'Panel Spreadsheet'!H$4,"")</f>
        <v/>
      </c>
      <c r="I44" t="str">
        <f>IF(ISNUMBER('Panel Spreadsheet'!I44),'Panel Spreadsheet'!$E44-'Panel Spreadsheet'!I$4,"")</f>
        <v/>
      </c>
      <c r="J44" t="str">
        <f>IF(ISNUMBER('Panel Spreadsheet'!J44),'Panel Spreadsheet'!$E44-'Panel Spreadsheet'!J$4,"")</f>
        <v/>
      </c>
      <c r="K44" t="str">
        <f>IF(ISNUMBER('Panel Spreadsheet'!K44),'Panel Spreadsheet'!$E44-'Panel Spreadsheet'!K$4,"")</f>
        <v/>
      </c>
      <c r="L44" t="str">
        <f>IF(ISNUMBER('Panel Spreadsheet'!L44),'Panel Spreadsheet'!$E44-'Panel Spreadsheet'!L$4,"")</f>
        <v/>
      </c>
      <c r="M44">
        <f>IF(ISNUMBER('Panel Spreadsheet'!M44),'Panel Spreadsheet'!$E44-'Panel Spreadsheet'!M$4,"")</f>
        <v>19</v>
      </c>
      <c r="N44">
        <f>IF(ISNUMBER('Panel Spreadsheet'!N44),'Panel Spreadsheet'!$E44-'Panel Spreadsheet'!N$4,"")</f>
        <v>18</v>
      </c>
      <c r="O44">
        <f>IF(ISNUMBER('Panel Spreadsheet'!O44),'Panel Spreadsheet'!$E44-'Panel Spreadsheet'!O$4,"")</f>
        <v>17</v>
      </c>
      <c r="P44">
        <f>IF(ISNUMBER('Panel Spreadsheet'!P44),'Panel Spreadsheet'!$E44-'Panel Spreadsheet'!P$4,"")</f>
        <v>16</v>
      </c>
      <c r="Q44">
        <f>IF(ISNUMBER('Panel Spreadsheet'!Q44),'Panel Spreadsheet'!$E44-'Panel Spreadsheet'!Q$4,"")</f>
        <v>15</v>
      </c>
      <c r="R44">
        <f>IF(ISNUMBER('Panel Spreadsheet'!R44),'Panel Spreadsheet'!$E44-'Panel Spreadsheet'!R$4,"")</f>
        <v>14</v>
      </c>
      <c r="S44">
        <f>IF(ISNUMBER('Panel Spreadsheet'!S44),'Panel Spreadsheet'!$E44-'Panel Spreadsheet'!S$4,"")</f>
        <v>13</v>
      </c>
      <c r="T44">
        <f>IF(ISNUMBER('Panel Spreadsheet'!T44),'Panel Spreadsheet'!$E44-'Panel Spreadsheet'!T$4,"")</f>
        <v>12</v>
      </c>
      <c r="U44">
        <f>IF(ISNUMBER('Panel Spreadsheet'!U44),'Panel Spreadsheet'!$E44-'Panel Spreadsheet'!U$4,"")</f>
        <v>11</v>
      </c>
      <c r="V44">
        <f>IF(ISNUMBER('Panel Spreadsheet'!V44),'Panel Spreadsheet'!$E44-'Panel Spreadsheet'!V$4,"")</f>
        <v>10</v>
      </c>
      <c r="W44">
        <f>IF(ISNUMBER('Panel Spreadsheet'!W44),'Panel Spreadsheet'!$E44-'Panel Spreadsheet'!W$4,"")</f>
        <v>9</v>
      </c>
      <c r="X44" t="str">
        <f>IF(ISNUMBER('Panel Spreadsheet'!X44),'Panel Spreadsheet'!$E44-'Panel Spreadsheet'!X$4,"")</f>
        <v/>
      </c>
      <c r="Y44" t="str">
        <f>IF(ISNUMBER('Panel Spreadsheet'!Y44),'Panel Spreadsheet'!$E44-'Panel Spreadsheet'!Y$4,"")</f>
        <v/>
      </c>
      <c r="Z44" t="str">
        <f>IF(ISNUMBER('Panel Spreadsheet'!Z44),'Panel Spreadsheet'!$E44-'Panel Spreadsheet'!Z$4,"")</f>
        <v/>
      </c>
      <c r="AA44" t="str">
        <f>IF(ISNUMBER('Panel Spreadsheet'!AA44),'Panel Spreadsheet'!$E44-'Panel Spreadsheet'!AA$4,"")</f>
        <v/>
      </c>
      <c r="AB44" t="str">
        <f>IF(ISNUMBER('Panel Spreadsheet'!AB44),'Panel Spreadsheet'!$E44-'Panel Spreadsheet'!AB$4,"")</f>
        <v/>
      </c>
      <c r="AC44" t="str">
        <f>IF(ISNUMBER('Panel Spreadsheet'!AC44),'Panel Spreadsheet'!$E44-'Panel Spreadsheet'!AC$4,"")</f>
        <v/>
      </c>
      <c r="AD44" t="str">
        <f>IF(ISNUMBER('Panel Spreadsheet'!AD44),'Panel Spreadsheet'!$E44-'Panel Spreadsheet'!AD$4,"")</f>
        <v/>
      </c>
      <c r="AE44" t="str">
        <f>IF(ISNUMBER('Panel Spreadsheet'!AE44),'Panel Spreadsheet'!$E44-'Panel Spreadsheet'!AE$4,"")</f>
        <v/>
      </c>
      <c r="AF44" t="str">
        <f>IF(ISNUMBER('Panel Spreadsheet'!AF44),'Panel Spreadsheet'!$E44-'Panel Spreadsheet'!AF$4,"")</f>
        <v/>
      </c>
      <c r="AG44" t="str">
        <f>IF(ISNUMBER('Panel Spreadsheet'!AG44),'Panel Spreadsheet'!$E44-'Panel Spreadsheet'!AG$4,"")</f>
        <v/>
      </c>
      <c r="AH44" t="str">
        <f>IF(ISNUMBER('Panel Spreadsheet'!AH44),'Panel Spreadsheet'!$E44-'Panel Spreadsheet'!AH$4,"")</f>
        <v/>
      </c>
      <c r="AI44" t="str">
        <f>IF(ISNUMBER('Panel Spreadsheet'!AI44),'Panel Spreadsheet'!$E44-'Panel Spreadsheet'!AI$4,"")</f>
        <v/>
      </c>
      <c r="AJ44" t="str">
        <f>IF(ISNUMBER('Panel Spreadsheet'!AJ44),'Panel Spreadsheet'!$E44-'Panel Spreadsheet'!AJ$4,"")</f>
        <v/>
      </c>
      <c r="AK44" t="str">
        <f>IF(ISNUMBER('Panel Spreadsheet'!AK44),'Panel Spreadsheet'!$E44-'Panel Spreadsheet'!AK$4,"")</f>
        <v/>
      </c>
      <c r="AL44" t="str">
        <f>IF(ISNUMBER('Panel Spreadsheet'!AL44),'Panel Spreadsheet'!$E44-'Panel Spreadsheet'!AL$4,"")</f>
        <v/>
      </c>
      <c r="AM44" t="str">
        <f>IF(ISNUMBER('Panel Spreadsheet'!AM44),'Panel Spreadsheet'!$E44-'Panel Spreadsheet'!AM$4,"")</f>
        <v/>
      </c>
      <c r="AN44" t="str">
        <f>IF(ISNUMBER('Panel Spreadsheet'!AN44),'Panel Spreadsheet'!$E44-'Panel Spreadsheet'!AN$4,"")</f>
        <v/>
      </c>
      <c r="AO44" t="str">
        <f>IF(ISNUMBER('Panel Spreadsheet'!AO44),'Panel Spreadsheet'!$E44-'Panel Spreadsheet'!AO$4,"")</f>
        <v/>
      </c>
      <c r="AP44" t="str">
        <f>IF(ISNUMBER('Panel Spreadsheet'!AP44),'Panel Spreadsheet'!$E44-'Panel Spreadsheet'!AP$4,"")</f>
        <v/>
      </c>
      <c r="AQ44" t="str">
        <f>IF(ISNUMBER('Panel Spreadsheet'!AQ44),'Panel Spreadsheet'!$E44-'Panel Spreadsheet'!AQ$4,"")</f>
        <v/>
      </c>
      <c r="AR44" t="str">
        <f>IF(ISNUMBER('Panel Spreadsheet'!AR44),'Panel Spreadsheet'!$E44-'Panel Spreadsheet'!AR$4,"")</f>
        <v/>
      </c>
      <c r="AS44" t="str">
        <f>IF(ISNUMBER('Panel Spreadsheet'!AS44),'Panel Spreadsheet'!$E44-'Panel Spreadsheet'!AS$4,"")</f>
        <v/>
      </c>
      <c r="AT44" t="str">
        <f>IF(ISNUMBER('Panel Spreadsheet'!AT44),'Panel Spreadsheet'!$E44-'Panel Spreadsheet'!AT$4,"")</f>
        <v/>
      </c>
      <c r="AU44" t="str">
        <f>IF(ISNUMBER('Panel Spreadsheet'!AU44),'Panel Spreadsheet'!$E44-'Panel Spreadsheet'!AU$4,"")</f>
        <v/>
      </c>
      <c r="AV44" t="str">
        <f>IF(ISNUMBER('Panel Spreadsheet'!AV44),'Panel Spreadsheet'!$E44-'Panel Spreadsheet'!AV$4,"")</f>
        <v/>
      </c>
      <c r="AW44" t="str">
        <f>IF(ISNUMBER('Panel Spreadsheet'!AW44),'Panel Spreadsheet'!$E44-'Panel Spreadsheet'!AW$4,"")</f>
        <v/>
      </c>
      <c r="AX44" t="str">
        <f>IF(ISNUMBER('Panel Spreadsheet'!AX44),'Panel Spreadsheet'!$E44-'Panel Spreadsheet'!AX$4,"")</f>
        <v/>
      </c>
      <c r="AY44" t="str">
        <f>IF(ISNUMBER('Panel Spreadsheet'!AY44),'Panel Spreadsheet'!$E44-'Panel Spreadsheet'!AY$4,"")</f>
        <v/>
      </c>
    </row>
    <row r="45" spans="1:51" x14ac:dyDescent="0.35">
      <c r="A45" t="s">
        <v>33</v>
      </c>
      <c r="B45" t="s">
        <v>155</v>
      </c>
      <c r="C45" s="15">
        <v>4.5</v>
      </c>
      <c r="D45">
        <v>1948</v>
      </c>
      <c r="E45">
        <v>1958</v>
      </c>
      <c r="F45" t="str">
        <f>IF(ISNUMBER('Panel Spreadsheet'!F45),'Panel Spreadsheet'!$E45-'Panel Spreadsheet'!F$4,"")</f>
        <v/>
      </c>
      <c r="G45" t="str">
        <f>IF(ISNUMBER('Panel Spreadsheet'!G45),'Panel Spreadsheet'!$E45-'Panel Spreadsheet'!G$4,"")</f>
        <v/>
      </c>
      <c r="H45" t="str">
        <f>IF(ISNUMBER('Panel Spreadsheet'!H45),'Panel Spreadsheet'!$E45-'Panel Spreadsheet'!H$4,"")</f>
        <v/>
      </c>
      <c r="I45" t="str">
        <f>IF(ISNUMBER('Panel Spreadsheet'!I45),'Panel Spreadsheet'!$E45-'Panel Spreadsheet'!I$4,"")</f>
        <v/>
      </c>
      <c r="J45" t="str">
        <f>IF(ISNUMBER('Panel Spreadsheet'!J45),'Panel Spreadsheet'!$E45-'Panel Spreadsheet'!J$4,"")</f>
        <v/>
      </c>
      <c r="K45" t="str">
        <f>IF(ISNUMBER('Panel Spreadsheet'!K45),'Panel Spreadsheet'!$E45-'Panel Spreadsheet'!K$4,"")</f>
        <v/>
      </c>
      <c r="L45" t="str">
        <f>IF(ISNUMBER('Panel Spreadsheet'!L45),'Panel Spreadsheet'!$E45-'Panel Spreadsheet'!L$4,"")</f>
        <v/>
      </c>
      <c r="M45" t="str">
        <f>IF(ISNUMBER('Panel Spreadsheet'!M45),'Panel Spreadsheet'!$E45-'Panel Spreadsheet'!M$4,"")</f>
        <v/>
      </c>
      <c r="N45">
        <f>IF(ISNUMBER('Panel Spreadsheet'!N45),'Panel Spreadsheet'!$E45-'Panel Spreadsheet'!N$4,"")</f>
        <v>29</v>
      </c>
      <c r="O45">
        <f>IF(ISNUMBER('Panel Spreadsheet'!O45),'Panel Spreadsheet'!$E45-'Panel Spreadsheet'!O$4,"")</f>
        <v>28</v>
      </c>
      <c r="P45">
        <f>IF(ISNUMBER('Panel Spreadsheet'!P45),'Panel Spreadsheet'!$E45-'Panel Spreadsheet'!P$4,"")</f>
        <v>27</v>
      </c>
      <c r="Q45">
        <f>IF(ISNUMBER('Panel Spreadsheet'!Q45),'Panel Spreadsheet'!$E45-'Panel Spreadsheet'!Q$4,"")</f>
        <v>26</v>
      </c>
      <c r="R45">
        <f>IF(ISNUMBER('Panel Spreadsheet'!R45),'Panel Spreadsheet'!$E45-'Panel Spreadsheet'!R$4,"")</f>
        <v>25</v>
      </c>
      <c r="S45">
        <f>IF(ISNUMBER('Panel Spreadsheet'!S45),'Panel Spreadsheet'!$E45-'Panel Spreadsheet'!S$4,"")</f>
        <v>24</v>
      </c>
      <c r="T45">
        <f>IF(ISNUMBER('Panel Spreadsheet'!T45),'Panel Spreadsheet'!$E45-'Panel Spreadsheet'!T$4,"")</f>
        <v>23</v>
      </c>
      <c r="U45">
        <f>IF(ISNUMBER('Panel Spreadsheet'!U45),'Panel Spreadsheet'!$E45-'Panel Spreadsheet'!U$4,"")</f>
        <v>22</v>
      </c>
      <c r="V45">
        <f>IF(ISNUMBER('Panel Spreadsheet'!V45),'Panel Spreadsheet'!$E45-'Panel Spreadsheet'!V$4,"")</f>
        <v>21</v>
      </c>
      <c r="W45">
        <f>IF(ISNUMBER('Panel Spreadsheet'!W45),'Panel Spreadsheet'!$E45-'Panel Spreadsheet'!W$4,"")</f>
        <v>20</v>
      </c>
      <c r="X45" t="str">
        <f>IF(ISNUMBER('Panel Spreadsheet'!X45),'Panel Spreadsheet'!$E45-'Panel Spreadsheet'!X$4,"")</f>
        <v/>
      </c>
      <c r="Y45" t="str">
        <f>IF(ISNUMBER('Panel Spreadsheet'!Y45),'Panel Spreadsheet'!$E45-'Panel Spreadsheet'!Y$4,"")</f>
        <v/>
      </c>
      <c r="Z45" t="str">
        <f>IF(ISNUMBER('Panel Spreadsheet'!Z45),'Panel Spreadsheet'!$E45-'Panel Spreadsheet'!Z$4,"")</f>
        <v/>
      </c>
      <c r="AA45" t="str">
        <f>IF(ISNUMBER('Panel Spreadsheet'!AA45),'Panel Spreadsheet'!$E45-'Panel Spreadsheet'!AA$4,"")</f>
        <v/>
      </c>
      <c r="AB45" t="str">
        <f>IF(ISNUMBER('Panel Spreadsheet'!AB45),'Panel Spreadsheet'!$E45-'Panel Spreadsheet'!AB$4,"")</f>
        <v/>
      </c>
      <c r="AC45" t="str">
        <f>IF(ISNUMBER('Panel Spreadsheet'!AC45),'Panel Spreadsheet'!$E45-'Panel Spreadsheet'!AC$4,"")</f>
        <v/>
      </c>
      <c r="AD45" t="str">
        <f>IF(ISNUMBER('Panel Spreadsheet'!AD45),'Panel Spreadsheet'!$E45-'Panel Spreadsheet'!AD$4,"")</f>
        <v/>
      </c>
      <c r="AE45" t="str">
        <f>IF(ISNUMBER('Panel Spreadsheet'!AE45),'Panel Spreadsheet'!$E45-'Panel Spreadsheet'!AE$4,"")</f>
        <v/>
      </c>
      <c r="AF45" t="str">
        <f>IF(ISNUMBER('Panel Spreadsheet'!AF45),'Panel Spreadsheet'!$E45-'Panel Spreadsheet'!AF$4,"")</f>
        <v/>
      </c>
      <c r="AG45" t="str">
        <f>IF(ISNUMBER('Panel Spreadsheet'!AG45),'Panel Spreadsheet'!$E45-'Panel Spreadsheet'!AG$4,"")</f>
        <v/>
      </c>
      <c r="AH45" t="str">
        <f>IF(ISNUMBER('Panel Spreadsheet'!AH45),'Panel Spreadsheet'!$E45-'Panel Spreadsheet'!AH$4,"")</f>
        <v/>
      </c>
      <c r="AI45" t="str">
        <f>IF(ISNUMBER('Panel Spreadsheet'!AI45),'Panel Spreadsheet'!$E45-'Panel Spreadsheet'!AI$4,"")</f>
        <v/>
      </c>
      <c r="AJ45" t="str">
        <f>IF(ISNUMBER('Panel Spreadsheet'!AJ45),'Panel Spreadsheet'!$E45-'Panel Spreadsheet'!AJ$4,"")</f>
        <v/>
      </c>
      <c r="AK45" t="str">
        <f>IF(ISNUMBER('Panel Spreadsheet'!AK45),'Panel Spreadsheet'!$E45-'Panel Spreadsheet'!AK$4,"")</f>
        <v/>
      </c>
      <c r="AL45" t="str">
        <f>IF(ISNUMBER('Panel Spreadsheet'!AL45),'Panel Spreadsheet'!$E45-'Panel Spreadsheet'!AL$4,"")</f>
        <v/>
      </c>
      <c r="AM45" t="str">
        <f>IF(ISNUMBER('Panel Spreadsheet'!AM45),'Panel Spreadsheet'!$E45-'Panel Spreadsheet'!AM$4,"")</f>
        <v/>
      </c>
      <c r="AN45" t="str">
        <f>IF(ISNUMBER('Panel Spreadsheet'!AN45),'Panel Spreadsheet'!$E45-'Panel Spreadsheet'!AN$4,"")</f>
        <v/>
      </c>
      <c r="AO45" t="str">
        <f>IF(ISNUMBER('Panel Spreadsheet'!AO45),'Panel Spreadsheet'!$E45-'Panel Spreadsheet'!AO$4,"")</f>
        <v/>
      </c>
      <c r="AP45" t="str">
        <f>IF(ISNUMBER('Panel Spreadsheet'!AP45),'Panel Spreadsheet'!$E45-'Panel Spreadsheet'!AP$4,"")</f>
        <v/>
      </c>
      <c r="AQ45" t="str">
        <f>IF(ISNUMBER('Panel Spreadsheet'!AQ45),'Panel Spreadsheet'!$E45-'Panel Spreadsheet'!AQ$4,"")</f>
        <v/>
      </c>
      <c r="AR45" t="str">
        <f>IF(ISNUMBER('Panel Spreadsheet'!AR45),'Panel Spreadsheet'!$E45-'Panel Spreadsheet'!AR$4,"")</f>
        <v/>
      </c>
      <c r="AS45" t="str">
        <f>IF(ISNUMBER('Panel Spreadsheet'!AS45),'Panel Spreadsheet'!$E45-'Panel Spreadsheet'!AS$4,"")</f>
        <v/>
      </c>
      <c r="AT45" t="str">
        <f>IF(ISNUMBER('Panel Spreadsheet'!AT45),'Panel Spreadsheet'!$E45-'Panel Spreadsheet'!AT$4,"")</f>
        <v/>
      </c>
      <c r="AU45" t="str">
        <f>IF(ISNUMBER('Panel Spreadsheet'!AU45),'Panel Spreadsheet'!$E45-'Panel Spreadsheet'!AU$4,"")</f>
        <v/>
      </c>
      <c r="AV45" t="str">
        <f>IF(ISNUMBER('Panel Spreadsheet'!AV45),'Panel Spreadsheet'!$E45-'Panel Spreadsheet'!AV$4,"")</f>
        <v/>
      </c>
      <c r="AW45" t="str">
        <f>IF(ISNUMBER('Panel Spreadsheet'!AW45),'Panel Spreadsheet'!$E45-'Panel Spreadsheet'!AW$4,"")</f>
        <v/>
      </c>
      <c r="AX45" t="str">
        <f>IF(ISNUMBER('Panel Spreadsheet'!AX45),'Panel Spreadsheet'!$E45-'Panel Spreadsheet'!AX$4,"")</f>
        <v/>
      </c>
      <c r="AY45" t="str">
        <f>IF(ISNUMBER('Panel Spreadsheet'!AY45),'Panel Spreadsheet'!$E45-'Panel Spreadsheet'!AY$4,"")</f>
        <v/>
      </c>
    </row>
    <row r="46" spans="1:51" x14ac:dyDescent="0.35">
      <c r="A46" t="s">
        <v>68</v>
      </c>
      <c r="B46" t="s">
        <v>155</v>
      </c>
      <c r="C46" s="15">
        <v>4.5</v>
      </c>
      <c r="D46">
        <v>1965</v>
      </c>
      <c r="E46">
        <v>1970</v>
      </c>
      <c r="F46" t="str">
        <f>IF(ISNUMBER('Panel Spreadsheet'!F46),'Panel Spreadsheet'!$E46-'Panel Spreadsheet'!F$4,"")</f>
        <v/>
      </c>
      <c r="G46" t="str">
        <f>IF(ISNUMBER('Panel Spreadsheet'!G46),'Panel Spreadsheet'!$E46-'Panel Spreadsheet'!G$4,"")</f>
        <v/>
      </c>
      <c r="H46" t="str">
        <f>IF(ISNUMBER('Panel Spreadsheet'!H46),'Panel Spreadsheet'!$E46-'Panel Spreadsheet'!H$4,"")</f>
        <v/>
      </c>
      <c r="I46" t="str">
        <f>IF(ISNUMBER('Panel Spreadsheet'!I46),'Panel Spreadsheet'!$E46-'Panel Spreadsheet'!I$4,"")</f>
        <v/>
      </c>
      <c r="J46" t="str">
        <f>IF(ISNUMBER('Panel Spreadsheet'!J46),'Panel Spreadsheet'!$E46-'Panel Spreadsheet'!J$4,"")</f>
        <v/>
      </c>
      <c r="K46" t="str">
        <f>IF(ISNUMBER('Panel Spreadsheet'!K46),'Panel Spreadsheet'!$E46-'Panel Spreadsheet'!K$4,"")</f>
        <v/>
      </c>
      <c r="L46" t="str">
        <f>IF(ISNUMBER('Panel Spreadsheet'!L46),'Panel Spreadsheet'!$E46-'Panel Spreadsheet'!L$4,"")</f>
        <v/>
      </c>
      <c r="M46" t="str">
        <f>IF(ISNUMBER('Panel Spreadsheet'!M46),'Panel Spreadsheet'!$E46-'Panel Spreadsheet'!M$4,"")</f>
        <v/>
      </c>
      <c r="N46" t="str">
        <f>IF(ISNUMBER('Panel Spreadsheet'!N46),'Panel Spreadsheet'!$E46-'Panel Spreadsheet'!N$4,"")</f>
        <v/>
      </c>
      <c r="O46" t="str">
        <f>IF(ISNUMBER('Panel Spreadsheet'!O46),'Panel Spreadsheet'!$E46-'Panel Spreadsheet'!O$4,"")</f>
        <v/>
      </c>
      <c r="P46" t="str">
        <f>IF(ISNUMBER('Panel Spreadsheet'!P46),'Panel Spreadsheet'!$E46-'Panel Spreadsheet'!P$4,"")</f>
        <v/>
      </c>
      <c r="Q46" t="str">
        <f>IF(ISNUMBER('Panel Spreadsheet'!Q46),'Panel Spreadsheet'!$E46-'Panel Spreadsheet'!Q$4,"")</f>
        <v/>
      </c>
      <c r="R46" t="str">
        <f>IF(ISNUMBER('Panel Spreadsheet'!R46),'Panel Spreadsheet'!$E46-'Panel Spreadsheet'!R$4,"")</f>
        <v/>
      </c>
      <c r="S46" t="str">
        <f>IF(ISNUMBER('Panel Spreadsheet'!S46),'Panel Spreadsheet'!$E46-'Panel Spreadsheet'!S$4,"")</f>
        <v/>
      </c>
      <c r="T46" t="str">
        <f>IF(ISNUMBER('Panel Spreadsheet'!T46),'Panel Spreadsheet'!$E46-'Panel Spreadsheet'!T$4,"")</f>
        <v/>
      </c>
      <c r="U46" t="str">
        <f>IF(ISNUMBER('Panel Spreadsheet'!U46),'Panel Spreadsheet'!$E46-'Panel Spreadsheet'!U$4,"")</f>
        <v/>
      </c>
      <c r="V46" t="str">
        <f>IF(ISNUMBER('Panel Spreadsheet'!V46),'Panel Spreadsheet'!$E46-'Panel Spreadsheet'!V$4,"")</f>
        <v/>
      </c>
      <c r="W46" t="str">
        <f>IF(ISNUMBER('Panel Spreadsheet'!W46),'Panel Spreadsheet'!$E46-'Panel Spreadsheet'!W$4,"")</f>
        <v/>
      </c>
      <c r="X46" t="str">
        <f>IF(ISNUMBER('Panel Spreadsheet'!X46),'Panel Spreadsheet'!$E46-'Panel Spreadsheet'!X$4,"")</f>
        <v/>
      </c>
      <c r="Y46" t="str">
        <f>IF(ISNUMBER('Panel Spreadsheet'!Y46),'Panel Spreadsheet'!$E46-'Panel Spreadsheet'!Y$4,"")</f>
        <v/>
      </c>
      <c r="Z46" t="str">
        <f>IF(ISNUMBER('Panel Spreadsheet'!Z46),'Panel Spreadsheet'!$E46-'Panel Spreadsheet'!Z$4,"")</f>
        <v/>
      </c>
      <c r="AA46" t="str">
        <f>IF(ISNUMBER('Panel Spreadsheet'!AA46),'Panel Spreadsheet'!$E46-'Panel Spreadsheet'!AA$4,"")</f>
        <v/>
      </c>
      <c r="AB46" t="str">
        <f>IF(ISNUMBER('Panel Spreadsheet'!AB46),'Panel Spreadsheet'!$E46-'Panel Spreadsheet'!AB$4,"")</f>
        <v/>
      </c>
      <c r="AC46" t="str">
        <f>IF(ISNUMBER('Panel Spreadsheet'!AC46),'Panel Spreadsheet'!$E46-'Panel Spreadsheet'!AC$4,"")</f>
        <v/>
      </c>
      <c r="AD46" t="str">
        <f>IF(ISNUMBER('Panel Spreadsheet'!AD46),'Panel Spreadsheet'!$E46-'Panel Spreadsheet'!AD$4,"")</f>
        <v/>
      </c>
      <c r="AE46" t="str">
        <f>IF(ISNUMBER('Panel Spreadsheet'!AE46),'Panel Spreadsheet'!$E46-'Panel Spreadsheet'!AE$4,"")</f>
        <v/>
      </c>
      <c r="AF46" t="str">
        <f>IF(ISNUMBER('Panel Spreadsheet'!AF46),'Panel Spreadsheet'!$E46-'Panel Spreadsheet'!AF$4,"")</f>
        <v/>
      </c>
      <c r="AG46" t="str">
        <f>IF(ISNUMBER('Panel Spreadsheet'!AG46),'Panel Spreadsheet'!$E46-'Panel Spreadsheet'!AG$4,"")</f>
        <v/>
      </c>
      <c r="AH46" t="str">
        <f>IF(ISNUMBER('Panel Spreadsheet'!AH46),'Panel Spreadsheet'!$E46-'Panel Spreadsheet'!AH$4,"")</f>
        <v/>
      </c>
      <c r="AI46" t="str">
        <f>IF(ISNUMBER('Panel Spreadsheet'!AI46),'Panel Spreadsheet'!$E46-'Panel Spreadsheet'!AI$4,"")</f>
        <v/>
      </c>
      <c r="AJ46" t="str">
        <f>IF(ISNUMBER('Panel Spreadsheet'!AJ46),'Panel Spreadsheet'!$E46-'Panel Spreadsheet'!AJ$4,"")</f>
        <v/>
      </c>
      <c r="AK46" t="str">
        <f>IF(ISNUMBER('Panel Spreadsheet'!AK46),'Panel Spreadsheet'!$E46-'Panel Spreadsheet'!AK$4,"")</f>
        <v/>
      </c>
      <c r="AL46">
        <f>IF(ISNUMBER('Panel Spreadsheet'!AL46),'Panel Spreadsheet'!$E46-'Panel Spreadsheet'!AL$4,"")</f>
        <v>17</v>
      </c>
      <c r="AM46">
        <f>IF(ISNUMBER('Panel Spreadsheet'!AM46),'Panel Spreadsheet'!$E46-'Panel Spreadsheet'!AM$4,"")</f>
        <v>16</v>
      </c>
      <c r="AN46">
        <f>IF(ISNUMBER('Panel Spreadsheet'!AN46),'Panel Spreadsheet'!$E46-'Panel Spreadsheet'!AN$4,"")</f>
        <v>15</v>
      </c>
      <c r="AO46">
        <f>IF(ISNUMBER('Panel Spreadsheet'!AO46),'Panel Spreadsheet'!$E46-'Panel Spreadsheet'!AO$4,"")</f>
        <v>14</v>
      </c>
      <c r="AP46">
        <f>IF(ISNUMBER('Panel Spreadsheet'!AP46),'Panel Spreadsheet'!$E46-'Panel Spreadsheet'!AP$4,"")</f>
        <v>13</v>
      </c>
      <c r="AQ46">
        <f>IF(ISNUMBER('Panel Spreadsheet'!AQ46),'Panel Spreadsheet'!$E46-'Panel Spreadsheet'!AQ$4,"")</f>
        <v>12</v>
      </c>
      <c r="AR46">
        <f>IF(ISNUMBER('Panel Spreadsheet'!AR46),'Panel Spreadsheet'!$E46-'Panel Spreadsheet'!AR$4,"")</f>
        <v>11</v>
      </c>
      <c r="AS46">
        <f>IF(ISNUMBER('Panel Spreadsheet'!AS46),'Panel Spreadsheet'!$E46-'Panel Spreadsheet'!AS$4,"")</f>
        <v>10</v>
      </c>
      <c r="AT46">
        <f>IF(ISNUMBER('Panel Spreadsheet'!AT46),'Panel Spreadsheet'!$E46-'Panel Spreadsheet'!AT$4,"")</f>
        <v>9</v>
      </c>
      <c r="AU46">
        <f>IF(ISNUMBER('Panel Spreadsheet'!AU46),'Panel Spreadsheet'!$E46-'Panel Spreadsheet'!AU$4,"")</f>
        <v>8</v>
      </c>
      <c r="AV46">
        <f>IF(ISNUMBER('Panel Spreadsheet'!AV46),'Panel Spreadsheet'!$E46-'Panel Spreadsheet'!AV$4,"")</f>
        <v>7</v>
      </c>
      <c r="AW46" t="str">
        <f>IF(ISNUMBER('Panel Spreadsheet'!AW46),'Panel Spreadsheet'!$E46-'Panel Spreadsheet'!AW$4,"")</f>
        <v/>
      </c>
      <c r="AX46" t="str">
        <f>IF(ISNUMBER('Panel Spreadsheet'!AX46),'Panel Spreadsheet'!$E46-'Panel Spreadsheet'!AX$4,"")</f>
        <v/>
      </c>
      <c r="AY46" t="str">
        <f>IF(ISNUMBER('Panel Spreadsheet'!AY46),'Panel Spreadsheet'!$E46-'Panel Spreadsheet'!AY$4,"")</f>
        <v/>
      </c>
    </row>
    <row r="47" spans="1:51" x14ac:dyDescent="0.35">
      <c r="A47" t="s">
        <v>69</v>
      </c>
      <c r="B47" t="s">
        <v>155</v>
      </c>
      <c r="C47" s="15">
        <v>4.5</v>
      </c>
      <c r="D47">
        <v>1971</v>
      </c>
      <c r="E47">
        <v>1978</v>
      </c>
      <c r="F47" t="str">
        <f>IF(ISNUMBER('Panel Spreadsheet'!F47),'Panel Spreadsheet'!$E47-'Panel Spreadsheet'!F$4,"")</f>
        <v/>
      </c>
      <c r="G47" t="str">
        <f>IF(ISNUMBER('Panel Spreadsheet'!G47),'Panel Spreadsheet'!$E47-'Panel Spreadsheet'!G$4,"")</f>
        <v/>
      </c>
      <c r="H47" t="str">
        <f>IF(ISNUMBER('Panel Spreadsheet'!H47),'Panel Spreadsheet'!$E47-'Panel Spreadsheet'!H$4,"")</f>
        <v/>
      </c>
      <c r="I47" t="str">
        <f>IF(ISNUMBER('Panel Spreadsheet'!I47),'Panel Spreadsheet'!$E47-'Panel Spreadsheet'!I$4,"")</f>
        <v/>
      </c>
      <c r="J47" t="str">
        <f>IF(ISNUMBER('Panel Spreadsheet'!J47),'Panel Spreadsheet'!$E47-'Panel Spreadsheet'!J$4,"")</f>
        <v/>
      </c>
      <c r="K47" t="str">
        <f>IF(ISNUMBER('Panel Spreadsheet'!K47),'Panel Spreadsheet'!$E47-'Panel Spreadsheet'!K$4,"")</f>
        <v/>
      </c>
      <c r="L47" t="str">
        <f>IF(ISNUMBER('Panel Spreadsheet'!L47),'Panel Spreadsheet'!$E47-'Panel Spreadsheet'!L$4,"")</f>
        <v/>
      </c>
      <c r="M47" t="str">
        <f>IF(ISNUMBER('Panel Spreadsheet'!M47),'Panel Spreadsheet'!$E47-'Panel Spreadsheet'!M$4,"")</f>
        <v/>
      </c>
      <c r="N47" t="str">
        <f>IF(ISNUMBER('Panel Spreadsheet'!N47),'Panel Spreadsheet'!$E47-'Panel Spreadsheet'!N$4,"")</f>
        <v/>
      </c>
      <c r="O47" t="str">
        <f>IF(ISNUMBER('Panel Spreadsheet'!O47),'Panel Spreadsheet'!$E47-'Panel Spreadsheet'!O$4,"")</f>
        <v/>
      </c>
      <c r="P47" t="str">
        <f>IF(ISNUMBER('Panel Spreadsheet'!P47),'Panel Spreadsheet'!$E47-'Panel Spreadsheet'!P$4,"")</f>
        <v/>
      </c>
      <c r="Q47" t="str">
        <f>IF(ISNUMBER('Panel Spreadsheet'!Q47),'Panel Spreadsheet'!$E47-'Panel Spreadsheet'!Q$4,"")</f>
        <v/>
      </c>
      <c r="R47" t="str">
        <f>IF(ISNUMBER('Panel Spreadsheet'!R47),'Panel Spreadsheet'!$E47-'Panel Spreadsheet'!R$4,"")</f>
        <v/>
      </c>
      <c r="S47" t="str">
        <f>IF(ISNUMBER('Panel Spreadsheet'!S47),'Panel Spreadsheet'!$E47-'Panel Spreadsheet'!S$4,"")</f>
        <v/>
      </c>
      <c r="T47" t="str">
        <f>IF(ISNUMBER('Panel Spreadsheet'!T47),'Panel Spreadsheet'!$E47-'Panel Spreadsheet'!T$4,"")</f>
        <v/>
      </c>
      <c r="U47" t="str">
        <f>IF(ISNUMBER('Panel Spreadsheet'!U47),'Panel Spreadsheet'!$E47-'Panel Spreadsheet'!U$4,"")</f>
        <v/>
      </c>
      <c r="V47" t="str">
        <f>IF(ISNUMBER('Panel Spreadsheet'!V47),'Panel Spreadsheet'!$E47-'Panel Spreadsheet'!V$4,"")</f>
        <v/>
      </c>
      <c r="W47" t="str">
        <f>IF(ISNUMBER('Panel Spreadsheet'!W47),'Panel Spreadsheet'!$E47-'Panel Spreadsheet'!W$4,"")</f>
        <v/>
      </c>
      <c r="X47" t="str">
        <f>IF(ISNUMBER('Panel Spreadsheet'!X47),'Panel Spreadsheet'!$E47-'Panel Spreadsheet'!X$4,"")</f>
        <v/>
      </c>
      <c r="Y47" t="str">
        <f>IF(ISNUMBER('Panel Spreadsheet'!Y47),'Panel Spreadsheet'!$E47-'Panel Spreadsheet'!Y$4,"")</f>
        <v/>
      </c>
      <c r="Z47" t="str">
        <f>IF(ISNUMBER('Panel Spreadsheet'!Z47),'Panel Spreadsheet'!$E47-'Panel Spreadsheet'!Z$4,"")</f>
        <v/>
      </c>
      <c r="AA47" t="str">
        <f>IF(ISNUMBER('Panel Spreadsheet'!AA47),'Panel Spreadsheet'!$E47-'Panel Spreadsheet'!AA$4,"")</f>
        <v/>
      </c>
      <c r="AB47" t="str">
        <f>IF(ISNUMBER('Panel Spreadsheet'!AB47),'Panel Spreadsheet'!$E47-'Panel Spreadsheet'!AB$4,"")</f>
        <v/>
      </c>
      <c r="AC47" t="str">
        <f>IF(ISNUMBER('Panel Spreadsheet'!AC47),'Panel Spreadsheet'!$E47-'Panel Spreadsheet'!AC$4,"")</f>
        <v/>
      </c>
      <c r="AD47" t="str">
        <f>IF(ISNUMBER('Panel Spreadsheet'!AD47),'Panel Spreadsheet'!$E47-'Panel Spreadsheet'!AD$4,"")</f>
        <v/>
      </c>
      <c r="AE47" t="str">
        <f>IF(ISNUMBER('Panel Spreadsheet'!AE47),'Panel Spreadsheet'!$E47-'Panel Spreadsheet'!AE$4,"")</f>
        <v/>
      </c>
      <c r="AF47" t="str">
        <f>IF(ISNUMBER('Panel Spreadsheet'!AF47),'Panel Spreadsheet'!$E47-'Panel Spreadsheet'!AF$4,"")</f>
        <v/>
      </c>
      <c r="AG47" t="str">
        <f>IF(ISNUMBER('Panel Spreadsheet'!AG47),'Panel Spreadsheet'!$E47-'Panel Spreadsheet'!AG$4,"")</f>
        <v/>
      </c>
      <c r="AH47" t="str">
        <f>IF(ISNUMBER('Panel Spreadsheet'!AH47),'Panel Spreadsheet'!$E47-'Panel Spreadsheet'!AH$4,"")</f>
        <v/>
      </c>
      <c r="AI47" t="str">
        <f>IF(ISNUMBER('Panel Spreadsheet'!AI47),'Panel Spreadsheet'!$E47-'Panel Spreadsheet'!AI$4,"")</f>
        <v/>
      </c>
      <c r="AJ47" t="str">
        <f>IF(ISNUMBER('Panel Spreadsheet'!AJ47),'Panel Spreadsheet'!$E47-'Panel Spreadsheet'!AJ$4,"")</f>
        <v/>
      </c>
      <c r="AK47" t="str">
        <f>IF(ISNUMBER('Panel Spreadsheet'!AK47),'Panel Spreadsheet'!$E47-'Panel Spreadsheet'!AK$4,"")</f>
        <v/>
      </c>
      <c r="AL47">
        <f>IF(ISNUMBER('Panel Spreadsheet'!AL47),'Panel Spreadsheet'!$E47-'Panel Spreadsheet'!AL$4,"")</f>
        <v>25</v>
      </c>
      <c r="AM47">
        <f>IF(ISNUMBER('Panel Spreadsheet'!AM47),'Panel Spreadsheet'!$E47-'Panel Spreadsheet'!AM$4,"")</f>
        <v>24</v>
      </c>
      <c r="AN47">
        <f>IF(ISNUMBER('Panel Spreadsheet'!AN47),'Panel Spreadsheet'!$E47-'Panel Spreadsheet'!AN$4,"")</f>
        <v>23</v>
      </c>
      <c r="AO47">
        <f>IF(ISNUMBER('Panel Spreadsheet'!AO47),'Panel Spreadsheet'!$E47-'Panel Spreadsheet'!AO$4,"")</f>
        <v>22</v>
      </c>
      <c r="AP47">
        <f>IF(ISNUMBER('Panel Spreadsheet'!AP47),'Panel Spreadsheet'!$E47-'Panel Spreadsheet'!AP$4,"")</f>
        <v>21</v>
      </c>
      <c r="AQ47">
        <f>IF(ISNUMBER('Panel Spreadsheet'!AQ47),'Panel Spreadsheet'!$E47-'Panel Spreadsheet'!AQ$4,"")</f>
        <v>20</v>
      </c>
      <c r="AR47">
        <f>IF(ISNUMBER('Panel Spreadsheet'!AR47),'Panel Spreadsheet'!$E47-'Panel Spreadsheet'!AR$4,"")</f>
        <v>19</v>
      </c>
      <c r="AS47">
        <f>IF(ISNUMBER('Panel Spreadsheet'!AS47),'Panel Spreadsheet'!$E47-'Panel Spreadsheet'!AS$4,"")</f>
        <v>18</v>
      </c>
      <c r="AT47">
        <f>IF(ISNUMBER('Panel Spreadsheet'!AT47),'Panel Spreadsheet'!$E47-'Panel Spreadsheet'!AT$4,"")</f>
        <v>17</v>
      </c>
      <c r="AU47">
        <f>IF(ISNUMBER('Panel Spreadsheet'!AU47),'Panel Spreadsheet'!$E47-'Panel Spreadsheet'!AU$4,"")</f>
        <v>16</v>
      </c>
      <c r="AV47">
        <f>IF(ISNUMBER('Panel Spreadsheet'!AV47),'Panel Spreadsheet'!$E47-'Panel Spreadsheet'!AV$4,"")</f>
        <v>15</v>
      </c>
      <c r="AW47" t="str">
        <f>IF(ISNUMBER('Panel Spreadsheet'!AW47),'Panel Spreadsheet'!$E47-'Panel Spreadsheet'!AW$4,"")</f>
        <v/>
      </c>
      <c r="AX47" t="str">
        <f>IF(ISNUMBER('Panel Spreadsheet'!AX47),'Panel Spreadsheet'!$E47-'Panel Spreadsheet'!AX$4,"")</f>
        <v/>
      </c>
      <c r="AY47" t="str">
        <f>IF(ISNUMBER('Panel Spreadsheet'!AY47),'Panel Spreadsheet'!$E47-'Panel Spreadsheet'!AY$4,"")</f>
        <v/>
      </c>
    </row>
    <row r="48" spans="1:51" x14ac:dyDescent="0.35">
      <c r="A48" t="s">
        <v>43</v>
      </c>
      <c r="B48" t="s">
        <v>155</v>
      </c>
      <c r="C48" s="15">
        <v>4.75</v>
      </c>
      <c r="D48">
        <v>1940</v>
      </c>
      <c r="E48">
        <v>1960</v>
      </c>
      <c r="F48" t="str">
        <f>IF(ISNUMBER('Panel Spreadsheet'!F48),'Panel Spreadsheet'!$E48-'Panel Spreadsheet'!F$4,"")</f>
        <v/>
      </c>
      <c r="G48" t="str">
        <f>IF(ISNUMBER('Panel Spreadsheet'!G48),'Panel Spreadsheet'!$E48-'Panel Spreadsheet'!G$4,"")</f>
        <v/>
      </c>
      <c r="H48" t="str">
        <f>IF(ISNUMBER('Panel Spreadsheet'!H48),'Panel Spreadsheet'!$E48-'Panel Spreadsheet'!H$4,"")</f>
        <v/>
      </c>
      <c r="I48" t="str">
        <f>IF(ISNUMBER('Panel Spreadsheet'!I48),'Panel Spreadsheet'!$E48-'Panel Spreadsheet'!I$4,"")</f>
        <v/>
      </c>
      <c r="J48">
        <f>IF(ISNUMBER('Panel Spreadsheet'!J48),'Panel Spreadsheet'!$E48-'Panel Spreadsheet'!J$4,"")</f>
        <v>35</v>
      </c>
      <c r="K48">
        <f>IF(ISNUMBER('Panel Spreadsheet'!K48),'Panel Spreadsheet'!$E48-'Panel Spreadsheet'!K$4,"")</f>
        <v>34</v>
      </c>
      <c r="L48">
        <f>IF(ISNUMBER('Panel Spreadsheet'!L48),'Panel Spreadsheet'!$E48-'Panel Spreadsheet'!L$4,"")</f>
        <v>33</v>
      </c>
      <c r="M48">
        <f>IF(ISNUMBER('Panel Spreadsheet'!M48),'Panel Spreadsheet'!$E48-'Panel Spreadsheet'!M$4,"")</f>
        <v>32</v>
      </c>
      <c r="N48">
        <f>IF(ISNUMBER('Panel Spreadsheet'!N48),'Panel Spreadsheet'!$E48-'Panel Spreadsheet'!N$4,"")</f>
        <v>31</v>
      </c>
      <c r="O48">
        <f>IF(ISNUMBER('Panel Spreadsheet'!O48),'Panel Spreadsheet'!$E48-'Panel Spreadsheet'!O$4,"")</f>
        <v>30</v>
      </c>
      <c r="P48">
        <f>IF(ISNUMBER('Panel Spreadsheet'!P48),'Panel Spreadsheet'!$E48-'Panel Spreadsheet'!P$4,"")</f>
        <v>29</v>
      </c>
      <c r="Q48">
        <f>IF(ISNUMBER('Panel Spreadsheet'!Q48),'Panel Spreadsheet'!$E48-'Panel Spreadsheet'!Q$4,"")</f>
        <v>28</v>
      </c>
      <c r="R48">
        <f>IF(ISNUMBER('Panel Spreadsheet'!R48),'Panel Spreadsheet'!$E48-'Panel Spreadsheet'!R$4,"")</f>
        <v>27</v>
      </c>
      <c r="S48">
        <f>IF(ISNUMBER('Panel Spreadsheet'!S48),'Panel Spreadsheet'!$E48-'Panel Spreadsheet'!S$4,"")</f>
        <v>26</v>
      </c>
      <c r="T48">
        <f>IF(ISNUMBER('Panel Spreadsheet'!T48),'Panel Spreadsheet'!$E48-'Panel Spreadsheet'!T$4,"")</f>
        <v>25</v>
      </c>
      <c r="U48">
        <f>IF(ISNUMBER('Panel Spreadsheet'!U48),'Panel Spreadsheet'!$E48-'Panel Spreadsheet'!U$4,"")</f>
        <v>24</v>
      </c>
      <c r="V48">
        <f>IF(ISNUMBER('Panel Spreadsheet'!V48),'Panel Spreadsheet'!$E48-'Panel Spreadsheet'!V$4,"")</f>
        <v>23</v>
      </c>
      <c r="W48">
        <f>IF(ISNUMBER('Panel Spreadsheet'!W48),'Panel Spreadsheet'!$E48-'Panel Spreadsheet'!W$4,"")</f>
        <v>22</v>
      </c>
      <c r="X48">
        <f>IF(ISNUMBER('Panel Spreadsheet'!X48),'Panel Spreadsheet'!$E48-'Panel Spreadsheet'!X$4,"")</f>
        <v>21</v>
      </c>
      <c r="Y48" t="str">
        <f>IF(ISNUMBER('Panel Spreadsheet'!Y48),'Panel Spreadsheet'!$E48-'Panel Spreadsheet'!Y$4,"")</f>
        <v/>
      </c>
      <c r="Z48" t="str">
        <f>IF(ISNUMBER('Panel Spreadsheet'!Z48),'Panel Spreadsheet'!$E48-'Panel Spreadsheet'!Z$4,"")</f>
        <v/>
      </c>
      <c r="AA48" t="str">
        <f>IF(ISNUMBER('Panel Spreadsheet'!AA48),'Panel Spreadsheet'!$E48-'Panel Spreadsheet'!AA$4,"")</f>
        <v/>
      </c>
      <c r="AB48" t="str">
        <f>IF(ISNUMBER('Panel Spreadsheet'!AB48),'Panel Spreadsheet'!$E48-'Panel Spreadsheet'!AB$4,"")</f>
        <v/>
      </c>
      <c r="AC48" t="str">
        <f>IF(ISNUMBER('Panel Spreadsheet'!AC48),'Panel Spreadsheet'!$E48-'Panel Spreadsheet'!AC$4,"")</f>
        <v/>
      </c>
      <c r="AD48" t="str">
        <f>IF(ISNUMBER('Panel Spreadsheet'!AD48),'Panel Spreadsheet'!$E48-'Panel Spreadsheet'!AD$4,"")</f>
        <v/>
      </c>
      <c r="AE48" t="str">
        <f>IF(ISNUMBER('Panel Spreadsheet'!AE48),'Panel Spreadsheet'!$E48-'Panel Spreadsheet'!AE$4,"")</f>
        <v/>
      </c>
      <c r="AF48" t="str">
        <f>IF(ISNUMBER('Panel Spreadsheet'!AF48),'Panel Spreadsheet'!$E48-'Panel Spreadsheet'!AF$4,"")</f>
        <v/>
      </c>
      <c r="AG48" t="str">
        <f>IF(ISNUMBER('Panel Spreadsheet'!AG48),'Panel Spreadsheet'!$E48-'Panel Spreadsheet'!AG$4,"")</f>
        <v/>
      </c>
      <c r="AH48" t="str">
        <f>IF(ISNUMBER('Panel Spreadsheet'!AH48),'Panel Spreadsheet'!$E48-'Panel Spreadsheet'!AH$4,"")</f>
        <v/>
      </c>
      <c r="AI48" t="str">
        <f>IF(ISNUMBER('Panel Spreadsheet'!AI48),'Panel Spreadsheet'!$E48-'Panel Spreadsheet'!AI$4,"")</f>
        <v/>
      </c>
      <c r="AJ48" t="str">
        <f>IF(ISNUMBER('Panel Spreadsheet'!AJ48),'Panel Spreadsheet'!$E48-'Panel Spreadsheet'!AJ$4,"")</f>
        <v/>
      </c>
      <c r="AK48" t="str">
        <f>IF(ISNUMBER('Panel Spreadsheet'!AK48),'Panel Spreadsheet'!$E48-'Panel Spreadsheet'!AK$4,"")</f>
        <v/>
      </c>
      <c r="AL48" t="str">
        <f>IF(ISNUMBER('Panel Spreadsheet'!AL48),'Panel Spreadsheet'!$E48-'Panel Spreadsheet'!AL$4,"")</f>
        <v/>
      </c>
      <c r="AM48" t="str">
        <f>IF(ISNUMBER('Panel Spreadsheet'!AM48),'Panel Spreadsheet'!$E48-'Panel Spreadsheet'!AM$4,"")</f>
        <v/>
      </c>
      <c r="AN48" t="str">
        <f>IF(ISNUMBER('Panel Spreadsheet'!AN48),'Panel Spreadsheet'!$E48-'Panel Spreadsheet'!AN$4,"")</f>
        <v/>
      </c>
      <c r="AO48" t="str">
        <f>IF(ISNUMBER('Panel Spreadsheet'!AO48),'Panel Spreadsheet'!$E48-'Panel Spreadsheet'!AO$4,"")</f>
        <v/>
      </c>
      <c r="AP48" t="str">
        <f>IF(ISNUMBER('Panel Spreadsheet'!AP48),'Panel Spreadsheet'!$E48-'Panel Spreadsheet'!AP$4,"")</f>
        <v/>
      </c>
      <c r="AQ48" t="str">
        <f>IF(ISNUMBER('Panel Spreadsheet'!AQ48),'Panel Spreadsheet'!$E48-'Panel Spreadsheet'!AQ$4,"")</f>
        <v/>
      </c>
      <c r="AR48" t="str">
        <f>IF(ISNUMBER('Panel Spreadsheet'!AR48),'Panel Spreadsheet'!$E48-'Panel Spreadsheet'!AR$4,"")</f>
        <v/>
      </c>
      <c r="AS48" t="str">
        <f>IF(ISNUMBER('Panel Spreadsheet'!AS48),'Panel Spreadsheet'!$E48-'Panel Spreadsheet'!AS$4,"")</f>
        <v/>
      </c>
      <c r="AT48" t="str">
        <f>IF(ISNUMBER('Panel Spreadsheet'!AT48),'Panel Spreadsheet'!$E48-'Panel Spreadsheet'!AT$4,"")</f>
        <v/>
      </c>
      <c r="AU48" t="str">
        <f>IF(ISNUMBER('Panel Spreadsheet'!AU48),'Panel Spreadsheet'!$E48-'Panel Spreadsheet'!AU$4,"")</f>
        <v/>
      </c>
      <c r="AV48" t="str">
        <f>IF(ISNUMBER('Panel Spreadsheet'!AV48),'Panel Spreadsheet'!$E48-'Panel Spreadsheet'!AV$4,"")</f>
        <v/>
      </c>
      <c r="AW48" t="str">
        <f>IF(ISNUMBER('Panel Spreadsheet'!AW48),'Panel Spreadsheet'!$E48-'Panel Spreadsheet'!AW$4,"")</f>
        <v/>
      </c>
      <c r="AX48" t="str">
        <f>IF(ISNUMBER('Panel Spreadsheet'!AX48),'Panel Spreadsheet'!$E48-'Panel Spreadsheet'!AX$4,"")</f>
        <v/>
      </c>
      <c r="AY48" t="str">
        <f>IF(ISNUMBER('Panel Spreadsheet'!AY48),'Panel Spreadsheet'!$E48-'Panel Spreadsheet'!AY$4,"")</f>
        <v/>
      </c>
    </row>
    <row r="49" spans="1:51" x14ac:dyDescent="0.35">
      <c r="A49" t="s">
        <v>38</v>
      </c>
      <c r="B49" t="s">
        <v>155</v>
      </c>
      <c r="C49" s="15">
        <v>5</v>
      </c>
      <c r="D49">
        <v>1946</v>
      </c>
      <c r="E49">
        <v>1953</v>
      </c>
      <c r="F49" t="str">
        <f>IF(ISNUMBER('Panel Spreadsheet'!F49),'Panel Spreadsheet'!$E49-'Panel Spreadsheet'!F$4,"")</f>
        <v/>
      </c>
      <c r="G49" t="str">
        <f>IF(ISNUMBER('Panel Spreadsheet'!G49),'Panel Spreadsheet'!$E49-'Panel Spreadsheet'!G$4,"")</f>
        <v/>
      </c>
      <c r="H49" t="str">
        <f>IF(ISNUMBER('Panel Spreadsheet'!H49),'Panel Spreadsheet'!$E49-'Panel Spreadsheet'!H$4,"")</f>
        <v/>
      </c>
      <c r="I49" t="str">
        <f>IF(ISNUMBER('Panel Spreadsheet'!I49),'Panel Spreadsheet'!$E49-'Panel Spreadsheet'!I$4,"")</f>
        <v/>
      </c>
      <c r="J49" t="str">
        <f>IF(ISNUMBER('Panel Spreadsheet'!J49),'Panel Spreadsheet'!$E49-'Panel Spreadsheet'!J$4,"")</f>
        <v/>
      </c>
      <c r="K49" t="str">
        <f>IF(ISNUMBER('Panel Spreadsheet'!K49),'Panel Spreadsheet'!$E49-'Panel Spreadsheet'!K$4,"")</f>
        <v/>
      </c>
      <c r="L49" t="str">
        <f>IF(ISNUMBER('Panel Spreadsheet'!L49),'Panel Spreadsheet'!$E49-'Panel Spreadsheet'!L$4,"")</f>
        <v/>
      </c>
      <c r="M49" t="str">
        <f>IF(ISNUMBER('Panel Spreadsheet'!M49),'Panel Spreadsheet'!$E49-'Panel Spreadsheet'!M$4,"")</f>
        <v/>
      </c>
      <c r="N49">
        <f>IF(ISNUMBER('Panel Spreadsheet'!N49),'Panel Spreadsheet'!$E49-'Panel Spreadsheet'!N$4,"")</f>
        <v>24</v>
      </c>
      <c r="O49">
        <f>IF(ISNUMBER('Panel Spreadsheet'!O49),'Panel Spreadsheet'!$E49-'Panel Spreadsheet'!O$4,"")</f>
        <v>23</v>
      </c>
      <c r="P49">
        <f>IF(ISNUMBER('Panel Spreadsheet'!P49),'Panel Spreadsheet'!$E49-'Panel Spreadsheet'!P$4,"")</f>
        <v>22</v>
      </c>
      <c r="Q49" t="str">
        <f>IF(ISNUMBER('Panel Spreadsheet'!Q49),'Panel Spreadsheet'!$E49-'Panel Spreadsheet'!Q$4,"")</f>
        <v/>
      </c>
      <c r="R49" t="str">
        <f>IF(ISNUMBER('Panel Spreadsheet'!R49),'Panel Spreadsheet'!$E49-'Panel Spreadsheet'!R$4,"")</f>
        <v/>
      </c>
      <c r="S49" t="str">
        <f>IF(ISNUMBER('Panel Spreadsheet'!S49),'Panel Spreadsheet'!$E49-'Panel Spreadsheet'!S$4,"")</f>
        <v/>
      </c>
      <c r="T49" t="str">
        <f>IF(ISNUMBER('Panel Spreadsheet'!T49),'Panel Spreadsheet'!$E49-'Panel Spreadsheet'!T$4,"")</f>
        <v/>
      </c>
      <c r="U49" t="str">
        <f>IF(ISNUMBER('Panel Spreadsheet'!U49),'Panel Spreadsheet'!$E49-'Panel Spreadsheet'!U$4,"")</f>
        <v/>
      </c>
      <c r="V49" t="str">
        <f>IF(ISNUMBER('Panel Spreadsheet'!V49),'Panel Spreadsheet'!$E49-'Panel Spreadsheet'!V$4,"")</f>
        <v/>
      </c>
      <c r="W49" t="str">
        <f>IF(ISNUMBER('Panel Spreadsheet'!W49),'Panel Spreadsheet'!$E49-'Panel Spreadsheet'!W$4,"")</f>
        <v/>
      </c>
      <c r="X49" t="str">
        <f>IF(ISNUMBER('Panel Spreadsheet'!X49),'Panel Spreadsheet'!$E49-'Panel Spreadsheet'!X$4,"")</f>
        <v/>
      </c>
      <c r="Y49" t="str">
        <f>IF(ISNUMBER('Panel Spreadsheet'!Y49),'Panel Spreadsheet'!$E49-'Panel Spreadsheet'!Y$4,"")</f>
        <v/>
      </c>
      <c r="Z49" t="str">
        <f>IF(ISNUMBER('Panel Spreadsheet'!Z49),'Panel Spreadsheet'!$E49-'Panel Spreadsheet'!Z$4,"")</f>
        <v/>
      </c>
      <c r="AA49" t="str">
        <f>IF(ISNUMBER('Panel Spreadsheet'!AA49),'Panel Spreadsheet'!$E49-'Panel Spreadsheet'!AA$4,"")</f>
        <v/>
      </c>
      <c r="AB49" t="str">
        <f>IF(ISNUMBER('Panel Spreadsheet'!AB49),'Panel Spreadsheet'!$E49-'Panel Spreadsheet'!AB$4,"")</f>
        <v/>
      </c>
      <c r="AC49" t="str">
        <f>IF(ISNUMBER('Panel Spreadsheet'!AC49),'Panel Spreadsheet'!$E49-'Panel Spreadsheet'!AC$4,"")</f>
        <v/>
      </c>
      <c r="AD49" t="str">
        <f>IF(ISNUMBER('Panel Spreadsheet'!AD49),'Panel Spreadsheet'!$E49-'Panel Spreadsheet'!AD$4,"")</f>
        <v/>
      </c>
      <c r="AE49" t="str">
        <f>IF(ISNUMBER('Panel Spreadsheet'!AE49),'Panel Spreadsheet'!$E49-'Panel Spreadsheet'!AE$4,"")</f>
        <v/>
      </c>
      <c r="AF49" t="str">
        <f>IF(ISNUMBER('Panel Spreadsheet'!AF49),'Panel Spreadsheet'!$E49-'Panel Spreadsheet'!AF$4,"")</f>
        <v/>
      </c>
      <c r="AG49" t="str">
        <f>IF(ISNUMBER('Panel Spreadsheet'!AG49),'Panel Spreadsheet'!$E49-'Panel Spreadsheet'!AG$4,"")</f>
        <v/>
      </c>
      <c r="AH49" t="str">
        <f>IF(ISNUMBER('Panel Spreadsheet'!AH49),'Panel Spreadsheet'!$E49-'Panel Spreadsheet'!AH$4,"")</f>
        <v/>
      </c>
      <c r="AI49" t="str">
        <f>IF(ISNUMBER('Panel Spreadsheet'!AI49),'Panel Spreadsheet'!$E49-'Panel Spreadsheet'!AI$4,"")</f>
        <v/>
      </c>
      <c r="AJ49" t="str">
        <f>IF(ISNUMBER('Panel Spreadsheet'!AJ49),'Panel Spreadsheet'!$E49-'Panel Spreadsheet'!AJ$4,"")</f>
        <v/>
      </c>
      <c r="AK49" t="str">
        <f>IF(ISNUMBER('Panel Spreadsheet'!AK49),'Panel Spreadsheet'!$E49-'Panel Spreadsheet'!AK$4,"")</f>
        <v/>
      </c>
      <c r="AL49" t="str">
        <f>IF(ISNUMBER('Panel Spreadsheet'!AL49),'Panel Spreadsheet'!$E49-'Panel Spreadsheet'!AL$4,"")</f>
        <v/>
      </c>
      <c r="AM49" t="str">
        <f>IF(ISNUMBER('Panel Spreadsheet'!AM49),'Panel Spreadsheet'!$E49-'Panel Spreadsheet'!AM$4,"")</f>
        <v/>
      </c>
      <c r="AN49" t="str">
        <f>IF(ISNUMBER('Panel Spreadsheet'!AN49),'Panel Spreadsheet'!$E49-'Panel Spreadsheet'!AN$4,"")</f>
        <v/>
      </c>
      <c r="AO49" t="str">
        <f>IF(ISNUMBER('Panel Spreadsheet'!AO49),'Panel Spreadsheet'!$E49-'Panel Spreadsheet'!AO$4,"")</f>
        <v/>
      </c>
      <c r="AP49" t="str">
        <f>IF(ISNUMBER('Panel Spreadsheet'!AP49),'Panel Spreadsheet'!$E49-'Panel Spreadsheet'!AP$4,"")</f>
        <v/>
      </c>
      <c r="AQ49" t="str">
        <f>IF(ISNUMBER('Panel Spreadsheet'!AQ49),'Panel Spreadsheet'!$E49-'Panel Spreadsheet'!AQ$4,"")</f>
        <v/>
      </c>
      <c r="AR49" t="str">
        <f>IF(ISNUMBER('Panel Spreadsheet'!AR49),'Panel Spreadsheet'!$E49-'Panel Spreadsheet'!AR$4,"")</f>
        <v/>
      </c>
      <c r="AS49" t="str">
        <f>IF(ISNUMBER('Panel Spreadsheet'!AS49),'Panel Spreadsheet'!$E49-'Panel Spreadsheet'!AS$4,"")</f>
        <v/>
      </c>
      <c r="AT49" t="str">
        <f>IF(ISNUMBER('Panel Spreadsheet'!AT49),'Panel Spreadsheet'!$E49-'Panel Spreadsheet'!AT$4,"")</f>
        <v/>
      </c>
      <c r="AU49" t="str">
        <f>IF(ISNUMBER('Panel Spreadsheet'!AU49),'Panel Spreadsheet'!$E49-'Panel Spreadsheet'!AU$4,"")</f>
        <v/>
      </c>
      <c r="AV49" t="str">
        <f>IF(ISNUMBER('Panel Spreadsheet'!AV49),'Panel Spreadsheet'!$E49-'Panel Spreadsheet'!AV$4,"")</f>
        <v/>
      </c>
      <c r="AW49" t="str">
        <f>IF(ISNUMBER('Panel Spreadsheet'!AW49),'Panel Spreadsheet'!$E49-'Panel Spreadsheet'!AW$4,"")</f>
        <v/>
      </c>
      <c r="AX49" t="str">
        <f>IF(ISNUMBER('Panel Spreadsheet'!AX49),'Panel Spreadsheet'!$E49-'Panel Spreadsheet'!AX$4,"")</f>
        <v/>
      </c>
      <c r="AY49" t="str">
        <f>IF(ISNUMBER('Panel Spreadsheet'!AY49),'Panel Spreadsheet'!$E49-'Panel Spreadsheet'!AY$4,"")</f>
        <v/>
      </c>
    </row>
    <row r="50" spans="1:51" x14ac:dyDescent="0.35">
      <c r="A50" t="s">
        <v>33</v>
      </c>
      <c r="B50" t="s">
        <v>155</v>
      </c>
      <c r="C50" s="15">
        <v>5</v>
      </c>
      <c r="D50">
        <v>1946</v>
      </c>
      <c r="E50" s="112">
        <v>1946</v>
      </c>
      <c r="F50" t="str">
        <f>IF(ISNUMBER('Panel Spreadsheet'!F50),'Panel Spreadsheet'!$E50-'Panel Spreadsheet'!F$4,"")</f>
        <v/>
      </c>
      <c r="G50" t="str">
        <f>IF(ISNUMBER('Panel Spreadsheet'!G50),'Panel Spreadsheet'!$E50-'Panel Spreadsheet'!G$4,"")</f>
        <v/>
      </c>
      <c r="H50" t="str">
        <f>IF(ISNUMBER('Panel Spreadsheet'!H50),'Panel Spreadsheet'!$E50-'Panel Spreadsheet'!H$4,"")</f>
        <v/>
      </c>
      <c r="I50" t="str">
        <f>IF(ISNUMBER('Panel Spreadsheet'!I50),'Panel Spreadsheet'!$E50-'Panel Spreadsheet'!I$4,"")</f>
        <v/>
      </c>
      <c r="J50" t="str">
        <f>IF(ISNUMBER('Panel Spreadsheet'!J50),'Panel Spreadsheet'!$E50-'Panel Spreadsheet'!J$4,"")</f>
        <v/>
      </c>
      <c r="K50" t="str">
        <f>IF(ISNUMBER('Panel Spreadsheet'!K50),'Panel Spreadsheet'!$E50-'Panel Spreadsheet'!K$4,"")</f>
        <v/>
      </c>
      <c r="L50" t="str">
        <f>IF(ISNUMBER('Panel Spreadsheet'!L50),'Panel Spreadsheet'!$E50-'Panel Spreadsheet'!L$4,"")</f>
        <v/>
      </c>
      <c r="M50">
        <f>IF(ISNUMBER('Panel Spreadsheet'!M50),'Panel Spreadsheet'!$E50-'Panel Spreadsheet'!M$4,"")</f>
        <v>18</v>
      </c>
      <c r="N50">
        <f>IF(ISNUMBER('Panel Spreadsheet'!N50),'Panel Spreadsheet'!$E50-'Panel Spreadsheet'!N$4,"")</f>
        <v>17</v>
      </c>
      <c r="O50">
        <f>IF(ISNUMBER('Panel Spreadsheet'!O50),'Panel Spreadsheet'!$E50-'Panel Spreadsheet'!O$4,"")</f>
        <v>16</v>
      </c>
      <c r="P50">
        <f>IF(ISNUMBER('Panel Spreadsheet'!P50),'Panel Spreadsheet'!$E50-'Panel Spreadsheet'!P$4,"")</f>
        <v>15</v>
      </c>
      <c r="Q50">
        <f>IF(ISNUMBER('Panel Spreadsheet'!Q50),'Panel Spreadsheet'!$E50-'Panel Spreadsheet'!Q$4,"")</f>
        <v>14</v>
      </c>
      <c r="R50">
        <f>IF(ISNUMBER('Panel Spreadsheet'!R50),'Panel Spreadsheet'!$E50-'Panel Spreadsheet'!R$4,"")</f>
        <v>13</v>
      </c>
      <c r="S50">
        <f>IF(ISNUMBER('Panel Spreadsheet'!S50),'Panel Spreadsheet'!$E50-'Panel Spreadsheet'!S$4,"")</f>
        <v>12</v>
      </c>
      <c r="T50">
        <f>IF(ISNUMBER('Panel Spreadsheet'!T50),'Panel Spreadsheet'!$E50-'Panel Spreadsheet'!T$4,"")</f>
        <v>11</v>
      </c>
      <c r="U50">
        <f>IF(ISNUMBER('Panel Spreadsheet'!U50),'Panel Spreadsheet'!$E50-'Panel Spreadsheet'!U$4,"")</f>
        <v>10</v>
      </c>
      <c r="V50">
        <f>IF(ISNUMBER('Panel Spreadsheet'!V50),'Panel Spreadsheet'!$E50-'Panel Spreadsheet'!V$4,"")</f>
        <v>9</v>
      </c>
      <c r="W50">
        <f>IF(ISNUMBER('Panel Spreadsheet'!W50),'Panel Spreadsheet'!$E50-'Panel Spreadsheet'!W$4,"")</f>
        <v>8</v>
      </c>
      <c r="X50" t="str">
        <f>IF(ISNUMBER('Panel Spreadsheet'!X50),'Panel Spreadsheet'!$E50-'Panel Spreadsheet'!X$4,"")</f>
        <v/>
      </c>
      <c r="Y50" t="str">
        <f>IF(ISNUMBER('Panel Spreadsheet'!Y50),'Panel Spreadsheet'!$E50-'Panel Spreadsheet'!Y$4,"")</f>
        <v/>
      </c>
      <c r="Z50" t="str">
        <f>IF(ISNUMBER('Panel Spreadsheet'!Z50),'Panel Spreadsheet'!$E50-'Panel Spreadsheet'!Z$4,"")</f>
        <v/>
      </c>
      <c r="AA50" t="str">
        <f>IF(ISNUMBER('Panel Spreadsheet'!AA50),'Panel Spreadsheet'!$E50-'Panel Spreadsheet'!AA$4,"")</f>
        <v/>
      </c>
      <c r="AB50" t="str">
        <f>IF(ISNUMBER('Panel Spreadsheet'!AB50),'Panel Spreadsheet'!$E50-'Panel Spreadsheet'!AB$4,"")</f>
        <v/>
      </c>
      <c r="AC50" t="str">
        <f>IF(ISNUMBER('Panel Spreadsheet'!AC50),'Panel Spreadsheet'!$E50-'Panel Spreadsheet'!AC$4,"")</f>
        <v/>
      </c>
      <c r="AD50" t="str">
        <f>IF(ISNUMBER('Panel Spreadsheet'!AD50),'Panel Spreadsheet'!$E50-'Panel Spreadsheet'!AD$4,"")</f>
        <v/>
      </c>
      <c r="AE50" t="str">
        <f>IF(ISNUMBER('Panel Spreadsheet'!AE50),'Panel Spreadsheet'!$E50-'Panel Spreadsheet'!AE$4,"")</f>
        <v/>
      </c>
      <c r="AF50" t="str">
        <f>IF(ISNUMBER('Panel Spreadsheet'!AF50),'Panel Spreadsheet'!$E50-'Panel Spreadsheet'!AF$4,"")</f>
        <v/>
      </c>
      <c r="AG50" t="str">
        <f>IF(ISNUMBER('Panel Spreadsheet'!AG50),'Panel Spreadsheet'!$E50-'Panel Spreadsheet'!AG$4,"")</f>
        <v/>
      </c>
      <c r="AH50" t="str">
        <f>IF(ISNUMBER('Panel Spreadsheet'!AH50),'Panel Spreadsheet'!$E50-'Panel Spreadsheet'!AH$4,"")</f>
        <v/>
      </c>
      <c r="AI50" t="str">
        <f>IF(ISNUMBER('Panel Spreadsheet'!AI50),'Panel Spreadsheet'!$E50-'Panel Spreadsheet'!AI$4,"")</f>
        <v/>
      </c>
      <c r="AJ50" t="str">
        <f>IF(ISNUMBER('Panel Spreadsheet'!AJ50),'Panel Spreadsheet'!$E50-'Panel Spreadsheet'!AJ$4,"")</f>
        <v/>
      </c>
      <c r="AK50" t="str">
        <f>IF(ISNUMBER('Panel Spreadsheet'!AK50),'Panel Spreadsheet'!$E50-'Panel Spreadsheet'!AK$4,"")</f>
        <v/>
      </c>
      <c r="AL50" t="str">
        <f>IF(ISNUMBER('Panel Spreadsheet'!AL50),'Panel Spreadsheet'!$E50-'Panel Spreadsheet'!AL$4,"")</f>
        <v/>
      </c>
      <c r="AM50" t="str">
        <f>IF(ISNUMBER('Panel Spreadsheet'!AM50),'Panel Spreadsheet'!$E50-'Panel Spreadsheet'!AM$4,"")</f>
        <v/>
      </c>
      <c r="AN50" t="str">
        <f>IF(ISNUMBER('Panel Spreadsheet'!AN50),'Panel Spreadsheet'!$E50-'Panel Spreadsheet'!AN$4,"")</f>
        <v/>
      </c>
      <c r="AO50" t="str">
        <f>IF(ISNUMBER('Panel Spreadsheet'!AO50),'Panel Spreadsheet'!$E50-'Panel Spreadsheet'!AO$4,"")</f>
        <v/>
      </c>
      <c r="AP50" t="str">
        <f>IF(ISNUMBER('Panel Spreadsheet'!AP50),'Panel Spreadsheet'!$E50-'Panel Spreadsheet'!AP$4,"")</f>
        <v/>
      </c>
      <c r="AQ50" t="str">
        <f>IF(ISNUMBER('Panel Spreadsheet'!AQ50),'Panel Spreadsheet'!$E50-'Panel Spreadsheet'!AQ$4,"")</f>
        <v/>
      </c>
      <c r="AR50" t="str">
        <f>IF(ISNUMBER('Panel Spreadsheet'!AR50),'Panel Spreadsheet'!$E50-'Panel Spreadsheet'!AR$4,"")</f>
        <v/>
      </c>
      <c r="AS50" t="str">
        <f>IF(ISNUMBER('Panel Spreadsheet'!AS50),'Panel Spreadsheet'!$E50-'Panel Spreadsheet'!AS$4,"")</f>
        <v/>
      </c>
      <c r="AT50" t="str">
        <f>IF(ISNUMBER('Panel Spreadsheet'!AT50),'Panel Spreadsheet'!$E50-'Panel Spreadsheet'!AT$4,"")</f>
        <v/>
      </c>
      <c r="AU50" t="str">
        <f>IF(ISNUMBER('Panel Spreadsheet'!AU50),'Panel Spreadsheet'!$E50-'Panel Spreadsheet'!AU$4,"")</f>
        <v/>
      </c>
      <c r="AV50" t="str">
        <f>IF(ISNUMBER('Panel Spreadsheet'!AV50),'Panel Spreadsheet'!$E50-'Panel Spreadsheet'!AV$4,"")</f>
        <v/>
      </c>
      <c r="AW50" t="str">
        <f>IF(ISNUMBER('Panel Spreadsheet'!AW50),'Panel Spreadsheet'!$E50-'Panel Spreadsheet'!AW$4,"")</f>
        <v/>
      </c>
      <c r="AX50" t="str">
        <f>IF(ISNUMBER('Panel Spreadsheet'!AX50),'Panel Spreadsheet'!$E50-'Panel Spreadsheet'!AX$4,"")</f>
        <v/>
      </c>
      <c r="AY50" t="str">
        <f>IF(ISNUMBER('Panel Spreadsheet'!AY50),'Panel Spreadsheet'!$E50-'Panel Spreadsheet'!AY$4,"")</f>
        <v/>
      </c>
    </row>
    <row r="51" spans="1:51" x14ac:dyDescent="0.35">
      <c r="A51" t="s">
        <v>19</v>
      </c>
      <c r="B51" t="s">
        <v>155</v>
      </c>
      <c r="C51" s="15">
        <v>5</v>
      </c>
      <c r="D51">
        <v>1947</v>
      </c>
      <c r="E51">
        <v>1957</v>
      </c>
      <c r="F51" t="str">
        <f>IF(ISNUMBER('Panel Spreadsheet'!F51),'Panel Spreadsheet'!$E51-'Panel Spreadsheet'!F$4,"")</f>
        <v/>
      </c>
      <c r="G51" t="str">
        <f>IF(ISNUMBER('Panel Spreadsheet'!G51),'Panel Spreadsheet'!$E51-'Panel Spreadsheet'!G$4,"")</f>
        <v/>
      </c>
      <c r="H51" t="str">
        <f>IF(ISNUMBER('Panel Spreadsheet'!H51),'Panel Spreadsheet'!$E51-'Panel Spreadsheet'!H$4,"")</f>
        <v/>
      </c>
      <c r="I51" t="str">
        <f>IF(ISNUMBER('Panel Spreadsheet'!I51),'Panel Spreadsheet'!$E51-'Panel Spreadsheet'!I$4,"")</f>
        <v/>
      </c>
      <c r="J51" t="str">
        <f>IF(ISNUMBER('Panel Spreadsheet'!J51),'Panel Spreadsheet'!$E51-'Panel Spreadsheet'!J$4,"")</f>
        <v/>
      </c>
      <c r="K51" t="str">
        <f>IF(ISNUMBER('Panel Spreadsheet'!K51),'Panel Spreadsheet'!$E51-'Panel Spreadsheet'!K$4,"")</f>
        <v/>
      </c>
      <c r="L51">
        <f>IF(ISNUMBER('Panel Spreadsheet'!L51),'Panel Spreadsheet'!$E51-'Panel Spreadsheet'!L$4,"")</f>
        <v>30</v>
      </c>
      <c r="M51">
        <f>IF(ISNUMBER('Panel Spreadsheet'!M51),'Panel Spreadsheet'!$E51-'Panel Spreadsheet'!M$4,"")</f>
        <v>29</v>
      </c>
      <c r="N51">
        <f>IF(ISNUMBER('Panel Spreadsheet'!N51),'Panel Spreadsheet'!$E51-'Panel Spreadsheet'!N$4,"")</f>
        <v>28</v>
      </c>
      <c r="O51">
        <f>IF(ISNUMBER('Panel Spreadsheet'!O51),'Panel Spreadsheet'!$E51-'Panel Spreadsheet'!O$4,"")</f>
        <v>27</v>
      </c>
      <c r="P51">
        <f>IF(ISNUMBER('Panel Spreadsheet'!P51),'Panel Spreadsheet'!$E51-'Panel Spreadsheet'!P$4,"")</f>
        <v>26</v>
      </c>
      <c r="Q51">
        <f>IF(ISNUMBER('Panel Spreadsheet'!Q51),'Panel Spreadsheet'!$E51-'Panel Spreadsheet'!Q$4,"")</f>
        <v>25</v>
      </c>
      <c r="R51">
        <f>IF(ISNUMBER('Panel Spreadsheet'!R51),'Panel Spreadsheet'!$E51-'Panel Spreadsheet'!R$4,"")</f>
        <v>24</v>
      </c>
      <c r="S51">
        <f>IF(ISNUMBER('Panel Spreadsheet'!S51),'Panel Spreadsheet'!$E51-'Panel Spreadsheet'!S$4,"")</f>
        <v>23</v>
      </c>
      <c r="T51">
        <f>IF(ISNUMBER('Panel Spreadsheet'!T51),'Panel Spreadsheet'!$E51-'Panel Spreadsheet'!T$4,"")</f>
        <v>22</v>
      </c>
      <c r="U51">
        <f>IF(ISNUMBER('Panel Spreadsheet'!U51),'Panel Spreadsheet'!$E51-'Panel Spreadsheet'!U$4,"")</f>
        <v>21</v>
      </c>
      <c r="V51">
        <f>IF(ISNUMBER('Panel Spreadsheet'!V51),'Panel Spreadsheet'!$E51-'Panel Spreadsheet'!V$4,"")</f>
        <v>20</v>
      </c>
      <c r="W51">
        <f>IF(ISNUMBER('Panel Spreadsheet'!W51),'Panel Spreadsheet'!$E51-'Panel Spreadsheet'!W$4,"")</f>
        <v>19</v>
      </c>
      <c r="X51">
        <f>IF(ISNUMBER('Panel Spreadsheet'!X51),'Panel Spreadsheet'!$E51-'Panel Spreadsheet'!X$4,"")</f>
        <v>18</v>
      </c>
      <c r="Y51">
        <f>IF(ISNUMBER('Panel Spreadsheet'!Y51),'Panel Spreadsheet'!$E51-'Panel Spreadsheet'!Y$4,"")</f>
        <v>17</v>
      </c>
      <c r="Z51">
        <f>IF(ISNUMBER('Panel Spreadsheet'!Z51),'Panel Spreadsheet'!$E51-'Panel Spreadsheet'!Z$4,"")</f>
        <v>16</v>
      </c>
      <c r="AA51">
        <f>IF(ISNUMBER('Panel Spreadsheet'!AA51),'Panel Spreadsheet'!$E51-'Panel Spreadsheet'!AA$4,"")</f>
        <v>15</v>
      </c>
      <c r="AB51">
        <f>IF(ISNUMBER('Panel Spreadsheet'!AB51),'Panel Spreadsheet'!$E51-'Panel Spreadsheet'!AB$4,"")</f>
        <v>14</v>
      </c>
      <c r="AC51">
        <f>IF(ISNUMBER('Panel Spreadsheet'!AC51),'Panel Spreadsheet'!$E51-'Panel Spreadsheet'!AC$4,"")</f>
        <v>13</v>
      </c>
      <c r="AD51">
        <f>IF(ISNUMBER('Panel Spreadsheet'!AD51),'Panel Spreadsheet'!$E51-'Panel Spreadsheet'!AD$4,"")</f>
        <v>12</v>
      </c>
      <c r="AE51">
        <f>IF(ISNUMBER('Panel Spreadsheet'!AE51),'Panel Spreadsheet'!$E51-'Panel Spreadsheet'!AE$4,"")</f>
        <v>11</v>
      </c>
      <c r="AF51" t="str">
        <f>IF(ISNUMBER('Panel Spreadsheet'!AF51),'Panel Spreadsheet'!$E51-'Panel Spreadsheet'!AF$4,"")</f>
        <v/>
      </c>
      <c r="AG51" t="str">
        <f>IF(ISNUMBER('Panel Spreadsheet'!AG51),'Panel Spreadsheet'!$E51-'Panel Spreadsheet'!AG$4,"")</f>
        <v/>
      </c>
      <c r="AH51" t="str">
        <f>IF(ISNUMBER('Panel Spreadsheet'!AH51),'Panel Spreadsheet'!$E51-'Panel Spreadsheet'!AH$4,"")</f>
        <v/>
      </c>
      <c r="AI51" t="str">
        <f>IF(ISNUMBER('Panel Spreadsheet'!AI51),'Panel Spreadsheet'!$E51-'Panel Spreadsheet'!AI$4,"")</f>
        <v/>
      </c>
      <c r="AJ51" t="str">
        <f>IF(ISNUMBER('Panel Spreadsheet'!AJ51),'Panel Spreadsheet'!$E51-'Panel Spreadsheet'!AJ$4,"")</f>
        <v/>
      </c>
      <c r="AK51" t="str">
        <f>IF(ISNUMBER('Panel Spreadsheet'!AK51),'Panel Spreadsheet'!$E51-'Panel Spreadsheet'!AK$4,"")</f>
        <v/>
      </c>
      <c r="AL51" t="str">
        <f>IF(ISNUMBER('Panel Spreadsheet'!AL51),'Panel Spreadsheet'!$E51-'Panel Spreadsheet'!AL$4,"")</f>
        <v/>
      </c>
      <c r="AM51" t="str">
        <f>IF(ISNUMBER('Panel Spreadsheet'!AM51),'Panel Spreadsheet'!$E51-'Panel Spreadsheet'!AM$4,"")</f>
        <v/>
      </c>
      <c r="AN51" t="str">
        <f>IF(ISNUMBER('Panel Spreadsheet'!AN51),'Panel Spreadsheet'!$E51-'Panel Spreadsheet'!AN$4,"")</f>
        <v/>
      </c>
      <c r="AO51" t="str">
        <f>IF(ISNUMBER('Panel Spreadsheet'!AO51),'Panel Spreadsheet'!$E51-'Panel Spreadsheet'!AO$4,"")</f>
        <v/>
      </c>
      <c r="AP51" t="str">
        <f>IF(ISNUMBER('Panel Spreadsheet'!AP51),'Panel Spreadsheet'!$E51-'Panel Spreadsheet'!AP$4,"")</f>
        <v/>
      </c>
      <c r="AQ51" t="str">
        <f>IF(ISNUMBER('Panel Spreadsheet'!AQ51),'Panel Spreadsheet'!$E51-'Panel Spreadsheet'!AQ$4,"")</f>
        <v/>
      </c>
      <c r="AR51" t="str">
        <f>IF(ISNUMBER('Panel Spreadsheet'!AR51),'Panel Spreadsheet'!$E51-'Panel Spreadsheet'!AR$4,"")</f>
        <v/>
      </c>
      <c r="AS51" t="str">
        <f>IF(ISNUMBER('Panel Spreadsheet'!AS51),'Panel Spreadsheet'!$E51-'Panel Spreadsheet'!AS$4,"")</f>
        <v/>
      </c>
      <c r="AT51" t="str">
        <f>IF(ISNUMBER('Panel Spreadsheet'!AT51),'Panel Spreadsheet'!$E51-'Panel Spreadsheet'!AT$4,"")</f>
        <v/>
      </c>
      <c r="AU51" t="str">
        <f>IF(ISNUMBER('Panel Spreadsheet'!AU51),'Panel Spreadsheet'!$E51-'Panel Spreadsheet'!AU$4,"")</f>
        <v/>
      </c>
      <c r="AV51" t="str">
        <f>IF(ISNUMBER('Panel Spreadsheet'!AV51),'Panel Spreadsheet'!$E51-'Panel Spreadsheet'!AV$4,"")</f>
        <v/>
      </c>
      <c r="AW51" t="str">
        <f>IF(ISNUMBER('Panel Spreadsheet'!AW51),'Panel Spreadsheet'!$E51-'Panel Spreadsheet'!AW$4,"")</f>
        <v/>
      </c>
      <c r="AX51" t="str">
        <f>IF(ISNUMBER('Panel Spreadsheet'!AX51),'Panel Spreadsheet'!$E51-'Panel Spreadsheet'!AX$4,"")</f>
        <v/>
      </c>
      <c r="AY51" t="str">
        <f>IF(ISNUMBER('Panel Spreadsheet'!AY51),'Panel Spreadsheet'!$E51-'Panel Spreadsheet'!AY$4,"")</f>
        <v/>
      </c>
    </row>
    <row r="52" spans="1:51" x14ac:dyDescent="0.35">
      <c r="A52" t="s">
        <v>36</v>
      </c>
      <c r="B52" t="s">
        <v>155</v>
      </c>
      <c r="C52" s="15">
        <v>5</v>
      </c>
      <c r="D52">
        <v>1942</v>
      </c>
      <c r="E52">
        <v>1967</v>
      </c>
      <c r="F52" t="str">
        <f>IF(ISNUMBER('Panel Spreadsheet'!F52),'Panel Spreadsheet'!$E52-'Panel Spreadsheet'!F$4,"")</f>
        <v/>
      </c>
      <c r="G52" t="str">
        <f>IF(ISNUMBER('Panel Spreadsheet'!G52),'Panel Spreadsheet'!$E52-'Panel Spreadsheet'!G$4,"")</f>
        <v/>
      </c>
      <c r="H52" t="str">
        <f>IF(ISNUMBER('Panel Spreadsheet'!H52),'Panel Spreadsheet'!$E52-'Panel Spreadsheet'!H$4,"")</f>
        <v/>
      </c>
      <c r="I52" t="str">
        <f>IF(ISNUMBER('Panel Spreadsheet'!I52),'Panel Spreadsheet'!$E52-'Panel Spreadsheet'!I$4,"")</f>
        <v/>
      </c>
      <c r="J52" t="str">
        <f>IF(ISNUMBER('Panel Spreadsheet'!J52),'Panel Spreadsheet'!$E52-'Panel Spreadsheet'!J$4,"")</f>
        <v/>
      </c>
      <c r="K52" t="str">
        <f>IF(ISNUMBER('Panel Spreadsheet'!K52),'Panel Spreadsheet'!$E52-'Panel Spreadsheet'!K$4,"")</f>
        <v/>
      </c>
      <c r="L52" t="str">
        <f>IF(ISNUMBER('Panel Spreadsheet'!L52),'Panel Spreadsheet'!$E52-'Panel Spreadsheet'!L$4,"")</f>
        <v/>
      </c>
      <c r="M52">
        <f>IF(ISNUMBER('Panel Spreadsheet'!M52),'Panel Spreadsheet'!$E52-'Panel Spreadsheet'!M$4,"")</f>
        <v>39</v>
      </c>
      <c r="N52">
        <f>IF(ISNUMBER('Panel Spreadsheet'!N52),'Panel Spreadsheet'!$E52-'Panel Spreadsheet'!N$4,"")</f>
        <v>38</v>
      </c>
      <c r="O52">
        <f>IF(ISNUMBER('Panel Spreadsheet'!O52),'Panel Spreadsheet'!$E52-'Panel Spreadsheet'!O$4,"")</f>
        <v>37</v>
      </c>
      <c r="P52">
        <f>IF(ISNUMBER('Panel Spreadsheet'!P52),'Panel Spreadsheet'!$E52-'Panel Spreadsheet'!P$4,"")</f>
        <v>36</v>
      </c>
      <c r="Q52" t="str">
        <f>IF(ISNUMBER('Panel Spreadsheet'!Q52),'Panel Spreadsheet'!$E52-'Panel Spreadsheet'!Q$4,"")</f>
        <v/>
      </c>
      <c r="R52" t="str">
        <f>IF(ISNUMBER('Panel Spreadsheet'!R52),'Panel Spreadsheet'!$E52-'Panel Spreadsheet'!R$4,"")</f>
        <v/>
      </c>
      <c r="S52" t="str">
        <f>IF(ISNUMBER('Panel Spreadsheet'!S52),'Panel Spreadsheet'!$E52-'Panel Spreadsheet'!S$4,"")</f>
        <v/>
      </c>
      <c r="T52" t="str">
        <f>IF(ISNUMBER('Panel Spreadsheet'!T52),'Panel Spreadsheet'!$E52-'Panel Spreadsheet'!T$4,"")</f>
        <v/>
      </c>
      <c r="U52" t="str">
        <f>IF(ISNUMBER('Panel Spreadsheet'!U52),'Panel Spreadsheet'!$E52-'Panel Spreadsheet'!U$4,"")</f>
        <v/>
      </c>
      <c r="V52" t="str">
        <f>IF(ISNUMBER('Panel Spreadsheet'!V52),'Panel Spreadsheet'!$E52-'Panel Spreadsheet'!V$4,"")</f>
        <v/>
      </c>
      <c r="W52" t="str">
        <f>IF(ISNUMBER('Panel Spreadsheet'!W52),'Panel Spreadsheet'!$E52-'Panel Spreadsheet'!W$4,"")</f>
        <v/>
      </c>
      <c r="X52" t="str">
        <f>IF(ISNUMBER('Panel Spreadsheet'!X52),'Panel Spreadsheet'!$E52-'Panel Spreadsheet'!X$4,"")</f>
        <v/>
      </c>
      <c r="Y52" t="str">
        <f>IF(ISNUMBER('Panel Spreadsheet'!Y52),'Panel Spreadsheet'!$E52-'Panel Spreadsheet'!Y$4,"")</f>
        <v/>
      </c>
      <c r="Z52" t="str">
        <f>IF(ISNUMBER('Panel Spreadsheet'!Z52),'Panel Spreadsheet'!$E52-'Panel Spreadsheet'!Z$4,"")</f>
        <v/>
      </c>
      <c r="AA52" t="str">
        <f>IF(ISNUMBER('Panel Spreadsheet'!AA52),'Panel Spreadsheet'!$E52-'Panel Spreadsheet'!AA$4,"")</f>
        <v/>
      </c>
      <c r="AB52" t="str">
        <f>IF(ISNUMBER('Panel Spreadsheet'!AB52),'Panel Spreadsheet'!$E52-'Panel Spreadsheet'!AB$4,"")</f>
        <v/>
      </c>
      <c r="AC52" t="str">
        <f>IF(ISNUMBER('Panel Spreadsheet'!AC52),'Panel Spreadsheet'!$E52-'Panel Spreadsheet'!AC$4,"")</f>
        <v/>
      </c>
      <c r="AD52" t="str">
        <f>IF(ISNUMBER('Panel Spreadsheet'!AD52),'Panel Spreadsheet'!$E52-'Panel Spreadsheet'!AD$4,"")</f>
        <v/>
      </c>
      <c r="AE52" t="str">
        <f>IF(ISNUMBER('Panel Spreadsheet'!AE52),'Panel Spreadsheet'!$E52-'Panel Spreadsheet'!AE$4,"")</f>
        <v/>
      </c>
      <c r="AF52" t="str">
        <f>IF(ISNUMBER('Panel Spreadsheet'!AF52),'Panel Spreadsheet'!$E52-'Panel Spreadsheet'!AF$4,"")</f>
        <v/>
      </c>
      <c r="AG52" t="str">
        <f>IF(ISNUMBER('Panel Spreadsheet'!AG52),'Panel Spreadsheet'!$E52-'Panel Spreadsheet'!AG$4,"")</f>
        <v/>
      </c>
      <c r="AH52" t="str">
        <f>IF(ISNUMBER('Panel Spreadsheet'!AH52),'Panel Spreadsheet'!$E52-'Panel Spreadsheet'!AH$4,"")</f>
        <v/>
      </c>
      <c r="AI52" t="str">
        <f>IF(ISNUMBER('Panel Spreadsheet'!AI52),'Panel Spreadsheet'!$E52-'Panel Spreadsheet'!AI$4,"")</f>
        <v/>
      </c>
      <c r="AJ52" t="str">
        <f>IF(ISNUMBER('Panel Spreadsheet'!AJ52),'Panel Spreadsheet'!$E52-'Panel Spreadsheet'!AJ$4,"")</f>
        <v/>
      </c>
      <c r="AK52" t="str">
        <f>IF(ISNUMBER('Panel Spreadsheet'!AK52),'Panel Spreadsheet'!$E52-'Panel Spreadsheet'!AK$4,"")</f>
        <v/>
      </c>
      <c r="AL52" t="str">
        <f>IF(ISNUMBER('Panel Spreadsheet'!AL52),'Panel Spreadsheet'!$E52-'Panel Spreadsheet'!AL$4,"")</f>
        <v/>
      </c>
      <c r="AM52" t="str">
        <f>IF(ISNUMBER('Panel Spreadsheet'!AM52),'Panel Spreadsheet'!$E52-'Panel Spreadsheet'!AM$4,"")</f>
        <v/>
      </c>
      <c r="AN52" t="str">
        <f>IF(ISNUMBER('Panel Spreadsheet'!AN52),'Panel Spreadsheet'!$E52-'Panel Spreadsheet'!AN$4,"")</f>
        <v/>
      </c>
      <c r="AO52" t="str">
        <f>IF(ISNUMBER('Panel Spreadsheet'!AO52),'Panel Spreadsheet'!$E52-'Panel Spreadsheet'!AO$4,"")</f>
        <v/>
      </c>
      <c r="AP52" t="str">
        <f>IF(ISNUMBER('Panel Spreadsheet'!AP52),'Panel Spreadsheet'!$E52-'Panel Spreadsheet'!AP$4,"")</f>
        <v/>
      </c>
      <c r="AQ52" t="str">
        <f>IF(ISNUMBER('Panel Spreadsheet'!AQ52),'Panel Spreadsheet'!$E52-'Panel Spreadsheet'!AQ$4,"")</f>
        <v/>
      </c>
      <c r="AR52" t="str">
        <f>IF(ISNUMBER('Panel Spreadsheet'!AR52),'Panel Spreadsheet'!$E52-'Panel Spreadsheet'!AR$4,"")</f>
        <v/>
      </c>
      <c r="AS52" t="str">
        <f>IF(ISNUMBER('Panel Spreadsheet'!AS52),'Panel Spreadsheet'!$E52-'Panel Spreadsheet'!AS$4,"")</f>
        <v/>
      </c>
      <c r="AT52" t="str">
        <f>IF(ISNUMBER('Panel Spreadsheet'!AT52),'Panel Spreadsheet'!$E52-'Panel Spreadsheet'!AT$4,"")</f>
        <v/>
      </c>
      <c r="AU52" t="str">
        <f>IF(ISNUMBER('Panel Spreadsheet'!AU52),'Panel Spreadsheet'!$E52-'Panel Spreadsheet'!AU$4,"")</f>
        <v/>
      </c>
      <c r="AV52" t="str">
        <f>IF(ISNUMBER('Panel Spreadsheet'!AV52),'Panel Spreadsheet'!$E52-'Panel Spreadsheet'!AV$4,"")</f>
        <v/>
      </c>
      <c r="AW52" t="str">
        <f>IF(ISNUMBER('Panel Spreadsheet'!AW52),'Panel Spreadsheet'!$E52-'Panel Spreadsheet'!AW$4,"")</f>
        <v/>
      </c>
      <c r="AX52" t="str">
        <f>IF(ISNUMBER('Panel Spreadsheet'!AX52),'Panel Spreadsheet'!$E52-'Panel Spreadsheet'!AX$4,"")</f>
        <v/>
      </c>
      <c r="AY52" t="str">
        <f>IF(ISNUMBER('Panel Spreadsheet'!AY52),'Panel Spreadsheet'!$E52-'Panel Spreadsheet'!AY$4,"")</f>
        <v/>
      </c>
    </row>
    <row r="53" spans="1:51" x14ac:dyDescent="0.35">
      <c r="A53" t="s">
        <v>40</v>
      </c>
      <c r="B53" t="s">
        <v>155</v>
      </c>
      <c r="C53" s="15">
        <v>5</v>
      </c>
      <c r="D53">
        <v>1945</v>
      </c>
      <c r="E53">
        <v>1975</v>
      </c>
      <c r="F53" t="str">
        <f>IF(ISNUMBER('Panel Spreadsheet'!F53),'Panel Spreadsheet'!$E53-'Panel Spreadsheet'!F$4,"")</f>
        <v/>
      </c>
      <c r="G53" t="str">
        <f>IF(ISNUMBER('Panel Spreadsheet'!G53),'Panel Spreadsheet'!$E53-'Panel Spreadsheet'!G$4,"")</f>
        <v/>
      </c>
      <c r="H53" t="str">
        <f>IF(ISNUMBER('Panel Spreadsheet'!H53),'Panel Spreadsheet'!$E53-'Panel Spreadsheet'!H$4,"")</f>
        <v/>
      </c>
      <c r="I53" t="str">
        <f>IF(ISNUMBER('Panel Spreadsheet'!I53),'Panel Spreadsheet'!$E53-'Panel Spreadsheet'!I$4,"")</f>
        <v/>
      </c>
      <c r="J53" t="str">
        <f>IF(ISNUMBER('Panel Spreadsheet'!J53),'Panel Spreadsheet'!$E53-'Panel Spreadsheet'!J$4,"")</f>
        <v/>
      </c>
      <c r="K53" t="str">
        <f>IF(ISNUMBER('Panel Spreadsheet'!K53),'Panel Spreadsheet'!$E53-'Panel Spreadsheet'!K$4,"")</f>
        <v/>
      </c>
      <c r="L53" t="str">
        <f>IF(ISNUMBER('Panel Spreadsheet'!L53),'Panel Spreadsheet'!$E53-'Panel Spreadsheet'!L$4,"")</f>
        <v/>
      </c>
      <c r="M53" t="str">
        <f>IF(ISNUMBER('Panel Spreadsheet'!M53),'Panel Spreadsheet'!$E53-'Panel Spreadsheet'!M$4,"")</f>
        <v/>
      </c>
      <c r="N53">
        <f>IF(ISNUMBER('Panel Spreadsheet'!N53),'Panel Spreadsheet'!$E53-'Panel Spreadsheet'!N$4,"")</f>
        <v>46</v>
      </c>
      <c r="O53">
        <f>IF(ISNUMBER('Panel Spreadsheet'!O53),'Panel Spreadsheet'!$E53-'Panel Spreadsheet'!O$4,"")</f>
        <v>45</v>
      </c>
      <c r="P53">
        <f>IF(ISNUMBER('Panel Spreadsheet'!P53),'Panel Spreadsheet'!$E53-'Panel Spreadsheet'!P$4,"")</f>
        <v>44</v>
      </c>
      <c r="Q53">
        <f>IF(ISNUMBER('Panel Spreadsheet'!Q53),'Panel Spreadsheet'!$E53-'Panel Spreadsheet'!Q$4,"")</f>
        <v>43</v>
      </c>
      <c r="R53">
        <f>IF(ISNUMBER('Panel Spreadsheet'!R53),'Panel Spreadsheet'!$E53-'Panel Spreadsheet'!R$4,"")</f>
        <v>42</v>
      </c>
      <c r="S53">
        <f>IF(ISNUMBER('Panel Spreadsheet'!S53),'Panel Spreadsheet'!$E53-'Panel Spreadsheet'!S$4,"")</f>
        <v>41</v>
      </c>
      <c r="T53">
        <f>IF(ISNUMBER('Panel Spreadsheet'!T53),'Panel Spreadsheet'!$E53-'Panel Spreadsheet'!T$4,"")</f>
        <v>40</v>
      </c>
      <c r="U53">
        <f>IF(ISNUMBER('Panel Spreadsheet'!U53),'Panel Spreadsheet'!$E53-'Panel Spreadsheet'!U$4,"")</f>
        <v>39</v>
      </c>
      <c r="V53">
        <f>IF(ISNUMBER('Panel Spreadsheet'!V53),'Panel Spreadsheet'!$E53-'Panel Spreadsheet'!V$4,"")</f>
        <v>38</v>
      </c>
      <c r="W53">
        <f>IF(ISNUMBER('Panel Spreadsheet'!W53),'Panel Spreadsheet'!$E53-'Panel Spreadsheet'!W$4,"")</f>
        <v>37</v>
      </c>
      <c r="X53">
        <f>IF(ISNUMBER('Panel Spreadsheet'!X53),'Panel Spreadsheet'!$E53-'Panel Spreadsheet'!X$4,"")</f>
        <v>36</v>
      </c>
      <c r="Y53">
        <f>IF(ISNUMBER('Panel Spreadsheet'!Y53),'Panel Spreadsheet'!$E53-'Panel Spreadsheet'!Y$4,"")</f>
        <v>35</v>
      </c>
      <c r="Z53">
        <f>IF(ISNUMBER('Panel Spreadsheet'!Z53),'Panel Spreadsheet'!$E53-'Panel Spreadsheet'!Z$4,"")</f>
        <v>34</v>
      </c>
      <c r="AA53">
        <f>IF(ISNUMBER('Panel Spreadsheet'!AA53),'Panel Spreadsheet'!$E53-'Panel Spreadsheet'!AA$4,"")</f>
        <v>33</v>
      </c>
      <c r="AB53">
        <f>IF(ISNUMBER('Panel Spreadsheet'!AB53),'Panel Spreadsheet'!$E53-'Panel Spreadsheet'!AB$4,"")</f>
        <v>32</v>
      </c>
      <c r="AC53">
        <f>IF(ISNUMBER('Panel Spreadsheet'!AC53),'Panel Spreadsheet'!$E53-'Panel Spreadsheet'!AC$4,"")</f>
        <v>31</v>
      </c>
      <c r="AD53">
        <f>IF(ISNUMBER('Panel Spreadsheet'!AD53),'Panel Spreadsheet'!$E53-'Panel Spreadsheet'!AD$4,"")</f>
        <v>30</v>
      </c>
      <c r="AE53" t="str">
        <f>IF(ISNUMBER('Panel Spreadsheet'!AE53),'Panel Spreadsheet'!$E53-'Panel Spreadsheet'!AE$4,"")</f>
        <v/>
      </c>
      <c r="AF53" t="str">
        <f>IF(ISNUMBER('Panel Spreadsheet'!AF53),'Panel Spreadsheet'!$E53-'Panel Spreadsheet'!AF$4,"")</f>
        <v/>
      </c>
      <c r="AG53" t="str">
        <f>IF(ISNUMBER('Panel Spreadsheet'!AG53),'Panel Spreadsheet'!$E53-'Panel Spreadsheet'!AG$4,"")</f>
        <v/>
      </c>
      <c r="AH53" t="str">
        <f>IF(ISNUMBER('Panel Spreadsheet'!AH53),'Panel Spreadsheet'!$E53-'Panel Spreadsheet'!AH$4,"")</f>
        <v/>
      </c>
      <c r="AI53" t="str">
        <f>IF(ISNUMBER('Panel Spreadsheet'!AI53),'Panel Spreadsheet'!$E53-'Panel Spreadsheet'!AI$4,"")</f>
        <v/>
      </c>
      <c r="AJ53" t="str">
        <f>IF(ISNUMBER('Panel Spreadsheet'!AJ53),'Panel Spreadsheet'!$E53-'Panel Spreadsheet'!AJ$4,"")</f>
        <v/>
      </c>
      <c r="AK53" t="str">
        <f>IF(ISNUMBER('Panel Spreadsheet'!AK53),'Panel Spreadsheet'!$E53-'Panel Spreadsheet'!AK$4,"")</f>
        <v/>
      </c>
      <c r="AL53" t="str">
        <f>IF(ISNUMBER('Panel Spreadsheet'!AL53),'Panel Spreadsheet'!$E53-'Panel Spreadsheet'!AL$4,"")</f>
        <v/>
      </c>
      <c r="AM53" t="str">
        <f>IF(ISNUMBER('Panel Spreadsheet'!AM53),'Panel Spreadsheet'!$E53-'Panel Spreadsheet'!AM$4,"")</f>
        <v/>
      </c>
      <c r="AN53" t="str">
        <f>IF(ISNUMBER('Panel Spreadsheet'!AN53),'Panel Spreadsheet'!$E53-'Panel Spreadsheet'!AN$4,"")</f>
        <v/>
      </c>
      <c r="AO53" t="str">
        <f>IF(ISNUMBER('Panel Spreadsheet'!AO53),'Panel Spreadsheet'!$E53-'Panel Spreadsheet'!AO$4,"")</f>
        <v/>
      </c>
      <c r="AP53" t="str">
        <f>IF(ISNUMBER('Panel Spreadsheet'!AP53),'Panel Spreadsheet'!$E53-'Panel Spreadsheet'!AP$4,"")</f>
        <v/>
      </c>
      <c r="AQ53" t="str">
        <f>IF(ISNUMBER('Panel Spreadsheet'!AQ53),'Panel Spreadsheet'!$E53-'Panel Spreadsheet'!AQ$4,"")</f>
        <v/>
      </c>
      <c r="AR53" t="str">
        <f>IF(ISNUMBER('Panel Spreadsheet'!AR53),'Panel Spreadsheet'!$E53-'Panel Spreadsheet'!AR$4,"")</f>
        <v/>
      </c>
      <c r="AS53" t="str">
        <f>IF(ISNUMBER('Panel Spreadsheet'!AS53),'Panel Spreadsheet'!$E53-'Panel Spreadsheet'!AS$4,"")</f>
        <v/>
      </c>
      <c r="AT53" t="str">
        <f>IF(ISNUMBER('Panel Spreadsheet'!AT53),'Panel Spreadsheet'!$E53-'Panel Spreadsheet'!AT$4,"")</f>
        <v/>
      </c>
      <c r="AU53" t="str">
        <f>IF(ISNUMBER('Panel Spreadsheet'!AU53),'Panel Spreadsheet'!$E53-'Panel Spreadsheet'!AU$4,"")</f>
        <v/>
      </c>
      <c r="AV53" t="str">
        <f>IF(ISNUMBER('Panel Spreadsheet'!AV53),'Panel Spreadsheet'!$E53-'Panel Spreadsheet'!AV$4,"")</f>
        <v/>
      </c>
      <c r="AW53" t="str">
        <f>IF(ISNUMBER('Panel Spreadsheet'!AW53),'Panel Spreadsheet'!$E53-'Panel Spreadsheet'!AW$4,"")</f>
        <v/>
      </c>
      <c r="AX53" t="str">
        <f>IF(ISNUMBER('Panel Spreadsheet'!AX53),'Panel Spreadsheet'!$E53-'Panel Spreadsheet'!AX$4,"")</f>
        <v/>
      </c>
      <c r="AY53" t="str">
        <f>IF(ISNUMBER('Panel Spreadsheet'!AY53),'Panel Spreadsheet'!$E53-'Panel Spreadsheet'!AY$4,"")</f>
        <v/>
      </c>
    </row>
    <row r="54" spans="1:51" x14ac:dyDescent="0.35">
      <c r="A54" t="s">
        <v>26</v>
      </c>
      <c r="B54" t="s">
        <v>155</v>
      </c>
      <c r="C54" s="15">
        <v>6</v>
      </c>
      <c r="D54">
        <v>1936</v>
      </c>
      <c r="E54">
        <v>1951</v>
      </c>
      <c r="F54" t="str">
        <f>IF(ISNUMBER('Panel Spreadsheet'!F54),'Panel Spreadsheet'!$E54-'Panel Spreadsheet'!F$4,"")</f>
        <v/>
      </c>
      <c r="G54" t="str">
        <f>IF(ISNUMBER('Panel Spreadsheet'!G54),'Panel Spreadsheet'!$E54-'Panel Spreadsheet'!G$4,"")</f>
        <v/>
      </c>
      <c r="H54">
        <f>IF(ISNUMBER('Panel Spreadsheet'!H54),'Panel Spreadsheet'!$E54-'Panel Spreadsheet'!H$4,"")</f>
        <v>28</v>
      </c>
      <c r="I54">
        <f>IF(ISNUMBER('Panel Spreadsheet'!I54),'Panel Spreadsheet'!$E54-'Panel Spreadsheet'!I$4,"")</f>
        <v>27</v>
      </c>
      <c r="J54">
        <f>IF(ISNUMBER('Panel Spreadsheet'!J54),'Panel Spreadsheet'!$E54-'Panel Spreadsheet'!J$4,"")</f>
        <v>26</v>
      </c>
      <c r="K54">
        <f>IF(ISNUMBER('Panel Spreadsheet'!K54),'Panel Spreadsheet'!$E54-'Panel Spreadsheet'!K$4,"")</f>
        <v>25</v>
      </c>
      <c r="L54">
        <f>IF(ISNUMBER('Panel Spreadsheet'!L54),'Panel Spreadsheet'!$E54-'Panel Spreadsheet'!L$4,"")</f>
        <v>24</v>
      </c>
      <c r="M54">
        <f>IF(ISNUMBER('Panel Spreadsheet'!M54),'Panel Spreadsheet'!$E54-'Panel Spreadsheet'!M$4,"")</f>
        <v>23</v>
      </c>
      <c r="N54">
        <f>IF(ISNUMBER('Panel Spreadsheet'!N54),'Panel Spreadsheet'!$E54-'Panel Spreadsheet'!N$4,"")</f>
        <v>22</v>
      </c>
      <c r="O54">
        <f>IF(ISNUMBER('Panel Spreadsheet'!O54),'Panel Spreadsheet'!$E54-'Panel Spreadsheet'!O$4,"")</f>
        <v>21</v>
      </c>
      <c r="P54" t="str">
        <f>IF(ISNUMBER('Panel Spreadsheet'!P54),'Panel Spreadsheet'!$E54-'Panel Spreadsheet'!P$4,"")</f>
        <v/>
      </c>
      <c r="Q54" t="str">
        <f>IF(ISNUMBER('Panel Spreadsheet'!Q54),'Panel Spreadsheet'!$E54-'Panel Spreadsheet'!Q$4,"")</f>
        <v/>
      </c>
      <c r="R54" t="str">
        <f>IF(ISNUMBER('Panel Spreadsheet'!R54),'Panel Spreadsheet'!$E54-'Panel Spreadsheet'!R$4,"")</f>
        <v/>
      </c>
      <c r="S54" t="str">
        <f>IF(ISNUMBER('Panel Spreadsheet'!S54),'Panel Spreadsheet'!$E54-'Panel Spreadsheet'!S$4,"")</f>
        <v/>
      </c>
      <c r="T54" t="str">
        <f>IF(ISNUMBER('Panel Spreadsheet'!T54),'Panel Spreadsheet'!$E54-'Panel Spreadsheet'!T$4,"")</f>
        <v/>
      </c>
      <c r="U54" t="str">
        <f>IF(ISNUMBER('Panel Spreadsheet'!U54),'Panel Spreadsheet'!$E54-'Panel Spreadsheet'!U$4,"")</f>
        <v/>
      </c>
      <c r="V54" t="str">
        <f>IF(ISNUMBER('Panel Spreadsheet'!V54),'Panel Spreadsheet'!$E54-'Panel Spreadsheet'!V$4,"")</f>
        <v/>
      </c>
      <c r="W54" t="str">
        <f>IF(ISNUMBER('Panel Spreadsheet'!W54),'Panel Spreadsheet'!$E54-'Panel Spreadsheet'!W$4,"")</f>
        <v/>
      </c>
      <c r="X54" t="str">
        <f>IF(ISNUMBER('Panel Spreadsheet'!X54),'Panel Spreadsheet'!$E54-'Panel Spreadsheet'!X$4,"")</f>
        <v/>
      </c>
      <c r="Y54" t="str">
        <f>IF(ISNUMBER('Panel Spreadsheet'!Y54),'Panel Spreadsheet'!$E54-'Panel Spreadsheet'!Y$4,"")</f>
        <v/>
      </c>
      <c r="Z54" t="str">
        <f>IF(ISNUMBER('Panel Spreadsheet'!Z54),'Panel Spreadsheet'!$E54-'Panel Spreadsheet'!Z$4,"")</f>
        <v/>
      </c>
      <c r="AA54" t="str">
        <f>IF(ISNUMBER('Panel Spreadsheet'!AA54),'Panel Spreadsheet'!$E54-'Panel Spreadsheet'!AA$4,"")</f>
        <v/>
      </c>
      <c r="AB54" t="str">
        <f>IF(ISNUMBER('Panel Spreadsheet'!AB54),'Panel Spreadsheet'!$E54-'Panel Spreadsheet'!AB$4,"")</f>
        <v/>
      </c>
      <c r="AC54" t="str">
        <f>IF(ISNUMBER('Panel Spreadsheet'!AC54),'Panel Spreadsheet'!$E54-'Panel Spreadsheet'!AC$4,"")</f>
        <v/>
      </c>
      <c r="AD54" t="str">
        <f>IF(ISNUMBER('Panel Spreadsheet'!AD54),'Panel Spreadsheet'!$E54-'Panel Spreadsheet'!AD$4,"")</f>
        <v/>
      </c>
      <c r="AE54" t="str">
        <f>IF(ISNUMBER('Panel Spreadsheet'!AE54),'Panel Spreadsheet'!$E54-'Panel Spreadsheet'!AE$4,"")</f>
        <v/>
      </c>
      <c r="AF54" t="str">
        <f>IF(ISNUMBER('Panel Spreadsheet'!AF54),'Panel Spreadsheet'!$E54-'Panel Spreadsheet'!AF$4,"")</f>
        <v/>
      </c>
      <c r="AG54" t="str">
        <f>IF(ISNUMBER('Panel Spreadsheet'!AG54),'Panel Spreadsheet'!$E54-'Panel Spreadsheet'!AG$4,"")</f>
        <v/>
      </c>
      <c r="AH54" t="str">
        <f>IF(ISNUMBER('Panel Spreadsheet'!AH54),'Panel Spreadsheet'!$E54-'Panel Spreadsheet'!AH$4,"")</f>
        <v/>
      </c>
      <c r="AI54" t="str">
        <f>IF(ISNUMBER('Panel Spreadsheet'!AI54),'Panel Spreadsheet'!$E54-'Panel Spreadsheet'!AI$4,"")</f>
        <v/>
      </c>
      <c r="AJ54" t="str">
        <f>IF(ISNUMBER('Panel Spreadsheet'!AJ54),'Panel Spreadsheet'!$E54-'Panel Spreadsheet'!AJ$4,"")</f>
        <v/>
      </c>
      <c r="AK54" t="str">
        <f>IF(ISNUMBER('Panel Spreadsheet'!AK54),'Panel Spreadsheet'!$E54-'Panel Spreadsheet'!AK$4,"")</f>
        <v/>
      </c>
      <c r="AL54" t="str">
        <f>IF(ISNUMBER('Panel Spreadsheet'!AL54),'Panel Spreadsheet'!$E54-'Panel Spreadsheet'!AL$4,"")</f>
        <v/>
      </c>
      <c r="AM54" t="str">
        <f>IF(ISNUMBER('Panel Spreadsheet'!AM54),'Panel Spreadsheet'!$E54-'Panel Spreadsheet'!AM$4,"")</f>
        <v/>
      </c>
      <c r="AN54" t="str">
        <f>IF(ISNUMBER('Panel Spreadsheet'!AN54),'Panel Spreadsheet'!$E54-'Panel Spreadsheet'!AN$4,"")</f>
        <v/>
      </c>
      <c r="AO54" t="str">
        <f>IF(ISNUMBER('Panel Spreadsheet'!AO54),'Panel Spreadsheet'!$E54-'Panel Spreadsheet'!AO$4,"")</f>
        <v/>
      </c>
      <c r="AP54" t="str">
        <f>IF(ISNUMBER('Panel Spreadsheet'!AP54),'Panel Spreadsheet'!$E54-'Panel Spreadsheet'!AP$4,"")</f>
        <v/>
      </c>
      <c r="AQ54" t="str">
        <f>IF(ISNUMBER('Panel Spreadsheet'!AQ54),'Panel Spreadsheet'!$E54-'Panel Spreadsheet'!AQ$4,"")</f>
        <v/>
      </c>
      <c r="AR54" t="str">
        <f>IF(ISNUMBER('Panel Spreadsheet'!AR54),'Panel Spreadsheet'!$E54-'Panel Spreadsheet'!AR$4,"")</f>
        <v/>
      </c>
      <c r="AS54" t="str">
        <f>IF(ISNUMBER('Panel Spreadsheet'!AS54),'Panel Spreadsheet'!$E54-'Panel Spreadsheet'!AS$4,"")</f>
        <v/>
      </c>
      <c r="AT54" t="str">
        <f>IF(ISNUMBER('Panel Spreadsheet'!AT54),'Panel Spreadsheet'!$E54-'Panel Spreadsheet'!AT$4,"")</f>
        <v/>
      </c>
      <c r="AU54" t="str">
        <f>IF(ISNUMBER('Panel Spreadsheet'!AU54),'Panel Spreadsheet'!$E54-'Panel Spreadsheet'!AU$4,"")</f>
        <v/>
      </c>
      <c r="AV54" t="str">
        <f>IF(ISNUMBER('Panel Spreadsheet'!AV54),'Panel Spreadsheet'!$E54-'Panel Spreadsheet'!AV$4,"")</f>
        <v/>
      </c>
      <c r="AW54" t="str">
        <f>IF(ISNUMBER('Panel Spreadsheet'!AW54),'Panel Spreadsheet'!$E54-'Panel Spreadsheet'!AW$4,"")</f>
        <v/>
      </c>
      <c r="AX54" t="str">
        <f>IF(ISNUMBER('Panel Spreadsheet'!AX54),'Panel Spreadsheet'!$E54-'Panel Spreadsheet'!AX$4,"")</f>
        <v/>
      </c>
      <c r="AY54" t="str">
        <f>IF(ISNUMBER('Panel Spreadsheet'!AY54),'Panel Spreadsheet'!$E54-'Panel Spreadsheet'!AY$4,"")</f>
        <v/>
      </c>
    </row>
    <row r="55" spans="1:51" x14ac:dyDescent="0.35">
      <c r="A55" t="s">
        <v>27</v>
      </c>
      <c r="B55" t="s">
        <v>155</v>
      </c>
      <c r="C55" s="15">
        <v>6</v>
      </c>
      <c r="D55">
        <v>1945</v>
      </c>
      <c r="E55">
        <v>1970</v>
      </c>
      <c r="F55" t="str">
        <f>IF(ISNUMBER('Panel Spreadsheet'!F55),'Panel Spreadsheet'!$E55-'Panel Spreadsheet'!F$4,"")</f>
        <v/>
      </c>
      <c r="G55" t="str">
        <f>IF(ISNUMBER('Panel Spreadsheet'!G55),'Panel Spreadsheet'!$E55-'Panel Spreadsheet'!G$4,"")</f>
        <v/>
      </c>
      <c r="H55" t="str">
        <f>IF(ISNUMBER('Panel Spreadsheet'!H55),'Panel Spreadsheet'!$E55-'Panel Spreadsheet'!H$4,"")</f>
        <v/>
      </c>
      <c r="I55">
        <f>IF(ISNUMBER('Panel Spreadsheet'!I55),'Panel Spreadsheet'!$E55-'Panel Spreadsheet'!I$4,"")</f>
        <v>46</v>
      </c>
      <c r="J55">
        <f>IF(ISNUMBER('Panel Spreadsheet'!J55),'Panel Spreadsheet'!$E55-'Panel Spreadsheet'!J$4,"")</f>
        <v>45</v>
      </c>
      <c r="K55">
        <f>IF(ISNUMBER('Panel Spreadsheet'!K55),'Panel Spreadsheet'!$E55-'Panel Spreadsheet'!K$4,"")</f>
        <v>44</v>
      </c>
      <c r="L55">
        <f>IF(ISNUMBER('Panel Spreadsheet'!L55),'Panel Spreadsheet'!$E55-'Panel Spreadsheet'!L$4,"")</f>
        <v>43</v>
      </c>
      <c r="M55">
        <f>IF(ISNUMBER('Panel Spreadsheet'!M55),'Panel Spreadsheet'!$E55-'Panel Spreadsheet'!M$4,"")</f>
        <v>42</v>
      </c>
      <c r="N55">
        <f>IF(ISNUMBER('Panel Spreadsheet'!N55),'Panel Spreadsheet'!$E55-'Panel Spreadsheet'!N$4,"")</f>
        <v>41</v>
      </c>
      <c r="O55">
        <f>IF(ISNUMBER('Panel Spreadsheet'!O55),'Panel Spreadsheet'!$E55-'Panel Spreadsheet'!O$4,"")</f>
        <v>40</v>
      </c>
      <c r="P55">
        <f>IF(ISNUMBER('Panel Spreadsheet'!P55),'Panel Spreadsheet'!$E55-'Panel Spreadsheet'!P$4,"")</f>
        <v>39</v>
      </c>
      <c r="Q55">
        <f>IF(ISNUMBER('Panel Spreadsheet'!Q55),'Panel Spreadsheet'!$E55-'Panel Spreadsheet'!Q$4,"")</f>
        <v>38</v>
      </c>
      <c r="R55">
        <f>IF(ISNUMBER('Panel Spreadsheet'!R55),'Panel Spreadsheet'!$E55-'Panel Spreadsheet'!R$4,"")</f>
        <v>37</v>
      </c>
      <c r="S55">
        <f>IF(ISNUMBER('Panel Spreadsheet'!S55),'Panel Spreadsheet'!$E55-'Panel Spreadsheet'!S$4,"")</f>
        <v>36</v>
      </c>
      <c r="T55">
        <f>IF(ISNUMBER('Panel Spreadsheet'!T55),'Panel Spreadsheet'!$E55-'Panel Spreadsheet'!T$4,"")</f>
        <v>35</v>
      </c>
      <c r="U55">
        <f>IF(ISNUMBER('Panel Spreadsheet'!U55),'Panel Spreadsheet'!$E55-'Panel Spreadsheet'!U$4,"")</f>
        <v>34</v>
      </c>
      <c r="V55">
        <f>IF(ISNUMBER('Panel Spreadsheet'!V55),'Panel Spreadsheet'!$E55-'Panel Spreadsheet'!V$4,"")</f>
        <v>33</v>
      </c>
      <c r="W55">
        <f>IF(ISNUMBER('Panel Spreadsheet'!W55),'Panel Spreadsheet'!$E55-'Panel Spreadsheet'!W$4,"")</f>
        <v>32</v>
      </c>
      <c r="X55">
        <f>IF(ISNUMBER('Panel Spreadsheet'!X55),'Panel Spreadsheet'!$E55-'Panel Spreadsheet'!X$4,"")</f>
        <v>31</v>
      </c>
      <c r="Y55">
        <f>IF(ISNUMBER('Panel Spreadsheet'!Y55),'Panel Spreadsheet'!$E55-'Panel Spreadsheet'!Y$4,"")</f>
        <v>30</v>
      </c>
      <c r="Z55">
        <f>IF(ISNUMBER('Panel Spreadsheet'!Z55),'Panel Spreadsheet'!$E55-'Panel Spreadsheet'!Z$4,"")</f>
        <v>29</v>
      </c>
      <c r="AA55">
        <f>IF(ISNUMBER('Panel Spreadsheet'!AA55),'Panel Spreadsheet'!$E55-'Panel Spreadsheet'!AA$4,"")</f>
        <v>28</v>
      </c>
      <c r="AB55" t="str">
        <f>IF(ISNUMBER('Panel Spreadsheet'!AB55),'Panel Spreadsheet'!$E55-'Panel Spreadsheet'!AB$4,"")</f>
        <v/>
      </c>
      <c r="AC55" t="str">
        <f>IF(ISNUMBER('Panel Spreadsheet'!AC55),'Panel Spreadsheet'!$E55-'Panel Spreadsheet'!AC$4,"")</f>
        <v/>
      </c>
      <c r="AD55" t="str">
        <f>IF(ISNUMBER('Panel Spreadsheet'!AD55),'Panel Spreadsheet'!$E55-'Panel Spreadsheet'!AD$4,"")</f>
        <v/>
      </c>
      <c r="AE55" t="str">
        <f>IF(ISNUMBER('Panel Spreadsheet'!AE55),'Panel Spreadsheet'!$E55-'Panel Spreadsheet'!AE$4,"")</f>
        <v/>
      </c>
      <c r="AF55" t="str">
        <f>IF(ISNUMBER('Panel Spreadsheet'!AF55),'Panel Spreadsheet'!$E55-'Panel Spreadsheet'!AF$4,"")</f>
        <v/>
      </c>
      <c r="AG55" t="str">
        <f>IF(ISNUMBER('Panel Spreadsheet'!AG55),'Panel Spreadsheet'!$E55-'Panel Spreadsheet'!AG$4,"")</f>
        <v/>
      </c>
      <c r="AH55" t="str">
        <f>IF(ISNUMBER('Panel Spreadsheet'!AH55),'Panel Spreadsheet'!$E55-'Panel Spreadsheet'!AH$4,"")</f>
        <v/>
      </c>
      <c r="AI55" t="str">
        <f>IF(ISNUMBER('Panel Spreadsheet'!AI55),'Panel Spreadsheet'!$E55-'Panel Spreadsheet'!AI$4,"")</f>
        <v/>
      </c>
      <c r="AJ55" t="str">
        <f>IF(ISNUMBER('Panel Spreadsheet'!AJ55),'Panel Spreadsheet'!$E55-'Panel Spreadsheet'!AJ$4,"")</f>
        <v/>
      </c>
      <c r="AK55" t="str">
        <f>IF(ISNUMBER('Panel Spreadsheet'!AK55),'Panel Spreadsheet'!$E55-'Panel Spreadsheet'!AK$4,"")</f>
        <v/>
      </c>
      <c r="AL55" t="str">
        <f>IF(ISNUMBER('Panel Spreadsheet'!AL55),'Panel Spreadsheet'!$E55-'Panel Spreadsheet'!AL$4,"")</f>
        <v/>
      </c>
      <c r="AM55" t="str">
        <f>IF(ISNUMBER('Panel Spreadsheet'!AM55),'Panel Spreadsheet'!$E55-'Panel Spreadsheet'!AM$4,"")</f>
        <v/>
      </c>
      <c r="AN55" t="str">
        <f>IF(ISNUMBER('Panel Spreadsheet'!AN55),'Panel Spreadsheet'!$E55-'Panel Spreadsheet'!AN$4,"")</f>
        <v/>
      </c>
      <c r="AO55" t="str">
        <f>IF(ISNUMBER('Panel Spreadsheet'!AO55),'Panel Spreadsheet'!$E55-'Panel Spreadsheet'!AO$4,"")</f>
        <v/>
      </c>
      <c r="AP55" t="str">
        <f>IF(ISNUMBER('Panel Spreadsheet'!AP55),'Panel Spreadsheet'!$E55-'Panel Spreadsheet'!AP$4,"")</f>
        <v/>
      </c>
      <c r="AQ55" t="str">
        <f>IF(ISNUMBER('Panel Spreadsheet'!AQ55),'Panel Spreadsheet'!$E55-'Panel Spreadsheet'!AQ$4,"")</f>
        <v/>
      </c>
      <c r="AR55" t="str">
        <f>IF(ISNUMBER('Panel Spreadsheet'!AR55),'Panel Spreadsheet'!$E55-'Panel Spreadsheet'!AR$4,"")</f>
        <v/>
      </c>
      <c r="AS55" t="str">
        <f>IF(ISNUMBER('Panel Spreadsheet'!AS55),'Panel Spreadsheet'!$E55-'Panel Spreadsheet'!AS$4,"")</f>
        <v/>
      </c>
      <c r="AT55" t="str">
        <f>IF(ISNUMBER('Panel Spreadsheet'!AT55),'Panel Spreadsheet'!$E55-'Panel Spreadsheet'!AT$4,"")</f>
        <v/>
      </c>
      <c r="AU55" t="str">
        <f>IF(ISNUMBER('Panel Spreadsheet'!AU55),'Panel Spreadsheet'!$E55-'Panel Spreadsheet'!AU$4,"")</f>
        <v/>
      </c>
      <c r="AV55" t="str">
        <f>IF(ISNUMBER('Panel Spreadsheet'!AV55),'Panel Spreadsheet'!$E55-'Panel Spreadsheet'!AV$4,"")</f>
        <v/>
      </c>
      <c r="AW55" t="str">
        <f>IF(ISNUMBER('Panel Spreadsheet'!AW55),'Panel Spreadsheet'!$E55-'Panel Spreadsheet'!AW$4,"")</f>
        <v/>
      </c>
      <c r="AX55" t="str">
        <f>IF(ISNUMBER('Panel Spreadsheet'!AX55),'Panel Spreadsheet'!$E55-'Panel Spreadsheet'!AX$4,"")</f>
        <v/>
      </c>
      <c r="AY55" t="str">
        <f>IF(ISNUMBER('Panel Spreadsheet'!AY55),'Panel Spreadsheet'!$E55-'Panel Spreadsheet'!AY$4,"")</f>
        <v/>
      </c>
    </row>
    <row r="56" spans="1:51" x14ac:dyDescent="0.35">
      <c r="A56" t="s">
        <v>19</v>
      </c>
      <c r="B56" t="s">
        <v>155</v>
      </c>
      <c r="C56" s="15">
        <v>6</v>
      </c>
      <c r="D56">
        <v>1936</v>
      </c>
      <c r="E56">
        <v>1946</v>
      </c>
      <c r="F56" t="str">
        <f>IF(ISNUMBER('Panel Spreadsheet'!F56),'Panel Spreadsheet'!$E56-'Panel Spreadsheet'!F$4,"")</f>
        <v/>
      </c>
      <c r="G56" t="str">
        <f>IF(ISNUMBER('Panel Spreadsheet'!G56),'Panel Spreadsheet'!$E56-'Panel Spreadsheet'!G$4,"")</f>
        <v/>
      </c>
      <c r="H56">
        <f>IF(ISNUMBER('Panel Spreadsheet'!H56),'Panel Spreadsheet'!$E56-'Panel Spreadsheet'!H$4,"")</f>
        <v>23</v>
      </c>
      <c r="I56">
        <f>IF(ISNUMBER('Panel Spreadsheet'!I56),'Panel Spreadsheet'!$E56-'Panel Spreadsheet'!I$4,"")</f>
        <v>22</v>
      </c>
      <c r="J56">
        <f>IF(ISNUMBER('Panel Spreadsheet'!J56),'Panel Spreadsheet'!$E56-'Panel Spreadsheet'!J$4,"")</f>
        <v>21</v>
      </c>
      <c r="K56">
        <f>IF(ISNUMBER('Panel Spreadsheet'!K56),'Panel Spreadsheet'!$E56-'Panel Spreadsheet'!K$4,"")</f>
        <v>20</v>
      </c>
      <c r="L56">
        <f>IF(ISNUMBER('Panel Spreadsheet'!L56),'Panel Spreadsheet'!$E56-'Panel Spreadsheet'!L$4,"")</f>
        <v>19</v>
      </c>
      <c r="M56">
        <f>IF(ISNUMBER('Panel Spreadsheet'!M56),'Panel Spreadsheet'!$E56-'Panel Spreadsheet'!M$4,"")</f>
        <v>18</v>
      </c>
      <c r="N56">
        <f>IF(ISNUMBER('Panel Spreadsheet'!N56),'Panel Spreadsheet'!$E56-'Panel Spreadsheet'!N$4,"")</f>
        <v>17</v>
      </c>
      <c r="O56">
        <f>IF(ISNUMBER('Panel Spreadsheet'!O56),'Panel Spreadsheet'!$E56-'Panel Spreadsheet'!O$4,"")</f>
        <v>16</v>
      </c>
      <c r="P56">
        <f>IF(ISNUMBER('Panel Spreadsheet'!P56),'Panel Spreadsheet'!$E56-'Panel Spreadsheet'!P$4,"")</f>
        <v>15</v>
      </c>
      <c r="Q56">
        <f>IF(ISNUMBER('Panel Spreadsheet'!Q56),'Panel Spreadsheet'!$E56-'Panel Spreadsheet'!Q$4,"")</f>
        <v>14</v>
      </c>
      <c r="R56">
        <f>IF(ISNUMBER('Panel Spreadsheet'!R56),'Panel Spreadsheet'!$E56-'Panel Spreadsheet'!R$4,"")</f>
        <v>13</v>
      </c>
      <c r="S56">
        <f>IF(ISNUMBER('Panel Spreadsheet'!S56),'Panel Spreadsheet'!$E56-'Panel Spreadsheet'!S$4,"")</f>
        <v>12</v>
      </c>
      <c r="T56">
        <f>IF(ISNUMBER('Panel Spreadsheet'!T56),'Panel Spreadsheet'!$E56-'Panel Spreadsheet'!T$4,"")</f>
        <v>11</v>
      </c>
      <c r="U56">
        <f>IF(ISNUMBER('Panel Spreadsheet'!U56),'Panel Spreadsheet'!$E56-'Panel Spreadsheet'!U$4,"")</f>
        <v>10</v>
      </c>
      <c r="V56" t="str">
        <f>IF(ISNUMBER('Panel Spreadsheet'!V56),'Panel Spreadsheet'!$E56-'Panel Spreadsheet'!V$4,"")</f>
        <v/>
      </c>
      <c r="W56" t="str">
        <f>IF(ISNUMBER('Panel Spreadsheet'!W56),'Panel Spreadsheet'!$E56-'Panel Spreadsheet'!W$4,"")</f>
        <v/>
      </c>
      <c r="X56" t="str">
        <f>IF(ISNUMBER('Panel Spreadsheet'!X56),'Panel Spreadsheet'!$E56-'Panel Spreadsheet'!X$4,"")</f>
        <v/>
      </c>
      <c r="Y56" t="str">
        <f>IF(ISNUMBER('Panel Spreadsheet'!Y56),'Panel Spreadsheet'!$E56-'Panel Spreadsheet'!Y$4,"")</f>
        <v/>
      </c>
      <c r="Z56" t="str">
        <f>IF(ISNUMBER('Panel Spreadsheet'!Z56),'Panel Spreadsheet'!$E56-'Panel Spreadsheet'!Z$4,"")</f>
        <v/>
      </c>
      <c r="AA56" t="str">
        <f>IF(ISNUMBER('Panel Spreadsheet'!AA56),'Panel Spreadsheet'!$E56-'Panel Spreadsheet'!AA$4,"")</f>
        <v/>
      </c>
      <c r="AB56" t="str">
        <f>IF(ISNUMBER('Panel Spreadsheet'!AB56),'Panel Spreadsheet'!$E56-'Panel Spreadsheet'!AB$4,"")</f>
        <v/>
      </c>
      <c r="AC56" t="str">
        <f>IF(ISNUMBER('Panel Spreadsheet'!AC56),'Panel Spreadsheet'!$E56-'Panel Spreadsheet'!AC$4,"")</f>
        <v/>
      </c>
      <c r="AD56" t="str">
        <f>IF(ISNUMBER('Panel Spreadsheet'!AD56),'Panel Spreadsheet'!$E56-'Panel Spreadsheet'!AD$4,"")</f>
        <v/>
      </c>
      <c r="AE56" t="str">
        <f>IF(ISNUMBER('Panel Spreadsheet'!AE56),'Panel Spreadsheet'!$E56-'Panel Spreadsheet'!AE$4,"")</f>
        <v/>
      </c>
      <c r="AF56" t="str">
        <f>IF(ISNUMBER('Panel Spreadsheet'!AF56),'Panel Spreadsheet'!$E56-'Panel Spreadsheet'!AF$4,"")</f>
        <v/>
      </c>
      <c r="AG56" t="str">
        <f>IF(ISNUMBER('Panel Spreadsheet'!AG56),'Panel Spreadsheet'!$E56-'Panel Spreadsheet'!AG$4,"")</f>
        <v/>
      </c>
      <c r="AH56" t="str">
        <f>IF(ISNUMBER('Panel Spreadsheet'!AH56),'Panel Spreadsheet'!$E56-'Panel Spreadsheet'!AH$4,"")</f>
        <v/>
      </c>
      <c r="AI56" t="str">
        <f>IF(ISNUMBER('Panel Spreadsheet'!AI56),'Panel Spreadsheet'!$E56-'Panel Spreadsheet'!AI$4,"")</f>
        <v/>
      </c>
      <c r="AJ56" t="str">
        <f>IF(ISNUMBER('Panel Spreadsheet'!AJ56),'Panel Spreadsheet'!$E56-'Panel Spreadsheet'!AJ$4,"")</f>
        <v/>
      </c>
      <c r="AK56" t="str">
        <f>IF(ISNUMBER('Panel Spreadsheet'!AK56),'Panel Spreadsheet'!$E56-'Panel Spreadsheet'!AK$4,"")</f>
        <v/>
      </c>
      <c r="AL56" t="str">
        <f>IF(ISNUMBER('Panel Spreadsheet'!AL56),'Panel Spreadsheet'!$E56-'Panel Spreadsheet'!AL$4,"")</f>
        <v/>
      </c>
      <c r="AM56" t="str">
        <f>IF(ISNUMBER('Panel Spreadsheet'!AM56),'Panel Spreadsheet'!$E56-'Panel Spreadsheet'!AM$4,"")</f>
        <v/>
      </c>
      <c r="AN56" t="str">
        <f>IF(ISNUMBER('Panel Spreadsheet'!AN56),'Panel Spreadsheet'!$E56-'Panel Spreadsheet'!AN$4,"")</f>
        <v/>
      </c>
      <c r="AO56" t="str">
        <f>IF(ISNUMBER('Panel Spreadsheet'!AO56),'Panel Spreadsheet'!$E56-'Panel Spreadsheet'!AO$4,"")</f>
        <v/>
      </c>
      <c r="AP56" t="str">
        <f>IF(ISNUMBER('Panel Spreadsheet'!AP56),'Panel Spreadsheet'!$E56-'Panel Spreadsheet'!AP$4,"")</f>
        <v/>
      </c>
      <c r="AQ56" t="str">
        <f>IF(ISNUMBER('Panel Spreadsheet'!AQ56),'Panel Spreadsheet'!$E56-'Panel Spreadsheet'!AQ$4,"")</f>
        <v/>
      </c>
      <c r="AR56" t="str">
        <f>IF(ISNUMBER('Panel Spreadsheet'!AR56),'Panel Spreadsheet'!$E56-'Panel Spreadsheet'!AR$4,"")</f>
        <v/>
      </c>
      <c r="AS56" t="str">
        <f>IF(ISNUMBER('Panel Spreadsheet'!AS56),'Panel Spreadsheet'!$E56-'Panel Spreadsheet'!AS$4,"")</f>
        <v/>
      </c>
      <c r="AT56" t="str">
        <f>IF(ISNUMBER('Panel Spreadsheet'!AT56),'Panel Spreadsheet'!$E56-'Panel Spreadsheet'!AT$4,"")</f>
        <v/>
      </c>
      <c r="AU56" t="str">
        <f>IF(ISNUMBER('Panel Spreadsheet'!AU56),'Panel Spreadsheet'!$E56-'Panel Spreadsheet'!AU$4,"")</f>
        <v/>
      </c>
      <c r="AV56" t="str">
        <f>IF(ISNUMBER('Panel Spreadsheet'!AV56),'Panel Spreadsheet'!$E56-'Panel Spreadsheet'!AV$4,"")</f>
        <v/>
      </c>
      <c r="AW56" t="str">
        <f>IF(ISNUMBER('Panel Spreadsheet'!AW56),'Panel Spreadsheet'!$E56-'Panel Spreadsheet'!AW$4,"")</f>
        <v/>
      </c>
      <c r="AX56" t="str">
        <f>IF(ISNUMBER('Panel Spreadsheet'!AX56),'Panel Spreadsheet'!$E56-'Panel Spreadsheet'!AX$4,"")</f>
        <v/>
      </c>
      <c r="AY56" t="str">
        <f>IF(ISNUMBER('Panel Spreadsheet'!AY56),'Panel Spreadsheet'!$E56-'Panel Spreadsheet'!AY$4,"")</f>
        <v/>
      </c>
    </row>
    <row r="57" spans="1:51" x14ac:dyDescent="0.35">
      <c r="A57" t="s">
        <v>42</v>
      </c>
      <c r="B57" t="s">
        <v>155</v>
      </c>
      <c r="C57" s="15">
        <v>6</v>
      </c>
      <c r="D57">
        <v>1936</v>
      </c>
      <c r="E57">
        <v>1951</v>
      </c>
      <c r="F57" t="str">
        <f>IF(ISNUMBER('Panel Spreadsheet'!F57),'Panel Spreadsheet'!$E57-'Panel Spreadsheet'!F$4,"")</f>
        <v/>
      </c>
      <c r="G57" t="str">
        <f>IF(ISNUMBER('Panel Spreadsheet'!G57),'Panel Spreadsheet'!$E57-'Panel Spreadsheet'!G$4,"")</f>
        <v/>
      </c>
      <c r="H57">
        <f>IF(ISNUMBER('Panel Spreadsheet'!H57),'Panel Spreadsheet'!$E57-'Panel Spreadsheet'!H$4,"")</f>
        <v>28</v>
      </c>
      <c r="I57">
        <f>IF(ISNUMBER('Panel Spreadsheet'!I57),'Panel Spreadsheet'!$E57-'Panel Spreadsheet'!I$4,"")</f>
        <v>27</v>
      </c>
      <c r="J57">
        <f>IF(ISNUMBER('Panel Spreadsheet'!J57),'Panel Spreadsheet'!$E57-'Panel Spreadsheet'!J$4,"")</f>
        <v>26</v>
      </c>
      <c r="K57">
        <f>IF(ISNUMBER('Panel Spreadsheet'!K57),'Panel Spreadsheet'!$E57-'Panel Spreadsheet'!K$4,"")</f>
        <v>25</v>
      </c>
      <c r="L57">
        <f>IF(ISNUMBER('Panel Spreadsheet'!L57),'Panel Spreadsheet'!$E57-'Panel Spreadsheet'!L$4,"")</f>
        <v>24</v>
      </c>
      <c r="M57">
        <f>IF(ISNUMBER('Panel Spreadsheet'!M57),'Panel Spreadsheet'!$E57-'Panel Spreadsheet'!M$4,"")</f>
        <v>23</v>
      </c>
      <c r="N57">
        <f>IF(ISNUMBER('Panel Spreadsheet'!N57),'Panel Spreadsheet'!$E57-'Panel Spreadsheet'!N$4,"")</f>
        <v>22</v>
      </c>
      <c r="O57">
        <f>IF(ISNUMBER('Panel Spreadsheet'!O57),'Panel Spreadsheet'!$E57-'Panel Spreadsheet'!O$4,"")</f>
        <v>21</v>
      </c>
      <c r="P57">
        <f>IF(ISNUMBER('Panel Spreadsheet'!P57),'Panel Spreadsheet'!$E57-'Panel Spreadsheet'!P$4,"")</f>
        <v>20</v>
      </c>
      <c r="Q57">
        <f>IF(ISNUMBER('Panel Spreadsheet'!Q57),'Panel Spreadsheet'!$E57-'Panel Spreadsheet'!Q$4,"")</f>
        <v>19</v>
      </c>
      <c r="R57">
        <f>IF(ISNUMBER('Panel Spreadsheet'!R57),'Panel Spreadsheet'!$E57-'Panel Spreadsheet'!R$4,"")</f>
        <v>18</v>
      </c>
      <c r="S57">
        <f>IF(ISNUMBER('Panel Spreadsheet'!S57),'Panel Spreadsheet'!$E57-'Panel Spreadsheet'!S$4,"")</f>
        <v>17</v>
      </c>
      <c r="T57">
        <f>IF(ISNUMBER('Panel Spreadsheet'!T57),'Panel Spreadsheet'!$E57-'Panel Spreadsheet'!T$4,"")</f>
        <v>16</v>
      </c>
      <c r="U57">
        <f>IF(ISNUMBER('Panel Spreadsheet'!U57),'Panel Spreadsheet'!$E57-'Panel Spreadsheet'!U$4,"")</f>
        <v>15</v>
      </c>
      <c r="V57" t="str">
        <f>IF(ISNUMBER('Panel Spreadsheet'!V57),'Panel Spreadsheet'!$E57-'Panel Spreadsheet'!V$4,"")</f>
        <v/>
      </c>
      <c r="W57" t="str">
        <f>IF(ISNUMBER('Panel Spreadsheet'!W57),'Panel Spreadsheet'!$E57-'Panel Spreadsheet'!W$4,"")</f>
        <v/>
      </c>
      <c r="X57" t="str">
        <f>IF(ISNUMBER('Panel Spreadsheet'!X57),'Panel Spreadsheet'!$E57-'Panel Spreadsheet'!X$4,"")</f>
        <v/>
      </c>
      <c r="Y57" t="str">
        <f>IF(ISNUMBER('Panel Spreadsheet'!Y57),'Panel Spreadsheet'!$E57-'Panel Spreadsheet'!Y$4,"")</f>
        <v/>
      </c>
      <c r="Z57" t="str">
        <f>IF(ISNUMBER('Panel Spreadsheet'!Z57),'Panel Spreadsheet'!$E57-'Panel Spreadsheet'!Z$4,"")</f>
        <v/>
      </c>
      <c r="AA57" t="str">
        <f>IF(ISNUMBER('Panel Spreadsheet'!AA57),'Panel Spreadsheet'!$E57-'Panel Spreadsheet'!AA$4,"")</f>
        <v/>
      </c>
      <c r="AB57" t="str">
        <f>IF(ISNUMBER('Panel Spreadsheet'!AB57),'Panel Spreadsheet'!$E57-'Panel Spreadsheet'!AB$4,"")</f>
        <v/>
      </c>
      <c r="AC57" t="str">
        <f>IF(ISNUMBER('Panel Spreadsheet'!AC57),'Panel Spreadsheet'!$E57-'Panel Spreadsheet'!AC$4,"")</f>
        <v/>
      </c>
      <c r="AD57" t="str">
        <f>IF(ISNUMBER('Panel Spreadsheet'!AD57),'Panel Spreadsheet'!$E57-'Panel Spreadsheet'!AD$4,"")</f>
        <v/>
      </c>
      <c r="AE57" t="str">
        <f>IF(ISNUMBER('Panel Spreadsheet'!AE57),'Panel Spreadsheet'!$E57-'Panel Spreadsheet'!AE$4,"")</f>
        <v/>
      </c>
      <c r="AF57" t="str">
        <f>IF(ISNUMBER('Panel Spreadsheet'!AF57),'Panel Spreadsheet'!$E57-'Panel Spreadsheet'!AF$4,"")</f>
        <v/>
      </c>
      <c r="AG57" t="str">
        <f>IF(ISNUMBER('Panel Spreadsheet'!AG57),'Panel Spreadsheet'!$E57-'Panel Spreadsheet'!AG$4,"")</f>
        <v/>
      </c>
      <c r="AH57" t="str">
        <f>IF(ISNUMBER('Panel Spreadsheet'!AH57),'Panel Spreadsheet'!$E57-'Panel Spreadsheet'!AH$4,"")</f>
        <v/>
      </c>
      <c r="AI57" t="str">
        <f>IF(ISNUMBER('Panel Spreadsheet'!AI57),'Panel Spreadsheet'!$E57-'Panel Spreadsheet'!AI$4,"")</f>
        <v/>
      </c>
      <c r="AJ57" t="str">
        <f>IF(ISNUMBER('Panel Spreadsheet'!AJ57),'Panel Spreadsheet'!$E57-'Panel Spreadsheet'!AJ$4,"")</f>
        <v/>
      </c>
      <c r="AK57" t="str">
        <f>IF(ISNUMBER('Panel Spreadsheet'!AK57),'Panel Spreadsheet'!$E57-'Panel Spreadsheet'!AK$4,"")</f>
        <v/>
      </c>
      <c r="AL57" t="str">
        <f>IF(ISNUMBER('Panel Spreadsheet'!AL57),'Panel Spreadsheet'!$E57-'Panel Spreadsheet'!AL$4,"")</f>
        <v/>
      </c>
      <c r="AM57" t="str">
        <f>IF(ISNUMBER('Panel Spreadsheet'!AM57),'Panel Spreadsheet'!$E57-'Panel Spreadsheet'!AM$4,"")</f>
        <v/>
      </c>
      <c r="AN57" t="str">
        <f>IF(ISNUMBER('Panel Spreadsheet'!AN57),'Panel Spreadsheet'!$E57-'Panel Spreadsheet'!AN$4,"")</f>
        <v/>
      </c>
      <c r="AO57" t="str">
        <f>IF(ISNUMBER('Panel Spreadsheet'!AO57),'Panel Spreadsheet'!$E57-'Panel Spreadsheet'!AO$4,"")</f>
        <v/>
      </c>
      <c r="AP57" t="str">
        <f>IF(ISNUMBER('Panel Spreadsheet'!AP57),'Panel Spreadsheet'!$E57-'Panel Spreadsheet'!AP$4,"")</f>
        <v/>
      </c>
      <c r="AQ57" t="str">
        <f>IF(ISNUMBER('Panel Spreadsheet'!AQ57),'Panel Spreadsheet'!$E57-'Panel Spreadsheet'!AQ$4,"")</f>
        <v/>
      </c>
      <c r="AR57" t="str">
        <f>IF(ISNUMBER('Panel Spreadsheet'!AR57),'Panel Spreadsheet'!$E57-'Panel Spreadsheet'!AR$4,"")</f>
        <v/>
      </c>
      <c r="AS57" t="str">
        <f>IF(ISNUMBER('Panel Spreadsheet'!AS57),'Panel Spreadsheet'!$E57-'Panel Spreadsheet'!AS$4,"")</f>
        <v/>
      </c>
      <c r="AT57" t="str">
        <f>IF(ISNUMBER('Panel Spreadsheet'!AT57),'Panel Spreadsheet'!$E57-'Panel Spreadsheet'!AT$4,"")</f>
        <v/>
      </c>
      <c r="AU57" t="str">
        <f>IF(ISNUMBER('Panel Spreadsheet'!AU57),'Panel Spreadsheet'!$E57-'Panel Spreadsheet'!AU$4,"")</f>
        <v/>
      </c>
      <c r="AV57" t="str">
        <f>IF(ISNUMBER('Panel Spreadsheet'!AV57),'Panel Spreadsheet'!$E57-'Panel Spreadsheet'!AV$4,"")</f>
        <v/>
      </c>
      <c r="AW57" t="str">
        <f>IF(ISNUMBER('Panel Spreadsheet'!AW57),'Panel Spreadsheet'!$E57-'Panel Spreadsheet'!AW$4,"")</f>
        <v/>
      </c>
      <c r="AX57" t="str">
        <f>IF(ISNUMBER('Panel Spreadsheet'!AX57),'Panel Spreadsheet'!$E57-'Panel Spreadsheet'!AX$4,"")</f>
        <v/>
      </c>
      <c r="AY57" t="str">
        <f>IF(ISNUMBER('Panel Spreadsheet'!AY57),'Panel Spreadsheet'!$E57-'Panel Spreadsheet'!AY$4,"")</f>
        <v/>
      </c>
    </row>
    <row r="58" spans="1:51" x14ac:dyDescent="0.35">
      <c r="A58" t="s">
        <v>55</v>
      </c>
      <c r="B58" t="s">
        <v>155</v>
      </c>
      <c r="C58" s="15">
        <v>3.5</v>
      </c>
      <c r="D58">
        <v>1930</v>
      </c>
      <c r="E58">
        <v>1950</v>
      </c>
      <c r="F58" t="str">
        <f>IF(ISNUMBER('Panel Spreadsheet'!F58),'Panel Spreadsheet'!$E58-'Panel Spreadsheet'!F$4,"")</f>
        <v/>
      </c>
      <c r="G58" t="str">
        <f>IF(ISNUMBER('Panel Spreadsheet'!G58),'Panel Spreadsheet'!$E58-'Panel Spreadsheet'!G$4,"")</f>
        <v/>
      </c>
      <c r="H58" t="str">
        <f>IF(ISNUMBER('Panel Spreadsheet'!H58),'Panel Spreadsheet'!$E58-'Panel Spreadsheet'!H$4,"")</f>
        <v/>
      </c>
      <c r="I58" t="str">
        <f>IF(ISNUMBER('Panel Spreadsheet'!I58),'Panel Spreadsheet'!$E58-'Panel Spreadsheet'!I$4,"")</f>
        <v/>
      </c>
      <c r="J58" t="str">
        <f>IF(ISNUMBER('Panel Spreadsheet'!J58),'Panel Spreadsheet'!$E58-'Panel Spreadsheet'!J$4,"")</f>
        <v/>
      </c>
      <c r="K58" t="str">
        <f>IF(ISNUMBER('Panel Spreadsheet'!K58),'Panel Spreadsheet'!$E58-'Panel Spreadsheet'!K$4,"")</f>
        <v/>
      </c>
      <c r="L58" t="str">
        <f>IF(ISNUMBER('Panel Spreadsheet'!L58),'Panel Spreadsheet'!$E58-'Panel Spreadsheet'!L$4,"")</f>
        <v/>
      </c>
      <c r="M58" t="str">
        <f>IF(ISNUMBER('Panel Spreadsheet'!M58),'Panel Spreadsheet'!$E58-'Panel Spreadsheet'!M$4,"")</f>
        <v/>
      </c>
      <c r="N58" t="str">
        <f>IF(ISNUMBER('Panel Spreadsheet'!N58),'Panel Spreadsheet'!$E58-'Panel Spreadsheet'!N$4,"")</f>
        <v/>
      </c>
      <c r="O58" t="str">
        <f>IF(ISNUMBER('Panel Spreadsheet'!O58),'Panel Spreadsheet'!$E58-'Panel Spreadsheet'!O$4,"")</f>
        <v/>
      </c>
      <c r="P58" t="str">
        <f>IF(ISNUMBER('Panel Spreadsheet'!P58),'Panel Spreadsheet'!$E58-'Panel Spreadsheet'!P$4,"")</f>
        <v/>
      </c>
      <c r="Q58" t="str">
        <f>IF(ISNUMBER('Panel Spreadsheet'!Q58),'Panel Spreadsheet'!$E58-'Panel Spreadsheet'!Q$4,"")</f>
        <v/>
      </c>
      <c r="R58" t="str">
        <f>IF(ISNUMBER('Panel Spreadsheet'!R58),'Panel Spreadsheet'!$E58-'Panel Spreadsheet'!R$4,"")</f>
        <v/>
      </c>
      <c r="S58" t="str">
        <f>IF(ISNUMBER('Panel Spreadsheet'!S58),'Panel Spreadsheet'!$E58-'Panel Spreadsheet'!S$4,"")</f>
        <v/>
      </c>
      <c r="T58" t="str">
        <f>IF(ISNUMBER('Panel Spreadsheet'!T58),'Panel Spreadsheet'!$E58-'Panel Spreadsheet'!T$4,"")</f>
        <v/>
      </c>
      <c r="U58" t="str">
        <f>IF(ISNUMBER('Panel Spreadsheet'!U58),'Panel Spreadsheet'!$E58-'Panel Spreadsheet'!U$4,"")</f>
        <v/>
      </c>
      <c r="V58" t="str">
        <f>IF(ISNUMBER('Panel Spreadsheet'!V58),'Panel Spreadsheet'!$E58-'Panel Spreadsheet'!V$4,"")</f>
        <v/>
      </c>
      <c r="W58">
        <f>IF(ISNUMBER('Panel Spreadsheet'!W58),'Panel Spreadsheet'!$E58-'Panel Spreadsheet'!W$4,"")</f>
        <v>12</v>
      </c>
      <c r="X58">
        <f>IF(ISNUMBER('Panel Spreadsheet'!X58),'Panel Spreadsheet'!$E58-'Panel Spreadsheet'!X$4,"")</f>
        <v>11</v>
      </c>
      <c r="Y58" t="str">
        <f>IF(ISNUMBER('Panel Spreadsheet'!Y58),'Panel Spreadsheet'!$E58-'Panel Spreadsheet'!Y$4,"")</f>
        <v/>
      </c>
      <c r="Z58" t="str">
        <f>IF(ISNUMBER('Panel Spreadsheet'!Z58),'Panel Spreadsheet'!$E58-'Panel Spreadsheet'!Z$4,"")</f>
        <v/>
      </c>
      <c r="AA58" t="str">
        <f>IF(ISNUMBER('Panel Spreadsheet'!AA58),'Panel Spreadsheet'!$E58-'Panel Spreadsheet'!AA$4,"")</f>
        <v/>
      </c>
      <c r="AB58" t="str">
        <f>IF(ISNUMBER('Panel Spreadsheet'!AB58),'Panel Spreadsheet'!$E58-'Panel Spreadsheet'!AB$4,"")</f>
        <v/>
      </c>
      <c r="AC58" t="str">
        <f>IF(ISNUMBER('Panel Spreadsheet'!AC58),'Panel Spreadsheet'!$E58-'Panel Spreadsheet'!AC$4,"")</f>
        <v/>
      </c>
      <c r="AD58" t="str">
        <f>IF(ISNUMBER('Panel Spreadsheet'!AD58),'Panel Spreadsheet'!$E58-'Panel Spreadsheet'!AD$4,"")</f>
        <v/>
      </c>
      <c r="AE58" t="str">
        <f>IF(ISNUMBER('Panel Spreadsheet'!AE58),'Panel Spreadsheet'!$E58-'Panel Spreadsheet'!AE$4,"")</f>
        <v/>
      </c>
      <c r="AF58" t="str">
        <f>IF(ISNUMBER('Panel Spreadsheet'!AF58),'Panel Spreadsheet'!$E58-'Panel Spreadsheet'!AF$4,"")</f>
        <v/>
      </c>
      <c r="AG58" t="str">
        <f>IF(ISNUMBER('Panel Spreadsheet'!AG58),'Panel Spreadsheet'!$E58-'Panel Spreadsheet'!AG$4,"")</f>
        <v/>
      </c>
      <c r="AH58" t="str">
        <f>IF(ISNUMBER('Panel Spreadsheet'!AH58),'Panel Spreadsheet'!$E58-'Panel Spreadsheet'!AH$4,"")</f>
        <v/>
      </c>
      <c r="AI58" t="str">
        <f>IF(ISNUMBER('Panel Spreadsheet'!AI58),'Panel Spreadsheet'!$E58-'Panel Spreadsheet'!AI$4,"")</f>
        <v/>
      </c>
      <c r="AJ58" t="str">
        <f>IF(ISNUMBER('Panel Spreadsheet'!AJ58),'Panel Spreadsheet'!$E58-'Panel Spreadsheet'!AJ$4,"")</f>
        <v/>
      </c>
      <c r="AK58" t="str">
        <f>IF(ISNUMBER('Panel Spreadsheet'!AK58),'Panel Spreadsheet'!$E58-'Panel Spreadsheet'!AK$4,"")</f>
        <v/>
      </c>
      <c r="AL58" t="str">
        <f>IF(ISNUMBER('Panel Spreadsheet'!AL58),'Panel Spreadsheet'!$E58-'Panel Spreadsheet'!AL$4,"")</f>
        <v/>
      </c>
      <c r="AM58" t="str">
        <f>IF(ISNUMBER('Panel Spreadsheet'!AM58),'Panel Spreadsheet'!$E58-'Panel Spreadsheet'!AM$4,"")</f>
        <v/>
      </c>
      <c r="AN58" t="str">
        <f>IF(ISNUMBER('Panel Spreadsheet'!AN58),'Panel Spreadsheet'!$E58-'Panel Spreadsheet'!AN$4,"")</f>
        <v/>
      </c>
      <c r="AO58" t="str">
        <f>IF(ISNUMBER('Panel Spreadsheet'!AO58),'Panel Spreadsheet'!$E58-'Panel Spreadsheet'!AO$4,"")</f>
        <v/>
      </c>
      <c r="AP58" t="str">
        <f>IF(ISNUMBER('Panel Spreadsheet'!AP58),'Panel Spreadsheet'!$E58-'Panel Spreadsheet'!AP$4,"")</f>
        <v/>
      </c>
      <c r="AQ58" t="str">
        <f>IF(ISNUMBER('Panel Spreadsheet'!AQ58),'Panel Spreadsheet'!$E58-'Panel Spreadsheet'!AQ$4,"")</f>
        <v/>
      </c>
      <c r="AR58" t="str">
        <f>IF(ISNUMBER('Panel Spreadsheet'!AR58),'Panel Spreadsheet'!$E58-'Panel Spreadsheet'!AR$4,"")</f>
        <v/>
      </c>
      <c r="AS58" t="str">
        <f>IF(ISNUMBER('Panel Spreadsheet'!AS58),'Panel Spreadsheet'!$E58-'Panel Spreadsheet'!AS$4,"")</f>
        <v/>
      </c>
      <c r="AT58" t="str">
        <f>IF(ISNUMBER('Panel Spreadsheet'!AT58),'Panel Spreadsheet'!$E58-'Panel Spreadsheet'!AT$4,"")</f>
        <v/>
      </c>
      <c r="AU58" t="str">
        <f>IF(ISNUMBER('Panel Spreadsheet'!AU58),'Panel Spreadsheet'!$E58-'Panel Spreadsheet'!AU$4,"")</f>
        <v/>
      </c>
      <c r="AV58" t="str">
        <f>IF(ISNUMBER('Panel Spreadsheet'!AV58),'Panel Spreadsheet'!$E58-'Panel Spreadsheet'!AV$4,"")</f>
        <v/>
      </c>
      <c r="AW58" t="str">
        <f>IF(ISNUMBER('Panel Spreadsheet'!AW58),'Panel Spreadsheet'!$E58-'Panel Spreadsheet'!AW$4,"")</f>
        <v/>
      </c>
      <c r="AX58" t="str">
        <f>IF(ISNUMBER('Panel Spreadsheet'!AX58),'Panel Spreadsheet'!$E58-'Panel Spreadsheet'!AX$4,"")</f>
        <v/>
      </c>
      <c r="AY58" t="str">
        <f>IF(ISNUMBER('Panel Spreadsheet'!AY58),'Panel Spreadsheet'!$E58-'Panel Spreadsheet'!AY$4,"")</f>
        <v/>
      </c>
    </row>
    <row r="59" spans="1:51" x14ac:dyDescent="0.35">
      <c r="A59" s="65" t="s">
        <v>44</v>
      </c>
      <c r="B59" s="65" t="s">
        <v>157</v>
      </c>
      <c r="C59" s="45">
        <v>1</v>
      </c>
      <c r="D59" s="21">
        <v>1939</v>
      </c>
      <c r="E59" s="28">
        <v>1941</v>
      </c>
      <c r="F59" t="str">
        <f>IF(ISNUMBER('Panel Spreadsheet'!F59),'Panel Spreadsheet'!$E59-'Panel Spreadsheet'!F$4,"")</f>
        <v/>
      </c>
      <c r="G59" t="str">
        <f>IF(ISNUMBER('Panel Spreadsheet'!G59),'Panel Spreadsheet'!$E59-'Panel Spreadsheet'!G$4,"")</f>
        <v/>
      </c>
      <c r="H59" t="str">
        <f>IF(ISNUMBER('Panel Spreadsheet'!H59),'Panel Spreadsheet'!$E59-'Panel Spreadsheet'!H$4,"")</f>
        <v/>
      </c>
      <c r="I59" t="str">
        <f>IF(ISNUMBER('Panel Spreadsheet'!I59),'Panel Spreadsheet'!$E59-'Panel Spreadsheet'!I$4,"")</f>
        <v/>
      </c>
      <c r="J59" t="str">
        <f>IF(ISNUMBER('Panel Spreadsheet'!J59),'Panel Spreadsheet'!$E59-'Panel Spreadsheet'!J$4,"")</f>
        <v/>
      </c>
      <c r="K59" t="str">
        <f>IF(ISNUMBER('Panel Spreadsheet'!K59),'Panel Spreadsheet'!$E59-'Panel Spreadsheet'!K$4,"")</f>
        <v/>
      </c>
      <c r="L59" t="str">
        <f>IF(ISNUMBER('Panel Spreadsheet'!L59),'Panel Spreadsheet'!$E59-'Panel Spreadsheet'!L$4,"")</f>
        <v/>
      </c>
      <c r="M59" t="str">
        <f>IF(ISNUMBER('Panel Spreadsheet'!M59),'Panel Spreadsheet'!$E59-'Panel Spreadsheet'!M$4,"")</f>
        <v/>
      </c>
      <c r="N59" t="str">
        <f>IF(ISNUMBER('Panel Spreadsheet'!N59),'Panel Spreadsheet'!$E59-'Panel Spreadsheet'!N$4,"")</f>
        <v/>
      </c>
      <c r="O59" t="str">
        <f>IF(ISNUMBER('Panel Spreadsheet'!O59),'Panel Spreadsheet'!$E59-'Panel Spreadsheet'!O$4,"")</f>
        <v/>
      </c>
      <c r="P59" t="str">
        <f>IF(ISNUMBER('Panel Spreadsheet'!P59),'Panel Spreadsheet'!$E59-'Panel Spreadsheet'!P$4,"")</f>
        <v/>
      </c>
      <c r="Q59" t="str">
        <f>IF(ISNUMBER('Panel Spreadsheet'!Q59),'Panel Spreadsheet'!$E59-'Panel Spreadsheet'!Q$4,"")</f>
        <v/>
      </c>
      <c r="R59" t="str">
        <f>IF(ISNUMBER('Panel Spreadsheet'!R59),'Panel Spreadsheet'!$E59-'Panel Spreadsheet'!R$4,"")</f>
        <v/>
      </c>
      <c r="S59" t="str">
        <f>IF(ISNUMBER('Panel Spreadsheet'!S59),'Panel Spreadsheet'!$E59-'Panel Spreadsheet'!S$4,"")</f>
        <v/>
      </c>
      <c r="T59" t="str">
        <f>IF(ISNUMBER('Panel Spreadsheet'!T59),'Panel Spreadsheet'!$E59-'Panel Spreadsheet'!T$4,"")</f>
        <v/>
      </c>
      <c r="U59" t="str">
        <f>IF(ISNUMBER('Panel Spreadsheet'!U59),'Panel Spreadsheet'!$E59-'Panel Spreadsheet'!U$4,"")</f>
        <v/>
      </c>
      <c r="V59">
        <f>IF(ISNUMBER('Panel Spreadsheet'!V59),'Panel Spreadsheet'!$E59-'Panel Spreadsheet'!V$4,"")</f>
        <v>4</v>
      </c>
      <c r="W59">
        <f>IF(ISNUMBER('Panel Spreadsheet'!W59),'Panel Spreadsheet'!$E59-'Panel Spreadsheet'!W$4,"")</f>
        <v>3</v>
      </c>
      <c r="X59">
        <f>IF(ISNUMBER('Panel Spreadsheet'!X59),'Panel Spreadsheet'!$E59-'Panel Spreadsheet'!X$4,"")</f>
        <v>2</v>
      </c>
      <c r="Y59" t="str">
        <f>IF(ISNUMBER('Panel Spreadsheet'!Y59),'Panel Spreadsheet'!$E59-'Panel Spreadsheet'!Y$4,"")</f>
        <v/>
      </c>
      <c r="Z59" t="str">
        <f>IF(ISNUMBER('Panel Spreadsheet'!Z59),'Panel Spreadsheet'!$E59-'Panel Spreadsheet'!Z$4,"")</f>
        <v/>
      </c>
      <c r="AA59" t="str">
        <f>IF(ISNUMBER('Panel Spreadsheet'!AA59),'Panel Spreadsheet'!$E59-'Panel Spreadsheet'!AA$4,"")</f>
        <v/>
      </c>
      <c r="AB59" t="str">
        <f>IF(ISNUMBER('Panel Spreadsheet'!AB59),'Panel Spreadsheet'!$E59-'Panel Spreadsheet'!AB$4,"")</f>
        <v/>
      </c>
      <c r="AC59" t="str">
        <f>IF(ISNUMBER('Panel Spreadsheet'!AC59),'Panel Spreadsheet'!$E59-'Panel Spreadsheet'!AC$4,"")</f>
        <v/>
      </c>
      <c r="AD59" t="str">
        <f>IF(ISNUMBER('Panel Spreadsheet'!AD59),'Panel Spreadsheet'!$E59-'Panel Spreadsheet'!AD$4,"")</f>
        <v/>
      </c>
      <c r="AE59" t="str">
        <f>IF(ISNUMBER('Panel Spreadsheet'!AE59),'Panel Spreadsheet'!$E59-'Panel Spreadsheet'!AE$4,"")</f>
        <v/>
      </c>
      <c r="AF59" t="str">
        <f>IF(ISNUMBER('Panel Spreadsheet'!AF59),'Panel Spreadsheet'!$E59-'Panel Spreadsheet'!AF$4,"")</f>
        <v/>
      </c>
      <c r="AG59" t="str">
        <f>IF(ISNUMBER('Panel Spreadsheet'!AG59),'Panel Spreadsheet'!$E59-'Panel Spreadsheet'!AG$4,"")</f>
        <v/>
      </c>
      <c r="AH59" t="str">
        <f>IF(ISNUMBER('Panel Spreadsheet'!AH59),'Panel Spreadsheet'!$E59-'Panel Spreadsheet'!AH$4,"")</f>
        <v/>
      </c>
      <c r="AI59" t="str">
        <f>IF(ISNUMBER('Panel Spreadsheet'!AI59),'Panel Spreadsheet'!$E59-'Panel Spreadsheet'!AI$4,"")</f>
        <v/>
      </c>
      <c r="AJ59" t="str">
        <f>IF(ISNUMBER('Panel Spreadsheet'!AJ59),'Panel Spreadsheet'!$E59-'Panel Spreadsheet'!AJ$4,"")</f>
        <v/>
      </c>
      <c r="AK59" t="str">
        <f>IF(ISNUMBER('Panel Spreadsheet'!AK59),'Panel Spreadsheet'!$E59-'Panel Spreadsheet'!AK$4,"")</f>
        <v/>
      </c>
      <c r="AL59" t="str">
        <f>IF(ISNUMBER('Panel Spreadsheet'!AL59),'Panel Spreadsheet'!$E59-'Panel Spreadsheet'!AL$4,"")</f>
        <v/>
      </c>
      <c r="AM59" t="str">
        <f>IF(ISNUMBER('Panel Spreadsheet'!AM59),'Panel Spreadsheet'!$E59-'Panel Spreadsheet'!AM$4,"")</f>
        <v/>
      </c>
      <c r="AN59" t="str">
        <f>IF(ISNUMBER('Panel Spreadsheet'!AN59),'Panel Spreadsheet'!$E59-'Panel Spreadsheet'!AN$4,"")</f>
        <v/>
      </c>
      <c r="AO59" t="str">
        <f>IF(ISNUMBER('Panel Spreadsheet'!AO59),'Panel Spreadsheet'!$E59-'Panel Spreadsheet'!AO$4,"")</f>
        <v/>
      </c>
      <c r="AP59" t="str">
        <f>IF(ISNUMBER('Panel Spreadsheet'!AP59),'Panel Spreadsheet'!$E59-'Panel Spreadsheet'!AP$4,"")</f>
        <v/>
      </c>
      <c r="AQ59" t="str">
        <f>IF(ISNUMBER('Panel Spreadsheet'!AQ59),'Panel Spreadsheet'!$E59-'Panel Spreadsheet'!AQ$4,"")</f>
        <v/>
      </c>
      <c r="AR59" t="str">
        <f>IF(ISNUMBER('Panel Spreadsheet'!AR59),'Panel Spreadsheet'!$E59-'Panel Spreadsheet'!AR$4,"")</f>
        <v/>
      </c>
      <c r="AS59" t="str">
        <f>IF(ISNUMBER('Panel Spreadsheet'!AS59),'Panel Spreadsheet'!$E59-'Panel Spreadsheet'!AS$4,"")</f>
        <v/>
      </c>
      <c r="AT59" t="str">
        <f>IF(ISNUMBER('Panel Spreadsheet'!AT59),'Panel Spreadsheet'!$E59-'Panel Spreadsheet'!AT$4,"")</f>
        <v/>
      </c>
      <c r="AU59" t="str">
        <f>IF(ISNUMBER('Panel Spreadsheet'!AU59),'Panel Spreadsheet'!$E59-'Panel Spreadsheet'!AU$4,"")</f>
        <v/>
      </c>
      <c r="AV59" t="str">
        <f>IF(ISNUMBER('Panel Spreadsheet'!AV59),'Panel Spreadsheet'!$E59-'Panel Spreadsheet'!AV$4,"")</f>
        <v/>
      </c>
      <c r="AW59" t="str">
        <f>IF(ISNUMBER('Panel Spreadsheet'!AW59),'Panel Spreadsheet'!$E59-'Panel Spreadsheet'!AW$4,"")</f>
        <v/>
      </c>
      <c r="AX59" t="str">
        <f>IF(ISNUMBER('Panel Spreadsheet'!AX59),'Panel Spreadsheet'!$E59-'Panel Spreadsheet'!AX$4,"")</f>
        <v/>
      </c>
      <c r="AY59" t="str">
        <f>IF(ISNUMBER('Panel Spreadsheet'!AY59),'Panel Spreadsheet'!$E59-'Panel Spreadsheet'!AY$4,"")</f>
        <v/>
      </c>
    </row>
    <row r="60" spans="1:51" x14ac:dyDescent="0.35">
      <c r="A60" s="21" t="s">
        <v>63</v>
      </c>
      <c r="B60" s="21" t="s">
        <v>157</v>
      </c>
      <c r="C60" s="45">
        <v>1.75</v>
      </c>
      <c r="D60" s="28">
        <v>1950</v>
      </c>
      <c r="E60" s="113">
        <v>1950</v>
      </c>
      <c r="F60" t="str">
        <f>IF(ISNUMBER('Panel Spreadsheet'!F60),'Panel Spreadsheet'!$E60-'Panel Spreadsheet'!F$4,"")</f>
        <v/>
      </c>
      <c r="G60" t="str">
        <f>IF(ISNUMBER('Panel Spreadsheet'!G60),'Panel Spreadsheet'!$E60-'Panel Spreadsheet'!G$4,"")</f>
        <v/>
      </c>
      <c r="H60" t="str">
        <f>IF(ISNUMBER('Panel Spreadsheet'!H60),'Panel Spreadsheet'!$E60-'Panel Spreadsheet'!H$4,"")</f>
        <v/>
      </c>
      <c r="I60" t="str">
        <f>IF(ISNUMBER('Panel Spreadsheet'!I60),'Panel Spreadsheet'!$E60-'Panel Spreadsheet'!I$4,"")</f>
        <v/>
      </c>
      <c r="J60" t="str">
        <f>IF(ISNUMBER('Panel Spreadsheet'!J60),'Panel Spreadsheet'!$E60-'Panel Spreadsheet'!J$4,"")</f>
        <v/>
      </c>
      <c r="K60" t="str">
        <f>IF(ISNUMBER('Panel Spreadsheet'!K60),'Panel Spreadsheet'!$E60-'Panel Spreadsheet'!K$4,"")</f>
        <v/>
      </c>
      <c r="L60" t="str">
        <f>IF(ISNUMBER('Panel Spreadsheet'!L60),'Panel Spreadsheet'!$E60-'Panel Spreadsheet'!L$4,"")</f>
        <v/>
      </c>
      <c r="M60" t="str">
        <f>IF(ISNUMBER('Panel Spreadsheet'!M60),'Panel Spreadsheet'!$E60-'Panel Spreadsheet'!M$4,"")</f>
        <v/>
      </c>
      <c r="N60" t="str">
        <f>IF(ISNUMBER('Panel Spreadsheet'!N60),'Panel Spreadsheet'!$E60-'Panel Spreadsheet'!N$4,"")</f>
        <v/>
      </c>
      <c r="O60" t="str">
        <f>IF(ISNUMBER('Panel Spreadsheet'!O60),'Panel Spreadsheet'!$E60-'Panel Spreadsheet'!O$4,"")</f>
        <v/>
      </c>
      <c r="P60" t="str">
        <f>IF(ISNUMBER('Panel Spreadsheet'!P60),'Panel Spreadsheet'!$E60-'Panel Spreadsheet'!P$4,"")</f>
        <v/>
      </c>
      <c r="Q60" t="str">
        <f>IF(ISNUMBER('Panel Spreadsheet'!Q60),'Panel Spreadsheet'!$E60-'Panel Spreadsheet'!Q$4,"")</f>
        <v/>
      </c>
      <c r="R60" t="str">
        <f>IF(ISNUMBER('Panel Spreadsheet'!R60),'Panel Spreadsheet'!$E60-'Panel Spreadsheet'!R$4,"")</f>
        <v/>
      </c>
      <c r="S60" t="str">
        <f>IF(ISNUMBER('Panel Spreadsheet'!S60),'Panel Spreadsheet'!$E60-'Panel Spreadsheet'!S$4,"")</f>
        <v/>
      </c>
      <c r="T60" t="str">
        <f>IF(ISNUMBER('Panel Spreadsheet'!T60),'Panel Spreadsheet'!$E60-'Panel Spreadsheet'!T$4,"")</f>
        <v/>
      </c>
      <c r="U60" t="str">
        <f>IF(ISNUMBER('Panel Spreadsheet'!U60),'Panel Spreadsheet'!$E60-'Panel Spreadsheet'!U$4,"")</f>
        <v/>
      </c>
      <c r="V60" t="str">
        <f>IF(ISNUMBER('Panel Spreadsheet'!V60),'Panel Spreadsheet'!$E60-'Panel Spreadsheet'!V$4,"")</f>
        <v/>
      </c>
      <c r="W60" t="str">
        <f>IF(ISNUMBER('Panel Spreadsheet'!W60),'Panel Spreadsheet'!$E60-'Panel Spreadsheet'!W$4,"")</f>
        <v/>
      </c>
      <c r="X60" t="str">
        <f>IF(ISNUMBER('Panel Spreadsheet'!X60),'Panel Spreadsheet'!$E60-'Panel Spreadsheet'!X$4,"")</f>
        <v/>
      </c>
      <c r="Y60" t="str">
        <f>IF(ISNUMBER('Panel Spreadsheet'!Y60),'Panel Spreadsheet'!$E60-'Panel Spreadsheet'!Y$4,"")</f>
        <v/>
      </c>
      <c r="Z60" t="str">
        <f>IF(ISNUMBER('Panel Spreadsheet'!Z60),'Panel Spreadsheet'!$E60-'Panel Spreadsheet'!Z$4,"")</f>
        <v/>
      </c>
      <c r="AA60" t="str">
        <f>IF(ISNUMBER('Panel Spreadsheet'!AA60),'Panel Spreadsheet'!$E60-'Panel Spreadsheet'!AA$4,"")</f>
        <v/>
      </c>
      <c r="AB60" t="str">
        <f>IF(ISNUMBER('Panel Spreadsheet'!AB60),'Panel Spreadsheet'!$E60-'Panel Spreadsheet'!AB$4,"")</f>
        <v/>
      </c>
      <c r="AC60" t="str">
        <f>IF(ISNUMBER('Panel Spreadsheet'!AC60),'Panel Spreadsheet'!$E60-'Panel Spreadsheet'!AC$4,"")</f>
        <v/>
      </c>
      <c r="AD60" t="str">
        <f>IF(ISNUMBER('Panel Spreadsheet'!AD60),'Panel Spreadsheet'!$E60-'Panel Spreadsheet'!AD$4,"")</f>
        <v/>
      </c>
      <c r="AE60" t="str">
        <f>IF(ISNUMBER('Panel Spreadsheet'!AE60),'Panel Spreadsheet'!$E60-'Panel Spreadsheet'!AE$4,"")</f>
        <v/>
      </c>
      <c r="AF60" t="str">
        <f>IF(ISNUMBER('Panel Spreadsheet'!AF60),'Panel Spreadsheet'!$E60-'Panel Spreadsheet'!AF$4,"")</f>
        <v/>
      </c>
      <c r="AG60">
        <f>IF(ISNUMBER('Panel Spreadsheet'!AG60),'Panel Spreadsheet'!$E60-'Panel Spreadsheet'!AG$4,"")</f>
        <v>2</v>
      </c>
      <c r="AH60">
        <f>IF(ISNUMBER('Panel Spreadsheet'!AH60),'Panel Spreadsheet'!$E60-'Panel Spreadsheet'!AH$4,"")</f>
        <v>1</v>
      </c>
      <c r="AI60" t="str">
        <f>IF(ISNUMBER('Panel Spreadsheet'!AI60),'Panel Spreadsheet'!$E60-'Panel Spreadsheet'!AI$4,"")</f>
        <v/>
      </c>
      <c r="AJ60" t="str">
        <f>IF(ISNUMBER('Panel Spreadsheet'!AJ60),'Panel Spreadsheet'!$E60-'Panel Spreadsheet'!AJ$4,"")</f>
        <v/>
      </c>
      <c r="AK60" t="str">
        <f>IF(ISNUMBER('Panel Spreadsheet'!AK60),'Panel Spreadsheet'!$E60-'Panel Spreadsheet'!AK$4,"")</f>
        <v/>
      </c>
      <c r="AL60" t="str">
        <f>IF(ISNUMBER('Panel Spreadsheet'!AL60),'Panel Spreadsheet'!$E60-'Panel Spreadsheet'!AL$4,"")</f>
        <v/>
      </c>
      <c r="AM60" t="str">
        <f>IF(ISNUMBER('Panel Spreadsheet'!AM60),'Panel Spreadsheet'!$E60-'Panel Spreadsheet'!AM$4,"")</f>
        <v/>
      </c>
      <c r="AN60" t="str">
        <f>IF(ISNUMBER('Panel Spreadsheet'!AN60),'Panel Spreadsheet'!$E60-'Panel Spreadsheet'!AN$4,"")</f>
        <v/>
      </c>
      <c r="AO60" t="str">
        <f>IF(ISNUMBER('Panel Spreadsheet'!AO60),'Panel Spreadsheet'!$E60-'Panel Spreadsheet'!AO$4,"")</f>
        <v/>
      </c>
      <c r="AP60" t="str">
        <f>IF(ISNUMBER('Panel Spreadsheet'!AP60),'Panel Spreadsheet'!$E60-'Panel Spreadsheet'!AP$4,"")</f>
        <v/>
      </c>
      <c r="AQ60" t="str">
        <f>IF(ISNUMBER('Panel Spreadsheet'!AQ60),'Panel Spreadsheet'!$E60-'Panel Spreadsheet'!AQ$4,"")</f>
        <v/>
      </c>
      <c r="AR60" t="str">
        <f>IF(ISNUMBER('Panel Spreadsheet'!AR60),'Panel Spreadsheet'!$E60-'Panel Spreadsheet'!AR$4,"")</f>
        <v/>
      </c>
      <c r="AS60" t="str">
        <f>IF(ISNUMBER('Panel Spreadsheet'!AS60),'Panel Spreadsheet'!$E60-'Panel Spreadsheet'!AS$4,"")</f>
        <v/>
      </c>
      <c r="AT60" t="str">
        <f>IF(ISNUMBER('Panel Spreadsheet'!AT60),'Panel Spreadsheet'!$E60-'Panel Spreadsheet'!AT$4,"")</f>
        <v/>
      </c>
      <c r="AU60" t="str">
        <f>IF(ISNUMBER('Panel Spreadsheet'!AU60),'Panel Spreadsheet'!$E60-'Panel Spreadsheet'!AU$4,"")</f>
        <v/>
      </c>
      <c r="AV60" t="str">
        <f>IF(ISNUMBER('Panel Spreadsheet'!AV60),'Panel Spreadsheet'!$E60-'Panel Spreadsheet'!AV$4,"")</f>
        <v/>
      </c>
      <c r="AW60" t="str">
        <f>IF(ISNUMBER('Panel Spreadsheet'!AW60),'Panel Spreadsheet'!$E60-'Panel Spreadsheet'!AW$4,"")</f>
        <v/>
      </c>
      <c r="AX60" t="str">
        <f>IF(ISNUMBER('Panel Spreadsheet'!AX60),'Panel Spreadsheet'!$E60-'Panel Spreadsheet'!AX$4,"")</f>
        <v/>
      </c>
      <c r="AY60" t="str">
        <f>IF(ISNUMBER('Panel Spreadsheet'!AY60),'Panel Spreadsheet'!$E60-'Panel Spreadsheet'!AY$4,"")</f>
        <v/>
      </c>
    </row>
    <row r="61" spans="1:51" x14ac:dyDescent="0.35">
      <c r="A61" s="65" t="s">
        <v>66</v>
      </c>
      <c r="B61" s="65" t="s">
        <v>157</v>
      </c>
      <c r="C61" s="45">
        <v>1.75</v>
      </c>
      <c r="D61" s="21">
        <v>1952</v>
      </c>
      <c r="E61" s="113">
        <v>1952</v>
      </c>
      <c r="F61" t="str">
        <f>IF(ISNUMBER('Panel Spreadsheet'!F61),'Panel Spreadsheet'!$E61-'Panel Spreadsheet'!F$4,"")</f>
        <v/>
      </c>
      <c r="G61" t="str">
        <f>IF(ISNUMBER('Panel Spreadsheet'!G61),'Panel Spreadsheet'!$E61-'Panel Spreadsheet'!G$4,"")</f>
        <v/>
      </c>
      <c r="H61" t="str">
        <f>IF(ISNUMBER('Panel Spreadsheet'!H61),'Panel Spreadsheet'!$E61-'Panel Spreadsheet'!H$4,"")</f>
        <v/>
      </c>
      <c r="I61" t="str">
        <f>IF(ISNUMBER('Panel Spreadsheet'!I61),'Panel Spreadsheet'!$E61-'Panel Spreadsheet'!I$4,"")</f>
        <v/>
      </c>
      <c r="J61" t="str">
        <f>IF(ISNUMBER('Panel Spreadsheet'!J61),'Panel Spreadsheet'!$E61-'Panel Spreadsheet'!J$4,"")</f>
        <v/>
      </c>
      <c r="K61" t="str">
        <f>IF(ISNUMBER('Panel Spreadsheet'!K61),'Panel Spreadsheet'!$E61-'Panel Spreadsheet'!K$4,"")</f>
        <v/>
      </c>
      <c r="L61" t="str">
        <f>IF(ISNUMBER('Panel Spreadsheet'!L61),'Panel Spreadsheet'!$E61-'Panel Spreadsheet'!L$4,"")</f>
        <v/>
      </c>
      <c r="M61" t="str">
        <f>IF(ISNUMBER('Panel Spreadsheet'!M61),'Panel Spreadsheet'!$E61-'Panel Spreadsheet'!M$4,"")</f>
        <v/>
      </c>
      <c r="N61" t="str">
        <f>IF(ISNUMBER('Panel Spreadsheet'!N61),'Panel Spreadsheet'!$E61-'Panel Spreadsheet'!N$4,"")</f>
        <v/>
      </c>
      <c r="O61" t="str">
        <f>IF(ISNUMBER('Panel Spreadsheet'!O61),'Panel Spreadsheet'!$E61-'Panel Spreadsheet'!O$4,"")</f>
        <v/>
      </c>
      <c r="P61" t="str">
        <f>IF(ISNUMBER('Panel Spreadsheet'!P61),'Panel Spreadsheet'!$E61-'Panel Spreadsheet'!P$4,"")</f>
        <v/>
      </c>
      <c r="Q61" t="str">
        <f>IF(ISNUMBER('Panel Spreadsheet'!Q61),'Panel Spreadsheet'!$E61-'Panel Spreadsheet'!Q$4,"")</f>
        <v/>
      </c>
      <c r="R61" t="str">
        <f>IF(ISNUMBER('Panel Spreadsheet'!R61),'Panel Spreadsheet'!$E61-'Panel Spreadsheet'!R$4,"")</f>
        <v/>
      </c>
      <c r="S61" t="str">
        <f>IF(ISNUMBER('Panel Spreadsheet'!S61),'Panel Spreadsheet'!$E61-'Panel Spreadsheet'!S$4,"")</f>
        <v/>
      </c>
      <c r="T61" t="str">
        <f>IF(ISNUMBER('Panel Spreadsheet'!T61),'Panel Spreadsheet'!$E61-'Panel Spreadsheet'!T$4,"")</f>
        <v/>
      </c>
      <c r="U61" t="str">
        <f>IF(ISNUMBER('Panel Spreadsheet'!U61),'Panel Spreadsheet'!$E61-'Panel Spreadsheet'!U$4,"")</f>
        <v/>
      </c>
      <c r="V61" t="str">
        <f>IF(ISNUMBER('Panel Spreadsheet'!V61),'Panel Spreadsheet'!$E61-'Panel Spreadsheet'!V$4,"")</f>
        <v/>
      </c>
      <c r="W61" t="str">
        <f>IF(ISNUMBER('Panel Spreadsheet'!W61),'Panel Spreadsheet'!$E61-'Panel Spreadsheet'!W$4,"")</f>
        <v/>
      </c>
      <c r="X61" t="str">
        <f>IF(ISNUMBER('Panel Spreadsheet'!X61),'Panel Spreadsheet'!$E61-'Panel Spreadsheet'!X$4,"")</f>
        <v/>
      </c>
      <c r="Y61" t="str">
        <f>IF(ISNUMBER('Panel Spreadsheet'!Y61),'Panel Spreadsheet'!$E61-'Panel Spreadsheet'!Y$4,"")</f>
        <v/>
      </c>
      <c r="Z61" t="str">
        <f>IF(ISNUMBER('Panel Spreadsheet'!Z61),'Panel Spreadsheet'!$E61-'Panel Spreadsheet'!Z$4,"")</f>
        <v/>
      </c>
      <c r="AA61" t="str">
        <f>IF(ISNUMBER('Panel Spreadsheet'!AA61),'Panel Spreadsheet'!$E61-'Panel Spreadsheet'!AA$4,"")</f>
        <v/>
      </c>
      <c r="AB61" t="str">
        <f>IF(ISNUMBER('Panel Spreadsheet'!AB61),'Panel Spreadsheet'!$E61-'Panel Spreadsheet'!AB$4,"")</f>
        <v/>
      </c>
      <c r="AC61" t="str">
        <f>IF(ISNUMBER('Panel Spreadsheet'!AC61),'Panel Spreadsheet'!$E61-'Panel Spreadsheet'!AC$4,"")</f>
        <v/>
      </c>
      <c r="AD61" t="str">
        <f>IF(ISNUMBER('Panel Spreadsheet'!AD61),'Panel Spreadsheet'!$E61-'Panel Spreadsheet'!AD$4,"")</f>
        <v/>
      </c>
      <c r="AE61" t="str">
        <f>IF(ISNUMBER('Panel Spreadsheet'!AE61),'Panel Spreadsheet'!$E61-'Panel Spreadsheet'!AE$4,"")</f>
        <v/>
      </c>
      <c r="AF61" t="str">
        <f>IF(ISNUMBER('Panel Spreadsheet'!AF61),'Panel Spreadsheet'!$E61-'Panel Spreadsheet'!AF$4,"")</f>
        <v/>
      </c>
      <c r="AG61" t="str">
        <f>IF(ISNUMBER('Panel Spreadsheet'!AG61),'Panel Spreadsheet'!$E61-'Panel Spreadsheet'!AG$4,"")</f>
        <v/>
      </c>
      <c r="AH61" t="str">
        <f>IF(ISNUMBER('Panel Spreadsheet'!AH61),'Panel Spreadsheet'!$E61-'Panel Spreadsheet'!AH$4,"")</f>
        <v/>
      </c>
      <c r="AI61" t="str">
        <f>IF(ISNUMBER('Panel Spreadsheet'!AI61),'Panel Spreadsheet'!$E61-'Panel Spreadsheet'!AI$4,"")</f>
        <v/>
      </c>
      <c r="AJ61" t="str">
        <f>IF(ISNUMBER('Panel Spreadsheet'!AJ61),'Panel Spreadsheet'!$E61-'Panel Spreadsheet'!AJ$4,"")</f>
        <v/>
      </c>
      <c r="AK61">
        <f>IF(ISNUMBER('Panel Spreadsheet'!AK61),'Panel Spreadsheet'!$E61-'Panel Spreadsheet'!AK$4,"")</f>
        <v>0</v>
      </c>
      <c r="AL61" t="str">
        <f>IF(ISNUMBER('Panel Spreadsheet'!AL61),'Panel Spreadsheet'!$E61-'Panel Spreadsheet'!AL$4,"")</f>
        <v/>
      </c>
      <c r="AM61" t="str">
        <f>IF(ISNUMBER('Panel Spreadsheet'!AM61),'Panel Spreadsheet'!$E61-'Panel Spreadsheet'!AM$4,"")</f>
        <v/>
      </c>
      <c r="AN61" t="str">
        <f>IF(ISNUMBER('Panel Spreadsheet'!AN61),'Panel Spreadsheet'!$E61-'Panel Spreadsheet'!AN$4,"")</f>
        <v/>
      </c>
      <c r="AO61" t="str">
        <f>IF(ISNUMBER('Panel Spreadsheet'!AO61),'Panel Spreadsheet'!$E61-'Panel Spreadsheet'!AO$4,"")</f>
        <v/>
      </c>
      <c r="AP61" t="str">
        <f>IF(ISNUMBER('Panel Spreadsheet'!AP61),'Panel Spreadsheet'!$E61-'Panel Spreadsheet'!AP$4,"")</f>
        <v/>
      </c>
      <c r="AQ61" t="str">
        <f>IF(ISNUMBER('Panel Spreadsheet'!AQ61),'Panel Spreadsheet'!$E61-'Panel Spreadsheet'!AQ$4,"")</f>
        <v/>
      </c>
      <c r="AR61" t="str">
        <f>IF(ISNUMBER('Panel Spreadsheet'!AR61),'Panel Spreadsheet'!$E61-'Panel Spreadsheet'!AR$4,"")</f>
        <v/>
      </c>
      <c r="AS61" t="str">
        <f>IF(ISNUMBER('Panel Spreadsheet'!AS61),'Panel Spreadsheet'!$E61-'Panel Spreadsheet'!AS$4,"")</f>
        <v/>
      </c>
      <c r="AT61" t="str">
        <f>IF(ISNUMBER('Panel Spreadsheet'!AT61),'Panel Spreadsheet'!$E61-'Panel Spreadsheet'!AT$4,"")</f>
        <v/>
      </c>
      <c r="AU61" t="str">
        <f>IF(ISNUMBER('Panel Spreadsheet'!AU61),'Panel Spreadsheet'!$E61-'Panel Spreadsheet'!AU$4,"")</f>
        <v/>
      </c>
      <c r="AV61" t="str">
        <f>IF(ISNUMBER('Panel Spreadsheet'!AV61),'Panel Spreadsheet'!$E61-'Panel Spreadsheet'!AV$4,"")</f>
        <v/>
      </c>
      <c r="AW61" t="str">
        <f>IF(ISNUMBER('Panel Spreadsheet'!AW61),'Panel Spreadsheet'!$E61-'Panel Spreadsheet'!AW$4,"")</f>
        <v/>
      </c>
      <c r="AX61" t="str">
        <f>IF(ISNUMBER('Panel Spreadsheet'!AX61),'Panel Spreadsheet'!$E61-'Panel Spreadsheet'!AX$4,"")</f>
        <v/>
      </c>
      <c r="AY61" t="str">
        <f>IF(ISNUMBER('Panel Spreadsheet'!AY61),'Panel Spreadsheet'!$E61-'Panel Spreadsheet'!AY$4,"")</f>
        <v/>
      </c>
    </row>
    <row r="62" spans="1:51" x14ac:dyDescent="0.35">
      <c r="A62" s="65" t="s">
        <v>66</v>
      </c>
      <c r="B62" s="65" t="s">
        <v>157</v>
      </c>
      <c r="C62" s="45">
        <v>1.75</v>
      </c>
      <c r="D62" s="21">
        <v>1954</v>
      </c>
      <c r="E62" s="113">
        <v>1954</v>
      </c>
      <c r="F62" t="str">
        <f>IF(ISNUMBER('Panel Spreadsheet'!F62),'Panel Spreadsheet'!$E62-'Panel Spreadsheet'!F$4,"")</f>
        <v/>
      </c>
      <c r="G62" t="str">
        <f>IF(ISNUMBER('Panel Spreadsheet'!G62),'Panel Spreadsheet'!$E62-'Panel Spreadsheet'!G$4,"")</f>
        <v/>
      </c>
      <c r="H62" t="str">
        <f>IF(ISNUMBER('Panel Spreadsheet'!H62),'Panel Spreadsheet'!$E62-'Panel Spreadsheet'!H$4,"")</f>
        <v/>
      </c>
      <c r="I62" t="str">
        <f>IF(ISNUMBER('Panel Spreadsheet'!I62),'Panel Spreadsheet'!$E62-'Panel Spreadsheet'!I$4,"")</f>
        <v/>
      </c>
      <c r="J62" t="str">
        <f>IF(ISNUMBER('Panel Spreadsheet'!J62),'Panel Spreadsheet'!$E62-'Panel Spreadsheet'!J$4,"")</f>
        <v/>
      </c>
      <c r="K62" t="str">
        <f>IF(ISNUMBER('Panel Spreadsheet'!K62),'Panel Spreadsheet'!$E62-'Panel Spreadsheet'!K$4,"")</f>
        <v/>
      </c>
      <c r="L62" t="str">
        <f>IF(ISNUMBER('Panel Spreadsheet'!L62),'Panel Spreadsheet'!$E62-'Panel Spreadsheet'!L$4,"")</f>
        <v/>
      </c>
      <c r="M62" t="str">
        <f>IF(ISNUMBER('Panel Spreadsheet'!M62),'Panel Spreadsheet'!$E62-'Panel Spreadsheet'!M$4,"")</f>
        <v/>
      </c>
      <c r="N62" t="str">
        <f>IF(ISNUMBER('Panel Spreadsheet'!N62),'Panel Spreadsheet'!$E62-'Panel Spreadsheet'!N$4,"")</f>
        <v/>
      </c>
      <c r="O62" t="str">
        <f>IF(ISNUMBER('Panel Spreadsheet'!O62),'Panel Spreadsheet'!$E62-'Panel Spreadsheet'!O$4,"")</f>
        <v/>
      </c>
      <c r="P62" t="str">
        <f>IF(ISNUMBER('Panel Spreadsheet'!P62),'Panel Spreadsheet'!$E62-'Panel Spreadsheet'!P$4,"")</f>
        <v/>
      </c>
      <c r="Q62" t="str">
        <f>IF(ISNUMBER('Panel Spreadsheet'!Q62),'Panel Spreadsheet'!$E62-'Panel Spreadsheet'!Q$4,"")</f>
        <v/>
      </c>
      <c r="R62" t="str">
        <f>IF(ISNUMBER('Panel Spreadsheet'!R62),'Panel Spreadsheet'!$E62-'Panel Spreadsheet'!R$4,"")</f>
        <v/>
      </c>
      <c r="S62" t="str">
        <f>IF(ISNUMBER('Panel Spreadsheet'!S62),'Panel Spreadsheet'!$E62-'Panel Spreadsheet'!S$4,"")</f>
        <v/>
      </c>
      <c r="T62" t="str">
        <f>IF(ISNUMBER('Panel Spreadsheet'!T62),'Panel Spreadsheet'!$E62-'Panel Spreadsheet'!T$4,"")</f>
        <v/>
      </c>
      <c r="U62" t="str">
        <f>IF(ISNUMBER('Panel Spreadsheet'!U62),'Panel Spreadsheet'!$E62-'Panel Spreadsheet'!U$4,"")</f>
        <v/>
      </c>
      <c r="V62" t="str">
        <f>IF(ISNUMBER('Panel Spreadsheet'!V62),'Panel Spreadsheet'!$E62-'Panel Spreadsheet'!V$4,"")</f>
        <v/>
      </c>
      <c r="W62" t="str">
        <f>IF(ISNUMBER('Panel Spreadsheet'!W62),'Panel Spreadsheet'!$E62-'Panel Spreadsheet'!W$4,"")</f>
        <v/>
      </c>
      <c r="X62" t="str">
        <f>IF(ISNUMBER('Panel Spreadsheet'!X62),'Panel Spreadsheet'!$E62-'Panel Spreadsheet'!X$4,"")</f>
        <v/>
      </c>
      <c r="Y62" t="str">
        <f>IF(ISNUMBER('Panel Spreadsheet'!Y62),'Panel Spreadsheet'!$E62-'Panel Spreadsheet'!Y$4,"")</f>
        <v/>
      </c>
      <c r="Z62" t="str">
        <f>IF(ISNUMBER('Panel Spreadsheet'!Z62),'Panel Spreadsheet'!$E62-'Panel Spreadsheet'!Z$4,"")</f>
        <v/>
      </c>
      <c r="AA62" t="str">
        <f>IF(ISNUMBER('Panel Spreadsheet'!AA62),'Panel Spreadsheet'!$E62-'Panel Spreadsheet'!AA$4,"")</f>
        <v/>
      </c>
      <c r="AB62" t="str">
        <f>IF(ISNUMBER('Panel Spreadsheet'!AB62),'Panel Spreadsheet'!$E62-'Panel Spreadsheet'!AB$4,"")</f>
        <v/>
      </c>
      <c r="AC62" t="str">
        <f>IF(ISNUMBER('Panel Spreadsheet'!AC62),'Panel Spreadsheet'!$E62-'Panel Spreadsheet'!AC$4,"")</f>
        <v/>
      </c>
      <c r="AD62" t="str">
        <f>IF(ISNUMBER('Panel Spreadsheet'!AD62),'Panel Spreadsheet'!$E62-'Panel Spreadsheet'!AD$4,"")</f>
        <v/>
      </c>
      <c r="AE62" t="str">
        <f>IF(ISNUMBER('Panel Spreadsheet'!AE62),'Panel Spreadsheet'!$E62-'Panel Spreadsheet'!AE$4,"")</f>
        <v/>
      </c>
      <c r="AF62" t="str">
        <f>IF(ISNUMBER('Panel Spreadsheet'!AF62),'Panel Spreadsheet'!$E62-'Panel Spreadsheet'!AF$4,"")</f>
        <v/>
      </c>
      <c r="AG62" t="str">
        <f>IF(ISNUMBER('Panel Spreadsheet'!AG62),'Panel Spreadsheet'!$E62-'Panel Spreadsheet'!AG$4,"")</f>
        <v/>
      </c>
      <c r="AH62" t="str">
        <f>IF(ISNUMBER('Panel Spreadsheet'!AH62),'Panel Spreadsheet'!$E62-'Panel Spreadsheet'!AH$4,"")</f>
        <v/>
      </c>
      <c r="AI62" t="str">
        <f>IF(ISNUMBER('Panel Spreadsheet'!AI62),'Panel Spreadsheet'!$E62-'Panel Spreadsheet'!AI$4,"")</f>
        <v/>
      </c>
      <c r="AJ62" t="str">
        <f>IF(ISNUMBER('Panel Spreadsheet'!AJ62),'Panel Spreadsheet'!$E62-'Panel Spreadsheet'!AJ$4,"")</f>
        <v/>
      </c>
      <c r="AK62">
        <f>IF(ISNUMBER('Panel Spreadsheet'!AK62),'Panel Spreadsheet'!$E62-'Panel Spreadsheet'!AK$4,"")</f>
        <v>2</v>
      </c>
      <c r="AL62">
        <f>IF(ISNUMBER('Panel Spreadsheet'!AL62),'Panel Spreadsheet'!$E62-'Panel Spreadsheet'!AL$4,"")</f>
        <v>1</v>
      </c>
      <c r="AM62" t="str">
        <f>IF(ISNUMBER('Panel Spreadsheet'!AM62),'Panel Spreadsheet'!$E62-'Panel Spreadsheet'!AM$4,"")</f>
        <v/>
      </c>
      <c r="AN62" t="str">
        <f>IF(ISNUMBER('Panel Spreadsheet'!AN62),'Panel Spreadsheet'!$E62-'Panel Spreadsheet'!AN$4,"")</f>
        <v/>
      </c>
      <c r="AO62" t="str">
        <f>IF(ISNUMBER('Panel Spreadsheet'!AO62),'Panel Spreadsheet'!$E62-'Panel Spreadsheet'!AO$4,"")</f>
        <v/>
      </c>
      <c r="AP62" t="str">
        <f>IF(ISNUMBER('Panel Spreadsheet'!AP62),'Panel Spreadsheet'!$E62-'Panel Spreadsheet'!AP$4,"")</f>
        <v/>
      </c>
      <c r="AQ62" t="str">
        <f>IF(ISNUMBER('Panel Spreadsheet'!AQ62),'Panel Spreadsheet'!$E62-'Panel Spreadsheet'!AQ$4,"")</f>
        <v/>
      </c>
      <c r="AR62" t="str">
        <f>IF(ISNUMBER('Panel Spreadsheet'!AR62),'Panel Spreadsheet'!$E62-'Panel Spreadsheet'!AR$4,"")</f>
        <v/>
      </c>
      <c r="AS62" t="str">
        <f>IF(ISNUMBER('Panel Spreadsheet'!AS62),'Panel Spreadsheet'!$E62-'Panel Spreadsheet'!AS$4,"")</f>
        <v/>
      </c>
      <c r="AT62" t="str">
        <f>IF(ISNUMBER('Panel Spreadsheet'!AT62),'Panel Spreadsheet'!$E62-'Panel Spreadsheet'!AT$4,"")</f>
        <v/>
      </c>
      <c r="AU62" t="str">
        <f>IF(ISNUMBER('Panel Spreadsheet'!AU62),'Panel Spreadsheet'!$E62-'Panel Spreadsheet'!AU$4,"")</f>
        <v/>
      </c>
      <c r="AV62" t="str">
        <f>IF(ISNUMBER('Panel Spreadsheet'!AV62),'Panel Spreadsheet'!$E62-'Panel Spreadsheet'!AV$4,"")</f>
        <v/>
      </c>
      <c r="AW62" t="str">
        <f>IF(ISNUMBER('Panel Spreadsheet'!AW62),'Panel Spreadsheet'!$E62-'Panel Spreadsheet'!AW$4,"")</f>
        <v/>
      </c>
      <c r="AX62" t="str">
        <f>IF(ISNUMBER('Panel Spreadsheet'!AX62),'Panel Spreadsheet'!$E62-'Panel Spreadsheet'!AX$4,"")</f>
        <v/>
      </c>
      <c r="AY62" t="str">
        <f>IF(ISNUMBER('Panel Spreadsheet'!AY62),'Panel Spreadsheet'!$E62-'Panel Spreadsheet'!AY$4,"")</f>
        <v/>
      </c>
    </row>
    <row r="63" spans="1:51" x14ac:dyDescent="0.35">
      <c r="A63" s="28" t="s">
        <v>66</v>
      </c>
      <c r="B63" s="28" t="s">
        <v>157</v>
      </c>
      <c r="C63" s="28">
        <v>1.75</v>
      </c>
      <c r="D63" s="28">
        <v>1953</v>
      </c>
      <c r="E63" s="113">
        <v>1953</v>
      </c>
      <c r="F63" t="str">
        <f>IF(ISNUMBER('Panel Spreadsheet'!F63),'Panel Spreadsheet'!$E63-'Panel Spreadsheet'!F$4,"")</f>
        <v/>
      </c>
      <c r="G63" t="str">
        <f>IF(ISNUMBER('Panel Spreadsheet'!G63),'Panel Spreadsheet'!$E63-'Panel Spreadsheet'!G$4,"")</f>
        <v/>
      </c>
      <c r="H63" t="str">
        <f>IF(ISNUMBER('Panel Spreadsheet'!H63),'Panel Spreadsheet'!$E63-'Panel Spreadsheet'!H$4,"")</f>
        <v/>
      </c>
      <c r="I63" t="str">
        <f>IF(ISNUMBER('Panel Spreadsheet'!I63),'Panel Spreadsheet'!$E63-'Panel Spreadsheet'!I$4,"")</f>
        <v/>
      </c>
      <c r="J63" t="str">
        <f>IF(ISNUMBER('Panel Spreadsheet'!J63),'Panel Spreadsheet'!$E63-'Panel Spreadsheet'!J$4,"")</f>
        <v/>
      </c>
      <c r="K63" t="str">
        <f>IF(ISNUMBER('Panel Spreadsheet'!K63),'Panel Spreadsheet'!$E63-'Panel Spreadsheet'!K$4,"")</f>
        <v/>
      </c>
      <c r="L63" t="str">
        <f>IF(ISNUMBER('Panel Spreadsheet'!L63),'Panel Spreadsheet'!$E63-'Panel Spreadsheet'!L$4,"")</f>
        <v/>
      </c>
      <c r="M63" t="str">
        <f>IF(ISNUMBER('Panel Spreadsheet'!M63),'Panel Spreadsheet'!$E63-'Panel Spreadsheet'!M$4,"")</f>
        <v/>
      </c>
      <c r="N63" t="str">
        <f>IF(ISNUMBER('Panel Spreadsheet'!N63),'Panel Spreadsheet'!$E63-'Panel Spreadsheet'!N$4,"")</f>
        <v/>
      </c>
      <c r="O63" t="str">
        <f>IF(ISNUMBER('Panel Spreadsheet'!O63),'Panel Spreadsheet'!$E63-'Panel Spreadsheet'!O$4,"")</f>
        <v/>
      </c>
      <c r="P63" t="str">
        <f>IF(ISNUMBER('Panel Spreadsheet'!P63),'Panel Spreadsheet'!$E63-'Panel Spreadsheet'!P$4,"")</f>
        <v/>
      </c>
      <c r="Q63" t="str">
        <f>IF(ISNUMBER('Panel Spreadsheet'!Q63),'Panel Spreadsheet'!$E63-'Panel Spreadsheet'!Q$4,"")</f>
        <v/>
      </c>
      <c r="R63" t="str">
        <f>IF(ISNUMBER('Panel Spreadsheet'!R63),'Panel Spreadsheet'!$E63-'Panel Spreadsheet'!R$4,"")</f>
        <v/>
      </c>
      <c r="S63" t="str">
        <f>IF(ISNUMBER('Panel Spreadsheet'!S63),'Panel Spreadsheet'!$E63-'Panel Spreadsheet'!S$4,"")</f>
        <v/>
      </c>
      <c r="T63" t="str">
        <f>IF(ISNUMBER('Panel Spreadsheet'!T63),'Panel Spreadsheet'!$E63-'Panel Spreadsheet'!T$4,"")</f>
        <v/>
      </c>
      <c r="U63" t="str">
        <f>IF(ISNUMBER('Panel Spreadsheet'!U63),'Panel Spreadsheet'!$E63-'Panel Spreadsheet'!U$4,"")</f>
        <v/>
      </c>
      <c r="V63" t="str">
        <f>IF(ISNUMBER('Panel Spreadsheet'!V63),'Panel Spreadsheet'!$E63-'Panel Spreadsheet'!V$4,"")</f>
        <v/>
      </c>
      <c r="W63" t="str">
        <f>IF(ISNUMBER('Panel Spreadsheet'!W63),'Panel Spreadsheet'!$E63-'Panel Spreadsheet'!W$4,"")</f>
        <v/>
      </c>
      <c r="X63" t="str">
        <f>IF(ISNUMBER('Panel Spreadsheet'!X63),'Panel Spreadsheet'!$E63-'Panel Spreadsheet'!X$4,"")</f>
        <v/>
      </c>
      <c r="Y63" t="str">
        <f>IF(ISNUMBER('Panel Spreadsheet'!Y63),'Panel Spreadsheet'!$E63-'Panel Spreadsheet'!Y$4,"")</f>
        <v/>
      </c>
      <c r="Z63" t="str">
        <f>IF(ISNUMBER('Panel Spreadsheet'!Z63),'Panel Spreadsheet'!$E63-'Panel Spreadsheet'!Z$4,"")</f>
        <v/>
      </c>
      <c r="AA63" t="str">
        <f>IF(ISNUMBER('Panel Spreadsheet'!AA63),'Panel Spreadsheet'!$E63-'Panel Spreadsheet'!AA$4,"")</f>
        <v/>
      </c>
      <c r="AB63" t="str">
        <f>IF(ISNUMBER('Panel Spreadsheet'!AB63),'Panel Spreadsheet'!$E63-'Panel Spreadsheet'!AB$4,"")</f>
        <v/>
      </c>
      <c r="AC63" t="str">
        <f>IF(ISNUMBER('Panel Spreadsheet'!AC63),'Panel Spreadsheet'!$E63-'Panel Spreadsheet'!AC$4,"")</f>
        <v/>
      </c>
      <c r="AD63" t="str">
        <f>IF(ISNUMBER('Panel Spreadsheet'!AD63),'Panel Spreadsheet'!$E63-'Panel Spreadsheet'!AD$4,"")</f>
        <v/>
      </c>
      <c r="AE63" t="str">
        <f>IF(ISNUMBER('Panel Spreadsheet'!AE63),'Panel Spreadsheet'!$E63-'Panel Spreadsheet'!AE$4,"")</f>
        <v/>
      </c>
      <c r="AF63" t="str">
        <f>IF(ISNUMBER('Panel Spreadsheet'!AF63),'Panel Spreadsheet'!$E63-'Panel Spreadsheet'!AF$4,"")</f>
        <v/>
      </c>
      <c r="AG63" t="str">
        <f>IF(ISNUMBER('Panel Spreadsheet'!AG63),'Panel Spreadsheet'!$E63-'Panel Spreadsheet'!AG$4,"")</f>
        <v/>
      </c>
      <c r="AH63" t="str">
        <f>IF(ISNUMBER('Panel Spreadsheet'!AH63),'Panel Spreadsheet'!$E63-'Panel Spreadsheet'!AH$4,"")</f>
        <v/>
      </c>
      <c r="AI63" t="str">
        <f>IF(ISNUMBER('Panel Spreadsheet'!AI63),'Panel Spreadsheet'!$E63-'Panel Spreadsheet'!AI$4,"")</f>
        <v/>
      </c>
      <c r="AJ63" t="str">
        <f>IF(ISNUMBER('Panel Spreadsheet'!AJ63),'Panel Spreadsheet'!$E63-'Panel Spreadsheet'!AJ$4,"")</f>
        <v/>
      </c>
      <c r="AK63" t="str">
        <f>IF(ISNUMBER('Panel Spreadsheet'!AK63),'Panel Spreadsheet'!$E63-'Panel Spreadsheet'!AK$4,"")</f>
        <v/>
      </c>
      <c r="AL63">
        <f>IF(ISNUMBER('Panel Spreadsheet'!AL63),'Panel Spreadsheet'!$E63-'Panel Spreadsheet'!AL$4,"")</f>
        <v>0</v>
      </c>
      <c r="AM63" t="str">
        <f>IF(ISNUMBER('Panel Spreadsheet'!AM63),'Panel Spreadsheet'!$E63-'Panel Spreadsheet'!AM$4,"")</f>
        <v/>
      </c>
      <c r="AN63" t="str">
        <f>IF(ISNUMBER('Panel Spreadsheet'!AN63),'Panel Spreadsheet'!$E63-'Panel Spreadsheet'!AN$4,"")</f>
        <v/>
      </c>
      <c r="AO63" t="str">
        <f>IF(ISNUMBER('Panel Spreadsheet'!AO63),'Panel Spreadsheet'!$E63-'Panel Spreadsheet'!AO$4,"")</f>
        <v/>
      </c>
      <c r="AP63" t="str">
        <f>IF(ISNUMBER('Panel Spreadsheet'!AP63),'Panel Spreadsheet'!$E63-'Panel Spreadsheet'!AP$4,"")</f>
        <v/>
      </c>
      <c r="AQ63" t="str">
        <f>IF(ISNUMBER('Panel Spreadsheet'!AQ63),'Panel Spreadsheet'!$E63-'Panel Spreadsheet'!AQ$4,"")</f>
        <v/>
      </c>
      <c r="AR63" t="str">
        <f>IF(ISNUMBER('Panel Spreadsheet'!AR63),'Panel Spreadsheet'!$E63-'Panel Spreadsheet'!AR$4,"")</f>
        <v/>
      </c>
      <c r="AS63" t="str">
        <f>IF(ISNUMBER('Panel Spreadsheet'!AS63),'Panel Spreadsheet'!$E63-'Panel Spreadsheet'!AS$4,"")</f>
        <v/>
      </c>
      <c r="AT63" t="str">
        <f>IF(ISNUMBER('Panel Spreadsheet'!AT63),'Panel Spreadsheet'!$E63-'Panel Spreadsheet'!AT$4,"")</f>
        <v/>
      </c>
      <c r="AU63" t="str">
        <f>IF(ISNUMBER('Panel Spreadsheet'!AU63),'Panel Spreadsheet'!$E63-'Panel Spreadsheet'!AU$4,"")</f>
        <v/>
      </c>
      <c r="AV63" t="str">
        <f>IF(ISNUMBER('Panel Spreadsheet'!AV63),'Panel Spreadsheet'!$E63-'Panel Spreadsheet'!AV$4,"")</f>
        <v/>
      </c>
      <c r="AW63" t="str">
        <f>IF(ISNUMBER('Panel Spreadsheet'!AW63),'Panel Spreadsheet'!$E63-'Panel Spreadsheet'!AW$4,"")</f>
        <v/>
      </c>
      <c r="AX63" t="str">
        <f>IF(ISNUMBER('Panel Spreadsheet'!AX63),'Panel Spreadsheet'!$E63-'Panel Spreadsheet'!AX$4,"")</f>
        <v/>
      </c>
      <c r="AY63" t="str">
        <f>IF(ISNUMBER('Panel Spreadsheet'!AY63),'Panel Spreadsheet'!$E63-'Panel Spreadsheet'!AY$4,"")</f>
        <v/>
      </c>
    </row>
    <row r="64" spans="1:51" x14ac:dyDescent="0.35">
      <c r="A64" s="28" t="s">
        <v>70</v>
      </c>
      <c r="B64" s="28" t="s">
        <v>157</v>
      </c>
      <c r="C64" s="45">
        <v>2</v>
      </c>
      <c r="D64" s="28">
        <v>1958</v>
      </c>
      <c r="E64" s="28">
        <v>1959</v>
      </c>
      <c r="F64" t="str">
        <f>IF(ISNUMBER('Panel Spreadsheet'!F64),'Panel Spreadsheet'!$E64-'Panel Spreadsheet'!F$4,"")</f>
        <v/>
      </c>
      <c r="G64" t="str">
        <f>IF(ISNUMBER('Panel Spreadsheet'!G64),'Panel Spreadsheet'!$E64-'Panel Spreadsheet'!G$4,"")</f>
        <v/>
      </c>
      <c r="H64" t="str">
        <f>IF(ISNUMBER('Panel Spreadsheet'!H64),'Panel Spreadsheet'!$E64-'Panel Spreadsheet'!H$4,"")</f>
        <v/>
      </c>
      <c r="I64" t="str">
        <f>IF(ISNUMBER('Panel Spreadsheet'!I64),'Panel Spreadsheet'!$E64-'Panel Spreadsheet'!I$4,"")</f>
        <v/>
      </c>
      <c r="J64" t="str">
        <f>IF(ISNUMBER('Panel Spreadsheet'!J64),'Panel Spreadsheet'!$E64-'Panel Spreadsheet'!J$4,"")</f>
        <v/>
      </c>
      <c r="K64" t="str">
        <f>IF(ISNUMBER('Panel Spreadsheet'!K64),'Panel Spreadsheet'!$E64-'Panel Spreadsheet'!K$4,"")</f>
        <v/>
      </c>
      <c r="L64" t="str">
        <f>IF(ISNUMBER('Panel Spreadsheet'!L64),'Panel Spreadsheet'!$E64-'Panel Spreadsheet'!L$4,"")</f>
        <v/>
      </c>
      <c r="M64" t="str">
        <f>IF(ISNUMBER('Panel Spreadsheet'!M64),'Panel Spreadsheet'!$E64-'Panel Spreadsheet'!M$4,"")</f>
        <v/>
      </c>
      <c r="N64" t="str">
        <f>IF(ISNUMBER('Panel Spreadsheet'!N64),'Panel Spreadsheet'!$E64-'Panel Spreadsheet'!N$4,"")</f>
        <v/>
      </c>
      <c r="O64" t="str">
        <f>IF(ISNUMBER('Panel Spreadsheet'!O64),'Panel Spreadsheet'!$E64-'Panel Spreadsheet'!O$4,"")</f>
        <v/>
      </c>
      <c r="P64" t="str">
        <f>IF(ISNUMBER('Panel Spreadsheet'!P64),'Panel Spreadsheet'!$E64-'Panel Spreadsheet'!P$4,"")</f>
        <v/>
      </c>
      <c r="Q64" t="str">
        <f>IF(ISNUMBER('Panel Spreadsheet'!Q64),'Panel Spreadsheet'!$E64-'Panel Spreadsheet'!Q$4,"")</f>
        <v/>
      </c>
      <c r="R64" t="str">
        <f>IF(ISNUMBER('Panel Spreadsheet'!R64),'Panel Spreadsheet'!$E64-'Panel Spreadsheet'!R$4,"")</f>
        <v/>
      </c>
      <c r="S64" t="str">
        <f>IF(ISNUMBER('Panel Spreadsheet'!S64),'Panel Spreadsheet'!$E64-'Panel Spreadsheet'!S$4,"")</f>
        <v/>
      </c>
      <c r="T64" t="str">
        <f>IF(ISNUMBER('Panel Spreadsheet'!T64),'Panel Spreadsheet'!$E64-'Panel Spreadsheet'!T$4,"")</f>
        <v/>
      </c>
      <c r="U64" t="str">
        <f>IF(ISNUMBER('Panel Spreadsheet'!U64),'Panel Spreadsheet'!$E64-'Panel Spreadsheet'!U$4,"")</f>
        <v/>
      </c>
      <c r="V64" t="str">
        <f>IF(ISNUMBER('Panel Spreadsheet'!V64),'Panel Spreadsheet'!$E64-'Panel Spreadsheet'!V$4,"")</f>
        <v/>
      </c>
      <c r="W64" t="str">
        <f>IF(ISNUMBER('Panel Spreadsheet'!W64),'Panel Spreadsheet'!$E64-'Panel Spreadsheet'!W$4,"")</f>
        <v/>
      </c>
      <c r="X64" t="str">
        <f>IF(ISNUMBER('Panel Spreadsheet'!X64),'Panel Spreadsheet'!$E64-'Panel Spreadsheet'!X$4,"")</f>
        <v/>
      </c>
      <c r="Y64" t="str">
        <f>IF(ISNUMBER('Panel Spreadsheet'!Y64),'Panel Spreadsheet'!$E64-'Panel Spreadsheet'!Y$4,"")</f>
        <v/>
      </c>
      <c r="Z64" t="str">
        <f>IF(ISNUMBER('Panel Spreadsheet'!Z64),'Panel Spreadsheet'!$E64-'Panel Spreadsheet'!Z$4,"")</f>
        <v/>
      </c>
      <c r="AA64" t="str">
        <f>IF(ISNUMBER('Panel Spreadsheet'!AA64),'Panel Spreadsheet'!$E64-'Panel Spreadsheet'!AA$4,"")</f>
        <v/>
      </c>
      <c r="AB64" t="str">
        <f>IF(ISNUMBER('Panel Spreadsheet'!AB64),'Panel Spreadsheet'!$E64-'Panel Spreadsheet'!AB$4,"")</f>
        <v/>
      </c>
      <c r="AC64" t="str">
        <f>IF(ISNUMBER('Panel Spreadsheet'!AC64),'Panel Spreadsheet'!$E64-'Panel Spreadsheet'!AC$4,"")</f>
        <v/>
      </c>
      <c r="AD64" t="str">
        <f>IF(ISNUMBER('Panel Spreadsheet'!AD64),'Panel Spreadsheet'!$E64-'Panel Spreadsheet'!AD$4,"")</f>
        <v/>
      </c>
      <c r="AE64" t="str">
        <f>IF(ISNUMBER('Panel Spreadsheet'!AE64),'Panel Spreadsheet'!$E64-'Panel Spreadsheet'!AE$4,"")</f>
        <v/>
      </c>
      <c r="AF64" t="str">
        <f>IF(ISNUMBER('Panel Spreadsheet'!AF64),'Panel Spreadsheet'!$E64-'Panel Spreadsheet'!AF$4,"")</f>
        <v/>
      </c>
      <c r="AG64" t="str">
        <f>IF(ISNUMBER('Panel Spreadsheet'!AG64),'Panel Spreadsheet'!$E64-'Panel Spreadsheet'!AG$4,"")</f>
        <v/>
      </c>
      <c r="AH64" t="str">
        <f>IF(ISNUMBER('Panel Spreadsheet'!AH64),'Panel Spreadsheet'!$E64-'Panel Spreadsheet'!AH$4,"")</f>
        <v/>
      </c>
      <c r="AI64" t="str">
        <f>IF(ISNUMBER('Panel Spreadsheet'!AI64),'Panel Spreadsheet'!$E64-'Panel Spreadsheet'!AI$4,"")</f>
        <v/>
      </c>
      <c r="AJ64" t="str">
        <f>IF(ISNUMBER('Panel Spreadsheet'!AJ64),'Panel Spreadsheet'!$E64-'Panel Spreadsheet'!AJ$4,"")</f>
        <v/>
      </c>
      <c r="AK64" t="str">
        <f>IF(ISNUMBER('Panel Spreadsheet'!AK64),'Panel Spreadsheet'!$E64-'Panel Spreadsheet'!AK$4,"")</f>
        <v/>
      </c>
      <c r="AL64" t="str">
        <f>IF(ISNUMBER('Panel Spreadsheet'!AL64),'Panel Spreadsheet'!$E64-'Panel Spreadsheet'!AL$4,"")</f>
        <v/>
      </c>
      <c r="AM64">
        <f>IF(ISNUMBER('Panel Spreadsheet'!AM64),'Panel Spreadsheet'!$E64-'Panel Spreadsheet'!AM$4,"")</f>
        <v>5</v>
      </c>
      <c r="AN64">
        <f>IF(ISNUMBER('Panel Spreadsheet'!AN64),'Panel Spreadsheet'!$E64-'Panel Spreadsheet'!AN$4,"")</f>
        <v>4</v>
      </c>
      <c r="AO64">
        <f>IF(ISNUMBER('Panel Spreadsheet'!AO64),'Panel Spreadsheet'!$E64-'Panel Spreadsheet'!AO$4,"")</f>
        <v>3</v>
      </c>
      <c r="AP64">
        <f>IF(ISNUMBER('Panel Spreadsheet'!AP64),'Panel Spreadsheet'!$E64-'Panel Spreadsheet'!AP$4,"")</f>
        <v>2</v>
      </c>
      <c r="AQ64">
        <f>IF(ISNUMBER('Panel Spreadsheet'!AQ64),'Panel Spreadsheet'!$E64-'Panel Spreadsheet'!AQ$4,"")</f>
        <v>1</v>
      </c>
      <c r="AR64" t="str">
        <f>IF(ISNUMBER('Panel Spreadsheet'!AR64),'Panel Spreadsheet'!$E64-'Panel Spreadsheet'!AR$4,"")</f>
        <v/>
      </c>
      <c r="AS64" t="str">
        <f>IF(ISNUMBER('Panel Spreadsheet'!AS64),'Panel Spreadsheet'!$E64-'Panel Spreadsheet'!AS$4,"")</f>
        <v/>
      </c>
      <c r="AT64" t="str">
        <f>IF(ISNUMBER('Panel Spreadsheet'!AT64),'Panel Spreadsheet'!$E64-'Panel Spreadsheet'!AT$4,"")</f>
        <v/>
      </c>
      <c r="AU64" t="str">
        <f>IF(ISNUMBER('Panel Spreadsheet'!AU64),'Panel Spreadsheet'!$E64-'Panel Spreadsheet'!AU$4,"")</f>
        <v/>
      </c>
      <c r="AV64" t="str">
        <f>IF(ISNUMBER('Panel Spreadsheet'!AV64),'Panel Spreadsheet'!$E64-'Panel Spreadsheet'!AV$4,"")</f>
        <v/>
      </c>
      <c r="AW64" t="str">
        <f>IF(ISNUMBER('Panel Spreadsheet'!AW64),'Panel Spreadsheet'!$E64-'Panel Spreadsheet'!AW$4,"")</f>
        <v/>
      </c>
      <c r="AX64" t="str">
        <f>IF(ISNUMBER('Panel Spreadsheet'!AX64),'Panel Spreadsheet'!$E64-'Panel Spreadsheet'!AX$4,"")</f>
        <v/>
      </c>
      <c r="AY64" t="str">
        <f>IF(ISNUMBER('Panel Spreadsheet'!AY64),'Panel Spreadsheet'!$E64-'Panel Spreadsheet'!AY$4,"")</f>
        <v/>
      </c>
    </row>
    <row r="65" spans="1:51" x14ac:dyDescent="0.35">
      <c r="A65" s="28" t="s">
        <v>29</v>
      </c>
      <c r="B65" s="28" t="s">
        <v>157</v>
      </c>
      <c r="C65" s="45">
        <v>2</v>
      </c>
      <c r="D65" s="28">
        <v>1943</v>
      </c>
      <c r="E65" s="28">
        <v>1945</v>
      </c>
      <c r="F65" t="str">
        <f>IF(ISNUMBER('Panel Spreadsheet'!F65),'Panel Spreadsheet'!$E65-'Panel Spreadsheet'!F$4,"")</f>
        <v/>
      </c>
      <c r="G65" t="str">
        <f>IF(ISNUMBER('Panel Spreadsheet'!G65),'Panel Spreadsheet'!$E65-'Panel Spreadsheet'!G$4,"")</f>
        <v/>
      </c>
      <c r="H65" t="str">
        <f>IF(ISNUMBER('Panel Spreadsheet'!H65),'Panel Spreadsheet'!$E65-'Panel Spreadsheet'!H$4,"")</f>
        <v/>
      </c>
      <c r="I65" t="str">
        <f>IF(ISNUMBER('Panel Spreadsheet'!I65),'Panel Spreadsheet'!$E65-'Panel Spreadsheet'!I$4,"")</f>
        <v/>
      </c>
      <c r="J65" t="str">
        <f>IF(ISNUMBER('Panel Spreadsheet'!J65),'Panel Spreadsheet'!$E65-'Panel Spreadsheet'!J$4,"")</f>
        <v/>
      </c>
      <c r="K65" t="str">
        <f>IF(ISNUMBER('Panel Spreadsheet'!K65),'Panel Spreadsheet'!$E65-'Panel Spreadsheet'!K$4,"")</f>
        <v/>
      </c>
      <c r="L65" t="str">
        <f>IF(ISNUMBER('Panel Spreadsheet'!L65),'Panel Spreadsheet'!$E65-'Panel Spreadsheet'!L$4,"")</f>
        <v/>
      </c>
      <c r="M65" t="str">
        <f>IF(ISNUMBER('Panel Spreadsheet'!M65),'Panel Spreadsheet'!$E65-'Panel Spreadsheet'!M$4,"")</f>
        <v/>
      </c>
      <c r="N65" t="str">
        <f>IF(ISNUMBER('Panel Spreadsheet'!N65),'Panel Spreadsheet'!$E65-'Panel Spreadsheet'!N$4,"")</f>
        <v/>
      </c>
      <c r="O65" t="str">
        <f>IF(ISNUMBER('Panel Spreadsheet'!O65),'Panel Spreadsheet'!$E65-'Panel Spreadsheet'!O$4,"")</f>
        <v/>
      </c>
      <c r="P65" t="str">
        <f>IF(ISNUMBER('Panel Spreadsheet'!P65),'Panel Spreadsheet'!$E65-'Panel Spreadsheet'!P$4,"")</f>
        <v/>
      </c>
      <c r="Q65" t="str">
        <f>IF(ISNUMBER('Panel Spreadsheet'!Q65),'Panel Spreadsheet'!$E65-'Panel Spreadsheet'!Q$4,"")</f>
        <v/>
      </c>
      <c r="R65" t="str">
        <f>IF(ISNUMBER('Panel Spreadsheet'!R65),'Panel Spreadsheet'!$E65-'Panel Spreadsheet'!R$4,"")</f>
        <v/>
      </c>
      <c r="S65" t="str">
        <f>IF(ISNUMBER('Panel Spreadsheet'!S65),'Panel Spreadsheet'!$E65-'Panel Spreadsheet'!S$4,"")</f>
        <v/>
      </c>
      <c r="T65" t="str">
        <f>IF(ISNUMBER('Panel Spreadsheet'!T65),'Panel Spreadsheet'!$E65-'Panel Spreadsheet'!T$4,"")</f>
        <v/>
      </c>
      <c r="U65" t="str">
        <f>IF(ISNUMBER('Panel Spreadsheet'!U65),'Panel Spreadsheet'!$E65-'Panel Spreadsheet'!U$4,"")</f>
        <v/>
      </c>
      <c r="V65" t="str">
        <f>IF(ISNUMBER('Panel Spreadsheet'!V65),'Panel Spreadsheet'!$E65-'Panel Spreadsheet'!V$4,"")</f>
        <v/>
      </c>
      <c r="W65" t="str">
        <f>IF(ISNUMBER('Panel Spreadsheet'!W65),'Panel Spreadsheet'!$E65-'Panel Spreadsheet'!W$4,"")</f>
        <v/>
      </c>
      <c r="X65" t="str">
        <f>IF(ISNUMBER('Panel Spreadsheet'!X65),'Panel Spreadsheet'!$E65-'Panel Spreadsheet'!X$4,"")</f>
        <v/>
      </c>
      <c r="Y65">
        <f>IF(ISNUMBER('Panel Spreadsheet'!Y65),'Panel Spreadsheet'!$E65-'Panel Spreadsheet'!Y$4,"")</f>
        <v>5</v>
      </c>
      <c r="Z65">
        <f>IF(ISNUMBER('Panel Spreadsheet'!Z65),'Panel Spreadsheet'!$E65-'Panel Spreadsheet'!Z$4,"")</f>
        <v>4</v>
      </c>
      <c r="AA65">
        <f>IF(ISNUMBER('Panel Spreadsheet'!AA65),'Panel Spreadsheet'!$E65-'Panel Spreadsheet'!AA$4,"")</f>
        <v>3</v>
      </c>
      <c r="AB65">
        <f>IF(ISNUMBER('Panel Spreadsheet'!AB65),'Panel Spreadsheet'!$E65-'Panel Spreadsheet'!AB$4,"")</f>
        <v>2</v>
      </c>
      <c r="AC65">
        <f>IF(ISNUMBER('Panel Spreadsheet'!AC65),'Panel Spreadsheet'!$E65-'Panel Spreadsheet'!AC$4,"")</f>
        <v>1</v>
      </c>
      <c r="AD65" t="str">
        <f>IF(ISNUMBER('Panel Spreadsheet'!AD65),'Panel Spreadsheet'!$E65-'Panel Spreadsheet'!AD$4,"")</f>
        <v/>
      </c>
      <c r="AE65" t="str">
        <f>IF(ISNUMBER('Panel Spreadsheet'!AE65),'Panel Spreadsheet'!$E65-'Panel Spreadsheet'!AE$4,"")</f>
        <v/>
      </c>
      <c r="AF65" t="str">
        <f>IF(ISNUMBER('Panel Spreadsheet'!AF65),'Panel Spreadsheet'!$E65-'Panel Spreadsheet'!AF$4,"")</f>
        <v/>
      </c>
      <c r="AG65" t="str">
        <f>IF(ISNUMBER('Panel Spreadsheet'!AG65),'Panel Spreadsheet'!$E65-'Panel Spreadsheet'!AG$4,"")</f>
        <v/>
      </c>
      <c r="AH65" t="str">
        <f>IF(ISNUMBER('Panel Spreadsheet'!AH65),'Panel Spreadsheet'!$E65-'Panel Spreadsheet'!AH$4,"")</f>
        <v/>
      </c>
      <c r="AI65" t="str">
        <f>IF(ISNUMBER('Panel Spreadsheet'!AI65),'Panel Spreadsheet'!$E65-'Panel Spreadsheet'!AI$4,"")</f>
        <v/>
      </c>
      <c r="AJ65" t="str">
        <f>IF(ISNUMBER('Panel Spreadsheet'!AJ65),'Panel Spreadsheet'!$E65-'Panel Spreadsheet'!AJ$4,"")</f>
        <v/>
      </c>
      <c r="AK65" t="str">
        <f>IF(ISNUMBER('Panel Spreadsheet'!AK65),'Panel Spreadsheet'!$E65-'Panel Spreadsheet'!AK$4,"")</f>
        <v/>
      </c>
      <c r="AL65" t="str">
        <f>IF(ISNUMBER('Panel Spreadsheet'!AL65),'Panel Spreadsheet'!$E65-'Panel Spreadsheet'!AL$4,"")</f>
        <v/>
      </c>
      <c r="AM65" t="str">
        <f>IF(ISNUMBER('Panel Spreadsheet'!AM65),'Panel Spreadsheet'!$E65-'Panel Spreadsheet'!AM$4,"")</f>
        <v/>
      </c>
      <c r="AN65" t="str">
        <f>IF(ISNUMBER('Panel Spreadsheet'!AN65),'Panel Spreadsheet'!$E65-'Panel Spreadsheet'!AN$4,"")</f>
        <v/>
      </c>
      <c r="AO65" t="str">
        <f>IF(ISNUMBER('Panel Spreadsheet'!AO65),'Panel Spreadsheet'!$E65-'Panel Spreadsheet'!AO$4,"")</f>
        <v/>
      </c>
      <c r="AP65" t="str">
        <f>IF(ISNUMBER('Panel Spreadsheet'!AP65),'Panel Spreadsheet'!$E65-'Panel Spreadsheet'!AP$4,"")</f>
        <v/>
      </c>
      <c r="AQ65" t="str">
        <f>IF(ISNUMBER('Panel Spreadsheet'!AQ65),'Panel Spreadsheet'!$E65-'Panel Spreadsheet'!AQ$4,"")</f>
        <v/>
      </c>
      <c r="AR65" t="str">
        <f>IF(ISNUMBER('Panel Spreadsheet'!AR65),'Panel Spreadsheet'!$E65-'Panel Spreadsheet'!AR$4,"")</f>
        <v/>
      </c>
      <c r="AS65" t="str">
        <f>IF(ISNUMBER('Panel Spreadsheet'!AS65),'Panel Spreadsheet'!$E65-'Panel Spreadsheet'!AS$4,"")</f>
        <v/>
      </c>
      <c r="AT65" t="str">
        <f>IF(ISNUMBER('Panel Spreadsheet'!AT65),'Panel Spreadsheet'!$E65-'Panel Spreadsheet'!AT$4,"")</f>
        <v/>
      </c>
      <c r="AU65" t="str">
        <f>IF(ISNUMBER('Panel Spreadsheet'!AU65),'Panel Spreadsheet'!$E65-'Panel Spreadsheet'!AU$4,"")</f>
        <v/>
      </c>
      <c r="AV65" t="str">
        <f>IF(ISNUMBER('Panel Spreadsheet'!AV65),'Panel Spreadsheet'!$E65-'Panel Spreadsheet'!AV$4,"")</f>
        <v/>
      </c>
      <c r="AW65" t="str">
        <f>IF(ISNUMBER('Panel Spreadsheet'!AW65),'Panel Spreadsheet'!$E65-'Panel Spreadsheet'!AW$4,"")</f>
        <v/>
      </c>
      <c r="AX65" t="str">
        <f>IF(ISNUMBER('Panel Spreadsheet'!AX65),'Panel Spreadsheet'!$E65-'Panel Spreadsheet'!AX$4,"")</f>
        <v/>
      </c>
      <c r="AY65" t="str">
        <f>IF(ISNUMBER('Panel Spreadsheet'!AY65),'Panel Spreadsheet'!$E65-'Panel Spreadsheet'!AY$4,"")</f>
        <v/>
      </c>
    </row>
    <row r="66" spans="1:51" x14ac:dyDescent="0.35">
      <c r="A66" t="s">
        <v>71</v>
      </c>
      <c r="B66" t="s">
        <v>157</v>
      </c>
      <c r="C66" s="15">
        <v>2</v>
      </c>
      <c r="D66">
        <v>1960</v>
      </c>
      <c r="E66" s="112">
        <v>1960</v>
      </c>
      <c r="F66" t="str">
        <f>IF(ISNUMBER('Panel Spreadsheet'!F66),'Panel Spreadsheet'!$E66-'Panel Spreadsheet'!F$4,"")</f>
        <v/>
      </c>
      <c r="G66" t="str">
        <f>IF(ISNUMBER('Panel Spreadsheet'!G66),'Panel Spreadsheet'!$E66-'Panel Spreadsheet'!G$4,"")</f>
        <v/>
      </c>
      <c r="H66" t="str">
        <f>IF(ISNUMBER('Panel Spreadsheet'!H66),'Panel Spreadsheet'!$E66-'Panel Spreadsheet'!H$4,"")</f>
        <v/>
      </c>
      <c r="I66" t="str">
        <f>IF(ISNUMBER('Panel Spreadsheet'!I66),'Panel Spreadsheet'!$E66-'Panel Spreadsheet'!I$4,"")</f>
        <v/>
      </c>
      <c r="J66" t="str">
        <f>IF(ISNUMBER('Panel Spreadsheet'!J66),'Panel Spreadsheet'!$E66-'Panel Spreadsheet'!J$4,"")</f>
        <v/>
      </c>
      <c r="K66" t="str">
        <f>IF(ISNUMBER('Panel Spreadsheet'!K66),'Panel Spreadsheet'!$E66-'Panel Spreadsheet'!K$4,"")</f>
        <v/>
      </c>
      <c r="L66" t="str">
        <f>IF(ISNUMBER('Panel Spreadsheet'!L66),'Panel Spreadsheet'!$E66-'Panel Spreadsheet'!L$4,"")</f>
        <v/>
      </c>
      <c r="M66" t="str">
        <f>IF(ISNUMBER('Panel Spreadsheet'!M66),'Panel Spreadsheet'!$E66-'Panel Spreadsheet'!M$4,"")</f>
        <v/>
      </c>
      <c r="N66" t="str">
        <f>IF(ISNUMBER('Panel Spreadsheet'!N66),'Panel Spreadsheet'!$E66-'Panel Spreadsheet'!N$4,"")</f>
        <v/>
      </c>
      <c r="O66" t="str">
        <f>IF(ISNUMBER('Panel Spreadsheet'!O66),'Panel Spreadsheet'!$E66-'Panel Spreadsheet'!O$4,"")</f>
        <v/>
      </c>
      <c r="P66" t="str">
        <f>IF(ISNUMBER('Panel Spreadsheet'!P66),'Panel Spreadsheet'!$E66-'Panel Spreadsheet'!P$4,"")</f>
        <v/>
      </c>
      <c r="Q66" t="str">
        <f>IF(ISNUMBER('Panel Spreadsheet'!Q66),'Panel Spreadsheet'!$E66-'Panel Spreadsheet'!Q$4,"")</f>
        <v/>
      </c>
      <c r="R66" t="str">
        <f>IF(ISNUMBER('Panel Spreadsheet'!R66),'Panel Spreadsheet'!$E66-'Panel Spreadsheet'!R$4,"")</f>
        <v/>
      </c>
      <c r="S66" t="str">
        <f>IF(ISNUMBER('Panel Spreadsheet'!S66),'Panel Spreadsheet'!$E66-'Panel Spreadsheet'!S$4,"")</f>
        <v/>
      </c>
      <c r="T66" t="str">
        <f>IF(ISNUMBER('Panel Spreadsheet'!T66),'Panel Spreadsheet'!$E66-'Panel Spreadsheet'!T$4,"")</f>
        <v/>
      </c>
      <c r="U66" t="str">
        <f>IF(ISNUMBER('Panel Spreadsheet'!U66),'Panel Spreadsheet'!$E66-'Panel Spreadsheet'!U$4,"")</f>
        <v/>
      </c>
      <c r="V66" t="str">
        <f>IF(ISNUMBER('Panel Spreadsheet'!V66),'Panel Spreadsheet'!$E66-'Panel Spreadsheet'!V$4,"")</f>
        <v/>
      </c>
      <c r="W66" t="str">
        <f>IF(ISNUMBER('Panel Spreadsheet'!W66),'Panel Spreadsheet'!$E66-'Panel Spreadsheet'!W$4,"")</f>
        <v/>
      </c>
      <c r="X66" t="str">
        <f>IF(ISNUMBER('Panel Spreadsheet'!X66),'Panel Spreadsheet'!$E66-'Panel Spreadsheet'!X$4,"")</f>
        <v/>
      </c>
      <c r="Y66" t="str">
        <f>IF(ISNUMBER('Panel Spreadsheet'!Y66),'Panel Spreadsheet'!$E66-'Panel Spreadsheet'!Y$4,"")</f>
        <v/>
      </c>
      <c r="Z66" t="str">
        <f>IF(ISNUMBER('Panel Spreadsheet'!Z66),'Panel Spreadsheet'!$E66-'Panel Spreadsheet'!Z$4,"")</f>
        <v/>
      </c>
      <c r="AA66" t="str">
        <f>IF(ISNUMBER('Panel Spreadsheet'!AA66),'Panel Spreadsheet'!$E66-'Panel Spreadsheet'!AA$4,"")</f>
        <v/>
      </c>
      <c r="AB66" t="str">
        <f>IF(ISNUMBER('Panel Spreadsheet'!AB66),'Panel Spreadsheet'!$E66-'Panel Spreadsheet'!AB$4,"")</f>
        <v/>
      </c>
      <c r="AC66" t="str">
        <f>IF(ISNUMBER('Panel Spreadsheet'!AC66),'Panel Spreadsheet'!$E66-'Panel Spreadsheet'!AC$4,"")</f>
        <v/>
      </c>
      <c r="AD66" t="str">
        <f>IF(ISNUMBER('Panel Spreadsheet'!AD66),'Panel Spreadsheet'!$E66-'Panel Spreadsheet'!AD$4,"")</f>
        <v/>
      </c>
      <c r="AE66" t="str">
        <f>IF(ISNUMBER('Panel Spreadsheet'!AE66),'Panel Spreadsheet'!$E66-'Panel Spreadsheet'!AE$4,"")</f>
        <v/>
      </c>
      <c r="AF66" t="str">
        <f>IF(ISNUMBER('Panel Spreadsheet'!AF66),'Panel Spreadsheet'!$E66-'Panel Spreadsheet'!AF$4,"")</f>
        <v/>
      </c>
      <c r="AG66" t="str">
        <f>IF(ISNUMBER('Panel Spreadsheet'!AG66),'Panel Spreadsheet'!$E66-'Panel Spreadsheet'!AG$4,"")</f>
        <v/>
      </c>
      <c r="AH66" t="str">
        <f>IF(ISNUMBER('Panel Spreadsheet'!AH66),'Panel Spreadsheet'!$E66-'Panel Spreadsheet'!AH$4,"")</f>
        <v/>
      </c>
      <c r="AI66" t="str">
        <f>IF(ISNUMBER('Panel Spreadsheet'!AI66),'Panel Spreadsheet'!$E66-'Panel Spreadsheet'!AI$4,"")</f>
        <v/>
      </c>
      <c r="AJ66" t="str">
        <f>IF(ISNUMBER('Panel Spreadsheet'!AJ66),'Panel Spreadsheet'!$E66-'Panel Spreadsheet'!AJ$4,"")</f>
        <v/>
      </c>
      <c r="AK66" t="str">
        <f>IF(ISNUMBER('Panel Spreadsheet'!AK66),'Panel Spreadsheet'!$E66-'Panel Spreadsheet'!AK$4,"")</f>
        <v/>
      </c>
      <c r="AL66" t="str">
        <f>IF(ISNUMBER('Panel Spreadsheet'!AL66),'Panel Spreadsheet'!$E66-'Panel Spreadsheet'!AL$4,"")</f>
        <v/>
      </c>
      <c r="AM66" t="str">
        <f>IF(ISNUMBER('Panel Spreadsheet'!AM66),'Panel Spreadsheet'!$E66-'Panel Spreadsheet'!AM$4,"")</f>
        <v/>
      </c>
      <c r="AN66">
        <f>IF(ISNUMBER('Panel Spreadsheet'!AN66),'Panel Spreadsheet'!$E66-'Panel Spreadsheet'!AN$4,"")</f>
        <v>5</v>
      </c>
      <c r="AO66">
        <f>IF(ISNUMBER('Panel Spreadsheet'!AO66),'Panel Spreadsheet'!$E66-'Panel Spreadsheet'!AO$4,"")</f>
        <v>4</v>
      </c>
      <c r="AP66">
        <f>IF(ISNUMBER('Panel Spreadsheet'!AP66),'Panel Spreadsheet'!$E66-'Panel Spreadsheet'!AP$4,"")</f>
        <v>3</v>
      </c>
      <c r="AQ66">
        <f>IF(ISNUMBER('Panel Spreadsheet'!AQ66),'Panel Spreadsheet'!$E66-'Panel Spreadsheet'!AQ$4,"")</f>
        <v>2</v>
      </c>
      <c r="AR66">
        <f>IF(ISNUMBER('Panel Spreadsheet'!AR66),'Panel Spreadsheet'!$E66-'Panel Spreadsheet'!AR$4,"")</f>
        <v>1</v>
      </c>
      <c r="AS66" t="str">
        <f>IF(ISNUMBER('Panel Spreadsheet'!AS66),'Panel Spreadsheet'!$E66-'Panel Spreadsheet'!AS$4,"")</f>
        <v/>
      </c>
      <c r="AT66" t="str">
        <f>IF(ISNUMBER('Panel Spreadsheet'!AT66),'Panel Spreadsheet'!$E66-'Panel Spreadsheet'!AT$4,"")</f>
        <v/>
      </c>
      <c r="AU66" t="str">
        <f>IF(ISNUMBER('Panel Spreadsheet'!AU66),'Panel Spreadsheet'!$E66-'Panel Spreadsheet'!AU$4,"")</f>
        <v/>
      </c>
      <c r="AV66" t="str">
        <f>IF(ISNUMBER('Panel Spreadsheet'!AV66),'Panel Spreadsheet'!$E66-'Panel Spreadsheet'!AV$4,"")</f>
        <v/>
      </c>
      <c r="AW66" t="str">
        <f>IF(ISNUMBER('Panel Spreadsheet'!AW66),'Panel Spreadsheet'!$E66-'Panel Spreadsheet'!AW$4,"")</f>
        <v/>
      </c>
      <c r="AX66" t="str">
        <f>IF(ISNUMBER('Panel Spreadsheet'!AX66),'Panel Spreadsheet'!$E66-'Panel Spreadsheet'!AX$4,"")</f>
        <v/>
      </c>
      <c r="AY66" t="str">
        <f>IF(ISNUMBER('Panel Spreadsheet'!AY66),'Panel Spreadsheet'!$E66-'Panel Spreadsheet'!AY$4,"")</f>
        <v/>
      </c>
    </row>
    <row r="67" spans="1:51" x14ac:dyDescent="0.35">
      <c r="A67" t="s">
        <v>44</v>
      </c>
      <c r="B67" t="s">
        <v>157</v>
      </c>
      <c r="C67" s="15">
        <v>2</v>
      </c>
      <c r="D67">
        <v>1935</v>
      </c>
      <c r="E67">
        <v>1938</v>
      </c>
      <c r="F67" t="str">
        <f>IF(ISNUMBER('Panel Spreadsheet'!F67),'Panel Spreadsheet'!$E67-'Panel Spreadsheet'!F$4,"")</f>
        <v/>
      </c>
      <c r="G67" t="str">
        <f>IF(ISNUMBER('Panel Spreadsheet'!G67),'Panel Spreadsheet'!$E67-'Panel Spreadsheet'!G$4,"")</f>
        <v/>
      </c>
      <c r="H67" t="str">
        <f>IF(ISNUMBER('Panel Spreadsheet'!H67),'Panel Spreadsheet'!$E67-'Panel Spreadsheet'!H$4,"")</f>
        <v/>
      </c>
      <c r="I67" t="str">
        <f>IF(ISNUMBER('Panel Spreadsheet'!I67),'Panel Spreadsheet'!$E67-'Panel Spreadsheet'!I$4,"")</f>
        <v/>
      </c>
      <c r="J67" t="str">
        <f>IF(ISNUMBER('Panel Spreadsheet'!J67),'Panel Spreadsheet'!$E67-'Panel Spreadsheet'!J$4,"")</f>
        <v/>
      </c>
      <c r="K67" t="str">
        <f>IF(ISNUMBER('Panel Spreadsheet'!K67),'Panel Spreadsheet'!$E67-'Panel Spreadsheet'!K$4,"")</f>
        <v/>
      </c>
      <c r="L67" t="str">
        <f>IF(ISNUMBER('Panel Spreadsheet'!L67),'Panel Spreadsheet'!$E67-'Panel Spreadsheet'!L$4,"")</f>
        <v/>
      </c>
      <c r="M67" t="str">
        <f>IF(ISNUMBER('Panel Spreadsheet'!M67),'Panel Spreadsheet'!$E67-'Panel Spreadsheet'!M$4,"")</f>
        <v/>
      </c>
      <c r="N67" t="str">
        <f>IF(ISNUMBER('Panel Spreadsheet'!N67),'Panel Spreadsheet'!$E67-'Panel Spreadsheet'!N$4,"")</f>
        <v/>
      </c>
      <c r="O67" t="str">
        <f>IF(ISNUMBER('Panel Spreadsheet'!O67),'Panel Spreadsheet'!$E67-'Panel Spreadsheet'!O$4,"")</f>
        <v/>
      </c>
      <c r="P67" t="str">
        <f>IF(ISNUMBER('Panel Spreadsheet'!P67),'Panel Spreadsheet'!$E67-'Panel Spreadsheet'!P$4,"")</f>
        <v/>
      </c>
      <c r="Q67" t="str">
        <f>IF(ISNUMBER('Panel Spreadsheet'!Q67),'Panel Spreadsheet'!$E67-'Panel Spreadsheet'!Q$4,"")</f>
        <v/>
      </c>
      <c r="R67" t="str">
        <f>IF(ISNUMBER('Panel Spreadsheet'!R67),'Panel Spreadsheet'!$E67-'Panel Spreadsheet'!R$4,"")</f>
        <v/>
      </c>
      <c r="S67">
        <f>IF(ISNUMBER('Panel Spreadsheet'!S67),'Panel Spreadsheet'!$E67-'Panel Spreadsheet'!S$4,"")</f>
        <v>4</v>
      </c>
      <c r="T67">
        <f>IF(ISNUMBER('Panel Spreadsheet'!T67),'Panel Spreadsheet'!$E67-'Panel Spreadsheet'!T$4,"")</f>
        <v>3</v>
      </c>
      <c r="U67" t="str">
        <f>IF(ISNUMBER('Panel Spreadsheet'!U67),'Panel Spreadsheet'!$E67-'Panel Spreadsheet'!U$4,"")</f>
        <v/>
      </c>
      <c r="V67" t="str">
        <f>IF(ISNUMBER('Panel Spreadsheet'!V67),'Panel Spreadsheet'!$E67-'Panel Spreadsheet'!V$4,"")</f>
        <v/>
      </c>
      <c r="W67" t="str">
        <f>IF(ISNUMBER('Panel Spreadsheet'!W67),'Panel Spreadsheet'!$E67-'Panel Spreadsheet'!W$4,"")</f>
        <v/>
      </c>
      <c r="X67" t="str">
        <f>IF(ISNUMBER('Panel Spreadsheet'!X67),'Panel Spreadsheet'!$E67-'Panel Spreadsheet'!X$4,"")</f>
        <v/>
      </c>
      <c r="Y67" t="str">
        <f>IF(ISNUMBER('Panel Spreadsheet'!Y67),'Panel Spreadsheet'!$E67-'Panel Spreadsheet'!Y$4,"")</f>
        <v/>
      </c>
      <c r="Z67" t="str">
        <f>IF(ISNUMBER('Panel Spreadsheet'!Z67),'Panel Spreadsheet'!$E67-'Panel Spreadsheet'!Z$4,"")</f>
        <v/>
      </c>
      <c r="AA67" t="str">
        <f>IF(ISNUMBER('Panel Spreadsheet'!AA67),'Panel Spreadsheet'!$E67-'Panel Spreadsheet'!AA$4,"")</f>
        <v/>
      </c>
      <c r="AB67" t="str">
        <f>IF(ISNUMBER('Panel Spreadsheet'!AB67),'Panel Spreadsheet'!$E67-'Panel Spreadsheet'!AB$4,"")</f>
        <v/>
      </c>
      <c r="AC67" t="str">
        <f>IF(ISNUMBER('Panel Spreadsheet'!AC67),'Panel Spreadsheet'!$E67-'Panel Spreadsheet'!AC$4,"")</f>
        <v/>
      </c>
      <c r="AD67" t="str">
        <f>IF(ISNUMBER('Panel Spreadsheet'!AD67),'Panel Spreadsheet'!$E67-'Panel Spreadsheet'!AD$4,"")</f>
        <v/>
      </c>
      <c r="AE67" t="str">
        <f>IF(ISNUMBER('Panel Spreadsheet'!AE67),'Panel Spreadsheet'!$E67-'Panel Spreadsheet'!AE$4,"")</f>
        <v/>
      </c>
      <c r="AF67" t="str">
        <f>IF(ISNUMBER('Panel Spreadsheet'!AF67),'Panel Spreadsheet'!$E67-'Panel Spreadsheet'!AF$4,"")</f>
        <v/>
      </c>
      <c r="AG67" t="str">
        <f>IF(ISNUMBER('Panel Spreadsheet'!AG67),'Panel Spreadsheet'!$E67-'Panel Spreadsheet'!AG$4,"")</f>
        <v/>
      </c>
      <c r="AH67" t="str">
        <f>IF(ISNUMBER('Panel Spreadsheet'!AH67),'Panel Spreadsheet'!$E67-'Panel Spreadsheet'!AH$4,"")</f>
        <v/>
      </c>
      <c r="AI67" t="str">
        <f>IF(ISNUMBER('Panel Spreadsheet'!AI67),'Panel Spreadsheet'!$E67-'Panel Spreadsheet'!AI$4,"")</f>
        <v/>
      </c>
      <c r="AJ67" t="str">
        <f>IF(ISNUMBER('Panel Spreadsheet'!AJ67),'Panel Spreadsheet'!$E67-'Panel Spreadsheet'!AJ$4,"")</f>
        <v/>
      </c>
      <c r="AK67" t="str">
        <f>IF(ISNUMBER('Panel Spreadsheet'!AK67),'Panel Spreadsheet'!$E67-'Panel Spreadsheet'!AK$4,"")</f>
        <v/>
      </c>
      <c r="AL67" t="str">
        <f>IF(ISNUMBER('Panel Spreadsheet'!AL67),'Panel Spreadsheet'!$E67-'Panel Spreadsheet'!AL$4,"")</f>
        <v/>
      </c>
      <c r="AM67" t="str">
        <f>IF(ISNUMBER('Panel Spreadsheet'!AM67),'Panel Spreadsheet'!$E67-'Panel Spreadsheet'!AM$4,"")</f>
        <v/>
      </c>
      <c r="AN67" t="str">
        <f>IF(ISNUMBER('Panel Spreadsheet'!AN67),'Panel Spreadsheet'!$E67-'Panel Spreadsheet'!AN$4,"")</f>
        <v/>
      </c>
      <c r="AO67" t="str">
        <f>IF(ISNUMBER('Panel Spreadsheet'!AO67),'Panel Spreadsheet'!$E67-'Panel Spreadsheet'!AO$4,"")</f>
        <v/>
      </c>
      <c r="AP67" t="str">
        <f>IF(ISNUMBER('Panel Spreadsheet'!AP67),'Panel Spreadsheet'!$E67-'Panel Spreadsheet'!AP$4,"")</f>
        <v/>
      </c>
      <c r="AQ67" t="str">
        <f>IF(ISNUMBER('Panel Spreadsheet'!AQ67),'Panel Spreadsheet'!$E67-'Panel Spreadsheet'!AQ$4,"")</f>
        <v/>
      </c>
      <c r="AR67" t="str">
        <f>IF(ISNUMBER('Panel Spreadsheet'!AR67),'Panel Spreadsheet'!$E67-'Panel Spreadsheet'!AR$4,"")</f>
        <v/>
      </c>
      <c r="AS67" t="str">
        <f>IF(ISNUMBER('Panel Spreadsheet'!AS67),'Panel Spreadsheet'!$E67-'Panel Spreadsheet'!AS$4,"")</f>
        <v/>
      </c>
      <c r="AT67" t="str">
        <f>IF(ISNUMBER('Panel Spreadsheet'!AT67),'Panel Spreadsheet'!$E67-'Panel Spreadsheet'!AT$4,"")</f>
        <v/>
      </c>
      <c r="AU67" t="str">
        <f>IF(ISNUMBER('Panel Spreadsheet'!AU67),'Panel Spreadsheet'!$E67-'Panel Spreadsheet'!AU$4,"")</f>
        <v/>
      </c>
      <c r="AV67" t="str">
        <f>IF(ISNUMBER('Panel Spreadsheet'!AV67),'Panel Spreadsheet'!$E67-'Panel Spreadsheet'!AV$4,"")</f>
        <v/>
      </c>
      <c r="AW67" t="str">
        <f>IF(ISNUMBER('Panel Spreadsheet'!AW67),'Panel Spreadsheet'!$E67-'Panel Spreadsheet'!AW$4,"")</f>
        <v/>
      </c>
      <c r="AX67" t="str">
        <f>IF(ISNUMBER('Panel Spreadsheet'!AX67),'Panel Spreadsheet'!$E67-'Panel Spreadsheet'!AX$4,"")</f>
        <v/>
      </c>
      <c r="AY67" t="str">
        <f>IF(ISNUMBER('Panel Spreadsheet'!AY67),'Panel Spreadsheet'!$E67-'Panel Spreadsheet'!AY$4,"")</f>
        <v/>
      </c>
    </row>
    <row r="68" spans="1:51" x14ac:dyDescent="0.35">
      <c r="A68" t="s">
        <v>63</v>
      </c>
      <c r="B68" t="s">
        <v>157</v>
      </c>
      <c r="C68" s="15">
        <v>2.25</v>
      </c>
      <c r="D68">
        <v>1955</v>
      </c>
      <c r="E68" s="112">
        <v>1955</v>
      </c>
      <c r="F68" t="str">
        <f>IF(ISNUMBER('Panel Spreadsheet'!F68),'Panel Spreadsheet'!$E68-'Panel Spreadsheet'!F$4,"")</f>
        <v/>
      </c>
      <c r="G68" t="str">
        <f>IF(ISNUMBER('Panel Spreadsheet'!G68),'Panel Spreadsheet'!$E68-'Panel Spreadsheet'!G$4,"")</f>
        <v/>
      </c>
      <c r="H68" t="str">
        <f>IF(ISNUMBER('Panel Spreadsheet'!H68),'Panel Spreadsheet'!$E68-'Panel Spreadsheet'!H$4,"")</f>
        <v/>
      </c>
      <c r="I68" t="str">
        <f>IF(ISNUMBER('Panel Spreadsheet'!I68),'Panel Spreadsheet'!$E68-'Panel Spreadsheet'!I$4,"")</f>
        <v/>
      </c>
      <c r="J68" t="str">
        <f>IF(ISNUMBER('Panel Spreadsheet'!J68),'Panel Spreadsheet'!$E68-'Panel Spreadsheet'!J$4,"")</f>
        <v/>
      </c>
      <c r="K68" t="str">
        <f>IF(ISNUMBER('Panel Spreadsheet'!K68),'Panel Spreadsheet'!$E68-'Panel Spreadsheet'!K$4,"")</f>
        <v/>
      </c>
      <c r="L68" t="str">
        <f>IF(ISNUMBER('Panel Spreadsheet'!L68),'Panel Spreadsheet'!$E68-'Panel Spreadsheet'!L$4,"")</f>
        <v/>
      </c>
      <c r="M68" t="str">
        <f>IF(ISNUMBER('Panel Spreadsheet'!M68),'Panel Spreadsheet'!$E68-'Panel Spreadsheet'!M$4,"")</f>
        <v/>
      </c>
      <c r="N68" t="str">
        <f>IF(ISNUMBER('Panel Spreadsheet'!N68),'Panel Spreadsheet'!$E68-'Panel Spreadsheet'!N$4,"")</f>
        <v/>
      </c>
      <c r="O68" t="str">
        <f>IF(ISNUMBER('Panel Spreadsheet'!O68),'Panel Spreadsheet'!$E68-'Panel Spreadsheet'!O$4,"")</f>
        <v/>
      </c>
      <c r="P68" t="str">
        <f>IF(ISNUMBER('Panel Spreadsheet'!P68),'Panel Spreadsheet'!$E68-'Panel Spreadsheet'!P$4,"")</f>
        <v/>
      </c>
      <c r="Q68" t="str">
        <f>IF(ISNUMBER('Panel Spreadsheet'!Q68),'Panel Spreadsheet'!$E68-'Panel Spreadsheet'!Q$4,"")</f>
        <v/>
      </c>
      <c r="R68" t="str">
        <f>IF(ISNUMBER('Panel Spreadsheet'!R68),'Panel Spreadsheet'!$E68-'Panel Spreadsheet'!R$4,"")</f>
        <v/>
      </c>
      <c r="S68" t="str">
        <f>IF(ISNUMBER('Panel Spreadsheet'!S68),'Panel Spreadsheet'!$E68-'Panel Spreadsheet'!S$4,"")</f>
        <v/>
      </c>
      <c r="T68" t="str">
        <f>IF(ISNUMBER('Panel Spreadsheet'!T68),'Panel Spreadsheet'!$E68-'Panel Spreadsheet'!T$4,"")</f>
        <v/>
      </c>
      <c r="U68" t="str">
        <f>IF(ISNUMBER('Panel Spreadsheet'!U68),'Panel Spreadsheet'!$E68-'Panel Spreadsheet'!U$4,"")</f>
        <v/>
      </c>
      <c r="V68" t="str">
        <f>IF(ISNUMBER('Panel Spreadsheet'!V68),'Panel Spreadsheet'!$E68-'Panel Spreadsheet'!V$4,"")</f>
        <v/>
      </c>
      <c r="W68" t="str">
        <f>IF(ISNUMBER('Panel Spreadsheet'!W68),'Panel Spreadsheet'!$E68-'Panel Spreadsheet'!W$4,"")</f>
        <v/>
      </c>
      <c r="X68" t="str">
        <f>IF(ISNUMBER('Panel Spreadsheet'!X68),'Panel Spreadsheet'!$E68-'Panel Spreadsheet'!X$4,"")</f>
        <v/>
      </c>
      <c r="Y68" t="str">
        <f>IF(ISNUMBER('Panel Spreadsheet'!Y68),'Panel Spreadsheet'!$E68-'Panel Spreadsheet'!Y$4,"")</f>
        <v/>
      </c>
      <c r="Z68" t="str">
        <f>IF(ISNUMBER('Panel Spreadsheet'!Z68),'Panel Spreadsheet'!$E68-'Panel Spreadsheet'!Z$4,"")</f>
        <v/>
      </c>
      <c r="AA68" t="str">
        <f>IF(ISNUMBER('Panel Spreadsheet'!AA68),'Panel Spreadsheet'!$E68-'Panel Spreadsheet'!AA$4,"")</f>
        <v/>
      </c>
      <c r="AB68" t="str">
        <f>IF(ISNUMBER('Panel Spreadsheet'!AB68),'Panel Spreadsheet'!$E68-'Panel Spreadsheet'!AB$4,"")</f>
        <v/>
      </c>
      <c r="AC68" t="str">
        <f>IF(ISNUMBER('Panel Spreadsheet'!AC68),'Panel Spreadsheet'!$E68-'Panel Spreadsheet'!AC$4,"")</f>
        <v/>
      </c>
      <c r="AD68" t="str">
        <f>IF(ISNUMBER('Panel Spreadsheet'!AD68),'Panel Spreadsheet'!$E68-'Panel Spreadsheet'!AD$4,"")</f>
        <v/>
      </c>
      <c r="AE68" t="str">
        <f>IF(ISNUMBER('Panel Spreadsheet'!AE68),'Panel Spreadsheet'!$E68-'Panel Spreadsheet'!AE$4,"")</f>
        <v/>
      </c>
      <c r="AF68" t="str">
        <f>IF(ISNUMBER('Panel Spreadsheet'!AF68),'Panel Spreadsheet'!$E68-'Panel Spreadsheet'!AF$4,"")</f>
        <v/>
      </c>
      <c r="AG68" t="str">
        <f>IF(ISNUMBER('Panel Spreadsheet'!AG68),'Panel Spreadsheet'!$E68-'Panel Spreadsheet'!AG$4,"")</f>
        <v/>
      </c>
      <c r="AH68" t="str">
        <f>IF(ISNUMBER('Panel Spreadsheet'!AH68),'Panel Spreadsheet'!$E68-'Panel Spreadsheet'!AH$4,"")</f>
        <v/>
      </c>
      <c r="AI68">
        <f>IF(ISNUMBER('Panel Spreadsheet'!AI68),'Panel Spreadsheet'!$E68-'Panel Spreadsheet'!AI$4,"")</f>
        <v>5</v>
      </c>
      <c r="AJ68">
        <f>IF(ISNUMBER('Panel Spreadsheet'!AJ68),'Panel Spreadsheet'!$E68-'Panel Spreadsheet'!AJ$4,"")</f>
        <v>4</v>
      </c>
      <c r="AK68">
        <f>IF(ISNUMBER('Panel Spreadsheet'!AK68),'Panel Spreadsheet'!$E68-'Panel Spreadsheet'!AK$4,"")</f>
        <v>3</v>
      </c>
      <c r="AL68">
        <f>IF(ISNUMBER('Panel Spreadsheet'!AL68),'Panel Spreadsheet'!$E68-'Panel Spreadsheet'!AL$4,"")</f>
        <v>2</v>
      </c>
      <c r="AM68">
        <f>IF(ISNUMBER('Panel Spreadsheet'!AM68),'Panel Spreadsheet'!$E68-'Panel Spreadsheet'!AM$4,"")</f>
        <v>1</v>
      </c>
      <c r="AN68" t="str">
        <f>IF(ISNUMBER('Panel Spreadsheet'!AN68),'Panel Spreadsheet'!$E68-'Panel Spreadsheet'!AN$4,"")</f>
        <v/>
      </c>
      <c r="AO68" t="str">
        <f>IF(ISNUMBER('Panel Spreadsheet'!AO68),'Panel Spreadsheet'!$E68-'Panel Spreadsheet'!AO$4,"")</f>
        <v/>
      </c>
      <c r="AP68" t="str">
        <f>IF(ISNUMBER('Panel Spreadsheet'!AP68),'Panel Spreadsheet'!$E68-'Panel Spreadsheet'!AP$4,"")</f>
        <v/>
      </c>
      <c r="AQ68" t="str">
        <f>IF(ISNUMBER('Panel Spreadsheet'!AQ68),'Panel Spreadsheet'!$E68-'Panel Spreadsheet'!AQ$4,"")</f>
        <v/>
      </c>
      <c r="AR68" t="str">
        <f>IF(ISNUMBER('Panel Spreadsheet'!AR68),'Panel Spreadsheet'!$E68-'Panel Spreadsheet'!AR$4,"")</f>
        <v/>
      </c>
      <c r="AS68" t="str">
        <f>IF(ISNUMBER('Panel Spreadsheet'!AS68),'Panel Spreadsheet'!$E68-'Panel Spreadsheet'!AS$4,"")</f>
        <v/>
      </c>
      <c r="AT68" t="str">
        <f>IF(ISNUMBER('Panel Spreadsheet'!AT68),'Panel Spreadsheet'!$E68-'Panel Spreadsheet'!AT$4,"")</f>
        <v/>
      </c>
      <c r="AU68" t="str">
        <f>IF(ISNUMBER('Panel Spreadsheet'!AU68),'Panel Spreadsheet'!$E68-'Panel Spreadsheet'!AU$4,"")</f>
        <v/>
      </c>
      <c r="AV68" t="str">
        <f>IF(ISNUMBER('Panel Spreadsheet'!AV68),'Panel Spreadsheet'!$E68-'Panel Spreadsheet'!AV$4,"")</f>
        <v/>
      </c>
      <c r="AW68" t="str">
        <f>IF(ISNUMBER('Panel Spreadsheet'!AW68),'Panel Spreadsheet'!$E68-'Panel Spreadsheet'!AW$4,"")</f>
        <v/>
      </c>
      <c r="AX68" t="str">
        <f>IF(ISNUMBER('Panel Spreadsheet'!AX68),'Panel Spreadsheet'!$E68-'Panel Spreadsheet'!AX$4,"")</f>
        <v/>
      </c>
      <c r="AY68" t="str">
        <f>IF(ISNUMBER('Panel Spreadsheet'!AY68),'Panel Spreadsheet'!$E68-'Panel Spreadsheet'!AY$4,"")</f>
        <v/>
      </c>
    </row>
    <row r="69" spans="1:51" x14ac:dyDescent="0.35">
      <c r="A69" t="s">
        <v>66</v>
      </c>
      <c r="B69" t="s">
        <v>157</v>
      </c>
      <c r="C69" s="15">
        <v>2.25</v>
      </c>
      <c r="D69">
        <v>1957</v>
      </c>
      <c r="E69" s="112">
        <v>1957</v>
      </c>
      <c r="F69" t="str">
        <f>IF(ISNUMBER('Panel Spreadsheet'!F69),'Panel Spreadsheet'!$E69-'Panel Spreadsheet'!F$4,"")</f>
        <v/>
      </c>
      <c r="G69" t="str">
        <f>IF(ISNUMBER('Panel Spreadsheet'!G69),'Panel Spreadsheet'!$E69-'Panel Spreadsheet'!G$4,"")</f>
        <v/>
      </c>
      <c r="H69" t="str">
        <f>IF(ISNUMBER('Panel Spreadsheet'!H69),'Panel Spreadsheet'!$E69-'Panel Spreadsheet'!H$4,"")</f>
        <v/>
      </c>
      <c r="I69" t="str">
        <f>IF(ISNUMBER('Panel Spreadsheet'!I69),'Panel Spreadsheet'!$E69-'Panel Spreadsheet'!I$4,"")</f>
        <v/>
      </c>
      <c r="J69" t="str">
        <f>IF(ISNUMBER('Panel Spreadsheet'!J69),'Panel Spreadsheet'!$E69-'Panel Spreadsheet'!J$4,"")</f>
        <v/>
      </c>
      <c r="K69" t="str">
        <f>IF(ISNUMBER('Panel Spreadsheet'!K69),'Panel Spreadsheet'!$E69-'Panel Spreadsheet'!K$4,"")</f>
        <v/>
      </c>
      <c r="L69" t="str">
        <f>IF(ISNUMBER('Panel Spreadsheet'!L69),'Panel Spreadsheet'!$E69-'Panel Spreadsheet'!L$4,"")</f>
        <v/>
      </c>
      <c r="M69" t="str">
        <f>IF(ISNUMBER('Panel Spreadsheet'!M69),'Panel Spreadsheet'!$E69-'Panel Spreadsheet'!M$4,"")</f>
        <v/>
      </c>
      <c r="N69" t="str">
        <f>IF(ISNUMBER('Panel Spreadsheet'!N69),'Panel Spreadsheet'!$E69-'Panel Spreadsheet'!N$4,"")</f>
        <v/>
      </c>
      <c r="O69" t="str">
        <f>IF(ISNUMBER('Panel Spreadsheet'!O69),'Panel Spreadsheet'!$E69-'Panel Spreadsheet'!O$4,"")</f>
        <v/>
      </c>
      <c r="P69" t="str">
        <f>IF(ISNUMBER('Panel Spreadsheet'!P69),'Panel Spreadsheet'!$E69-'Panel Spreadsheet'!P$4,"")</f>
        <v/>
      </c>
      <c r="Q69" t="str">
        <f>IF(ISNUMBER('Panel Spreadsheet'!Q69),'Panel Spreadsheet'!$E69-'Panel Spreadsheet'!Q$4,"")</f>
        <v/>
      </c>
      <c r="R69" t="str">
        <f>IF(ISNUMBER('Panel Spreadsheet'!R69),'Panel Spreadsheet'!$E69-'Panel Spreadsheet'!R$4,"")</f>
        <v/>
      </c>
      <c r="S69" t="str">
        <f>IF(ISNUMBER('Panel Spreadsheet'!S69),'Panel Spreadsheet'!$E69-'Panel Spreadsheet'!S$4,"")</f>
        <v/>
      </c>
      <c r="T69" t="str">
        <f>IF(ISNUMBER('Panel Spreadsheet'!T69),'Panel Spreadsheet'!$E69-'Panel Spreadsheet'!T$4,"")</f>
        <v/>
      </c>
      <c r="U69" t="str">
        <f>IF(ISNUMBER('Panel Spreadsheet'!U69),'Panel Spreadsheet'!$E69-'Panel Spreadsheet'!U$4,"")</f>
        <v/>
      </c>
      <c r="V69" t="str">
        <f>IF(ISNUMBER('Panel Spreadsheet'!V69),'Panel Spreadsheet'!$E69-'Panel Spreadsheet'!V$4,"")</f>
        <v/>
      </c>
      <c r="W69" t="str">
        <f>IF(ISNUMBER('Panel Spreadsheet'!W69),'Panel Spreadsheet'!$E69-'Panel Spreadsheet'!W$4,"")</f>
        <v/>
      </c>
      <c r="X69" t="str">
        <f>IF(ISNUMBER('Panel Spreadsheet'!X69),'Panel Spreadsheet'!$E69-'Panel Spreadsheet'!X$4,"")</f>
        <v/>
      </c>
      <c r="Y69" t="str">
        <f>IF(ISNUMBER('Panel Spreadsheet'!Y69),'Panel Spreadsheet'!$E69-'Panel Spreadsheet'!Y$4,"")</f>
        <v/>
      </c>
      <c r="Z69" t="str">
        <f>IF(ISNUMBER('Panel Spreadsheet'!Z69),'Panel Spreadsheet'!$E69-'Panel Spreadsheet'!Z$4,"")</f>
        <v/>
      </c>
      <c r="AA69" t="str">
        <f>IF(ISNUMBER('Panel Spreadsheet'!AA69),'Panel Spreadsheet'!$E69-'Panel Spreadsheet'!AA$4,"")</f>
        <v/>
      </c>
      <c r="AB69" t="str">
        <f>IF(ISNUMBER('Panel Spreadsheet'!AB69),'Panel Spreadsheet'!$E69-'Panel Spreadsheet'!AB$4,"")</f>
        <v/>
      </c>
      <c r="AC69" t="str">
        <f>IF(ISNUMBER('Panel Spreadsheet'!AC69),'Panel Spreadsheet'!$E69-'Panel Spreadsheet'!AC$4,"")</f>
        <v/>
      </c>
      <c r="AD69" t="str">
        <f>IF(ISNUMBER('Panel Spreadsheet'!AD69),'Panel Spreadsheet'!$E69-'Panel Spreadsheet'!AD$4,"")</f>
        <v/>
      </c>
      <c r="AE69" t="str">
        <f>IF(ISNUMBER('Panel Spreadsheet'!AE69),'Panel Spreadsheet'!$E69-'Panel Spreadsheet'!AE$4,"")</f>
        <v/>
      </c>
      <c r="AF69" t="str">
        <f>IF(ISNUMBER('Panel Spreadsheet'!AF69),'Panel Spreadsheet'!$E69-'Panel Spreadsheet'!AF$4,"")</f>
        <v/>
      </c>
      <c r="AG69" t="str">
        <f>IF(ISNUMBER('Panel Spreadsheet'!AG69),'Panel Spreadsheet'!$E69-'Panel Spreadsheet'!AG$4,"")</f>
        <v/>
      </c>
      <c r="AH69" t="str">
        <f>IF(ISNUMBER('Panel Spreadsheet'!AH69),'Panel Spreadsheet'!$E69-'Panel Spreadsheet'!AH$4,"")</f>
        <v/>
      </c>
      <c r="AI69" t="str">
        <f>IF(ISNUMBER('Panel Spreadsheet'!AI69),'Panel Spreadsheet'!$E69-'Panel Spreadsheet'!AI$4,"")</f>
        <v/>
      </c>
      <c r="AJ69" t="str">
        <f>IF(ISNUMBER('Panel Spreadsheet'!AJ69),'Panel Spreadsheet'!$E69-'Panel Spreadsheet'!AJ$4,"")</f>
        <v/>
      </c>
      <c r="AK69" t="str">
        <f>IF(ISNUMBER('Panel Spreadsheet'!AK69),'Panel Spreadsheet'!$E69-'Panel Spreadsheet'!AK$4,"")</f>
        <v/>
      </c>
      <c r="AL69" t="str">
        <f>IF(ISNUMBER('Panel Spreadsheet'!AL69),'Panel Spreadsheet'!$E69-'Panel Spreadsheet'!AL$4,"")</f>
        <v/>
      </c>
      <c r="AM69">
        <f>IF(ISNUMBER('Panel Spreadsheet'!AM69),'Panel Spreadsheet'!$E69-'Panel Spreadsheet'!AM$4,"")</f>
        <v>3</v>
      </c>
      <c r="AN69">
        <f>IF(ISNUMBER('Panel Spreadsheet'!AN69),'Panel Spreadsheet'!$E69-'Panel Spreadsheet'!AN$4,"")</f>
        <v>2</v>
      </c>
      <c r="AO69">
        <f>IF(ISNUMBER('Panel Spreadsheet'!AO69),'Panel Spreadsheet'!$E69-'Panel Spreadsheet'!AO$4,"")</f>
        <v>1</v>
      </c>
      <c r="AP69">
        <f>IF(ISNUMBER('Panel Spreadsheet'!AP69),'Panel Spreadsheet'!$E69-'Panel Spreadsheet'!AP$4,"")</f>
        <v>0</v>
      </c>
      <c r="AQ69" t="str">
        <f>IF(ISNUMBER('Panel Spreadsheet'!AQ69),'Panel Spreadsheet'!$E69-'Panel Spreadsheet'!AQ$4,"")</f>
        <v/>
      </c>
      <c r="AR69" t="str">
        <f>IF(ISNUMBER('Panel Spreadsheet'!AR69),'Panel Spreadsheet'!$E69-'Panel Spreadsheet'!AR$4,"")</f>
        <v/>
      </c>
      <c r="AS69" t="str">
        <f>IF(ISNUMBER('Panel Spreadsheet'!AS69),'Panel Spreadsheet'!$E69-'Panel Spreadsheet'!AS$4,"")</f>
        <v/>
      </c>
      <c r="AT69" t="str">
        <f>IF(ISNUMBER('Panel Spreadsheet'!AT69),'Panel Spreadsheet'!$E69-'Panel Spreadsheet'!AT$4,"")</f>
        <v/>
      </c>
      <c r="AU69" t="str">
        <f>IF(ISNUMBER('Panel Spreadsheet'!AU69),'Panel Spreadsheet'!$E69-'Panel Spreadsheet'!AU$4,"")</f>
        <v/>
      </c>
      <c r="AV69" t="str">
        <f>IF(ISNUMBER('Panel Spreadsheet'!AV69),'Panel Spreadsheet'!$E69-'Panel Spreadsheet'!AV$4,"")</f>
        <v/>
      </c>
      <c r="AW69" t="str">
        <f>IF(ISNUMBER('Panel Spreadsheet'!AW69),'Panel Spreadsheet'!$E69-'Panel Spreadsheet'!AW$4,"")</f>
        <v/>
      </c>
      <c r="AX69" t="str">
        <f>IF(ISNUMBER('Panel Spreadsheet'!AX69),'Panel Spreadsheet'!$E69-'Panel Spreadsheet'!AX$4,"")</f>
        <v/>
      </c>
      <c r="AY69" t="str">
        <f>IF(ISNUMBER('Panel Spreadsheet'!AY69),'Panel Spreadsheet'!$E69-'Panel Spreadsheet'!AY$4,"")</f>
        <v/>
      </c>
    </row>
    <row r="70" spans="1:51" x14ac:dyDescent="0.35">
      <c r="A70" t="s">
        <v>29</v>
      </c>
      <c r="B70" t="s">
        <v>157</v>
      </c>
      <c r="C70" s="15">
        <v>2.5</v>
      </c>
      <c r="D70">
        <v>1944</v>
      </c>
      <c r="E70">
        <v>1949</v>
      </c>
      <c r="F70" t="str">
        <f>IF(ISNUMBER('Panel Spreadsheet'!F70),'Panel Spreadsheet'!$E70-'Panel Spreadsheet'!F$4,"")</f>
        <v/>
      </c>
      <c r="G70" t="str">
        <f>IF(ISNUMBER('Panel Spreadsheet'!G70),'Panel Spreadsheet'!$E70-'Panel Spreadsheet'!G$4,"")</f>
        <v/>
      </c>
      <c r="H70" t="str">
        <f>IF(ISNUMBER('Panel Spreadsheet'!H70),'Panel Spreadsheet'!$E70-'Panel Spreadsheet'!H$4,"")</f>
        <v/>
      </c>
      <c r="I70" t="str">
        <f>IF(ISNUMBER('Panel Spreadsheet'!I70),'Panel Spreadsheet'!$E70-'Panel Spreadsheet'!I$4,"")</f>
        <v/>
      </c>
      <c r="J70" t="str">
        <f>IF(ISNUMBER('Panel Spreadsheet'!J70),'Panel Spreadsheet'!$E70-'Panel Spreadsheet'!J$4,"")</f>
        <v/>
      </c>
      <c r="K70" t="str">
        <f>IF(ISNUMBER('Panel Spreadsheet'!K70),'Panel Spreadsheet'!$E70-'Panel Spreadsheet'!K$4,"")</f>
        <v/>
      </c>
      <c r="L70" t="str">
        <f>IF(ISNUMBER('Panel Spreadsheet'!L70),'Panel Spreadsheet'!$E70-'Panel Spreadsheet'!L$4,"")</f>
        <v/>
      </c>
      <c r="M70" t="str">
        <f>IF(ISNUMBER('Panel Spreadsheet'!M70),'Panel Spreadsheet'!$E70-'Panel Spreadsheet'!M$4,"")</f>
        <v/>
      </c>
      <c r="N70" t="str">
        <f>IF(ISNUMBER('Panel Spreadsheet'!N70),'Panel Spreadsheet'!$E70-'Panel Spreadsheet'!N$4,"")</f>
        <v/>
      </c>
      <c r="O70" t="str">
        <f>IF(ISNUMBER('Panel Spreadsheet'!O70),'Panel Spreadsheet'!$E70-'Panel Spreadsheet'!O$4,"")</f>
        <v/>
      </c>
      <c r="P70" t="str">
        <f>IF(ISNUMBER('Panel Spreadsheet'!P70),'Panel Spreadsheet'!$E70-'Panel Spreadsheet'!P$4,"")</f>
        <v/>
      </c>
      <c r="Q70" t="str">
        <f>IF(ISNUMBER('Panel Spreadsheet'!Q70),'Panel Spreadsheet'!$E70-'Panel Spreadsheet'!Q$4,"")</f>
        <v/>
      </c>
      <c r="R70" t="str">
        <f>IF(ISNUMBER('Panel Spreadsheet'!R70),'Panel Spreadsheet'!$E70-'Panel Spreadsheet'!R$4,"")</f>
        <v/>
      </c>
      <c r="S70">
        <f>IF(ISNUMBER('Panel Spreadsheet'!S70),'Panel Spreadsheet'!$E70-'Panel Spreadsheet'!S$4,"")</f>
        <v>15</v>
      </c>
      <c r="T70">
        <f>IF(ISNUMBER('Panel Spreadsheet'!T70),'Panel Spreadsheet'!$E70-'Panel Spreadsheet'!T$4,"")</f>
        <v>14</v>
      </c>
      <c r="U70">
        <f>IF(ISNUMBER('Panel Spreadsheet'!U70),'Panel Spreadsheet'!$E70-'Panel Spreadsheet'!U$4,"")</f>
        <v>13</v>
      </c>
      <c r="V70">
        <f>IF(ISNUMBER('Panel Spreadsheet'!V70),'Panel Spreadsheet'!$E70-'Panel Spreadsheet'!V$4,"")</f>
        <v>12</v>
      </c>
      <c r="W70">
        <f>IF(ISNUMBER('Panel Spreadsheet'!W70),'Panel Spreadsheet'!$E70-'Panel Spreadsheet'!W$4,"")</f>
        <v>11</v>
      </c>
      <c r="X70">
        <f>IF(ISNUMBER('Panel Spreadsheet'!X70),'Panel Spreadsheet'!$E70-'Panel Spreadsheet'!X$4,"")</f>
        <v>10</v>
      </c>
      <c r="Y70">
        <f>IF(ISNUMBER('Panel Spreadsheet'!Y70),'Panel Spreadsheet'!$E70-'Panel Spreadsheet'!Y$4,"")</f>
        <v>9</v>
      </c>
      <c r="Z70">
        <f>IF(ISNUMBER('Panel Spreadsheet'!Z70),'Panel Spreadsheet'!$E70-'Panel Spreadsheet'!Z$4,"")</f>
        <v>8</v>
      </c>
      <c r="AA70">
        <f>IF(ISNUMBER('Panel Spreadsheet'!AA70),'Panel Spreadsheet'!$E70-'Panel Spreadsheet'!AA$4,"")</f>
        <v>7</v>
      </c>
      <c r="AB70">
        <f>IF(ISNUMBER('Panel Spreadsheet'!AB70),'Panel Spreadsheet'!$E70-'Panel Spreadsheet'!AB$4,"")</f>
        <v>6</v>
      </c>
      <c r="AC70">
        <f>IF(ISNUMBER('Panel Spreadsheet'!AC70),'Panel Spreadsheet'!$E70-'Panel Spreadsheet'!AC$4,"")</f>
        <v>5</v>
      </c>
      <c r="AD70">
        <f>IF(ISNUMBER('Panel Spreadsheet'!AD70),'Panel Spreadsheet'!$E70-'Panel Spreadsheet'!AD$4,"")</f>
        <v>4</v>
      </c>
      <c r="AE70" t="str">
        <f>IF(ISNUMBER('Panel Spreadsheet'!AE70),'Panel Spreadsheet'!$E70-'Panel Spreadsheet'!AE$4,"")</f>
        <v/>
      </c>
      <c r="AF70" t="str">
        <f>IF(ISNUMBER('Panel Spreadsheet'!AF70),'Panel Spreadsheet'!$E70-'Panel Spreadsheet'!AF$4,"")</f>
        <v/>
      </c>
      <c r="AG70" t="str">
        <f>IF(ISNUMBER('Panel Spreadsheet'!AG70),'Panel Spreadsheet'!$E70-'Panel Spreadsheet'!AG$4,"")</f>
        <v/>
      </c>
      <c r="AH70" t="str">
        <f>IF(ISNUMBER('Panel Spreadsheet'!AH70),'Panel Spreadsheet'!$E70-'Panel Spreadsheet'!AH$4,"")</f>
        <v/>
      </c>
      <c r="AI70" t="str">
        <f>IF(ISNUMBER('Panel Spreadsheet'!AI70),'Panel Spreadsheet'!$E70-'Panel Spreadsheet'!AI$4,"")</f>
        <v/>
      </c>
      <c r="AJ70" t="str">
        <f>IF(ISNUMBER('Panel Spreadsheet'!AJ70),'Panel Spreadsheet'!$E70-'Panel Spreadsheet'!AJ$4,"")</f>
        <v/>
      </c>
      <c r="AK70" t="str">
        <f>IF(ISNUMBER('Panel Spreadsheet'!AK70),'Panel Spreadsheet'!$E70-'Panel Spreadsheet'!AK$4,"")</f>
        <v/>
      </c>
      <c r="AL70" t="str">
        <f>IF(ISNUMBER('Panel Spreadsheet'!AL70),'Panel Spreadsheet'!$E70-'Panel Spreadsheet'!AL$4,"")</f>
        <v/>
      </c>
      <c r="AM70" t="str">
        <f>IF(ISNUMBER('Panel Spreadsheet'!AM70),'Panel Spreadsheet'!$E70-'Panel Spreadsheet'!AM$4,"")</f>
        <v/>
      </c>
      <c r="AN70" t="str">
        <f>IF(ISNUMBER('Panel Spreadsheet'!AN70),'Panel Spreadsheet'!$E70-'Panel Spreadsheet'!AN$4,"")</f>
        <v/>
      </c>
      <c r="AO70" t="str">
        <f>IF(ISNUMBER('Panel Spreadsheet'!AO70),'Panel Spreadsheet'!$E70-'Panel Spreadsheet'!AO$4,"")</f>
        <v/>
      </c>
      <c r="AP70" t="str">
        <f>IF(ISNUMBER('Panel Spreadsheet'!AP70),'Panel Spreadsheet'!$E70-'Panel Spreadsheet'!AP$4,"")</f>
        <v/>
      </c>
      <c r="AQ70" t="str">
        <f>IF(ISNUMBER('Panel Spreadsheet'!AQ70),'Panel Spreadsheet'!$E70-'Panel Spreadsheet'!AQ$4,"")</f>
        <v/>
      </c>
      <c r="AR70" t="str">
        <f>IF(ISNUMBER('Panel Spreadsheet'!AR70),'Panel Spreadsheet'!$E70-'Panel Spreadsheet'!AR$4,"")</f>
        <v/>
      </c>
      <c r="AS70" t="str">
        <f>IF(ISNUMBER('Panel Spreadsheet'!AS70),'Panel Spreadsheet'!$E70-'Panel Spreadsheet'!AS$4,"")</f>
        <v/>
      </c>
      <c r="AT70" t="str">
        <f>IF(ISNUMBER('Panel Spreadsheet'!AT70),'Panel Spreadsheet'!$E70-'Panel Spreadsheet'!AT$4,"")</f>
        <v/>
      </c>
      <c r="AU70" t="str">
        <f>IF(ISNUMBER('Panel Spreadsheet'!AU70),'Panel Spreadsheet'!$E70-'Panel Spreadsheet'!AU$4,"")</f>
        <v/>
      </c>
      <c r="AV70" t="str">
        <f>IF(ISNUMBER('Panel Spreadsheet'!AV70),'Panel Spreadsheet'!$E70-'Panel Spreadsheet'!AV$4,"")</f>
        <v/>
      </c>
      <c r="AW70" t="str">
        <f>IF(ISNUMBER('Panel Spreadsheet'!AW70),'Panel Spreadsheet'!$E70-'Panel Spreadsheet'!AW$4,"")</f>
        <v/>
      </c>
      <c r="AX70" t="str">
        <f>IF(ISNUMBER('Panel Spreadsheet'!AX70),'Panel Spreadsheet'!$E70-'Panel Spreadsheet'!AX$4,"")</f>
        <v/>
      </c>
      <c r="AY70" t="str">
        <f>IF(ISNUMBER('Panel Spreadsheet'!AY70),'Panel Spreadsheet'!$E70-'Panel Spreadsheet'!AY$4,"")</f>
        <v/>
      </c>
    </row>
    <row r="71" spans="1:51" x14ac:dyDescent="0.35">
      <c r="A71" t="s">
        <v>71</v>
      </c>
      <c r="B71" t="s">
        <v>157</v>
      </c>
      <c r="C71" s="15">
        <v>2.5</v>
      </c>
      <c r="D71">
        <v>1963</v>
      </c>
      <c r="E71">
        <v>1964</v>
      </c>
      <c r="F71" t="str">
        <f>IF(ISNUMBER('Panel Spreadsheet'!F71),'Panel Spreadsheet'!$E71-'Panel Spreadsheet'!F$4,"")</f>
        <v/>
      </c>
      <c r="G71" t="str">
        <f>IF(ISNUMBER('Panel Spreadsheet'!G71),'Panel Spreadsheet'!$E71-'Panel Spreadsheet'!G$4,"")</f>
        <v/>
      </c>
      <c r="H71" t="str">
        <f>IF(ISNUMBER('Panel Spreadsheet'!H71),'Panel Spreadsheet'!$E71-'Panel Spreadsheet'!H$4,"")</f>
        <v/>
      </c>
      <c r="I71" t="str">
        <f>IF(ISNUMBER('Panel Spreadsheet'!I71),'Panel Spreadsheet'!$E71-'Panel Spreadsheet'!I$4,"")</f>
        <v/>
      </c>
      <c r="J71" t="str">
        <f>IF(ISNUMBER('Panel Spreadsheet'!J71),'Panel Spreadsheet'!$E71-'Panel Spreadsheet'!J$4,"")</f>
        <v/>
      </c>
      <c r="K71" t="str">
        <f>IF(ISNUMBER('Panel Spreadsheet'!K71),'Panel Spreadsheet'!$E71-'Panel Spreadsheet'!K$4,"")</f>
        <v/>
      </c>
      <c r="L71" t="str">
        <f>IF(ISNUMBER('Panel Spreadsheet'!L71),'Panel Spreadsheet'!$E71-'Panel Spreadsheet'!L$4,"")</f>
        <v/>
      </c>
      <c r="M71" t="str">
        <f>IF(ISNUMBER('Panel Spreadsheet'!M71),'Panel Spreadsheet'!$E71-'Panel Spreadsheet'!M$4,"")</f>
        <v/>
      </c>
      <c r="N71" t="str">
        <f>IF(ISNUMBER('Panel Spreadsheet'!N71),'Panel Spreadsheet'!$E71-'Panel Spreadsheet'!N$4,"")</f>
        <v/>
      </c>
      <c r="O71" t="str">
        <f>IF(ISNUMBER('Panel Spreadsheet'!O71),'Panel Spreadsheet'!$E71-'Panel Spreadsheet'!O$4,"")</f>
        <v/>
      </c>
      <c r="P71" t="str">
        <f>IF(ISNUMBER('Panel Spreadsheet'!P71),'Panel Spreadsheet'!$E71-'Panel Spreadsheet'!P$4,"")</f>
        <v/>
      </c>
      <c r="Q71" t="str">
        <f>IF(ISNUMBER('Panel Spreadsheet'!Q71),'Panel Spreadsheet'!$E71-'Panel Spreadsheet'!Q$4,"")</f>
        <v/>
      </c>
      <c r="R71" t="str">
        <f>IF(ISNUMBER('Panel Spreadsheet'!R71),'Panel Spreadsheet'!$E71-'Panel Spreadsheet'!R$4,"")</f>
        <v/>
      </c>
      <c r="S71" t="str">
        <f>IF(ISNUMBER('Panel Spreadsheet'!S71),'Panel Spreadsheet'!$E71-'Panel Spreadsheet'!S$4,"")</f>
        <v/>
      </c>
      <c r="T71" t="str">
        <f>IF(ISNUMBER('Panel Spreadsheet'!T71),'Panel Spreadsheet'!$E71-'Panel Spreadsheet'!T$4,"")</f>
        <v/>
      </c>
      <c r="U71" t="str">
        <f>IF(ISNUMBER('Panel Spreadsheet'!U71),'Panel Spreadsheet'!$E71-'Panel Spreadsheet'!U$4,"")</f>
        <v/>
      </c>
      <c r="V71" t="str">
        <f>IF(ISNUMBER('Panel Spreadsheet'!V71),'Panel Spreadsheet'!$E71-'Panel Spreadsheet'!V$4,"")</f>
        <v/>
      </c>
      <c r="W71" t="str">
        <f>IF(ISNUMBER('Panel Spreadsheet'!W71),'Panel Spreadsheet'!$E71-'Panel Spreadsheet'!W$4,"")</f>
        <v/>
      </c>
      <c r="X71" t="str">
        <f>IF(ISNUMBER('Panel Spreadsheet'!X71),'Panel Spreadsheet'!$E71-'Panel Spreadsheet'!X$4,"")</f>
        <v/>
      </c>
      <c r="Y71" t="str">
        <f>IF(ISNUMBER('Panel Spreadsheet'!Y71),'Panel Spreadsheet'!$E71-'Panel Spreadsheet'!Y$4,"")</f>
        <v/>
      </c>
      <c r="Z71" t="str">
        <f>IF(ISNUMBER('Panel Spreadsheet'!Z71),'Panel Spreadsheet'!$E71-'Panel Spreadsheet'!Z$4,"")</f>
        <v/>
      </c>
      <c r="AA71" t="str">
        <f>IF(ISNUMBER('Panel Spreadsheet'!AA71),'Panel Spreadsheet'!$E71-'Panel Spreadsheet'!AA$4,"")</f>
        <v/>
      </c>
      <c r="AB71" t="str">
        <f>IF(ISNUMBER('Panel Spreadsheet'!AB71),'Panel Spreadsheet'!$E71-'Panel Spreadsheet'!AB$4,"")</f>
        <v/>
      </c>
      <c r="AC71" t="str">
        <f>IF(ISNUMBER('Panel Spreadsheet'!AC71),'Panel Spreadsheet'!$E71-'Panel Spreadsheet'!AC$4,"")</f>
        <v/>
      </c>
      <c r="AD71" t="str">
        <f>IF(ISNUMBER('Panel Spreadsheet'!AD71),'Panel Spreadsheet'!$E71-'Panel Spreadsheet'!AD$4,"")</f>
        <v/>
      </c>
      <c r="AE71" t="str">
        <f>IF(ISNUMBER('Panel Spreadsheet'!AE71),'Panel Spreadsheet'!$E71-'Panel Spreadsheet'!AE$4,"")</f>
        <v/>
      </c>
      <c r="AF71" t="str">
        <f>IF(ISNUMBER('Panel Spreadsheet'!AF71),'Panel Spreadsheet'!$E71-'Panel Spreadsheet'!AF$4,"")</f>
        <v/>
      </c>
      <c r="AG71" t="str">
        <f>IF(ISNUMBER('Panel Spreadsheet'!AG71),'Panel Spreadsheet'!$E71-'Panel Spreadsheet'!AG$4,"")</f>
        <v/>
      </c>
      <c r="AH71" t="str">
        <f>IF(ISNUMBER('Panel Spreadsheet'!AH71),'Panel Spreadsheet'!$E71-'Panel Spreadsheet'!AH$4,"")</f>
        <v/>
      </c>
      <c r="AI71" t="str">
        <f>IF(ISNUMBER('Panel Spreadsheet'!AI71),'Panel Spreadsheet'!$E71-'Panel Spreadsheet'!AI$4,"")</f>
        <v/>
      </c>
      <c r="AJ71" t="str">
        <f>IF(ISNUMBER('Panel Spreadsheet'!AJ71),'Panel Spreadsheet'!$E71-'Panel Spreadsheet'!AJ$4,"")</f>
        <v/>
      </c>
      <c r="AK71" t="str">
        <f>IF(ISNUMBER('Panel Spreadsheet'!AK71),'Panel Spreadsheet'!$E71-'Panel Spreadsheet'!AK$4,"")</f>
        <v/>
      </c>
      <c r="AL71" t="str">
        <f>IF(ISNUMBER('Panel Spreadsheet'!AL71),'Panel Spreadsheet'!$E71-'Panel Spreadsheet'!AL$4,"")</f>
        <v/>
      </c>
      <c r="AM71" t="str">
        <f>IF(ISNUMBER('Panel Spreadsheet'!AM71),'Panel Spreadsheet'!$E71-'Panel Spreadsheet'!AM$4,"")</f>
        <v/>
      </c>
      <c r="AN71" t="str">
        <f>IF(ISNUMBER('Panel Spreadsheet'!AN71),'Panel Spreadsheet'!$E71-'Panel Spreadsheet'!AN$4,"")</f>
        <v/>
      </c>
      <c r="AO71" t="str">
        <f>IF(ISNUMBER('Panel Spreadsheet'!AO71),'Panel Spreadsheet'!$E71-'Panel Spreadsheet'!AO$4,"")</f>
        <v/>
      </c>
      <c r="AP71" t="str">
        <f>IF(ISNUMBER('Panel Spreadsheet'!AP71),'Panel Spreadsheet'!$E71-'Panel Spreadsheet'!AP$4,"")</f>
        <v/>
      </c>
      <c r="AQ71" t="str">
        <f>IF(ISNUMBER('Panel Spreadsheet'!AQ71),'Panel Spreadsheet'!$E71-'Panel Spreadsheet'!AQ$4,"")</f>
        <v/>
      </c>
      <c r="AR71" t="str">
        <f>IF(ISNUMBER('Panel Spreadsheet'!AR71),'Panel Spreadsheet'!$E71-'Panel Spreadsheet'!AR$4,"")</f>
        <v/>
      </c>
      <c r="AS71" t="str">
        <f>IF(ISNUMBER('Panel Spreadsheet'!AS71),'Panel Spreadsheet'!$E71-'Panel Spreadsheet'!AS$4,"")</f>
        <v/>
      </c>
      <c r="AT71" t="str">
        <f>IF(ISNUMBER('Panel Spreadsheet'!AT71),'Panel Spreadsheet'!$E71-'Panel Spreadsheet'!AT$4,"")</f>
        <v/>
      </c>
      <c r="AU71" t="str">
        <f>IF(ISNUMBER('Panel Spreadsheet'!AU71),'Panel Spreadsheet'!$E71-'Panel Spreadsheet'!AU$4,"")</f>
        <v/>
      </c>
      <c r="AV71">
        <f>IF(ISNUMBER('Panel Spreadsheet'!AV71),'Panel Spreadsheet'!$E71-'Panel Spreadsheet'!AV$4,"")</f>
        <v>1</v>
      </c>
      <c r="AW71" t="str">
        <f>IF(ISNUMBER('Panel Spreadsheet'!AW71),'Panel Spreadsheet'!$E71-'Panel Spreadsheet'!AW$4,"")</f>
        <v/>
      </c>
      <c r="AX71" t="str">
        <f>IF(ISNUMBER('Panel Spreadsheet'!AX71),'Panel Spreadsheet'!$E71-'Panel Spreadsheet'!AX$4,"")</f>
        <v/>
      </c>
      <c r="AY71" t="str">
        <f>IF(ISNUMBER('Panel Spreadsheet'!AY71),'Panel Spreadsheet'!$E71-'Panel Spreadsheet'!AY$4,"")</f>
        <v/>
      </c>
    </row>
    <row r="72" spans="1:51" x14ac:dyDescent="0.35">
      <c r="A72" t="s">
        <v>49</v>
      </c>
      <c r="B72" t="s">
        <v>157</v>
      </c>
      <c r="C72" s="15">
        <v>2.5</v>
      </c>
      <c r="D72">
        <v>1956</v>
      </c>
      <c r="E72">
        <v>1961</v>
      </c>
      <c r="F72" t="str">
        <f>IF(ISNUMBER('Panel Spreadsheet'!F72),'Panel Spreadsheet'!$E72-'Panel Spreadsheet'!F$4,"")</f>
        <v/>
      </c>
      <c r="G72" t="str">
        <f>IF(ISNUMBER('Panel Spreadsheet'!G72),'Panel Spreadsheet'!$E72-'Panel Spreadsheet'!G$4,"")</f>
        <v/>
      </c>
      <c r="H72" t="str">
        <f>IF(ISNUMBER('Panel Spreadsheet'!H72),'Panel Spreadsheet'!$E72-'Panel Spreadsheet'!H$4,"")</f>
        <v/>
      </c>
      <c r="I72" t="str">
        <f>IF(ISNUMBER('Panel Spreadsheet'!I72),'Panel Spreadsheet'!$E72-'Panel Spreadsheet'!I$4,"")</f>
        <v/>
      </c>
      <c r="J72" t="str">
        <f>IF(ISNUMBER('Panel Spreadsheet'!J72),'Panel Spreadsheet'!$E72-'Panel Spreadsheet'!J$4,"")</f>
        <v/>
      </c>
      <c r="K72" t="str">
        <f>IF(ISNUMBER('Panel Spreadsheet'!K72),'Panel Spreadsheet'!$E72-'Panel Spreadsheet'!K$4,"")</f>
        <v/>
      </c>
      <c r="L72" t="str">
        <f>IF(ISNUMBER('Panel Spreadsheet'!L72),'Panel Spreadsheet'!$E72-'Panel Spreadsheet'!L$4,"")</f>
        <v/>
      </c>
      <c r="M72" t="str">
        <f>IF(ISNUMBER('Panel Spreadsheet'!M72),'Panel Spreadsheet'!$E72-'Panel Spreadsheet'!M$4,"")</f>
        <v/>
      </c>
      <c r="N72" t="str">
        <f>IF(ISNUMBER('Panel Spreadsheet'!N72),'Panel Spreadsheet'!$E72-'Panel Spreadsheet'!N$4,"")</f>
        <v/>
      </c>
      <c r="O72" t="str">
        <f>IF(ISNUMBER('Panel Spreadsheet'!O72),'Panel Spreadsheet'!$E72-'Panel Spreadsheet'!O$4,"")</f>
        <v/>
      </c>
      <c r="P72" t="str">
        <f>IF(ISNUMBER('Panel Spreadsheet'!P72),'Panel Spreadsheet'!$E72-'Panel Spreadsheet'!P$4,"")</f>
        <v/>
      </c>
      <c r="Q72" t="str">
        <f>IF(ISNUMBER('Panel Spreadsheet'!Q72),'Panel Spreadsheet'!$E72-'Panel Spreadsheet'!Q$4,"")</f>
        <v/>
      </c>
      <c r="R72" t="str">
        <f>IF(ISNUMBER('Panel Spreadsheet'!R72),'Panel Spreadsheet'!$E72-'Panel Spreadsheet'!R$4,"")</f>
        <v/>
      </c>
      <c r="S72" t="str">
        <f>IF(ISNUMBER('Panel Spreadsheet'!S72),'Panel Spreadsheet'!$E72-'Panel Spreadsheet'!S$4,"")</f>
        <v/>
      </c>
      <c r="T72" t="str">
        <f>IF(ISNUMBER('Panel Spreadsheet'!T72),'Panel Spreadsheet'!$E72-'Panel Spreadsheet'!T$4,"")</f>
        <v/>
      </c>
      <c r="U72">
        <f>IF(ISNUMBER('Panel Spreadsheet'!U72),'Panel Spreadsheet'!$E72-'Panel Spreadsheet'!U$4,"")</f>
        <v>25</v>
      </c>
      <c r="V72">
        <f>IF(ISNUMBER('Panel Spreadsheet'!V72),'Panel Spreadsheet'!$E72-'Panel Spreadsheet'!V$4,"")</f>
        <v>24</v>
      </c>
      <c r="W72">
        <f>IF(ISNUMBER('Panel Spreadsheet'!W72),'Panel Spreadsheet'!$E72-'Panel Spreadsheet'!W$4,"")</f>
        <v>23</v>
      </c>
      <c r="X72">
        <f>IF(ISNUMBER('Panel Spreadsheet'!X72),'Panel Spreadsheet'!$E72-'Panel Spreadsheet'!X$4,"")</f>
        <v>22</v>
      </c>
      <c r="Y72">
        <f>IF(ISNUMBER('Panel Spreadsheet'!Y72),'Panel Spreadsheet'!$E72-'Panel Spreadsheet'!Y$4,"")</f>
        <v>21</v>
      </c>
      <c r="Z72">
        <f>IF(ISNUMBER('Panel Spreadsheet'!Z72),'Panel Spreadsheet'!$E72-'Panel Spreadsheet'!Z$4,"")</f>
        <v>20</v>
      </c>
      <c r="AA72">
        <f>IF(ISNUMBER('Panel Spreadsheet'!AA72),'Panel Spreadsheet'!$E72-'Panel Spreadsheet'!AA$4,"")</f>
        <v>19</v>
      </c>
      <c r="AB72">
        <f>IF(ISNUMBER('Panel Spreadsheet'!AB72),'Panel Spreadsheet'!$E72-'Panel Spreadsheet'!AB$4,"")</f>
        <v>18</v>
      </c>
      <c r="AC72">
        <f>IF(ISNUMBER('Panel Spreadsheet'!AC72),'Panel Spreadsheet'!$E72-'Panel Spreadsheet'!AC$4,"")</f>
        <v>17</v>
      </c>
      <c r="AD72" t="str">
        <f>IF(ISNUMBER('Panel Spreadsheet'!AD72),'Panel Spreadsheet'!$E72-'Panel Spreadsheet'!AD$4,"")</f>
        <v/>
      </c>
      <c r="AE72" t="str">
        <f>IF(ISNUMBER('Panel Spreadsheet'!AE72),'Panel Spreadsheet'!$E72-'Panel Spreadsheet'!AE$4,"")</f>
        <v/>
      </c>
      <c r="AF72" t="str">
        <f>IF(ISNUMBER('Panel Spreadsheet'!AF72),'Panel Spreadsheet'!$E72-'Panel Spreadsheet'!AF$4,"")</f>
        <v/>
      </c>
      <c r="AG72" t="str">
        <f>IF(ISNUMBER('Panel Spreadsheet'!AG72),'Panel Spreadsheet'!$E72-'Panel Spreadsheet'!AG$4,"")</f>
        <v/>
      </c>
      <c r="AH72" t="str">
        <f>IF(ISNUMBER('Panel Spreadsheet'!AH72),'Panel Spreadsheet'!$E72-'Panel Spreadsheet'!AH$4,"")</f>
        <v/>
      </c>
      <c r="AI72" t="str">
        <f>IF(ISNUMBER('Panel Spreadsheet'!AI72),'Panel Spreadsheet'!$E72-'Panel Spreadsheet'!AI$4,"")</f>
        <v/>
      </c>
      <c r="AJ72">
        <f>IF(ISNUMBER('Panel Spreadsheet'!AJ72),'Panel Spreadsheet'!$E72-'Panel Spreadsheet'!AJ$4,"")</f>
        <v>10</v>
      </c>
      <c r="AK72">
        <f>IF(ISNUMBER('Panel Spreadsheet'!AK72),'Panel Spreadsheet'!$E72-'Panel Spreadsheet'!AK$4,"")</f>
        <v>9</v>
      </c>
      <c r="AL72">
        <f>IF(ISNUMBER('Panel Spreadsheet'!AL72),'Panel Spreadsheet'!$E72-'Panel Spreadsheet'!AL$4,"")</f>
        <v>8</v>
      </c>
      <c r="AM72">
        <f>IF(ISNUMBER('Panel Spreadsheet'!AM72),'Panel Spreadsheet'!$E72-'Panel Spreadsheet'!AM$4,"")</f>
        <v>7</v>
      </c>
      <c r="AN72">
        <f>IF(ISNUMBER('Panel Spreadsheet'!AN72),'Panel Spreadsheet'!$E72-'Panel Spreadsheet'!AN$4,"")</f>
        <v>6</v>
      </c>
      <c r="AO72">
        <f>IF(ISNUMBER('Panel Spreadsheet'!AO72),'Panel Spreadsheet'!$E72-'Panel Spreadsheet'!AO$4,"")</f>
        <v>5</v>
      </c>
      <c r="AP72">
        <f>IF(ISNUMBER('Panel Spreadsheet'!AP72),'Panel Spreadsheet'!$E72-'Panel Spreadsheet'!AP$4,"")</f>
        <v>4</v>
      </c>
      <c r="AQ72">
        <f>IF(ISNUMBER('Panel Spreadsheet'!AQ72),'Panel Spreadsheet'!$E72-'Panel Spreadsheet'!AQ$4,"")</f>
        <v>3</v>
      </c>
      <c r="AR72">
        <f>IF(ISNUMBER('Panel Spreadsheet'!AR72),'Panel Spreadsheet'!$E72-'Panel Spreadsheet'!AR$4,"")</f>
        <v>2</v>
      </c>
      <c r="AS72">
        <f>IF(ISNUMBER('Panel Spreadsheet'!AS72),'Panel Spreadsheet'!$E72-'Panel Spreadsheet'!AS$4,"")</f>
        <v>1</v>
      </c>
      <c r="AT72" t="str">
        <f>IF(ISNUMBER('Panel Spreadsheet'!AT72),'Panel Spreadsheet'!$E72-'Panel Spreadsheet'!AT$4,"")</f>
        <v/>
      </c>
      <c r="AU72" t="str">
        <f>IF(ISNUMBER('Panel Spreadsheet'!AU72),'Panel Spreadsheet'!$E72-'Panel Spreadsheet'!AU$4,"")</f>
        <v/>
      </c>
      <c r="AV72" t="str">
        <f>IF(ISNUMBER('Panel Spreadsheet'!AV72),'Panel Spreadsheet'!$E72-'Panel Spreadsheet'!AV$4,"")</f>
        <v/>
      </c>
      <c r="AW72" t="str">
        <f>IF(ISNUMBER('Panel Spreadsheet'!AW72),'Panel Spreadsheet'!$E72-'Panel Spreadsheet'!AW$4,"")</f>
        <v/>
      </c>
      <c r="AX72" t="str">
        <f>IF(ISNUMBER('Panel Spreadsheet'!AX72),'Panel Spreadsheet'!$E72-'Panel Spreadsheet'!AX$4,"")</f>
        <v/>
      </c>
      <c r="AY72" t="str">
        <f>IF(ISNUMBER('Panel Spreadsheet'!AY72),'Panel Spreadsheet'!$E72-'Panel Spreadsheet'!AY$4,"")</f>
        <v/>
      </c>
    </row>
    <row r="73" spans="1:51" x14ac:dyDescent="0.35">
      <c r="A73" t="s">
        <v>54</v>
      </c>
      <c r="B73" t="s">
        <v>157</v>
      </c>
      <c r="C73">
        <v>2.5</v>
      </c>
      <c r="D73">
        <v>1944</v>
      </c>
      <c r="E73">
        <v>1948</v>
      </c>
      <c r="F73" t="str">
        <f>IF(ISNUMBER('Panel Spreadsheet'!F73),'Panel Spreadsheet'!$E73-'Panel Spreadsheet'!F$4,"")</f>
        <v/>
      </c>
      <c r="G73" t="str">
        <f>IF(ISNUMBER('Panel Spreadsheet'!G73),'Panel Spreadsheet'!$E73-'Panel Spreadsheet'!G$4,"")</f>
        <v/>
      </c>
      <c r="H73" t="str">
        <f>IF(ISNUMBER('Panel Spreadsheet'!H73),'Panel Spreadsheet'!$E73-'Panel Spreadsheet'!H$4,"")</f>
        <v/>
      </c>
      <c r="I73" t="str">
        <f>IF(ISNUMBER('Panel Spreadsheet'!I73),'Panel Spreadsheet'!$E73-'Panel Spreadsheet'!I$4,"")</f>
        <v/>
      </c>
      <c r="J73" t="str">
        <f>IF(ISNUMBER('Panel Spreadsheet'!J73),'Panel Spreadsheet'!$E73-'Panel Spreadsheet'!J$4,"")</f>
        <v/>
      </c>
      <c r="K73" t="str">
        <f>IF(ISNUMBER('Panel Spreadsheet'!K73),'Panel Spreadsheet'!$E73-'Panel Spreadsheet'!K$4,"")</f>
        <v/>
      </c>
      <c r="L73" t="str">
        <f>IF(ISNUMBER('Panel Spreadsheet'!L73),'Panel Spreadsheet'!$E73-'Panel Spreadsheet'!L$4,"")</f>
        <v/>
      </c>
      <c r="M73" t="str">
        <f>IF(ISNUMBER('Panel Spreadsheet'!M73),'Panel Spreadsheet'!$E73-'Panel Spreadsheet'!M$4,"")</f>
        <v/>
      </c>
      <c r="N73" t="str">
        <f>IF(ISNUMBER('Panel Spreadsheet'!N73),'Panel Spreadsheet'!$E73-'Panel Spreadsheet'!N$4,"")</f>
        <v/>
      </c>
      <c r="O73" t="str">
        <f>IF(ISNUMBER('Panel Spreadsheet'!O73),'Panel Spreadsheet'!$E73-'Panel Spreadsheet'!O$4,"")</f>
        <v/>
      </c>
      <c r="P73" t="str">
        <f>IF(ISNUMBER('Panel Spreadsheet'!P73),'Panel Spreadsheet'!$E73-'Panel Spreadsheet'!P$4,"")</f>
        <v/>
      </c>
      <c r="Q73" t="str">
        <f>IF(ISNUMBER('Panel Spreadsheet'!Q73),'Panel Spreadsheet'!$E73-'Panel Spreadsheet'!Q$4,"")</f>
        <v/>
      </c>
      <c r="R73" t="str">
        <f>IF(ISNUMBER('Panel Spreadsheet'!R73),'Panel Spreadsheet'!$E73-'Panel Spreadsheet'!R$4,"")</f>
        <v/>
      </c>
      <c r="S73" t="str">
        <f>IF(ISNUMBER('Panel Spreadsheet'!S73),'Panel Spreadsheet'!$E73-'Panel Spreadsheet'!S$4,"")</f>
        <v/>
      </c>
      <c r="T73" t="str">
        <f>IF(ISNUMBER('Panel Spreadsheet'!T73),'Panel Spreadsheet'!$E73-'Panel Spreadsheet'!T$4,"")</f>
        <v/>
      </c>
      <c r="U73" t="str">
        <f>IF(ISNUMBER('Panel Spreadsheet'!U73),'Panel Spreadsheet'!$E73-'Panel Spreadsheet'!U$4,"")</f>
        <v/>
      </c>
      <c r="V73" t="str">
        <f>IF(ISNUMBER('Panel Spreadsheet'!V73),'Panel Spreadsheet'!$E73-'Panel Spreadsheet'!V$4,"")</f>
        <v/>
      </c>
      <c r="W73">
        <f>IF(ISNUMBER('Panel Spreadsheet'!W73),'Panel Spreadsheet'!$E73-'Panel Spreadsheet'!W$4,"")</f>
        <v>10</v>
      </c>
      <c r="X73">
        <f>IF(ISNUMBER('Panel Spreadsheet'!X73),'Panel Spreadsheet'!$E73-'Panel Spreadsheet'!X$4,"")</f>
        <v>9</v>
      </c>
      <c r="Y73">
        <f>IF(ISNUMBER('Panel Spreadsheet'!Y73),'Panel Spreadsheet'!$E73-'Panel Spreadsheet'!Y$4,"")</f>
        <v>8</v>
      </c>
      <c r="Z73">
        <f>IF(ISNUMBER('Panel Spreadsheet'!Z73),'Panel Spreadsheet'!$E73-'Panel Spreadsheet'!Z$4,"")</f>
        <v>7</v>
      </c>
      <c r="AA73">
        <f>IF(ISNUMBER('Panel Spreadsheet'!AA73),'Panel Spreadsheet'!$E73-'Panel Spreadsheet'!AA$4,"")</f>
        <v>6</v>
      </c>
      <c r="AB73" t="str">
        <f>IF(ISNUMBER('Panel Spreadsheet'!AB73),'Panel Spreadsheet'!$E73-'Panel Spreadsheet'!AB$4,"")</f>
        <v/>
      </c>
      <c r="AC73" t="str">
        <f>IF(ISNUMBER('Panel Spreadsheet'!AC73),'Panel Spreadsheet'!$E73-'Panel Spreadsheet'!AC$4,"")</f>
        <v/>
      </c>
      <c r="AD73" t="str">
        <f>IF(ISNUMBER('Panel Spreadsheet'!AD73),'Panel Spreadsheet'!$E73-'Panel Spreadsheet'!AD$4,"")</f>
        <v/>
      </c>
      <c r="AE73" t="str">
        <f>IF(ISNUMBER('Panel Spreadsheet'!AE73),'Panel Spreadsheet'!$E73-'Panel Spreadsheet'!AE$4,"")</f>
        <v/>
      </c>
      <c r="AF73" t="str">
        <f>IF(ISNUMBER('Panel Spreadsheet'!AF73),'Panel Spreadsheet'!$E73-'Panel Spreadsheet'!AF$4,"")</f>
        <v/>
      </c>
      <c r="AG73" t="str">
        <f>IF(ISNUMBER('Panel Spreadsheet'!AG73),'Panel Spreadsheet'!$E73-'Panel Spreadsheet'!AG$4,"")</f>
        <v/>
      </c>
      <c r="AH73" t="str">
        <f>IF(ISNUMBER('Panel Spreadsheet'!AH73),'Panel Spreadsheet'!$E73-'Panel Spreadsheet'!AH$4,"")</f>
        <v/>
      </c>
      <c r="AI73" t="str">
        <f>IF(ISNUMBER('Panel Spreadsheet'!AI73),'Panel Spreadsheet'!$E73-'Panel Spreadsheet'!AI$4,"")</f>
        <v/>
      </c>
      <c r="AJ73" t="str">
        <f>IF(ISNUMBER('Panel Spreadsheet'!AJ73),'Panel Spreadsheet'!$E73-'Panel Spreadsheet'!AJ$4,"")</f>
        <v/>
      </c>
      <c r="AK73" t="str">
        <f>IF(ISNUMBER('Panel Spreadsheet'!AK73),'Panel Spreadsheet'!$E73-'Panel Spreadsheet'!AK$4,"")</f>
        <v/>
      </c>
      <c r="AL73" t="str">
        <f>IF(ISNUMBER('Panel Spreadsheet'!AL73),'Panel Spreadsheet'!$E73-'Panel Spreadsheet'!AL$4,"")</f>
        <v/>
      </c>
      <c r="AM73" t="str">
        <f>IF(ISNUMBER('Panel Spreadsheet'!AM73),'Panel Spreadsheet'!$E73-'Panel Spreadsheet'!AM$4,"")</f>
        <v/>
      </c>
      <c r="AN73" t="str">
        <f>IF(ISNUMBER('Panel Spreadsheet'!AN73),'Panel Spreadsheet'!$E73-'Panel Spreadsheet'!AN$4,"")</f>
        <v/>
      </c>
      <c r="AO73" t="str">
        <f>IF(ISNUMBER('Panel Spreadsheet'!AO73),'Panel Spreadsheet'!$E73-'Panel Spreadsheet'!AO$4,"")</f>
        <v/>
      </c>
      <c r="AP73" t="str">
        <f>IF(ISNUMBER('Panel Spreadsheet'!AP73),'Panel Spreadsheet'!$E73-'Panel Spreadsheet'!AP$4,"")</f>
        <v/>
      </c>
      <c r="AQ73" t="str">
        <f>IF(ISNUMBER('Panel Spreadsheet'!AQ73),'Panel Spreadsheet'!$E73-'Panel Spreadsheet'!AQ$4,"")</f>
        <v/>
      </c>
      <c r="AR73" t="str">
        <f>IF(ISNUMBER('Panel Spreadsheet'!AR73),'Panel Spreadsheet'!$E73-'Panel Spreadsheet'!AR$4,"")</f>
        <v/>
      </c>
      <c r="AS73" t="str">
        <f>IF(ISNUMBER('Panel Spreadsheet'!AS73),'Panel Spreadsheet'!$E73-'Panel Spreadsheet'!AS$4,"")</f>
        <v/>
      </c>
      <c r="AT73" t="str">
        <f>IF(ISNUMBER('Panel Spreadsheet'!AT73),'Panel Spreadsheet'!$E73-'Panel Spreadsheet'!AT$4,"")</f>
        <v/>
      </c>
      <c r="AU73" t="str">
        <f>IF(ISNUMBER('Panel Spreadsheet'!AU73),'Panel Spreadsheet'!$E73-'Panel Spreadsheet'!AU$4,"")</f>
        <v/>
      </c>
      <c r="AV73" t="str">
        <f>IF(ISNUMBER('Panel Spreadsheet'!AV73),'Panel Spreadsheet'!$E73-'Panel Spreadsheet'!AV$4,"")</f>
        <v/>
      </c>
      <c r="AW73" t="str">
        <f>IF(ISNUMBER('Panel Spreadsheet'!AW73),'Panel Spreadsheet'!$E73-'Panel Spreadsheet'!AW$4,"")</f>
        <v/>
      </c>
      <c r="AX73" t="str">
        <f>IF(ISNUMBER('Panel Spreadsheet'!AX73),'Panel Spreadsheet'!$E73-'Panel Spreadsheet'!AX$4,"")</f>
        <v/>
      </c>
      <c r="AY73" t="str">
        <f>IF(ISNUMBER('Panel Spreadsheet'!AY73),'Panel Spreadsheet'!$E73-'Panel Spreadsheet'!AY$4,"")</f>
        <v/>
      </c>
    </row>
    <row r="74" spans="1:51" x14ac:dyDescent="0.35">
      <c r="A74" t="s">
        <v>17</v>
      </c>
      <c r="B74" t="s">
        <v>157</v>
      </c>
      <c r="C74" s="15">
        <v>2.5</v>
      </c>
      <c r="D74">
        <v>1945</v>
      </c>
      <c r="E74">
        <v>1947</v>
      </c>
      <c r="F74" t="str">
        <f>IF(ISNUMBER('Panel Spreadsheet'!F74),'Panel Spreadsheet'!$E74-'Panel Spreadsheet'!F$4,"")</f>
        <v/>
      </c>
      <c r="G74" t="str">
        <f>IF(ISNUMBER('Panel Spreadsheet'!G74),'Panel Spreadsheet'!$E74-'Panel Spreadsheet'!G$4,"")</f>
        <v/>
      </c>
      <c r="H74" t="str">
        <f>IF(ISNUMBER('Panel Spreadsheet'!H74),'Panel Spreadsheet'!$E74-'Panel Spreadsheet'!H$4,"")</f>
        <v/>
      </c>
      <c r="I74" t="str">
        <f>IF(ISNUMBER('Panel Spreadsheet'!I74),'Panel Spreadsheet'!$E74-'Panel Spreadsheet'!I$4,"")</f>
        <v/>
      </c>
      <c r="J74" t="str">
        <f>IF(ISNUMBER('Panel Spreadsheet'!J74),'Panel Spreadsheet'!$E74-'Panel Spreadsheet'!J$4,"")</f>
        <v/>
      </c>
      <c r="K74" t="str">
        <f>IF(ISNUMBER('Panel Spreadsheet'!K74),'Panel Spreadsheet'!$E74-'Panel Spreadsheet'!K$4,"")</f>
        <v/>
      </c>
      <c r="L74" t="str">
        <f>IF(ISNUMBER('Panel Spreadsheet'!L74),'Panel Spreadsheet'!$E74-'Panel Spreadsheet'!L$4,"")</f>
        <v/>
      </c>
      <c r="M74" t="str">
        <f>IF(ISNUMBER('Panel Spreadsheet'!M74),'Panel Spreadsheet'!$E74-'Panel Spreadsheet'!M$4,"")</f>
        <v/>
      </c>
      <c r="N74" t="str">
        <f>IF(ISNUMBER('Panel Spreadsheet'!N74),'Panel Spreadsheet'!$E74-'Panel Spreadsheet'!N$4,"")</f>
        <v/>
      </c>
      <c r="O74" t="str">
        <f>IF(ISNUMBER('Panel Spreadsheet'!O74),'Panel Spreadsheet'!$E74-'Panel Spreadsheet'!O$4,"")</f>
        <v/>
      </c>
      <c r="P74" t="str">
        <f>IF(ISNUMBER('Panel Spreadsheet'!P74),'Panel Spreadsheet'!$E74-'Panel Spreadsheet'!P$4,"")</f>
        <v/>
      </c>
      <c r="Q74" t="str">
        <f>IF(ISNUMBER('Panel Spreadsheet'!Q74),'Panel Spreadsheet'!$E74-'Panel Spreadsheet'!Q$4,"")</f>
        <v/>
      </c>
      <c r="R74" t="str">
        <f>IF(ISNUMBER('Panel Spreadsheet'!R74),'Panel Spreadsheet'!$E74-'Panel Spreadsheet'!R$4,"")</f>
        <v/>
      </c>
      <c r="S74" t="str">
        <f>IF(ISNUMBER('Panel Spreadsheet'!S74),'Panel Spreadsheet'!$E74-'Panel Spreadsheet'!S$4,"")</f>
        <v/>
      </c>
      <c r="T74" t="str">
        <f>IF(ISNUMBER('Panel Spreadsheet'!T74),'Panel Spreadsheet'!$E74-'Panel Spreadsheet'!T$4,"")</f>
        <v/>
      </c>
      <c r="U74" t="str">
        <f>IF(ISNUMBER('Panel Spreadsheet'!U74),'Panel Spreadsheet'!$E74-'Panel Spreadsheet'!U$4,"")</f>
        <v/>
      </c>
      <c r="V74" t="str">
        <f>IF(ISNUMBER('Panel Spreadsheet'!V74),'Panel Spreadsheet'!$E74-'Panel Spreadsheet'!V$4,"")</f>
        <v/>
      </c>
      <c r="W74" t="str">
        <f>IF(ISNUMBER('Panel Spreadsheet'!W74),'Panel Spreadsheet'!$E74-'Panel Spreadsheet'!W$4,"")</f>
        <v/>
      </c>
      <c r="X74" t="str">
        <f>IF(ISNUMBER('Panel Spreadsheet'!X74),'Panel Spreadsheet'!$E74-'Panel Spreadsheet'!X$4,"")</f>
        <v/>
      </c>
      <c r="Y74" t="str">
        <f>IF(ISNUMBER('Panel Spreadsheet'!Y74),'Panel Spreadsheet'!$E74-'Panel Spreadsheet'!Y$4,"")</f>
        <v/>
      </c>
      <c r="Z74">
        <f>IF(ISNUMBER('Panel Spreadsheet'!Z74),'Panel Spreadsheet'!$E74-'Panel Spreadsheet'!Z$4,"")</f>
        <v>6</v>
      </c>
      <c r="AA74">
        <f>IF(ISNUMBER('Panel Spreadsheet'!AA74),'Panel Spreadsheet'!$E74-'Panel Spreadsheet'!AA$4,"")</f>
        <v>5</v>
      </c>
      <c r="AB74">
        <f>IF(ISNUMBER('Panel Spreadsheet'!AB74),'Panel Spreadsheet'!$E74-'Panel Spreadsheet'!AB$4,"")</f>
        <v>4</v>
      </c>
      <c r="AC74">
        <f>IF(ISNUMBER('Panel Spreadsheet'!AC74),'Panel Spreadsheet'!$E74-'Panel Spreadsheet'!AC$4,"")</f>
        <v>3</v>
      </c>
      <c r="AD74">
        <f>IF(ISNUMBER('Panel Spreadsheet'!AD74),'Panel Spreadsheet'!$E74-'Panel Spreadsheet'!AD$4,"")</f>
        <v>2</v>
      </c>
      <c r="AE74">
        <f>IF(ISNUMBER('Panel Spreadsheet'!AE74),'Panel Spreadsheet'!$E74-'Panel Spreadsheet'!AE$4,"")</f>
        <v>1</v>
      </c>
      <c r="AF74" t="str">
        <f>IF(ISNUMBER('Panel Spreadsheet'!AF74),'Panel Spreadsheet'!$E74-'Panel Spreadsheet'!AF$4,"")</f>
        <v/>
      </c>
      <c r="AG74" t="str">
        <f>IF(ISNUMBER('Panel Spreadsheet'!AG74),'Panel Spreadsheet'!$E74-'Panel Spreadsheet'!AG$4,"")</f>
        <v/>
      </c>
      <c r="AH74" t="str">
        <f>IF(ISNUMBER('Panel Spreadsheet'!AH74),'Panel Spreadsheet'!$E74-'Panel Spreadsheet'!AH$4,"")</f>
        <v/>
      </c>
      <c r="AI74" t="str">
        <f>IF(ISNUMBER('Panel Spreadsheet'!AI74),'Panel Spreadsheet'!$E74-'Panel Spreadsheet'!AI$4,"")</f>
        <v/>
      </c>
      <c r="AJ74" t="str">
        <f>IF(ISNUMBER('Panel Spreadsheet'!AJ74),'Panel Spreadsheet'!$E74-'Panel Spreadsheet'!AJ$4,"")</f>
        <v/>
      </c>
      <c r="AK74" t="str">
        <f>IF(ISNUMBER('Panel Spreadsheet'!AK74),'Panel Spreadsheet'!$E74-'Panel Spreadsheet'!AK$4,"")</f>
        <v/>
      </c>
      <c r="AL74" t="str">
        <f>IF(ISNUMBER('Panel Spreadsheet'!AL74),'Panel Spreadsheet'!$E74-'Panel Spreadsheet'!AL$4,"")</f>
        <v/>
      </c>
      <c r="AM74" t="str">
        <f>IF(ISNUMBER('Panel Spreadsheet'!AM74),'Panel Spreadsheet'!$E74-'Panel Spreadsheet'!AM$4,"")</f>
        <v/>
      </c>
      <c r="AN74" t="str">
        <f>IF(ISNUMBER('Panel Spreadsheet'!AN74),'Panel Spreadsheet'!$E74-'Panel Spreadsheet'!AN$4,"")</f>
        <v/>
      </c>
      <c r="AO74" t="str">
        <f>IF(ISNUMBER('Panel Spreadsheet'!AO74),'Panel Spreadsheet'!$E74-'Panel Spreadsheet'!AO$4,"")</f>
        <v/>
      </c>
      <c r="AP74" t="str">
        <f>IF(ISNUMBER('Panel Spreadsheet'!AP74),'Panel Spreadsheet'!$E74-'Panel Spreadsheet'!AP$4,"")</f>
        <v/>
      </c>
      <c r="AQ74" t="str">
        <f>IF(ISNUMBER('Panel Spreadsheet'!AQ74),'Panel Spreadsheet'!$E74-'Panel Spreadsheet'!AQ$4,"")</f>
        <v/>
      </c>
      <c r="AR74" t="str">
        <f>IF(ISNUMBER('Panel Spreadsheet'!AR74),'Panel Spreadsheet'!$E74-'Panel Spreadsheet'!AR$4,"")</f>
        <v/>
      </c>
      <c r="AS74" t="str">
        <f>IF(ISNUMBER('Panel Spreadsheet'!AS74),'Panel Spreadsheet'!$E74-'Panel Spreadsheet'!AS$4,"")</f>
        <v/>
      </c>
      <c r="AT74" t="str">
        <f>IF(ISNUMBER('Panel Spreadsheet'!AT74),'Panel Spreadsheet'!$E74-'Panel Spreadsheet'!AT$4,"")</f>
        <v/>
      </c>
      <c r="AU74" t="str">
        <f>IF(ISNUMBER('Panel Spreadsheet'!AU74),'Panel Spreadsheet'!$E74-'Panel Spreadsheet'!AU$4,"")</f>
        <v/>
      </c>
      <c r="AV74" t="str">
        <f>IF(ISNUMBER('Panel Spreadsheet'!AV74),'Panel Spreadsheet'!$E74-'Panel Spreadsheet'!AV$4,"")</f>
        <v/>
      </c>
      <c r="AW74" t="str">
        <f>IF(ISNUMBER('Panel Spreadsheet'!AW74),'Panel Spreadsheet'!$E74-'Panel Spreadsheet'!AW$4,"")</f>
        <v/>
      </c>
      <c r="AX74" t="str">
        <f>IF(ISNUMBER('Panel Spreadsheet'!AX74),'Panel Spreadsheet'!$E74-'Panel Spreadsheet'!AX$4,"")</f>
        <v/>
      </c>
      <c r="AY74" t="str">
        <f>IF(ISNUMBER('Panel Spreadsheet'!AY74),'Panel Spreadsheet'!$E74-'Panel Spreadsheet'!AY$4,"")</f>
        <v/>
      </c>
    </row>
    <row r="75" spans="1:51" x14ac:dyDescent="0.35">
      <c r="A75" t="s">
        <v>17</v>
      </c>
      <c r="B75" t="s">
        <v>157</v>
      </c>
      <c r="C75" s="15">
        <v>2.5</v>
      </c>
      <c r="D75">
        <v>1946</v>
      </c>
      <c r="E75">
        <v>1948</v>
      </c>
      <c r="F75" t="str">
        <f>IF(ISNUMBER('Panel Spreadsheet'!F75),'Panel Spreadsheet'!$E75-'Panel Spreadsheet'!F$4,"")</f>
        <v/>
      </c>
      <c r="G75" t="str">
        <f>IF(ISNUMBER('Panel Spreadsheet'!G75),'Panel Spreadsheet'!$E75-'Panel Spreadsheet'!G$4,"")</f>
        <v/>
      </c>
      <c r="H75" t="str">
        <f>IF(ISNUMBER('Panel Spreadsheet'!H75),'Panel Spreadsheet'!$E75-'Panel Spreadsheet'!H$4,"")</f>
        <v/>
      </c>
      <c r="I75" t="str">
        <f>IF(ISNUMBER('Panel Spreadsheet'!I75),'Panel Spreadsheet'!$E75-'Panel Spreadsheet'!I$4,"")</f>
        <v/>
      </c>
      <c r="J75" t="str">
        <f>IF(ISNUMBER('Panel Spreadsheet'!J75),'Panel Spreadsheet'!$E75-'Panel Spreadsheet'!J$4,"")</f>
        <v/>
      </c>
      <c r="K75" t="str">
        <f>IF(ISNUMBER('Panel Spreadsheet'!K75),'Panel Spreadsheet'!$E75-'Panel Spreadsheet'!K$4,"")</f>
        <v/>
      </c>
      <c r="L75" t="str">
        <f>IF(ISNUMBER('Panel Spreadsheet'!L75),'Panel Spreadsheet'!$E75-'Panel Spreadsheet'!L$4,"")</f>
        <v/>
      </c>
      <c r="M75" t="str">
        <f>IF(ISNUMBER('Panel Spreadsheet'!M75),'Panel Spreadsheet'!$E75-'Panel Spreadsheet'!M$4,"")</f>
        <v/>
      </c>
      <c r="N75" t="str">
        <f>IF(ISNUMBER('Panel Spreadsheet'!N75),'Panel Spreadsheet'!$E75-'Panel Spreadsheet'!N$4,"")</f>
        <v/>
      </c>
      <c r="O75" t="str">
        <f>IF(ISNUMBER('Panel Spreadsheet'!O75),'Panel Spreadsheet'!$E75-'Panel Spreadsheet'!O$4,"")</f>
        <v/>
      </c>
      <c r="P75" t="str">
        <f>IF(ISNUMBER('Panel Spreadsheet'!P75),'Panel Spreadsheet'!$E75-'Panel Spreadsheet'!P$4,"")</f>
        <v/>
      </c>
      <c r="Q75" t="str">
        <f>IF(ISNUMBER('Panel Spreadsheet'!Q75),'Panel Spreadsheet'!$E75-'Panel Spreadsheet'!Q$4,"")</f>
        <v/>
      </c>
      <c r="R75" t="str">
        <f>IF(ISNUMBER('Panel Spreadsheet'!R75),'Panel Spreadsheet'!$E75-'Panel Spreadsheet'!R$4,"")</f>
        <v/>
      </c>
      <c r="S75" t="str">
        <f>IF(ISNUMBER('Panel Spreadsheet'!S75),'Panel Spreadsheet'!$E75-'Panel Spreadsheet'!S$4,"")</f>
        <v/>
      </c>
      <c r="T75" t="str">
        <f>IF(ISNUMBER('Panel Spreadsheet'!T75),'Panel Spreadsheet'!$E75-'Panel Spreadsheet'!T$4,"")</f>
        <v/>
      </c>
      <c r="U75" t="str">
        <f>IF(ISNUMBER('Panel Spreadsheet'!U75),'Panel Spreadsheet'!$E75-'Panel Spreadsheet'!U$4,"")</f>
        <v/>
      </c>
      <c r="V75" t="str">
        <f>IF(ISNUMBER('Panel Spreadsheet'!V75),'Panel Spreadsheet'!$E75-'Panel Spreadsheet'!V$4,"")</f>
        <v/>
      </c>
      <c r="W75" t="str">
        <f>IF(ISNUMBER('Panel Spreadsheet'!W75),'Panel Spreadsheet'!$E75-'Panel Spreadsheet'!W$4,"")</f>
        <v/>
      </c>
      <c r="X75" t="str">
        <f>IF(ISNUMBER('Panel Spreadsheet'!X75),'Panel Spreadsheet'!$E75-'Panel Spreadsheet'!X$4,"")</f>
        <v/>
      </c>
      <c r="Y75" t="str">
        <f>IF(ISNUMBER('Panel Spreadsheet'!Y75),'Panel Spreadsheet'!$E75-'Panel Spreadsheet'!Y$4,"")</f>
        <v/>
      </c>
      <c r="Z75">
        <f>IF(ISNUMBER('Panel Spreadsheet'!Z75),'Panel Spreadsheet'!$E75-'Panel Spreadsheet'!Z$4,"")</f>
        <v>7</v>
      </c>
      <c r="AA75">
        <f>IF(ISNUMBER('Panel Spreadsheet'!AA75),'Panel Spreadsheet'!$E75-'Panel Spreadsheet'!AA$4,"")</f>
        <v>6</v>
      </c>
      <c r="AB75">
        <f>IF(ISNUMBER('Panel Spreadsheet'!AB75),'Panel Spreadsheet'!$E75-'Panel Spreadsheet'!AB$4,"")</f>
        <v>5</v>
      </c>
      <c r="AC75">
        <f>IF(ISNUMBER('Panel Spreadsheet'!AC75),'Panel Spreadsheet'!$E75-'Panel Spreadsheet'!AC$4,"")</f>
        <v>4</v>
      </c>
      <c r="AD75">
        <f>IF(ISNUMBER('Panel Spreadsheet'!AD75),'Panel Spreadsheet'!$E75-'Panel Spreadsheet'!AD$4,"")</f>
        <v>3</v>
      </c>
      <c r="AE75" t="str">
        <f>IF(ISNUMBER('Panel Spreadsheet'!AE75),'Panel Spreadsheet'!$E75-'Panel Spreadsheet'!AE$4,"")</f>
        <v/>
      </c>
      <c r="AF75" t="str">
        <f>IF(ISNUMBER('Panel Spreadsheet'!AF75),'Panel Spreadsheet'!$E75-'Panel Spreadsheet'!AF$4,"")</f>
        <v/>
      </c>
      <c r="AG75" t="str">
        <f>IF(ISNUMBER('Panel Spreadsheet'!AG75),'Panel Spreadsheet'!$E75-'Panel Spreadsheet'!AG$4,"")</f>
        <v/>
      </c>
      <c r="AH75" t="str">
        <f>IF(ISNUMBER('Panel Spreadsheet'!AH75),'Panel Spreadsheet'!$E75-'Panel Spreadsheet'!AH$4,"")</f>
        <v/>
      </c>
      <c r="AI75" t="str">
        <f>IF(ISNUMBER('Panel Spreadsheet'!AI75),'Panel Spreadsheet'!$E75-'Panel Spreadsheet'!AI$4,"")</f>
        <v/>
      </c>
      <c r="AJ75" t="str">
        <f>IF(ISNUMBER('Panel Spreadsheet'!AJ75),'Panel Spreadsheet'!$E75-'Panel Spreadsheet'!AJ$4,"")</f>
        <v/>
      </c>
      <c r="AK75" t="str">
        <f>IF(ISNUMBER('Panel Spreadsheet'!AK75),'Panel Spreadsheet'!$E75-'Panel Spreadsheet'!AK$4,"")</f>
        <v/>
      </c>
      <c r="AL75" t="str">
        <f>IF(ISNUMBER('Panel Spreadsheet'!AL75),'Panel Spreadsheet'!$E75-'Panel Spreadsheet'!AL$4,"")</f>
        <v/>
      </c>
      <c r="AM75" t="str">
        <f>IF(ISNUMBER('Panel Spreadsheet'!AM75),'Panel Spreadsheet'!$E75-'Panel Spreadsheet'!AM$4,"")</f>
        <v/>
      </c>
      <c r="AN75" t="str">
        <f>IF(ISNUMBER('Panel Spreadsheet'!AN75),'Panel Spreadsheet'!$E75-'Panel Spreadsheet'!AN$4,"")</f>
        <v/>
      </c>
      <c r="AO75" t="str">
        <f>IF(ISNUMBER('Panel Spreadsheet'!AO75),'Panel Spreadsheet'!$E75-'Panel Spreadsheet'!AO$4,"")</f>
        <v/>
      </c>
      <c r="AP75" t="str">
        <f>IF(ISNUMBER('Panel Spreadsheet'!AP75),'Panel Spreadsheet'!$E75-'Panel Spreadsheet'!AP$4,"")</f>
        <v/>
      </c>
      <c r="AQ75" t="str">
        <f>IF(ISNUMBER('Panel Spreadsheet'!AQ75),'Panel Spreadsheet'!$E75-'Panel Spreadsheet'!AQ$4,"")</f>
        <v/>
      </c>
      <c r="AR75" t="str">
        <f>IF(ISNUMBER('Panel Spreadsheet'!AR75),'Panel Spreadsheet'!$E75-'Panel Spreadsheet'!AR$4,"")</f>
        <v/>
      </c>
      <c r="AS75" t="str">
        <f>IF(ISNUMBER('Panel Spreadsheet'!AS75),'Panel Spreadsheet'!$E75-'Panel Spreadsheet'!AS$4,"")</f>
        <v/>
      </c>
      <c r="AT75" t="str">
        <f>IF(ISNUMBER('Panel Spreadsheet'!AT75),'Panel Spreadsheet'!$E75-'Panel Spreadsheet'!AT$4,"")</f>
        <v/>
      </c>
      <c r="AU75" t="str">
        <f>IF(ISNUMBER('Panel Spreadsheet'!AU75),'Panel Spreadsheet'!$E75-'Panel Spreadsheet'!AU$4,"")</f>
        <v/>
      </c>
      <c r="AV75" t="str">
        <f>IF(ISNUMBER('Panel Spreadsheet'!AV75),'Panel Spreadsheet'!$E75-'Panel Spreadsheet'!AV$4,"")</f>
        <v/>
      </c>
      <c r="AW75" t="str">
        <f>IF(ISNUMBER('Panel Spreadsheet'!AW75),'Panel Spreadsheet'!$E75-'Panel Spreadsheet'!AW$4,"")</f>
        <v/>
      </c>
      <c r="AX75" t="str">
        <f>IF(ISNUMBER('Panel Spreadsheet'!AX75),'Panel Spreadsheet'!$E75-'Panel Spreadsheet'!AX$4,"")</f>
        <v/>
      </c>
      <c r="AY75" t="str">
        <f>IF(ISNUMBER('Panel Spreadsheet'!AY75),'Panel Spreadsheet'!$E75-'Panel Spreadsheet'!AY$4,"")</f>
        <v/>
      </c>
    </row>
    <row r="76" spans="1:51" x14ac:dyDescent="0.35">
      <c r="A76" t="s">
        <v>17</v>
      </c>
      <c r="B76" t="s">
        <v>157</v>
      </c>
      <c r="C76" s="15">
        <v>2.5</v>
      </c>
      <c r="D76">
        <v>1949</v>
      </c>
      <c r="E76">
        <v>1951</v>
      </c>
      <c r="F76" t="str">
        <f>IF(ISNUMBER('Panel Spreadsheet'!F76),'Panel Spreadsheet'!$E76-'Panel Spreadsheet'!F$4,"")</f>
        <v/>
      </c>
      <c r="G76" t="str">
        <f>IF(ISNUMBER('Panel Spreadsheet'!G76),'Panel Spreadsheet'!$E76-'Panel Spreadsheet'!G$4,"")</f>
        <v/>
      </c>
      <c r="H76" t="str">
        <f>IF(ISNUMBER('Panel Spreadsheet'!H76),'Panel Spreadsheet'!$E76-'Panel Spreadsheet'!H$4,"")</f>
        <v/>
      </c>
      <c r="I76" t="str">
        <f>IF(ISNUMBER('Panel Spreadsheet'!I76),'Panel Spreadsheet'!$E76-'Panel Spreadsheet'!I$4,"")</f>
        <v/>
      </c>
      <c r="J76" t="str">
        <f>IF(ISNUMBER('Panel Spreadsheet'!J76),'Panel Spreadsheet'!$E76-'Panel Spreadsheet'!J$4,"")</f>
        <v/>
      </c>
      <c r="K76" t="str">
        <f>IF(ISNUMBER('Panel Spreadsheet'!K76),'Panel Spreadsheet'!$E76-'Panel Spreadsheet'!K$4,"")</f>
        <v/>
      </c>
      <c r="L76" t="str">
        <f>IF(ISNUMBER('Panel Spreadsheet'!L76),'Panel Spreadsheet'!$E76-'Panel Spreadsheet'!L$4,"")</f>
        <v/>
      </c>
      <c r="M76" t="str">
        <f>IF(ISNUMBER('Panel Spreadsheet'!M76),'Panel Spreadsheet'!$E76-'Panel Spreadsheet'!M$4,"")</f>
        <v/>
      </c>
      <c r="N76" t="str">
        <f>IF(ISNUMBER('Panel Spreadsheet'!N76),'Panel Spreadsheet'!$E76-'Panel Spreadsheet'!N$4,"")</f>
        <v/>
      </c>
      <c r="O76" t="str">
        <f>IF(ISNUMBER('Panel Spreadsheet'!O76),'Panel Spreadsheet'!$E76-'Panel Spreadsheet'!O$4,"")</f>
        <v/>
      </c>
      <c r="P76" t="str">
        <f>IF(ISNUMBER('Panel Spreadsheet'!P76),'Panel Spreadsheet'!$E76-'Panel Spreadsheet'!P$4,"")</f>
        <v/>
      </c>
      <c r="Q76" t="str">
        <f>IF(ISNUMBER('Panel Spreadsheet'!Q76),'Panel Spreadsheet'!$E76-'Panel Spreadsheet'!Q$4,"")</f>
        <v/>
      </c>
      <c r="R76" t="str">
        <f>IF(ISNUMBER('Panel Spreadsheet'!R76),'Panel Spreadsheet'!$E76-'Panel Spreadsheet'!R$4,"")</f>
        <v/>
      </c>
      <c r="S76" t="str">
        <f>IF(ISNUMBER('Panel Spreadsheet'!S76),'Panel Spreadsheet'!$E76-'Panel Spreadsheet'!S$4,"")</f>
        <v/>
      </c>
      <c r="T76" t="str">
        <f>IF(ISNUMBER('Panel Spreadsheet'!T76),'Panel Spreadsheet'!$E76-'Panel Spreadsheet'!T$4,"")</f>
        <v/>
      </c>
      <c r="U76" t="str">
        <f>IF(ISNUMBER('Panel Spreadsheet'!U76),'Panel Spreadsheet'!$E76-'Panel Spreadsheet'!U$4,"")</f>
        <v/>
      </c>
      <c r="V76" t="str">
        <f>IF(ISNUMBER('Panel Spreadsheet'!V76),'Panel Spreadsheet'!$E76-'Panel Spreadsheet'!V$4,"")</f>
        <v/>
      </c>
      <c r="W76" t="str">
        <f>IF(ISNUMBER('Panel Spreadsheet'!W76),'Panel Spreadsheet'!$E76-'Panel Spreadsheet'!W$4,"")</f>
        <v/>
      </c>
      <c r="X76" t="str">
        <f>IF(ISNUMBER('Panel Spreadsheet'!X76),'Panel Spreadsheet'!$E76-'Panel Spreadsheet'!X$4,"")</f>
        <v/>
      </c>
      <c r="Y76" t="str">
        <f>IF(ISNUMBER('Panel Spreadsheet'!Y76),'Panel Spreadsheet'!$E76-'Panel Spreadsheet'!Y$4,"")</f>
        <v/>
      </c>
      <c r="Z76" t="str">
        <f>IF(ISNUMBER('Panel Spreadsheet'!Z76),'Panel Spreadsheet'!$E76-'Panel Spreadsheet'!Z$4,"")</f>
        <v/>
      </c>
      <c r="AA76">
        <f>IF(ISNUMBER('Panel Spreadsheet'!AA76),'Panel Spreadsheet'!$E76-'Panel Spreadsheet'!AA$4,"")</f>
        <v>9</v>
      </c>
      <c r="AB76">
        <f>IF(ISNUMBER('Panel Spreadsheet'!AB76),'Panel Spreadsheet'!$E76-'Panel Spreadsheet'!AB$4,"")</f>
        <v>8</v>
      </c>
      <c r="AC76">
        <f>IF(ISNUMBER('Panel Spreadsheet'!AC76),'Panel Spreadsheet'!$E76-'Panel Spreadsheet'!AC$4,"")</f>
        <v>7</v>
      </c>
      <c r="AD76">
        <f>IF(ISNUMBER('Panel Spreadsheet'!AD76),'Panel Spreadsheet'!$E76-'Panel Spreadsheet'!AD$4,"")</f>
        <v>6</v>
      </c>
      <c r="AE76">
        <f>IF(ISNUMBER('Panel Spreadsheet'!AE76),'Panel Spreadsheet'!$E76-'Panel Spreadsheet'!AE$4,"")</f>
        <v>5</v>
      </c>
      <c r="AF76">
        <f>IF(ISNUMBER('Panel Spreadsheet'!AF76),'Panel Spreadsheet'!$E76-'Panel Spreadsheet'!AF$4,"")</f>
        <v>4</v>
      </c>
      <c r="AG76">
        <f>IF(ISNUMBER('Panel Spreadsheet'!AG76),'Panel Spreadsheet'!$E76-'Panel Spreadsheet'!AG$4,"")</f>
        <v>3</v>
      </c>
      <c r="AH76">
        <f>IF(ISNUMBER('Panel Spreadsheet'!AH76),'Panel Spreadsheet'!$E76-'Panel Spreadsheet'!AH$4,"")</f>
        <v>2</v>
      </c>
      <c r="AI76" t="str">
        <f>IF(ISNUMBER('Panel Spreadsheet'!AI76),'Panel Spreadsheet'!$E76-'Panel Spreadsheet'!AI$4,"")</f>
        <v/>
      </c>
      <c r="AJ76" t="str">
        <f>IF(ISNUMBER('Panel Spreadsheet'!AJ76),'Panel Spreadsheet'!$E76-'Panel Spreadsheet'!AJ$4,"")</f>
        <v/>
      </c>
      <c r="AK76" t="str">
        <f>IF(ISNUMBER('Panel Spreadsheet'!AK76),'Panel Spreadsheet'!$E76-'Panel Spreadsheet'!AK$4,"")</f>
        <v/>
      </c>
      <c r="AL76" t="str">
        <f>IF(ISNUMBER('Panel Spreadsheet'!AL76),'Panel Spreadsheet'!$E76-'Panel Spreadsheet'!AL$4,"")</f>
        <v/>
      </c>
      <c r="AM76" t="str">
        <f>IF(ISNUMBER('Panel Spreadsheet'!AM76),'Panel Spreadsheet'!$E76-'Panel Spreadsheet'!AM$4,"")</f>
        <v/>
      </c>
      <c r="AN76" t="str">
        <f>IF(ISNUMBER('Panel Spreadsheet'!AN76),'Panel Spreadsheet'!$E76-'Panel Spreadsheet'!AN$4,"")</f>
        <v/>
      </c>
      <c r="AO76" t="str">
        <f>IF(ISNUMBER('Panel Spreadsheet'!AO76),'Panel Spreadsheet'!$E76-'Panel Spreadsheet'!AO$4,"")</f>
        <v/>
      </c>
      <c r="AP76" t="str">
        <f>IF(ISNUMBER('Panel Spreadsheet'!AP76),'Panel Spreadsheet'!$E76-'Panel Spreadsheet'!AP$4,"")</f>
        <v/>
      </c>
      <c r="AQ76" t="str">
        <f>IF(ISNUMBER('Panel Spreadsheet'!AQ76),'Panel Spreadsheet'!$E76-'Panel Spreadsheet'!AQ$4,"")</f>
        <v/>
      </c>
      <c r="AR76" t="str">
        <f>IF(ISNUMBER('Panel Spreadsheet'!AR76),'Panel Spreadsheet'!$E76-'Panel Spreadsheet'!AR$4,"")</f>
        <v/>
      </c>
      <c r="AS76" t="str">
        <f>IF(ISNUMBER('Panel Spreadsheet'!AS76),'Panel Spreadsheet'!$E76-'Panel Spreadsheet'!AS$4,"")</f>
        <v/>
      </c>
      <c r="AT76" t="str">
        <f>IF(ISNUMBER('Panel Spreadsheet'!AT76),'Panel Spreadsheet'!$E76-'Panel Spreadsheet'!AT$4,"")</f>
        <v/>
      </c>
      <c r="AU76" t="str">
        <f>IF(ISNUMBER('Panel Spreadsheet'!AU76),'Panel Spreadsheet'!$E76-'Panel Spreadsheet'!AU$4,"")</f>
        <v/>
      </c>
      <c r="AV76" t="str">
        <f>IF(ISNUMBER('Panel Spreadsheet'!AV76),'Panel Spreadsheet'!$E76-'Panel Spreadsheet'!AV$4,"")</f>
        <v/>
      </c>
      <c r="AW76" t="str">
        <f>IF(ISNUMBER('Panel Spreadsheet'!AW76),'Panel Spreadsheet'!$E76-'Panel Spreadsheet'!AW$4,"")</f>
        <v/>
      </c>
      <c r="AX76" t="str">
        <f>IF(ISNUMBER('Panel Spreadsheet'!AX76),'Panel Spreadsheet'!$E76-'Panel Spreadsheet'!AX$4,"")</f>
        <v/>
      </c>
      <c r="AY76" t="str">
        <f>IF(ISNUMBER('Panel Spreadsheet'!AY76),'Panel Spreadsheet'!$E76-'Panel Spreadsheet'!AY$4,"")</f>
        <v/>
      </c>
    </row>
    <row r="77" spans="1:51" x14ac:dyDescent="0.35">
      <c r="A77" t="s">
        <v>65</v>
      </c>
      <c r="B77" t="s">
        <v>157</v>
      </c>
      <c r="C77" s="15">
        <v>2.5</v>
      </c>
      <c r="D77">
        <v>1949</v>
      </c>
      <c r="E77">
        <v>1951</v>
      </c>
      <c r="F77" t="str">
        <f>IF(ISNUMBER('Panel Spreadsheet'!F77),'Panel Spreadsheet'!$E77-'Panel Spreadsheet'!F$4,"")</f>
        <v/>
      </c>
      <c r="G77" t="str">
        <f>IF(ISNUMBER('Panel Spreadsheet'!G77),'Panel Spreadsheet'!$E77-'Panel Spreadsheet'!G$4,"")</f>
        <v/>
      </c>
      <c r="H77" t="str">
        <f>IF(ISNUMBER('Panel Spreadsheet'!H77),'Panel Spreadsheet'!$E77-'Panel Spreadsheet'!H$4,"")</f>
        <v/>
      </c>
      <c r="I77" t="str">
        <f>IF(ISNUMBER('Panel Spreadsheet'!I77),'Panel Spreadsheet'!$E77-'Panel Spreadsheet'!I$4,"")</f>
        <v/>
      </c>
      <c r="J77" t="str">
        <f>IF(ISNUMBER('Panel Spreadsheet'!J77),'Panel Spreadsheet'!$E77-'Panel Spreadsheet'!J$4,"")</f>
        <v/>
      </c>
      <c r="K77" t="str">
        <f>IF(ISNUMBER('Panel Spreadsheet'!K77),'Panel Spreadsheet'!$E77-'Panel Spreadsheet'!K$4,"")</f>
        <v/>
      </c>
      <c r="L77" t="str">
        <f>IF(ISNUMBER('Panel Spreadsheet'!L77),'Panel Spreadsheet'!$E77-'Panel Spreadsheet'!L$4,"")</f>
        <v/>
      </c>
      <c r="M77" t="str">
        <f>IF(ISNUMBER('Panel Spreadsheet'!M77),'Panel Spreadsheet'!$E77-'Panel Spreadsheet'!M$4,"")</f>
        <v/>
      </c>
      <c r="N77" t="str">
        <f>IF(ISNUMBER('Panel Spreadsheet'!N77),'Panel Spreadsheet'!$E77-'Panel Spreadsheet'!N$4,"")</f>
        <v/>
      </c>
      <c r="O77" t="str">
        <f>IF(ISNUMBER('Panel Spreadsheet'!O77),'Panel Spreadsheet'!$E77-'Panel Spreadsheet'!O$4,"")</f>
        <v/>
      </c>
      <c r="P77" t="str">
        <f>IF(ISNUMBER('Panel Spreadsheet'!P77),'Panel Spreadsheet'!$E77-'Panel Spreadsheet'!P$4,"")</f>
        <v/>
      </c>
      <c r="Q77" t="str">
        <f>IF(ISNUMBER('Panel Spreadsheet'!Q77),'Panel Spreadsheet'!$E77-'Panel Spreadsheet'!Q$4,"")</f>
        <v/>
      </c>
      <c r="R77" t="str">
        <f>IF(ISNUMBER('Panel Spreadsheet'!R77),'Panel Spreadsheet'!$E77-'Panel Spreadsheet'!R$4,"")</f>
        <v/>
      </c>
      <c r="S77" t="str">
        <f>IF(ISNUMBER('Panel Spreadsheet'!S77),'Panel Spreadsheet'!$E77-'Panel Spreadsheet'!S$4,"")</f>
        <v/>
      </c>
      <c r="T77" t="str">
        <f>IF(ISNUMBER('Panel Spreadsheet'!T77),'Panel Spreadsheet'!$E77-'Panel Spreadsheet'!T$4,"")</f>
        <v/>
      </c>
      <c r="U77" t="str">
        <f>IF(ISNUMBER('Panel Spreadsheet'!U77),'Panel Spreadsheet'!$E77-'Panel Spreadsheet'!U$4,"")</f>
        <v/>
      </c>
      <c r="V77" t="str">
        <f>IF(ISNUMBER('Panel Spreadsheet'!V77),'Panel Spreadsheet'!$E77-'Panel Spreadsheet'!V$4,"")</f>
        <v/>
      </c>
      <c r="W77" t="str">
        <f>IF(ISNUMBER('Panel Spreadsheet'!W77),'Panel Spreadsheet'!$E77-'Panel Spreadsheet'!W$4,"")</f>
        <v/>
      </c>
      <c r="X77" t="str">
        <f>IF(ISNUMBER('Panel Spreadsheet'!X77),'Panel Spreadsheet'!$E77-'Panel Spreadsheet'!X$4,"")</f>
        <v/>
      </c>
      <c r="Y77" t="str">
        <f>IF(ISNUMBER('Panel Spreadsheet'!Y77),'Panel Spreadsheet'!$E77-'Panel Spreadsheet'!Y$4,"")</f>
        <v/>
      </c>
      <c r="Z77" t="str">
        <f>IF(ISNUMBER('Panel Spreadsheet'!Z77),'Panel Spreadsheet'!$E77-'Panel Spreadsheet'!Z$4,"")</f>
        <v/>
      </c>
      <c r="AA77" t="str">
        <f>IF(ISNUMBER('Panel Spreadsheet'!AA77),'Panel Spreadsheet'!$E77-'Panel Spreadsheet'!AA$4,"")</f>
        <v/>
      </c>
      <c r="AB77" t="str">
        <f>IF(ISNUMBER('Panel Spreadsheet'!AB77),'Panel Spreadsheet'!$E77-'Panel Spreadsheet'!AB$4,"")</f>
        <v/>
      </c>
      <c r="AC77" t="str">
        <f>IF(ISNUMBER('Panel Spreadsheet'!AC77),'Panel Spreadsheet'!$E77-'Panel Spreadsheet'!AC$4,"")</f>
        <v/>
      </c>
      <c r="AD77" t="str">
        <f>IF(ISNUMBER('Panel Spreadsheet'!AD77),'Panel Spreadsheet'!$E77-'Panel Spreadsheet'!AD$4,"")</f>
        <v/>
      </c>
      <c r="AE77" t="str">
        <f>IF(ISNUMBER('Panel Spreadsheet'!AE77),'Panel Spreadsheet'!$E77-'Panel Spreadsheet'!AE$4,"")</f>
        <v/>
      </c>
      <c r="AF77" t="str">
        <f>IF(ISNUMBER('Panel Spreadsheet'!AF77),'Panel Spreadsheet'!$E77-'Panel Spreadsheet'!AF$4,"")</f>
        <v/>
      </c>
      <c r="AG77" t="str">
        <f>IF(ISNUMBER('Panel Spreadsheet'!AG77),'Panel Spreadsheet'!$E77-'Panel Spreadsheet'!AG$4,"")</f>
        <v/>
      </c>
      <c r="AH77" t="str">
        <f>IF(ISNUMBER('Panel Spreadsheet'!AH77),'Panel Spreadsheet'!$E77-'Panel Spreadsheet'!AH$4,"")</f>
        <v/>
      </c>
      <c r="AI77">
        <f>IF(ISNUMBER('Panel Spreadsheet'!AI77),'Panel Spreadsheet'!$E77-'Panel Spreadsheet'!AI$4,"")</f>
        <v>1</v>
      </c>
      <c r="AJ77" t="str">
        <f>IF(ISNUMBER('Panel Spreadsheet'!AJ77),'Panel Spreadsheet'!$E77-'Panel Spreadsheet'!AJ$4,"")</f>
        <v/>
      </c>
      <c r="AK77" t="str">
        <f>IF(ISNUMBER('Panel Spreadsheet'!AK77),'Panel Spreadsheet'!$E77-'Panel Spreadsheet'!AK$4,"")</f>
        <v/>
      </c>
      <c r="AL77" t="str">
        <f>IF(ISNUMBER('Panel Spreadsheet'!AL77),'Panel Spreadsheet'!$E77-'Panel Spreadsheet'!AL$4,"")</f>
        <v/>
      </c>
      <c r="AM77" t="str">
        <f>IF(ISNUMBER('Panel Spreadsheet'!AM77),'Panel Spreadsheet'!$E77-'Panel Spreadsheet'!AM$4,"")</f>
        <v/>
      </c>
      <c r="AN77" t="str">
        <f>IF(ISNUMBER('Panel Spreadsheet'!AN77),'Panel Spreadsheet'!$E77-'Panel Spreadsheet'!AN$4,"")</f>
        <v/>
      </c>
      <c r="AO77" t="str">
        <f>IF(ISNUMBER('Panel Spreadsheet'!AO77),'Panel Spreadsheet'!$E77-'Panel Spreadsheet'!AO$4,"")</f>
        <v/>
      </c>
      <c r="AP77" t="str">
        <f>IF(ISNUMBER('Panel Spreadsheet'!AP77),'Panel Spreadsheet'!$E77-'Panel Spreadsheet'!AP$4,"")</f>
        <v/>
      </c>
      <c r="AQ77" t="str">
        <f>IF(ISNUMBER('Panel Spreadsheet'!AQ77),'Panel Spreadsheet'!$E77-'Panel Spreadsheet'!AQ$4,"")</f>
        <v/>
      </c>
      <c r="AR77" t="str">
        <f>IF(ISNUMBER('Panel Spreadsheet'!AR77),'Panel Spreadsheet'!$E77-'Panel Spreadsheet'!AR$4,"")</f>
        <v/>
      </c>
      <c r="AS77" t="str">
        <f>IF(ISNUMBER('Panel Spreadsheet'!AS77),'Panel Spreadsheet'!$E77-'Panel Spreadsheet'!AS$4,"")</f>
        <v/>
      </c>
      <c r="AT77" t="str">
        <f>IF(ISNUMBER('Panel Spreadsheet'!AT77),'Panel Spreadsheet'!$E77-'Panel Spreadsheet'!AT$4,"")</f>
        <v/>
      </c>
      <c r="AU77" t="str">
        <f>IF(ISNUMBER('Panel Spreadsheet'!AU77),'Panel Spreadsheet'!$E77-'Panel Spreadsheet'!AU$4,"")</f>
        <v/>
      </c>
      <c r="AV77" t="str">
        <f>IF(ISNUMBER('Panel Spreadsheet'!AV77),'Panel Spreadsheet'!$E77-'Panel Spreadsheet'!AV$4,"")</f>
        <v/>
      </c>
      <c r="AW77" t="str">
        <f>IF(ISNUMBER('Panel Spreadsheet'!AW77),'Panel Spreadsheet'!$E77-'Panel Spreadsheet'!AW$4,"")</f>
        <v/>
      </c>
      <c r="AX77" t="str">
        <f>IF(ISNUMBER('Panel Spreadsheet'!AX77),'Panel Spreadsheet'!$E77-'Panel Spreadsheet'!AX$4,"")</f>
        <v/>
      </c>
      <c r="AY77" t="str">
        <f>IF(ISNUMBER('Panel Spreadsheet'!AY77),'Panel Spreadsheet'!$E77-'Panel Spreadsheet'!AY$4,"")</f>
        <v/>
      </c>
    </row>
    <row r="78" spans="1:51" x14ac:dyDescent="0.35">
      <c r="A78" t="s">
        <v>64</v>
      </c>
      <c r="B78" t="s">
        <v>157</v>
      </c>
      <c r="C78" s="15">
        <v>2.5</v>
      </c>
      <c r="D78">
        <v>1949</v>
      </c>
      <c r="E78">
        <v>1951</v>
      </c>
      <c r="F78" t="str">
        <f>IF(ISNUMBER('Panel Spreadsheet'!F78),'Panel Spreadsheet'!$E78-'Panel Spreadsheet'!F$4,"")</f>
        <v/>
      </c>
      <c r="G78" t="str">
        <f>IF(ISNUMBER('Panel Spreadsheet'!G78),'Panel Spreadsheet'!$E78-'Panel Spreadsheet'!G$4,"")</f>
        <v/>
      </c>
      <c r="H78" t="str">
        <f>IF(ISNUMBER('Panel Spreadsheet'!H78),'Panel Spreadsheet'!$E78-'Panel Spreadsheet'!H$4,"")</f>
        <v/>
      </c>
      <c r="I78" t="str">
        <f>IF(ISNUMBER('Panel Spreadsheet'!I78),'Panel Spreadsheet'!$E78-'Panel Spreadsheet'!I$4,"")</f>
        <v/>
      </c>
      <c r="J78" t="str">
        <f>IF(ISNUMBER('Panel Spreadsheet'!J78),'Panel Spreadsheet'!$E78-'Panel Spreadsheet'!J$4,"")</f>
        <v/>
      </c>
      <c r="K78" t="str">
        <f>IF(ISNUMBER('Panel Spreadsheet'!K78),'Panel Spreadsheet'!$E78-'Panel Spreadsheet'!K$4,"")</f>
        <v/>
      </c>
      <c r="L78" t="str">
        <f>IF(ISNUMBER('Panel Spreadsheet'!L78),'Panel Spreadsheet'!$E78-'Panel Spreadsheet'!L$4,"")</f>
        <v/>
      </c>
      <c r="M78" t="str">
        <f>IF(ISNUMBER('Panel Spreadsheet'!M78),'Panel Spreadsheet'!$E78-'Panel Spreadsheet'!M$4,"")</f>
        <v/>
      </c>
      <c r="N78" t="str">
        <f>IF(ISNUMBER('Panel Spreadsheet'!N78),'Panel Spreadsheet'!$E78-'Panel Spreadsheet'!N$4,"")</f>
        <v/>
      </c>
      <c r="O78" t="str">
        <f>IF(ISNUMBER('Panel Spreadsheet'!O78),'Panel Spreadsheet'!$E78-'Panel Spreadsheet'!O$4,"")</f>
        <v/>
      </c>
      <c r="P78" t="str">
        <f>IF(ISNUMBER('Panel Spreadsheet'!P78),'Panel Spreadsheet'!$E78-'Panel Spreadsheet'!P$4,"")</f>
        <v/>
      </c>
      <c r="Q78" t="str">
        <f>IF(ISNUMBER('Panel Spreadsheet'!Q78),'Panel Spreadsheet'!$E78-'Panel Spreadsheet'!Q$4,"")</f>
        <v/>
      </c>
      <c r="R78" t="str">
        <f>IF(ISNUMBER('Panel Spreadsheet'!R78),'Panel Spreadsheet'!$E78-'Panel Spreadsheet'!R$4,"")</f>
        <v/>
      </c>
      <c r="S78" t="str">
        <f>IF(ISNUMBER('Panel Spreadsheet'!S78),'Panel Spreadsheet'!$E78-'Panel Spreadsheet'!S$4,"")</f>
        <v/>
      </c>
      <c r="T78" t="str">
        <f>IF(ISNUMBER('Panel Spreadsheet'!T78),'Panel Spreadsheet'!$E78-'Panel Spreadsheet'!T$4,"")</f>
        <v/>
      </c>
      <c r="U78" t="str">
        <f>IF(ISNUMBER('Panel Spreadsheet'!U78),'Panel Spreadsheet'!$E78-'Panel Spreadsheet'!U$4,"")</f>
        <v/>
      </c>
      <c r="V78" t="str">
        <f>IF(ISNUMBER('Panel Spreadsheet'!V78),'Panel Spreadsheet'!$E78-'Panel Spreadsheet'!V$4,"")</f>
        <v/>
      </c>
      <c r="W78" t="str">
        <f>IF(ISNUMBER('Panel Spreadsheet'!W78),'Panel Spreadsheet'!$E78-'Panel Spreadsheet'!W$4,"")</f>
        <v/>
      </c>
      <c r="X78" t="str">
        <f>IF(ISNUMBER('Panel Spreadsheet'!X78),'Panel Spreadsheet'!$E78-'Panel Spreadsheet'!X$4,"")</f>
        <v/>
      </c>
      <c r="Y78" t="str">
        <f>IF(ISNUMBER('Panel Spreadsheet'!Y78),'Panel Spreadsheet'!$E78-'Panel Spreadsheet'!Y$4,"")</f>
        <v/>
      </c>
      <c r="Z78" t="str">
        <f>IF(ISNUMBER('Panel Spreadsheet'!Z78),'Panel Spreadsheet'!$E78-'Panel Spreadsheet'!Z$4,"")</f>
        <v/>
      </c>
      <c r="AA78" t="str">
        <f>IF(ISNUMBER('Panel Spreadsheet'!AA78),'Panel Spreadsheet'!$E78-'Panel Spreadsheet'!AA$4,"")</f>
        <v/>
      </c>
      <c r="AB78" t="str">
        <f>IF(ISNUMBER('Panel Spreadsheet'!AB78),'Panel Spreadsheet'!$E78-'Panel Spreadsheet'!AB$4,"")</f>
        <v/>
      </c>
      <c r="AC78" t="str">
        <f>IF(ISNUMBER('Panel Spreadsheet'!AC78),'Panel Spreadsheet'!$E78-'Panel Spreadsheet'!AC$4,"")</f>
        <v/>
      </c>
      <c r="AD78" t="str">
        <f>IF(ISNUMBER('Panel Spreadsheet'!AD78),'Panel Spreadsheet'!$E78-'Panel Spreadsheet'!AD$4,"")</f>
        <v/>
      </c>
      <c r="AE78" t="str">
        <f>IF(ISNUMBER('Panel Spreadsheet'!AE78),'Panel Spreadsheet'!$E78-'Panel Spreadsheet'!AE$4,"")</f>
        <v/>
      </c>
      <c r="AF78" t="str">
        <f>IF(ISNUMBER('Panel Spreadsheet'!AF78),'Panel Spreadsheet'!$E78-'Panel Spreadsheet'!AF$4,"")</f>
        <v/>
      </c>
      <c r="AG78" t="str">
        <f>IF(ISNUMBER('Panel Spreadsheet'!AG78),'Panel Spreadsheet'!$E78-'Panel Spreadsheet'!AG$4,"")</f>
        <v/>
      </c>
      <c r="AH78" t="str">
        <f>IF(ISNUMBER('Panel Spreadsheet'!AH78),'Panel Spreadsheet'!$E78-'Panel Spreadsheet'!AH$4,"")</f>
        <v/>
      </c>
      <c r="AI78">
        <f>IF(ISNUMBER('Panel Spreadsheet'!AI78),'Panel Spreadsheet'!$E78-'Panel Spreadsheet'!AI$4,"")</f>
        <v>1</v>
      </c>
      <c r="AJ78" t="str">
        <f>IF(ISNUMBER('Panel Spreadsheet'!AJ78),'Panel Spreadsheet'!$E78-'Panel Spreadsheet'!AJ$4,"")</f>
        <v/>
      </c>
      <c r="AK78" t="str">
        <f>IF(ISNUMBER('Panel Spreadsheet'!AK78),'Panel Spreadsheet'!$E78-'Panel Spreadsheet'!AK$4,"")</f>
        <v/>
      </c>
      <c r="AL78" t="str">
        <f>IF(ISNUMBER('Panel Spreadsheet'!AL78),'Panel Spreadsheet'!$E78-'Panel Spreadsheet'!AL$4,"")</f>
        <v/>
      </c>
      <c r="AM78" t="str">
        <f>IF(ISNUMBER('Panel Spreadsheet'!AM78),'Panel Spreadsheet'!$E78-'Panel Spreadsheet'!AM$4,"")</f>
        <v/>
      </c>
      <c r="AN78" t="str">
        <f>IF(ISNUMBER('Panel Spreadsheet'!AN78),'Panel Spreadsheet'!$E78-'Panel Spreadsheet'!AN$4,"")</f>
        <v/>
      </c>
      <c r="AO78" t="str">
        <f>IF(ISNUMBER('Panel Spreadsheet'!AO78),'Panel Spreadsheet'!$E78-'Panel Spreadsheet'!AO$4,"")</f>
        <v/>
      </c>
      <c r="AP78" t="str">
        <f>IF(ISNUMBER('Panel Spreadsheet'!AP78),'Panel Spreadsheet'!$E78-'Panel Spreadsheet'!AP$4,"")</f>
        <v/>
      </c>
      <c r="AQ78" t="str">
        <f>IF(ISNUMBER('Panel Spreadsheet'!AQ78),'Panel Spreadsheet'!$E78-'Panel Spreadsheet'!AQ$4,"")</f>
        <v/>
      </c>
      <c r="AR78" t="str">
        <f>IF(ISNUMBER('Panel Spreadsheet'!AR78),'Panel Spreadsheet'!$E78-'Panel Spreadsheet'!AR$4,"")</f>
        <v/>
      </c>
      <c r="AS78" t="str">
        <f>IF(ISNUMBER('Panel Spreadsheet'!AS78),'Panel Spreadsheet'!$E78-'Panel Spreadsheet'!AS$4,"")</f>
        <v/>
      </c>
      <c r="AT78" t="str">
        <f>IF(ISNUMBER('Panel Spreadsheet'!AT78),'Panel Spreadsheet'!$E78-'Panel Spreadsheet'!AT$4,"")</f>
        <v/>
      </c>
      <c r="AU78" t="str">
        <f>IF(ISNUMBER('Panel Spreadsheet'!AU78),'Panel Spreadsheet'!$E78-'Panel Spreadsheet'!AU$4,"")</f>
        <v/>
      </c>
      <c r="AV78" t="str">
        <f>IF(ISNUMBER('Panel Spreadsheet'!AV78),'Panel Spreadsheet'!$E78-'Panel Spreadsheet'!AV$4,"")</f>
        <v/>
      </c>
      <c r="AW78" t="str">
        <f>IF(ISNUMBER('Panel Spreadsheet'!AW78),'Panel Spreadsheet'!$E78-'Panel Spreadsheet'!AW$4,"")</f>
        <v/>
      </c>
      <c r="AX78" t="str">
        <f>IF(ISNUMBER('Panel Spreadsheet'!AX78),'Panel Spreadsheet'!$E78-'Panel Spreadsheet'!AX$4,"")</f>
        <v/>
      </c>
      <c r="AY78" t="str">
        <f>IF(ISNUMBER('Panel Spreadsheet'!AY78),'Panel Spreadsheet'!$E78-'Panel Spreadsheet'!AY$4,"")</f>
        <v/>
      </c>
    </row>
    <row r="79" spans="1:51" x14ac:dyDescent="0.35">
      <c r="A79" t="s">
        <v>17</v>
      </c>
      <c r="B79" t="s">
        <v>157</v>
      </c>
      <c r="C79" s="15">
        <v>2.5</v>
      </c>
      <c r="D79">
        <v>1951</v>
      </c>
      <c r="E79">
        <v>1953</v>
      </c>
      <c r="F79" t="str">
        <f>IF(ISNUMBER('Panel Spreadsheet'!F79),'Panel Spreadsheet'!$E79-'Panel Spreadsheet'!F$4,"")</f>
        <v/>
      </c>
      <c r="G79" t="str">
        <f>IF(ISNUMBER('Panel Spreadsheet'!G79),'Panel Spreadsheet'!$E79-'Panel Spreadsheet'!G$4,"")</f>
        <v/>
      </c>
      <c r="H79" t="str">
        <f>IF(ISNUMBER('Panel Spreadsheet'!H79),'Panel Spreadsheet'!$E79-'Panel Spreadsheet'!H$4,"")</f>
        <v/>
      </c>
      <c r="I79" t="str">
        <f>IF(ISNUMBER('Panel Spreadsheet'!I79),'Panel Spreadsheet'!$E79-'Panel Spreadsheet'!I$4,"")</f>
        <v/>
      </c>
      <c r="J79" t="str">
        <f>IF(ISNUMBER('Panel Spreadsheet'!J79),'Panel Spreadsheet'!$E79-'Panel Spreadsheet'!J$4,"")</f>
        <v/>
      </c>
      <c r="K79" t="str">
        <f>IF(ISNUMBER('Panel Spreadsheet'!K79),'Panel Spreadsheet'!$E79-'Panel Spreadsheet'!K$4,"")</f>
        <v/>
      </c>
      <c r="L79" t="str">
        <f>IF(ISNUMBER('Panel Spreadsheet'!L79),'Panel Spreadsheet'!$E79-'Panel Spreadsheet'!L$4,"")</f>
        <v/>
      </c>
      <c r="M79" t="str">
        <f>IF(ISNUMBER('Panel Spreadsheet'!M79),'Panel Spreadsheet'!$E79-'Panel Spreadsheet'!M$4,"")</f>
        <v/>
      </c>
      <c r="N79" t="str">
        <f>IF(ISNUMBER('Panel Spreadsheet'!N79),'Panel Spreadsheet'!$E79-'Panel Spreadsheet'!N$4,"")</f>
        <v/>
      </c>
      <c r="O79" t="str">
        <f>IF(ISNUMBER('Panel Spreadsheet'!O79),'Panel Spreadsheet'!$E79-'Panel Spreadsheet'!O$4,"")</f>
        <v/>
      </c>
      <c r="P79" t="str">
        <f>IF(ISNUMBER('Panel Spreadsheet'!P79),'Panel Spreadsheet'!$E79-'Panel Spreadsheet'!P$4,"")</f>
        <v/>
      </c>
      <c r="Q79" t="str">
        <f>IF(ISNUMBER('Panel Spreadsheet'!Q79),'Panel Spreadsheet'!$E79-'Panel Spreadsheet'!Q$4,"")</f>
        <v/>
      </c>
      <c r="R79" t="str">
        <f>IF(ISNUMBER('Panel Spreadsheet'!R79),'Panel Spreadsheet'!$E79-'Panel Spreadsheet'!R$4,"")</f>
        <v/>
      </c>
      <c r="S79" t="str">
        <f>IF(ISNUMBER('Panel Spreadsheet'!S79),'Panel Spreadsheet'!$E79-'Panel Spreadsheet'!S$4,"")</f>
        <v/>
      </c>
      <c r="T79" t="str">
        <f>IF(ISNUMBER('Panel Spreadsheet'!T79),'Panel Spreadsheet'!$E79-'Panel Spreadsheet'!T$4,"")</f>
        <v/>
      </c>
      <c r="U79" t="str">
        <f>IF(ISNUMBER('Panel Spreadsheet'!U79),'Panel Spreadsheet'!$E79-'Panel Spreadsheet'!U$4,"")</f>
        <v/>
      </c>
      <c r="V79" t="str">
        <f>IF(ISNUMBER('Panel Spreadsheet'!V79),'Panel Spreadsheet'!$E79-'Panel Spreadsheet'!V$4,"")</f>
        <v/>
      </c>
      <c r="W79" t="str">
        <f>IF(ISNUMBER('Panel Spreadsheet'!W79),'Panel Spreadsheet'!$E79-'Panel Spreadsheet'!W$4,"")</f>
        <v/>
      </c>
      <c r="X79" t="str">
        <f>IF(ISNUMBER('Panel Spreadsheet'!X79),'Panel Spreadsheet'!$E79-'Panel Spreadsheet'!X$4,"")</f>
        <v/>
      </c>
      <c r="Y79" t="str">
        <f>IF(ISNUMBER('Panel Spreadsheet'!Y79),'Panel Spreadsheet'!$E79-'Panel Spreadsheet'!Y$4,"")</f>
        <v/>
      </c>
      <c r="Z79" t="str">
        <f>IF(ISNUMBER('Panel Spreadsheet'!Z79),'Panel Spreadsheet'!$E79-'Panel Spreadsheet'!Z$4,"")</f>
        <v/>
      </c>
      <c r="AA79" t="str">
        <f>IF(ISNUMBER('Panel Spreadsheet'!AA79),'Panel Spreadsheet'!$E79-'Panel Spreadsheet'!AA$4,"")</f>
        <v/>
      </c>
      <c r="AB79">
        <f>IF(ISNUMBER('Panel Spreadsheet'!AB79),'Panel Spreadsheet'!$E79-'Panel Spreadsheet'!AB$4,"")</f>
        <v>10</v>
      </c>
      <c r="AC79">
        <f>IF(ISNUMBER('Panel Spreadsheet'!AC79),'Panel Spreadsheet'!$E79-'Panel Spreadsheet'!AC$4,"")</f>
        <v>9</v>
      </c>
      <c r="AD79">
        <f>IF(ISNUMBER('Panel Spreadsheet'!AD79),'Panel Spreadsheet'!$E79-'Panel Spreadsheet'!AD$4,"")</f>
        <v>8</v>
      </c>
      <c r="AE79" t="str">
        <f>IF(ISNUMBER('Panel Spreadsheet'!AE79),'Panel Spreadsheet'!$E79-'Panel Spreadsheet'!AE$4,"")</f>
        <v/>
      </c>
      <c r="AF79">
        <f>IF(ISNUMBER('Panel Spreadsheet'!AF79),'Panel Spreadsheet'!$E79-'Panel Spreadsheet'!AF$4,"")</f>
        <v>6</v>
      </c>
      <c r="AG79">
        <f>IF(ISNUMBER('Panel Spreadsheet'!AG79),'Panel Spreadsheet'!$E79-'Panel Spreadsheet'!AG$4,"")</f>
        <v>5</v>
      </c>
      <c r="AH79">
        <f>IF(ISNUMBER('Panel Spreadsheet'!AH79),'Panel Spreadsheet'!$E79-'Panel Spreadsheet'!AH$4,"")</f>
        <v>4</v>
      </c>
      <c r="AI79">
        <f>IF(ISNUMBER('Panel Spreadsheet'!AI79),'Panel Spreadsheet'!$E79-'Panel Spreadsheet'!AI$4,"")</f>
        <v>3</v>
      </c>
      <c r="AJ79">
        <f>IF(ISNUMBER('Panel Spreadsheet'!AJ79),'Panel Spreadsheet'!$E79-'Panel Spreadsheet'!AJ$4,"")</f>
        <v>2</v>
      </c>
      <c r="AK79" t="str">
        <f>IF(ISNUMBER('Panel Spreadsheet'!AK79),'Panel Spreadsheet'!$E79-'Panel Spreadsheet'!AK$4,"")</f>
        <v/>
      </c>
      <c r="AL79" t="str">
        <f>IF(ISNUMBER('Panel Spreadsheet'!AL79),'Panel Spreadsheet'!$E79-'Panel Spreadsheet'!AL$4,"")</f>
        <v/>
      </c>
      <c r="AM79" t="str">
        <f>IF(ISNUMBER('Panel Spreadsheet'!AM79),'Panel Spreadsheet'!$E79-'Panel Spreadsheet'!AM$4,"")</f>
        <v/>
      </c>
      <c r="AN79" t="str">
        <f>IF(ISNUMBER('Panel Spreadsheet'!AN79),'Panel Spreadsheet'!$E79-'Panel Spreadsheet'!AN$4,"")</f>
        <v/>
      </c>
      <c r="AO79" t="str">
        <f>IF(ISNUMBER('Panel Spreadsheet'!AO79),'Panel Spreadsheet'!$E79-'Panel Spreadsheet'!AO$4,"")</f>
        <v/>
      </c>
      <c r="AP79" t="str">
        <f>IF(ISNUMBER('Panel Spreadsheet'!AP79),'Panel Spreadsheet'!$E79-'Panel Spreadsheet'!AP$4,"")</f>
        <v/>
      </c>
      <c r="AQ79" t="str">
        <f>IF(ISNUMBER('Panel Spreadsheet'!AQ79),'Panel Spreadsheet'!$E79-'Panel Spreadsheet'!AQ$4,"")</f>
        <v/>
      </c>
      <c r="AR79" t="str">
        <f>IF(ISNUMBER('Panel Spreadsheet'!AR79),'Panel Spreadsheet'!$E79-'Panel Spreadsheet'!AR$4,"")</f>
        <v/>
      </c>
      <c r="AS79" t="str">
        <f>IF(ISNUMBER('Panel Spreadsheet'!AS79),'Panel Spreadsheet'!$E79-'Panel Spreadsheet'!AS$4,"")</f>
        <v/>
      </c>
      <c r="AT79" t="str">
        <f>IF(ISNUMBER('Panel Spreadsheet'!AT79),'Panel Spreadsheet'!$E79-'Panel Spreadsheet'!AT$4,"")</f>
        <v/>
      </c>
      <c r="AU79" t="str">
        <f>IF(ISNUMBER('Panel Spreadsheet'!AU79),'Panel Spreadsheet'!$E79-'Panel Spreadsheet'!AU$4,"")</f>
        <v/>
      </c>
      <c r="AV79" t="str">
        <f>IF(ISNUMBER('Panel Spreadsheet'!AV79),'Panel Spreadsheet'!$E79-'Panel Spreadsheet'!AV$4,"")</f>
        <v/>
      </c>
      <c r="AW79" t="str">
        <f>IF(ISNUMBER('Panel Spreadsheet'!AW79),'Panel Spreadsheet'!$E79-'Panel Spreadsheet'!AW$4,"")</f>
        <v/>
      </c>
      <c r="AX79" t="str">
        <f>IF(ISNUMBER('Panel Spreadsheet'!AX79),'Panel Spreadsheet'!$E79-'Panel Spreadsheet'!AX$4,"")</f>
        <v/>
      </c>
      <c r="AY79" t="str">
        <f>IF(ISNUMBER('Panel Spreadsheet'!AY79),'Panel Spreadsheet'!$E79-'Panel Spreadsheet'!AY$4,"")</f>
        <v/>
      </c>
    </row>
    <row r="80" spans="1:51" x14ac:dyDescent="0.35">
      <c r="A80" t="s">
        <v>17</v>
      </c>
      <c r="B80" t="s">
        <v>157</v>
      </c>
      <c r="C80" s="15">
        <v>2.5</v>
      </c>
      <c r="D80">
        <v>1952</v>
      </c>
      <c r="E80">
        <v>1954</v>
      </c>
      <c r="F80" t="str">
        <f>IF(ISNUMBER('Panel Spreadsheet'!F80),'Panel Spreadsheet'!$E80-'Panel Spreadsheet'!F$4,"")</f>
        <v/>
      </c>
      <c r="G80" t="str">
        <f>IF(ISNUMBER('Panel Spreadsheet'!G80),'Panel Spreadsheet'!$E80-'Panel Spreadsheet'!G$4,"")</f>
        <v/>
      </c>
      <c r="H80" t="str">
        <f>IF(ISNUMBER('Panel Spreadsheet'!H80),'Panel Spreadsheet'!$E80-'Panel Spreadsheet'!H$4,"")</f>
        <v/>
      </c>
      <c r="I80" t="str">
        <f>IF(ISNUMBER('Panel Spreadsheet'!I80),'Panel Spreadsheet'!$E80-'Panel Spreadsheet'!I$4,"")</f>
        <v/>
      </c>
      <c r="J80" t="str">
        <f>IF(ISNUMBER('Panel Spreadsheet'!J80),'Panel Spreadsheet'!$E80-'Panel Spreadsheet'!J$4,"")</f>
        <v/>
      </c>
      <c r="K80" t="str">
        <f>IF(ISNUMBER('Panel Spreadsheet'!K80),'Panel Spreadsheet'!$E80-'Panel Spreadsheet'!K$4,"")</f>
        <v/>
      </c>
      <c r="L80" t="str">
        <f>IF(ISNUMBER('Panel Spreadsheet'!L80),'Panel Spreadsheet'!$E80-'Panel Spreadsheet'!L$4,"")</f>
        <v/>
      </c>
      <c r="M80" t="str">
        <f>IF(ISNUMBER('Panel Spreadsheet'!M80),'Panel Spreadsheet'!$E80-'Panel Spreadsheet'!M$4,"")</f>
        <v/>
      </c>
      <c r="N80" t="str">
        <f>IF(ISNUMBER('Panel Spreadsheet'!N80),'Panel Spreadsheet'!$E80-'Panel Spreadsheet'!N$4,"")</f>
        <v/>
      </c>
      <c r="O80" t="str">
        <f>IF(ISNUMBER('Panel Spreadsheet'!O80),'Panel Spreadsheet'!$E80-'Panel Spreadsheet'!O$4,"")</f>
        <v/>
      </c>
      <c r="P80" t="str">
        <f>IF(ISNUMBER('Panel Spreadsheet'!P80),'Panel Spreadsheet'!$E80-'Panel Spreadsheet'!P$4,"")</f>
        <v/>
      </c>
      <c r="Q80" t="str">
        <f>IF(ISNUMBER('Panel Spreadsheet'!Q80),'Panel Spreadsheet'!$E80-'Panel Spreadsheet'!Q$4,"")</f>
        <v/>
      </c>
      <c r="R80" t="str">
        <f>IF(ISNUMBER('Panel Spreadsheet'!R80),'Panel Spreadsheet'!$E80-'Panel Spreadsheet'!R$4,"")</f>
        <v/>
      </c>
      <c r="S80" t="str">
        <f>IF(ISNUMBER('Panel Spreadsheet'!S80),'Panel Spreadsheet'!$E80-'Panel Spreadsheet'!S$4,"")</f>
        <v/>
      </c>
      <c r="T80" t="str">
        <f>IF(ISNUMBER('Panel Spreadsheet'!T80),'Panel Spreadsheet'!$E80-'Panel Spreadsheet'!T$4,"")</f>
        <v/>
      </c>
      <c r="U80" t="str">
        <f>IF(ISNUMBER('Panel Spreadsheet'!U80),'Panel Spreadsheet'!$E80-'Panel Spreadsheet'!U$4,"")</f>
        <v/>
      </c>
      <c r="V80" t="str">
        <f>IF(ISNUMBER('Panel Spreadsheet'!V80),'Panel Spreadsheet'!$E80-'Panel Spreadsheet'!V$4,"")</f>
        <v/>
      </c>
      <c r="W80" t="str">
        <f>IF(ISNUMBER('Panel Spreadsheet'!W80),'Panel Spreadsheet'!$E80-'Panel Spreadsheet'!W$4,"")</f>
        <v/>
      </c>
      <c r="X80" t="str">
        <f>IF(ISNUMBER('Panel Spreadsheet'!X80),'Panel Spreadsheet'!$E80-'Panel Spreadsheet'!X$4,"")</f>
        <v/>
      </c>
      <c r="Y80" t="str">
        <f>IF(ISNUMBER('Panel Spreadsheet'!Y80),'Panel Spreadsheet'!$E80-'Panel Spreadsheet'!Y$4,"")</f>
        <v/>
      </c>
      <c r="Z80" t="str">
        <f>IF(ISNUMBER('Panel Spreadsheet'!Z80),'Panel Spreadsheet'!$E80-'Panel Spreadsheet'!Z$4,"")</f>
        <v/>
      </c>
      <c r="AA80" t="str">
        <f>IF(ISNUMBER('Panel Spreadsheet'!AA80),'Panel Spreadsheet'!$E80-'Panel Spreadsheet'!AA$4,"")</f>
        <v/>
      </c>
      <c r="AB80" t="str">
        <f>IF(ISNUMBER('Panel Spreadsheet'!AB80),'Panel Spreadsheet'!$E80-'Panel Spreadsheet'!AB$4,"")</f>
        <v/>
      </c>
      <c r="AC80">
        <f>IF(ISNUMBER('Panel Spreadsheet'!AC80),'Panel Spreadsheet'!$E80-'Panel Spreadsheet'!AC$4,"")</f>
        <v>10</v>
      </c>
      <c r="AD80">
        <f>IF(ISNUMBER('Panel Spreadsheet'!AD80),'Panel Spreadsheet'!$E80-'Panel Spreadsheet'!AD$4,"")</f>
        <v>9</v>
      </c>
      <c r="AE80">
        <f>IF(ISNUMBER('Panel Spreadsheet'!AE80),'Panel Spreadsheet'!$E80-'Panel Spreadsheet'!AE$4,"")</f>
        <v>8</v>
      </c>
      <c r="AF80">
        <f>IF(ISNUMBER('Panel Spreadsheet'!AF80),'Panel Spreadsheet'!$E80-'Panel Spreadsheet'!AF$4,"")</f>
        <v>7</v>
      </c>
      <c r="AG80">
        <f>IF(ISNUMBER('Panel Spreadsheet'!AG80),'Panel Spreadsheet'!$E80-'Panel Spreadsheet'!AG$4,"")</f>
        <v>6</v>
      </c>
      <c r="AH80">
        <f>IF(ISNUMBER('Panel Spreadsheet'!AH80),'Panel Spreadsheet'!$E80-'Panel Spreadsheet'!AH$4,"")</f>
        <v>5</v>
      </c>
      <c r="AI80">
        <f>IF(ISNUMBER('Panel Spreadsheet'!AI80),'Panel Spreadsheet'!$E80-'Panel Spreadsheet'!AI$4,"")</f>
        <v>4</v>
      </c>
      <c r="AJ80">
        <f>IF(ISNUMBER('Panel Spreadsheet'!AJ80),'Panel Spreadsheet'!$E80-'Panel Spreadsheet'!AJ$4,"")</f>
        <v>3</v>
      </c>
      <c r="AK80">
        <f>IF(ISNUMBER('Panel Spreadsheet'!AK80),'Panel Spreadsheet'!$E80-'Panel Spreadsheet'!AK$4,"")</f>
        <v>2</v>
      </c>
      <c r="AL80">
        <f>IF(ISNUMBER('Panel Spreadsheet'!AL80),'Panel Spreadsheet'!$E80-'Panel Spreadsheet'!AL$4,"")</f>
        <v>1</v>
      </c>
      <c r="AM80" t="str">
        <f>IF(ISNUMBER('Panel Spreadsheet'!AM80),'Panel Spreadsheet'!$E80-'Panel Spreadsheet'!AM$4,"")</f>
        <v/>
      </c>
      <c r="AN80" t="str">
        <f>IF(ISNUMBER('Panel Spreadsheet'!AN80),'Panel Spreadsheet'!$E80-'Panel Spreadsheet'!AN$4,"")</f>
        <v/>
      </c>
      <c r="AO80" t="str">
        <f>IF(ISNUMBER('Panel Spreadsheet'!AO80),'Panel Spreadsheet'!$E80-'Panel Spreadsheet'!AO$4,"")</f>
        <v/>
      </c>
      <c r="AP80" t="str">
        <f>IF(ISNUMBER('Panel Spreadsheet'!AP80),'Panel Spreadsheet'!$E80-'Panel Spreadsheet'!AP$4,"")</f>
        <v/>
      </c>
      <c r="AQ80" t="str">
        <f>IF(ISNUMBER('Panel Spreadsheet'!AQ80),'Panel Spreadsheet'!$E80-'Panel Spreadsheet'!AQ$4,"")</f>
        <v/>
      </c>
      <c r="AR80" t="str">
        <f>IF(ISNUMBER('Panel Spreadsheet'!AR80),'Panel Spreadsheet'!$E80-'Panel Spreadsheet'!AR$4,"")</f>
        <v/>
      </c>
      <c r="AS80" t="str">
        <f>IF(ISNUMBER('Panel Spreadsheet'!AS80),'Panel Spreadsheet'!$E80-'Panel Spreadsheet'!AS$4,"")</f>
        <v/>
      </c>
      <c r="AT80" t="str">
        <f>IF(ISNUMBER('Panel Spreadsheet'!AT80),'Panel Spreadsheet'!$E80-'Panel Spreadsheet'!AT$4,"")</f>
        <v/>
      </c>
      <c r="AU80" t="str">
        <f>IF(ISNUMBER('Panel Spreadsheet'!AU80),'Panel Spreadsheet'!$E80-'Panel Spreadsheet'!AU$4,"")</f>
        <v/>
      </c>
      <c r="AV80" t="str">
        <f>IF(ISNUMBER('Panel Spreadsheet'!AV80),'Panel Spreadsheet'!$E80-'Panel Spreadsheet'!AV$4,"")</f>
        <v/>
      </c>
      <c r="AW80" t="str">
        <f>IF(ISNUMBER('Panel Spreadsheet'!AW80),'Panel Spreadsheet'!$E80-'Panel Spreadsheet'!AW$4,"")</f>
        <v/>
      </c>
      <c r="AX80" t="str">
        <f>IF(ISNUMBER('Panel Spreadsheet'!AX80),'Panel Spreadsheet'!$E80-'Panel Spreadsheet'!AX$4,"")</f>
        <v/>
      </c>
      <c r="AY80" t="str">
        <f>IF(ISNUMBER('Panel Spreadsheet'!AY80),'Panel Spreadsheet'!$E80-'Panel Spreadsheet'!AY$4,"")</f>
        <v/>
      </c>
    </row>
    <row r="81" spans="1:51" x14ac:dyDescent="0.35">
      <c r="A81" t="s">
        <v>17</v>
      </c>
      <c r="B81" t="s">
        <v>157</v>
      </c>
      <c r="C81" s="15">
        <v>2.5</v>
      </c>
      <c r="D81">
        <v>1954</v>
      </c>
      <c r="E81">
        <v>1956</v>
      </c>
      <c r="F81" t="str">
        <f>IF(ISNUMBER('Panel Spreadsheet'!F81),'Panel Spreadsheet'!$E81-'Panel Spreadsheet'!F$4,"")</f>
        <v/>
      </c>
      <c r="G81" t="str">
        <f>IF(ISNUMBER('Panel Spreadsheet'!G81),'Panel Spreadsheet'!$E81-'Panel Spreadsheet'!G$4,"")</f>
        <v/>
      </c>
      <c r="H81" t="str">
        <f>IF(ISNUMBER('Panel Spreadsheet'!H81),'Panel Spreadsheet'!$E81-'Panel Spreadsheet'!H$4,"")</f>
        <v/>
      </c>
      <c r="I81" t="str">
        <f>IF(ISNUMBER('Panel Spreadsheet'!I81),'Panel Spreadsheet'!$E81-'Panel Spreadsheet'!I$4,"")</f>
        <v/>
      </c>
      <c r="J81" t="str">
        <f>IF(ISNUMBER('Panel Spreadsheet'!J81),'Panel Spreadsheet'!$E81-'Panel Spreadsheet'!J$4,"")</f>
        <v/>
      </c>
      <c r="K81" t="str">
        <f>IF(ISNUMBER('Panel Spreadsheet'!K81),'Panel Spreadsheet'!$E81-'Panel Spreadsheet'!K$4,"")</f>
        <v/>
      </c>
      <c r="L81" t="str">
        <f>IF(ISNUMBER('Panel Spreadsheet'!L81),'Panel Spreadsheet'!$E81-'Panel Spreadsheet'!L$4,"")</f>
        <v/>
      </c>
      <c r="M81" t="str">
        <f>IF(ISNUMBER('Panel Spreadsheet'!M81),'Panel Spreadsheet'!$E81-'Panel Spreadsheet'!M$4,"")</f>
        <v/>
      </c>
      <c r="N81" t="str">
        <f>IF(ISNUMBER('Panel Spreadsheet'!N81),'Panel Spreadsheet'!$E81-'Panel Spreadsheet'!N$4,"")</f>
        <v/>
      </c>
      <c r="O81" t="str">
        <f>IF(ISNUMBER('Panel Spreadsheet'!O81),'Panel Spreadsheet'!$E81-'Panel Spreadsheet'!O$4,"")</f>
        <v/>
      </c>
      <c r="P81" t="str">
        <f>IF(ISNUMBER('Panel Spreadsheet'!P81),'Panel Spreadsheet'!$E81-'Panel Spreadsheet'!P$4,"")</f>
        <v/>
      </c>
      <c r="Q81" t="str">
        <f>IF(ISNUMBER('Panel Spreadsheet'!Q81),'Panel Spreadsheet'!$E81-'Panel Spreadsheet'!Q$4,"")</f>
        <v/>
      </c>
      <c r="R81" t="str">
        <f>IF(ISNUMBER('Panel Spreadsheet'!R81),'Panel Spreadsheet'!$E81-'Panel Spreadsheet'!R$4,"")</f>
        <v/>
      </c>
      <c r="S81" t="str">
        <f>IF(ISNUMBER('Panel Spreadsheet'!S81),'Panel Spreadsheet'!$E81-'Panel Spreadsheet'!S$4,"")</f>
        <v/>
      </c>
      <c r="T81" t="str">
        <f>IF(ISNUMBER('Panel Spreadsheet'!T81),'Panel Spreadsheet'!$E81-'Panel Spreadsheet'!T$4,"")</f>
        <v/>
      </c>
      <c r="U81" t="str">
        <f>IF(ISNUMBER('Panel Spreadsheet'!U81),'Panel Spreadsheet'!$E81-'Panel Spreadsheet'!U$4,"")</f>
        <v/>
      </c>
      <c r="V81" t="str">
        <f>IF(ISNUMBER('Panel Spreadsheet'!V81),'Panel Spreadsheet'!$E81-'Panel Spreadsheet'!V$4,"")</f>
        <v/>
      </c>
      <c r="W81" t="str">
        <f>IF(ISNUMBER('Panel Spreadsheet'!W81),'Panel Spreadsheet'!$E81-'Panel Spreadsheet'!W$4,"")</f>
        <v/>
      </c>
      <c r="X81" t="str">
        <f>IF(ISNUMBER('Panel Spreadsheet'!X81),'Panel Spreadsheet'!$E81-'Panel Spreadsheet'!X$4,"")</f>
        <v/>
      </c>
      <c r="Y81" t="str">
        <f>IF(ISNUMBER('Panel Spreadsheet'!Y81),'Panel Spreadsheet'!$E81-'Panel Spreadsheet'!Y$4,"")</f>
        <v/>
      </c>
      <c r="Z81" t="str">
        <f>IF(ISNUMBER('Panel Spreadsheet'!Z81),'Panel Spreadsheet'!$E81-'Panel Spreadsheet'!Z$4,"")</f>
        <v/>
      </c>
      <c r="AA81" t="str">
        <f>IF(ISNUMBER('Panel Spreadsheet'!AA81),'Panel Spreadsheet'!$E81-'Panel Spreadsheet'!AA$4,"")</f>
        <v/>
      </c>
      <c r="AB81" t="str">
        <f>IF(ISNUMBER('Panel Spreadsheet'!AB81),'Panel Spreadsheet'!$E81-'Panel Spreadsheet'!AB$4,"")</f>
        <v/>
      </c>
      <c r="AC81" t="str">
        <f>IF(ISNUMBER('Panel Spreadsheet'!AC81),'Panel Spreadsheet'!$E81-'Panel Spreadsheet'!AC$4,"")</f>
        <v/>
      </c>
      <c r="AD81" t="str">
        <f>IF(ISNUMBER('Panel Spreadsheet'!AD81),'Panel Spreadsheet'!$E81-'Panel Spreadsheet'!AD$4,"")</f>
        <v/>
      </c>
      <c r="AE81">
        <f>IF(ISNUMBER('Panel Spreadsheet'!AE81),'Panel Spreadsheet'!$E81-'Panel Spreadsheet'!AE$4,"")</f>
        <v>10</v>
      </c>
      <c r="AF81">
        <f>IF(ISNUMBER('Panel Spreadsheet'!AF81),'Panel Spreadsheet'!$E81-'Panel Spreadsheet'!AF$4,"")</f>
        <v>9</v>
      </c>
      <c r="AG81">
        <f>IF(ISNUMBER('Panel Spreadsheet'!AG81),'Panel Spreadsheet'!$E81-'Panel Spreadsheet'!AG$4,"")</f>
        <v>8</v>
      </c>
      <c r="AH81">
        <f>IF(ISNUMBER('Panel Spreadsheet'!AH81),'Panel Spreadsheet'!$E81-'Panel Spreadsheet'!AH$4,"")</f>
        <v>7</v>
      </c>
      <c r="AI81">
        <f>IF(ISNUMBER('Panel Spreadsheet'!AI81),'Panel Spreadsheet'!$E81-'Panel Spreadsheet'!AI$4,"")</f>
        <v>6</v>
      </c>
      <c r="AJ81">
        <f>IF(ISNUMBER('Panel Spreadsheet'!AJ81),'Panel Spreadsheet'!$E81-'Panel Spreadsheet'!AJ$4,"")</f>
        <v>5</v>
      </c>
      <c r="AK81">
        <f>IF(ISNUMBER('Panel Spreadsheet'!AK81),'Panel Spreadsheet'!$E81-'Panel Spreadsheet'!AK$4,"")</f>
        <v>4</v>
      </c>
      <c r="AL81">
        <f>IF(ISNUMBER('Panel Spreadsheet'!AL81),'Panel Spreadsheet'!$E81-'Panel Spreadsheet'!AL$4,"")</f>
        <v>3</v>
      </c>
      <c r="AM81">
        <f>IF(ISNUMBER('Panel Spreadsheet'!AM81),'Panel Spreadsheet'!$E81-'Panel Spreadsheet'!AM$4,"")</f>
        <v>2</v>
      </c>
      <c r="AN81">
        <f>IF(ISNUMBER('Panel Spreadsheet'!AN81),'Panel Spreadsheet'!$E81-'Panel Spreadsheet'!AN$4,"")</f>
        <v>1</v>
      </c>
      <c r="AO81">
        <f>IF(ISNUMBER('Panel Spreadsheet'!AO81),'Panel Spreadsheet'!$E81-'Panel Spreadsheet'!AO$4,"")</f>
        <v>0</v>
      </c>
      <c r="AP81" t="str">
        <f>IF(ISNUMBER('Panel Spreadsheet'!AP81),'Panel Spreadsheet'!$E81-'Panel Spreadsheet'!AP$4,"")</f>
        <v/>
      </c>
      <c r="AQ81" t="str">
        <f>IF(ISNUMBER('Panel Spreadsheet'!AQ81),'Panel Spreadsheet'!$E81-'Panel Spreadsheet'!AQ$4,"")</f>
        <v/>
      </c>
      <c r="AR81" t="str">
        <f>IF(ISNUMBER('Panel Spreadsheet'!AR81),'Panel Spreadsheet'!$E81-'Panel Spreadsheet'!AR$4,"")</f>
        <v/>
      </c>
      <c r="AS81" t="str">
        <f>IF(ISNUMBER('Panel Spreadsheet'!AS81),'Panel Spreadsheet'!$E81-'Panel Spreadsheet'!AS$4,"")</f>
        <v/>
      </c>
      <c r="AT81" t="str">
        <f>IF(ISNUMBER('Panel Spreadsheet'!AT81),'Panel Spreadsheet'!$E81-'Panel Spreadsheet'!AT$4,"")</f>
        <v/>
      </c>
      <c r="AU81" t="str">
        <f>IF(ISNUMBER('Panel Spreadsheet'!AU81),'Panel Spreadsheet'!$E81-'Panel Spreadsheet'!AU$4,"")</f>
        <v/>
      </c>
      <c r="AV81" t="str">
        <f>IF(ISNUMBER('Panel Spreadsheet'!AV81),'Panel Spreadsheet'!$E81-'Panel Spreadsheet'!AV$4,"")</f>
        <v/>
      </c>
      <c r="AW81" t="str">
        <f>IF(ISNUMBER('Panel Spreadsheet'!AW81),'Panel Spreadsheet'!$E81-'Panel Spreadsheet'!AW$4,"")</f>
        <v/>
      </c>
      <c r="AX81" t="str">
        <f>IF(ISNUMBER('Panel Spreadsheet'!AX81),'Panel Spreadsheet'!$E81-'Panel Spreadsheet'!AX$4,"")</f>
        <v/>
      </c>
      <c r="AY81" t="str">
        <f>IF(ISNUMBER('Panel Spreadsheet'!AY81),'Panel Spreadsheet'!$E81-'Panel Spreadsheet'!AY$4,"")</f>
        <v/>
      </c>
    </row>
    <row r="82" spans="1:51" x14ac:dyDescent="0.35">
      <c r="A82" t="s">
        <v>61</v>
      </c>
      <c r="B82" t="s">
        <v>157</v>
      </c>
      <c r="C82" s="15">
        <v>2.5</v>
      </c>
      <c r="D82">
        <v>1964</v>
      </c>
      <c r="E82">
        <v>1967</v>
      </c>
      <c r="F82" t="str">
        <f>IF(ISNUMBER('Panel Spreadsheet'!F82),'Panel Spreadsheet'!$E82-'Panel Spreadsheet'!F$4,"")</f>
        <v/>
      </c>
      <c r="G82" t="str">
        <f>IF(ISNUMBER('Panel Spreadsheet'!G82),'Panel Spreadsheet'!$E82-'Panel Spreadsheet'!G$4,"")</f>
        <v/>
      </c>
      <c r="H82" t="str">
        <f>IF(ISNUMBER('Panel Spreadsheet'!H82),'Panel Spreadsheet'!$E82-'Panel Spreadsheet'!H$4,"")</f>
        <v/>
      </c>
      <c r="I82" t="str">
        <f>IF(ISNUMBER('Panel Spreadsheet'!I82),'Panel Spreadsheet'!$E82-'Panel Spreadsheet'!I$4,"")</f>
        <v/>
      </c>
      <c r="J82" t="str">
        <f>IF(ISNUMBER('Panel Spreadsheet'!J82),'Panel Spreadsheet'!$E82-'Panel Spreadsheet'!J$4,"")</f>
        <v/>
      </c>
      <c r="K82" t="str">
        <f>IF(ISNUMBER('Panel Spreadsheet'!K82),'Panel Spreadsheet'!$E82-'Panel Spreadsheet'!K$4,"")</f>
        <v/>
      </c>
      <c r="L82" t="str">
        <f>IF(ISNUMBER('Panel Spreadsheet'!L82),'Panel Spreadsheet'!$E82-'Panel Spreadsheet'!L$4,"")</f>
        <v/>
      </c>
      <c r="M82" t="str">
        <f>IF(ISNUMBER('Panel Spreadsheet'!M82),'Panel Spreadsheet'!$E82-'Panel Spreadsheet'!M$4,"")</f>
        <v/>
      </c>
      <c r="N82" t="str">
        <f>IF(ISNUMBER('Panel Spreadsheet'!N82),'Panel Spreadsheet'!$E82-'Panel Spreadsheet'!N$4,"")</f>
        <v/>
      </c>
      <c r="O82" t="str">
        <f>IF(ISNUMBER('Panel Spreadsheet'!O82),'Panel Spreadsheet'!$E82-'Panel Spreadsheet'!O$4,"")</f>
        <v/>
      </c>
      <c r="P82" t="str">
        <f>IF(ISNUMBER('Panel Spreadsheet'!P82),'Panel Spreadsheet'!$E82-'Panel Spreadsheet'!P$4,"")</f>
        <v/>
      </c>
      <c r="Q82" t="str">
        <f>IF(ISNUMBER('Panel Spreadsheet'!Q82),'Panel Spreadsheet'!$E82-'Panel Spreadsheet'!Q$4,"")</f>
        <v/>
      </c>
      <c r="R82" t="str">
        <f>IF(ISNUMBER('Panel Spreadsheet'!R82),'Panel Spreadsheet'!$E82-'Panel Spreadsheet'!R$4,"")</f>
        <v/>
      </c>
      <c r="S82" t="str">
        <f>IF(ISNUMBER('Panel Spreadsheet'!S82),'Panel Spreadsheet'!$E82-'Panel Spreadsheet'!S$4,"")</f>
        <v/>
      </c>
      <c r="T82" t="str">
        <f>IF(ISNUMBER('Panel Spreadsheet'!T82),'Panel Spreadsheet'!$E82-'Panel Spreadsheet'!T$4,"")</f>
        <v/>
      </c>
      <c r="U82" t="str">
        <f>IF(ISNUMBER('Panel Spreadsheet'!U82),'Panel Spreadsheet'!$E82-'Panel Spreadsheet'!U$4,"")</f>
        <v/>
      </c>
      <c r="V82" t="str">
        <f>IF(ISNUMBER('Panel Spreadsheet'!V82),'Panel Spreadsheet'!$E82-'Panel Spreadsheet'!V$4,"")</f>
        <v/>
      </c>
      <c r="W82" t="str">
        <f>IF(ISNUMBER('Panel Spreadsheet'!W82),'Panel Spreadsheet'!$E82-'Panel Spreadsheet'!W$4,"")</f>
        <v/>
      </c>
      <c r="X82" t="str">
        <f>IF(ISNUMBER('Panel Spreadsheet'!X82),'Panel Spreadsheet'!$E82-'Panel Spreadsheet'!X$4,"")</f>
        <v/>
      </c>
      <c r="Y82" t="str">
        <f>IF(ISNUMBER('Panel Spreadsheet'!Y82),'Panel Spreadsheet'!$E82-'Panel Spreadsheet'!Y$4,"")</f>
        <v/>
      </c>
      <c r="Z82" t="str">
        <f>IF(ISNUMBER('Panel Spreadsheet'!Z82),'Panel Spreadsheet'!$E82-'Panel Spreadsheet'!Z$4,"")</f>
        <v/>
      </c>
      <c r="AA82" t="str">
        <f>IF(ISNUMBER('Panel Spreadsheet'!AA82),'Panel Spreadsheet'!$E82-'Panel Spreadsheet'!AA$4,"")</f>
        <v/>
      </c>
      <c r="AB82" t="str">
        <f>IF(ISNUMBER('Panel Spreadsheet'!AB82),'Panel Spreadsheet'!$E82-'Panel Spreadsheet'!AB$4,"")</f>
        <v/>
      </c>
      <c r="AC82" t="str">
        <f>IF(ISNUMBER('Panel Spreadsheet'!AC82),'Panel Spreadsheet'!$E82-'Panel Spreadsheet'!AC$4,"")</f>
        <v/>
      </c>
      <c r="AD82" t="str">
        <f>IF(ISNUMBER('Panel Spreadsheet'!AD82),'Panel Spreadsheet'!$E82-'Panel Spreadsheet'!AD$4,"")</f>
        <v/>
      </c>
      <c r="AE82" t="str">
        <f>IF(ISNUMBER('Panel Spreadsheet'!AE82),'Panel Spreadsheet'!$E82-'Panel Spreadsheet'!AE$4,"")</f>
        <v/>
      </c>
      <c r="AF82" t="str">
        <f>IF(ISNUMBER('Panel Spreadsheet'!AF82),'Panel Spreadsheet'!$E82-'Panel Spreadsheet'!AF$4,"")</f>
        <v/>
      </c>
      <c r="AG82" t="str">
        <f>IF(ISNUMBER('Panel Spreadsheet'!AG82),'Panel Spreadsheet'!$E82-'Panel Spreadsheet'!AG$4,"")</f>
        <v/>
      </c>
      <c r="AH82" t="str">
        <f>IF(ISNUMBER('Panel Spreadsheet'!AH82),'Panel Spreadsheet'!$E82-'Panel Spreadsheet'!AH$4,"")</f>
        <v/>
      </c>
      <c r="AI82" t="str">
        <f>IF(ISNUMBER('Panel Spreadsheet'!AI82),'Panel Spreadsheet'!$E82-'Panel Spreadsheet'!AI$4,"")</f>
        <v/>
      </c>
      <c r="AJ82" t="str">
        <f>IF(ISNUMBER('Panel Spreadsheet'!AJ82),'Panel Spreadsheet'!$E82-'Panel Spreadsheet'!AJ$4,"")</f>
        <v/>
      </c>
      <c r="AK82">
        <f>IF(ISNUMBER('Panel Spreadsheet'!AK82),'Panel Spreadsheet'!$E82-'Panel Spreadsheet'!AK$4,"")</f>
        <v>15</v>
      </c>
      <c r="AL82">
        <f>IF(ISNUMBER('Panel Spreadsheet'!AL82),'Panel Spreadsheet'!$E82-'Panel Spreadsheet'!AL$4,"")</f>
        <v>14</v>
      </c>
      <c r="AM82">
        <f>IF(ISNUMBER('Panel Spreadsheet'!AM82),'Panel Spreadsheet'!$E82-'Panel Spreadsheet'!AM$4,"")</f>
        <v>13</v>
      </c>
      <c r="AN82">
        <f>IF(ISNUMBER('Panel Spreadsheet'!AN82),'Panel Spreadsheet'!$E82-'Panel Spreadsheet'!AN$4,"")</f>
        <v>12</v>
      </c>
      <c r="AO82">
        <f>IF(ISNUMBER('Panel Spreadsheet'!AO82),'Panel Spreadsheet'!$E82-'Panel Spreadsheet'!AO$4,"")</f>
        <v>11</v>
      </c>
      <c r="AP82">
        <f>IF(ISNUMBER('Panel Spreadsheet'!AP82),'Panel Spreadsheet'!$E82-'Panel Spreadsheet'!AP$4,"")</f>
        <v>10</v>
      </c>
      <c r="AQ82">
        <f>IF(ISNUMBER('Panel Spreadsheet'!AQ82),'Panel Spreadsheet'!$E82-'Panel Spreadsheet'!AQ$4,"")</f>
        <v>9</v>
      </c>
      <c r="AR82">
        <f>IF(ISNUMBER('Panel Spreadsheet'!AR82),'Panel Spreadsheet'!$E82-'Panel Spreadsheet'!AR$4,"")</f>
        <v>8</v>
      </c>
      <c r="AS82">
        <f>IF(ISNUMBER('Panel Spreadsheet'!AS82),'Panel Spreadsheet'!$E82-'Panel Spreadsheet'!AS$4,"")</f>
        <v>7</v>
      </c>
      <c r="AT82">
        <f>IF(ISNUMBER('Panel Spreadsheet'!AT82),'Panel Spreadsheet'!$E82-'Panel Spreadsheet'!AT$4,"")</f>
        <v>6</v>
      </c>
      <c r="AU82" t="str">
        <f>IF(ISNUMBER('Panel Spreadsheet'!AU82),'Panel Spreadsheet'!$E82-'Panel Spreadsheet'!AU$4,"")</f>
        <v/>
      </c>
      <c r="AV82" t="str">
        <f>IF(ISNUMBER('Panel Spreadsheet'!AV82),'Panel Spreadsheet'!$E82-'Panel Spreadsheet'!AV$4,"")</f>
        <v/>
      </c>
      <c r="AW82" t="str">
        <f>IF(ISNUMBER('Panel Spreadsheet'!AW82),'Panel Spreadsheet'!$E82-'Panel Spreadsheet'!AW$4,"")</f>
        <v/>
      </c>
      <c r="AX82" t="str">
        <f>IF(ISNUMBER('Panel Spreadsheet'!AX82),'Panel Spreadsheet'!$E82-'Panel Spreadsheet'!AX$4,"")</f>
        <v/>
      </c>
      <c r="AY82" t="str">
        <f>IF(ISNUMBER('Panel Spreadsheet'!AY82),'Panel Spreadsheet'!$E82-'Panel Spreadsheet'!AY$4,"")</f>
        <v/>
      </c>
    </row>
    <row r="83" spans="1:51" x14ac:dyDescent="0.35">
      <c r="A83" s="28" t="s">
        <v>49</v>
      </c>
      <c r="B83" s="21" t="s">
        <v>157</v>
      </c>
      <c r="C83" s="45">
        <v>2.75</v>
      </c>
      <c r="D83" s="21">
        <v>1952</v>
      </c>
      <c r="E83" s="28">
        <v>1957</v>
      </c>
      <c r="F83" t="str">
        <f>IF(ISNUMBER('Panel Spreadsheet'!F83),'Panel Spreadsheet'!$E83-'Panel Spreadsheet'!F$4,"")</f>
        <v/>
      </c>
      <c r="G83" t="str">
        <f>IF(ISNUMBER('Panel Spreadsheet'!G83),'Panel Spreadsheet'!$E83-'Panel Spreadsheet'!G$4,"")</f>
        <v/>
      </c>
      <c r="H83" t="str">
        <f>IF(ISNUMBER('Panel Spreadsheet'!H83),'Panel Spreadsheet'!$E83-'Panel Spreadsheet'!H$4,"")</f>
        <v/>
      </c>
      <c r="I83" t="str">
        <f>IF(ISNUMBER('Panel Spreadsheet'!I83),'Panel Spreadsheet'!$E83-'Panel Spreadsheet'!I$4,"")</f>
        <v/>
      </c>
      <c r="J83" t="str">
        <f>IF(ISNUMBER('Panel Spreadsheet'!J83),'Panel Spreadsheet'!$E83-'Panel Spreadsheet'!J$4,"")</f>
        <v/>
      </c>
      <c r="K83" t="str">
        <f>IF(ISNUMBER('Panel Spreadsheet'!K83),'Panel Spreadsheet'!$E83-'Panel Spreadsheet'!K$4,"")</f>
        <v/>
      </c>
      <c r="L83" t="str">
        <f>IF(ISNUMBER('Panel Spreadsheet'!L83),'Panel Spreadsheet'!$E83-'Panel Spreadsheet'!L$4,"")</f>
        <v/>
      </c>
      <c r="M83" t="str">
        <f>IF(ISNUMBER('Panel Spreadsheet'!M83),'Panel Spreadsheet'!$E83-'Panel Spreadsheet'!M$4,"")</f>
        <v/>
      </c>
      <c r="N83" t="str">
        <f>IF(ISNUMBER('Panel Spreadsheet'!N83),'Panel Spreadsheet'!$E83-'Panel Spreadsheet'!N$4,"")</f>
        <v/>
      </c>
      <c r="O83" t="str">
        <f>IF(ISNUMBER('Panel Spreadsheet'!O83),'Panel Spreadsheet'!$E83-'Panel Spreadsheet'!O$4,"")</f>
        <v/>
      </c>
      <c r="P83" t="str">
        <f>IF(ISNUMBER('Panel Spreadsheet'!P83),'Panel Spreadsheet'!$E83-'Panel Spreadsheet'!P$4,"")</f>
        <v/>
      </c>
      <c r="Q83" t="str">
        <f>IF(ISNUMBER('Panel Spreadsheet'!Q83),'Panel Spreadsheet'!$E83-'Panel Spreadsheet'!Q$4,"")</f>
        <v/>
      </c>
      <c r="R83" t="str">
        <f>IF(ISNUMBER('Panel Spreadsheet'!R83),'Panel Spreadsheet'!$E83-'Panel Spreadsheet'!R$4,"")</f>
        <v/>
      </c>
      <c r="S83" t="str">
        <f>IF(ISNUMBER('Panel Spreadsheet'!S83),'Panel Spreadsheet'!$E83-'Panel Spreadsheet'!S$4,"")</f>
        <v/>
      </c>
      <c r="T83" t="str">
        <f>IF(ISNUMBER('Panel Spreadsheet'!T83),'Panel Spreadsheet'!$E83-'Panel Spreadsheet'!T$4,"")</f>
        <v/>
      </c>
      <c r="U83" t="str">
        <f>IF(ISNUMBER('Panel Spreadsheet'!U83),'Panel Spreadsheet'!$E83-'Panel Spreadsheet'!U$4,"")</f>
        <v/>
      </c>
      <c r="V83" t="str">
        <f>IF(ISNUMBER('Panel Spreadsheet'!V83),'Panel Spreadsheet'!$E83-'Panel Spreadsheet'!V$4,"")</f>
        <v/>
      </c>
      <c r="W83" t="str">
        <f>IF(ISNUMBER('Panel Spreadsheet'!W83),'Panel Spreadsheet'!$E83-'Panel Spreadsheet'!W$4,"")</f>
        <v/>
      </c>
      <c r="X83" t="str">
        <f>IF(ISNUMBER('Panel Spreadsheet'!X83),'Panel Spreadsheet'!$E83-'Panel Spreadsheet'!X$4,"")</f>
        <v/>
      </c>
      <c r="Y83">
        <f>IF(ISNUMBER('Panel Spreadsheet'!Y83),'Panel Spreadsheet'!$E83-'Panel Spreadsheet'!Y$4,"")</f>
        <v>17</v>
      </c>
      <c r="Z83">
        <f>IF(ISNUMBER('Panel Spreadsheet'!Z83),'Panel Spreadsheet'!$E83-'Panel Spreadsheet'!Z$4,"")</f>
        <v>16</v>
      </c>
      <c r="AA83">
        <f>IF(ISNUMBER('Panel Spreadsheet'!AA83),'Panel Spreadsheet'!$E83-'Panel Spreadsheet'!AA$4,"")</f>
        <v>15</v>
      </c>
      <c r="AB83">
        <f>IF(ISNUMBER('Panel Spreadsheet'!AB83),'Panel Spreadsheet'!$E83-'Panel Spreadsheet'!AB$4,"")</f>
        <v>14</v>
      </c>
      <c r="AC83">
        <f>IF(ISNUMBER('Panel Spreadsheet'!AC83),'Panel Spreadsheet'!$E83-'Panel Spreadsheet'!AC$4,"")</f>
        <v>13</v>
      </c>
      <c r="AD83">
        <f>IF(ISNUMBER('Panel Spreadsheet'!AD83),'Panel Spreadsheet'!$E83-'Panel Spreadsheet'!AD$4,"")</f>
        <v>12</v>
      </c>
      <c r="AE83">
        <f>IF(ISNUMBER('Panel Spreadsheet'!AE83),'Panel Spreadsheet'!$E83-'Panel Spreadsheet'!AE$4,"")</f>
        <v>11</v>
      </c>
      <c r="AF83">
        <f>IF(ISNUMBER('Panel Spreadsheet'!AF83),'Panel Spreadsheet'!$E83-'Panel Spreadsheet'!AF$4,"")</f>
        <v>10</v>
      </c>
      <c r="AG83">
        <f>IF(ISNUMBER('Panel Spreadsheet'!AG83),'Panel Spreadsheet'!$E83-'Panel Spreadsheet'!AG$4,"")</f>
        <v>9</v>
      </c>
      <c r="AH83">
        <f>IF(ISNUMBER('Panel Spreadsheet'!AH83),'Panel Spreadsheet'!$E83-'Panel Spreadsheet'!AH$4,"")</f>
        <v>8</v>
      </c>
      <c r="AI83">
        <f>IF(ISNUMBER('Panel Spreadsheet'!AI83),'Panel Spreadsheet'!$E83-'Panel Spreadsheet'!AI$4,"")</f>
        <v>7</v>
      </c>
      <c r="AJ83" t="str">
        <f>IF(ISNUMBER('Panel Spreadsheet'!AJ83),'Panel Spreadsheet'!$E83-'Panel Spreadsheet'!AJ$4,"")</f>
        <v/>
      </c>
      <c r="AK83" t="str">
        <f>IF(ISNUMBER('Panel Spreadsheet'!AK83),'Panel Spreadsheet'!$E83-'Panel Spreadsheet'!AK$4,"")</f>
        <v/>
      </c>
      <c r="AL83" t="str">
        <f>IF(ISNUMBER('Panel Spreadsheet'!AL83),'Panel Spreadsheet'!$E83-'Panel Spreadsheet'!AL$4,"")</f>
        <v/>
      </c>
      <c r="AM83" t="str">
        <f>IF(ISNUMBER('Panel Spreadsheet'!AM83),'Panel Spreadsheet'!$E83-'Panel Spreadsheet'!AM$4,"")</f>
        <v/>
      </c>
      <c r="AN83" t="str">
        <f>IF(ISNUMBER('Panel Spreadsheet'!AN83),'Panel Spreadsheet'!$E83-'Panel Spreadsheet'!AN$4,"")</f>
        <v/>
      </c>
      <c r="AO83" t="str">
        <f>IF(ISNUMBER('Panel Spreadsheet'!AO83),'Panel Spreadsheet'!$E83-'Panel Spreadsheet'!AO$4,"")</f>
        <v/>
      </c>
      <c r="AP83" t="str">
        <f>IF(ISNUMBER('Panel Spreadsheet'!AP83),'Panel Spreadsheet'!$E83-'Panel Spreadsheet'!AP$4,"")</f>
        <v/>
      </c>
      <c r="AQ83" t="str">
        <f>IF(ISNUMBER('Panel Spreadsheet'!AQ83),'Panel Spreadsheet'!$E83-'Panel Spreadsheet'!AQ$4,"")</f>
        <v/>
      </c>
      <c r="AR83" t="str">
        <f>IF(ISNUMBER('Panel Spreadsheet'!AR83),'Panel Spreadsheet'!$E83-'Panel Spreadsheet'!AR$4,"")</f>
        <v/>
      </c>
      <c r="AS83" t="str">
        <f>IF(ISNUMBER('Panel Spreadsheet'!AS83),'Panel Spreadsheet'!$E83-'Panel Spreadsheet'!AS$4,"")</f>
        <v/>
      </c>
      <c r="AT83" t="str">
        <f>IF(ISNUMBER('Panel Spreadsheet'!AT83),'Panel Spreadsheet'!$E83-'Panel Spreadsheet'!AT$4,"")</f>
        <v/>
      </c>
      <c r="AU83" t="str">
        <f>IF(ISNUMBER('Panel Spreadsheet'!AU83),'Panel Spreadsheet'!$E83-'Panel Spreadsheet'!AU$4,"")</f>
        <v/>
      </c>
      <c r="AV83" t="str">
        <f>IF(ISNUMBER('Panel Spreadsheet'!AV83),'Panel Spreadsheet'!$E83-'Panel Spreadsheet'!AV$4,"")</f>
        <v/>
      </c>
      <c r="AW83" t="str">
        <f>IF(ISNUMBER('Panel Spreadsheet'!AW83),'Panel Spreadsheet'!$E83-'Panel Spreadsheet'!AW$4,"")</f>
        <v/>
      </c>
      <c r="AX83" t="str">
        <f>IF(ISNUMBER('Panel Spreadsheet'!AX83),'Panel Spreadsheet'!$E83-'Panel Spreadsheet'!AX$4,"")</f>
        <v/>
      </c>
      <c r="AY83" t="str">
        <f>IF(ISNUMBER('Panel Spreadsheet'!AY83),'Panel Spreadsheet'!$E83-'Panel Spreadsheet'!AY$4,"")</f>
        <v/>
      </c>
    </row>
    <row r="84" spans="1:51" x14ac:dyDescent="0.35">
      <c r="A84" t="s">
        <v>29</v>
      </c>
      <c r="B84" t="s">
        <v>157</v>
      </c>
      <c r="C84" s="15">
        <v>3</v>
      </c>
      <c r="D84">
        <v>1948</v>
      </c>
      <c r="E84">
        <v>1953</v>
      </c>
      <c r="F84" t="str">
        <f>IF(ISNUMBER('Panel Spreadsheet'!F84),'Panel Spreadsheet'!$E84-'Panel Spreadsheet'!F$4,"")</f>
        <v/>
      </c>
      <c r="G84" t="str">
        <f>IF(ISNUMBER('Panel Spreadsheet'!G84),'Panel Spreadsheet'!$E84-'Panel Spreadsheet'!G$4,"")</f>
        <v/>
      </c>
      <c r="H84" t="str">
        <f>IF(ISNUMBER('Panel Spreadsheet'!H84),'Panel Spreadsheet'!$E84-'Panel Spreadsheet'!H$4,"")</f>
        <v/>
      </c>
      <c r="I84" t="str">
        <f>IF(ISNUMBER('Panel Spreadsheet'!I84),'Panel Spreadsheet'!$E84-'Panel Spreadsheet'!I$4,"")</f>
        <v/>
      </c>
      <c r="J84" t="str">
        <f>IF(ISNUMBER('Panel Spreadsheet'!J84),'Panel Spreadsheet'!$E84-'Panel Spreadsheet'!J$4,"")</f>
        <v/>
      </c>
      <c r="K84" t="str">
        <f>IF(ISNUMBER('Panel Spreadsheet'!K84),'Panel Spreadsheet'!$E84-'Panel Spreadsheet'!K$4,"")</f>
        <v/>
      </c>
      <c r="L84" t="str">
        <f>IF(ISNUMBER('Panel Spreadsheet'!L84),'Panel Spreadsheet'!$E84-'Panel Spreadsheet'!L$4,"")</f>
        <v/>
      </c>
      <c r="M84" t="str">
        <f>IF(ISNUMBER('Panel Spreadsheet'!M84),'Panel Spreadsheet'!$E84-'Panel Spreadsheet'!M$4,"")</f>
        <v/>
      </c>
      <c r="N84" t="str">
        <f>IF(ISNUMBER('Panel Spreadsheet'!N84),'Panel Spreadsheet'!$E84-'Panel Spreadsheet'!N$4,"")</f>
        <v/>
      </c>
      <c r="O84" t="str">
        <f>IF(ISNUMBER('Panel Spreadsheet'!O84),'Panel Spreadsheet'!$E84-'Panel Spreadsheet'!O$4,"")</f>
        <v/>
      </c>
      <c r="P84" t="str">
        <f>IF(ISNUMBER('Panel Spreadsheet'!P84),'Panel Spreadsheet'!$E84-'Panel Spreadsheet'!P$4,"")</f>
        <v/>
      </c>
      <c r="Q84" t="str">
        <f>IF(ISNUMBER('Panel Spreadsheet'!Q84),'Panel Spreadsheet'!$E84-'Panel Spreadsheet'!Q$4,"")</f>
        <v/>
      </c>
      <c r="R84" t="str">
        <f>IF(ISNUMBER('Panel Spreadsheet'!R84),'Panel Spreadsheet'!$E84-'Panel Spreadsheet'!R$4,"")</f>
        <v/>
      </c>
      <c r="S84" t="str">
        <f>IF(ISNUMBER('Panel Spreadsheet'!S84),'Panel Spreadsheet'!$E84-'Panel Spreadsheet'!S$4,"")</f>
        <v/>
      </c>
      <c r="T84" t="str">
        <f>IF(ISNUMBER('Panel Spreadsheet'!T84),'Panel Spreadsheet'!$E84-'Panel Spreadsheet'!T$4,"")</f>
        <v/>
      </c>
      <c r="U84" t="str">
        <f>IF(ISNUMBER('Panel Spreadsheet'!U84),'Panel Spreadsheet'!$E84-'Panel Spreadsheet'!U$4,"")</f>
        <v/>
      </c>
      <c r="V84" t="str">
        <f>IF(ISNUMBER('Panel Spreadsheet'!V84),'Panel Spreadsheet'!$E84-'Panel Spreadsheet'!V$4,"")</f>
        <v/>
      </c>
      <c r="W84" t="str">
        <f>IF(ISNUMBER('Panel Spreadsheet'!W84),'Panel Spreadsheet'!$E84-'Panel Spreadsheet'!W$4,"")</f>
        <v/>
      </c>
      <c r="X84">
        <f>IF(ISNUMBER('Panel Spreadsheet'!X84),'Panel Spreadsheet'!$E84-'Panel Spreadsheet'!X$4,"")</f>
        <v>14</v>
      </c>
      <c r="Y84">
        <f>IF(ISNUMBER('Panel Spreadsheet'!Y84),'Panel Spreadsheet'!$E84-'Panel Spreadsheet'!Y$4,"")</f>
        <v>13</v>
      </c>
      <c r="Z84">
        <f>IF(ISNUMBER('Panel Spreadsheet'!Z84),'Panel Spreadsheet'!$E84-'Panel Spreadsheet'!Z$4,"")</f>
        <v>12</v>
      </c>
      <c r="AA84">
        <f>IF(ISNUMBER('Panel Spreadsheet'!AA84),'Panel Spreadsheet'!$E84-'Panel Spreadsheet'!AA$4,"")</f>
        <v>11</v>
      </c>
      <c r="AB84">
        <f>IF(ISNUMBER('Panel Spreadsheet'!AB84),'Panel Spreadsheet'!$E84-'Panel Spreadsheet'!AB$4,"")</f>
        <v>10</v>
      </c>
      <c r="AC84">
        <f>IF(ISNUMBER('Panel Spreadsheet'!AC84),'Panel Spreadsheet'!$E84-'Panel Spreadsheet'!AC$4,"")</f>
        <v>9</v>
      </c>
      <c r="AD84">
        <f>IF(ISNUMBER('Panel Spreadsheet'!AD84),'Panel Spreadsheet'!$E84-'Panel Spreadsheet'!AD$4,"")</f>
        <v>8</v>
      </c>
      <c r="AE84">
        <f>IF(ISNUMBER('Panel Spreadsheet'!AE84),'Panel Spreadsheet'!$E84-'Panel Spreadsheet'!AE$4,"")</f>
        <v>7</v>
      </c>
      <c r="AF84">
        <f>IF(ISNUMBER('Panel Spreadsheet'!AF84),'Panel Spreadsheet'!$E84-'Panel Spreadsheet'!AF$4,"")</f>
        <v>6</v>
      </c>
      <c r="AG84" t="str">
        <f>IF(ISNUMBER('Panel Spreadsheet'!AG84),'Panel Spreadsheet'!$E84-'Panel Spreadsheet'!AG$4,"")</f>
        <v/>
      </c>
      <c r="AH84" t="str">
        <f>IF(ISNUMBER('Panel Spreadsheet'!AH84),'Panel Spreadsheet'!$E84-'Panel Spreadsheet'!AH$4,"")</f>
        <v/>
      </c>
      <c r="AI84" t="str">
        <f>IF(ISNUMBER('Panel Spreadsheet'!AI84),'Panel Spreadsheet'!$E84-'Panel Spreadsheet'!AI$4,"")</f>
        <v/>
      </c>
      <c r="AJ84" t="str">
        <f>IF(ISNUMBER('Panel Spreadsheet'!AJ84),'Panel Spreadsheet'!$E84-'Panel Spreadsheet'!AJ$4,"")</f>
        <v/>
      </c>
      <c r="AK84" t="str">
        <f>IF(ISNUMBER('Panel Spreadsheet'!AK84),'Panel Spreadsheet'!$E84-'Panel Spreadsheet'!AK$4,"")</f>
        <v/>
      </c>
      <c r="AL84" t="str">
        <f>IF(ISNUMBER('Panel Spreadsheet'!AL84),'Panel Spreadsheet'!$E84-'Panel Spreadsheet'!AL$4,"")</f>
        <v/>
      </c>
      <c r="AM84" t="str">
        <f>IF(ISNUMBER('Panel Spreadsheet'!AM84),'Panel Spreadsheet'!$E84-'Panel Spreadsheet'!AM$4,"")</f>
        <v/>
      </c>
      <c r="AN84" t="str">
        <f>IF(ISNUMBER('Panel Spreadsheet'!AN84),'Panel Spreadsheet'!$E84-'Panel Spreadsheet'!AN$4,"")</f>
        <v/>
      </c>
      <c r="AO84" t="str">
        <f>IF(ISNUMBER('Panel Spreadsheet'!AO84),'Panel Spreadsheet'!$E84-'Panel Spreadsheet'!AO$4,"")</f>
        <v/>
      </c>
      <c r="AP84" t="str">
        <f>IF(ISNUMBER('Panel Spreadsheet'!AP84),'Panel Spreadsheet'!$E84-'Panel Spreadsheet'!AP$4,"")</f>
        <v/>
      </c>
      <c r="AQ84" t="str">
        <f>IF(ISNUMBER('Panel Spreadsheet'!AQ84),'Panel Spreadsheet'!$E84-'Panel Spreadsheet'!AQ$4,"")</f>
        <v/>
      </c>
      <c r="AR84" t="str">
        <f>IF(ISNUMBER('Panel Spreadsheet'!AR84),'Panel Spreadsheet'!$E84-'Panel Spreadsheet'!AR$4,"")</f>
        <v/>
      </c>
      <c r="AS84" t="str">
        <f>IF(ISNUMBER('Panel Spreadsheet'!AS84),'Panel Spreadsheet'!$E84-'Panel Spreadsheet'!AS$4,"")</f>
        <v/>
      </c>
      <c r="AT84" t="str">
        <f>IF(ISNUMBER('Panel Spreadsheet'!AT84),'Panel Spreadsheet'!$E84-'Panel Spreadsheet'!AT$4,"")</f>
        <v/>
      </c>
      <c r="AU84" t="str">
        <f>IF(ISNUMBER('Panel Spreadsheet'!AU84),'Panel Spreadsheet'!$E84-'Panel Spreadsheet'!AU$4,"")</f>
        <v/>
      </c>
      <c r="AV84" t="str">
        <f>IF(ISNUMBER('Panel Spreadsheet'!AV84),'Panel Spreadsheet'!$E84-'Panel Spreadsheet'!AV$4,"")</f>
        <v/>
      </c>
      <c r="AW84" t="str">
        <f>IF(ISNUMBER('Panel Spreadsheet'!AW84),'Panel Spreadsheet'!$E84-'Panel Spreadsheet'!AW$4,"")</f>
        <v/>
      </c>
      <c r="AX84" t="str">
        <f>IF(ISNUMBER('Panel Spreadsheet'!AX84),'Panel Spreadsheet'!$E84-'Panel Spreadsheet'!AX$4,"")</f>
        <v/>
      </c>
      <c r="AY84" t="str">
        <f>IF(ISNUMBER('Panel Spreadsheet'!AY84),'Panel Spreadsheet'!$E84-'Panel Spreadsheet'!AY$4,"")</f>
        <v/>
      </c>
    </row>
    <row r="85" spans="1:51" x14ac:dyDescent="0.35">
      <c r="A85" t="s">
        <v>71</v>
      </c>
      <c r="B85" t="s">
        <v>157</v>
      </c>
      <c r="C85" s="15">
        <v>3</v>
      </c>
      <c r="D85">
        <v>1960</v>
      </c>
      <c r="E85" s="112">
        <v>1960</v>
      </c>
      <c r="F85" t="str">
        <f>IF(ISNUMBER('Panel Spreadsheet'!F85),'Panel Spreadsheet'!$E85-'Panel Spreadsheet'!F$4,"")</f>
        <v/>
      </c>
      <c r="G85" t="str">
        <f>IF(ISNUMBER('Panel Spreadsheet'!G85),'Panel Spreadsheet'!$E85-'Panel Spreadsheet'!G$4,"")</f>
        <v/>
      </c>
      <c r="H85" t="str">
        <f>IF(ISNUMBER('Panel Spreadsheet'!H85),'Panel Spreadsheet'!$E85-'Panel Spreadsheet'!H$4,"")</f>
        <v/>
      </c>
      <c r="I85" t="str">
        <f>IF(ISNUMBER('Panel Spreadsheet'!I85),'Panel Spreadsheet'!$E85-'Panel Spreadsheet'!I$4,"")</f>
        <v/>
      </c>
      <c r="J85" t="str">
        <f>IF(ISNUMBER('Panel Spreadsheet'!J85),'Panel Spreadsheet'!$E85-'Panel Spreadsheet'!J$4,"")</f>
        <v/>
      </c>
      <c r="K85" t="str">
        <f>IF(ISNUMBER('Panel Spreadsheet'!K85),'Panel Spreadsheet'!$E85-'Panel Spreadsheet'!K$4,"")</f>
        <v/>
      </c>
      <c r="L85" t="str">
        <f>IF(ISNUMBER('Panel Spreadsheet'!L85),'Panel Spreadsheet'!$E85-'Panel Spreadsheet'!L$4,"")</f>
        <v/>
      </c>
      <c r="M85" t="str">
        <f>IF(ISNUMBER('Panel Spreadsheet'!M85),'Panel Spreadsheet'!$E85-'Panel Spreadsheet'!M$4,"")</f>
        <v/>
      </c>
      <c r="N85" t="str">
        <f>IF(ISNUMBER('Panel Spreadsheet'!N85),'Panel Spreadsheet'!$E85-'Panel Spreadsheet'!N$4,"")</f>
        <v/>
      </c>
      <c r="O85" t="str">
        <f>IF(ISNUMBER('Panel Spreadsheet'!O85),'Panel Spreadsheet'!$E85-'Panel Spreadsheet'!O$4,"")</f>
        <v/>
      </c>
      <c r="P85" t="str">
        <f>IF(ISNUMBER('Panel Spreadsheet'!P85),'Panel Spreadsheet'!$E85-'Panel Spreadsheet'!P$4,"")</f>
        <v/>
      </c>
      <c r="Q85" t="str">
        <f>IF(ISNUMBER('Panel Spreadsheet'!Q85),'Panel Spreadsheet'!$E85-'Panel Spreadsheet'!Q$4,"")</f>
        <v/>
      </c>
      <c r="R85" t="str">
        <f>IF(ISNUMBER('Panel Spreadsheet'!R85),'Panel Spreadsheet'!$E85-'Panel Spreadsheet'!R$4,"")</f>
        <v/>
      </c>
      <c r="S85" t="str">
        <f>IF(ISNUMBER('Panel Spreadsheet'!S85),'Panel Spreadsheet'!$E85-'Panel Spreadsheet'!S$4,"")</f>
        <v/>
      </c>
      <c r="T85" t="str">
        <f>IF(ISNUMBER('Panel Spreadsheet'!T85),'Panel Spreadsheet'!$E85-'Panel Spreadsheet'!T$4,"")</f>
        <v/>
      </c>
      <c r="U85" t="str">
        <f>IF(ISNUMBER('Panel Spreadsheet'!U85),'Panel Spreadsheet'!$E85-'Panel Spreadsheet'!U$4,"")</f>
        <v/>
      </c>
      <c r="V85" t="str">
        <f>IF(ISNUMBER('Panel Spreadsheet'!V85),'Panel Spreadsheet'!$E85-'Panel Spreadsheet'!V$4,"")</f>
        <v/>
      </c>
      <c r="W85" t="str">
        <f>IF(ISNUMBER('Panel Spreadsheet'!W85),'Panel Spreadsheet'!$E85-'Panel Spreadsheet'!W$4,"")</f>
        <v/>
      </c>
      <c r="X85" t="str">
        <f>IF(ISNUMBER('Panel Spreadsheet'!X85),'Panel Spreadsheet'!$E85-'Panel Spreadsheet'!X$4,"")</f>
        <v/>
      </c>
      <c r="Y85" t="str">
        <f>IF(ISNUMBER('Panel Spreadsheet'!Y85),'Panel Spreadsheet'!$E85-'Panel Spreadsheet'!Y$4,"")</f>
        <v/>
      </c>
      <c r="Z85" t="str">
        <f>IF(ISNUMBER('Panel Spreadsheet'!Z85),'Panel Spreadsheet'!$E85-'Panel Spreadsheet'!Z$4,"")</f>
        <v/>
      </c>
      <c r="AA85" t="str">
        <f>IF(ISNUMBER('Panel Spreadsheet'!AA85),'Panel Spreadsheet'!$E85-'Panel Spreadsheet'!AA$4,"")</f>
        <v/>
      </c>
      <c r="AB85" t="str">
        <f>IF(ISNUMBER('Panel Spreadsheet'!AB85),'Panel Spreadsheet'!$E85-'Panel Spreadsheet'!AB$4,"")</f>
        <v/>
      </c>
      <c r="AC85" t="str">
        <f>IF(ISNUMBER('Panel Spreadsheet'!AC85),'Panel Spreadsheet'!$E85-'Panel Spreadsheet'!AC$4,"")</f>
        <v/>
      </c>
      <c r="AD85" t="str">
        <f>IF(ISNUMBER('Panel Spreadsheet'!AD85),'Panel Spreadsheet'!$E85-'Panel Spreadsheet'!AD$4,"")</f>
        <v/>
      </c>
      <c r="AE85" t="str">
        <f>IF(ISNUMBER('Panel Spreadsheet'!AE85),'Panel Spreadsheet'!$E85-'Panel Spreadsheet'!AE$4,"")</f>
        <v/>
      </c>
      <c r="AF85" t="str">
        <f>IF(ISNUMBER('Panel Spreadsheet'!AF85),'Panel Spreadsheet'!$E85-'Panel Spreadsheet'!AF$4,"")</f>
        <v/>
      </c>
      <c r="AG85" t="str">
        <f>IF(ISNUMBER('Panel Spreadsheet'!AG85),'Panel Spreadsheet'!$E85-'Panel Spreadsheet'!AG$4,"")</f>
        <v/>
      </c>
      <c r="AH85" t="str">
        <f>IF(ISNUMBER('Panel Spreadsheet'!AH85),'Panel Spreadsheet'!$E85-'Panel Spreadsheet'!AH$4,"")</f>
        <v/>
      </c>
      <c r="AI85" t="str">
        <f>IF(ISNUMBER('Panel Spreadsheet'!AI85),'Panel Spreadsheet'!$E85-'Panel Spreadsheet'!AI$4,"")</f>
        <v/>
      </c>
      <c r="AJ85" t="str">
        <f>IF(ISNUMBER('Panel Spreadsheet'!AJ85),'Panel Spreadsheet'!$E85-'Panel Spreadsheet'!AJ$4,"")</f>
        <v/>
      </c>
      <c r="AK85" t="str">
        <f>IF(ISNUMBER('Panel Spreadsheet'!AK85),'Panel Spreadsheet'!$E85-'Panel Spreadsheet'!AK$4,"")</f>
        <v/>
      </c>
      <c r="AL85" t="str">
        <f>IF(ISNUMBER('Panel Spreadsheet'!AL85),'Panel Spreadsheet'!$E85-'Panel Spreadsheet'!AL$4,"")</f>
        <v/>
      </c>
      <c r="AM85" t="str">
        <f>IF(ISNUMBER('Panel Spreadsheet'!AM85),'Panel Spreadsheet'!$E85-'Panel Spreadsheet'!AM$4,"")</f>
        <v/>
      </c>
      <c r="AN85" t="str">
        <f>IF(ISNUMBER('Panel Spreadsheet'!AN85),'Panel Spreadsheet'!$E85-'Panel Spreadsheet'!AN$4,"")</f>
        <v/>
      </c>
      <c r="AO85" t="str">
        <f>IF(ISNUMBER('Panel Spreadsheet'!AO85),'Panel Spreadsheet'!$E85-'Panel Spreadsheet'!AO$4,"")</f>
        <v/>
      </c>
      <c r="AP85" t="str">
        <f>IF(ISNUMBER('Panel Spreadsheet'!AP85),'Panel Spreadsheet'!$E85-'Panel Spreadsheet'!AP$4,"")</f>
        <v/>
      </c>
      <c r="AQ85">
        <f>IF(ISNUMBER('Panel Spreadsheet'!AQ85),'Panel Spreadsheet'!$E85-'Panel Spreadsheet'!AQ$4,"")</f>
        <v>2</v>
      </c>
      <c r="AR85" t="str">
        <f>IF(ISNUMBER('Panel Spreadsheet'!AR85),'Panel Spreadsheet'!$E85-'Panel Spreadsheet'!AR$4,"")</f>
        <v/>
      </c>
      <c r="AS85" t="str">
        <f>IF(ISNUMBER('Panel Spreadsheet'!AS85),'Panel Spreadsheet'!$E85-'Panel Spreadsheet'!AS$4,"")</f>
        <v/>
      </c>
      <c r="AT85" t="str">
        <f>IF(ISNUMBER('Panel Spreadsheet'!AT85),'Panel Spreadsheet'!$E85-'Panel Spreadsheet'!AT$4,"")</f>
        <v/>
      </c>
      <c r="AU85" t="str">
        <f>IF(ISNUMBER('Panel Spreadsheet'!AU85),'Panel Spreadsheet'!$E85-'Panel Spreadsheet'!AU$4,"")</f>
        <v/>
      </c>
      <c r="AV85" t="str">
        <f>IF(ISNUMBER('Panel Spreadsheet'!AV85),'Panel Spreadsheet'!$E85-'Panel Spreadsheet'!AV$4,"")</f>
        <v/>
      </c>
      <c r="AW85" t="str">
        <f>IF(ISNUMBER('Panel Spreadsheet'!AW85),'Panel Spreadsheet'!$E85-'Panel Spreadsheet'!AW$4,"")</f>
        <v/>
      </c>
      <c r="AX85" t="str">
        <f>IF(ISNUMBER('Panel Spreadsheet'!AX85),'Panel Spreadsheet'!$E85-'Panel Spreadsheet'!AX$4,"")</f>
        <v/>
      </c>
      <c r="AY85" t="str">
        <f>IF(ISNUMBER('Panel Spreadsheet'!AY85),'Panel Spreadsheet'!$E85-'Panel Spreadsheet'!AY$4,"")</f>
        <v/>
      </c>
    </row>
    <row r="86" spans="1:51" x14ac:dyDescent="0.35">
      <c r="A86" t="s">
        <v>71</v>
      </c>
      <c r="B86" t="s">
        <v>157</v>
      </c>
      <c r="C86" s="15">
        <v>3</v>
      </c>
      <c r="D86">
        <v>1962</v>
      </c>
      <c r="E86">
        <v>1963</v>
      </c>
      <c r="F86" t="str">
        <f>IF(ISNUMBER('Panel Spreadsheet'!F86),'Panel Spreadsheet'!$E86-'Panel Spreadsheet'!F$4,"")</f>
        <v/>
      </c>
      <c r="G86" t="str">
        <f>IF(ISNUMBER('Panel Spreadsheet'!G86),'Panel Spreadsheet'!$E86-'Panel Spreadsheet'!G$4,"")</f>
        <v/>
      </c>
      <c r="H86" t="str">
        <f>IF(ISNUMBER('Panel Spreadsheet'!H86),'Panel Spreadsheet'!$E86-'Panel Spreadsheet'!H$4,"")</f>
        <v/>
      </c>
      <c r="I86" t="str">
        <f>IF(ISNUMBER('Panel Spreadsheet'!I86),'Panel Spreadsheet'!$E86-'Panel Spreadsheet'!I$4,"")</f>
        <v/>
      </c>
      <c r="J86" t="str">
        <f>IF(ISNUMBER('Panel Spreadsheet'!J86),'Panel Spreadsheet'!$E86-'Panel Spreadsheet'!J$4,"")</f>
        <v/>
      </c>
      <c r="K86" t="str">
        <f>IF(ISNUMBER('Panel Spreadsheet'!K86),'Panel Spreadsheet'!$E86-'Panel Spreadsheet'!K$4,"")</f>
        <v/>
      </c>
      <c r="L86" t="str">
        <f>IF(ISNUMBER('Panel Spreadsheet'!L86),'Panel Spreadsheet'!$E86-'Panel Spreadsheet'!L$4,"")</f>
        <v/>
      </c>
      <c r="M86" t="str">
        <f>IF(ISNUMBER('Panel Spreadsheet'!M86),'Panel Spreadsheet'!$E86-'Panel Spreadsheet'!M$4,"")</f>
        <v/>
      </c>
      <c r="N86" t="str">
        <f>IF(ISNUMBER('Panel Spreadsheet'!N86),'Panel Spreadsheet'!$E86-'Panel Spreadsheet'!N$4,"")</f>
        <v/>
      </c>
      <c r="O86" t="str">
        <f>IF(ISNUMBER('Panel Spreadsheet'!O86),'Panel Spreadsheet'!$E86-'Panel Spreadsheet'!O$4,"")</f>
        <v/>
      </c>
      <c r="P86" t="str">
        <f>IF(ISNUMBER('Panel Spreadsheet'!P86),'Panel Spreadsheet'!$E86-'Panel Spreadsheet'!P$4,"")</f>
        <v/>
      </c>
      <c r="Q86" t="str">
        <f>IF(ISNUMBER('Panel Spreadsheet'!Q86),'Panel Spreadsheet'!$E86-'Panel Spreadsheet'!Q$4,"")</f>
        <v/>
      </c>
      <c r="R86" t="str">
        <f>IF(ISNUMBER('Panel Spreadsheet'!R86),'Panel Spreadsheet'!$E86-'Panel Spreadsheet'!R$4,"")</f>
        <v/>
      </c>
      <c r="S86" t="str">
        <f>IF(ISNUMBER('Panel Spreadsheet'!S86),'Panel Spreadsheet'!$E86-'Panel Spreadsheet'!S$4,"")</f>
        <v/>
      </c>
      <c r="T86" t="str">
        <f>IF(ISNUMBER('Panel Spreadsheet'!T86),'Panel Spreadsheet'!$E86-'Panel Spreadsheet'!T$4,"")</f>
        <v/>
      </c>
      <c r="U86" t="str">
        <f>IF(ISNUMBER('Panel Spreadsheet'!U86),'Panel Spreadsheet'!$E86-'Panel Spreadsheet'!U$4,"")</f>
        <v/>
      </c>
      <c r="V86" t="str">
        <f>IF(ISNUMBER('Panel Spreadsheet'!V86),'Panel Spreadsheet'!$E86-'Panel Spreadsheet'!V$4,"")</f>
        <v/>
      </c>
      <c r="W86" t="str">
        <f>IF(ISNUMBER('Panel Spreadsheet'!W86),'Panel Spreadsheet'!$E86-'Panel Spreadsheet'!W$4,"")</f>
        <v/>
      </c>
      <c r="X86" t="str">
        <f>IF(ISNUMBER('Panel Spreadsheet'!X86),'Panel Spreadsheet'!$E86-'Panel Spreadsheet'!X$4,"")</f>
        <v/>
      </c>
      <c r="Y86" t="str">
        <f>IF(ISNUMBER('Panel Spreadsheet'!Y86),'Panel Spreadsheet'!$E86-'Panel Spreadsheet'!Y$4,"")</f>
        <v/>
      </c>
      <c r="Z86" t="str">
        <f>IF(ISNUMBER('Panel Spreadsheet'!Z86),'Panel Spreadsheet'!$E86-'Panel Spreadsheet'!Z$4,"")</f>
        <v/>
      </c>
      <c r="AA86" t="str">
        <f>IF(ISNUMBER('Panel Spreadsheet'!AA86),'Panel Spreadsheet'!$E86-'Panel Spreadsheet'!AA$4,"")</f>
        <v/>
      </c>
      <c r="AB86" t="str">
        <f>IF(ISNUMBER('Panel Spreadsheet'!AB86),'Panel Spreadsheet'!$E86-'Panel Spreadsheet'!AB$4,"")</f>
        <v/>
      </c>
      <c r="AC86" t="str">
        <f>IF(ISNUMBER('Panel Spreadsheet'!AC86),'Panel Spreadsheet'!$E86-'Panel Spreadsheet'!AC$4,"")</f>
        <v/>
      </c>
      <c r="AD86" t="str">
        <f>IF(ISNUMBER('Panel Spreadsheet'!AD86),'Panel Spreadsheet'!$E86-'Panel Spreadsheet'!AD$4,"")</f>
        <v/>
      </c>
      <c r="AE86" t="str">
        <f>IF(ISNUMBER('Panel Spreadsheet'!AE86),'Panel Spreadsheet'!$E86-'Panel Spreadsheet'!AE$4,"")</f>
        <v/>
      </c>
      <c r="AF86" t="str">
        <f>IF(ISNUMBER('Panel Spreadsheet'!AF86),'Panel Spreadsheet'!$E86-'Panel Spreadsheet'!AF$4,"")</f>
        <v/>
      </c>
      <c r="AG86" t="str">
        <f>IF(ISNUMBER('Panel Spreadsheet'!AG86),'Panel Spreadsheet'!$E86-'Panel Spreadsheet'!AG$4,"")</f>
        <v/>
      </c>
      <c r="AH86" t="str">
        <f>IF(ISNUMBER('Panel Spreadsheet'!AH86),'Panel Spreadsheet'!$E86-'Panel Spreadsheet'!AH$4,"")</f>
        <v/>
      </c>
      <c r="AI86" t="str">
        <f>IF(ISNUMBER('Panel Spreadsheet'!AI86),'Panel Spreadsheet'!$E86-'Panel Spreadsheet'!AI$4,"")</f>
        <v/>
      </c>
      <c r="AJ86" t="str">
        <f>IF(ISNUMBER('Panel Spreadsheet'!AJ86),'Panel Spreadsheet'!$E86-'Panel Spreadsheet'!AJ$4,"")</f>
        <v/>
      </c>
      <c r="AK86" t="str">
        <f>IF(ISNUMBER('Panel Spreadsheet'!AK86),'Panel Spreadsheet'!$E86-'Panel Spreadsheet'!AK$4,"")</f>
        <v/>
      </c>
      <c r="AL86" t="str">
        <f>IF(ISNUMBER('Panel Spreadsheet'!AL86),'Panel Spreadsheet'!$E86-'Panel Spreadsheet'!AL$4,"")</f>
        <v/>
      </c>
      <c r="AM86" t="str">
        <f>IF(ISNUMBER('Panel Spreadsheet'!AM86),'Panel Spreadsheet'!$E86-'Panel Spreadsheet'!AM$4,"")</f>
        <v/>
      </c>
      <c r="AN86" t="str">
        <f>IF(ISNUMBER('Panel Spreadsheet'!AN86),'Panel Spreadsheet'!$E86-'Panel Spreadsheet'!AN$4,"")</f>
        <v/>
      </c>
      <c r="AO86" t="str">
        <f>IF(ISNUMBER('Panel Spreadsheet'!AO86),'Panel Spreadsheet'!$E86-'Panel Spreadsheet'!AO$4,"")</f>
        <v/>
      </c>
      <c r="AP86" t="str">
        <f>IF(ISNUMBER('Panel Spreadsheet'!AP86),'Panel Spreadsheet'!$E86-'Panel Spreadsheet'!AP$4,"")</f>
        <v/>
      </c>
      <c r="AQ86" t="str">
        <f>IF(ISNUMBER('Panel Spreadsheet'!AQ86),'Panel Spreadsheet'!$E86-'Panel Spreadsheet'!AQ$4,"")</f>
        <v/>
      </c>
      <c r="AR86">
        <f>IF(ISNUMBER('Panel Spreadsheet'!AR86),'Panel Spreadsheet'!$E86-'Panel Spreadsheet'!AR$4,"")</f>
        <v>4</v>
      </c>
      <c r="AS86">
        <f>IF(ISNUMBER('Panel Spreadsheet'!AS86),'Panel Spreadsheet'!$E86-'Panel Spreadsheet'!AS$4,"")</f>
        <v>3</v>
      </c>
      <c r="AT86" t="str">
        <f>IF(ISNUMBER('Panel Spreadsheet'!AT86),'Panel Spreadsheet'!$E86-'Panel Spreadsheet'!AT$4,"")</f>
        <v/>
      </c>
      <c r="AU86" t="str">
        <f>IF(ISNUMBER('Panel Spreadsheet'!AU86),'Panel Spreadsheet'!$E86-'Panel Spreadsheet'!AU$4,"")</f>
        <v/>
      </c>
      <c r="AV86" t="str">
        <f>IF(ISNUMBER('Panel Spreadsheet'!AV86),'Panel Spreadsheet'!$E86-'Panel Spreadsheet'!AV$4,"")</f>
        <v/>
      </c>
      <c r="AW86" t="str">
        <f>IF(ISNUMBER('Panel Spreadsheet'!AW86),'Panel Spreadsheet'!$E86-'Panel Spreadsheet'!AW$4,"")</f>
        <v/>
      </c>
      <c r="AX86" t="str">
        <f>IF(ISNUMBER('Panel Spreadsheet'!AX86),'Panel Spreadsheet'!$E86-'Panel Spreadsheet'!AX$4,"")</f>
        <v/>
      </c>
      <c r="AY86" t="str">
        <f>IF(ISNUMBER('Panel Spreadsheet'!AY86),'Panel Spreadsheet'!$E86-'Panel Spreadsheet'!AY$4,"")</f>
        <v/>
      </c>
    </row>
    <row r="87" spans="1:51" x14ac:dyDescent="0.35">
      <c r="A87" s="21" t="s">
        <v>49</v>
      </c>
      <c r="B87" s="21" t="s">
        <v>157</v>
      </c>
      <c r="C87" s="38">
        <v>3</v>
      </c>
      <c r="D87" s="21">
        <v>1959</v>
      </c>
      <c r="E87" s="21">
        <v>1969</v>
      </c>
      <c r="F87" t="str">
        <f>IF(ISNUMBER('Panel Spreadsheet'!F87),'Panel Spreadsheet'!$E87-'Panel Spreadsheet'!F$4,"")</f>
        <v/>
      </c>
      <c r="G87" t="str">
        <f>IF(ISNUMBER('Panel Spreadsheet'!G87),'Panel Spreadsheet'!$E87-'Panel Spreadsheet'!G$4,"")</f>
        <v/>
      </c>
      <c r="H87" t="str">
        <f>IF(ISNUMBER('Panel Spreadsheet'!H87),'Panel Spreadsheet'!$E87-'Panel Spreadsheet'!H$4,"")</f>
        <v/>
      </c>
      <c r="I87" t="str">
        <f>IF(ISNUMBER('Panel Spreadsheet'!I87),'Panel Spreadsheet'!$E87-'Panel Spreadsheet'!I$4,"")</f>
        <v/>
      </c>
      <c r="J87" t="str">
        <f>IF(ISNUMBER('Panel Spreadsheet'!J87),'Panel Spreadsheet'!$E87-'Panel Spreadsheet'!J$4,"")</f>
        <v/>
      </c>
      <c r="K87" t="str">
        <f>IF(ISNUMBER('Panel Spreadsheet'!K87),'Panel Spreadsheet'!$E87-'Panel Spreadsheet'!K$4,"")</f>
        <v/>
      </c>
      <c r="L87" t="str">
        <f>IF(ISNUMBER('Panel Spreadsheet'!L87),'Panel Spreadsheet'!$E87-'Panel Spreadsheet'!L$4,"")</f>
        <v/>
      </c>
      <c r="M87" t="str">
        <f>IF(ISNUMBER('Panel Spreadsheet'!M87),'Panel Spreadsheet'!$E87-'Panel Spreadsheet'!M$4,"")</f>
        <v/>
      </c>
      <c r="N87" t="str">
        <f>IF(ISNUMBER('Panel Spreadsheet'!N87),'Panel Spreadsheet'!$E87-'Panel Spreadsheet'!N$4,"")</f>
        <v/>
      </c>
      <c r="O87" t="str">
        <f>IF(ISNUMBER('Panel Spreadsheet'!O87),'Panel Spreadsheet'!$E87-'Panel Spreadsheet'!O$4,"")</f>
        <v/>
      </c>
      <c r="P87" t="str">
        <f>IF(ISNUMBER('Panel Spreadsheet'!P87),'Panel Spreadsheet'!$E87-'Panel Spreadsheet'!P$4,"")</f>
        <v/>
      </c>
      <c r="Q87" t="str">
        <f>IF(ISNUMBER('Panel Spreadsheet'!Q87),'Panel Spreadsheet'!$E87-'Panel Spreadsheet'!Q$4,"")</f>
        <v/>
      </c>
      <c r="R87" t="str">
        <f>IF(ISNUMBER('Panel Spreadsheet'!R87),'Panel Spreadsheet'!$E87-'Panel Spreadsheet'!R$4,"")</f>
        <v/>
      </c>
      <c r="S87" t="str">
        <f>IF(ISNUMBER('Panel Spreadsheet'!S87),'Panel Spreadsheet'!$E87-'Panel Spreadsheet'!S$4,"")</f>
        <v/>
      </c>
      <c r="T87">
        <f>IF(ISNUMBER('Panel Spreadsheet'!T87),'Panel Spreadsheet'!$E87-'Panel Spreadsheet'!T$4,"")</f>
        <v>34</v>
      </c>
      <c r="U87">
        <f>IF(ISNUMBER('Panel Spreadsheet'!U87),'Panel Spreadsheet'!$E87-'Panel Spreadsheet'!U$4,"")</f>
        <v>33</v>
      </c>
      <c r="V87">
        <f>IF(ISNUMBER('Panel Spreadsheet'!V87),'Panel Spreadsheet'!$E87-'Panel Spreadsheet'!V$4,"")</f>
        <v>32</v>
      </c>
      <c r="W87">
        <f>IF(ISNUMBER('Panel Spreadsheet'!W87),'Panel Spreadsheet'!$E87-'Panel Spreadsheet'!W$4,"")</f>
        <v>31</v>
      </c>
      <c r="X87">
        <f>IF(ISNUMBER('Panel Spreadsheet'!X87),'Panel Spreadsheet'!$E87-'Panel Spreadsheet'!X$4,"")</f>
        <v>30</v>
      </c>
      <c r="Y87">
        <f>IF(ISNUMBER('Panel Spreadsheet'!Y87),'Panel Spreadsheet'!$E87-'Panel Spreadsheet'!Y$4,"")</f>
        <v>29</v>
      </c>
      <c r="Z87">
        <f>IF(ISNUMBER('Panel Spreadsheet'!Z87),'Panel Spreadsheet'!$E87-'Panel Spreadsheet'!Z$4,"")</f>
        <v>28</v>
      </c>
      <c r="AA87">
        <f>IF(ISNUMBER('Panel Spreadsheet'!AA87),'Panel Spreadsheet'!$E87-'Panel Spreadsheet'!AA$4,"")</f>
        <v>27</v>
      </c>
      <c r="AB87">
        <f>IF(ISNUMBER('Panel Spreadsheet'!AB87),'Panel Spreadsheet'!$E87-'Panel Spreadsheet'!AB$4,"")</f>
        <v>26</v>
      </c>
      <c r="AC87">
        <f>IF(ISNUMBER('Panel Spreadsheet'!AC87),'Panel Spreadsheet'!$E87-'Panel Spreadsheet'!AC$4,"")</f>
        <v>25</v>
      </c>
      <c r="AD87">
        <f>IF(ISNUMBER('Panel Spreadsheet'!AD87),'Panel Spreadsheet'!$E87-'Panel Spreadsheet'!AD$4,"")</f>
        <v>24</v>
      </c>
      <c r="AE87">
        <f>IF(ISNUMBER('Panel Spreadsheet'!AE87),'Panel Spreadsheet'!$E87-'Panel Spreadsheet'!AE$4,"")</f>
        <v>23</v>
      </c>
      <c r="AF87">
        <f>IF(ISNUMBER('Panel Spreadsheet'!AF87),'Panel Spreadsheet'!$E87-'Panel Spreadsheet'!AF$4,"")</f>
        <v>22</v>
      </c>
      <c r="AG87">
        <f>IF(ISNUMBER('Panel Spreadsheet'!AG87),'Panel Spreadsheet'!$E87-'Panel Spreadsheet'!AG$4,"")</f>
        <v>21</v>
      </c>
      <c r="AH87">
        <f>IF(ISNUMBER('Panel Spreadsheet'!AH87),'Panel Spreadsheet'!$E87-'Panel Spreadsheet'!AH$4,"")</f>
        <v>20</v>
      </c>
      <c r="AI87">
        <f>IF(ISNUMBER('Panel Spreadsheet'!AI87),'Panel Spreadsheet'!$E87-'Panel Spreadsheet'!AI$4,"")</f>
        <v>19</v>
      </c>
      <c r="AJ87">
        <f>IF(ISNUMBER('Panel Spreadsheet'!AJ87),'Panel Spreadsheet'!$E87-'Panel Spreadsheet'!AJ$4,"")</f>
        <v>18</v>
      </c>
      <c r="AK87">
        <f>IF(ISNUMBER('Panel Spreadsheet'!AK87),'Panel Spreadsheet'!$E87-'Panel Spreadsheet'!AK$4,"")</f>
        <v>17</v>
      </c>
      <c r="AL87">
        <f>IF(ISNUMBER('Panel Spreadsheet'!AL87),'Panel Spreadsheet'!$E87-'Panel Spreadsheet'!AL$4,"")</f>
        <v>16</v>
      </c>
      <c r="AM87">
        <f>IF(ISNUMBER('Panel Spreadsheet'!AM87),'Panel Spreadsheet'!$E87-'Panel Spreadsheet'!AM$4,"")</f>
        <v>15</v>
      </c>
      <c r="AN87">
        <f>IF(ISNUMBER('Panel Spreadsheet'!AN87),'Panel Spreadsheet'!$E87-'Panel Spreadsheet'!AN$4,"")</f>
        <v>14</v>
      </c>
      <c r="AO87">
        <f>IF(ISNUMBER('Panel Spreadsheet'!AO87),'Panel Spreadsheet'!$E87-'Panel Spreadsheet'!AO$4,"")</f>
        <v>13</v>
      </c>
      <c r="AP87">
        <f>IF(ISNUMBER('Panel Spreadsheet'!AP87),'Panel Spreadsheet'!$E87-'Panel Spreadsheet'!AP$4,"")</f>
        <v>12</v>
      </c>
      <c r="AQ87">
        <f>IF(ISNUMBER('Panel Spreadsheet'!AQ87),'Panel Spreadsheet'!$E87-'Panel Spreadsheet'!AQ$4,"")</f>
        <v>11</v>
      </c>
      <c r="AR87">
        <f>IF(ISNUMBER('Panel Spreadsheet'!AR87),'Panel Spreadsheet'!$E87-'Panel Spreadsheet'!AR$4,"")</f>
        <v>10</v>
      </c>
      <c r="AS87">
        <f>IF(ISNUMBER('Panel Spreadsheet'!AS87),'Panel Spreadsheet'!$E87-'Panel Spreadsheet'!AS$4,"")</f>
        <v>9</v>
      </c>
      <c r="AT87" t="str">
        <f>IF(ISNUMBER('Panel Spreadsheet'!AT87),'Panel Spreadsheet'!$E87-'Panel Spreadsheet'!AT$4,"")</f>
        <v/>
      </c>
      <c r="AU87" t="str">
        <f>IF(ISNUMBER('Panel Spreadsheet'!AU87),'Panel Spreadsheet'!$E87-'Panel Spreadsheet'!AU$4,"")</f>
        <v/>
      </c>
      <c r="AV87" t="str">
        <f>IF(ISNUMBER('Panel Spreadsheet'!AV87),'Panel Spreadsheet'!$E87-'Panel Spreadsheet'!AV$4,"")</f>
        <v/>
      </c>
      <c r="AW87" t="str">
        <f>IF(ISNUMBER('Panel Spreadsheet'!AW87),'Panel Spreadsheet'!$E87-'Panel Spreadsheet'!AW$4,"")</f>
        <v/>
      </c>
      <c r="AX87" t="str">
        <f>IF(ISNUMBER('Panel Spreadsheet'!AX87),'Panel Spreadsheet'!$E87-'Panel Spreadsheet'!AX$4,"")</f>
        <v/>
      </c>
      <c r="AY87" t="str">
        <f>IF(ISNUMBER('Panel Spreadsheet'!AY87),'Panel Spreadsheet'!$E87-'Panel Spreadsheet'!AY$4,"")</f>
        <v/>
      </c>
    </row>
    <row r="88" spans="1:51" x14ac:dyDescent="0.35">
      <c r="A88" s="28" t="s">
        <v>49</v>
      </c>
      <c r="B88" s="21" t="s">
        <v>157</v>
      </c>
      <c r="C88" s="45">
        <v>3</v>
      </c>
      <c r="D88" s="28">
        <v>1966</v>
      </c>
      <c r="E88" s="28">
        <v>1968</v>
      </c>
      <c r="F88" t="str">
        <f>IF(ISNUMBER('Panel Spreadsheet'!F88),'Panel Spreadsheet'!$E88-'Panel Spreadsheet'!F$4,"")</f>
        <v/>
      </c>
      <c r="G88" t="str">
        <f>IF(ISNUMBER('Panel Spreadsheet'!G88),'Panel Spreadsheet'!$E88-'Panel Spreadsheet'!G$4,"")</f>
        <v/>
      </c>
      <c r="H88" t="str">
        <f>IF(ISNUMBER('Panel Spreadsheet'!H88),'Panel Spreadsheet'!$E88-'Panel Spreadsheet'!H$4,"")</f>
        <v/>
      </c>
      <c r="I88" t="str">
        <f>IF(ISNUMBER('Panel Spreadsheet'!I88),'Panel Spreadsheet'!$E88-'Panel Spreadsheet'!I$4,"")</f>
        <v/>
      </c>
      <c r="J88" t="str">
        <f>IF(ISNUMBER('Panel Spreadsheet'!J88),'Panel Spreadsheet'!$E88-'Panel Spreadsheet'!J$4,"")</f>
        <v/>
      </c>
      <c r="K88" t="str">
        <f>IF(ISNUMBER('Panel Spreadsheet'!K88),'Panel Spreadsheet'!$E88-'Panel Spreadsheet'!K$4,"")</f>
        <v/>
      </c>
      <c r="L88" t="str">
        <f>IF(ISNUMBER('Panel Spreadsheet'!L88),'Panel Spreadsheet'!$E88-'Panel Spreadsheet'!L$4,"")</f>
        <v/>
      </c>
      <c r="M88" t="str">
        <f>IF(ISNUMBER('Panel Spreadsheet'!M88),'Panel Spreadsheet'!$E88-'Panel Spreadsheet'!M$4,"")</f>
        <v/>
      </c>
      <c r="N88" t="str">
        <f>IF(ISNUMBER('Panel Spreadsheet'!N88),'Panel Spreadsheet'!$E88-'Panel Spreadsheet'!N$4,"")</f>
        <v/>
      </c>
      <c r="O88" t="str">
        <f>IF(ISNUMBER('Panel Spreadsheet'!O88),'Panel Spreadsheet'!$E88-'Panel Spreadsheet'!O$4,"")</f>
        <v/>
      </c>
      <c r="P88" t="str">
        <f>IF(ISNUMBER('Panel Spreadsheet'!P88),'Panel Spreadsheet'!$E88-'Panel Spreadsheet'!P$4,"")</f>
        <v/>
      </c>
      <c r="Q88" t="str">
        <f>IF(ISNUMBER('Panel Spreadsheet'!Q88),'Panel Spreadsheet'!$E88-'Panel Spreadsheet'!Q$4,"")</f>
        <v/>
      </c>
      <c r="R88" t="str">
        <f>IF(ISNUMBER('Panel Spreadsheet'!R88),'Panel Spreadsheet'!$E88-'Panel Spreadsheet'!R$4,"")</f>
        <v/>
      </c>
      <c r="S88" t="str">
        <f>IF(ISNUMBER('Panel Spreadsheet'!S88),'Panel Spreadsheet'!$E88-'Panel Spreadsheet'!S$4,"")</f>
        <v/>
      </c>
      <c r="T88" t="str">
        <f>IF(ISNUMBER('Panel Spreadsheet'!T88),'Panel Spreadsheet'!$E88-'Panel Spreadsheet'!T$4,"")</f>
        <v/>
      </c>
      <c r="U88" t="str">
        <f>IF(ISNUMBER('Panel Spreadsheet'!U88),'Panel Spreadsheet'!$E88-'Panel Spreadsheet'!U$4,"")</f>
        <v/>
      </c>
      <c r="V88" t="str">
        <f>IF(ISNUMBER('Panel Spreadsheet'!V88),'Panel Spreadsheet'!$E88-'Panel Spreadsheet'!V$4,"")</f>
        <v/>
      </c>
      <c r="W88" t="str">
        <f>IF(ISNUMBER('Panel Spreadsheet'!W88),'Panel Spreadsheet'!$E88-'Panel Spreadsheet'!W$4,"")</f>
        <v/>
      </c>
      <c r="X88" t="str">
        <f>IF(ISNUMBER('Panel Spreadsheet'!X88),'Panel Spreadsheet'!$E88-'Panel Spreadsheet'!X$4,"")</f>
        <v/>
      </c>
      <c r="Y88" t="str">
        <f>IF(ISNUMBER('Panel Spreadsheet'!Y88),'Panel Spreadsheet'!$E88-'Panel Spreadsheet'!Y$4,"")</f>
        <v/>
      </c>
      <c r="Z88" t="str">
        <f>IF(ISNUMBER('Panel Spreadsheet'!Z88),'Panel Spreadsheet'!$E88-'Panel Spreadsheet'!Z$4,"")</f>
        <v/>
      </c>
      <c r="AA88" t="str">
        <f>IF(ISNUMBER('Panel Spreadsheet'!AA88),'Panel Spreadsheet'!$E88-'Panel Spreadsheet'!AA$4,"")</f>
        <v/>
      </c>
      <c r="AB88" t="str">
        <f>IF(ISNUMBER('Panel Spreadsheet'!AB88),'Panel Spreadsheet'!$E88-'Panel Spreadsheet'!AB$4,"")</f>
        <v/>
      </c>
      <c r="AC88" t="str">
        <f>IF(ISNUMBER('Panel Spreadsheet'!AC88),'Panel Spreadsheet'!$E88-'Panel Spreadsheet'!AC$4,"")</f>
        <v/>
      </c>
      <c r="AD88" t="str">
        <f>IF(ISNUMBER('Panel Spreadsheet'!AD88),'Panel Spreadsheet'!$E88-'Panel Spreadsheet'!AD$4,"")</f>
        <v/>
      </c>
      <c r="AE88" t="str">
        <f>IF(ISNUMBER('Panel Spreadsheet'!AE88),'Panel Spreadsheet'!$E88-'Panel Spreadsheet'!AE$4,"")</f>
        <v/>
      </c>
      <c r="AF88" t="str">
        <f>IF(ISNUMBER('Panel Spreadsheet'!AF88),'Panel Spreadsheet'!$E88-'Panel Spreadsheet'!AF$4,"")</f>
        <v/>
      </c>
      <c r="AG88" t="str">
        <f>IF(ISNUMBER('Panel Spreadsheet'!AG88),'Panel Spreadsheet'!$E88-'Panel Spreadsheet'!AG$4,"")</f>
        <v/>
      </c>
      <c r="AH88" t="str">
        <f>IF(ISNUMBER('Panel Spreadsheet'!AH88),'Panel Spreadsheet'!$E88-'Panel Spreadsheet'!AH$4,"")</f>
        <v/>
      </c>
      <c r="AI88" t="str">
        <f>IF(ISNUMBER('Panel Spreadsheet'!AI88),'Panel Spreadsheet'!$E88-'Panel Spreadsheet'!AI$4,"")</f>
        <v/>
      </c>
      <c r="AJ88">
        <f>IF(ISNUMBER('Panel Spreadsheet'!AJ88),'Panel Spreadsheet'!$E88-'Panel Spreadsheet'!AJ$4,"")</f>
        <v>17</v>
      </c>
      <c r="AK88">
        <f>IF(ISNUMBER('Panel Spreadsheet'!AK88),'Panel Spreadsheet'!$E88-'Panel Spreadsheet'!AK$4,"")</f>
        <v>16</v>
      </c>
      <c r="AL88">
        <f>IF(ISNUMBER('Panel Spreadsheet'!AL88),'Panel Spreadsheet'!$E88-'Panel Spreadsheet'!AL$4,"")</f>
        <v>15</v>
      </c>
      <c r="AM88">
        <f>IF(ISNUMBER('Panel Spreadsheet'!AM88),'Panel Spreadsheet'!$E88-'Panel Spreadsheet'!AM$4,"")</f>
        <v>14</v>
      </c>
      <c r="AN88">
        <f>IF(ISNUMBER('Panel Spreadsheet'!AN88),'Panel Spreadsheet'!$E88-'Panel Spreadsheet'!AN$4,"")</f>
        <v>13</v>
      </c>
      <c r="AO88">
        <f>IF(ISNUMBER('Panel Spreadsheet'!AO88),'Panel Spreadsheet'!$E88-'Panel Spreadsheet'!AO$4,"")</f>
        <v>12</v>
      </c>
      <c r="AP88">
        <f>IF(ISNUMBER('Panel Spreadsheet'!AP88),'Panel Spreadsheet'!$E88-'Panel Spreadsheet'!AP$4,"")</f>
        <v>11</v>
      </c>
      <c r="AQ88">
        <f>IF(ISNUMBER('Panel Spreadsheet'!AQ88),'Panel Spreadsheet'!$E88-'Panel Spreadsheet'!AQ$4,"")</f>
        <v>10</v>
      </c>
      <c r="AR88">
        <f>IF(ISNUMBER('Panel Spreadsheet'!AR88),'Panel Spreadsheet'!$E88-'Panel Spreadsheet'!AR$4,"")</f>
        <v>9</v>
      </c>
      <c r="AS88">
        <f>IF(ISNUMBER('Panel Spreadsheet'!AS88),'Panel Spreadsheet'!$E88-'Panel Spreadsheet'!AS$4,"")</f>
        <v>8</v>
      </c>
      <c r="AT88">
        <f>IF(ISNUMBER('Panel Spreadsheet'!AT88),'Panel Spreadsheet'!$E88-'Panel Spreadsheet'!AT$4,"")</f>
        <v>7</v>
      </c>
      <c r="AU88">
        <f>IF(ISNUMBER('Panel Spreadsheet'!AU88),'Panel Spreadsheet'!$E88-'Panel Spreadsheet'!AU$4,"")</f>
        <v>6</v>
      </c>
      <c r="AV88">
        <f>IF(ISNUMBER('Panel Spreadsheet'!AV88),'Panel Spreadsheet'!$E88-'Panel Spreadsheet'!AV$4,"")</f>
        <v>5</v>
      </c>
      <c r="AW88" t="str">
        <f>IF(ISNUMBER('Panel Spreadsheet'!AW88),'Panel Spreadsheet'!$E88-'Panel Spreadsheet'!AW$4,"")</f>
        <v/>
      </c>
      <c r="AX88" t="str">
        <f>IF(ISNUMBER('Panel Spreadsheet'!AX88),'Panel Spreadsheet'!$E88-'Panel Spreadsheet'!AX$4,"")</f>
        <v/>
      </c>
      <c r="AY88" t="str">
        <f>IF(ISNUMBER('Panel Spreadsheet'!AY88),'Panel Spreadsheet'!$E88-'Panel Spreadsheet'!AY$4,"")</f>
        <v/>
      </c>
    </row>
    <row r="89" spans="1:51" x14ac:dyDescent="0.35">
      <c r="A89" t="s">
        <v>62</v>
      </c>
      <c r="B89" t="s">
        <v>157</v>
      </c>
      <c r="C89" s="15">
        <v>3</v>
      </c>
      <c r="D89">
        <v>1954</v>
      </c>
      <c r="E89">
        <v>1958</v>
      </c>
      <c r="F89" t="str">
        <f>IF(ISNUMBER('Panel Spreadsheet'!F89),'Panel Spreadsheet'!$E89-'Panel Spreadsheet'!F$4,"")</f>
        <v/>
      </c>
      <c r="G89" t="str">
        <f>IF(ISNUMBER('Panel Spreadsheet'!G89),'Panel Spreadsheet'!$E89-'Panel Spreadsheet'!G$4,"")</f>
        <v/>
      </c>
      <c r="H89" t="str">
        <f>IF(ISNUMBER('Panel Spreadsheet'!H89),'Panel Spreadsheet'!$E89-'Panel Spreadsheet'!H$4,"")</f>
        <v/>
      </c>
      <c r="I89" t="str">
        <f>IF(ISNUMBER('Panel Spreadsheet'!I89),'Panel Spreadsheet'!$E89-'Panel Spreadsheet'!I$4,"")</f>
        <v/>
      </c>
      <c r="J89" t="str">
        <f>IF(ISNUMBER('Panel Spreadsheet'!J89),'Panel Spreadsheet'!$E89-'Panel Spreadsheet'!J$4,"")</f>
        <v/>
      </c>
      <c r="K89" t="str">
        <f>IF(ISNUMBER('Panel Spreadsheet'!K89),'Panel Spreadsheet'!$E89-'Panel Spreadsheet'!K$4,"")</f>
        <v/>
      </c>
      <c r="L89" t="str">
        <f>IF(ISNUMBER('Panel Spreadsheet'!L89),'Panel Spreadsheet'!$E89-'Panel Spreadsheet'!L$4,"")</f>
        <v/>
      </c>
      <c r="M89" t="str">
        <f>IF(ISNUMBER('Panel Spreadsheet'!M89),'Panel Spreadsheet'!$E89-'Panel Spreadsheet'!M$4,"")</f>
        <v/>
      </c>
      <c r="N89" t="str">
        <f>IF(ISNUMBER('Panel Spreadsheet'!N89),'Panel Spreadsheet'!$E89-'Panel Spreadsheet'!N$4,"")</f>
        <v/>
      </c>
      <c r="O89" t="str">
        <f>IF(ISNUMBER('Panel Spreadsheet'!O89),'Panel Spreadsheet'!$E89-'Panel Spreadsheet'!O$4,"")</f>
        <v/>
      </c>
      <c r="P89" t="str">
        <f>IF(ISNUMBER('Panel Spreadsheet'!P89),'Panel Spreadsheet'!$E89-'Panel Spreadsheet'!P$4,"")</f>
        <v/>
      </c>
      <c r="Q89" t="str">
        <f>IF(ISNUMBER('Panel Spreadsheet'!Q89),'Panel Spreadsheet'!$E89-'Panel Spreadsheet'!Q$4,"")</f>
        <v/>
      </c>
      <c r="R89" t="str">
        <f>IF(ISNUMBER('Panel Spreadsheet'!R89),'Panel Spreadsheet'!$E89-'Panel Spreadsheet'!R$4,"")</f>
        <v/>
      </c>
      <c r="S89" t="str">
        <f>IF(ISNUMBER('Panel Spreadsheet'!S89),'Panel Spreadsheet'!$E89-'Panel Spreadsheet'!S$4,"")</f>
        <v/>
      </c>
      <c r="T89" t="str">
        <f>IF(ISNUMBER('Panel Spreadsheet'!T89),'Panel Spreadsheet'!$E89-'Panel Spreadsheet'!T$4,"")</f>
        <v/>
      </c>
      <c r="U89" t="str">
        <f>IF(ISNUMBER('Panel Spreadsheet'!U89),'Panel Spreadsheet'!$E89-'Panel Spreadsheet'!U$4,"")</f>
        <v/>
      </c>
      <c r="V89" t="str">
        <f>IF(ISNUMBER('Panel Spreadsheet'!V89),'Panel Spreadsheet'!$E89-'Panel Spreadsheet'!V$4,"")</f>
        <v/>
      </c>
      <c r="W89" t="str">
        <f>IF(ISNUMBER('Panel Spreadsheet'!W89),'Panel Spreadsheet'!$E89-'Panel Spreadsheet'!W$4,"")</f>
        <v/>
      </c>
      <c r="X89" t="str">
        <f>IF(ISNUMBER('Panel Spreadsheet'!X89),'Panel Spreadsheet'!$E89-'Panel Spreadsheet'!X$4,"")</f>
        <v/>
      </c>
      <c r="Y89" t="str">
        <f>IF(ISNUMBER('Panel Spreadsheet'!Y89),'Panel Spreadsheet'!$E89-'Panel Spreadsheet'!Y$4,"")</f>
        <v/>
      </c>
      <c r="Z89" t="str">
        <f>IF(ISNUMBER('Panel Spreadsheet'!Z89),'Panel Spreadsheet'!$E89-'Panel Spreadsheet'!Z$4,"")</f>
        <v/>
      </c>
      <c r="AA89" t="str">
        <f>IF(ISNUMBER('Panel Spreadsheet'!AA89),'Panel Spreadsheet'!$E89-'Panel Spreadsheet'!AA$4,"")</f>
        <v/>
      </c>
      <c r="AB89" t="str">
        <f>IF(ISNUMBER('Panel Spreadsheet'!AB89),'Panel Spreadsheet'!$E89-'Panel Spreadsheet'!AB$4,"")</f>
        <v/>
      </c>
      <c r="AC89">
        <f>IF(ISNUMBER('Panel Spreadsheet'!AC89),'Panel Spreadsheet'!$E89-'Panel Spreadsheet'!AC$4,"")</f>
        <v>14</v>
      </c>
      <c r="AD89">
        <f>IF(ISNUMBER('Panel Spreadsheet'!AD89),'Panel Spreadsheet'!$E89-'Panel Spreadsheet'!AD$4,"")</f>
        <v>13</v>
      </c>
      <c r="AE89">
        <f>IF(ISNUMBER('Panel Spreadsheet'!AE89),'Panel Spreadsheet'!$E89-'Panel Spreadsheet'!AE$4,"")</f>
        <v>12</v>
      </c>
      <c r="AF89">
        <f>IF(ISNUMBER('Panel Spreadsheet'!AF89),'Panel Spreadsheet'!$E89-'Panel Spreadsheet'!AF$4,"")</f>
        <v>11</v>
      </c>
      <c r="AG89">
        <f>IF(ISNUMBER('Panel Spreadsheet'!AG89),'Panel Spreadsheet'!$E89-'Panel Spreadsheet'!AG$4,"")</f>
        <v>10</v>
      </c>
      <c r="AH89">
        <f>IF(ISNUMBER('Panel Spreadsheet'!AH89),'Panel Spreadsheet'!$E89-'Panel Spreadsheet'!AH$4,"")</f>
        <v>9</v>
      </c>
      <c r="AI89">
        <f>IF(ISNUMBER('Panel Spreadsheet'!AI89),'Panel Spreadsheet'!$E89-'Panel Spreadsheet'!AI$4,"")</f>
        <v>8</v>
      </c>
      <c r="AJ89">
        <f>IF(ISNUMBER('Panel Spreadsheet'!AJ89),'Panel Spreadsheet'!$E89-'Panel Spreadsheet'!AJ$4,"")</f>
        <v>7</v>
      </c>
      <c r="AK89">
        <f>IF(ISNUMBER('Panel Spreadsheet'!AK89),'Panel Spreadsheet'!$E89-'Panel Spreadsheet'!AK$4,"")</f>
        <v>6</v>
      </c>
      <c r="AL89">
        <f>IF(ISNUMBER('Panel Spreadsheet'!AL89),'Panel Spreadsheet'!$E89-'Panel Spreadsheet'!AL$4,"")</f>
        <v>5</v>
      </c>
      <c r="AM89" t="str">
        <f>IF(ISNUMBER('Panel Spreadsheet'!AM89),'Panel Spreadsheet'!$E89-'Panel Spreadsheet'!AM$4,"")</f>
        <v/>
      </c>
      <c r="AN89" t="str">
        <f>IF(ISNUMBER('Panel Spreadsheet'!AN89),'Panel Spreadsheet'!$E89-'Panel Spreadsheet'!AN$4,"")</f>
        <v/>
      </c>
      <c r="AO89" t="str">
        <f>IF(ISNUMBER('Panel Spreadsheet'!AO89),'Panel Spreadsheet'!$E89-'Panel Spreadsheet'!AO$4,"")</f>
        <v/>
      </c>
      <c r="AP89" t="str">
        <f>IF(ISNUMBER('Panel Spreadsheet'!AP89),'Panel Spreadsheet'!$E89-'Panel Spreadsheet'!AP$4,"")</f>
        <v/>
      </c>
      <c r="AQ89" t="str">
        <f>IF(ISNUMBER('Panel Spreadsheet'!AQ89),'Panel Spreadsheet'!$E89-'Panel Spreadsheet'!AQ$4,"")</f>
        <v/>
      </c>
      <c r="AR89" t="str">
        <f>IF(ISNUMBER('Panel Spreadsheet'!AR89),'Panel Spreadsheet'!$E89-'Panel Spreadsheet'!AR$4,"")</f>
        <v/>
      </c>
      <c r="AS89" t="str">
        <f>IF(ISNUMBER('Panel Spreadsheet'!AS89),'Panel Spreadsheet'!$E89-'Panel Spreadsheet'!AS$4,"")</f>
        <v/>
      </c>
      <c r="AT89" t="str">
        <f>IF(ISNUMBER('Panel Spreadsheet'!AT89),'Panel Spreadsheet'!$E89-'Panel Spreadsheet'!AT$4,"")</f>
        <v/>
      </c>
      <c r="AU89" t="str">
        <f>IF(ISNUMBER('Panel Spreadsheet'!AU89),'Panel Spreadsheet'!$E89-'Panel Spreadsheet'!AU$4,"")</f>
        <v/>
      </c>
      <c r="AV89" t="str">
        <f>IF(ISNUMBER('Panel Spreadsheet'!AV89),'Panel Spreadsheet'!$E89-'Panel Spreadsheet'!AV$4,"")</f>
        <v/>
      </c>
      <c r="AW89" t="str">
        <f>IF(ISNUMBER('Panel Spreadsheet'!AW89),'Panel Spreadsheet'!$E89-'Panel Spreadsheet'!AW$4,"")</f>
        <v/>
      </c>
      <c r="AX89" t="str">
        <f>IF(ISNUMBER('Panel Spreadsheet'!AX89),'Panel Spreadsheet'!$E89-'Panel Spreadsheet'!AX$4,"")</f>
        <v/>
      </c>
      <c r="AY89" t="str">
        <f>IF(ISNUMBER('Panel Spreadsheet'!AY89),'Panel Spreadsheet'!$E89-'Panel Spreadsheet'!AY$4,"")</f>
        <v/>
      </c>
    </row>
    <row r="90" spans="1:51" x14ac:dyDescent="0.35">
      <c r="A90" t="s">
        <v>61</v>
      </c>
      <c r="B90" t="s">
        <v>157</v>
      </c>
      <c r="C90" s="15">
        <v>3</v>
      </c>
      <c r="D90">
        <v>1955</v>
      </c>
      <c r="E90">
        <v>1965</v>
      </c>
      <c r="F90" t="str">
        <f>IF(ISNUMBER('Panel Spreadsheet'!F90),'Panel Spreadsheet'!$E90-'Panel Spreadsheet'!F$4,"")</f>
        <v/>
      </c>
      <c r="G90" t="str">
        <f>IF(ISNUMBER('Panel Spreadsheet'!G90),'Panel Spreadsheet'!$E90-'Panel Spreadsheet'!G$4,"")</f>
        <v/>
      </c>
      <c r="H90" t="str">
        <f>IF(ISNUMBER('Panel Spreadsheet'!H90),'Panel Spreadsheet'!$E90-'Panel Spreadsheet'!H$4,"")</f>
        <v/>
      </c>
      <c r="I90" t="str">
        <f>IF(ISNUMBER('Panel Spreadsheet'!I90),'Panel Spreadsheet'!$E90-'Panel Spreadsheet'!I$4,"")</f>
        <v/>
      </c>
      <c r="J90" t="str">
        <f>IF(ISNUMBER('Panel Spreadsheet'!J90),'Panel Spreadsheet'!$E90-'Panel Spreadsheet'!J$4,"")</f>
        <v/>
      </c>
      <c r="K90" t="str">
        <f>IF(ISNUMBER('Panel Spreadsheet'!K90),'Panel Spreadsheet'!$E90-'Panel Spreadsheet'!K$4,"")</f>
        <v/>
      </c>
      <c r="L90" t="str">
        <f>IF(ISNUMBER('Panel Spreadsheet'!L90),'Panel Spreadsheet'!$E90-'Panel Spreadsheet'!L$4,"")</f>
        <v/>
      </c>
      <c r="M90" t="str">
        <f>IF(ISNUMBER('Panel Spreadsheet'!M90),'Panel Spreadsheet'!$E90-'Panel Spreadsheet'!M$4,"")</f>
        <v/>
      </c>
      <c r="N90" t="str">
        <f>IF(ISNUMBER('Panel Spreadsheet'!N90),'Panel Spreadsheet'!$E90-'Panel Spreadsheet'!N$4,"")</f>
        <v/>
      </c>
      <c r="O90" t="str">
        <f>IF(ISNUMBER('Panel Spreadsheet'!O90),'Panel Spreadsheet'!$E90-'Panel Spreadsheet'!O$4,"")</f>
        <v/>
      </c>
      <c r="P90" t="str">
        <f>IF(ISNUMBER('Panel Spreadsheet'!P90),'Panel Spreadsheet'!$E90-'Panel Spreadsheet'!P$4,"")</f>
        <v/>
      </c>
      <c r="Q90" t="str">
        <f>IF(ISNUMBER('Panel Spreadsheet'!Q90),'Panel Spreadsheet'!$E90-'Panel Spreadsheet'!Q$4,"")</f>
        <v/>
      </c>
      <c r="R90" t="str">
        <f>IF(ISNUMBER('Panel Spreadsheet'!R90),'Panel Spreadsheet'!$E90-'Panel Spreadsheet'!R$4,"")</f>
        <v/>
      </c>
      <c r="S90" t="str">
        <f>IF(ISNUMBER('Panel Spreadsheet'!S90),'Panel Spreadsheet'!$E90-'Panel Spreadsheet'!S$4,"")</f>
        <v/>
      </c>
      <c r="T90" t="str">
        <f>IF(ISNUMBER('Panel Spreadsheet'!T90),'Panel Spreadsheet'!$E90-'Panel Spreadsheet'!T$4,"")</f>
        <v/>
      </c>
      <c r="U90" t="str">
        <f>IF(ISNUMBER('Panel Spreadsheet'!U90),'Panel Spreadsheet'!$E90-'Panel Spreadsheet'!U$4,"")</f>
        <v/>
      </c>
      <c r="V90" t="str">
        <f>IF(ISNUMBER('Panel Spreadsheet'!V90),'Panel Spreadsheet'!$E90-'Panel Spreadsheet'!V$4,"")</f>
        <v/>
      </c>
      <c r="W90" t="str">
        <f>IF(ISNUMBER('Panel Spreadsheet'!W90),'Panel Spreadsheet'!$E90-'Panel Spreadsheet'!W$4,"")</f>
        <v/>
      </c>
      <c r="X90" t="str">
        <f>IF(ISNUMBER('Panel Spreadsheet'!X90),'Panel Spreadsheet'!$E90-'Panel Spreadsheet'!X$4,"")</f>
        <v/>
      </c>
      <c r="Y90" t="str">
        <f>IF(ISNUMBER('Panel Spreadsheet'!Y90),'Panel Spreadsheet'!$E90-'Panel Spreadsheet'!Y$4,"")</f>
        <v/>
      </c>
      <c r="Z90" t="str">
        <f>IF(ISNUMBER('Panel Spreadsheet'!Z90),'Panel Spreadsheet'!$E90-'Panel Spreadsheet'!Z$4,"")</f>
        <v/>
      </c>
      <c r="AA90">
        <f>IF(ISNUMBER('Panel Spreadsheet'!AA90),'Panel Spreadsheet'!$E90-'Panel Spreadsheet'!AA$4,"")</f>
        <v>23</v>
      </c>
      <c r="AB90">
        <f>IF(ISNUMBER('Panel Spreadsheet'!AB90),'Panel Spreadsheet'!$E90-'Panel Spreadsheet'!AB$4,"")</f>
        <v>22</v>
      </c>
      <c r="AC90">
        <f>IF(ISNUMBER('Panel Spreadsheet'!AC90),'Panel Spreadsheet'!$E90-'Panel Spreadsheet'!AC$4,"")</f>
        <v>21</v>
      </c>
      <c r="AD90">
        <f>IF(ISNUMBER('Panel Spreadsheet'!AD90),'Panel Spreadsheet'!$E90-'Panel Spreadsheet'!AD$4,"")</f>
        <v>20</v>
      </c>
      <c r="AE90">
        <f>IF(ISNUMBER('Panel Spreadsheet'!AE90),'Panel Spreadsheet'!$E90-'Panel Spreadsheet'!AE$4,"")</f>
        <v>19</v>
      </c>
      <c r="AF90">
        <f>IF(ISNUMBER('Panel Spreadsheet'!AF90),'Panel Spreadsheet'!$E90-'Panel Spreadsheet'!AF$4,"")</f>
        <v>18</v>
      </c>
      <c r="AG90">
        <f>IF(ISNUMBER('Panel Spreadsheet'!AG90),'Panel Spreadsheet'!$E90-'Panel Spreadsheet'!AG$4,"")</f>
        <v>17</v>
      </c>
      <c r="AH90">
        <f>IF(ISNUMBER('Panel Spreadsheet'!AH90),'Panel Spreadsheet'!$E90-'Panel Spreadsheet'!AH$4,"")</f>
        <v>16</v>
      </c>
      <c r="AI90">
        <f>IF(ISNUMBER('Panel Spreadsheet'!AI90),'Panel Spreadsheet'!$E90-'Panel Spreadsheet'!AI$4,"")</f>
        <v>15</v>
      </c>
      <c r="AJ90">
        <f>IF(ISNUMBER('Panel Spreadsheet'!AJ90),'Panel Spreadsheet'!$E90-'Panel Spreadsheet'!AJ$4,"")</f>
        <v>14</v>
      </c>
      <c r="AK90">
        <f>IF(ISNUMBER('Panel Spreadsheet'!AK90),'Panel Spreadsheet'!$E90-'Panel Spreadsheet'!AK$4,"")</f>
        <v>13</v>
      </c>
      <c r="AL90">
        <f>IF(ISNUMBER('Panel Spreadsheet'!AL90),'Panel Spreadsheet'!$E90-'Panel Spreadsheet'!AL$4,"")</f>
        <v>12</v>
      </c>
      <c r="AM90">
        <f>IF(ISNUMBER('Panel Spreadsheet'!AM90),'Panel Spreadsheet'!$E90-'Panel Spreadsheet'!AM$4,"")</f>
        <v>11</v>
      </c>
      <c r="AN90">
        <f>IF(ISNUMBER('Panel Spreadsheet'!AN90),'Panel Spreadsheet'!$E90-'Panel Spreadsheet'!AN$4,"")</f>
        <v>10</v>
      </c>
      <c r="AO90">
        <f>IF(ISNUMBER('Panel Spreadsheet'!AO90),'Panel Spreadsheet'!$E90-'Panel Spreadsheet'!AO$4,"")</f>
        <v>9</v>
      </c>
      <c r="AP90">
        <f>IF(ISNUMBER('Panel Spreadsheet'!AP90),'Panel Spreadsheet'!$E90-'Panel Spreadsheet'!AP$4,"")</f>
        <v>8</v>
      </c>
      <c r="AQ90">
        <f>IF(ISNUMBER('Panel Spreadsheet'!AQ90),'Panel Spreadsheet'!$E90-'Panel Spreadsheet'!AQ$4,"")</f>
        <v>7</v>
      </c>
      <c r="AR90">
        <f>IF(ISNUMBER('Panel Spreadsheet'!AR90),'Panel Spreadsheet'!$E90-'Panel Spreadsheet'!AR$4,"")</f>
        <v>6</v>
      </c>
      <c r="AS90">
        <f>IF(ISNUMBER('Panel Spreadsheet'!AS90),'Panel Spreadsheet'!$E90-'Panel Spreadsheet'!AS$4,"")</f>
        <v>5</v>
      </c>
      <c r="AT90">
        <f>IF(ISNUMBER('Panel Spreadsheet'!AT90),'Panel Spreadsheet'!$E90-'Panel Spreadsheet'!AT$4,"")</f>
        <v>4</v>
      </c>
      <c r="AU90">
        <f>IF(ISNUMBER('Panel Spreadsheet'!AU90),'Panel Spreadsheet'!$E90-'Panel Spreadsheet'!AU$4,"")</f>
        <v>3</v>
      </c>
      <c r="AV90">
        <f>IF(ISNUMBER('Panel Spreadsheet'!AV90),'Panel Spreadsheet'!$E90-'Panel Spreadsheet'!AV$4,"")</f>
        <v>2</v>
      </c>
      <c r="AW90" t="str">
        <f>IF(ISNUMBER('Panel Spreadsheet'!AW90),'Panel Spreadsheet'!$E90-'Panel Spreadsheet'!AW$4,"")</f>
        <v/>
      </c>
      <c r="AX90" t="str">
        <f>IF(ISNUMBER('Panel Spreadsheet'!AX90),'Panel Spreadsheet'!$E90-'Panel Spreadsheet'!AX$4,"")</f>
        <v/>
      </c>
      <c r="AY90" t="str">
        <f>IF(ISNUMBER('Panel Spreadsheet'!AY90),'Panel Spreadsheet'!$E90-'Panel Spreadsheet'!AY$4,"")</f>
        <v/>
      </c>
    </row>
    <row r="91" spans="1:51" x14ac:dyDescent="0.35">
      <c r="A91" t="s">
        <v>61</v>
      </c>
      <c r="B91" t="s">
        <v>157</v>
      </c>
      <c r="C91" s="15">
        <v>3</v>
      </c>
      <c r="D91">
        <v>1960</v>
      </c>
      <c r="E91">
        <v>1970</v>
      </c>
      <c r="F91" t="str">
        <f>IF(ISNUMBER('Panel Spreadsheet'!F91),'Panel Spreadsheet'!$E91-'Panel Spreadsheet'!F$4,"")</f>
        <v/>
      </c>
      <c r="G91" t="str">
        <f>IF(ISNUMBER('Panel Spreadsheet'!G91),'Panel Spreadsheet'!$E91-'Panel Spreadsheet'!G$4,"")</f>
        <v/>
      </c>
      <c r="H91" t="str">
        <f>IF(ISNUMBER('Panel Spreadsheet'!H91),'Panel Spreadsheet'!$E91-'Panel Spreadsheet'!H$4,"")</f>
        <v/>
      </c>
      <c r="I91" t="str">
        <f>IF(ISNUMBER('Panel Spreadsheet'!I91),'Panel Spreadsheet'!$E91-'Panel Spreadsheet'!I$4,"")</f>
        <v/>
      </c>
      <c r="J91" t="str">
        <f>IF(ISNUMBER('Panel Spreadsheet'!J91),'Panel Spreadsheet'!$E91-'Panel Spreadsheet'!J$4,"")</f>
        <v/>
      </c>
      <c r="K91" t="str">
        <f>IF(ISNUMBER('Panel Spreadsheet'!K91),'Panel Spreadsheet'!$E91-'Panel Spreadsheet'!K$4,"")</f>
        <v/>
      </c>
      <c r="L91" t="str">
        <f>IF(ISNUMBER('Panel Spreadsheet'!L91),'Panel Spreadsheet'!$E91-'Panel Spreadsheet'!L$4,"")</f>
        <v/>
      </c>
      <c r="M91" t="str">
        <f>IF(ISNUMBER('Panel Spreadsheet'!M91),'Panel Spreadsheet'!$E91-'Panel Spreadsheet'!M$4,"")</f>
        <v/>
      </c>
      <c r="N91" t="str">
        <f>IF(ISNUMBER('Panel Spreadsheet'!N91),'Panel Spreadsheet'!$E91-'Panel Spreadsheet'!N$4,"")</f>
        <v/>
      </c>
      <c r="O91" t="str">
        <f>IF(ISNUMBER('Panel Spreadsheet'!O91),'Panel Spreadsheet'!$E91-'Panel Spreadsheet'!O$4,"")</f>
        <v/>
      </c>
      <c r="P91" t="str">
        <f>IF(ISNUMBER('Panel Spreadsheet'!P91),'Panel Spreadsheet'!$E91-'Panel Spreadsheet'!P$4,"")</f>
        <v/>
      </c>
      <c r="Q91" t="str">
        <f>IF(ISNUMBER('Panel Spreadsheet'!Q91),'Panel Spreadsheet'!$E91-'Panel Spreadsheet'!Q$4,"")</f>
        <v/>
      </c>
      <c r="R91" t="str">
        <f>IF(ISNUMBER('Panel Spreadsheet'!R91),'Panel Spreadsheet'!$E91-'Panel Spreadsheet'!R$4,"")</f>
        <v/>
      </c>
      <c r="S91" t="str">
        <f>IF(ISNUMBER('Panel Spreadsheet'!S91),'Panel Spreadsheet'!$E91-'Panel Spreadsheet'!S$4,"")</f>
        <v/>
      </c>
      <c r="T91" t="str">
        <f>IF(ISNUMBER('Panel Spreadsheet'!T91),'Panel Spreadsheet'!$E91-'Panel Spreadsheet'!T$4,"")</f>
        <v/>
      </c>
      <c r="U91" t="str">
        <f>IF(ISNUMBER('Panel Spreadsheet'!U91),'Panel Spreadsheet'!$E91-'Panel Spreadsheet'!U$4,"")</f>
        <v/>
      </c>
      <c r="V91" t="str">
        <f>IF(ISNUMBER('Panel Spreadsheet'!V91),'Panel Spreadsheet'!$E91-'Panel Spreadsheet'!V$4,"")</f>
        <v/>
      </c>
      <c r="W91" t="str">
        <f>IF(ISNUMBER('Panel Spreadsheet'!W91),'Panel Spreadsheet'!$E91-'Panel Spreadsheet'!W$4,"")</f>
        <v/>
      </c>
      <c r="X91" t="str">
        <f>IF(ISNUMBER('Panel Spreadsheet'!X91),'Panel Spreadsheet'!$E91-'Panel Spreadsheet'!X$4,"")</f>
        <v/>
      </c>
      <c r="Y91" t="str">
        <f>IF(ISNUMBER('Panel Spreadsheet'!Y91),'Panel Spreadsheet'!$E91-'Panel Spreadsheet'!Y$4,"")</f>
        <v/>
      </c>
      <c r="Z91" t="str">
        <f>IF(ISNUMBER('Panel Spreadsheet'!Z91),'Panel Spreadsheet'!$E91-'Panel Spreadsheet'!Z$4,"")</f>
        <v/>
      </c>
      <c r="AA91" t="str">
        <f>IF(ISNUMBER('Panel Spreadsheet'!AA91),'Panel Spreadsheet'!$E91-'Panel Spreadsheet'!AA$4,"")</f>
        <v/>
      </c>
      <c r="AB91" t="str">
        <f>IF(ISNUMBER('Panel Spreadsheet'!AB91),'Panel Spreadsheet'!$E91-'Panel Spreadsheet'!AB$4,"")</f>
        <v/>
      </c>
      <c r="AC91">
        <f>IF(ISNUMBER('Panel Spreadsheet'!AC91),'Panel Spreadsheet'!$E91-'Panel Spreadsheet'!AC$4,"")</f>
        <v>26</v>
      </c>
      <c r="AD91">
        <f>IF(ISNUMBER('Panel Spreadsheet'!AD91),'Panel Spreadsheet'!$E91-'Panel Spreadsheet'!AD$4,"")</f>
        <v>25</v>
      </c>
      <c r="AE91">
        <f>IF(ISNUMBER('Panel Spreadsheet'!AE91),'Panel Spreadsheet'!$E91-'Panel Spreadsheet'!AE$4,"")</f>
        <v>24</v>
      </c>
      <c r="AF91">
        <f>IF(ISNUMBER('Panel Spreadsheet'!AF91),'Panel Spreadsheet'!$E91-'Panel Spreadsheet'!AF$4,"")</f>
        <v>23</v>
      </c>
      <c r="AG91">
        <f>IF(ISNUMBER('Panel Spreadsheet'!AG91),'Panel Spreadsheet'!$E91-'Panel Spreadsheet'!AG$4,"")</f>
        <v>22</v>
      </c>
      <c r="AH91">
        <f>IF(ISNUMBER('Panel Spreadsheet'!AH91),'Panel Spreadsheet'!$E91-'Panel Spreadsheet'!AH$4,"")</f>
        <v>21</v>
      </c>
      <c r="AI91">
        <f>IF(ISNUMBER('Panel Spreadsheet'!AI91),'Panel Spreadsheet'!$E91-'Panel Spreadsheet'!AI$4,"")</f>
        <v>20</v>
      </c>
      <c r="AJ91">
        <f>IF(ISNUMBER('Panel Spreadsheet'!AJ91),'Panel Spreadsheet'!$E91-'Panel Spreadsheet'!AJ$4,"")</f>
        <v>19</v>
      </c>
      <c r="AK91">
        <f>IF(ISNUMBER('Panel Spreadsheet'!AK91),'Panel Spreadsheet'!$E91-'Panel Spreadsheet'!AK$4,"")</f>
        <v>18</v>
      </c>
      <c r="AL91">
        <f>IF(ISNUMBER('Panel Spreadsheet'!AL91),'Panel Spreadsheet'!$E91-'Panel Spreadsheet'!AL$4,"")</f>
        <v>17</v>
      </c>
      <c r="AM91">
        <f>IF(ISNUMBER('Panel Spreadsheet'!AM91),'Panel Spreadsheet'!$E91-'Panel Spreadsheet'!AM$4,"")</f>
        <v>16</v>
      </c>
      <c r="AN91">
        <f>IF(ISNUMBER('Panel Spreadsheet'!AN91),'Panel Spreadsheet'!$E91-'Panel Spreadsheet'!AN$4,"")</f>
        <v>15</v>
      </c>
      <c r="AO91">
        <f>IF(ISNUMBER('Panel Spreadsheet'!AO91),'Panel Spreadsheet'!$E91-'Panel Spreadsheet'!AO$4,"")</f>
        <v>14</v>
      </c>
      <c r="AP91">
        <f>IF(ISNUMBER('Panel Spreadsheet'!AP91),'Panel Spreadsheet'!$E91-'Panel Spreadsheet'!AP$4,"")</f>
        <v>13</v>
      </c>
      <c r="AQ91">
        <f>IF(ISNUMBER('Panel Spreadsheet'!AQ91),'Panel Spreadsheet'!$E91-'Panel Spreadsheet'!AQ$4,"")</f>
        <v>12</v>
      </c>
      <c r="AR91">
        <f>IF(ISNUMBER('Panel Spreadsheet'!AR91),'Panel Spreadsheet'!$E91-'Panel Spreadsheet'!AR$4,"")</f>
        <v>11</v>
      </c>
      <c r="AS91">
        <f>IF(ISNUMBER('Panel Spreadsheet'!AS91),'Panel Spreadsheet'!$E91-'Panel Spreadsheet'!AS$4,"")</f>
        <v>10</v>
      </c>
      <c r="AT91">
        <f>IF(ISNUMBER('Panel Spreadsheet'!AT91),'Panel Spreadsheet'!$E91-'Panel Spreadsheet'!AT$4,"")</f>
        <v>9</v>
      </c>
      <c r="AU91">
        <f>IF(ISNUMBER('Panel Spreadsheet'!AU91),'Panel Spreadsheet'!$E91-'Panel Spreadsheet'!AU$4,"")</f>
        <v>8</v>
      </c>
      <c r="AV91">
        <f>IF(ISNUMBER('Panel Spreadsheet'!AV91),'Panel Spreadsheet'!$E91-'Panel Spreadsheet'!AV$4,"")</f>
        <v>7</v>
      </c>
      <c r="AW91" t="str">
        <f>IF(ISNUMBER('Panel Spreadsheet'!AW91),'Panel Spreadsheet'!$E91-'Panel Spreadsheet'!AW$4,"")</f>
        <v/>
      </c>
      <c r="AX91" t="str">
        <f>IF(ISNUMBER('Panel Spreadsheet'!AX91),'Panel Spreadsheet'!$E91-'Panel Spreadsheet'!AX$4,"")</f>
        <v/>
      </c>
      <c r="AY91" t="str">
        <f>IF(ISNUMBER('Panel Spreadsheet'!AY91),'Panel Spreadsheet'!$E91-'Panel Spreadsheet'!AY$4,"")</f>
        <v/>
      </c>
    </row>
    <row r="92" spans="1:51" x14ac:dyDescent="0.35">
      <c r="A92" t="s">
        <v>61</v>
      </c>
      <c r="B92" t="s">
        <v>157</v>
      </c>
      <c r="C92" s="15">
        <v>3</v>
      </c>
      <c r="D92">
        <v>1965</v>
      </c>
      <c r="E92">
        <v>1975</v>
      </c>
      <c r="F92" t="str">
        <f>IF(ISNUMBER('Panel Spreadsheet'!F92),'Panel Spreadsheet'!$E92-'Panel Spreadsheet'!F$4,"")</f>
        <v/>
      </c>
      <c r="G92" t="str">
        <f>IF(ISNUMBER('Panel Spreadsheet'!G92),'Panel Spreadsheet'!$E92-'Panel Spreadsheet'!G$4,"")</f>
        <v/>
      </c>
      <c r="H92" t="str">
        <f>IF(ISNUMBER('Panel Spreadsheet'!H92),'Panel Spreadsheet'!$E92-'Panel Spreadsheet'!H$4,"")</f>
        <v/>
      </c>
      <c r="I92" t="str">
        <f>IF(ISNUMBER('Panel Spreadsheet'!I92),'Panel Spreadsheet'!$E92-'Panel Spreadsheet'!I$4,"")</f>
        <v/>
      </c>
      <c r="J92" t="str">
        <f>IF(ISNUMBER('Panel Spreadsheet'!J92),'Panel Spreadsheet'!$E92-'Panel Spreadsheet'!J$4,"")</f>
        <v/>
      </c>
      <c r="K92" t="str">
        <f>IF(ISNUMBER('Panel Spreadsheet'!K92),'Panel Spreadsheet'!$E92-'Panel Spreadsheet'!K$4,"")</f>
        <v/>
      </c>
      <c r="L92" t="str">
        <f>IF(ISNUMBER('Panel Spreadsheet'!L92),'Panel Spreadsheet'!$E92-'Panel Spreadsheet'!L$4,"")</f>
        <v/>
      </c>
      <c r="M92" t="str">
        <f>IF(ISNUMBER('Panel Spreadsheet'!M92),'Panel Spreadsheet'!$E92-'Panel Spreadsheet'!M$4,"")</f>
        <v/>
      </c>
      <c r="N92" t="str">
        <f>IF(ISNUMBER('Panel Spreadsheet'!N92),'Panel Spreadsheet'!$E92-'Panel Spreadsheet'!N$4,"")</f>
        <v/>
      </c>
      <c r="O92" t="str">
        <f>IF(ISNUMBER('Panel Spreadsheet'!O92),'Panel Spreadsheet'!$E92-'Panel Spreadsheet'!O$4,"")</f>
        <v/>
      </c>
      <c r="P92" t="str">
        <f>IF(ISNUMBER('Panel Spreadsheet'!P92),'Panel Spreadsheet'!$E92-'Panel Spreadsheet'!P$4,"")</f>
        <v/>
      </c>
      <c r="Q92" t="str">
        <f>IF(ISNUMBER('Panel Spreadsheet'!Q92),'Panel Spreadsheet'!$E92-'Panel Spreadsheet'!Q$4,"")</f>
        <v/>
      </c>
      <c r="R92" t="str">
        <f>IF(ISNUMBER('Panel Spreadsheet'!R92),'Panel Spreadsheet'!$E92-'Panel Spreadsheet'!R$4,"")</f>
        <v/>
      </c>
      <c r="S92" t="str">
        <f>IF(ISNUMBER('Panel Spreadsheet'!S92),'Panel Spreadsheet'!$E92-'Panel Spreadsheet'!S$4,"")</f>
        <v/>
      </c>
      <c r="T92" t="str">
        <f>IF(ISNUMBER('Panel Spreadsheet'!T92),'Panel Spreadsheet'!$E92-'Panel Spreadsheet'!T$4,"")</f>
        <v/>
      </c>
      <c r="U92" t="str">
        <f>IF(ISNUMBER('Panel Spreadsheet'!U92),'Panel Spreadsheet'!$E92-'Panel Spreadsheet'!U$4,"")</f>
        <v/>
      </c>
      <c r="V92" t="str">
        <f>IF(ISNUMBER('Panel Spreadsheet'!V92),'Panel Spreadsheet'!$E92-'Panel Spreadsheet'!V$4,"")</f>
        <v/>
      </c>
      <c r="W92" t="str">
        <f>IF(ISNUMBER('Panel Spreadsheet'!W92),'Panel Spreadsheet'!$E92-'Panel Spreadsheet'!W$4,"")</f>
        <v/>
      </c>
      <c r="X92" t="str">
        <f>IF(ISNUMBER('Panel Spreadsheet'!X92),'Panel Spreadsheet'!$E92-'Panel Spreadsheet'!X$4,"")</f>
        <v/>
      </c>
      <c r="Y92" t="str">
        <f>IF(ISNUMBER('Panel Spreadsheet'!Y92),'Panel Spreadsheet'!$E92-'Panel Spreadsheet'!Y$4,"")</f>
        <v/>
      </c>
      <c r="Z92" t="str">
        <f>IF(ISNUMBER('Panel Spreadsheet'!Z92),'Panel Spreadsheet'!$E92-'Panel Spreadsheet'!Z$4,"")</f>
        <v/>
      </c>
      <c r="AA92" t="str">
        <f>IF(ISNUMBER('Panel Spreadsheet'!AA92),'Panel Spreadsheet'!$E92-'Panel Spreadsheet'!AA$4,"")</f>
        <v/>
      </c>
      <c r="AB92" t="str">
        <f>IF(ISNUMBER('Panel Spreadsheet'!AB92),'Panel Spreadsheet'!$E92-'Panel Spreadsheet'!AB$4,"")</f>
        <v/>
      </c>
      <c r="AC92" t="str">
        <f>IF(ISNUMBER('Panel Spreadsheet'!AC92),'Panel Spreadsheet'!$E92-'Panel Spreadsheet'!AC$4,"")</f>
        <v/>
      </c>
      <c r="AD92" t="str">
        <f>IF(ISNUMBER('Panel Spreadsheet'!AD92),'Panel Spreadsheet'!$E92-'Panel Spreadsheet'!AD$4,"")</f>
        <v/>
      </c>
      <c r="AE92">
        <f>IF(ISNUMBER('Panel Spreadsheet'!AE92),'Panel Spreadsheet'!$E92-'Panel Spreadsheet'!AE$4,"")</f>
        <v>29</v>
      </c>
      <c r="AF92">
        <f>IF(ISNUMBER('Panel Spreadsheet'!AF92),'Panel Spreadsheet'!$E92-'Panel Spreadsheet'!AF$4,"")</f>
        <v>28</v>
      </c>
      <c r="AG92">
        <f>IF(ISNUMBER('Panel Spreadsheet'!AG92),'Panel Spreadsheet'!$E92-'Panel Spreadsheet'!AG$4,"")</f>
        <v>27</v>
      </c>
      <c r="AH92">
        <f>IF(ISNUMBER('Panel Spreadsheet'!AH92),'Panel Spreadsheet'!$E92-'Panel Spreadsheet'!AH$4,"")</f>
        <v>26</v>
      </c>
      <c r="AI92">
        <f>IF(ISNUMBER('Panel Spreadsheet'!AI92),'Panel Spreadsheet'!$E92-'Panel Spreadsheet'!AI$4,"")</f>
        <v>25</v>
      </c>
      <c r="AJ92">
        <f>IF(ISNUMBER('Panel Spreadsheet'!AJ92),'Panel Spreadsheet'!$E92-'Panel Spreadsheet'!AJ$4,"")</f>
        <v>24</v>
      </c>
      <c r="AK92">
        <f>IF(ISNUMBER('Panel Spreadsheet'!AK92),'Panel Spreadsheet'!$E92-'Panel Spreadsheet'!AK$4,"")</f>
        <v>23</v>
      </c>
      <c r="AL92">
        <f>IF(ISNUMBER('Panel Spreadsheet'!AL92),'Panel Spreadsheet'!$E92-'Panel Spreadsheet'!AL$4,"")</f>
        <v>22</v>
      </c>
      <c r="AM92">
        <f>IF(ISNUMBER('Panel Spreadsheet'!AM92),'Panel Spreadsheet'!$E92-'Panel Spreadsheet'!AM$4,"")</f>
        <v>21</v>
      </c>
      <c r="AN92">
        <f>IF(ISNUMBER('Panel Spreadsheet'!AN92),'Panel Spreadsheet'!$E92-'Panel Spreadsheet'!AN$4,"")</f>
        <v>20</v>
      </c>
      <c r="AO92">
        <f>IF(ISNUMBER('Panel Spreadsheet'!AO92),'Panel Spreadsheet'!$E92-'Panel Spreadsheet'!AO$4,"")</f>
        <v>19</v>
      </c>
      <c r="AP92">
        <f>IF(ISNUMBER('Panel Spreadsheet'!AP92),'Panel Spreadsheet'!$E92-'Panel Spreadsheet'!AP$4,"")</f>
        <v>18</v>
      </c>
      <c r="AQ92">
        <f>IF(ISNUMBER('Panel Spreadsheet'!AQ92),'Panel Spreadsheet'!$E92-'Panel Spreadsheet'!AQ$4,"")</f>
        <v>17</v>
      </c>
      <c r="AR92">
        <f>IF(ISNUMBER('Panel Spreadsheet'!AR92),'Panel Spreadsheet'!$E92-'Panel Spreadsheet'!AR$4,"")</f>
        <v>16</v>
      </c>
      <c r="AS92">
        <f>IF(ISNUMBER('Panel Spreadsheet'!AS92),'Panel Spreadsheet'!$E92-'Panel Spreadsheet'!AS$4,"")</f>
        <v>15</v>
      </c>
      <c r="AT92">
        <f>IF(ISNUMBER('Panel Spreadsheet'!AT92),'Panel Spreadsheet'!$E92-'Panel Spreadsheet'!AT$4,"")</f>
        <v>14</v>
      </c>
      <c r="AU92">
        <f>IF(ISNUMBER('Panel Spreadsheet'!AU92),'Panel Spreadsheet'!$E92-'Panel Spreadsheet'!AU$4,"")</f>
        <v>13</v>
      </c>
      <c r="AV92" t="str">
        <f>IF(ISNUMBER('Panel Spreadsheet'!AV92),'Panel Spreadsheet'!$E92-'Panel Spreadsheet'!AV$4,"")</f>
        <v/>
      </c>
      <c r="AW92" t="str">
        <f>IF(ISNUMBER('Panel Spreadsheet'!AW92),'Panel Spreadsheet'!$E92-'Panel Spreadsheet'!AW$4,"")</f>
        <v/>
      </c>
      <c r="AX92" t="str">
        <f>IF(ISNUMBER('Panel Spreadsheet'!AX92),'Panel Spreadsheet'!$E92-'Panel Spreadsheet'!AX$4,"")</f>
        <v/>
      </c>
      <c r="AY92" t="str">
        <f>IF(ISNUMBER('Panel Spreadsheet'!AY92),'Panel Spreadsheet'!$E92-'Panel Spreadsheet'!AY$4,"")</f>
        <v/>
      </c>
    </row>
    <row r="93" spans="1:51" x14ac:dyDescent="0.35">
      <c r="A93" t="s">
        <v>66</v>
      </c>
      <c r="B93" t="s">
        <v>157</v>
      </c>
      <c r="C93" s="15">
        <v>3</v>
      </c>
      <c r="D93">
        <v>1955</v>
      </c>
      <c r="E93" s="112">
        <v>1955</v>
      </c>
      <c r="F93" t="str">
        <f>IF(ISNUMBER('Panel Spreadsheet'!F93),'Panel Spreadsheet'!$E93-'Panel Spreadsheet'!F$4,"")</f>
        <v/>
      </c>
      <c r="G93" t="str">
        <f>IF(ISNUMBER('Panel Spreadsheet'!G93),'Panel Spreadsheet'!$E93-'Panel Spreadsheet'!G$4,"")</f>
        <v/>
      </c>
      <c r="H93" t="str">
        <f>IF(ISNUMBER('Panel Spreadsheet'!H93),'Panel Spreadsheet'!$E93-'Panel Spreadsheet'!H$4,"")</f>
        <v/>
      </c>
      <c r="I93" t="str">
        <f>IF(ISNUMBER('Panel Spreadsheet'!I93),'Panel Spreadsheet'!$E93-'Panel Spreadsheet'!I$4,"")</f>
        <v/>
      </c>
      <c r="J93" t="str">
        <f>IF(ISNUMBER('Panel Spreadsheet'!J93),'Panel Spreadsheet'!$E93-'Panel Spreadsheet'!J$4,"")</f>
        <v/>
      </c>
      <c r="K93" t="str">
        <f>IF(ISNUMBER('Panel Spreadsheet'!K93),'Panel Spreadsheet'!$E93-'Panel Spreadsheet'!K$4,"")</f>
        <v/>
      </c>
      <c r="L93" t="str">
        <f>IF(ISNUMBER('Panel Spreadsheet'!L93),'Panel Spreadsheet'!$E93-'Panel Spreadsheet'!L$4,"")</f>
        <v/>
      </c>
      <c r="M93" t="str">
        <f>IF(ISNUMBER('Panel Spreadsheet'!M93),'Panel Spreadsheet'!$E93-'Panel Spreadsheet'!M$4,"")</f>
        <v/>
      </c>
      <c r="N93" t="str">
        <f>IF(ISNUMBER('Panel Spreadsheet'!N93),'Panel Spreadsheet'!$E93-'Panel Spreadsheet'!N$4,"")</f>
        <v/>
      </c>
      <c r="O93" t="str">
        <f>IF(ISNUMBER('Panel Spreadsheet'!O93),'Panel Spreadsheet'!$E93-'Panel Spreadsheet'!O$4,"")</f>
        <v/>
      </c>
      <c r="P93" t="str">
        <f>IF(ISNUMBER('Panel Spreadsheet'!P93),'Panel Spreadsheet'!$E93-'Panel Spreadsheet'!P$4,"")</f>
        <v/>
      </c>
      <c r="Q93" t="str">
        <f>IF(ISNUMBER('Panel Spreadsheet'!Q93),'Panel Spreadsheet'!$E93-'Panel Spreadsheet'!Q$4,"")</f>
        <v/>
      </c>
      <c r="R93" t="str">
        <f>IF(ISNUMBER('Panel Spreadsheet'!R93),'Panel Spreadsheet'!$E93-'Panel Spreadsheet'!R$4,"")</f>
        <v/>
      </c>
      <c r="S93" t="str">
        <f>IF(ISNUMBER('Panel Spreadsheet'!S93),'Panel Spreadsheet'!$E93-'Panel Spreadsheet'!S$4,"")</f>
        <v/>
      </c>
      <c r="T93" t="str">
        <f>IF(ISNUMBER('Panel Spreadsheet'!T93),'Panel Spreadsheet'!$E93-'Panel Spreadsheet'!T$4,"")</f>
        <v/>
      </c>
      <c r="U93" t="str">
        <f>IF(ISNUMBER('Panel Spreadsheet'!U93),'Panel Spreadsheet'!$E93-'Panel Spreadsheet'!U$4,"")</f>
        <v/>
      </c>
      <c r="V93" t="str">
        <f>IF(ISNUMBER('Panel Spreadsheet'!V93),'Panel Spreadsheet'!$E93-'Panel Spreadsheet'!V$4,"")</f>
        <v/>
      </c>
      <c r="W93" t="str">
        <f>IF(ISNUMBER('Panel Spreadsheet'!W93),'Panel Spreadsheet'!$E93-'Panel Spreadsheet'!W$4,"")</f>
        <v/>
      </c>
      <c r="X93" t="str">
        <f>IF(ISNUMBER('Panel Spreadsheet'!X93),'Panel Spreadsheet'!$E93-'Panel Spreadsheet'!X$4,"")</f>
        <v/>
      </c>
      <c r="Y93" t="str">
        <f>IF(ISNUMBER('Panel Spreadsheet'!Y93),'Panel Spreadsheet'!$E93-'Panel Spreadsheet'!Y$4,"")</f>
        <v/>
      </c>
      <c r="Z93" t="str">
        <f>IF(ISNUMBER('Panel Spreadsheet'!Z93),'Panel Spreadsheet'!$E93-'Panel Spreadsheet'!Z$4,"")</f>
        <v/>
      </c>
      <c r="AA93" t="str">
        <f>IF(ISNUMBER('Panel Spreadsheet'!AA93),'Panel Spreadsheet'!$E93-'Panel Spreadsheet'!AA$4,"")</f>
        <v/>
      </c>
      <c r="AB93" t="str">
        <f>IF(ISNUMBER('Panel Spreadsheet'!AB93),'Panel Spreadsheet'!$E93-'Panel Spreadsheet'!AB$4,"")</f>
        <v/>
      </c>
      <c r="AC93" t="str">
        <f>IF(ISNUMBER('Panel Spreadsheet'!AC93),'Panel Spreadsheet'!$E93-'Panel Spreadsheet'!AC$4,"")</f>
        <v/>
      </c>
      <c r="AD93" t="str">
        <f>IF(ISNUMBER('Panel Spreadsheet'!AD93),'Panel Spreadsheet'!$E93-'Panel Spreadsheet'!AD$4,"")</f>
        <v/>
      </c>
      <c r="AE93" t="str">
        <f>IF(ISNUMBER('Panel Spreadsheet'!AE93),'Panel Spreadsheet'!$E93-'Panel Spreadsheet'!AE$4,"")</f>
        <v/>
      </c>
      <c r="AF93" t="str">
        <f>IF(ISNUMBER('Panel Spreadsheet'!AF93),'Panel Spreadsheet'!$E93-'Panel Spreadsheet'!AF$4,"")</f>
        <v/>
      </c>
      <c r="AG93" t="str">
        <f>IF(ISNUMBER('Panel Spreadsheet'!AG93),'Panel Spreadsheet'!$E93-'Panel Spreadsheet'!AG$4,"")</f>
        <v/>
      </c>
      <c r="AH93" t="str">
        <f>IF(ISNUMBER('Panel Spreadsheet'!AH93),'Panel Spreadsheet'!$E93-'Panel Spreadsheet'!AH$4,"")</f>
        <v/>
      </c>
      <c r="AI93" t="str">
        <f>IF(ISNUMBER('Panel Spreadsheet'!AI93),'Panel Spreadsheet'!$E93-'Panel Spreadsheet'!AI$4,"")</f>
        <v/>
      </c>
      <c r="AJ93" t="str">
        <f>IF(ISNUMBER('Panel Spreadsheet'!AJ93),'Panel Spreadsheet'!$E93-'Panel Spreadsheet'!AJ$4,"")</f>
        <v/>
      </c>
      <c r="AK93" t="str">
        <f>IF(ISNUMBER('Panel Spreadsheet'!AK93),'Panel Spreadsheet'!$E93-'Panel Spreadsheet'!AK$4,"")</f>
        <v/>
      </c>
      <c r="AL93" t="str">
        <f>IF(ISNUMBER('Panel Spreadsheet'!AL93),'Panel Spreadsheet'!$E93-'Panel Spreadsheet'!AL$4,"")</f>
        <v/>
      </c>
      <c r="AM93">
        <f>IF(ISNUMBER('Panel Spreadsheet'!AM93),'Panel Spreadsheet'!$E93-'Panel Spreadsheet'!AM$4,"")</f>
        <v>1</v>
      </c>
      <c r="AN93">
        <f>IF(ISNUMBER('Panel Spreadsheet'!AN93),'Panel Spreadsheet'!$E93-'Panel Spreadsheet'!AN$4,"")</f>
        <v>0</v>
      </c>
      <c r="AO93" t="str">
        <f>IF(ISNUMBER('Panel Spreadsheet'!AO93),'Panel Spreadsheet'!$E93-'Panel Spreadsheet'!AO$4,"")</f>
        <v/>
      </c>
      <c r="AP93" t="str">
        <f>IF(ISNUMBER('Panel Spreadsheet'!AP93),'Panel Spreadsheet'!$E93-'Panel Spreadsheet'!AP$4,"")</f>
        <v/>
      </c>
      <c r="AQ93" t="str">
        <f>IF(ISNUMBER('Panel Spreadsheet'!AQ93),'Panel Spreadsheet'!$E93-'Panel Spreadsheet'!AQ$4,"")</f>
        <v/>
      </c>
      <c r="AR93" t="str">
        <f>IF(ISNUMBER('Panel Spreadsheet'!AR93),'Panel Spreadsheet'!$E93-'Panel Spreadsheet'!AR$4,"")</f>
        <v/>
      </c>
      <c r="AS93" t="str">
        <f>IF(ISNUMBER('Panel Spreadsheet'!AS93),'Panel Spreadsheet'!$E93-'Panel Spreadsheet'!AS$4,"")</f>
        <v/>
      </c>
      <c r="AT93" t="str">
        <f>IF(ISNUMBER('Panel Spreadsheet'!AT93),'Panel Spreadsheet'!$E93-'Panel Spreadsheet'!AT$4,"")</f>
        <v/>
      </c>
      <c r="AU93" t="str">
        <f>IF(ISNUMBER('Panel Spreadsheet'!AU93),'Panel Spreadsheet'!$E93-'Panel Spreadsheet'!AU$4,"")</f>
        <v/>
      </c>
      <c r="AV93" t="str">
        <f>IF(ISNUMBER('Panel Spreadsheet'!AV93),'Panel Spreadsheet'!$E93-'Panel Spreadsheet'!AV$4,"")</f>
        <v/>
      </c>
      <c r="AW93" t="str">
        <f>IF(ISNUMBER('Panel Spreadsheet'!AW93),'Panel Spreadsheet'!$E93-'Panel Spreadsheet'!AW$4,"")</f>
        <v/>
      </c>
      <c r="AX93" t="str">
        <f>IF(ISNUMBER('Panel Spreadsheet'!AX93),'Panel Spreadsheet'!$E93-'Panel Spreadsheet'!AX$4,"")</f>
        <v/>
      </c>
      <c r="AY93" t="str">
        <f>IF(ISNUMBER('Panel Spreadsheet'!AY93),'Panel Spreadsheet'!$E93-'Panel Spreadsheet'!AY$4,"")</f>
        <v/>
      </c>
    </row>
    <row r="94" spans="1:51" x14ac:dyDescent="0.35">
      <c r="A94" t="s">
        <v>48</v>
      </c>
      <c r="B94" t="s">
        <v>157</v>
      </c>
      <c r="C94" s="15">
        <v>3</v>
      </c>
      <c r="D94">
        <v>1955</v>
      </c>
      <c r="E94">
        <v>1959</v>
      </c>
      <c r="F94" t="str">
        <f>IF(ISNUMBER('Panel Spreadsheet'!F94),'Panel Spreadsheet'!$E94-'Panel Spreadsheet'!F$4,"")</f>
        <v/>
      </c>
      <c r="G94" t="str">
        <f>IF(ISNUMBER('Panel Spreadsheet'!G94),'Panel Spreadsheet'!$E94-'Panel Spreadsheet'!G$4,"")</f>
        <v/>
      </c>
      <c r="H94" t="str">
        <f>IF(ISNUMBER('Panel Spreadsheet'!H94),'Panel Spreadsheet'!$E94-'Panel Spreadsheet'!H$4,"")</f>
        <v/>
      </c>
      <c r="I94" t="str">
        <f>IF(ISNUMBER('Panel Spreadsheet'!I94),'Panel Spreadsheet'!$E94-'Panel Spreadsheet'!I$4,"")</f>
        <v/>
      </c>
      <c r="J94" t="str">
        <f>IF(ISNUMBER('Panel Spreadsheet'!J94),'Panel Spreadsheet'!$E94-'Panel Spreadsheet'!J$4,"")</f>
        <v/>
      </c>
      <c r="K94" t="str">
        <f>IF(ISNUMBER('Panel Spreadsheet'!K94),'Panel Spreadsheet'!$E94-'Panel Spreadsheet'!K$4,"")</f>
        <v/>
      </c>
      <c r="L94" t="str">
        <f>IF(ISNUMBER('Panel Spreadsheet'!L94),'Panel Spreadsheet'!$E94-'Panel Spreadsheet'!L$4,"")</f>
        <v/>
      </c>
      <c r="M94" t="str">
        <f>IF(ISNUMBER('Panel Spreadsheet'!M94),'Panel Spreadsheet'!$E94-'Panel Spreadsheet'!M$4,"")</f>
        <v/>
      </c>
      <c r="N94" t="str">
        <f>IF(ISNUMBER('Panel Spreadsheet'!N94),'Panel Spreadsheet'!$E94-'Panel Spreadsheet'!N$4,"")</f>
        <v/>
      </c>
      <c r="O94" t="str">
        <f>IF(ISNUMBER('Panel Spreadsheet'!O94),'Panel Spreadsheet'!$E94-'Panel Spreadsheet'!O$4,"")</f>
        <v/>
      </c>
      <c r="P94" t="str">
        <f>IF(ISNUMBER('Panel Spreadsheet'!P94),'Panel Spreadsheet'!$E94-'Panel Spreadsheet'!P$4,"")</f>
        <v/>
      </c>
      <c r="Q94" t="str">
        <f>IF(ISNUMBER('Panel Spreadsheet'!Q94),'Panel Spreadsheet'!$E94-'Panel Spreadsheet'!Q$4,"")</f>
        <v/>
      </c>
      <c r="R94" t="str">
        <f>IF(ISNUMBER('Panel Spreadsheet'!R94),'Panel Spreadsheet'!$E94-'Panel Spreadsheet'!R$4,"")</f>
        <v/>
      </c>
      <c r="S94" t="str">
        <f>IF(ISNUMBER('Panel Spreadsheet'!S94),'Panel Spreadsheet'!$E94-'Panel Spreadsheet'!S$4,"")</f>
        <v/>
      </c>
      <c r="T94" t="str">
        <f>IF(ISNUMBER('Panel Spreadsheet'!T94),'Panel Spreadsheet'!$E94-'Panel Spreadsheet'!T$4,"")</f>
        <v/>
      </c>
      <c r="U94" t="str">
        <f>IF(ISNUMBER('Panel Spreadsheet'!U94),'Panel Spreadsheet'!$E94-'Panel Spreadsheet'!U$4,"")</f>
        <v/>
      </c>
      <c r="V94" t="str">
        <f>IF(ISNUMBER('Panel Spreadsheet'!V94),'Panel Spreadsheet'!$E94-'Panel Spreadsheet'!V$4,"")</f>
        <v/>
      </c>
      <c r="W94" t="str">
        <f>IF(ISNUMBER('Panel Spreadsheet'!W94),'Panel Spreadsheet'!$E94-'Panel Spreadsheet'!W$4,"")</f>
        <v/>
      </c>
      <c r="X94" t="str">
        <f>IF(ISNUMBER('Panel Spreadsheet'!X94),'Panel Spreadsheet'!$E94-'Panel Spreadsheet'!X$4,"")</f>
        <v/>
      </c>
      <c r="Y94">
        <f>IF(ISNUMBER('Panel Spreadsheet'!Y94),'Panel Spreadsheet'!$E94-'Panel Spreadsheet'!Y$4,"")</f>
        <v>19</v>
      </c>
      <c r="Z94">
        <f>IF(ISNUMBER('Panel Spreadsheet'!Z94),'Panel Spreadsheet'!$E94-'Panel Spreadsheet'!Z$4,"")</f>
        <v>18</v>
      </c>
      <c r="AA94">
        <f>IF(ISNUMBER('Panel Spreadsheet'!AA94),'Panel Spreadsheet'!$E94-'Panel Spreadsheet'!AA$4,"")</f>
        <v>17</v>
      </c>
      <c r="AB94">
        <f>IF(ISNUMBER('Panel Spreadsheet'!AB94),'Panel Spreadsheet'!$E94-'Panel Spreadsheet'!AB$4,"")</f>
        <v>16</v>
      </c>
      <c r="AC94">
        <f>IF(ISNUMBER('Panel Spreadsheet'!AC94),'Panel Spreadsheet'!$E94-'Panel Spreadsheet'!AC$4,"")</f>
        <v>15</v>
      </c>
      <c r="AD94">
        <f>IF(ISNUMBER('Panel Spreadsheet'!AD94),'Panel Spreadsheet'!$E94-'Panel Spreadsheet'!AD$4,"")</f>
        <v>14</v>
      </c>
      <c r="AE94">
        <f>IF(ISNUMBER('Panel Spreadsheet'!AE94),'Panel Spreadsheet'!$E94-'Panel Spreadsheet'!AE$4,"")</f>
        <v>13</v>
      </c>
      <c r="AF94">
        <f>IF(ISNUMBER('Panel Spreadsheet'!AF94),'Panel Spreadsheet'!$E94-'Panel Spreadsheet'!AF$4,"")</f>
        <v>12</v>
      </c>
      <c r="AG94">
        <f>IF(ISNUMBER('Panel Spreadsheet'!AG94),'Panel Spreadsheet'!$E94-'Panel Spreadsheet'!AG$4,"")</f>
        <v>11</v>
      </c>
      <c r="AH94">
        <f>IF(ISNUMBER('Panel Spreadsheet'!AH94),'Panel Spreadsheet'!$E94-'Panel Spreadsheet'!AH$4,"")</f>
        <v>10</v>
      </c>
      <c r="AI94">
        <f>IF(ISNUMBER('Panel Spreadsheet'!AI94),'Panel Spreadsheet'!$E94-'Panel Spreadsheet'!AI$4,"")</f>
        <v>9</v>
      </c>
      <c r="AJ94">
        <f>IF(ISNUMBER('Panel Spreadsheet'!AJ94),'Panel Spreadsheet'!$E94-'Panel Spreadsheet'!AJ$4,"")</f>
        <v>8</v>
      </c>
      <c r="AK94">
        <f>IF(ISNUMBER('Panel Spreadsheet'!AK94),'Panel Spreadsheet'!$E94-'Panel Spreadsheet'!AK$4,"")</f>
        <v>7</v>
      </c>
      <c r="AL94">
        <f>IF(ISNUMBER('Panel Spreadsheet'!AL94),'Panel Spreadsheet'!$E94-'Panel Spreadsheet'!AL$4,"")</f>
        <v>6</v>
      </c>
      <c r="AM94">
        <f>IF(ISNUMBER('Panel Spreadsheet'!AM94),'Panel Spreadsheet'!$E94-'Panel Spreadsheet'!AM$4,"")</f>
        <v>5</v>
      </c>
      <c r="AN94">
        <f>IF(ISNUMBER('Panel Spreadsheet'!AN94),'Panel Spreadsheet'!$E94-'Panel Spreadsheet'!AN$4,"")</f>
        <v>4</v>
      </c>
      <c r="AO94">
        <f>IF(ISNUMBER('Panel Spreadsheet'!AO94),'Panel Spreadsheet'!$E94-'Panel Spreadsheet'!AO$4,"")</f>
        <v>3</v>
      </c>
      <c r="AP94">
        <f>IF(ISNUMBER('Panel Spreadsheet'!AP94),'Panel Spreadsheet'!$E94-'Panel Spreadsheet'!AP$4,"")</f>
        <v>2</v>
      </c>
      <c r="AQ94">
        <f>IF(ISNUMBER('Panel Spreadsheet'!AQ94),'Panel Spreadsheet'!$E94-'Panel Spreadsheet'!AQ$4,"")</f>
        <v>1</v>
      </c>
      <c r="AR94" t="str">
        <f>IF(ISNUMBER('Panel Spreadsheet'!AR94),'Panel Spreadsheet'!$E94-'Panel Spreadsheet'!AR$4,"")</f>
        <v/>
      </c>
      <c r="AS94" t="str">
        <f>IF(ISNUMBER('Panel Spreadsheet'!AS94),'Panel Spreadsheet'!$E94-'Panel Spreadsheet'!AS$4,"")</f>
        <v/>
      </c>
      <c r="AT94" t="str">
        <f>IF(ISNUMBER('Panel Spreadsheet'!AT94),'Panel Spreadsheet'!$E94-'Panel Spreadsheet'!AT$4,"")</f>
        <v/>
      </c>
      <c r="AU94" t="str">
        <f>IF(ISNUMBER('Panel Spreadsheet'!AU94),'Panel Spreadsheet'!$E94-'Panel Spreadsheet'!AU$4,"")</f>
        <v/>
      </c>
      <c r="AV94" t="str">
        <f>IF(ISNUMBER('Panel Spreadsheet'!AV94),'Panel Spreadsheet'!$E94-'Panel Spreadsheet'!AV$4,"")</f>
        <v/>
      </c>
      <c r="AW94" t="str">
        <f>IF(ISNUMBER('Panel Spreadsheet'!AW94),'Panel Spreadsheet'!$E94-'Panel Spreadsheet'!AW$4,"")</f>
        <v/>
      </c>
      <c r="AX94" t="str">
        <f>IF(ISNUMBER('Panel Spreadsheet'!AX94),'Panel Spreadsheet'!$E94-'Panel Spreadsheet'!AX$4,"")</f>
        <v/>
      </c>
      <c r="AY94" t="str">
        <f>IF(ISNUMBER('Panel Spreadsheet'!AY94),'Panel Spreadsheet'!$E94-'Panel Spreadsheet'!AY$4,"")</f>
        <v/>
      </c>
    </row>
    <row r="95" spans="1:51" x14ac:dyDescent="0.35">
      <c r="A95" t="s">
        <v>77</v>
      </c>
      <c r="B95" t="s">
        <v>157</v>
      </c>
      <c r="C95" s="15">
        <v>3.5</v>
      </c>
      <c r="D95">
        <v>1969</v>
      </c>
      <c r="E95" s="112">
        <v>1969</v>
      </c>
      <c r="F95" t="str">
        <f>IF(ISNUMBER('Panel Spreadsheet'!F95),'Panel Spreadsheet'!$E95-'Panel Spreadsheet'!F$4,"")</f>
        <v/>
      </c>
      <c r="G95" t="str">
        <f>IF(ISNUMBER('Panel Spreadsheet'!G95),'Panel Spreadsheet'!$E95-'Panel Spreadsheet'!G$4,"")</f>
        <v/>
      </c>
      <c r="H95" t="str">
        <f>IF(ISNUMBER('Panel Spreadsheet'!H95),'Panel Spreadsheet'!$E95-'Panel Spreadsheet'!H$4,"")</f>
        <v/>
      </c>
      <c r="I95" t="str">
        <f>IF(ISNUMBER('Panel Spreadsheet'!I95),'Panel Spreadsheet'!$E95-'Panel Spreadsheet'!I$4,"")</f>
        <v/>
      </c>
      <c r="J95" t="str">
        <f>IF(ISNUMBER('Panel Spreadsheet'!J95),'Panel Spreadsheet'!$E95-'Panel Spreadsheet'!J$4,"")</f>
        <v/>
      </c>
      <c r="K95" t="str">
        <f>IF(ISNUMBER('Panel Spreadsheet'!K95),'Panel Spreadsheet'!$E95-'Panel Spreadsheet'!K$4,"")</f>
        <v/>
      </c>
      <c r="L95" t="str">
        <f>IF(ISNUMBER('Panel Spreadsheet'!L95),'Panel Spreadsheet'!$E95-'Panel Spreadsheet'!L$4,"")</f>
        <v/>
      </c>
      <c r="M95" t="str">
        <f>IF(ISNUMBER('Panel Spreadsheet'!M95),'Panel Spreadsheet'!$E95-'Panel Spreadsheet'!M$4,"")</f>
        <v/>
      </c>
      <c r="N95" t="str">
        <f>IF(ISNUMBER('Panel Spreadsheet'!N95),'Panel Spreadsheet'!$E95-'Panel Spreadsheet'!N$4,"")</f>
        <v/>
      </c>
      <c r="O95" t="str">
        <f>IF(ISNUMBER('Panel Spreadsheet'!O95),'Panel Spreadsheet'!$E95-'Panel Spreadsheet'!O$4,"")</f>
        <v/>
      </c>
      <c r="P95" t="str">
        <f>IF(ISNUMBER('Panel Spreadsheet'!P95),'Panel Spreadsheet'!$E95-'Panel Spreadsheet'!P$4,"")</f>
        <v/>
      </c>
      <c r="Q95" t="str">
        <f>IF(ISNUMBER('Panel Spreadsheet'!Q95),'Panel Spreadsheet'!$E95-'Panel Spreadsheet'!Q$4,"")</f>
        <v/>
      </c>
      <c r="R95" t="str">
        <f>IF(ISNUMBER('Panel Spreadsheet'!R95),'Panel Spreadsheet'!$E95-'Panel Spreadsheet'!R$4,"")</f>
        <v/>
      </c>
      <c r="S95" t="str">
        <f>IF(ISNUMBER('Panel Spreadsheet'!S95),'Panel Spreadsheet'!$E95-'Panel Spreadsheet'!S$4,"")</f>
        <v/>
      </c>
      <c r="T95" t="str">
        <f>IF(ISNUMBER('Panel Spreadsheet'!T95),'Panel Spreadsheet'!$E95-'Panel Spreadsheet'!T$4,"")</f>
        <v/>
      </c>
      <c r="U95" t="str">
        <f>IF(ISNUMBER('Panel Spreadsheet'!U95),'Panel Spreadsheet'!$E95-'Panel Spreadsheet'!U$4,"")</f>
        <v/>
      </c>
      <c r="V95" t="str">
        <f>IF(ISNUMBER('Panel Spreadsheet'!V95),'Panel Spreadsheet'!$E95-'Panel Spreadsheet'!V$4,"")</f>
        <v/>
      </c>
      <c r="W95" t="str">
        <f>IF(ISNUMBER('Panel Spreadsheet'!W95),'Panel Spreadsheet'!$E95-'Panel Spreadsheet'!W$4,"")</f>
        <v/>
      </c>
      <c r="X95" t="str">
        <f>IF(ISNUMBER('Panel Spreadsheet'!X95),'Panel Spreadsheet'!$E95-'Panel Spreadsheet'!X$4,"")</f>
        <v/>
      </c>
      <c r="Y95" t="str">
        <f>IF(ISNUMBER('Panel Spreadsheet'!Y95),'Panel Spreadsheet'!$E95-'Panel Spreadsheet'!Y$4,"")</f>
        <v/>
      </c>
      <c r="Z95" t="str">
        <f>IF(ISNUMBER('Panel Spreadsheet'!Z95),'Panel Spreadsheet'!$E95-'Panel Spreadsheet'!Z$4,"")</f>
        <v/>
      </c>
      <c r="AA95" t="str">
        <f>IF(ISNUMBER('Panel Spreadsheet'!AA95),'Panel Spreadsheet'!$E95-'Panel Spreadsheet'!AA$4,"")</f>
        <v/>
      </c>
      <c r="AB95" t="str">
        <f>IF(ISNUMBER('Panel Spreadsheet'!AB95),'Panel Spreadsheet'!$E95-'Panel Spreadsheet'!AB$4,"")</f>
        <v/>
      </c>
      <c r="AC95" t="str">
        <f>IF(ISNUMBER('Panel Spreadsheet'!AC95),'Panel Spreadsheet'!$E95-'Panel Spreadsheet'!AC$4,"")</f>
        <v/>
      </c>
      <c r="AD95" t="str">
        <f>IF(ISNUMBER('Panel Spreadsheet'!AD95),'Panel Spreadsheet'!$E95-'Panel Spreadsheet'!AD$4,"")</f>
        <v/>
      </c>
      <c r="AE95" t="str">
        <f>IF(ISNUMBER('Panel Spreadsheet'!AE95),'Panel Spreadsheet'!$E95-'Panel Spreadsheet'!AE$4,"")</f>
        <v/>
      </c>
      <c r="AF95" t="str">
        <f>IF(ISNUMBER('Panel Spreadsheet'!AF95),'Panel Spreadsheet'!$E95-'Panel Spreadsheet'!AF$4,"")</f>
        <v/>
      </c>
      <c r="AG95" t="str">
        <f>IF(ISNUMBER('Panel Spreadsheet'!AG95),'Panel Spreadsheet'!$E95-'Panel Spreadsheet'!AG$4,"")</f>
        <v/>
      </c>
      <c r="AH95" t="str">
        <f>IF(ISNUMBER('Panel Spreadsheet'!AH95),'Panel Spreadsheet'!$E95-'Panel Spreadsheet'!AH$4,"")</f>
        <v/>
      </c>
      <c r="AI95" t="str">
        <f>IF(ISNUMBER('Panel Spreadsheet'!AI95),'Panel Spreadsheet'!$E95-'Panel Spreadsheet'!AI$4,"")</f>
        <v/>
      </c>
      <c r="AJ95" t="str">
        <f>IF(ISNUMBER('Panel Spreadsheet'!AJ95),'Panel Spreadsheet'!$E95-'Panel Spreadsheet'!AJ$4,"")</f>
        <v/>
      </c>
      <c r="AK95" t="str">
        <f>IF(ISNUMBER('Panel Spreadsheet'!AK95),'Panel Spreadsheet'!$E95-'Panel Spreadsheet'!AK$4,"")</f>
        <v/>
      </c>
      <c r="AL95" t="str">
        <f>IF(ISNUMBER('Panel Spreadsheet'!AL95),'Panel Spreadsheet'!$E95-'Panel Spreadsheet'!AL$4,"")</f>
        <v/>
      </c>
      <c r="AM95" t="str">
        <f>IF(ISNUMBER('Panel Spreadsheet'!AM95),'Panel Spreadsheet'!$E95-'Panel Spreadsheet'!AM$4,"")</f>
        <v/>
      </c>
      <c r="AN95" t="str">
        <f>IF(ISNUMBER('Panel Spreadsheet'!AN95),'Panel Spreadsheet'!$E95-'Panel Spreadsheet'!AN$4,"")</f>
        <v/>
      </c>
      <c r="AO95" t="str">
        <f>IF(ISNUMBER('Panel Spreadsheet'!AO95),'Panel Spreadsheet'!$E95-'Panel Spreadsheet'!AO$4,"")</f>
        <v/>
      </c>
      <c r="AP95" t="str">
        <f>IF(ISNUMBER('Panel Spreadsheet'!AP95),'Panel Spreadsheet'!$E95-'Panel Spreadsheet'!AP$4,"")</f>
        <v/>
      </c>
      <c r="AQ95" t="str">
        <f>IF(ISNUMBER('Panel Spreadsheet'!AQ95),'Panel Spreadsheet'!$E95-'Panel Spreadsheet'!AQ$4,"")</f>
        <v/>
      </c>
      <c r="AR95" t="str">
        <f>IF(ISNUMBER('Panel Spreadsheet'!AR95),'Panel Spreadsheet'!$E95-'Panel Spreadsheet'!AR$4,"")</f>
        <v/>
      </c>
      <c r="AS95" t="str">
        <f>IF(ISNUMBER('Panel Spreadsheet'!AS95),'Panel Spreadsheet'!$E95-'Panel Spreadsheet'!AS$4,"")</f>
        <v/>
      </c>
      <c r="AT95">
        <f>IF(ISNUMBER('Panel Spreadsheet'!AT95),'Panel Spreadsheet'!$E95-'Panel Spreadsheet'!AT$4,"")</f>
        <v>8</v>
      </c>
      <c r="AU95">
        <f>IF(ISNUMBER('Panel Spreadsheet'!AU95),'Panel Spreadsheet'!$E95-'Panel Spreadsheet'!AU$4,"")</f>
        <v>7</v>
      </c>
      <c r="AV95">
        <f>IF(ISNUMBER('Panel Spreadsheet'!AV95),'Panel Spreadsheet'!$E95-'Panel Spreadsheet'!AV$4,"")</f>
        <v>6</v>
      </c>
      <c r="AW95" t="str">
        <f>IF(ISNUMBER('Panel Spreadsheet'!AW95),'Panel Spreadsheet'!$E95-'Panel Spreadsheet'!AW$4,"")</f>
        <v/>
      </c>
      <c r="AX95" t="str">
        <f>IF(ISNUMBER('Panel Spreadsheet'!AX95),'Panel Spreadsheet'!$E95-'Panel Spreadsheet'!AX$4,"")</f>
        <v/>
      </c>
      <c r="AY95" t="str">
        <f>IF(ISNUMBER('Panel Spreadsheet'!AY95),'Panel Spreadsheet'!$E95-'Panel Spreadsheet'!AY$4,"")</f>
        <v/>
      </c>
    </row>
    <row r="96" spans="1:51" x14ac:dyDescent="0.35">
      <c r="A96" t="s">
        <v>48</v>
      </c>
      <c r="B96" t="s">
        <v>157</v>
      </c>
      <c r="C96" s="15">
        <v>3.5</v>
      </c>
      <c r="D96">
        <v>1952</v>
      </c>
      <c r="E96" s="114">
        <v>1952.5</v>
      </c>
      <c r="F96" t="str">
        <f>IF(ISNUMBER('Panel Spreadsheet'!F96),'Panel Spreadsheet'!$E96-'Panel Spreadsheet'!F$4,"")</f>
        <v/>
      </c>
      <c r="G96" t="str">
        <f>IF(ISNUMBER('Panel Spreadsheet'!G96),'Panel Spreadsheet'!$E96-'Panel Spreadsheet'!G$4,"")</f>
        <v/>
      </c>
      <c r="H96" t="str">
        <f>IF(ISNUMBER('Panel Spreadsheet'!H96),'Panel Spreadsheet'!$E96-'Panel Spreadsheet'!H$4,"")</f>
        <v/>
      </c>
      <c r="I96" t="str">
        <f>IF(ISNUMBER('Panel Spreadsheet'!I96),'Panel Spreadsheet'!$E96-'Panel Spreadsheet'!I$4,"")</f>
        <v/>
      </c>
      <c r="J96" t="str">
        <f>IF(ISNUMBER('Panel Spreadsheet'!J96),'Panel Spreadsheet'!$E96-'Panel Spreadsheet'!J$4,"")</f>
        <v/>
      </c>
      <c r="K96" t="str">
        <f>IF(ISNUMBER('Panel Spreadsheet'!K96),'Panel Spreadsheet'!$E96-'Panel Spreadsheet'!K$4,"")</f>
        <v/>
      </c>
      <c r="L96" t="str">
        <f>IF(ISNUMBER('Panel Spreadsheet'!L96),'Panel Spreadsheet'!$E96-'Panel Spreadsheet'!L$4,"")</f>
        <v/>
      </c>
      <c r="M96" t="str">
        <f>IF(ISNUMBER('Panel Spreadsheet'!M96),'Panel Spreadsheet'!$E96-'Panel Spreadsheet'!M$4,"")</f>
        <v/>
      </c>
      <c r="N96" t="str">
        <f>IF(ISNUMBER('Panel Spreadsheet'!N96),'Panel Spreadsheet'!$E96-'Panel Spreadsheet'!N$4,"")</f>
        <v/>
      </c>
      <c r="O96" t="str">
        <f>IF(ISNUMBER('Panel Spreadsheet'!O96),'Panel Spreadsheet'!$E96-'Panel Spreadsheet'!O$4,"")</f>
        <v/>
      </c>
      <c r="P96" t="str">
        <f>IF(ISNUMBER('Panel Spreadsheet'!P96),'Panel Spreadsheet'!$E96-'Panel Spreadsheet'!P$4,"")</f>
        <v/>
      </c>
      <c r="Q96" t="str">
        <f>IF(ISNUMBER('Panel Spreadsheet'!Q96),'Panel Spreadsheet'!$E96-'Panel Spreadsheet'!Q$4,"")</f>
        <v/>
      </c>
      <c r="R96" t="str">
        <f>IF(ISNUMBER('Panel Spreadsheet'!R96),'Panel Spreadsheet'!$E96-'Panel Spreadsheet'!R$4,"")</f>
        <v/>
      </c>
      <c r="S96">
        <f>IF(ISNUMBER('Panel Spreadsheet'!S96),'Panel Spreadsheet'!$E96-'Panel Spreadsheet'!S$4,"")</f>
        <v>18.5</v>
      </c>
      <c r="T96">
        <f>IF(ISNUMBER('Panel Spreadsheet'!T96),'Panel Spreadsheet'!$E96-'Panel Spreadsheet'!T$4,"")</f>
        <v>17.5</v>
      </c>
      <c r="U96">
        <f>IF(ISNUMBER('Panel Spreadsheet'!U96),'Panel Spreadsheet'!$E96-'Panel Spreadsheet'!U$4,"")</f>
        <v>16.5</v>
      </c>
      <c r="V96">
        <f>IF(ISNUMBER('Panel Spreadsheet'!V96),'Panel Spreadsheet'!$E96-'Panel Spreadsheet'!V$4,"")</f>
        <v>15.5</v>
      </c>
      <c r="W96" t="str">
        <f>IF(ISNUMBER('Panel Spreadsheet'!W96),'Panel Spreadsheet'!$E96-'Panel Spreadsheet'!W$4,"")</f>
        <v/>
      </c>
      <c r="X96" t="str">
        <f>IF(ISNUMBER('Panel Spreadsheet'!X96),'Panel Spreadsheet'!$E96-'Panel Spreadsheet'!X$4,"")</f>
        <v/>
      </c>
      <c r="Y96" t="str">
        <f>IF(ISNUMBER('Panel Spreadsheet'!Y96),'Panel Spreadsheet'!$E96-'Panel Spreadsheet'!Y$4,"")</f>
        <v/>
      </c>
      <c r="Z96" t="str">
        <f>IF(ISNUMBER('Panel Spreadsheet'!Z96),'Panel Spreadsheet'!$E96-'Panel Spreadsheet'!Z$4,"")</f>
        <v/>
      </c>
      <c r="AA96" t="str">
        <f>IF(ISNUMBER('Panel Spreadsheet'!AA96),'Panel Spreadsheet'!$E96-'Panel Spreadsheet'!AA$4,"")</f>
        <v/>
      </c>
      <c r="AB96" t="str">
        <f>IF(ISNUMBER('Panel Spreadsheet'!AB96),'Panel Spreadsheet'!$E96-'Panel Spreadsheet'!AB$4,"")</f>
        <v/>
      </c>
      <c r="AC96" t="str">
        <f>IF(ISNUMBER('Panel Spreadsheet'!AC96),'Panel Spreadsheet'!$E96-'Panel Spreadsheet'!AC$4,"")</f>
        <v/>
      </c>
      <c r="AD96" t="str">
        <f>IF(ISNUMBER('Panel Spreadsheet'!AD96),'Panel Spreadsheet'!$E96-'Panel Spreadsheet'!AD$4,"")</f>
        <v/>
      </c>
      <c r="AE96" t="str">
        <f>IF(ISNUMBER('Panel Spreadsheet'!AE96),'Panel Spreadsheet'!$E96-'Panel Spreadsheet'!AE$4,"")</f>
        <v/>
      </c>
      <c r="AF96" t="str">
        <f>IF(ISNUMBER('Panel Spreadsheet'!AF96),'Panel Spreadsheet'!$E96-'Panel Spreadsheet'!AF$4,"")</f>
        <v/>
      </c>
      <c r="AG96" t="str">
        <f>IF(ISNUMBER('Panel Spreadsheet'!AG96),'Panel Spreadsheet'!$E96-'Panel Spreadsheet'!AG$4,"")</f>
        <v/>
      </c>
      <c r="AH96" t="str">
        <f>IF(ISNUMBER('Panel Spreadsheet'!AH96),'Panel Spreadsheet'!$E96-'Panel Spreadsheet'!AH$4,"")</f>
        <v/>
      </c>
      <c r="AI96" t="str">
        <f>IF(ISNUMBER('Panel Spreadsheet'!AI96),'Panel Spreadsheet'!$E96-'Panel Spreadsheet'!AI$4,"")</f>
        <v/>
      </c>
      <c r="AJ96" t="str">
        <f>IF(ISNUMBER('Panel Spreadsheet'!AJ96),'Panel Spreadsheet'!$E96-'Panel Spreadsheet'!AJ$4,"")</f>
        <v/>
      </c>
      <c r="AK96" t="str">
        <f>IF(ISNUMBER('Panel Spreadsheet'!AK96),'Panel Spreadsheet'!$E96-'Panel Spreadsheet'!AK$4,"")</f>
        <v/>
      </c>
      <c r="AL96" t="str">
        <f>IF(ISNUMBER('Panel Spreadsheet'!AL96),'Panel Spreadsheet'!$E96-'Panel Spreadsheet'!AL$4,"")</f>
        <v/>
      </c>
      <c r="AM96" t="str">
        <f>IF(ISNUMBER('Panel Spreadsheet'!AM96),'Panel Spreadsheet'!$E96-'Panel Spreadsheet'!AM$4,"")</f>
        <v/>
      </c>
      <c r="AN96" t="str">
        <f>IF(ISNUMBER('Panel Spreadsheet'!AN96),'Panel Spreadsheet'!$E96-'Panel Spreadsheet'!AN$4,"")</f>
        <v/>
      </c>
      <c r="AO96" t="str">
        <f>IF(ISNUMBER('Panel Spreadsheet'!AO96),'Panel Spreadsheet'!$E96-'Panel Spreadsheet'!AO$4,"")</f>
        <v/>
      </c>
      <c r="AP96" t="str">
        <f>IF(ISNUMBER('Panel Spreadsheet'!AP96),'Panel Spreadsheet'!$E96-'Panel Spreadsheet'!AP$4,"")</f>
        <v/>
      </c>
      <c r="AQ96" t="str">
        <f>IF(ISNUMBER('Panel Spreadsheet'!AQ96),'Panel Spreadsheet'!$E96-'Panel Spreadsheet'!AQ$4,"")</f>
        <v/>
      </c>
      <c r="AR96" t="str">
        <f>IF(ISNUMBER('Panel Spreadsheet'!AR96),'Panel Spreadsheet'!$E96-'Panel Spreadsheet'!AR$4,"")</f>
        <v/>
      </c>
      <c r="AS96" t="str">
        <f>IF(ISNUMBER('Panel Spreadsheet'!AS96),'Panel Spreadsheet'!$E96-'Panel Spreadsheet'!AS$4,"")</f>
        <v/>
      </c>
      <c r="AT96" t="str">
        <f>IF(ISNUMBER('Panel Spreadsheet'!AT96),'Panel Spreadsheet'!$E96-'Panel Spreadsheet'!AT$4,"")</f>
        <v/>
      </c>
      <c r="AU96" t="str">
        <f>IF(ISNUMBER('Panel Spreadsheet'!AU96),'Panel Spreadsheet'!$E96-'Panel Spreadsheet'!AU$4,"")</f>
        <v/>
      </c>
      <c r="AV96" t="str">
        <f>IF(ISNUMBER('Panel Spreadsheet'!AV96),'Panel Spreadsheet'!$E96-'Panel Spreadsheet'!AV$4,"")</f>
        <v/>
      </c>
      <c r="AW96" t="str">
        <f>IF(ISNUMBER('Panel Spreadsheet'!AW96),'Panel Spreadsheet'!$E96-'Panel Spreadsheet'!AW$4,"")</f>
        <v/>
      </c>
      <c r="AX96" t="str">
        <f>IF(ISNUMBER('Panel Spreadsheet'!AX96),'Panel Spreadsheet'!$E96-'Panel Spreadsheet'!AX$4,"")</f>
        <v/>
      </c>
      <c r="AY96" t="str">
        <f>IF(ISNUMBER('Panel Spreadsheet'!AY96),'Panel Spreadsheet'!$E96-'Panel Spreadsheet'!AY$4,"")</f>
        <v/>
      </c>
    </row>
    <row r="97" spans="1:51" x14ac:dyDescent="0.35">
      <c r="A97" t="s">
        <v>35</v>
      </c>
      <c r="B97" t="s">
        <v>157</v>
      </c>
      <c r="C97" s="15">
        <v>4</v>
      </c>
      <c r="D97">
        <v>2027.5</v>
      </c>
      <c r="E97" s="112">
        <v>2027.5</v>
      </c>
      <c r="F97" t="str">
        <f>IF(ISNUMBER('Panel Spreadsheet'!F97),'Panel Spreadsheet'!$E97-'Panel Spreadsheet'!F$4,"")</f>
        <v/>
      </c>
      <c r="G97" t="str">
        <f>IF(ISNUMBER('Panel Spreadsheet'!G97),'Panel Spreadsheet'!$E97-'Panel Spreadsheet'!G$4,"")</f>
        <v/>
      </c>
      <c r="H97" t="str">
        <f>IF(ISNUMBER('Panel Spreadsheet'!H97),'Panel Spreadsheet'!$E97-'Panel Spreadsheet'!H$4,"")</f>
        <v/>
      </c>
      <c r="I97" t="str">
        <f>IF(ISNUMBER('Panel Spreadsheet'!I97),'Panel Spreadsheet'!$E97-'Panel Spreadsheet'!I$4,"")</f>
        <v/>
      </c>
      <c r="J97" t="str">
        <f>IF(ISNUMBER('Panel Spreadsheet'!J97),'Panel Spreadsheet'!$E97-'Panel Spreadsheet'!J$4,"")</f>
        <v/>
      </c>
      <c r="K97" t="str">
        <f>IF(ISNUMBER('Panel Spreadsheet'!K97),'Panel Spreadsheet'!$E97-'Panel Spreadsheet'!K$4,"")</f>
        <v/>
      </c>
      <c r="L97" t="str">
        <f>IF(ISNUMBER('Panel Spreadsheet'!L97),'Panel Spreadsheet'!$E97-'Panel Spreadsheet'!L$4,"")</f>
        <v/>
      </c>
      <c r="M97" t="str">
        <f>IF(ISNUMBER('Panel Spreadsheet'!M97),'Panel Spreadsheet'!$E97-'Panel Spreadsheet'!M$4,"")</f>
        <v/>
      </c>
      <c r="N97">
        <f>IF(ISNUMBER('Panel Spreadsheet'!N97),'Panel Spreadsheet'!$E97-'Panel Spreadsheet'!N$4,"")</f>
        <v>98.5</v>
      </c>
      <c r="O97">
        <f>IF(ISNUMBER('Panel Spreadsheet'!O97),'Panel Spreadsheet'!$E97-'Panel Spreadsheet'!O$4,"")</f>
        <v>97.5</v>
      </c>
      <c r="P97" t="str">
        <f>IF(ISNUMBER('Panel Spreadsheet'!P97),'Panel Spreadsheet'!$E97-'Panel Spreadsheet'!P$4,"")</f>
        <v/>
      </c>
      <c r="Q97" t="str">
        <f>IF(ISNUMBER('Panel Spreadsheet'!Q97),'Panel Spreadsheet'!$E97-'Panel Spreadsheet'!Q$4,"")</f>
        <v/>
      </c>
      <c r="R97" t="str">
        <f>IF(ISNUMBER('Panel Spreadsheet'!R97),'Panel Spreadsheet'!$E97-'Panel Spreadsheet'!R$4,"")</f>
        <v/>
      </c>
      <c r="S97" t="str">
        <f>IF(ISNUMBER('Panel Spreadsheet'!S97),'Panel Spreadsheet'!$E97-'Panel Spreadsheet'!S$4,"")</f>
        <v/>
      </c>
      <c r="T97" t="str">
        <f>IF(ISNUMBER('Panel Spreadsheet'!T97),'Panel Spreadsheet'!$E97-'Panel Spreadsheet'!T$4,"")</f>
        <v/>
      </c>
      <c r="U97" t="str">
        <f>IF(ISNUMBER('Panel Spreadsheet'!U97),'Panel Spreadsheet'!$E97-'Panel Spreadsheet'!U$4,"")</f>
        <v/>
      </c>
      <c r="V97" t="str">
        <f>IF(ISNUMBER('Panel Spreadsheet'!V97),'Panel Spreadsheet'!$E97-'Panel Spreadsheet'!V$4,"")</f>
        <v/>
      </c>
      <c r="W97" t="str">
        <f>IF(ISNUMBER('Panel Spreadsheet'!W97),'Panel Spreadsheet'!$E97-'Panel Spreadsheet'!W$4,"")</f>
        <v/>
      </c>
      <c r="X97" t="str">
        <f>IF(ISNUMBER('Panel Spreadsheet'!X97),'Panel Spreadsheet'!$E97-'Panel Spreadsheet'!X$4,"")</f>
        <v/>
      </c>
      <c r="Y97" t="str">
        <f>IF(ISNUMBER('Panel Spreadsheet'!Y97),'Panel Spreadsheet'!$E97-'Panel Spreadsheet'!Y$4,"")</f>
        <v/>
      </c>
      <c r="Z97" t="str">
        <f>IF(ISNUMBER('Panel Spreadsheet'!Z97),'Panel Spreadsheet'!$E97-'Panel Spreadsheet'!Z$4,"")</f>
        <v/>
      </c>
      <c r="AA97" t="str">
        <f>IF(ISNUMBER('Panel Spreadsheet'!AA97),'Panel Spreadsheet'!$E97-'Panel Spreadsheet'!AA$4,"")</f>
        <v/>
      </c>
      <c r="AB97" t="str">
        <f>IF(ISNUMBER('Panel Spreadsheet'!AB97),'Panel Spreadsheet'!$E97-'Panel Spreadsheet'!AB$4,"")</f>
        <v/>
      </c>
      <c r="AC97" t="str">
        <f>IF(ISNUMBER('Panel Spreadsheet'!AC97),'Panel Spreadsheet'!$E97-'Panel Spreadsheet'!AC$4,"")</f>
        <v/>
      </c>
      <c r="AD97" t="str">
        <f>IF(ISNUMBER('Panel Spreadsheet'!AD97),'Panel Spreadsheet'!$E97-'Panel Spreadsheet'!AD$4,"")</f>
        <v/>
      </c>
      <c r="AE97" t="str">
        <f>IF(ISNUMBER('Panel Spreadsheet'!AE97),'Panel Spreadsheet'!$E97-'Panel Spreadsheet'!AE$4,"")</f>
        <v/>
      </c>
      <c r="AF97" t="str">
        <f>IF(ISNUMBER('Panel Spreadsheet'!AF97),'Panel Spreadsheet'!$E97-'Panel Spreadsheet'!AF$4,"")</f>
        <v/>
      </c>
      <c r="AG97" t="str">
        <f>IF(ISNUMBER('Panel Spreadsheet'!AG97),'Panel Spreadsheet'!$E97-'Panel Spreadsheet'!AG$4,"")</f>
        <v/>
      </c>
      <c r="AH97" t="str">
        <f>IF(ISNUMBER('Panel Spreadsheet'!AH97),'Panel Spreadsheet'!$E97-'Panel Spreadsheet'!AH$4,"")</f>
        <v/>
      </c>
      <c r="AI97" t="str">
        <f>IF(ISNUMBER('Panel Spreadsheet'!AI97),'Panel Spreadsheet'!$E97-'Panel Spreadsheet'!AI$4,"")</f>
        <v/>
      </c>
      <c r="AJ97" t="str">
        <f>IF(ISNUMBER('Panel Spreadsheet'!AJ97),'Panel Spreadsheet'!$E97-'Panel Spreadsheet'!AJ$4,"")</f>
        <v/>
      </c>
      <c r="AK97" t="str">
        <f>IF(ISNUMBER('Panel Spreadsheet'!AK97),'Panel Spreadsheet'!$E97-'Panel Spreadsheet'!AK$4,"")</f>
        <v/>
      </c>
      <c r="AL97" t="str">
        <f>IF(ISNUMBER('Panel Spreadsheet'!AL97),'Panel Spreadsheet'!$E97-'Panel Spreadsheet'!AL$4,"")</f>
        <v/>
      </c>
      <c r="AM97" t="str">
        <f>IF(ISNUMBER('Panel Spreadsheet'!AM97),'Panel Spreadsheet'!$E97-'Panel Spreadsheet'!AM$4,"")</f>
        <v/>
      </c>
      <c r="AN97" t="str">
        <f>IF(ISNUMBER('Panel Spreadsheet'!AN97),'Panel Spreadsheet'!$E97-'Panel Spreadsheet'!AN$4,"")</f>
        <v/>
      </c>
      <c r="AO97" t="str">
        <f>IF(ISNUMBER('Panel Spreadsheet'!AO97),'Panel Spreadsheet'!$E97-'Panel Spreadsheet'!AO$4,"")</f>
        <v/>
      </c>
      <c r="AP97" t="str">
        <f>IF(ISNUMBER('Panel Spreadsheet'!AP97),'Panel Spreadsheet'!$E97-'Panel Spreadsheet'!AP$4,"")</f>
        <v/>
      </c>
      <c r="AQ97" t="str">
        <f>IF(ISNUMBER('Panel Spreadsheet'!AQ97),'Panel Spreadsheet'!$E97-'Panel Spreadsheet'!AQ$4,"")</f>
        <v/>
      </c>
      <c r="AR97" t="str">
        <f>IF(ISNUMBER('Panel Spreadsheet'!AR97),'Panel Spreadsheet'!$E97-'Panel Spreadsheet'!AR$4,"")</f>
        <v/>
      </c>
      <c r="AS97" t="str">
        <f>IF(ISNUMBER('Panel Spreadsheet'!AS97),'Panel Spreadsheet'!$E97-'Panel Spreadsheet'!AS$4,"")</f>
        <v/>
      </c>
      <c r="AT97" t="str">
        <f>IF(ISNUMBER('Panel Spreadsheet'!AT97),'Panel Spreadsheet'!$E97-'Panel Spreadsheet'!AT$4,"")</f>
        <v/>
      </c>
      <c r="AU97" t="str">
        <f>IF(ISNUMBER('Panel Spreadsheet'!AU97),'Panel Spreadsheet'!$E97-'Panel Spreadsheet'!AU$4,"")</f>
        <v/>
      </c>
      <c r="AV97" t="str">
        <f>IF(ISNUMBER('Panel Spreadsheet'!AV97),'Panel Spreadsheet'!$E97-'Panel Spreadsheet'!AV$4,"")</f>
        <v/>
      </c>
      <c r="AW97" t="str">
        <f>IF(ISNUMBER('Panel Spreadsheet'!AW97),'Panel Spreadsheet'!$E97-'Panel Spreadsheet'!AW$4,"")</f>
        <v/>
      </c>
      <c r="AX97" t="str">
        <f>IF(ISNUMBER('Panel Spreadsheet'!AX97),'Panel Spreadsheet'!$E97-'Panel Spreadsheet'!AX$4,"")</f>
        <v/>
      </c>
      <c r="AY97" t="str">
        <f>IF(ISNUMBER('Panel Spreadsheet'!AY97),'Panel Spreadsheet'!$E97-'Panel Spreadsheet'!AY$4,"")</f>
        <v/>
      </c>
    </row>
    <row r="98" spans="1:51" x14ac:dyDescent="0.35">
      <c r="A98" t="s">
        <v>70</v>
      </c>
      <c r="B98" t="s">
        <v>157</v>
      </c>
      <c r="C98" s="15">
        <v>4</v>
      </c>
      <c r="D98">
        <v>1957</v>
      </c>
      <c r="E98">
        <v>1958</v>
      </c>
      <c r="F98" t="str">
        <f>IF(ISNUMBER('Panel Spreadsheet'!F98),'Panel Spreadsheet'!$E98-'Panel Spreadsheet'!F$4,"")</f>
        <v/>
      </c>
      <c r="G98" t="str">
        <f>IF(ISNUMBER('Panel Spreadsheet'!G98),'Panel Spreadsheet'!$E98-'Panel Spreadsheet'!G$4,"")</f>
        <v/>
      </c>
      <c r="H98" t="str">
        <f>IF(ISNUMBER('Panel Spreadsheet'!H98),'Panel Spreadsheet'!$E98-'Panel Spreadsheet'!H$4,"")</f>
        <v/>
      </c>
      <c r="I98" t="str">
        <f>IF(ISNUMBER('Panel Spreadsheet'!I98),'Panel Spreadsheet'!$E98-'Panel Spreadsheet'!I$4,"")</f>
        <v/>
      </c>
      <c r="J98" t="str">
        <f>IF(ISNUMBER('Panel Spreadsheet'!J98),'Panel Spreadsheet'!$E98-'Panel Spreadsheet'!J$4,"")</f>
        <v/>
      </c>
      <c r="K98" t="str">
        <f>IF(ISNUMBER('Panel Spreadsheet'!K98),'Panel Spreadsheet'!$E98-'Panel Spreadsheet'!K$4,"")</f>
        <v/>
      </c>
      <c r="L98" t="str">
        <f>IF(ISNUMBER('Panel Spreadsheet'!L98),'Panel Spreadsheet'!$E98-'Panel Spreadsheet'!L$4,"")</f>
        <v/>
      </c>
      <c r="M98" t="str">
        <f>IF(ISNUMBER('Panel Spreadsheet'!M98),'Panel Spreadsheet'!$E98-'Panel Spreadsheet'!M$4,"")</f>
        <v/>
      </c>
      <c r="N98" t="str">
        <f>IF(ISNUMBER('Panel Spreadsheet'!N98),'Panel Spreadsheet'!$E98-'Panel Spreadsheet'!N$4,"")</f>
        <v/>
      </c>
      <c r="O98" t="str">
        <f>IF(ISNUMBER('Panel Spreadsheet'!O98),'Panel Spreadsheet'!$E98-'Panel Spreadsheet'!O$4,"")</f>
        <v/>
      </c>
      <c r="P98" t="str">
        <f>IF(ISNUMBER('Panel Spreadsheet'!P98),'Panel Spreadsheet'!$E98-'Panel Spreadsheet'!P$4,"")</f>
        <v/>
      </c>
      <c r="Q98" t="str">
        <f>IF(ISNUMBER('Panel Spreadsheet'!Q98),'Panel Spreadsheet'!$E98-'Panel Spreadsheet'!Q$4,"")</f>
        <v/>
      </c>
      <c r="R98" t="str">
        <f>IF(ISNUMBER('Panel Spreadsheet'!R98),'Panel Spreadsheet'!$E98-'Panel Spreadsheet'!R$4,"")</f>
        <v/>
      </c>
      <c r="S98" t="str">
        <f>IF(ISNUMBER('Panel Spreadsheet'!S98),'Panel Spreadsheet'!$E98-'Panel Spreadsheet'!S$4,"")</f>
        <v/>
      </c>
      <c r="T98" t="str">
        <f>IF(ISNUMBER('Panel Spreadsheet'!T98),'Panel Spreadsheet'!$E98-'Panel Spreadsheet'!T$4,"")</f>
        <v/>
      </c>
      <c r="U98" t="str">
        <f>IF(ISNUMBER('Panel Spreadsheet'!U98),'Panel Spreadsheet'!$E98-'Panel Spreadsheet'!U$4,"")</f>
        <v/>
      </c>
      <c r="V98" t="str">
        <f>IF(ISNUMBER('Panel Spreadsheet'!V98),'Panel Spreadsheet'!$E98-'Panel Spreadsheet'!V$4,"")</f>
        <v/>
      </c>
      <c r="W98" t="str">
        <f>IF(ISNUMBER('Panel Spreadsheet'!W98),'Panel Spreadsheet'!$E98-'Panel Spreadsheet'!W$4,"")</f>
        <v/>
      </c>
      <c r="X98" t="str">
        <f>IF(ISNUMBER('Panel Spreadsheet'!X98),'Panel Spreadsheet'!$E98-'Panel Spreadsheet'!X$4,"")</f>
        <v/>
      </c>
      <c r="Y98" t="str">
        <f>IF(ISNUMBER('Panel Spreadsheet'!Y98),'Panel Spreadsheet'!$E98-'Panel Spreadsheet'!Y$4,"")</f>
        <v/>
      </c>
      <c r="Z98" t="str">
        <f>IF(ISNUMBER('Panel Spreadsheet'!Z98),'Panel Spreadsheet'!$E98-'Panel Spreadsheet'!Z$4,"")</f>
        <v/>
      </c>
      <c r="AA98" t="str">
        <f>IF(ISNUMBER('Panel Spreadsheet'!AA98),'Panel Spreadsheet'!$E98-'Panel Spreadsheet'!AA$4,"")</f>
        <v/>
      </c>
      <c r="AB98" t="str">
        <f>IF(ISNUMBER('Panel Spreadsheet'!AB98),'Panel Spreadsheet'!$E98-'Panel Spreadsheet'!AB$4,"")</f>
        <v/>
      </c>
      <c r="AC98" t="str">
        <f>IF(ISNUMBER('Panel Spreadsheet'!AC98),'Panel Spreadsheet'!$E98-'Panel Spreadsheet'!AC$4,"")</f>
        <v/>
      </c>
      <c r="AD98" t="str">
        <f>IF(ISNUMBER('Panel Spreadsheet'!AD98),'Panel Spreadsheet'!$E98-'Panel Spreadsheet'!AD$4,"")</f>
        <v/>
      </c>
      <c r="AE98" t="str">
        <f>IF(ISNUMBER('Panel Spreadsheet'!AE98),'Panel Spreadsheet'!$E98-'Panel Spreadsheet'!AE$4,"")</f>
        <v/>
      </c>
      <c r="AF98" t="str">
        <f>IF(ISNUMBER('Panel Spreadsheet'!AF98),'Panel Spreadsheet'!$E98-'Panel Spreadsheet'!AF$4,"")</f>
        <v/>
      </c>
      <c r="AG98" t="str">
        <f>IF(ISNUMBER('Panel Spreadsheet'!AG98),'Panel Spreadsheet'!$E98-'Panel Spreadsheet'!AG$4,"")</f>
        <v/>
      </c>
      <c r="AH98" t="str">
        <f>IF(ISNUMBER('Panel Spreadsheet'!AH98),'Panel Spreadsheet'!$E98-'Panel Spreadsheet'!AH$4,"")</f>
        <v/>
      </c>
      <c r="AI98" t="str">
        <f>IF(ISNUMBER('Panel Spreadsheet'!AI98),'Panel Spreadsheet'!$E98-'Panel Spreadsheet'!AI$4,"")</f>
        <v/>
      </c>
      <c r="AJ98" t="str">
        <f>IF(ISNUMBER('Panel Spreadsheet'!AJ98),'Panel Spreadsheet'!$E98-'Panel Spreadsheet'!AJ$4,"")</f>
        <v/>
      </c>
      <c r="AK98" t="str">
        <f>IF(ISNUMBER('Panel Spreadsheet'!AK98),'Panel Spreadsheet'!$E98-'Panel Spreadsheet'!AK$4,"")</f>
        <v/>
      </c>
      <c r="AL98" t="str">
        <f>IF(ISNUMBER('Panel Spreadsheet'!AL98),'Panel Spreadsheet'!$E98-'Panel Spreadsheet'!AL$4,"")</f>
        <v/>
      </c>
      <c r="AM98" t="str">
        <f>IF(ISNUMBER('Panel Spreadsheet'!AM98),'Panel Spreadsheet'!$E98-'Panel Spreadsheet'!AM$4,"")</f>
        <v/>
      </c>
      <c r="AN98" t="str">
        <f>IF(ISNUMBER('Panel Spreadsheet'!AN98),'Panel Spreadsheet'!$E98-'Panel Spreadsheet'!AN$4,"")</f>
        <v/>
      </c>
      <c r="AO98" t="str">
        <f>IF(ISNUMBER('Panel Spreadsheet'!AO98),'Panel Spreadsheet'!$E98-'Panel Spreadsheet'!AO$4,"")</f>
        <v/>
      </c>
      <c r="AP98">
        <f>IF(ISNUMBER('Panel Spreadsheet'!AP98),'Panel Spreadsheet'!$E98-'Panel Spreadsheet'!AP$4,"")</f>
        <v>1</v>
      </c>
      <c r="AQ98" t="str">
        <f>IF(ISNUMBER('Panel Spreadsheet'!AQ98),'Panel Spreadsheet'!$E98-'Panel Spreadsheet'!AQ$4,"")</f>
        <v/>
      </c>
      <c r="AR98" t="str">
        <f>IF(ISNUMBER('Panel Spreadsheet'!AR98),'Panel Spreadsheet'!$E98-'Panel Spreadsheet'!AR$4,"")</f>
        <v/>
      </c>
      <c r="AS98" t="str">
        <f>IF(ISNUMBER('Panel Spreadsheet'!AS98),'Panel Spreadsheet'!$E98-'Panel Spreadsheet'!AS$4,"")</f>
        <v/>
      </c>
      <c r="AT98" t="str">
        <f>IF(ISNUMBER('Panel Spreadsheet'!AT98),'Panel Spreadsheet'!$E98-'Panel Spreadsheet'!AT$4,"")</f>
        <v/>
      </c>
      <c r="AU98" t="str">
        <f>IF(ISNUMBER('Panel Spreadsheet'!AU98),'Panel Spreadsheet'!$E98-'Panel Spreadsheet'!AU$4,"")</f>
        <v/>
      </c>
      <c r="AV98" t="str">
        <f>IF(ISNUMBER('Panel Spreadsheet'!AV98),'Panel Spreadsheet'!$E98-'Panel Spreadsheet'!AV$4,"")</f>
        <v/>
      </c>
      <c r="AW98" t="str">
        <f>IF(ISNUMBER('Panel Spreadsheet'!AW98),'Panel Spreadsheet'!$E98-'Panel Spreadsheet'!AW$4,"")</f>
        <v/>
      </c>
      <c r="AX98" t="str">
        <f>IF(ISNUMBER('Panel Spreadsheet'!AX98),'Panel Spreadsheet'!$E98-'Panel Spreadsheet'!AX$4,"")</f>
        <v/>
      </c>
      <c r="AY98" t="str">
        <f>IF(ISNUMBER('Panel Spreadsheet'!AY98),'Panel Spreadsheet'!$E98-'Panel Spreadsheet'!AY$4,"")</f>
        <v/>
      </c>
    </row>
    <row r="99" spans="1:51" x14ac:dyDescent="0.35">
      <c r="A99" t="s">
        <v>16</v>
      </c>
      <c r="B99" t="s">
        <v>157</v>
      </c>
      <c r="C99" s="15">
        <v>4</v>
      </c>
      <c r="D99">
        <v>1960</v>
      </c>
      <c r="E99">
        <v>1990</v>
      </c>
      <c r="F99">
        <f>IF(ISNUMBER('Panel Spreadsheet'!F99),'Panel Spreadsheet'!$E99-'Panel Spreadsheet'!F$4,"")</f>
        <v>69</v>
      </c>
      <c r="G99">
        <f>IF(ISNUMBER('Panel Spreadsheet'!G99),'Panel Spreadsheet'!$E99-'Panel Spreadsheet'!G$4,"")</f>
        <v>68</v>
      </c>
      <c r="H99">
        <f>IF(ISNUMBER('Panel Spreadsheet'!H99),'Panel Spreadsheet'!$E99-'Panel Spreadsheet'!H$4,"")</f>
        <v>67</v>
      </c>
      <c r="I99">
        <f>IF(ISNUMBER('Panel Spreadsheet'!I99),'Panel Spreadsheet'!$E99-'Panel Spreadsheet'!I$4,"")</f>
        <v>66</v>
      </c>
      <c r="J99">
        <f>IF(ISNUMBER('Panel Spreadsheet'!J99),'Panel Spreadsheet'!$E99-'Panel Spreadsheet'!J$4,"")</f>
        <v>65</v>
      </c>
      <c r="K99">
        <f>IF(ISNUMBER('Panel Spreadsheet'!K99),'Panel Spreadsheet'!$E99-'Panel Spreadsheet'!K$4,"")</f>
        <v>64</v>
      </c>
      <c r="L99">
        <f>IF(ISNUMBER('Panel Spreadsheet'!L99),'Panel Spreadsheet'!$E99-'Panel Spreadsheet'!L$4,"")</f>
        <v>63</v>
      </c>
      <c r="M99">
        <f>IF(ISNUMBER('Panel Spreadsheet'!M99),'Panel Spreadsheet'!$E99-'Panel Spreadsheet'!M$4,"")</f>
        <v>62</v>
      </c>
      <c r="N99">
        <f>IF(ISNUMBER('Panel Spreadsheet'!N99),'Panel Spreadsheet'!$E99-'Panel Spreadsheet'!N$4,"")</f>
        <v>61</v>
      </c>
      <c r="O99" t="str">
        <f>IF(ISNUMBER('Panel Spreadsheet'!O99),'Panel Spreadsheet'!$E99-'Panel Spreadsheet'!O$4,"")</f>
        <v/>
      </c>
      <c r="P99" t="str">
        <f>IF(ISNUMBER('Panel Spreadsheet'!P99),'Panel Spreadsheet'!$E99-'Panel Spreadsheet'!P$4,"")</f>
        <v/>
      </c>
      <c r="Q99" t="str">
        <f>IF(ISNUMBER('Panel Spreadsheet'!Q99),'Panel Spreadsheet'!$E99-'Panel Spreadsheet'!Q$4,"")</f>
        <v/>
      </c>
      <c r="R99" t="str">
        <f>IF(ISNUMBER('Panel Spreadsheet'!R99),'Panel Spreadsheet'!$E99-'Panel Spreadsheet'!R$4,"")</f>
        <v/>
      </c>
      <c r="S99" t="str">
        <f>IF(ISNUMBER('Panel Spreadsheet'!S99),'Panel Spreadsheet'!$E99-'Panel Spreadsheet'!S$4,"")</f>
        <v/>
      </c>
      <c r="T99" t="str">
        <f>IF(ISNUMBER('Panel Spreadsheet'!T99),'Panel Spreadsheet'!$E99-'Panel Spreadsheet'!T$4,"")</f>
        <v/>
      </c>
      <c r="U99" t="str">
        <f>IF(ISNUMBER('Panel Spreadsheet'!U99),'Panel Spreadsheet'!$E99-'Panel Spreadsheet'!U$4,"")</f>
        <v/>
      </c>
      <c r="V99" t="str">
        <f>IF(ISNUMBER('Panel Spreadsheet'!V99),'Panel Spreadsheet'!$E99-'Panel Spreadsheet'!V$4,"")</f>
        <v/>
      </c>
      <c r="W99" t="str">
        <f>IF(ISNUMBER('Panel Spreadsheet'!W99),'Panel Spreadsheet'!$E99-'Panel Spreadsheet'!W$4,"")</f>
        <v/>
      </c>
      <c r="X99" t="str">
        <f>IF(ISNUMBER('Panel Spreadsheet'!X99),'Panel Spreadsheet'!$E99-'Panel Spreadsheet'!X$4,"")</f>
        <v/>
      </c>
      <c r="Y99" t="str">
        <f>IF(ISNUMBER('Panel Spreadsheet'!Y99),'Panel Spreadsheet'!$E99-'Panel Spreadsheet'!Y$4,"")</f>
        <v/>
      </c>
      <c r="Z99" t="str">
        <f>IF(ISNUMBER('Panel Spreadsheet'!Z99),'Panel Spreadsheet'!$E99-'Panel Spreadsheet'!Z$4,"")</f>
        <v/>
      </c>
      <c r="AA99" t="str">
        <f>IF(ISNUMBER('Panel Spreadsheet'!AA99),'Panel Spreadsheet'!$E99-'Panel Spreadsheet'!AA$4,"")</f>
        <v/>
      </c>
      <c r="AB99" t="str">
        <f>IF(ISNUMBER('Panel Spreadsheet'!AB99),'Panel Spreadsheet'!$E99-'Panel Spreadsheet'!AB$4,"")</f>
        <v/>
      </c>
      <c r="AC99" t="str">
        <f>IF(ISNUMBER('Panel Spreadsheet'!AC99),'Panel Spreadsheet'!$E99-'Panel Spreadsheet'!AC$4,"")</f>
        <v/>
      </c>
      <c r="AD99" t="str">
        <f>IF(ISNUMBER('Panel Spreadsheet'!AD99),'Panel Spreadsheet'!$E99-'Panel Spreadsheet'!AD$4,"")</f>
        <v/>
      </c>
      <c r="AE99" t="str">
        <f>IF(ISNUMBER('Panel Spreadsheet'!AE99),'Panel Spreadsheet'!$E99-'Panel Spreadsheet'!AE$4,"")</f>
        <v/>
      </c>
      <c r="AF99" t="str">
        <f>IF(ISNUMBER('Panel Spreadsheet'!AF99),'Panel Spreadsheet'!$E99-'Panel Spreadsheet'!AF$4,"")</f>
        <v/>
      </c>
      <c r="AG99" t="str">
        <f>IF(ISNUMBER('Panel Spreadsheet'!AG99),'Panel Spreadsheet'!$E99-'Panel Spreadsheet'!AG$4,"")</f>
        <v/>
      </c>
      <c r="AH99" t="str">
        <f>IF(ISNUMBER('Panel Spreadsheet'!AH99),'Panel Spreadsheet'!$E99-'Panel Spreadsheet'!AH$4,"")</f>
        <v/>
      </c>
      <c r="AI99" t="str">
        <f>IF(ISNUMBER('Panel Spreadsheet'!AI99),'Panel Spreadsheet'!$E99-'Panel Spreadsheet'!AI$4,"")</f>
        <v/>
      </c>
      <c r="AJ99" t="str">
        <f>IF(ISNUMBER('Panel Spreadsheet'!AJ99),'Panel Spreadsheet'!$E99-'Panel Spreadsheet'!AJ$4,"")</f>
        <v/>
      </c>
      <c r="AK99" t="str">
        <f>IF(ISNUMBER('Panel Spreadsheet'!AK99),'Panel Spreadsheet'!$E99-'Panel Spreadsheet'!AK$4,"")</f>
        <v/>
      </c>
      <c r="AL99" t="str">
        <f>IF(ISNUMBER('Panel Spreadsheet'!AL99),'Panel Spreadsheet'!$E99-'Panel Spreadsheet'!AL$4,"")</f>
        <v/>
      </c>
      <c r="AM99" t="str">
        <f>IF(ISNUMBER('Panel Spreadsheet'!AM99),'Panel Spreadsheet'!$E99-'Panel Spreadsheet'!AM$4,"")</f>
        <v/>
      </c>
      <c r="AN99" t="str">
        <f>IF(ISNUMBER('Panel Spreadsheet'!AN99),'Panel Spreadsheet'!$E99-'Panel Spreadsheet'!AN$4,"")</f>
        <v/>
      </c>
      <c r="AO99" t="str">
        <f>IF(ISNUMBER('Panel Spreadsheet'!AO99),'Panel Spreadsheet'!$E99-'Panel Spreadsheet'!AO$4,"")</f>
        <v/>
      </c>
      <c r="AP99" t="str">
        <f>IF(ISNUMBER('Panel Spreadsheet'!AP99),'Panel Spreadsheet'!$E99-'Panel Spreadsheet'!AP$4,"")</f>
        <v/>
      </c>
      <c r="AQ99" t="str">
        <f>IF(ISNUMBER('Panel Spreadsheet'!AQ99),'Panel Spreadsheet'!$E99-'Panel Spreadsheet'!AQ$4,"")</f>
        <v/>
      </c>
      <c r="AR99" t="str">
        <f>IF(ISNUMBER('Panel Spreadsheet'!AR99),'Panel Spreadsheet'!$E99-'Panel Spreadsheet'!AR$4,"")</f>
        <v/>
      </c>
      <c r="AS99" t="str">
        <f>IF(ISNUMBER('Panel Spreadsheet'!AS99),'Panel Spreadsheet'!$E99-'Panel Spreadsheet'!AS$4,"")</f>
        <v/>
      </c>
      <c r="AT99" t="str">
        <f>IF(ISNUMBER('Panel Spreadsheet'!AT99),'Panel Spreadsheet'!$E99-'Panel Spreadsheet'!AT$4,"")</f>
        <v/>
      </c>
      <c r="AU99" t="str">
        <f>IF(ISNUMBER('Panel Spreadsheet'!AU99),'Panel Spreadsheet'!$E99-'Panel Spreadsheet'!AU$4,"")</f>
        <v/>
      </c>
      <c r="AV99" t="str">
        <f>IF(ISNUMBER('Panel Spreadsheet'!AV99),'Panel Spreadsheet'!$E99-'Panel Spreadsheet'!AV$4,"")</f>
        <v/>
      </c>
      <c r="AW99" t="str">
        <f>IF(ISNUMBER('Panel Spreadsheet'!AW99),'Panel Spreadsheet'!$E99-'Panel Spreadsheet'!AW$4,"")</f>
        <v/>
      </c>
      <c r="AX99" t="str">
        <f>IF(ISNUMBER('Panel Spreadsheet'!AX99),'Panel Spreadsheet'!$E99-'Panel Spreadsheet'!AX$4,"")</f>
        <v/>
      </c>
      <c r="AY99" t="str">
        <f>IF(ISNUMBER('Panel Spreadsheet'!AY99),'Panel Spreadsheet'!$E99-'Panel Spreadsheet'!AY$4,"")</f>
        <v/>
      </c>
    </row>
    <row r="100" spans="1:51" x14ac:dyDescent="0.35">
      <c r="A100" t="s">
        <v>70</v>
      </c>
      <c r="B100" t="s">
        <v>157</v>
      </c>
      <c r="C100" s="15">
        <v>4.5</v>
      </c>
      <c r="D100">
        <v>1962</v>
      </c>
      <c r="E100" s="112">
        <v>1962</v>
      </c>
      <c r="F100" t="str">
        <f>IF(ISNUMBER('Panel Spreadsheet'!F100),'Panel Spreadsheet'!$E100-'Panel Spreadsheet'!F$4,"")</f>
        <v/>
      </c>
      <c r="G100" t="str">
        <f>IF(ISNUMBER('Panel Spreadsheet'!G100),'Panel Spreadsheet'!$E100-'Panel Spreadsheet'!G$4,"")</f>
        <v/>
      </c>
      <c r="H100" t="str">
        <f>IF(ISNUMBER('Panel Spreadsheet'!H100),'Panel Spreadsheet'!$E100-'Panel Spreadsheet'!H$4,"")</f>
        <v/>
      </c>
      <c r="I100" t="str">
        <f>IF(ISNUMBER('Panel Spreadsheet'!I100),'Panel Spreadsheet'!$E100-'Panel Spreadsheet'!I$4,"")</f>
        <v/>
      </c>
      <c r="J100" t="str">
        <f>IF(ISNUMBER('Panel Spreadsheet'!J100),'Panel Spreadsheet'!$E100-'Panel Spreadsheet'!J$4,"")</f>
        <v/>
      </c>
      <c r="K100" t="str">
        <f>IF(ISNUMBER('Panel Spreadsheet'!K100),'Panel Spreadsheet'!$E100-'Panel Spreadsheet'!K$4,"")</f>
        <v/>
      </c>
      <c r="L100" t="str">
        <f>IF(ISNUMBER('Panel Spreadsheet'!L100),'Panel Spreadsheet'!$E100-'Panel Spreadsheet'!L$4,"")</f>
        <v/>
      </c>
      <c r="M100" t="str">
        <f>IF(ISNUMBER('Panel Spreadsheet'!M100),'Panel Spreadsheet'!$E100-'Panel Spreadsheet'!M$4,"")</f>
        <v/>
      </c>
      <c r="N100" t="str">
        <f>IF(ISNUMBER('Panel Spreadsheet'!N100),'Panel Spreadsheet'!$E100-'Panel Spreadsheet'!N$4,"")</f>
        <v/>
      </c>
      <c r="O100" t="str">
        <f>IF(ISNUMBER('Panel Spreadsheet'!O100),'Panel Spreadsheet'!$E100-'Panel Spreadsheet'!O$4,"")</f>
        <v/>
      </c>
      <c r="P100" t="str">
        <f>IF(ISNUMBER('Panel Spreadsheet'!P100),'Panel Spreadsheet'!$E100-'Panel Spreadsheet'!P$4,"")</f>
        <v/>
      </c>
      <c r="Q100" t="str">
        <f>IF(ISNUMBER('Panel Spreadsheet'!Q100),'Panel Spreadsheet'!$E100-'Panel Spreadsheet'!Q$4,"")</f>
        <v/>
      </c>
      <c r="R100" t="str">
        <f>IF(ISNUMBER('Panel Spreadsheet'!R100),'Panel Spreadsheet'!$E100-'Panel Spreadsheet'!R$4,"")</f>
        <v/>
      </c>
      <c r="S100" t="str">
        <f>IF(ISNUMBER('Panel Spreadsheet'!S100),'Panel Spreadsheet'!$E100-'Panel Spreadsheet'!S$4,"")</f>
        <v/>
      </c>
      <c r="T100" t="str">
        <f>IF(ISNUMBER('Panel Spreadsheet'!T100),'Panel Spreadsheet'!$E100-'Panel Spreadsheet'!T$4,"")</f>
        <v/>
      </c>
      <c r="U100" t="str">
        <f>IF(ISNUMBER('Panel Spreadsheet'!U100),'Panel Spreadsheet'!$E100-'Panel Spreadsheet'!U$4,"")</f>
        <v/>
      </c>
      <c r="V100" t="str">
        <f>IF(ISNUMBER('Panel Spreadsheet'!V100),'Panel Spreadsheet'!$E100-'Panel Spreadsheet'!V$4,"")</f>
        <v/>
      </c>
      <c r="W100" t="str">
        <f>IF(ISNUMBER('Panel Spreadsheet'!W100),'Panel Spreadsheet'!$E100-'Panel Spreadsheet'!W$4,"")</f>
        <v/>
      </c>
      <c r="X100" t="str">
        <f>IF(ISNUMBER('Panel Spreadsheet'!X100),'Panel Spreadsheet'!$E100-'Panel Spreadsheet'!X$4,"")</f>
        <v/>
      </c>
      <c r="Y100" t="str">
        <f>IF(ISNUMBER('Panel Spreadsheet'!Y100),'Panel Spreadsheet'!$E100-'Panel Spreadsheet'!Y$4,"")</f>
        <v/>
      </c>
      <c r="Z100" t="str">
        <f>IF(ISNUMBER('Panel Spreadsheet'!Z100),'Panel Spreadsheet'!$E100-'Panel Spreadsheet'!Z$4,"")</f>
        <v/>
      </c>
      <c r="AA100" t="str">
        <f>IF(ISNUMBER('Panel Spreadsheet'!AA100),'Panel Spreadsheet'!$E100-'Panel Spreadsheet'!AA$4,"")</f>
        <v/>
      </c>
      <c r="AB100" t="str">
        <f>IF(ISNUMBER('Panel Spreadsheet'!AB100),'Panel Spreadsheet'!$E100-'Panel Spreadsheet'!AB$4,"")</f>
        <v/>
      </c>
      <c r="AC100" t="str">
        <f>IF(ISNUMBER('Panel Spreadsheet'!AC100),'Panel Spreadsheet'!$E100-'Panel Spreadsheet'!AC$4,"")</f>
        <v/>
      </c>
      <c r="AD100" t="str">
        <f>IF(ISNUMBER('Panel Spreadsheet'!AD100),'Panel Spreadsheet'!$E100-'Panel Spreadsheet'!AD$4,"")</f>
        <v/>
      </c>
      <c r="AE100" t="str">
        <f>IF(ISNUMBER('Panel Spreadsheet'!AE100),'Panel Spreadsheet'!$E100-'Panel Spreadsheet'!AE$4,"")</f>
        <v/>
      </c>
      <c r="AF100" t="str">
        <f>IF(ISNUMBER('Panel Spreadsheet'!AF100),'Panel Spreadsheet'!$E100-'Panel Spreadsheet'!AF$4,"")</f>
        <v/>
      </c>
      <c r="AG100" t="str">
        <f>IF(ISNUMBER('Panel Spreadsheet'!AG100),'Panel Spreadsheet'!$E100-'Panel Spreadsheet'!AG$4,"")</f>
        <v/>
      </c>
      <c r="AH100" t="str">
        <f>IF(ISNUMBER('Panel Spreadsheet'!AH100),'Panel Spreadsheet'!$E100-'Panel Spreadsheet'!AH$4,"")</f>
        <v/>
      </c>
      <c r="AI100" t="str">
        <f>IF(ISNUMBER('Panel Spreadsheet'!AI100),'Panel Spreadsheet'!$E100-'Panel Spreadsheet'!AI$4,"")</f>
        <v/>
      </c>
      <c r="AJ100" t="str">
        <f>IF(ISNUMBER('Panel Spreadsheet'!AJ100),'Panel Spreadsheet'!$E100-'Panel Spreadsheet'!AJ$4,"")</f>
        <v/>
      </c>
      <c r="AK100" t="str">
        <f>IF(ISNUMBER('Panel Spreadsheet'!AK100),'Panel Spreadsheet'!$E100-'Panel Spreadsheet'!AK$4,"")</f>
        <v/>
      </c>
      <c r="AL100" t="str">
        <f>IF(ISNUMBER('Panel Spreadsheet'!AL100),'Panel Spreadsheet'!$E100-'Panel Spreadsheet'!AL$4,"")</f>
        <v/>
      </c>
      <c r="AM100" t="str">
        <f>IF(ISNUMBER('Panel Spreadsheet'!AM100),'Panel Spreadsheet'!$E100-'Panel Spreadsheet'!AM$4,"")</f>
        <v/>
      </c>
      <c r="AN100" t="str">
        <f>IF(ISNUMBER('Panel Spreadsheet'!AN100),'Panel Spreadsheet'!$E100-'Panel Spreadsheet'!AN$4,"")</f>
        <v/>
      </c>
      <c r="AO100" t="str">
        <f>IF(ISNUMBER('Panel Spreadsheet'!AO100),'Panel Spreadsheet'!$E100-'Panel Spreadsheet'!AO$4,"")</f>
        <v/>
      </c>
      <c r="AP100" t="str">
        <f>IF(ISNUMBER('Panel Spreadsheet'!AP100),'Panel Spreadsheet'!$E100-'Panel Spreadsheet'!AP$4,"")</f>
        <v/>
      </c>
      <c r="AQ100" t="str">
        <f>IF(ISNUMBER('Panel Spreadsheet'!AQ100),'Panel Spreadsheet'!$E100-'Panel Spreadsheet'!AQ$4,"")</f>
        <v/>
      </c>
      <c r="AR100" t="str">
        <f>IF(ISNUMBER('Panel Spreadsheet'!AR100),'Panel Spreadsheet'!$E100-'Panel Spreadsheet'!AR$4,"")</f>
        <v/>
      </c>
      <c r="AS100">
        <f>IF(ISNUMBER('Panel Spreadsheet'!AS100),'Panel Spreadsheet'!$E100-'Panel Spreadsheet'!AS$4,"")</f>
        <v>2</v>
      </c>
      <c r="AT100">
        <f>IF(ISNUMBER('Panel Spreadsheet'!AT100),'Panel Spreadsheet'!$E100-'Panel Spreadsheet'!AT$4,"")</f>
        <v>1</v>
      </c>
      <c r="AU100" t="str">
        <f>IF(ISNUMBER('Panel Spreadsheet'!AU100),'Panel Spreadsheet'!$E100-'Panel Spreadsheet'!AU$4,"")</f>
        <v/>
      </c>
      <c r="AV100" t="str">
        <f>IF(ISNUMBER('Panel Spreadsheet'!AV100),'Panel Spreadsheet'!$E100-'Panel Spreadsheet'!AV$4,"")</f>
        <v/>
      </c>
      <c r="AW100" t="str">
        <f>IF(ISNUMBER('Panel Spreadsheet'!AW100),'Panel Spreadsheet'!$E100-'Panel Spreadsheet'!AW$4,"")</f>
        <v/>
      </c>
      <c r="AX100" t="str">
        <f>IF(ISNUMBER('Panel Spreadsheet'!AX100),'Panel Spreadsheet'!$E100-'Panel Spreadsheet'!AX$4,"")</f>
        <v/>
      </c>
      <c r="AY100" t="str">
        <f>IF(ISNUMBER('Panel Spreadsheet'!AY100),'Panel Spreadsheet'!$E100-'Panel Spreadsheet'!AY$4,"")</f>
        <v/>
      </c>
    </row>
    <row r="101" spans="1:51" x14ac:dyDescent="0.35">
      <c r="A101" t="s">
        <v>29</v>
      </c>
      <c r="B101" t="s">
        <v>157</v>
      </c>
      <c r="C101" s="15">
        <v>4.5</v>
      </c>
      <c r="D101">
        <v>1940</v>
      </c>
      <c r="E101">
        <v>1944</v>
      </c>
      <c r="F101" t="str">
        <f>IF(ISNUMBER('Panel Spreadsheet'!F101),'Panel Spreadsheet'!$E101-'Panel Spreadsheet'!F$4,"")</f>
        <v/>
      </c>
      <c r="G101" t="str">
        <f>IF(ISNUMBER('Panel Spreadsheet'!G101),'Panel Spreadsheet'!$E101-'Panel Spreadsheet'!G$4,"")</f>
        <v/>
      </c>
      <c r="H101" t="str">
        <f>IF(ISNUMBER('Panel Spreadsheet'!H101),'Panel Spreadsheet'!$E101-'Panel Spreadsheet'!H$4,"")</f>
        <v/>
      </c>
      <c r="I101" t="str">
        <f>IF(ISNUMBER('Panel Spreadsheet'!I101),'Panel Spreadsheet'!$E101-'Panel Spreadsheet'!I$4,"")</f>
        <v/>
      </c>
      <c r="J101" t="str">
        <f>IF(ISNUMBER('Panel Spreadsheet'!J101),'Panel Spreadsheet'!$E101-'Panel Spreadsheet'!J$4,"")</f>
        <v/>
      </c>
      <c r="K101" t="str">
        <f>IF(ISNUMBER('Panel Spreadsheet'!K101),'Panel Spreadsheet'!$E101-'Panel Spreadsheet'!K$4,"")</f>
        <v/>
      </c>
      <c r="L101">
        <f>IF(ISNUMBER('Panel Spreadsheet'!L101),'Panel Spreadsheet'!$E101-'Panel Spreadsheet'!L$4,"")</f>
        <v>17</v>
      </c>
      <c r="M101">
        <f>IF(ISNUMBER('Panel Spreadsheet'!M101),'Panel Spreadsheet'!$E101-'Panel Spreadsheet'!M$4,"")</f>
        <v>16</v>
      </c>
      <c r="N101">
        <f>IF(ISNUMBER('Panel Spreadsheet'!N101),'Panel Spreadsheet'!$E101-'Panel Spreadsheet'!N$4,"")</f>
        <v>15</v>
      </c>
      <c r="O101">
        <f>IF(ISNUMBER('Panel Spreadsheet'!O101),'Panel Spreadsheet'!$E101-'Panel Spreadsheet'!O$4,"")</f>
        <v>14</v>
      </c>
      <c r="P101">
        <f>IF(ISNUMBER('Panel Spreadsheet'!P101),'Panel Spreadsheet'!$E101-'Panel Spreadsheet'!P$4,"")</f>
        <v>13</v>
      </c>
      <c r="Q101" t="str">
        <f>IF(ISNUMBER('Panel Spreadsheet'!Q101),'Panel Spreadsheet'!$E101-'Panel Spreadsheet'!Q$4,"")</f>
        <v/>
      </c>
      <c r="R101" t="str">
        <f>IF(ISNUMBER('Panel Spreadsheet'!R101),'Panel Spreadsheet'!$E101-'Panel Spreadsheet'!R$4,"")</f>
        <v/>
      </c>
      <c r="S101" t="str">
        <f>IF(ISNUMBER('Panel Spreadsheet'!S101),'Panel Spreadsheet'!$E101-'Panel Spreadsheet'!S$4,"")</f>
        <v/>
      </c>
      <c r="T101">
        <f>IF(ISNUMBER('Panel Spreadsheet'!T101),'Panel Spreadsheet'!$E101-'Panel Spreadsheet'!T$4,"")</f>
        <v>9</v>
      </c>
      <c r="U101">
        <f>IF(ISNUMBER('Panel Spreadsheet'!U101),'Panel Spreadsheet'!$E101-'Panel Spreadsheet'!U$4,"")</f>
        <v>8</v>
      </c>
      <c r="V101">
        <f>IF(ISNUMBER('Panel Spreadsheet'!V101),'Panel Spreadsheet'!$E101-'Panel Spreadsheet'!V$4,"")</f>
        <v>7</v>
      </c>
      <c r="W101">
        <f>IF(ISNUMBER('Panel Spreadsheet'!W101),'Panel Spreadsheet'!$E101-'Panel Spreadsheet'!W$4,"")</f>
        <v>6</v>
      </c>
      <c r="X101">
        <f>IF(ISNUMBER('Panel Spreadsheet'!X101),'Panel Spreadsheet'!$E101-'Panel Spreadsheet'!X$4,"")</f>
        <v>5</v>
      </c>
      <c r="Y101">
        <f>IF(ISNUMBER('Panel Spreadsheet'!Y101),'Panel Spreadsheet'!$E101-'Panel Spreadsheet'!Y$4,"")</f>
        <v>4</v>
      </c>
      <c r="Z101" t="str">
        <f>IF(ISNUMBER('Panel Spreadsheet'!Z101),'Panel Spreadsheet'!$E101-'Panel Spreadsheet'!Z$4,"")</f>
        <v/>
      </c>
      <c r="AA101" t="str">
        <f>IF(ISNUMBER('Panel Spreadsheet'!AA101),'Panel Spreadsheet'!$E101-'Panel Spreadsheet'!AA$4,"")</f>
        <v/>
      </c>
      <c r="AB101" t="str">
        <f>IF(ISNUMBER('Panel Spreadsheet'!AB101),'Panel Spreadsheet'!$E101-'Panel Spreadsheet'!AB$4,"")</f>
        <v/>
      </c>
      <c r="AC101" t="str">
        <f>IF(ISNUMBER('Panel Spreadsheet'!AC101),'Panel Spreadsheet'!$E101-'Panel Spreadsheet'!AC$4,"")</f>
        <v/>
      </c>
      <c r="AD101" t="str">
        <f>IF(ISNUMBER('Panel Spreadsheet'!AD101),'Panel Spreadsheet'!$E101-'Panel Spreadsheet'!AD$4,"")</f>
        <v/>
      </c>
      <c r="AE101" t="str">
        <f>IF(ISNUMBER('Panel Spreadsheet'!AE101),'Panel Spreadsheet'!$E101-'Panel Spreadsheet'!AE$4,"")</f>
        <v/>
      </c>
      <c r="AF101" t="str">
        <f>IF(ISNUMBER('Panel Spreadsheet'!AF101),'Panel Spreadsheet'!$E101-'Panel Spreadsheet'!AF$4,"")</f>
        <v/>
      </c>
      <c r="AG101" t="str">
        <f>IF(ISNUMBER('Panel Spreadsheet'!AG101),'Panel Spreadsheet'!$E101-'Panel Spreadsheet'!AG$4,"")</f>
        <v/>
      </c>
      <c r="AH101" t="str">
        <f>IF(ISNUMBER('Panel Spreadsheet'!AH101),'Panel Spreadsheet'!$E101-'Panel Spreadsheet'!AH$4,"")</f>
        <v/>
      </c>
      <c r="AI101" t="str">
        <f>IF(ISNUMBER('Panel Spreadsheet'!AI101),'Panel Spreadsheet'!$E101-'Panel Spreadsheet'!AI$4,"")</f>
        <v/>
      </c>
      <c r="AJ101" t="str">
        <f>IF(ISNUMBER('Panel Spreadsheet'!AJ101),'Panel Spreadsheet'!$E101-'Panel Spreadsheet'!AJ$4,"")</f>
        <v/>
      </c>
      <c r="AK101" t="str">
        <f>IF(ISNUMBER('Panel Spreadsheet'!AK101),'Panel Spreadsheet'!$E101-'Panel Spreadsheet'!AK$4,"")</f>
        <v/>
      </c>
      <c r="AL101" t="str">
        <f>IF(ISNUMBER('Panel Spreadsheet'!AL101),'Panel Spreadsheet'!$E101-'Panel Spreadsheet'!AL$4,"")</f>
        <v/>
      </c>
      <c r="AM101" t="str">
        <f>IF(ISNUMBER('Panel Spreadsheet'!AM101),'Panel Spreadsheet'!$E101-'Panel Spreadsheet'!AM$4,"")</f>
        <v/>
      </c>
      <c r="AN101" t="str">
        <f>IF(ISNUMBER('Panel Spreadsheet'!AN101),'Panel Spreadsheet'!$E101-'Panel Spreadsheet'!AN$4,"")</f>
        <v/>
      </c>
      <c r="AO101" t="str">
        <f>IF(ISNUMBER('Panel Spreadsheet'!AO101),'Panel Spreadsheet'!$E101-'Panel Spreadsheet'!AO$4,"")</f>
        <v/>
      </c>
      <c r="AP101" t="str">
        <f>IF(ISNUMBER('Panel Spreadsheet'!AP101),'Panel Spreadsheet'!$E101-'Panel Spreadsheet'!AP$4,"")</f>
        <v/>
      </c>
      <c r="AQ101" t="str">
        <f>IF(ISNUMBER('Panel Spreadsheet'!AQ101),'Panel Spreadsheet'!$E101-'Panel Spreadsheet'!AQ$4,"")</f>
        <v/>
      </c>
      <c r="AR101" t="str">
        <f>IF(ISNUMBER('Panel Spreadsheet'!AR101),'Panel Spreadsheet'!$E101-'Panel Spreadsheet'!AR$4,"")</f>
        <v/>
      </c>
      <c r="AS101" t="str">
        <f>IF(ISNUMBER('Panel Spreadsheet'!AS101),'Panel Spreadsheet'!$E101-'Panel Spreadsheet'!AS$4,"")</f>
        <v/>
      </c>
      <c r="AT101" t="str">
        <f>IF(ISNUMBER('Panel Spreadsheet'!AT101),'Panel Spreadsheet'!$E101-'Panel Spreadsheet'!AT$4,"")</f>
        <v/>
      </c>
      <c r="AU101" t="str">
        <f>IF(ISNUMBER('Panel Spreadsheet'!AU101),'Panel Spreadsheet'!$E101-'Panel Spreadsheet'!AU$4,"")</f>
        <v/>
      </c>
      <c r="AV101" t="str">
        <f>IF(ISNUMBER('Panel Spreadsheet'!AV101),'Panel Spreadsheet'!$E101-'Panel Spreadsheet'!AV$4,"")</f>
        <v/>
      </c>
      <c r="AW101" t="str">
        <f>IF(ISNUMBER('Panel Spreadsheet'!AW101),'Panel Spreadsheet'!$E101-'Panel Spreadsheet'!AW$4,"")</f>
        <v/>
      </c>
      <c r="AX101" t="str">
        <f>IF(ISNUMBER('Panel Spreadsheet'!AX101),'Panel Spreadsheet'!$E101-'Panel Spreadsheet'!AX$4,"")</f>
        <v/>
      </c>
      <c r="AY101" t="str">
        <f>IF(ISNUMBER('Panel Spreadsheet'!AY101),'Panel Spreadsheet'!$E101-'Panel Spreadsheet'!AY$4,"")</f>
        <v/>
      </c>
    </row>
    <row r="102" spans="1:51" x14ac:dyDescent="0.35">
      <c r="A102" t="s">
        <v>70</v>
      </c>
      <c r="B102" t="s">
        <v>157</v>
      </c>
      <c r="C102" s="15">
        <v>4.75</v>
      </c>
      <c r="D102">
        <v>1963</v>
      </c>
      <c r="E102" s="112">
        <v>1963</v>
      </c>
      <c r="F102" t="str">
        <f>IF(ISNUMBER('Panel Spreadsheet'!F102),'Panel Spreadsheet'!$E102-'Panel Spreadsheet'!F$4,"")</f>
        <v/>
      </c>
      <c r="G102" t="str">
        <f>IF(ISNUMBER('Panel Spreadsheet'!G102),'Panel Spreadsheet'!$E102-'Panel Spreadsheet'!G$4,"")</f>
        <v/>
      </c>
      <c r="H102" t="str">
        <f>IF(ISNUMBER('Panel Spreadsheet'!H102),'Panel Spreadsheet'!$E102-'Panel Spreadsheet'!H$4,"")</f>
        <v/>
      </c>
      <c r="I102" t="str">
        <f>IF(ISNUMBER('Panel Spreadsheet'!I102),'Panel Spreadsheet'!$E102-'Panel Spreadsheet'!I$4,"")</f>
        <v/>
      </c>
      <c r="J102" t="str">
        <f>IF(ISNUMBER('Panel Spreadsheet'!J102),'Panel Spreadsheet'!$E102-'Panel Spreadsheet'!J$4,"")</f>
        <v/>
      </c>
      <c r="K102" t="str">
        <f>IF(ISNUMBER('Panel Spreadsheet'!K102),'Panel Spreadsheet'!$E102-'Panel Spreadsheet'!K$4,"")</f>
        <v/>
      </c>
      <c r="L102" t="str">
        <f>IF(ISNUMBER('Panel Spreadsheet'!L102),'Panel Spreadsheet'!$E102-'Panel Spreadsheet'!L$4,"")</f>
        <v/>
      </c>
      <c r="M102" t="str">
        <f>IF(ISNUMBER('Panel Spreadsheet'!M102),'Panel Spreadsheet'!$E102-'Panel Spreadsheet'!M$4,"")</f>
        <v/>
      </c>
      <c r="N102" t="str">
        <f>IF(ISNUMBER('Panel Spreadsheet'!N102),'Panel Spreadsheet'!$E102-'Panel Spreadsheet'!N$4,"")</f>
        <v/>
      </c>
      <c r="O102" t="str">
        <f>IF(ISNUMBER('Panel Spreadsheet'!O102),'Panel Spreadsheet'!$E102-'Panel Spreadsheet'!O$4,"")</f>
        <v/>
      </c>
      <c r="P102" t="str">
        <f>IF(ISNUMBER('Panel Spreadsheet'!P102),'Panel Spreadsheet'!$E102-'Panel Spreadsheet'!P$4,"")</f>
        <v/>
      </c>
      <c r="Q102" t="str">
        <f>IF(ISNUMBER('Panel Spreadsheet'!Q102),'Panel Spreadsheet'!$E102-'Panel Spreadsheet'!Q$4,"")</f>
        <v/>
      </c>
      <c r="R102" t="str">
        <f>IF(ISNUMBER('Panel Spreadsheet'!R102),'Panel Spreadsheet'!$E102-'Panel Spreadsheet'!R$4,"")</f>
        <v/>
      </c>
      <c r="S102" t="str">
        <f>IF(ISNUMBER('Panel Spreadsheet'!S102),'Panel Spreadsheet'!$E102-'Panel Spreadsheet'!S$4,"")</f>
        <v/>
      </c>
      <c r="T102" t="str">
        <f>IF(ISNUMBER('Panel Spreadsheet'!T102),'Panel Spreadsheet'!$E102-'Panel Spreadsheet'!T$4,"")</f>
        <v/>
      </c>
      <c r="U102" t="str">
        <f>IF(ISNUMBER('Panel Spreadsheet'!U102),'Panel Spreadsheet'!$E102-'Panel Spreadsheet'!U$4,"")</f>
        <v/>
      </c>
      <c r="V102" t="str">
        <f>IF(ISNUMBER('Panel Spreadsheet'!V102),'Panel Spreadsheet'!$E102-'Panel Spreadsheet'!V$4,"")</f>
        <v/>
      </c>
      <c r="W102" t="str">
        <f>IF(ISNUMBER('Panel Spreadsheet'!W102),'Panel Spreadsheet'!$E102-'Panel Spreadsheet'!W$4,"")</f>
        <v/>
      </c>
      <c r="X102" t="str">
        <f>IF(ISNUMBER('Panel Spreadsheet'!X102),'Panel Spreadsheet'!$E102-'Panel Spreadsheet'!X$4,"")</f>
        <v/>
      </c>
      <c r="Y102" t="str">
        <f>IF(ISNUMBER('Panel Spreadsheet'!Y102),'Panel Spreadsheet'!$E102-'Panel Spreadsheet'!Y$4,"")</f>
        <v/>
      </c>
      <c r="Z102" t="str">
        <f>IF(ISNUMBER('Panel Spreadsheet'!Z102),'Panel Spreadsheet'!$E102-'Panel Spreadsheet'!Z$4,"")</f>
        <v/>
      </c>
      <c r="AA102" t="str">
        <f>IF(ISNUMBER('Panel Spreadsheet'!AA102),'Panel Spreadsheet'!$E102-'Panel Spreadsheet'!AA$4,"")</f>
        <v/>
      </c>
      <c r="AB102" t="str">
        <f>IF(ISNUMBER('Panel Spreadsheet'!AB102),'Panel Spreadsheet'!$E102-'Panel Spreadsheet'!AB$4,"")</f>
        <v/>
      </c>
      <c r="AC102" t="str">
        <f>IF(ISNUMBER('Panel Spreadsheet'!AC102),'Panel Spreadsheet'!$E102-'Panel Spreadsheet'!AC$4,"")</f>
        <v/>
      </c>
      <c r="AD102" t="str">
        <f>IF(ISNUMBER('Panel Spreadsheet'!AD102),'Panel Spreadsheet'!$E102-'Panel Spreadsheet'!AD$4,"")</f>
        <v/>
      </c>
      <c r="AE102" t="str">
        <f>IF(ISNUMBER('Panel Spreadsheet'!AE102),'Panel Spreadsheet'!$E102-'Panel Spreadsheet'!AE$4,"")</f>
        <v/>
      </c>
      <c r="AF102" t="str">
        <f>IF(ISNUMBER('Panel Spreadsheet'!AF102),'Panel Spreadsheet'!$E102-'Panel Spreadsheet'!AF$4,"")</f>
        <v/>
      </c>
      <c r="AG102" t="str">
        <f>IF(ISNUMBER('Panel Spreadsheet'!AG102),'Panel Spreadsheet'!$E102-'Panel Spreadsheet'!AG$4,"")</f>
        <v/>
      </c>
      <c r="AH102" t="str">
        <f>IF(ISNUMBER('Panel Spreadsheet'!AH102),'Panel Spreadsheet'!$E102-'Panel Spreadsheet'!AH$4,"")</f>
        <v/>
      </c>
      <c r="AI102" t="str">
        <f>IF(ISNUMBER('Panel Spreadsheet'!AI102),'Panel Spreadsheet'!$E102-'Panel Spreadsheet'!AI$4,"")</f>
        <v/>
      </c>
      <c r="AJ102" t="str">
        <f>IF(ISNUMBER('Panel Spreadsheet'!AJ102),'Panel Spreadsheet'!$E102-'Panel Spreadsheet'!AJ$4,"")</f>
        <v/>
      </c>
      <c r="AK102" t="str">
        <f>IF(ISNUMBER('Panel Spreadsheet'!AK102),'Panel Spreadsheet'!$E102-'Panel Spreadsheet'!AK$4,"")</f>
        <v/>
      </c>
      <c r="AL102" t="str">
        <f>IF(ISNUMBER('Panel Spreadsheet'!AL102),'Panel Spreadsheet'!$E102-'Panel Spreadsheet'!AL$4,"")</f>
        <v/>
      </c>
      <c r="AM102" t="str">
        <f>IF(ISNUMBER('Panel Spreadsheet'!AM102),'Panel Spreadsheet'!$E102-'Panel Spreadsheet'!AM$4,"")</f>
        <v/>
      </c>
      <c r="AN102" t="str">
        <f>IF(ISNUMBER('Panel Spreadsheet'!AN102),'Panel Spreadsheet'!$E102-'Panel Spreadsheet'!AN$4,"")</f>
        <v/>
      </c>
      <c r="AO102" t="str">
        <f>IF(ISNUMBER('Panel Spreadsheet'!AO102),'Panel Spreadsheet'!$E102-'Panel Spreadsheet'!AO$4,"")</f>
        <v/>
      </c>
      <c r="AP102" t="str">
        <f>IF(ISNUMBER('Panel Spreadsheet'!AP102),'Panel Spreadsheet'!$E102-'Panel Spreadsheet'!AP$4,"")</f>
        <v/>
      </c>
      <c r="AQ102">
        <f>IF(ISNUMBER('Panel Spreadsheet'!AQ102),'Panel Spreadsheet'!$E102-'Panel Spreadsheet'!AQ$4,"")</f>
        <v>5</v>
      </c>
      <c r="AR102">
        <f>IF(ISNUMBER('Panel Spreadsheet'!AR102),'Panel Spreadsheet'!$E102-'Panel Spreadsheet'!AR$4,"")</f>
        <v>4</v>
      </c>
      <c r="AS102">
        <f>IF(ISNUMBER('Panel Spreadsheet'!AS102),'Panel Spreadsheet'!$E102-'Panel Spreadsheet'!AS$4,"")</f>
        <v>3</v>
      </c>
      <c r="AT102">
        <f>IF(ISNUMBER('Panel Spreadsheet'!AT102),'Panel Spreadsheet'!$E102-'Panel Spreadsheet'!AT$4,"")</f>
        <v>2</v>
      </c>
      <c r="AU102">
        <f>IF(ISNUMBER('Panel Spreadsheet'!AU102),'Panel Spreadsheet'!$E102-'Panel Spreadsheet'!AU$4,"")</f>
        <v>1</v>
      </c>
      <c r="AV102" t="str">
        <f>IF(ISNUMBER('Panel Spreadsheet'!AV102),'Panel Spreadsheet'!$E102-'Panel Spreadsheet'!AV$4,"")</f>
        <v/>
      </c>
      <c r="AW102" t="str">
        <f>IF(ISNUMBER('Panel Spreadsheet'!AW102),'Panel Spreadsheet'!$E102-'Panel Spreadsheet'!AW$4,"")</f>
        <v/>
      </c>
      <c r="AX102" t="str">
        <f>IF(ISNUMBER('Panel Spreadsheet'!AX102),'Panel Spreadsheet'!$E102-'Panel Spreadsheet'!AX$4,"")</f>
        <v/>
      </c>
      <c r="AY102" t="str">
        <f>IF(ISNUMBER('Panel Spreadsheet'!AY102),'Panel Spreadsheet'!$E102-'Panel Spreadsheet'!AY$4,"")</f>
        <v/>
      </c>
    </row>
    <row r="103" spans="1:51" x14ac:dyDescent="0.35">
      <c r="A103" t="s">
        <v>70</v>
      </c>
      <c r="B103" t="s">
        <v>157</v>
      </c>
      <c r="C103" s="15">
        <v>4.75</v>
      </c>
      <c r="D103">
        <v>1964</v>
      </c>
      <c r="E103" s="112">
        <v>1964</v>
      </c>
      <c r="F103" t="str">
        <f>IF(ISNUMBER('Panel Spreadsheet'!F103),'Panel Spreadsheet'!$E103-'Panel Spreadsheet'!F$4,"")</f>
        <v/>
      </c>
      <c r="G103" t="str">
        <f>IF(ISNUMBER('Panel Spreadsheet'!G103),'Panel Spreadsheet'!$E103-'Panel Spreadsheet'!G$4,"")</f>
        <v/>
      </c>
      <c r="H103" t="str">
        <f>IF(ISNUMBER('Panel Spreadsheet'!H103),'Panel Spreadsheet'!$E103-'Panel Spreadsheet'!H$4,"")</f>
        <v/>
      </c>
      <c r="I103" t="str">
        <f>IF(ISNUMBER('Panel Spreadsheet'!I103),'Panel Spreadsheet'!$E103-'Panel Spreadsheet'!I$4,"")</f>
        <v/>
      </c>
      <c r="J103" t="str">
        <f>IF(ISNUMBER('Panel Spreadsheet'!J103),'Panel Spreadsheet'!$E103-'Panel Spreadsheet'!J$4,"")</f>
        <v/>
      </c>
      <c r="K103" t="str">
        <f>IF(ISNUMBER('Panel Spreadsheet'!K103),'Panel Spreadsheet'!$E103-'Panel Spreadsheet'!K$4,"")</f>
        <v/>
      </c>
      <c r="L103" t="str">
        <f>IF(ISNUMBER('Panel Spreadsheet'!L103),'Panel Spreadsheet'!$E103-'Panel Spreadsheet'!L$4,"")</f>
        <v/>
      </c>
      <c r="M103" t="str">
        <f>IF(ISNUMBER('Panel Spreadsheet'!M103),'Panel Spreadsheet'!$E103-'Panel Spreadsheet'!M$4,"")</f>
        <v/>
      </c>
      <c r="N103" t="str">
        <f>IF(ISNUMBER('Panel Spreadsheet'!N103),'Panel Spreadsheet'!$E103-'Panel Spreadsheet'!N$4,"")</f>
        <v/>
      </c>
      <c r="O103" t="str">
        <f>IF(ISNUMBER('Panel Spreadsheet'!O103),'Panel Spreadsheet'!$E103-'Panel Spreadsheet'!O$4,"")</f>
        <v/>
      </c>
      <c r="P103" t="str">
        <f>IF(ISNUMBER('Panel Spreadsheet'!P103),'Panel Spreadsheet'!$E103-'Panel Spreadsheet'!P$4,"")</f>
        <v/>
      </c>
      <c r="Q103" t="str">
        <f>IF(ISNUMBER('Panel Spreadsheet'!Q103),'Panel Spreadsheet'!$E103-'Panel Spreadsheet'!Q$4,"")</f>
        <v/>
      </c>
      <c r="R103" t="str">
        <f>IF(ISNUMBER('Panel Spreadsheet'!R103),'Panel Spreadsheet'!$E103-'Panel Spreadsheet'!R$4,"")</f>
        <v/>
      </c>
      <c r="S103" t="str">
        <f>IF(ISNUMBER('Panel Spreadsheet'!S103),'Panel Spreadsheet'!$E103-'Panel Spreadsheet'!S$4,"")</f>
        <v/>
      </c>
      <c r="T103" t="str">
        <f>IF(ISNUMBER('Panel Spreadsheet'!T103),'Panel Spreadsheet'!$E103-'Panel Spreadsheet'!T$4,"")</f>
        <v/>
      </c>
      <c r="U103" t="str">
        <f>IF(ISNUMBER('Panel Spreadsheet'!U103),'Panel Spreadsheet'!$E103-'Panel Spreadsheet'!U$4,"")</f>
        <v/>
      </c>
      <c r="V103" t="str">
        <f>IF(ISNUMBER('Panel Spreadsheet'!V103),'Panel Spreadsheet'!$E103-'Panel Spreadsheet'!V$4,"")</f>
        <v/>
      </c>
      <c r="W103" t="str">
        <f>IF(ISNUMBER('Panel Spreadsheet'!W103),'Panel Spreadsheet'!$E103-'Panel Spreadsheet'!W$4,"")</f>
        <v/>
      </c>
      <c r="X103" t="str">
        <f>IF(ISNUMBER('Panel Spreadsheet'!X103),'Panel Spreadsheet'!$E103-'Panel Spreadsheet'!X$4,"")</f>
        <v/>
      </c>
      <c r="Y103" t="str">
        <f>IF(ISNUMBER('Panel Spreadsheet'!Y103),'Panel Spreadsheet'!$E103-'Panel Spreadsheet'!Y$4,"")</f>
        <v/>
      </c>
      <c r="Z103" t="str">
        <f>IF(ISNUMBER('Panel Spreadsheet'!Z103),'Panel Spreadsheet'!$E103-'Panel Spreadsheet'!Z$4,"")</f>
        <v/>
      </c>
      <c r="AA103" t="str">
        <f>IF(ISNUMBER('Panel Spreadsheet'!AA103),'Panel Spreadsheet'!$E103-'Panel Spreadsheet'!AA$4,"")</f>
        <v/>
      </c>
      <c r="AB103" t="str">
        <f>IF(ISNUMBER('Panel Spreadsheet'!AB103),'Panel Spreadsheet'!$E103-'Panel Spreadsheet'!AB$4,"")</f>
        <v/>
      </c>
      <c r="AC103" t="str">
        <f>IF(ISNUMBER('Panel Spreadsheet'!AC103),'Panel Spreadsheet'!$E103-'Panel Spreadsheet'!AC$4,"")</f>
        <v/>
      </c>
      <c r="AD103" t="str">
        <f>IF(ISNUMBER('Panel Spreadsheet'!AD103),'Panel Spreadsheet'!$E103-'Panel Spreadsheet'!AD$4,"")</f>
        <v/>
      </c>
      <c r="AE103" t="str">
        <f>IF(ISNUMBER('Panel Spreadsheet'!AE103),'Panel Spreadsheet'!$E103-'Panel Spreadsheet'!AE$4,"")</f>
        <v/>
      </c>
      <c r="AF103" t="str">
        <f>IF(ISNUMBER('Panel Spreadsheet'!AF103),'Panel Spreadsheet'!$E103-'Panel Spreadsheet'!AF$4,"")</f>
        <v/>
      </c>
      <c r="AG103" t="str">
        <f>IF(ISNUMBER('Panel Spreadsheet'!AG103),'Panel Spreadsheet'!$E103-'Panel Spreadsheet'!AG$4,"")</f>
        <v/>
      </c>
      <c r="AH103" t="str">
        <f>IF(ISNUMBER('Panel Spreadsheet'!AH103),'Panel Spreadsheet'!$E103-'Panel Spreadsheet'!AH$4,"")</f>
        <v/>
      </c>
      <c r="AI103" t="str">
        <f>IF(ISNUMBER('Panel Spreadsheet'!AI103),'Panel Spreadsheet'!$E103-'Panel Spreadsheet'!AI$4,"")</f>
        <v/>
      </c>
      <c r="AJ103" t="str">
        <f>IF(ISNUMBER('Panel Spreadsheet'!AJ103),'Panel Spreadsheet'!$E103-'Panel Spreadsheet'!AJ$4,"")</f>
        <v/>
      </c>
      <c r="AK103" t="str">
        <f>IF(ISNUMBER('Panel Spreadsheet'!AK103),'Panel Spreadsheet'!$E103-'Panel Spreadsheet'!AK$4,"")</f>
        <v/>
      </c>
      <c r="AL103" t="str">
        <f>IF(ISNUMBER('Panel Spreadsheet'!AL103),'Panel Spreadsheet'!$E103-'Panel Spreadsheet'!AL$4,"")</f>
        <v/>
      </c>
      <c r="AM103" t="str">
        <f>IF(ISNUMBER('Panel Spreadsheet'!AM103),'Panel Spreadsheet'!$E103-'Panel Spreadsheet'!AM$4,"")</f>
        <v/>
      </c>
      <c r="AN103" t="str">
        <f>IF(ISNUMBER('Panel Spreadsheet'!AN103),'Panel Spreadsheet'!$E103-'Panel Spreadsheet'!AN$4,"")</f>
        <v/>
      </c>
      <c r="AO103" t="str">
        <f>IF(ISNUMBER('Panel Spreadsheet'!AO103),'Panel Spreadsheet'!$E103-'Panel Spreadsheet'!AO$4,"")</f>
        <v/>
      </c>
      <c r="AP103" t="str">
        <f>IF(ISNUMBER('Panel Spreadsheet'!AP103),'Panel Spreadsheet'!$E103-'Panel Spreadsheet'!AP$4,"")</f>
        <v/>
      </c>
      <c r="AQ103" t="str">
        <f>IF(ISNUMBER('Panel Spreadsheet'!AQ103),'Panel Spreadsheet'!$E103-'Panel Spreadsheet'!AQ$4,"")</f>
        <v/>
      </c>
      <c r="AR103">
        <f>IF(ISNUMBER('Panel Spreadsheet'!AR103),'Panel Spreadsheet'!$E103-'Panel Spreadsheet'!AR$4,"")</f>
        <v>5</v>
      </c>
      <c r="AS103">
        <f>IF(ISNUMBER('Panel Spreadsheet'!AS103),'Panel Spreadsheet'!$E103-'Panel Spreadsheet'!AS$4,"")</f>
        <v>4</v>
      </c>
      <c r="AT103">
        <f>IF(ISNUMBER('Panel Spreadsheet'!AT103),'Panel Spreadsheet'!$E103-'Panel Spreadsheet'!AT$4,"")</f>
        <v>3</v>
      </c>
      <c r="AU103">
        <f>IF(ISNUMBER('Panel Spreadsheet'!AU103),'Panel Spreadsheet'!$E103-'Panel Spreadsheet'!AU$4,"")</f>
        <v>2</v>
      </c>
      <c r="AV103" t="str">
        <f>IF(ISNUMBER('Panel Spreadsheet'!AV103),'Panel Spreadsheet'!$E103-'Panel Spreadsheet'!AV$4,"")</f>
        <v/>
      </c>
      <c r="AW103" t="str">
        <f>IF(ISNUMBER('Panel Spreadsheet'!AW103),'Panel Spreadsheet'!$E103-'Panel Spreadsheet'!AW$4,"")</f>
        <v/>
      </c>
      <c r="AX103" t="str">
        <f>IF(ISNUMBER('Panel Spreadsheet'!AX103),'Panel Spreadsheet'!$E103-'Panel Spreadsheet'!AX$4,"")</f>
        <v/>
      </c>
      <c r="AY103" t="str">
        <f>IF(ISNUMBER('Panel Spreadsheet'!AY103),'Panel Spreadsheet'!$E103-'Panel Spreadsheet'!AY$4,"")</f>
        <v/>
      </c>
    </row>
    <row r="104" spans="1:51" x14ac:dyDescent="0.35">
      <c r="A104" t="s">
        <v>29</v>
      </c>
      <c r="B104" t="s">
        <v>157</v>
      </c>
      <c r="C104" s="15">
        <v>5</v>
      </c>
      <c r="D104">
        <v>1944</v>
      </c>
      <c r="E104">
        <v>1964</v>
      </c>
      <c r="F104" t="str">
        <f>IF(ISNUMBER('Panel Spreadsheet'!F104),'Panel Spreadsheet'!$E104-'Panel Spreadsheet'!F$4,"")</f>
        <v/>
      </c>
      <c r="G104" t="str">
        <f>IF(ISNUMBER('Panel Spreadsheet'!G104),'Panel Spreadsheet'!$E104-'Panel Spreadsheet'!G$4,"")</f>
        <v/>
      </c>
      <c r="H104" t="str">
        <f>IF(ISNUMBER('Panel Spreadsheet'!H104),'Panel Spreadsheet'!$E104-'Panel Spreadsheet'!H$4,"")</f>
        <v/>
      </c>
      <c r="I104" t="str">
        <f>IF(ISNUMBER('Panel Spreadsheet'!I104),'Panel Spreadsheet'!$E104-'Panel Spreadsheet'!I$4,"")</f>
        <v/>
      </c>
      <c r="J104" t="str">
        <f>IF(ISNUMBER('Panel Spreadsheet'!J104),'Panel Spreadsheet'!$E104-'Panel Spreadsheet'!J$4,"")</f>
        <v/>
      </c>
      <c r="K104" t="str">
        <f>IF(ISNUMBER('Panel Spreadsheet'!K104),'Panel Spreadsheet'!$E104-'Panel Spreadsheet'!K$4,"")</f>
        <v/>
      </c>
      <c r="L104" t="str">
        <f>IF(ISNUMBER('Panel Spreadsheet'!L104),'Panel Spreadsheet'!$E104-'Panel Spreadsheet'!L$4,"")</f>
        <v/>
      </c>
      <c r="M104" t="str">
        <f>IF(ISNUMBER('Panel Spreadsheet'!M104),'Panel Spreadsheet'!$E104-'Panel Spreadsheet'!M$4,"")</f>
        <v/>
      </c>
      <c r="N104" t="str">
        <f>IF(ISNUMBER('Panel Spreadsheet'!N104),'Panel Spreadsheet'!$E104-'Panel Spreadsheet'!N$4,"")</f>
        <v/>
      </c>
      <c r="O104" t="str">
        <f>IF(ISNUMBER('Panel Spreadsheet'!O104),'Panel Spreadsheet'!$E104-'Panel Spreadsheet'!O$4,"")</f>
        <v/>
      </c>
      <c r="P104" t="str">
        <f>IF(ISNUMBER('Panel Spreadsheet'!P104),'Panel Spreadsheet'!$E104-'Panel Spreadsheet'!P$4,"")</f>
        <v/>
      </c>
      <c r="Q104" t="str">
        <f>IF(ISNUMBER('Panel Spreadsheet'!Q104),'Panel Spreadsheet'!$E104-'Panel Spreadsheet'!Q$4,"")</f>
        <v/>
      </c>
      <c r="R104" t="str">
        <f>IF(ISNUMBER('Panel Spreadsheet'!R104),'Panel Spreadsheet'!$E104-'Panel Spreadsheet'!R$4,"")</f>
        <v/>
      </c>
      <c r="S104" t="str">
        <f>IF(ISNUMBER('Panel Spreadsheet'!S104),'Panel Spreadsheet'!$E104-'Panel Spreadsheet'!S$4,"")</f>
        <v/>
      </c>
      <c r="T104" t="str">
        <f>IF(ISNUMBER('Panel Spreadsheet'!T104),'Panel Spreadsheet'!$E104-'Panel Spreadsheet'!T$4,"")</f>
        <v/>
      </c>
      <c r="U104" t="str">
        <f>IF(ISNUMBER('Panel Spreadsheet'!U104),'Panel Spreadsheet'!$E104-'Panel Spreadsheet'!U$4,"")</f>
        <v/>
      </c>
      <c r="V104" t="str">
        <f>IF(ISNUMBER('Panel Spreadsheet'!V104),'Panel Spreadsheet'!$E104-'Panel Spreadsheet'!V$4,"")</f>
        <v/>
      </c>
      <c r="W104" t="str">
        <f>IF(ISNUMBER('Panel Spreadsheet'!W104),'Panel Spreadsheet'!$E104-'Panel Spreadsheet'!W$4,"")</f>
        <v/>
      </c>
      <c r="X104">
        <f>IF(ISNUMBER('Panel Spreadsheet'!X104),'Panel Spreadsheet'!$E104-'Panel Spreadsheet'!X$4,"")</f>
        <v>25</v>
      </c>
      <c r="Y104">
        <f>IF(ISNUMBER('Panel Spreadsheet'!Y104),'Panel Spreadsheet'!$E104-'Panel Spreadsheet'!Y$4,"")</f>
        <v>24</v>
      </c>
      <c r="Z104">
        <f>IF(ISNUMBER('Panel Spreadsheet'!Z104),'Panel Spreadsheet'!$E104-'Panel Spreadsheet'!Z$4,"")</f>
        <v>23</v>
      </c>
      <c r="AA104">
        <f>IF(ISNUMBER('Panel Spreadsheet'!AA104),'Panel Spreadsheet'!$E104-'Panel Spreadsheet'!AA$4,"")</f>
        <v>22</v>
      </c>
      <c r="AB104">
        <f>IF(ISNUMBER('Panel Spreadsheet'!AB104),'Panel Spreadsheet'!$E104-'Panel Spreadsheet'!AB$4,"")</f>
        <v>21</v>
      </c>
      <c r="AC104" t="str">
        <f>IF(ISNUMBER('Panel Spreadsheet'!AC104),'Panel Spreadsheet'!$E104-'Panel Spreadsheet'!AC$4,"")</f>
        <v/>
      </c>
      <c r="AD104" t="str">
        <f>IF(ISNUMBER('Panel Spreadsheet'!AD104),'Panel Spreadsheet'!$E104-'Panel Spreadsheet'!AD$4,"")</f>
        <v/>
      </c>
      <c r="AE104" t="str">
        <f>IF(ISNUMBER('Panel Spreadsheet'!AE104),'Panel Spreadsheet'!$E104-'Panel Spreadsheet'!AE$4,"")</f>
        <v/>
      </c>
      <c r="AF104" t="str">
        <f>IF(ISNUMBER('Panel Spreadsheet'!AF104),'Panel Spreadsheet'!$E104-'Panel Spreadsheet'!AF$4,"")</f>
        <v/>
      </c>
      <c r="AG104" t="str">
        <f>IF(ISNUMBER('Panel Spreadsheet'!AG104),'Panel Spreadsheet'!$E104-'Panel Spreadsheet'!AG$4,"")</f>
        <v/>
      </c>
      <c r="AH104" t="str">
        <f>IF(ISNUMBER('Panel Spreadsheet'!AH104),'Panel Spreadsheet'!$E104-'Panel Spreadsheet'!AH$4,"")</f>
        <v/>
      </c>
      <c r="AI104" t="str">
        <f>IF(ISNUMBER('Panel Spreadsheet'!AI104),'Panel Spreadsheet'!$E104-'Panel Spreadsheet'!AI$4,"")</f>
        <v/>
      </c>
      <c r="AJ104" t="str">
        <f>IF(ISNUMBER('Panel Spreadsheet'!AJ104),'Panel Spreadsheet'!$E104-'Panel Spreadsheet'!AJ$4,"")</f>
        <v/>
      </c>
      <c r="AK104" t="str">
        <f>IF(ISNUMBER('Panel Spreadsheet'!AK104),'Panel Spreadsheet'!$E104-'Panel Spreadsheet'!AK$4,"")</f>
        <v/>
      </c>
      <c r="AL104" t="str">
        <f>IF(ISNUMBER('Panel Spreadsheet'!AL104),'Panel Spreadsheet'!$E104-'Panel Spreadsheet'!AL$4,"")</f>
        <v/>
      </c>
      <c r="AM104" t="str">
        <f>IF(ISNUMBER('Panel Spreadsheet'!AM104),'Panel Spreadsheet'!$E104-'Panel Spreadsheet'!AM$4,"")</f>
        <v/>
      </c>
      <c r="AN104" t="str">
        <f>IF(ISNUMBER('Panel Spreadsheet'!AN104),'Panel Spreadsheet'!$E104-'Panel Spreadsheet'!AN$4,"")</f>
        <v/>
      </c>
      <c r="AO104" t="str">
        <f>IF(ISNUMBER('Panel Spreadsheet'!AO104),'Panel Spreadsheet'!$E104-'Panel Spreadsheet'!AO$4,"")</f>
        <v/>
      </c>
      <c r="AP104" t="str">
        <f>IF(ISNUMBER('Panel Spreadsheet'!AP104),'Panel Spreadsheet'!$E104-'Panel Spreadsheet'!AP$4,"")</f>
        <v/>
      </c>
      <c r="AQ104" t="str">
        <f>IF(ISNUMBER('Panel Spreadsheet'!AQ104),'Panel Spreadsheet'!$E104-'Panel Spreadsheet'!AQ$4,"")</f>
        <v/>
      </c>
      <c r="AR104" t="str">
        <f>IF(ISNUMBER('Panel Spreadsheet'!AR104),'Panel Spreadsheet'!$E104-'Panel Spreadsheet'!AR$4,"")</f>
        <v/>
      </c>
      <c r="AS104" t="str">
        <f>IF(ISNUMBER('Panel Spreadsheet'!AS104),'Panel Spreadsheet'!$E104-'Panel Spreadsheet'!AS$4,"")</f>
        <v/>
      </c>
      <c r="AT104" t="str">
        <f>IF(ISNUMBER('Panel Spreadsheet'!AT104),'Panel Spreadsheet'!$E104-'Panel Spreadsheet'!AT$4,"")</f>
        <v/>
      </c>
      <c r="AU104" t="str">
        <f>IF(ISNUMBER('Panel Spreadsheet'!AU104),'Panel Spreadsheet'!$E104-'Panel Spreadsheet'!AU$4,"")</f>
        <v/>
      </c>
      <c r="AV104" t="str">
        <f>IF(ISNUMBER('Panel Spreadsheet'!AV104),'Panel Spreadsheet'!$E104-'Panel Spreadsheet'!AV$4,"")</f>
        <v/>
      </c>
      <c r="AW104" t="str">
        <f>IF(ISNUMBER('Panel Spreadsheet'!AW104),'Panel Spreadsheet'!$E104-'Panel Spreadsheet'!AW$4,"")</f>
        <v/>
      </c>
      <c r="AX104" t="str">
        <f>IF(ISNUMBER('Panel Spreadsheet'!AX104),'Panel Spreadsheet'!$E104-'Panel Spreadsheet'!AX$4,"")</f>
        <v/>
      </c>
      <c r="AY104" t="str">
        <f>IF(ISNUMBER('Panel Spreadsheet'!AY104),'Panel Spreadsheet'!$E104-'Panel Spreadsheet'!AY$4,"")</f>
        <v/>
      </c>
    </row>
    <row r="105" spans="1:51" x14ac:dyDescent="0.35">
      <c r="A105" t="s">
        <v>17</v>
      </c>
      <c r="B105" t="s">
        <v>157</v>
      </c>
      <c r="C105" s="15">
        <v>5</v>
      </c>
      <c r="D105">
        <v>1928</v>
      </c>
      <c r="E105" s="112">
        <v>1928</v>
      </c>
      <c r="F105">
        <f>IF(ISNUMBER('Panel Spreadsheet'!F105),'Panel Spreadsheet'!$E105-'Panel Spreadsheet'!F$4,"")</f>
        <v>7</v>
      </c>
      <c r="G105">
        <f>IF(ISNUMBER('Panel Spreadsheet'!G105),'Panel Spreadsheet'!$E105-'Panel Spreadsheet'!G$4,"")</f>
        <v>6</v>
      </c>
      <c r="H105" t="str">
        <f>IF(ISNUMBER('Panel Spreadsheet'!H105),'Panel Spreadsheet'!$E105-'Panel Spreadsheet'!H$4,"")</f>
        <v/>
      </c>
      <c r="I105" t="str">
        <f>IF(ISNUMBER('Panel Spreadsheet'!I105),'Panel Spreadsheet'!$E105-'Panel Spreadsheet'!I$4,"")</f>
        <v/>
      </c>
      <c r="J105" t="str">
        <f>IF(ISNUMBER('Panel Spreadsheet'!J105),'Panel Spreadsheet'!$E105-'Panel Spreadsheet'!J$4,"")</f>
        <v/>
      </c>
      <c r="K105" t="str">
        <f>IF(ISNUMBER('Panel Spreadsheet'!K105),'Panel Spreadsheet'!$E105-'Panel Spreadsheet'!K$4,"")</f>
        <v/>
      </c>
      <c r="L105" t="str">
        <f>IF(ISNUMBER('Panel Spreadsheet'!L105),'Panel Spreadsheet'!$E105-'Panel Spreadsheet'!L$4,"")</f>
        <v/>
      </c>
      <c r="M105" t="str">
        <f>IF(ISNUMBER('Panel Spreadsheet'!M105),'Panel Spreadsheet'!$E105-'Panel Spreadsheet'!M$4,"")</f>
        <v/>
      </c>
      <c r="N105" t="str">
        <f>IF(ISNUMBER('Panel Spreadsheet'!N105),'Panel Spreadsheet'!$E105-'Panel Spreadsheet'!N$4,"")</f>
        <v/>
      </c>
      <c r="O105" t="str">
        <f>IF(ISNUMBER('Panel Spreadsheet'!O105),'Panel Spreadsheet'!$E105-'Panel Spreadsheet'!O$4,"")</f>
        <v/>
      </c>
      <c r="P105" t="str">
        <f>IF(ISNUMBER('Panel Spreadsheet'!P105),'Panel Spreadsheet'!$E105-'Panel Spreadsheet'!P$4,"")</f>
        <v/>
      </c>
      <c r="Q105" t="str">
        <f>IF(ISNUMBER('Panel Spreadsheet'!Q105),'Panel Spreadsheet'!$E105-'Panel Spreadsheet'!Q$4,"")</f>
        <v/>
      </c>
      <c r="R105" t="str">
        <f>IF(ISNUMBER('Panel Spreadsheet'!R105),'Panel Spreadsheet'!$E105-'Panel Spreadsheet'!R$4,"")</f>
        <v/>
      </c>
      <c r="S105" t="str">
        <f>IF(ISNUMBER('Panel Spreadsheet'!S105),'Panel Spreadsheet'!$E105-'Panel Spreadsheet'!S$4,"")</f>
        <v/>
      </c>
      <c r="T105" t="str">
        <f>IF(ISNUMBER('Panel Spreadsheet'!T105),'Panel Spreadsheet'!$E105-'Panel Spreadsheet'!T$4,"")</f>
        <v/>
      </c>
      <c r="U105" t="str">
        <f>IF(ISNUMBER('Panel Spreadsheet'!U105),'Panel Spreadsheet'!$E105-'Panel Spreadsheet'!U$4,"")</f>
        <v/>
      </c>
      <c r="V105" t="str">
        <f>IF(ISNUMBER('Panel Spreadsheet'!V105),'Panel Spreadsheet'!$E105-'Panel Spreadsheet'!V$4,"")</f>
        <v/>
      </c>
      <c r="W105" t="str">
        <f>IF(ISNUMBER('Panel Spreadsheet'!W105),'Panel Spreadsheet'!$E105-'Panel Spreadsheet'!W$4,"")</f>
        <v/>
      </c>
      <c r="X105" t="str">
        <f>IF(ISNUMBER('Panel Spreadsheet'!X105),'Panel Spreadsheet'!$E105-'Panel Spreadsheet'!X$4,"")</f>
        <v/>
      </c>
      <c r="Y105" t="str">
        <f>IF(ISNUMBER('Panel Spreadsheet'!Y105),'Panel Spreadsheet'!$E105-'Panel Spreadsheet'!Y$4,"")</f>
        <v/>
      </c>
      <c r="Z105" t="str">
        <f>IF(ISNUMBER('Panel Spreadsheet'!Z105),'Panel Spreadsheet'!$E105-'Panel Spreadsheet'!Z$4,"")</f>
        <v/>
      </c>
      <c r="AA105" t="str">
        <f>IF(ISNUMBER('Panel Spreadsheet'!AA105),'Panel Spreadsheet'!$E105-'Panel Spreadsheet'!AA$4,"")</f>
        <v/>
      </c>
      <c r="AB105" t="str">
        <f>IF(ISNUMBER('Panel Spreadsheet'!AB105),'Panel Spreadsheet'!$E105-'Panel Spreadsheet'!AB$4,"")</f>
        <v/>
      </c>
      <c r="AC105" t="str">
        <f>IF(ISNUMBER('Panel Spreadsheet'!AC105),'Panel Spreadsheet'!$E105-'Panel Spreadsheet'!AC$4,"")</f>
        <v/>
      </c>
      <c r="AD105" t="str">
        <f>IF(ISNUMBER('Panel Spreadsheet'!AD105),'Panel Spreadsheet'!$E105-'Panel Spreadsheet'!AD$4,"")</f>
        <v/>
      </c>
      <c r="AE105" t="str">
        <f>IF(ISNUMBER('Panel Spreadsheet'!AE105),'Panel Spreadsheet'!$E105-'Panel Spreadsheet'!AE$4,"")</f>
        <v/>
      </c>
      <c r="AF105" t="str">
        <f>IF(ISNUMBER('Panel Spreadsheet'!AF105),'Panel Spreadsheet'!$E105-'Panel Spreadsheet'!AF$4,"")</f>
        <v/>
      </c>
      <c r="AG105" t="str">
        <f>IF(ISNUMBER('Panel Spreadsheet'!AG105),'Panel Spreadsheet'!$E105-'Panel Spreadsheet'!AG$4,"")</f>
        <v/>
      </c>
      <c r="AH105" t="str">
        <f>IF(ISNUMBER('Panel Spreadsheet'!AH105),'Panel Spreadsheet'!$E105-'Panel Spreadsheet'!AH$4,"")</f>
        <v/>
      </c>
      <c r="AI105" t="str">
        <f>IF(ISNUMBER('Panel Spreadsheet'!AI105),'Panel Spreadsheet'!$E105-'Panel Spreadsheet'!AI$4,"")</f>
        <v/>
      </c>
      <c r="AJ105" t="str">
        <f>IF(ISNUMBER('Panel Spreadsheet'!AJ105),'Panel Spreadsheet'!$E105-'Panel Spreadsheet'!AJ$4,"")</f>
        <v/>
      </c>
      <c r="AK105" t="str">
        <f>IF(ISNUMBER('Panel Spreadsheet'!AK105),'Panel Spreadsheet'!$E105-'Panel Spreadsheet'!AK$4,"")</f>
        <v/>
      </c>
      <c r="AL105" t="str">
        <f>IF(ISNUMBER('Panel Spreadsheet'!AL105),'Panel Spreadsheet'!$E105-'Panel Spreadsheet'!AL$4,"")</f>
        <v/>
      </c>
      <c r="AM105" t="str">
        <f>IF(ISNUMBER('Panel Spreadsheet'!AM105),'Panel Spreadsheet'!$E105-'Panel Spreadsheet'!AM$4,"")</f>
        <v/>
      </c>
      <c r="AN105" t="str">
        <f>IF(ISNUMBER('Panel Spreadsheet'!AN105),'Panel Spreadsheet'!$E105-'Panel Spreadsheet'!AN$4,"")</f>
        <v/>
      </c>
      <c r="AO105" t="str">
        <f>IF(ISNUMBER('Panel Spreadsheet'!AO105),'Panel Spreadsheet'!$E105-'Panel Spreadsheet'!AO$4,"")</f>
        <v/>
      </c>
      <c r="AP105" t="str">
        <f>IF(ISNUMBER('Panel Spreadsheet'!AP105),'Panel Spreadsheet'!$E105-'Panel Spreadsheet'!AP$4,"")</f>
        <v/>
      </c>
      <c r="AQ105" t="str">
        <f>IF(ISNUMBER('Panel Spreadsheet'!AQ105),'Panel Spreadsheet'!$E105-'Panel Spreadsheet'!AQ$4,"")</f>
        <v/>
      </c>
      <c r="AR105" t="str">
        <f>IF(ISNUMBER('Panel Spreadsheet'!AR105),'Panel Spreadsheet'!$E105-'Panel Spreadsheet'!AR$4,"")</f>
        <v/>
      </c>
      <c r="AS105" t="str">
        <f>IF(ISNUMBER('Panel Spreadsheet'!AS105),'Panel Spreadsheet'!$E105-'Panel Spreadsheet'!AS$4,"")</f>
        <v/>
      </c>
      <c r="AT105" t="str">
        <f>IF(ISNUMBER('Panel Spreadsheet'!AT105),'Panel Spreadsheet'!$E105-'Panel Spreadsheet'!AT$4,"")</f>
        <v/>
      </c>
      <c r="AU105" t="str">
        <f>IF(ISNUMBER('Panel Spreadsheet'!AU105),'Panel Spreadsheet'!$E105-'Panel Spreadsheet'!AU$4,"")</f>
        <v/>
      </c>
      <c r="AV105" t="str">
        <f>IF(ISNUMBER('Panel Spreadsheet'!AV105),'Panel Spreadsheet'!$E105-'Panel Spreadsheet'!AV$4,"")</f>
        <v/>
      </c>
      <c r="AW105" t="str">
        <f>IF(ISNUMBER('Panel Spreadsheet'!AW105),'Panel Spreadsheet'!$E105-'Panel Spreadsheet'!AW$4,"")</f>
        <v/>
      </c>
      <c r="AX105" t="str">
        <f>IF(ISNUMBER('Panel Spreadsheet'!AX105),'Panel Spreadsheet'!$E105-'Panel Spreadsheet'!AX$4,"")</f>
        <v/>
      </c>
      <c r="AY105" t="str">
        <f>IF(ISNUMBER('Panel Spreadsheet'!AY105),'Panel Spreadsheet'!$E105-'Panel Spreadsheet'!AY$4,"")</f>
        <v/>
      </c>
    </row>
    <row r="106" spans="1:51" x14ac:dyDescent="0.35">
      <c r="A106" t="s">
        <v>176</v>
      </c>
      <c r="B106" t="s">
        <v>157</v>
      </c>
      <c r="C106" s="15">
        <v>5</v>
      </c>
      <c r="D106">
        <v>1928</v>
      </c>
      <c r="E106" s="112">
        <v>1928</v>
      </c>
      <c r="F106">
        <f>IF(ISNUMBER('Panel Spreadsheet'!F106),'Panel Spreadsheet'!$E106-'Panel Spreadsheet'!F$4,"")</f>
        <v>7</v>
      </c>
      <c r="G106">
        <f>IF(ISNUMBER('Panel Spreadsheet'!G106),'Panel Spreadsheet'!$E106-'Panel Spreadsheet'!G$4,"")</f>
        <v>6</v>
      </c>
      <c r="H106" t="str">
        <f>IF(ISNUMBER('Panel Spreadsheet'!H106),'Panel Spreadsheet'!$E106-'Panel Spreadsheet'!H$4,"")</f>
        <v/>
      </c>
      <c r="I106" t="str">
        <f>IF(ISNUMBER('Panel Spreadsheet'!I106),'Panel Spreadsheet'!$E106-'Panel Spreadsheet'!I$4,"")</f>
        <v/>
      </c>
      <c r="J106" t="str">
        <f>IF(ISNUMBER('Panel Spreadsheet'!J106),'Panel Spreadsheet'!$E106-'Panel Spreadsheet'!J$4,"")</f>
        <v/>
      </c>
      <c r="K106" t="str">
        <f>IF(ISNUMBER('Panel Spreadsheet'!K106),'Panel Spreadsheet'!$E106-'Panel Spreadsheet'!K$4,"")</f>
        <v/>
      </c>
      <c r="L106" t="str">
        <f>IF(ISNUMBER('Panel Spreadsheet'!L106),'Panel Spreadsheet'!$E106-'Panel Spreadsheet'!L$4,"")</f>
        <v/>
      </c>
      <c r="M106" t="str">
        <f>IF(ISNUMBER('Panel Spreadsheet'!M106),'Panel Spreadsheet'!$E106-'Panel Spreadsheet'!M$4,"")</f>
        <v/>
      </c>
      <c r="N106" t="str">
        <f>IF(ISNUMBER('Panel Spreadsheet'!N106),'Panel Spreadsheet'!$E106-'Panel Spreadsheet'!N$4,"")</f>
        <v/>
      </c>
      <c r="O106" t="str">
        <f>IF(ISNUMBER('Panel Spreadsheet'!O106),'Panel Spreadsheet'!$E106-'Panel Spreadsheet'!O$4,"")</f>
        <v/>
      </c>
      <c r="P106" t="str">
        <f>IF(ISNUMBER('Panel Spreadsheet'!P106),'Panel Spreadsheet'!$E106-'Panel Spreadsheet'!P$4,"")</f>
        <v/>
      </c>
      <c r="Q106" t="str">
        <f>IF(ISNUMBER('Panel Spreadsheet'!Q106),'Panel Spreadsheet'!$E106-'Panel Spreadsheet'!Q$4,"")</f>
        <v/>
      </c>
      <c r="R106" t="str">
        <f>IF(ISNUMBER('Panel Spreadsheet'!R106),'Panel Spreadsheet'!$E106-'Panel Spreadsheet'!R$4,"")</f>
        <v/>
      </c>
      <c r="S106" t="str">
        <f>IF(ISNUMBER('Panel Spreadsheet'!S106),'Panel Spreadsheet'!$E106-'Panel Spreadsheet'!S$4,"")</f>
        <v/>
      </c>
      <c r="T106" t="str">
        <f>IF(ISNUMBER('Panel Spreadsheet'!T106),'Panel Spreadsheet'!$E106-'Panel Spreadsheet'!T$4,"")</f>
        <v/>
      </c>
      <c r="U106" t="str">
        <f>IF(ISNUMBER('Panel Spreadsheet'!U106),'Panel Spreadsheet'!$E106-'Panel Spreadsheet'!U$4,"")</f>
        <v/>
      </c>
      <c r="V106" t="str">
        <f>IF(ISNUMBER('Panel Spreadsheet'!V106),'Panel Spreadsheet'!$E106-'Panel Spreadsheet'!V$4,"")</f>
        <v/>
      </c>
      <c r="W106" t="str">
        <f>IF(ISNUMBER('Panel Spreadsheet'!W106),'Panel Spreadsheet'!$E106-'Panel Spreadsheet'!W$4,"")</f>
        <v/>
      </c>
      <c r="X106" t="str">
        <f>IF(ISNUMBER('Panel Spreadsheet'!X106),'Panel Spreadsheet'!$E106-'Panel Spreadsheet'!X$4,"")</f>
        <v/>
      </c>
      <c r="Y106" t="str">
        <f>IF(ISNUMBER('Panel Spreadsheet'!Y106),'Panel Spreadsheet'!$E106-'Panel Spreadsheet'!Y$4,"")</f>
        <v/>
      </c>
      <c r="Z106" t="str">
        <f>IF(ISNUMBER('Panel Spreadsheet'!Z106),'Panel Spreadsheet'!$E106-'Panel Spreadsheet'!Z$4,"")</f>
        <v/>
      </c>
      <c r="AA106" t="str">
        <f>IF(ISNUMBER('Panel Spreadsheet'!AA106),'Panel Spreadsheet'!$E106-'Panel Spreadsheet'!AA$4,"")</f>
        <v/>
      </c>
      <c r="AB106" t="str">
        <f>IF(ISNUMBER('Panel Spreadsheet'!AB106),'Panel Spreadsheet'!$E106-'Panel Spreadsheet'!AB$4,"")</f>
        <v/>
      </c>
      <c r="AC106" t="str">
        <f>IF(ISNUMBER('Panel Spreadsheet'!AC106),'Panel Spreadsheet'!$E106-'Panel Spreadsheet'!AC$4,"")</f>
        <v/>
      </c>
      <c r="AD106" t="str">
        <f>IF(ISNUMBER('Panel Spreadsheet'!AD106),'Panel Spreadsheet'!$E106-'Panel Spreadsheet'!AD$4,"")</f>
        <v/>
      </c>
      <c r="AE106" t="str">
        <f>IF(ISNUMBER('Panel Spreadsheet'!AE106),'Panel Spreadsheet'!$E106-'Panel Spreadsheet'!AE$4,"")</f>
        <v/>
      </c>
      <c r="AF106" t="str">
        <f>IF(ISNUMBER('Panel Spreadsheet'!AF106),'Panel Spreadsheet'!$E106-'Panel Spreadsheet'!AF$4,"")</f>
        <v/>
      </c>
      <c r="AG106" t="str">
        <f>IF(ISNUMBER('Panel Spreadsheet'!AG106),'Panel Spreadsheet'!$E106-'Panel Spreadsheet'!AG$4,"")</f>
        <v/>
      </c>
      <c r="AH106" t="str">
        <f>IF(ISNUMBER('Panel Spreadsheet'!AH106),'Panel Spreadsheet'!$E106-'Panel Spreadsheet'!AH$4,"")</f>
        <v/>
      </c>
      <c r="AI106" t="str">
        <f>IF(ISNUMBER('Panel Spreadsheet'!AI106),'Panel Spreadsheet'!$E106-'Panel Spreadsheet'!AI$4,"")</f>
        <v/>
      </c>
      <c r="AJ106" t="str">
        <f>IF(ISNUMBER('Panel Spreadsheet'!AJ106),'Panel Spreadsheet'!$E106-'Panel Spreadsheet'!AJ$4,"")</f>
        <v/>
      </c>
      <c r="AK106" t="str">
        <f>IF(ISNUMBER('Panel Spreadsheet'!AK106),'Panel Spreadsheet'!$E106-'Panel Spreadsheet'!AK$4,"")</f>
        <v/>
      </c>
      <c r="AL106" t="str">
        <f>IF(ISNUMBER('Panel Spreadsheet'!AL106),'Panel Spreadsheet'!$E106-'Panel Spreadsheet'!AL$4,"")</f>
        <v/>
      </c>
      <c r="AM106" t="str">
        <f>IF(ISNUMBER('Panel Spreadsheet'!AM106),'Panel Spreadsheet'!$E106-'Panel Spreadsheet'!AM$4,"")</f>
        <v/>
      </c>
      <c r="AN106" t="str">
        <f>IF(ISNUMBER('Panel Spreadsheet'!AN106),'Panel Spreadsheet'!$E106-'Panel Spreadsheet'!AN$4,"")</f>
        <v/>
      </c>
      <c r="AO106" t="str">
        <f>IF(ISNUMBER('Panel Spreadsheet'!AO106),'Panel Spreadsheet'!$E106-'Panel Spreadsheet'!AO$4,"")</f>
        <v/>
      </c>
      <c r="AP106" t="str">
        <f>IF(ISNUMBER('Panel Spreadsheet'!AP106),'Panel Spreadsheet'!$E106-'Panel Spreadsheet'!AP$4,"")</f>
        <v/>
      </c>
      <c r="AQ106" t="str">
        <f>IF(ISNUMBER('Panel Spreadsheet'!AQ106),'Panel Spreadsheet'!$E106-'Panel Spreadsheet'!AQ$4,"")</f>
        <v/>
      </c>
      <c r="AR106" t="str">
        <f>IF(ISNUMBER('Panel Spreadsheet'!AR106),'Panel Spreadsheet'!$E106-'Panel Spreadsheet'!AR$4,"")</f>
        <v/>
      </c>
      <c r="AS106" t="str">
        <f>IF(ISNUMBER('Panel Spreadsheet'!AS106),'Panel Spreadsheet'!$E106-'Panel Spreadsheet'!AS$4,"")</f>
        <v/>
      </c>
      <c r="AT106" t="str">
        <f>IF(ISNUMBER('Panel Spreadsheet'!AT106),'Panel Spreadsheet'!$E106-'Panel Spreadsheet'!AT$4,"")</f>
        <v/>
      </c>
      <c r="AU106" t="str">
        <f>IF(ISNUMBER('Panel Spreadsheet'!AU106),'Panel Spreadsheet'!$E106-'Panel Spreadsheet'!AU$4,"")</f>
        <v/>
      </c>
      <c r="AV106" t="str">
        <f>IF(ISNUMBER('Panel Spreadsheet'!AV106),'Panel Spreadsheet'!$E106-'Panel Spreadsheet'!AV$4,"")</f>
        <v/>
      </c>
      <c r="AW106" t="str">
        <f>IF(ISNUMBER('Panel Spreadsheet'!AW106),'Panel Spreadsheet'!$E106-'Panel Spreadsheet'!AW$4,"")</f>
        <v/>
      </c>
      <c r="AX106" t="str">
        <f>IF(ISNUMBER('Panel Spreadsheet'!AX106),'Panel Spreadsheet'!$E106-'Panel Spreadsheet'!AX$4,"")</f>
        <v/>
      </c>
      <c r="AY106" t="str">
        <f>IF(ISNUMBER('Panel Spreadsheet'!AY106),'Panel Spreadsheet'!$E106-'Panel Spreadsheet'!AY$4,"")</f>
        <v/>
      </c>
    </row>
    <row r="107" spans="1:51" x14ac:dyDescent="0.35">
      <c r="A107" t="s">
        <v>17</v>
      </c>
      <c r="B107" t="s">
        <v>157</v>
      </c>
      <c r="C107" s="15">
        <v>5</v>
      </c>
      <c r="D107">
        <v>1929</v>
      </c>
      <c r="E107" s="112">
        <v>1929</v>
      </c>
      <c r="F107">
        <f>IF(ISNUMBER('Panel Spreadsheet'!F107),'Panel Spreadsheet'!$E107-'Panel Spreadsheet'!F$4,"")</f>
        <v>8</v>
      </c>
      <c r="G107">
        <f>IF(ISNUMBER('Panel Spreadsheet'!G107),'Panel Spreadsheet'!$E107-'Panel Spreadsheet'!G$4,"")</f>
        <v>7</v>
      </c>
      <c r="H107" t="str">
        <f>IF(ISNUMBER('Panel Spreadsheet'!H107),'Panel Spreadsheet'!$E107-'Panel Spreadsheet'!H$4,"")</f>
        <v/>
      </c>
      <c r="I107" t="str">
        <f>IF(ISNUMBER('Panel Spreadsheet'!I107),'Panel Spreadsheet'!$E107-'Panel Spreadsheet'!I$4,"")</f>
        <v/>
      </c>
      <c r="J107" t="str">
        <f>IF(ISNUMBER('Panel Spreadsheet'!J107),'Panel Spreadsheet'!$E107-'Panel Spreadsheet'!J$4,"")</f>
        <v/>
      </c>
      <c r="K107" t="str">
        <f>IF(ISNUMBER('Panel Spreadsheet'!K107),'Panel Spreadsheet'!$E107-'Panel Spreadsheet'!K$4,"")</f>
        <v/>
      </c>
      <c r="L107" t="str">
        <f>IF(ISNUMBER('Panel Spreadsheet'!L107),'Panel Spreadsheet'!$E107-'Panel Spreadsheet'!L$4,"")</f>
        <v/>
      </c>
      <c r="M107" t="str">
        <f>IF(ISNUMBER('Panel Spreadsheet'!M107),'Panel Spreadsheet'!$E107-'Panel Spreadsheet'!M$4,"")</f>
        <v/>
      </c>
      <c r="N107" t="str">
        <f>IF(ISNUMBER('Panel Spreadsheet'!N107),'Panel Spreadsheet'!$E107-'Panel Spreadsheet'!N$4,"")</f>
        <v/>
      </c>
      <c r="O107" t="str">
        <f>IF(ISNUMBER('Panel Spreadsheet'!O107),'Panel Spreadsheet'!$E107-'Panel Spreadsheet'!O$4,"")</f>
        <v/>
      </c>
      <c r="P107" t="str">
        <f>IF(ISNUMBER('Panel Spreadsheet'!P107),'Panel Spreadsheet'!$E107-'Panel Spreadsheet'!P$4,"")</f>
        <v/>
      </c>
      <c r="Q107" t="str">
        <f>IF(ISNUMBER('Panel Spreadsheet'!Q107),'Panel Spreadsheet'!$E107-'Panel Spreadsheet'!Q$4,"")</f>
        <v/>
      </c>
      <c r="R107" t="str">
        <f>IF(ISNUMBER('Panel Spreadsheet'!R107),'Panel Spreadsheet'!$E107-'Panel Spreadsheet'!R$4,"")</f>
        <v/>
      </c>
      <c r="S107" t="str">
        <f>IF(ISNUMBER('Panel Spreadsheet'!S107),'Panel Spreadsheet'!$E107-'Panel Spreadsheet'!S$4,"")</f>
        <v/>
      </c>
      <c r="T107" t="str">
        <f>IF(ISNUMBER('Panel Spreadsheet'!T107),'Panel Spreadsheet'!$E107-'Panel Spreadsheet'!T$4,"")</f>
        <v/>
      </c>
      <c r="U107" t="str">
        <f>IF(ISNUMBER('Panel Spreadsheet'!U107),'Panel Spreadsheet'!$E107-'Panel Spreadsheet'!U$4,"")</f>
        <v/>
      </c>
      <c r="V107" t="str">
        <f>IF(ISNUMBER('Panel Spreadsheet'!V107),'Panel Spreadsheet'!$E107-'Panel Spreadsheet'!V$4,"")</f>
        <v/>
      </c>
      <c r="W107" t="str">
        <f>IF(ISNUMBER('Panel Spreadsheet'!W107),'Panel Spreadsheet'!$E107-'Panel Spreadsheet'!W$4,"")</f>
        <v/>
      </c>
      <c r="X107" t="str">
        <f>IF(ISNUMBER('Panel Spreadsheet'!X107),'Panel Spreadsheet'!$E107-'Panel Spreadsheet'!X$4,"")</f>
        <v/>
      </c>
      <c r="Y107" t="str">
        <f>IF(ISNUMBER('Panel Spreadsheet'!Y107),'Panel Spreadsheet'!$E107-'Panel Spreadsheet'!Y$4,"")</f>
        <v/>
      </c>
      <c r="Z107" t="str">
        <f>IF(ISNUMBER('Panel Spreadsheet'!Z107),'Panel Spreadsheet'!$E107-'Panel Spreadsheet'!Z$4,"")</f>
        <v/>
      </c>
      <c r="AA107" t="str">
        <f>IF(ISNUMBER('Panel Spreadsheet'!AA107),'Panel Spreadsheet'!$E107-'Panel Spreadsheet'!AA$4,"")</f>
        <v/>
      </c>
      <c r="AB107" t="str">
        <f>IF(ISNUMBER('Panel Spreadsheet'!AB107),'Panel Spreadsheet'!$E107-'Panel Spreadsheet'!AB$4,"")</f>
        <v/>
      </c>
      <c r="AC107" t="str">
        <f>IF(ISNUMBER('Panel Spreadsheet'!AC107),'Panel Spreadsheet'!$E107-'Panel Spreadsheet'!AC$4,"")</f>
        <v/>
      </c>
      <c r="AD107" t="str">
        <f>IF(ISNUMBER('Panel Spreadsheet'!AD107),'Panel Spreadsheet'!$E107-'Panel Spreadsheet'!AD$4,"")</f>
        <v/>
      </c>
      <c r="AE107" t="str">
        <f>IF(ISNUMBER('Panel Spreadsheet'!AE107),'Panel Spreadsheet'!$E107-'Panel Spreadsheet'!AE$4,"")</f>
        <v/>
      </c>
      <c r="AF107" t="str">
        <f>IF(ISNUMBER('Panel Spreadsheet'!AF107),'Panel Spreadsheet'!$E107-'Panel Spreadsheet'!AF$4,"")</f>
        <v/>
      </c>
      <c r="AG107" t="str">
        <f>IF(ISNUMBER('Panel Spreadsheet'!AG107),'Panel Spreadsheet'!$E107-'Panel Spreadsheet'!AG$4,"")</f>
        <v/>
      </c>
      <c r="AH107" t="str">
        <f>IF(ISNUMBER('Panel Spreadsheet'!AH107),'Panel Spreadsheet'!$E107-'Panel Spreadsheet'!AH$4,"")</f>
        <v/>
      </c>
      <c r="AI107" t="str">
        <f>IF(ISNUMBER('Panel Spreadsheet'!AI107),'Panel Spreadsheet'!$E107-'Panel Spreadsheet'!AI$4,"")</f>
        <v/>
      </c>
      <c r="AJ107" t="str">
        <f>IF(ISNUMBER('Panel Spreadsheet'!AJ107),'Panel Spreadsheet'!$E107-'Panel Spreadsheet'!AJ$4,"")</f>
        <v/>
      </c>
      <c r="AK107" t="str">
        <f>IF(ISNUMBER('Panel Spreadsheet'!AK107),'Panel Spreadsheet'!$E107-'Panel Spreadsheet'!AK$4,"")</f>
        <v/>
      </c>
      <c r="AL107" t="str">
        <f>IF(ISNUMBER('Panel Spreadsheet'!AL107),'Panel Spreadsheet'!$E107-'Panel Spreadsheet'!AL$4,"")</f>
        <v/>
      </c>
      <c r="AM107" t="str">
        <f>IF(ISNUMBER('Panel Spreadsheet'!AM107),'Panel Spreadsheet'!$E107-'Panel Spreadsheet'!AM$4,"")</f>
        <v/>
      </c>
      <c r="AN107" t="str">
        <f>IF(ISNUMBER('Panel Spreadsheet'!AN107),'Panel Spreadsheet'!$E107-'Panel Spreadsheet'!AN$4,"")</f>
        <v/>
      </c>
      <c r="AO107" t="str">
        <f>IF(ISNUMBER('Panel Spreadsheet'!AO107),'Panel Spreadsheet'!$E107-'Panel Spreadsheet'!AO$4,"")</f>
        <v/>
      </c>
      <c r="AP107" t="str">
        <f>IF(ISNUMBER('Panel Spreadsheet'!AP107),'Panel Spreadsheet'!$E107-'Panel Spreadsheet'!AP$4,"")</f>
        <v/>
      </c>
      <c r="AQ107" t="str">
        <f>IF(ISNUMBER('Panel Spreadsheet'!AQ107),'Panel Spreadsheet'!$E107-'Panel Spreadsheet'!AQ$4,"")</f>
        <v/>
      </c>
      <c r="AR107" t="str">
        <f>IF(ISNUMBER('Panel Spreadsheet'!AR107),'Panel Spreadsheet'!$E107-'Panel Spreadsheet'!AR$4,"")</f>
        <v/>
      </c>
      <c r="AS107" t="str">
        <f>IF(ISNUMBER('Panel Spreadsheet'!AS107),'Panel Spreadsheet'!$E107-'Panel Spreadsheet'!AS$4,"")</f>
        <v/>
      </c>
      <c r="AT107" t="str">
        <f>IF(ISNUMBER('Panel Spreadsheet'!AT107),'Panel Spreadsheet'!$E107-'Panel Spreadsheet'!AT$4,"")</f>
        <v/>
      </c>
      <c r="AU107" t="str">
        <f>IF(ISNUMBER('Panel Spreadsheet'!AU107),'Panel Spreadsheet'!$E107-'Panel Spreadsheet'!AU$4,"")</f>
        <v/>
      </c>
      <c r="AV107" t="str">
        <f>IF(ISNUMBER('Panel Spreadsheet'!AV107),'Panel Spreadsheet'!$E107-'Panel Spreadsheet'!AV$4,"")</f>
        <v/>
      </c>
      <c r="AW107" t="str">
        <f>IF(ISNUMBER('Panel Spreadsheet'!AW107),'Panel Spreadsheet'!$E107-'Panel Spreadsheet'!AW$4,"")</f>
        <v/>
      </c>
      <c r="AX107" t="str">
        <f>IF(ISNUMBER('Panel Spreadsheet'!AX107),'Panel Spreadsheet'!$E107-'Panel Spreadsheet'!AX$4,"")</f>
        <v/>
      </c>
      <c r="AY107" t="str">
        <f>IF(ISNUMBER('Panel Spreadsheet'!AY107),'Panel Spreadsheet'!$E107-'Panel Spreadsheet'!AY$4,"")</f>
        <v/>
      </c>
    </row>
    <row r="108" spans="1:51" x14ac:dyDescent="0.35">
      <c r="A108" t="s">
        <v>25</v>
      </c>
      <c r="B108" t="s">
        <v>157</v>
      </c>
      <c r="C108" s="15">
        <v>5</v>
      </c>
      <c r="D108">
        <v>1929</v>
      </c>
      <c r="E108">
        <v>1947</v>
      </c>
      <c r="F108">
        <f>IF(ISNUMBER('Panel Spreadsheet'!F108),'Panel Spreadsheet'!$E108-'Panel Spreadsheet'!F$4,"")</f>
        <v>26</v>
      </c>
      <c r="G108">
        <f>IF(ISNUMBER('Panel Spreadsheet'!G108),'Panel Spreadsheet'!$E108-'Panel Spreadsheet'!G$4,"")</f>
        <v>25</v>
      </c>
      <c r="H108">
        <f>IF(ISNUMBER('Panel Spreadsheet'!H108),'Panel Spreadsheet'!$E108-'Panel Spreadsheet'!H$4,"")</f>
        <v>24</v>
      </c>
      <c r="I108">
        <f>IF(ISNUMBER('Panel Spreadsheet'!I108),'Panel Spreadsheet'!$E108-'Panel Spreadsheet'!I$4,"")</f>
        <v>23</v>
      </c>
      <c r="J108">
        <f>IF(ISNUMBER('Panel Spreadsheet'!J108),'Panel Spreadsheet'!$E108-'Panel Spreadsheet'!J$4,"")</f>
        <v>22</v>
      </c>
      <c r="K108">
        <f>IF(ISNUMBER('Panel Spreadsheet'!K108),'Panel Spreadsheet'!$E108-'Panel Spreadsheet'!K$4,"")</f>
        <v>21</v>
      </c>
      <c r="L108">
        <f>IF(ISNUMBER('Panel Spreadsheet'!L108),'Panel Spreadsheet'!$E108-'Panel Spreadsheet'!L$4,"")</f>
        <v>20</v>
      </c>
      <c r="M108">
        <f>IF(ISNUMBER('Panel Spreadsheet'!M108),'Panel Spreadsheet'!$E108-'Panel Spreadsheet'!M$4,"")</f>
        <v>19</v>
      </c>
      <c r="N108">
        <f>IF(ISNUMBER('Panel Spreadsheet'!N108),'Panel Spreadsheet'!$E108-'Panel Spreadsheet'!N$4,"")</f>
        <v>18</v>
      </c>
      <c r="O108">
        <f>IF(ISNUMBER('Panel Spreadsheet'!O108),'Panel Spreadsheet'!$E108-'Panel Spreadsheet'!O$4,"")</f>
        <v>17</v>
      </c>
      <c r="P108">
        <f>IF(ISNUMBER('Panel Spreadsheet'!P108),'Panel Spreadsheet'!$E108-'Panel Spreadsheet'!P$4,"")</f>
        <v>16</v>
      </c>
      <c r="Q108" t="str">
        <f>IF(ISNUMBER('Panel Spreadsheet'!Q108),'Panel Spreadsheet'!$E108-'Panel Spreadsheet'!Q$4,"")</f>
        <v/>
      </c>
      <c r="R108">
        <f>IF(ISNUMBER('Panel Spreadsheet'!R108),'Panel Spreadsheet'!$E108-'Panel Spreadsheet'!R$4,"")</f>
        <v>14</v>
      </c>
      <c r="S108" t="str">
        <f>IF(ISNUMBER('Panel Spreadsheet'!S108),'Panel Spreadsheet'!$E108-'Panel Spreadsheet'!S$4,"")</f>
        <v/>
      </c>
      <c r="T108" t="str">
        <f>IF(ISNUMBER('Panel Spreadsheet'!T108),'Panel Spreadsheet'!$E108-'Panel Spreadsheet'!T$4,"")</f>
        <v/>
      </c>
      <c r="U108" t="str">
        <f>IF(ISNUMBER('Panel Spreadsheet'!U108),'Panel Spreadsheet'!$E108-'Panel Spreadsheet'!U$4,"")</f>
        <v/>
      </c>
      <c r="V108" t="str">
        <f>IF(ISNUMBER('Panel Spreadsheet'!V108),'Panel Spreadsheet'!$E108-'Panel Spreadsheet'!V$4,"")</f>
        <v/>
      </c>
      <c r="W108" t="str">
        <f>IF(ISNUMBER('Panel Spreadsheet'!W108),'Panel Spreadsheet'!$E108-'Panel Spreadsheet'!W$4,"")</f>
        <v/>
      </c>
      <c r="X108" t="str">
        <f>IF(ISNUMBER('Panel Spreadsheet'!X108),'Panel Spreadsheet'!$E108-'Panel Spreadsheet'!X$4,"")</f>
        <v/>
      </c>
      <c r="Y108" t="str">
        <f>IF(ISNUMBER('Panel Spreadsheet'!Y108),'Panel Spreadsheet'!$E108-'Panel Spreadsheet'!Y$4,"")</f>
        <v/>
      </c>
      <c r="Z108" t="str">
        <f>IF(ISNUMBER('Panel Spreadsheet'!Z108),'Panel Spreadsheet'!$E108-'Panel Spreadsheet'!Z$4,"")</f>
        <v/>
      </c>
      <c r="AA108" t="str">
        <f>IF(ISNUMBER('Panel Spreadsheet'!AA108),'Panel Spreadsheet'!$E108-'Panel Spreadsheet'!AA$4,"")</f>
        <v/>
      </c>
      <c r="AB108" t="str">
        <f>IF(ISNUMBER('Panel Spreadsheet'!AB108),'Panel Spreadsheet'!$E108-'Panel Spreadsheet'!AB$4,"")</f>
        <v/>
      </c>
      <c r="AC108" t="str">
        <f>IF(ISNUMBER('Panel Spreadsheet'!AC108),'Panel Spreadsheet'!$E108-'Panel Spreadsheet'!AC$4,"")</f>
        <v/>
      </c>
      <c r="AD108" t="str">
        <f>IF(ISNUMBER('Panel Spreadsheet'!AD108),'Panel Spreadsheet'!$E108-'Panel Spreadsheet'!AD$4,"")</f>
        <v/>
      </c>
      <c r="AE108" t="str">
        <f>IF(ISNUMBER('Panel Spreadsheet'!AE108),'Panel Spreadsheet'!$E108-'Panel Spreadsheet'!AE$4,"")</f>
        <v/>
      </c>
      <c r="AF108" t="str">
        <f>IF(ISNUMBER('Panel Spreadsheet'!AF108),'Panel Spreadsheet'!$E108-'Panel Spreadsheet'!AF$4,"")</f>
        <v/>
      </c>
      <c r="AG108" t="str">
        <f>IF(ISNUMBER('Panel Spreadsheet'!AG108),'Panel Spreadsheet'!$E108-'Panel Spreadsheet'!AG$4,"")</f>
        <v/>
      </c>
      <c r="AH108" t="str">
        <f>IF(ISNUMBER('Panel Spreadsheet'!AH108),'Panel Spreadsheet'!$E108-'Panel Spreadsheet'!AH$4,"")</f>
        <v/>
      </c>
      <c r="AI108" t="str">
        <f>IF(ISNUMBER('Panel Spreadsheet'!AI108),'Panel Spreadsheet'!$E108-'Panel Spreadsheet'!AI$4,"")</f>
        <v/>
      </c>
      <c r="AJ108" t="str">
        <f>IF(ISNUMBER('Panel Spreadsheet'!AJ108),'Panel Spreadsheet'!$E108-'Panel Spreadsheet'!AJ$4,"")</f>
        <v/>
      </c>
      <c r="AK108" t="str">
        <f>IF(ISNUMBER('Panel Spreadsheet'!AK108),'Panel Spreadsheet'!$E108-'Panel Spreadsheet'!AK$4,"")</f>
        <v/>
      </c>
      <c r="AL108" t="str">
        <f>IF(ISNUMBER('Panel Spreadsheet'!AL108),'Panel Spreadsheet'!$E108-'Panel Spreadsheet'!AL$4,"")</f>
        <v/>
      </c>
      <c r="AM108" t="str">
        <f>IF(ISNUMBER('Panel Spreadsheet'!AM108),'Panel Spreadsheet'!$E108-'Panel Spreadsheet'!AM$4,"")</f>
        <v/>
      </c>
      <c r="AN108" t="str">
        <f>IF(ISNUMBER('Panel Spreadsheet'!AN108),'Panel Spreadsheet'!$E108-'Panel Spreadsheet'!AN$4,"")</f>
        <v/>
      </c>
      <c r="AO108" t="str">
        <f>IF(ISNUMBER('Panel Spreadsheet'!AO108),'Panel Spreadsheet'!$E108-'Panel Spreadsheet'!AO$4,"")</f>
        <v/>
      </c>
      <c r="AP108" t="str">
        <f>IF(ISNUMBER('Panel Spreadsheet'!AP108),'Panel Spreadsheet'!$E108-'Panel Spreadsheet'!AP$4,"")</f>
        <v/>
      </c>
      <c r="AQ108" t="str">
        <f>IF(ISNUMBER('Panel Spreadsheet'!AQ108),'Panel Spreadsheet'!$E108-'Panel Spreadsheet'!AQ$4,"")</f>
        <v/>
      </c>
      <c r="AR108" t="str">
        <f>IF(ISNUMBER('Panel Spreadsheet'!AR108),'Panel Spreadsheet'!$E108-'Panel Spreadsheet'!AR$4,"")</f>
        <v/>
      </c>
      <c r="AS108" t="str">
        <f>IF(ISNUMBER('Panel Spreadsheet'!AS108),'Panel Spreadsheet'!$E108-'Panel Spreadsheet'!AS$4,"")</f>
        <v/>
      </c>
      <c r="AT108" t="str">
        <f>IF(ISNUMBER('Panel Spreadsheet'!AT108),'Panel Spreadsheet'!$E108-'Panel Spreadsheet'!AT$4,"")</f>
        <v/>
      </c>
      <c r="AU108" t="str">
        <f>IF(ISNUMBER('Panel Spreadsheet'!AU108),'Panel Spreadsheet'!$E108-'Panel Spreadsheet'!AU$4,"")</f>
        <v/>
      </c>
      <c r="AV108" t="str">
        <f>IF(ISNUMBER('Panel Spreadsheet'!AV108),'Panel Spreadsheet'!$E108-'Panel Spreadsheet'!AV$4,"")</f>
        <v/>
      </c>
      <c r="AW108" t="str">
        <f>IF(ISNUMBER('Panel Spreadsheet'!AW108),'Panel Spreadsheet'!$E108-'Panel Spreadsheet'!AW$4,"")</f>
        <v/>
      </c>
      <c r="AX108" t="str">
        <f>IF(ISNUMBER('Panel Spreadsheet'!AX108),'Panel Spreadsheet'!$E108-'Panel Spreadsheet'!AX$4,"")</f>
        <v/>
      </c>
      <c r="AY108" t="str">
        <f>IF(ISNUMBER('Panel Spreadsheet'!AY108),'Panel Spreadsheet'!$E108-'Panel Spreadsheet'!AY$4,"")</f>
        <v/>
      </c>
    </row>
    <row r="109" spans="1:51" x14ac:dyDescent="0.35">
      <c r="A109" t="s">
        <v>177</v>
      </c>
      <c r="B109" t="s">
        <v>157</v>
      </c>
      <c r="C109" s="15">
        <v>5</v>
      </c>
      <c r="D109">
        <v>1929</v>
      </c>
      <c r="E109">
        <v>1947</v>
      </c>
      <c r="F109" t="str">
        <f>IF(ISNUMBER('Panel Spreadsheet'!F109),'Panel Spreadsheet'!$E109-'Panel Spreadsheet'!F$4,"")</f>
        <v/>
      </c>
      <c r="G109" t="str">
        <f>IF(ISNUMBER('Panel Spreadsheet'!G109),'Panel Spreadsheet'!$E109-'Panel Spreadsheet'!G$4,"")</f>
        <v/>
      </c>
      <c r="H109">
        <f>IF(ISNUMBER('Panel Spreadsheet'!H109),'Panel Spreadsheet'!$E109-'Panel Spreadsheet'!H$4,"")</f>
        <v>24</v>
      </c>
      <c r="I109">
        <f>IF(ISNUMBER('Panel Spreadsheet'!I109),'Panel Spreadsheet'!$E109-'Panel Spreadsheet'!I$4,"")</f>
        <v>23</v>
      </c>
      <c r="J109">
        <f>IF(ISNUMBER('Panel Spreadsheet'!J109),'Panel Spreadsheet'!$E109-'Panel Spreadsheet'!J$4,"")</f>
        <v>22</v>
      </c>
      <c r="K109">
        <f>IF(ISNUMBER('Panel Spreadsheet'!K109),'Panel Spreadsheet'!$E109-'Panel Spreadsheet'!K$4,"")</f>
        <v>21</v>
      </c>
      <c r="L109">
        <f>IF(ISNUMBER('Panel Spreadsheet'!L109),'Panel Spreadsheet'!$E109-'Panel Spreadsheet'!L$4,"")</f>
        <v>20</v>
      </c>
      <c r="M109">
        <f>IF(ISNUMBER('Panel Spreadsheet'!M109),'Panel Spreadsheet'!$E109-'Panel Spreadsheet'!M$4,"")</f>
        <v>19</v>
      </c>
      <c r="N109">
        <f>IF(ISNUMBER('Panel Spreadsheet'!N109),'Panel Spreadsheet'!$E109-'Panel Spreadsheet'!N$4,"")</f>
        <v>18</v>
      </c>
      <c r="O109">
        <f>IF(ISNUMBER('Panel Spreadsheet'!O109),'Panel Spreadsheet'!$E109-'Panel Spreadsheet'!O$4,"")</f>
        <v>17</v>
      </c>
      <c r="P109" t="str">
        <f>IF(ISNUMBER('Panel Spreadsheet'!P109),'Panel Spreadsheet'!$E109-'Panel Spreadsheet'!P$4,"")</f>
        <v/>
      </c>
      <c r="Q109">
        <f>IF(ISNUMBER('Panel Spreadsheet'!Q109),'Panel Spreadsheet'!$E109-'Panel Spreadsheet'!Q$4,"")</f>
        <v>15</v>
      </c>
      <c r="R109" t="str">
        <f>IF(ISNUMBER('Panel Spreadsheet'!R109),'Panel Spreadsheet'!$E109-'Panel Spreadsheet'!R$4,"")</f>
        <v/>
      </c>
      <c r="S109" t="str">
        <f>IF(ISNUMBER('Panel Spreadsheet'!S109),'Panel Spreadsheet'!$E109-'Panel Spreadsheet'!S$4,"")</f>
        <v/>
      </c>
      <c r="T109" t="str">
        <f>IF(ISNUMBER('Panel Spreadsheet'!T109),'Panel Spreadsheet'!$E109-'Panel Spreadsheet'!T$4,"")</f>
        <v/>
      </c>
      <c r="U109" t="str">
        <f>IF(ISNUMBER('Panel Spreadsheet'!U109),'Panel Spreadsheet'!$E109-'Panel Spreadsheet'!U$4,"")</f>
        <v/>
      </c>
      <c r="V109" t="str">
        <f>IF(ISNUMBER('Panel Spreadsheet'!V109),'Panel Spreadsheet'!$E109-'Panel Spreadsheet'!V$4,"")</f>
        <v/>
      </c>
      <c r="W109" t="str">
        <f>IF(ISNUMBER('Panel Spreadsheet'!W109),'Panel Spreadsheet'!$E109-'Panel Spreadsheet'!W$4,"")</f>
        <v/>
      </c>
      <c r="X109" t="str">
        <f>IF(ISNUMBER('Panel Spreadsheet'!X109),'Panel Spreadsheet'!$E109-'Panel Spreadsheet'!X$4,"")</f>
        <v/>
      </c>
      <c r="Y109" t="str">
        <f>IF(ISNUMBER('Panel Spreadsheet'!Y109),'Panel Spreadsheet'!$E109-'Panel Spreadsheet'!Y$4,"")</f>
        <v/>
      </c>
      <c r="Z109" t="str">
        <f>IF(ISNUMBER('Panel Spreadsheet'!Z109),'Panel Spreadsheet'!$E109-'Panel Spreadsheet'!Z$4,"")</f>
        <v/>
      </c>
      <c r="AA109" t="str">
        <f>IF(ISNUMBER('Panel Spreadsheet'!AA109),'Panel Spreadsheet'!$E109-'Panel Spreadsheet'!AA$4,"")</f>
        <v/>
      </c>
      <c r="AB109" t="str">
        <f>IF(ISNUMBER('Panel Spreadsheet'!AB109),'Panel Spreadsheet'!$E109-'Panel Spreadsheet'!AB$4,"")</f>
        <v/>
      </c>
      <c r="AC109" t="str">
        <f>IF(ISNUMBER('Panel Spreadsheet'!AC109),'Panel Spreadsheet'!$E109-'Panel Spreadsheet'!AC$4,"")</f>
        <v/>
      </c>
      <c r="AD109" t="str">
        <f>IF(ISNUMBER('Panel Spreadsheet'!AD109),'Panel Spreadsheet'!$E109-'Panel Spreadsheet'!AD$4,"")</f>
        <v/>
      </c>
      <c r="AE109" t="str">
        <f>IF(ISNUMBER('Panel Spreadsheet'!AE109),'Panel Spreadsheet'!$E109-'Panel Spreadsheet'!AE$4,"")</f>
        <v/>
      </c>
      <c r="AF109" t="str">
        <f>IF(ISNUMBER('Panel Spreadsheet'!AF109),'Panel Spreadsheet'!$E109-'Panel Spreadsheet'!AF$4,"")</f>
        <v/>
      </c>
      <c r="AG109" t="str">
        <f>IF(ISNUMBER('Panel Spreadsheet'!AG109),'Panel Spreadsheet'!$E109-'Panel Spreadsheet'!AG$4,"")</f>
        <v/>
      </c>
      <c r="AH109" t="str">
        <f>IF(ISNUMBER('Panel Spreadsheet'!AH109),'Panel Spreadsheet'!$E109-'Panel Spreadsheet'!AH$4,"")</f>
        <v/>
      </c>
      <c r="AI109" t="str">
        <f>IF(ISNUMBER('Panel Spreadsheet'!AI109),'Panel Spreadsheet'!$E109-'Panel Spreadsheet'!AI$4,"")</f>
        <v/>
      </c>
      <c r="AJ109" t="str">
        <f>IF(ISNUMBER('Panel Spreadsheet'!AJ109),'Panel Spreadsheet'!$E109-'Panel Spreadsheet'!AJ$4,"")</f>
        <v/>
      </c>
      <c r="AK109" t="str">
        <f>IF(ISNUMBER('Panel Spreadsheet'!AK109),'Panel Spreadsheet'!$E109-'Panel Spreadsheet'!AK$4,"")</f>
        <v/>
      </c>
      <c r="AL109" t="str">
        <f>IF(ISNUMBER('Panel Spreadsheet'!AL109),'Panel Spreadsheet'!$E109-'Panel Spreadsheet'!AL$4,"")</f>
        <v/>
      </c>
      <c r="AM109" t="str">
        <f>IF(ISNUMBER('Panel Spreadsheet'!AM109),'Panel Spreadsheet'!$E109-'Panel Spreadsheet'!AM$4,"")</f>
        <v/>
      </c>
      <c r="AN109" t="str">
        <f>IF(ISNUMBER('Panel Spreadsheet'!AN109),'Panel Spreadsheet'!$E109-'Panel Spreadsheet'!AN$4,"")</f>
        <v/>
      </c>
      <c r="AO109" t="str">
        <f>IF(ISNUMBER('Panel Spreadsheet'!AO109),'Panel Spreadsheet'!$E109-'Panel Spreadsheet'!AO$4,"")</f>
        <v/>
      </c>
      <c r="AP109" t="str">
        <f>IF(ISNUMBER('Panel Spreadsheet'!AP109),'Panel Spreadsheet'!$E109-'Panel Spreadsheet'!AP$4,"")</f>
        <v/>
      </c>
      <c r="AQ109" t="str">
        <f>IF(ISNUMBER('Panel Spreadsheet'!AQ109),'Panel Spreadsheet'!$E109-'Panel Spreadsheet'!AQ$4,"")</f>
        <v/>
      </c>
      <c r="AR109" t="str">
        <f>IF(ISNUMBER('Panel Spreadsheet'!AR109),'Panel Spreadsheet'!$E109-'Panel Spreadsheet'!AR$4,"")</f>
        <v/>
      </c>
      <c r="AS109" t="str">
        <f>IF(ISNUMBER('Panel Spreadsheet'!AS109),'Panel Spreadsheet'!$E109-'Panel Spreadsheet'!AS$4,"")</f>
        <v/>
      </c>
      <c r="AT109" t="str">
        <f>IF(ISNUMBER('Panel Spreadsheet'!AT109),'Panel Spreadsheet'!$E109-'Panel Spreadsheet'!AT$4,"")</f>
        <v/>
      </c>
      <c r="AU109" t="str">
        <f>IF(ISNUMBER('Panel Spreadsheet'!AU109),'Panel Spreadsheet'!$E109-'Panel Spreadsheet'!AU$4,"")</f>
        <v/>
      </c>
      <c r="AV109" t="str">
        <f>IF(ISNUMBER('Panel Spreadsheet'!AV109),'Panel Spreadsheet'!$E109-'Panel Spreadsheet'!AV$4,"")</f>
        <v/>
      </c>
      <c r="AW109" t="str">
        <f>IF(ISNUMBER('Panel Spreadsheet'!AW109),'Panel Spreadsheet'!$E109-'Panel Spreadsheet'!AW$4,"")</f>
        <v/>
      </c>
      <c r="AX109" t="str">
        <f>IF(ISNUMBER('Panel Spreadsheet'!AX109),'Panel Spreadsheet'!$E109-'Panel Spreadsheet'!AX$4,"")</f>
        <v/>
      </c>
      <c r="AY109" t="str">
        <f>IF(ISNUMBER('Panel Spreadsheet'!AY109),'Panel Spreadsheet'!$E109-'Panel Spreadsheet'!AY$4,"")</f>
        <v/>
      </c>
    </row>
    <row r="110" spans="1:51" x14ac:dyDescent="0.35">
      <c r="A110" t="s">
        <v>76</v>
      </c>
      <c r="B110" t="s">
        <v>157</v>
      </c>
      <c r="C110" s="15">
        <v>5.5</v>
      </c>
      <c r="D110">
        <v>1966</v>
      </c>
      <c r="E110" s="112">
        <v>1966</v>
      </c>
      <c r="F110" t="str">
        <f>IF(ISNUMBER('Panel Spreadsheet'!F110),'Panel Spreadsheet'!$E110-'Panel Spreadsheet'!F$4,"")</f>
        <v/>
      </c>
      <c r="G110" t="str">
        <f>IF(ISNUMBER('Panel Spreadsheet'!G110),'Panel Spreadsheet'!$E110-'Panel Spreadsheet'!G$4,"")</f>
        <v/>
      </c>
      <c r="H110" t="str">
        <f>IF(ISNUMBER('Panel Spreadsheet'!H110),'Panel Spreadsheet'!$E110-'Panel Spreadsheet'!H$4,"")</f>
        <v/>
      </c>
      <c r="I110" t="str">
        <f>IF(ISNUMBER('Panel Spreadsheet'!I110),'Panel Spreadsheet'!$E110-'Panel Spreadsheet'!I$4,"")</f>
        <v/>
      </c>
      <c r="J110" t="str">
        <f>IF(ISNUMBER('Panel Spreadsheet'!J110),'Panel Spreadsheet'!$E110-'Panel Spreadsheet'!J$4,"")</f>
        <v/>
      </c>
      <c r="K110" t="str">
        <f>IF(ISNUMBER('Panel Spreadsheet'!K110),'Panel Spreadsheet'!$E110-'Panel Spreadsheet'!K$4,"")</f>
        <v/>
      </c>
      <c r="L110" t="str">
        <f>IF(ISNUMBER('Panel Spreadsheet'!L110),'Panel Spreadsheet'!$E110-'Panel Spreadsheet'!L$4,"")</f>
        <v/>
      </c>
      <c r="M110" t="str">
        <f>IF(ISNUMBER('Panel Spreadsheet'!M110),'Panel Spreadsheet'!$E110-'Panel Spreadsheet'!M$4,"")</f>
        <v/>
      </c>
      <c r="N110" t="str">
        <f>IF(ISNUMBER('Panel Spreadsheet'!N110),'Panel Spreadsheet'!$E110-'Panel Spreadsheet'!N$4,"")</f>
        <v/>
      </c>
      <c r="O110" t="str">
        <f>IF(ISNUMBER('Panel Spreadsheet'!O110),'Panel Spreadsheet'!$E110-'Panel Spreadsheet'!O$4,"")</f>
        <v/>
      </c>
      <c r="P110" t="str">
        <f>IF(ISNUMBER('Panel Spreadsheet'!P110),'Panel Spreadsheet'!$E110-'Panel Spreadsheet'!P$4,"")</f>
        <v/>
      </c>
      <c r="Q110" t="str">
        <f>IF(ISNUMBER('Panel Spreadsheet'!Q110),'Panel Spreadsheet'!$E110-'Panel Spreadsheet'!Q$4,"")</f>
        <v/>
      </c>
      <c r="R110" t="str">
        <f>IF(ISNUMBER('Panel Spreadsheet'!R110),'Panel Spreadsheet'!$E110-'Panel Spreadsheet'!R$4,"")</f>
        <v/>
      </c>
      <c r="S110" t="str">
        <f>IF(ISNUMBER('Panel Spreadsheet'!S110),'Panel Spreadsheet'!$E110-'Panel Spreadsheet'!S$4,"")</f>
        <v/>
      </c>
      <c r="T110" t="str">
        <f>IF(ISNUMBER('Panel Spreadsheet'!T110),'Panel Spreadsheet'!$E110-'Panel Spreadsheet'!T$4,"")</f>
        <v/>
      </c>
      <c r="U110" t="str">
        <f>IF(ISNUMBER('Panel Spreadsheet'!U110),'Panel Spreadsheet'!$E110-'Panel Spreadsheet'!U$4,"")</f>
        <v/>
      </c>
      <c r="V110" t="str">
        <f>IF(ISNUMBER('Panel Spreadsheet'!V110),'Panel Spreadsheet'!$E110-'Panel Spreadsheet'!V$4,"")</f>
        <v/>
      </c>
      <c r="W110" t="str">
        <f>IF(ISNUMBER('Panel Spreadsheet'!W110),'Panel Spreadsheet'!$E110-'Panel Spreadsheet'!W$4,"")</f>
        <v/>
      </c>
      <c r="X110" t="str">
        <f>IF(ISNUMBER('Panel Spreadsheet'!X110),'Panel Spreadsheet'!$E110-'Panel Spreadsheet'!X$4,"")</f>
        <v/>
      </c>
      <c r="Y110" t="str">
        <f>IF(ISNUMBER('Panel Spreadsheet'!Y110),'Panel Spreadsheet'!$E110-'Panel Spreadsheet'!Y$4,"")</f>
        <v/>
      </c>
      <c r="Z110" t="str">
        <f>IF(ISNUMBER('Panel Spreadsheet'!Z110),'Panel Spreadsheet'!$E110-'Panel Spreadsheet'!Z$4,"")</f>
        <v/>
      </c>
      <c r="AA110" t="str">
        <f>IF(ISNUMBER('Panel Spreadsheet'!AA110),'Panel Spreadsheet'!$E110-'Panel Spreadsheet'!AA$4,"")</f>
        <v/>
      </c>
      <c r="AB110" t="str">
        <f>IF(ISNUMBER('Panel Spreadsheet'!AB110),'Panel Spreadsheet'!$E110-'Panel Spreadsheet'!AB$4,"")</f>
        <v/>
      </c>
      <c r="AC110" t="str">
        <f>IF(ISNUMBER('Panel Spreadsheet'!AC110),'Panel Spreadsheet'!$E110-'Panel Spreadsheet'!AC$4,"")</f>
        <v/>
      </c>
      <c r="AD110" t="str">
        <f>IF(ISNUMBER('Panel Spreadsheet'!AD110),'Panel Spreadsheet'!$E110-'Panel Spreadsheet'!AD$4,"")</f>
        <v/>
      </c>
      <c r="AE110" t="str">
        <f>IF(ISNUMBER('Panel Spreadsheet'!AE110),'Panel Spreadsheet'!$E110-'Panel Spreadsheet'!AE$4,"")</f>
        <v/>
      </c>
      <c r="AF110" t="str">
        <f>IF(ISNUMBER('Panel Spreadsheet'!AF110),'Panel Spreadsheet'!$E110-'Panel Spreadsheet'!AF$4,"")</f>
        <v/>
      </c>
      <c r="AG110" t="str">
        <f>IF(ISNUMBER('Panel Spreadsheet'!AG110),'Panel Spreadsheet'!$E110-'Panel Spreadsheet'!AG$4,"")</f>
        <v/>
      </c>
      <c r="AH110" t="str">
        <f>IF(ISNUMBER('Panel Spreadsheet'!AH110),'Panel Spreadsheet'!$E110-'Panel Spreadsheet'!AH$4,"")</f>
        <v/>
      </c>
      <c r="AI110" t="str">
        <f>IF(ISNUMBER('Panel Spreadsheet'!AI110),'Panel Spreadsheet'!$E110-'Panel Spreadsheet'!AI$4,"")</f>
        <v/>
      </c>
      <c r="AJ110" t="str">
        <f>IF(ISNUMBER('Panel Spreadsheet'!AJ110),'Panel Spreadsheet'!$E110-'Panel Spreadsheet'!AJ$4,"")</f>
        <v/>
      </c>
      <c r="AK110" t="str">
        <f>IF(ISNUMBER('Panel Spreadsheet'!AK110),'Panel Spreadsheet'!$E110-'Panel Spreadsheet'!AK$4,"")</f>
        <v/>
      </c>
      <c r="AL110" t="str">
        <f>IF(ISNUMBER('Panel Spreadsheet'!AL110),'Panel Spreadsheet'!$E110-'Panel Spreadsheet'!AL$4,"")</f>
        <v/>
      </c>
      <c r="AM110" t="str">
        <f>IF(ISNUMBER('Panel Spreadsheet'!AM110),'Panel Spreadsheet'!$E110-'Panel Spreadsheet'!AM$4,"")</f>
        <v/>
      </c>
      <c r="AN110" t="str">
        <f>IF(ISNUMBER('Panel Spreadsheet'!AN110),'Panel Spreadsheet'!$E110-'Panel Spreadsheet'!AN$4,"")</f>
        <v/>
      </c>
      <c r="AO110" t="str">
        <f>IF(ISNUMBER('Panel Spreadsheet'!AO110),'Panel Spreadsheet'!$E110-'Panel Spreadsheet'!AO$4,"")</f>
        <v/>
      </c>
      <c r="AP110" t="str">
        <f>IF(ISNUMBER('Panel Spreadsheet'!AP110),'Panel Spreadsheet'!$E110-'Panel Spreadsheet'!AP$4,"")</f>
        <v/>
      </c>
      <c r="AQ110" t="str">
        <f>IF(ISNUMBER('Panel Spreadsheet'!AQ110),'Panel Spreadsheet'!$E110-'Panel Spreadsheet'!AQ$4,"")</f>
        <v/>
      </c>
      <c r="AR110" t="str">
        <f>IF(ISNUMBER('Panel Spreadsheet'!AR110),'Panel Spreadsheet'!$E110-'Panel Spreadsheet'!AR$4,"")</f>
        <v/>
      </c>
      <c r="AS110" t="str">
        <f>IF(ISNUMBER('Panel Spreadsheet'!AS110),'Panel Spreadsheet'!$E110-'Panel Spreadsheet'!AS$4,"")</f>
        <v/>
      </c>
      <c r="AT110">
        <f>IF(ISNUMBER('Panel Spreadsheet'!AT110),'Panel Spreadsheet'!$E110-'Panel Spreadsheet'!AT$4,"")</f>
        <v>5</v>
      </c>
      <c r="AU110">
        <f>IF(ISNUMBER('Panel Spreadsheet'!AU110),'Panel Spreadsheet'!$E110-'Panel Spreadsheet'!AU$4,"")</f>
        <v>4</v>
      </c>
      <c r="AV110">
        <f>IF(ISNUMBER('Panel Spreadsheet'!AV110),'Panel Spreadsheet'!$E110-'Panel Spreadsheet'!AV$4,"")</f>
        <v>3</v>
      </c>
      <c r="AW110" t="str">
        <f>IF(ISNUMBER('Panel Spreadsheet'!AW110),'Panel Spreadsheet'!$E110-'Panel Spreadsheet'!AW$4,"")</f>
        <v/>
      </c>
      <c r="AX110" t="str">
        <f>IF(ISNUMBER('Panel Spreadsheet'!AX110),'Panel Spreadsheet'!$E110-'Panel Spreadsheet'!AX$4,"")</f>
        <v/>
      </c>
      <c r="AY110" t="str">
        <f>IF(ISNUMBER('Panel Spreadsheet'!AY110),'Panel Spreadsheet'!$E110-'Panel Spreadsheet'!AY$4,"")</f>
        <v/>
      </c>
    </row>
    <row r="111" spans="1:51" x14ac:dyDescent="0.35">
      <c r="A111" t="s">
        <v>44</v>
      </c>
      <c r="B111" t="s">
        <v>157</v>
      </c>
      <c r="C111" s="15">
        <v>5.5</v>
      </c>
      <c r="D111">
        <v>1962</v>
      </c>
      <c r="E111" s="112">
        <v>1962</v>
      </c>
      <c r="F111" t="str">
        <f>IF(ISNUMBER('Panel Spreadsheet'!F111),'Panel Spreadsheet'!$E111-'Panel Spreadsheet'!F$4,"")</f>
        <v/>
      </c>
      <c r="G111" t="str">
        <f>IF(ISNUMBER('Panel Spreadsheet'!G111),'Panel Spreadsheet'!$E111-'Panel Spreadsheet'!G$4,"")</f>
        <v/>
      </c>
      <c r="H111" t="str">
        <f>IF(ISNUMBER('Panel Spreadsheet'!H111),'Panel Spreadsheet'!$E111-'Panel Spreadsheet'!H$4,"")</f>
        <v/>
      </c>
      <c r="I111" t="str">
        <f>IF(ISNUMBER('Panel Spreadsheet'!I111),'Panel Spreadsheet'!$E111-'Panel Spreadsheet'!I$4,"")</f>
        <v/>
      </c>
      <c r="J111" t="str">
        <f>IF(ISNUMBER('Panel Spreadsheet'!J111),'Panel Spreadsheet'!$E111-'Panel Spreadsheet'!J$4,"")</f>
        <v/>
      </c>
      <c r="K111" t="str">
        <f>IF(ISNUMBER('Panel Spreadsheet'!K111),'Panel Spreadsheet'!$E111-'Panel Spreadsheet'!K$4,"")</f>
        <v/>
      </c>
      <c r="L111" t="str">
        <f>IF(ISNUMBER('Panel Spreadsheet'!L111),'Panel Spreadsheet'!$E111-'Panel Spreadsheet'!L$4,"")</f>
        <v/>
      </c>
      <c r="M111" t="str">
        <f>IF(ISNUMBER('Panel Spreadsheet'!M111),'Panel Spreadsheet'!$E111-'Panel Spreadsheet'!M$4,"")</f>
        <v/>
      </c>
      <c r="N111" t="str">
        <f>IF(ISNUMBER('Panel Spreadsheet'!N111),'Panel Spreadsheet'!$E111-'Panel Spreadsheet'!N$4,"")</f>
        <v/>
      </c>
      <c r="O111" t="str">
        <f>IF(ISNUMBER('Panel Spreadsheet'!O111),'Panel Spreadsheet'!$E111-'Panel Spreadsheet'!O$4,"")</f>
        <v/>
      </c>
      <c r="P111" t="str">
        <f>IF(ISNUMBER('Panel Spreadsheet'!P111),'Panel Spreadsheet'!$E111-'Panel Spreadsheet'!P$4,"")</f>
        <v/>
      </c>
      <c r="Q111" t="str">
        <f>IF(ISNUMBER('Panel Spreadsheet'!Q111),'Panel Spreadsheet'!$E111-'Panel Spreadsheet'!Q$4,"")</f>
        <v/>
      </c>
      <c r="R111" t="str">
        <f>IF(ISNUMBER('Panel Spreadsheet'!R111),'Panel Spreadsheet'!$E111-'Panel Spreadsheet'!R$4,"")</f>
        <v/>
      </c>
      <c r="S111" t="str">
        <f>IF(ISNUMBER('Panel Spreadsheet'!S111),'Panel Spreadsheet'!$E111-'Panel Spreadsheet'!S$4,"")</f>
        <v/>
      </c>
      <c r="T111" t="str">
        <f>IF(ISNUMBER('Panel Spreadsheet'!T111),'Panel Spreadsheet'!$E111-'Panel Spreadsheet'!T$4,"")</f>
        <v/>
      </c>
      <c r="U111" t="str">
        <f>IF(ISNUMBER('Panel Spreadsheet'!U111),'Panel Spreadsheet'!$E111-'Panel Spreadsheet'!U$4,"")</f>
        <v/>
      </c>
      <c r="V111" t="str">
        <f>IF(ISNUMBER('Panel Spreadsheet'!V111),'Panel Spreadsheet'!$E111-'Panel Spreadsheet'!V$4,"")</f>
        <v/>
      </c>
      <c r="W111" t="str">
        <f>IF(ISNUMBER('Panel Spreadsheet'!W111),'Panel Spreadsheet'!$E111-'Panel Spreadsheet'!W$4,"")</f>
        <v/>
      </c>
      <c r="X111" t="str">
        <f>IF(ISNUMBER('Panel Spreadsheet'!X111),'Panel Spreadsheet'!$E111-'Panel Spreadsheet'!X$4,"")</f>
        <v/>
      </c>
      <c r="Y111" t="str">
        <f>IF(ISNUMBER('Panel Spreadsheet'!Y111),'Panel Spreadsheet'!$E111-'Panel Spreadsheet'!Y$4,"")</f>
        <v/>
      </c>
      <c r="Z111" t="str">
        <f>IF(ISNUMBER('Panel Spreadsheet'!Z111),'Panel Spreadsheet'!$E111-'Panel Spreadsheet'!Z$4,"")</f>
        <v/>
      </c>
      <c r="AA111" t="str">
        <f>IF(ISNUMBER('Panel Spreadsheet'!AA111),'Panel Spreadsheet'!$E111-'Panel Spreadsheet'!AA$4,"")</f>
        <v/>
      </c>
      <c r="AB111" t="str">
        <f>IF(ISNUMBER('Panel Spreadsheet'!AB111),'Panel Spreadsheet'!$E111-'Panel Spreadsheet'!AB$4,"")</f>
        <v/>
      </c>
      <c r="AC111" t="str">
        <f>IF(ISNUMBER('Panel Spreadsheet'!AC111),'Panel Spreadsheet'!$E111-'Panel Spreadsheet'!AC$4,"")</f>
        <v/>
      </c>
      <c r="AD111" t="str">
        <f>IF(ISNUMBER('Panel Spreadsheet'!AD111),'Panel Spreadsheet'!$E111-'Panel Spreadsheet'!AD$4,"")</f>
        <v/>
      </c>
      <c r="AE111" t="str">
        <f>IF(ISNUMBER('Panel Spreadsheet'!AE111),'Panel Spreadsheet'!$E111-'Panel Spreadsheet'!AE$4,"")</f>
        <v/>
      </c>
      <c r="AF111" t="str">
        <f>IF(ISNUMBER('Panel Spreadsheet'!AF111),'Panel Spreadsheet'!$E111-'Panel Spreadsheet'!AF$4,"")</f>
        <v/>
      </c>
      <c r="AG111" t="str">
        <f>IF(ISNUMBER('Panel Spreadsheet'!AG111),'Panel Spreadsheet'!$E111-'Panel Spreadsheet'!AG$4,"")</f>
        <v/>
      </c>
      <c r="AH111" t="str">
        <f>IF(ISNUMBER('Panel Spreadsheet'!AH111),'Panel Spreadsheet'!$E111-'Panel Spreadsheet'!AH$4,"")</f>
        <v/>
      </c>
      <c r="AI111" t="str">
        <f>IF(ISNUMBER('Panel Spreadsheet'!AI111),'Panel Spreadsheet'!$E111-'Panel Spreadsheet'!AI$4,"")</f>
        <v/>
      </c>
      <c r="AJ111" t="str">
        <f>IF(ISNUMBER('Panel Spreadsheet'!AJ111),'Panel Spreadsheet'!$E111-'Panel Spreadsheet'!AJ$4,"")</f>
        <v/>
      </c>
      <c r="AK111" t="str">
        <f>IF(ISNUMBER('Panel Spreadsheet'!AK111),'Panel Spreadsheet'!$E111-'Panel Spreadsheet'!AK$4,"")</f>
        <v/>
      </c>
      <c r="AL111" t="str">
        <f>IF(ISNUMBER('Panel Spreadsheet'!AL111),'Panel Spreadsheet'!$E111-'Panel Spreadsheet'!AL$4,"")</f>
        <v/>
      </c>
      <c r="AM111" t="str">
        <f>IF(ISNUMBER('Panel Spreadsheet'!AM111),'Panel Spreadsheet'!$E111-'Panel Spreadsheet'!AM$4,"")</f>
        <v/>
      </c>
      <c r="AN111" t="str">
        <f>IF(ISNUMBER('Panel Spreadsheet'!AN111),'Panel Spreadsheet'!$E111-'Panel Spreadsheet'!AN$4,"")</f>
        <v/>
      </c>
      <c r="AO111" t="str">
        <f>IF(ISNUMBER('Panel Spreadsheet'!AO111),'Panel Spreadsheet'!$E111-'Panel Spreadsheet'!AO$4,"")</f>
        <v/>
      </c>
      <c r="AP111" t="str">
        <f>IF(ISNUMBER('Panel Spreadsheet'!AP111),'Panel Spreadsheet'!$E111-'Panel Spreadsheet'!AP$4,"")</f>
        <v/>
      </c>
      <c r="AQ111" t="str">
        <f>IF(ISNUMBER('Panel Spreadsheet'!AQ111),'Panel Spreadsheet'!$E111-'Panel Spreadsheet'!AQ$4,"")</f>
        <v/>
      </c>
      <c r="AR111" t="str">
        <f>IF(ISNUMBER('Panel Spreadsheet'!AR111),'Panel Spreadsheet'!$E111-'Panel Spreadsheet'!AR$4,"")</f>
        <v/>
      </c>
      <c r="AS111" t="str">
        <f>IF(ISNUMBER('Panel Spreadsheet'!AS111),'Panel Spreadsheet'!$E111-'Panel Spreadsheet'!AS$4,"")</f>
        <v/>
      </c>
      <c r="AT111">
        <f>IF(ISNUMBER('Panel Spreadsheet'!AT111),'Panel Spreadsheet'!$E111-'Panel Spreadsheet'!AT$4,"")</f>
        <v>1</v>
      </c>
      <c r="AU111" t="str">
        <f>IF(ISNUMBER('Panel Spreadsheet'!AU111),'Panel Spreadsheet'!$E111-'Panel Spreadsheet'!AU$4,"")</f>
        <v/>
      </c>
      <c r="AV111" t="str">
        <f>IF(ISNUMBER('Panel Spreadsheet'!AV111),'Panel Spreadsheet'!$E111-'Panel Spreadsheet'!AV$4,"")</f>
        <v/>
      </c>
      <c r="AW111" t="str">
        <f>IF(ISNUMBER('Panel Spreadsheet'!AW111),'Panel Spreadsheet'!$E111-'Panel Spreadsheet'!AW$4,"")</f>
        <v/>
      </c>
      <c r="AX111" t="str">
        <f>IF(ISNUMBER('Panel Spreadsheet'!AX111),'Panel Spreadsheet'!$E111-'Panel Spreadsheet'!AX$4,"")</f>
        <v/>
      </c>
      <c r="AY111" t="str">
        <f>IF(ISNUMBER('Panel Spreadsheet'!AY111),'Panel Spreadsheet'!$E111-'Panel Spreadsheet'!AY$4,"")</f>
        <v/>
      </c>
    </row>
    <row r="112" spans="1:51" x14ac:dyDescent="0.35">
      <c r="A112" s="28" t="s">
        <v>84</v>
      </c>
      <c r="B112" s="28" t="s">
        <v>157</v>
      </c>
      <c r="C112" s="45"/>
      <c r="D112" s="28"/>
      <c r="E112" s="28"/>
    </row>
    <row r="113" spans="1:51" x14ac:dyDescent="0.35">
      <c r="A113" s="31" t="s">
        <v>272</v>
      </c>
      <c r="B113" t="s">
        <v>170</v>
      </c>
      <c r="C113">
        <v>2.5</v>
      </c>
      <c r="D113">
        <v>1950</v>
      </c>
      <c r="E113">
        <v>1955</v>
      </c>
      <c r="F113" t="str">
        <f>IF(ISNUMBER('Panel Spreadsheet'!F113),'Panel Spreadsheet'!$E113-'Panel Spreadsheet'!F$4,"")</f>
        <v/>
      </c>
      <c r="G113" t="str">
        <f>IF(ISNUMBER('Panel Spreadsheet'!G113),'Panel Spreadsheet'!$E113-'Panel Spreadsheet'!G$4,"")</f>
        <v/>
      </c>
      <c r="H113" t="str">
        <f>IF(ISNUMBER('Panel Spreadsheet'!H113),'Panel Spreadsheet'!$E113-'Panel Spreadsheet'!H$4,"")</f>
        <v/>
      </c>
      <c r="I113" t="str">
        <f>IF(ISNUMBER('Panel Spreadsheet'!I113),'Panel Spreadsheet'!$E113-'Panel Spreadsheet'!I$4,"")</f>
        <v/>
      </c>
      <c r="J113" t="str">
        <f>IF(ISNUMBER('Panel Spreadsheet'!J113),'Panel Spreadsheet'!$E113-'Panel Spreadsheet'!J$4,"")</f>
        <v/>
      </c>
      <c r="K113" t="str">
        <f>IF(ISNUMBER('Panel Spreadsheet'!K113),'Panel Spreadsheet'!$E113-'Panel Spreadsheet'!K$4,"")</f>
        <v/>
      </c>
      <c r="L113" t="str">
        <f>IF(ISNUMBER('Panel Spreadsheet'!L113),'Panel Spreadsheet'!$E113-'Panel Spreadsheet'!L$4,"")</f>
        <v/>
      </c>
      <c r="M113" t="str">
        <f>IF(ISNUMBER('Panel Spreadsheet'!M113),'Panel Spreadsheet'!$E113-'Panel Spreadsheet'!M$4,"")</f>
        <v/>
      </c>
      <c r="N113" t="str">
        <f>IF(ISNUMBER('Panel Spreadsheet'!N113),'Panel Spreadsheet'!$E113-'Panel Spreadsheet'!N$4,"")</f>
        <v/>
      </c>
      <c r="O113" t="str">
        <f>IF(ISNUMBER('Panel Spreadsheet'!O113),'Panel Spreadsheet'!$E113-'Panel Spreadsheet'!O$4,"")</f>
        <v/>
      </c>
      <c r="P113" t="str">
        <f>IF(ISNUMBER('Panel Spreadsheet'!P113),'Panel Spreadsheet'!$E113-'Panel Spreadsheet'!P$4,"")</f>
        <v/>
      </c>
      <c r="Q113" t="str">
        <f>IF(ISNUMBER('Panel Spreadsheet'!Q113),'Panel Spreadsheet'!$E113-'Panel Spreadsheet'!Q$4,"")</f>
        <v/>
      </c>
      <c r="R113" t="str">
        <f>IF(ISNUMBER('Panel Spreadsheet'!R113),'Panel Spreadsheet'!$E113-'Panel Spreadsheet'!R$4,"")</f>
        <v/>
      </c>
      <c r="S113" t="str">
        <f>IF(ISNUMBER('Panel Spreadsheet'!S113),'Panel Spreadsheet'!$E113-'Panel Spreadsheet'!S$4,"")</f>
        <v/>
      </c>
      <c r="T113" t="str">
        <f>IF(ISNUMBER('Panel Spreadsheet'!T113),'Panel Spreadsheet'!$E113-'Panel Spreadsheet'!T$4,"")</f>
        <v/>
      </c>
      <c r="U113">
        <f>IF(ISNUMBER('Panel Spreadsheet'!U113),'Panel Spreadsheet'!$E113-'Panel Spreadsheet'!U$4,"")</f>
        <v>19</v>
      </c>
      <c r="V113">
        <f>IF(ISNUMBER('Panel Spreadsheet'!V113),'Panel Spreadsheet'!$E113-'Panel Spreadsheet'!V$4,"")</f>
        <v>18</v>
      </c>
      <c r="W113">
        <f>IF(ISNUMBER('Panel Spreadsheet'!W113),'Panel Spreadsheet'!$E113-'Panel Spreadsheet'!W$4,"")</f>
        <v>17</v>
      </c>
      <c r="X113">
        <f>IF(ISNUMBER('Panel Spreadsheet'!X113),'Panel Spreadsheet'!$E113-'Panel Spreadsheet'!X$4,"")</f>
        <v>16</v>
      </c>
      <c r="Y113">
        <f>IF(ISNUMBER('Panel Spreadsheet'!Y113),'Panel Spreadsheet'!$E113-'Panel Spreadsheet'!Y$4,"")</f>
        <v>15</v>
      </c>
      <c r="Z113">
        <f>IF(ISNUMBER('Panel Spreadsheet'!Z113),'Panel Spreadsheet'!$E113-'Panel Spreadsheet'!Z$4,"")</f>
        <v>14</v>
      </c>
      <c r="AA113">
        <f>IF(ISNUMBER('Panel Spreadsheet'!AA113),'Panel Spreadsheet'!$E113-'Panel Spreadsheet'!AA$4,"")</f>
        <v>13</v>
      </c>
      <c r="AB113">
        <f>IF(ISNUMBER('Panel Spreadsheet'!AB113),'Panel Spreadsheet'!$E113-'Panel Spreadsheet'!AB$4,"")</f>
        <v>12</v>
      </c>
      <c r="AC113">
        <f>IF(ISNUMBER('Panel Spreadsheet'!AC113),'Panel Spreadsheet'!$E113-'Panel Spreadsheet'!AC$4,"")</f>
        <v>11</v>
      </c>
      <c r="AD113">
        <f>IF(ISNUMBER('Panel Spreadsheet'!AD113),'Panel Spreadsheet'!$E113-'Panel Spreadsheet'!AD$4,"")</f>
        <v>10</v>
      </c>
      <c r="AE113">
        <f>IF(ISNUMBER('Panel Spreadsheet'!AE113),'Panel Spreadsheet'!$E113-'Panel Spreadsheet'!AE$4,"")</f>
        <v>9</v>
      </c>
      <c r="AF113">
        <f>IF(ISNUMBER('Panel Spreadsheet'!AF113),'Panel Spreadsheet'!$E113-'Panel Spreadsheet'!AF$4,"")</f>
        <v>8</v>
      </c>
      <c r="AG113">
        <f>IF(ISNUMBER('Panel Spreadsheet'!AG113),'Panel Spreadsheet'!$E113-'Panel Spreadsheet'!AG$4,"")</f>
        <v>7</v>
      </c>
      <c r="AH113">
        <f>IF(ISNUMBER('Panel Spreadsheet'!AH113),'Panel Spreadsheet'!$E113-'Panel Spreadsheet'!AH$4,"")</f>
        <v>6</v>
      </c>
      <c r="AI113">
        <f>IF(ISNUMBER('Panel Spreadsheet'!AI113),'Panel Spreadsheet'!$E113-'Panel Spreadsheet'!AI$4,"")</f>
        <v>5</v>
      </c>
      <c r="AJ113">
        <f>IF(ISNUMBER('Panel Spreadsheet'!AJ113),'Panel Spreadsheet'!$E113-'Panel Spreadsheet'!AJ$4,"")</f>
        <v>4</v>
      </c>
      <c r="AK113">
        <f>IF(ISNUMBER('Panel Spreadsheet'!AK113),'Panel Spreadsheet'!$E113-'Panel Spreadsheet'!AK$4,"")</f>
        <v>3</v>
      </c>
      <c r="AL113">
        <f>IF(ISNUMBER('Panel Spreadsheet'!AL113),'Panel Spreadsheet'!$E113-'Panel Spreadsheet'!AL$4,"")</f>
        <v>2</v>
      </c>
      <c r="AM113" t="str">
        <f>IF(ISNUMBER('Panel Spreadsheet'!AM113),'Panel Spreadsheet'!$E113-'Panel Spreadsheet'!AM$4,"")</f>
        <v/>
      </c>
      <c r="AN113" t="str">
        <f>IF(ISNUMBER('Panel Spreadsheet'!AN113),'Panel Spreadsheet'!$E113-'Panel Spreadsheet'!AN$4,"")</f>
        <v/>
      </c>
      <c r="AO113" t="str">
        <f>IF(ISNUMBER('Panel Spreadsheet'!AO113),'Panel Spreadsheet'!$E113-'Panel Spreadsheet'!AO$4,"")</f>
        <v/>
      </c>
      <c r="AP113" t="str">
        <f>IF(ISNUMBER('Panel Spreadsheet'!AP113),'Panel Spreadsheet'!$E113-'Panel Spreadsheet'!AP$4,"")</f>
        <v/>
      </c>
      <c r="AQ113" t="str">
        <f>IF(ISNUMBER('Panel Spreadsheet'!AQ113),'Panel Spreadsheet'!$E113-'Panel Spreadsheet'!AQ$4,"")</f>
        <v/>
      </c>
      <c r="AR113" t="str">
        <f>IF(ISNUMBER('Panel Spreadsheet'!AR113),'Panel Spreadsheet'!$E113-'Panel Spreadsheet'!AR$4,"")</f>
        <v/>
      </c>
      <c r="AS113" t="str">
        <f>IF(ISNUMBER('Panel Spreadsheet'!AS113),'Panel Spreadsheet'!$E113-'Panel Spreadsheet'!AS$4,"")</f>
        <v/>
      </c>
      <c r="AT113" t="str">
        <f>IF(ISNUMBER('Panel Spreadsheet'!AT113),'Panel Spreadsheet'!$E113-'Panel Spreadsheet'!AT$4,"")</f>
        <v/>
      </c>
      <c r="AU113" t="str">
        <f>IF(ISNUMBER('Panel Spreadsheet'!AU113),'Panel Spreadsheet'!$E113-'Panel Spreadsheet'!AU$4,"")</f>
        <v/>
      </c>
      <c r="AV113" t="str">
        <f>IF(ISNUMBER('Panel Spreadsheet'!AV113),'Panel Spreadsheet'!$E113-'Panel Spreadsheet'!AV$4,"")</f>
        <v/>
      </c>
      <c r="AW113" t="str">
        <f>IF(ISNUMBER('Panel Spreadsheet'!AW113),'Panel Spreadsheet'!$E113-'Panel Spreadsheet'!AW$4,"")</f>
        <v/>
      </c>
      <c r="AX113" t="str">
        <f>IF(ISNUMBER('Panel Spreadsheet'!AX113),'Panel Spreadsheet'!$E113-'Panel Spreadsheet'!AX$4,"")</f>
        <v/>
      </c>
      <c r="AY113" t="str">
        <f>IF(ISNUMBER('Panel Spreadsheet'!AY113),'Panel Spreadsheet'!$E113-'Panel Spreadsheet'!AY$4,"")</f>
        <v/>
      </c>
    </row>
    <row r="114" spans="1:51" x14ac:dyDescent="0.35">
      <c r="A114" s="31" t="s">
        <v>271</v>
      </c>
      <c r="B114" t="s">
        <v>170</v>
      </c>
      <c r="C114">
        <v>2.5</v>
      </c>
      <c r="D114">
        <v>1950</v>
      </c>
      <c r="E114">
        <v>1955</v>
      </c>
      <c r="F114" t="str">
        <f>IF(ISNUMBER('Panel Spreadsheet'!F114),'Panel Spreadsheet'!$E114-'Panel Spreadsheet'!F$4,"")</f>
        <v/>
      </c>
      <c r="G114" t="str">
        <f>IF(ISNUMBER('Panel Spreadsheet'!G114),'Panel Spreadsheet'!$E114-'Panel Spreadsheet'!G$4,"")</f>
        <v/>
      </c>
      <c r="H114" t="str">
        <f>IF(ISNUMBER('Panel Spreadsheet'!H114),'Panel Spreadsheet'!$E114-'Panel Spreadsheet'!H$4,"")</f>
        <v/>
      </c>
      <c r="I114" t="str">
        <f>IF(ISNUMBER('Panel Spreadsheet'!I114),'Panel Spreadsheet'!$E114-'Panel Spreadsheet'!I$4,"")</f>
        <v/>
      </c>
      <c r="J114" t="str">
        <f>IF(ISNUMBER('Panel Spreadsheet'!J114),'Panel Spreadsheet'!$E114-'Panel Spreadsheet'!J$4,"")</f>
        <v/>
      </c>
      <c r="K114" t="str">
        <f>IF(ISNUMBER('Panel Spreadsheet'!K114),'Panel Spreadsheet'!$E114-'Panel Spreadsheet'!K$4,"")</f>
        <v/>
      </c>
      <c r="L114" t="str">
        <f>IF(ISNUMBER('Panel Spreadsheet'!L114),'Panel Spreadsheet'!$E114-'Panel Spreadsheet'!L$4,"")</f>
        <v/>
      </c>
      <c r="M114" t="str">
        <f>IF(ISNUMBER('Panel Spreadsheet'!M114),'Panel Spreadsheet'!$E114-'Panel Spreadsheet'!M$4,"")</f>
        <v/>
      </c>
      <c r="N114" t="str">
        <f>IF(ISNUMBER('Panel Spreadsheet'!N114),'Panel Spreadsheet'!$E114-'Panel Spreadsheet'!N$4,"")</f>
        <v/>
      </c>
      <c r="O114" t="str">
        <f>IF(ISNUMBER('Panel Spreadsheet'!O114),'Panel Spreadsheet'!$E114-'Panel Spreadsheet'!O$4,"")</f>
        <v/>
      </c>
      <c r="P114" t="str">
        <f>IF(ISNUMBER('Panel Spreadsheet'!P114),'Panel Spreadsheet'!$E114-'Panel Spreadsheet'!P$4,"")</f>
        <v/>
      </c>
      <c r="Q114" t="str">
        <f>IF(ISNUMBER('Panel Spreadsheet'!Q114),'Panel Spreadsheet'!$E114-'Panel Spreadsheet'!Q$4,"")</f>
        <v/>
      </c>
      <c r="R114" t="str">
        <f>IF(ISNUMBER('Panel Spreadsheet'!R114),'Panel Spreadsheet'!$E114-'Panel Spreadsheet'!R$4,"")</f>
        <v/>
      </c>
      <c r="S114" t="str">
        <f>IF(ISNUMBER('Panel Spreadsheet'!S114),'Panel Spreadsheet'!$E114-'Panel Spreadsheet'!S$4,"")</f>
        <v/>
      </c>
      <c r="T114" t="str">
        <f>IF(ISNUMBER('Panel Spreadsheet'!T114),'Panel Spreadsheet'!$E114-'Panel Spreadsheet'!T$4,"")</f>
        <v/>
      </c>
      <c r="U114" t="str">
        <f>IF(ISNUMBER('Panel Spreadsheet'!U114),'Panel Spreadsheet'!$E114-'Panel Spreadsheet'!U$4,"")</f>
        <v/>
      </c>
      <c r="V114">
        <f>IF(ISNUMBER('Panel Spreadsheet'!V114),'Panel Spreadsheet'!$E114-'Panel Spreadsheet'!V$4,"")</f>
        <v>18</v>
      </c>
      <c r="W114" t="str">
        <f>IF(ISNUMBER('Panel Spreadsheet'!W114),'Panel Spreadsheet'!$E114-'Panel Spreadsheet'!W$4,"")</f>
        <v/>
      </c>
      <c r="X114" t="str">
        <f>IF(ISNUMBER('Panel Spreadsheet'!X114),'Panel Spreadsheet'!$E114-'Panel Spreadsheet'!X$4,"")</f>
        <v/>
      </c>
      <c r="Y114" t="str">
        <f>IF(ISNUMBER('Panel Spreadsheet'!Y114),'Panel Spreadsheet'!$E114-'Panel Spreadsheet'!Y$4,"")</f>
        <v/>
      </c>
      <c r="Z114" t="str">
        <f>IF(ISNUMBER('Panel Spreadsheet'!Z114),'Panel Spreadsheet'!$E114-'Panel Spreadsheet'!Z$4,"")</f>
        <v/>
      </c>
      <c r="AA114" t="str">
        <f>IF(ISNUMBER('Panel Spreadsheet'!AA114),'Panel Spreadsheet'!$E114-'Panel Spreadsheet'!AA$4,"")</f>
        <v/>
      </c>
      <c r="AB114" t="str">
        <f>IF(ISNUMBER('Panel Spreadsheet'!AB114),'Panel Spreadsheet'!$E114-'Panel Spreadsheet'!AB$4,"")</f>
        <v/>
      </c>
      <c r="AC114" t="str">
        <f>IF(ISNUMBER('Panel Spreadsheet'!AC114),'Panel Spreadsheet'!$E114-'Panel Spreadsheet'!AC$4,"")</f>
        <v/>
      </c>
      <c r="AD114" t="str">
        <f>IF(ISNUMBER('Panel Spreadsheet'!AD114),'Panel Spreadsheet'!$E114-'Panel Spreadsheet'!AD$4,"")</f>
        <v/>
      </c>
      <c r="AE114" t="str">
        <f>IF(ISNUMBER('Panel Spreadsheet'!AE114),'Panel Spreadsheet'!$E114-'Panel Spreadsheet'!AE$4,"")</f>
        <v/>
      </c>
      <c r="AF114" t="str">
        <f>IF(ISNUMBER('Panel Spreadsheet'!AF114),'Panel Spreadsheet'!$E114-'Panel Spreadsheet'!AF$4,"")</f>
        <v/>
      </c>
      <c r="AG114" t="str">
        <f>IF(ISNUMBER('Panel Spreadsheet'!AG114),'Panel Spreadsheet'!$E114-'Panel Spreadsheet'!AG$4,"")</f>
        <v/>
      </c>
      <c r="AH114" t="str">
        <f>IF(ISNUMBER('Panel Spreadsheet'!AH114),'Panel Spreadsheet'!$E114-'Panel Spreadsheet'!AH$4,"")</f>
        <v/>
      </c>
      <c r="AI114" t="str">
        <f>IF(ISNUMBER('Panel Spreadsheet'!AI114),'Panel Spreadsheet'!$E114-'Panel Spreadsheet'!AI$4,"")</f>
        <v/>
      </c>
      <c r="AJ114" t="str">
        <f>IF(ISNUMBER('Panel Spreadsheet'!AJ114),'Panel Spreadsheet'!$E114-'Panel Spreadsheet'!AJ$4,"")</f>
        <v/>
      </c>
      <c r="AK114" t="str">
        <f>IF(ISNUMBER('Panel Spreadsheet'!AK114),'Panel Spreadsheet'!$E114-'Panel Spreadsheet'!AK$4,"")</f>
        <v/>
      </c>
      <c r="AL114" t="str">
        <f>IF(ISNUMBER('Panel Spreadsheet'!AL114),'Panel Spreadsheet'!$E114-'Panel Spreadsheet'!AL$4,"")</f>
        <v/>
      </c>
      <c r="AM114" t="str">
        <f>IF(ISNUMBER('Panel Spreadsheet'!AM114),'Panel Spreadsheet'!$E114-'Panel Spreadsheet'!AM$4,"")</f>
        <v/>
      </c>
      <c r="AN114" t="str">
        <f>IF(ISNUMBER('Panel Spreadsheet'!AN114),'Panel Spreadsheet'!$E114-'Panel Spreadsheet'!AN$4,"")</f>
        <v/>
      </c>
      <c r="AO114" t="str">
        <f>IF(ISNUMBER('Panel Spreadsheet'!AO114),'Panel Spreadsheet'!$E114-'Panel Spreadsheet'!AO$4,"")</f>
        <v/>
      </c>
      <c r="AP114" t="str">
        <f>IF(ISNUMBER('Panel Spreadsheet'!AP114),'Panel Spreadsheet'!$E114-'Panel Spreadsheet'!AP$4,"")</f>
        <v/>
      </c>
      <c r="AQ114" t="str">
        <f>IF(ISNUMBER('Panel Spreadsheet'!AQ114),'Panel Spreadsheet'!$E114-'Panel Spreadsheet'!AQ$4,"")</f>
        <v/>
      </c>
      <c r="AR114" t="str">
        <f>IF(ISNUMBER('Panel Spreadsheet'!AR114),'Panel Spreadsheet'!$E114-'Panel Spreadsheet'!AR$4,"")</f>
        <v/>
      </c>
      <c r="AS114" t="str">
        <f>IF(ISNUMBER('Panel Spreadsheet'!AS114),'Panel Spreadsheet'!$E114-'Panel Spreadsheet'!AS$4,"")</f>
        <v/>
      </c>
      <c r="AT114" t="str">
        <f>IF(ISNUMBER('Panel Spreadsheet'!AT114),'Panel Spreadsheet'!$E114-'Panel Spreadsheet'!AT$4,"")</f>
        <v/>
      </c>
      <c r="AU114" t="str">
        <f>IF(ISNUMBER('Panel Spreadsheet'!AU114),'Panel Spreadsheet'!$E114-'Panel Spreadsheet'!AU$4,"")</f>
        <v/>
      </c>
      <c r="AV114" t="str">
        <f>IF(ISNUMBER('Panel Spreadsheet'!AV114),'Panel Spreadsheet'!$E114-'Panel Spreadsheet'!AV$4,"")</f>
        <v/>
      </c>
      <c r="AW114" t="str">
        <f>IF(ISNUMBER('Panel Spreadsheet'!AW114),'Panel Spreadsheet'!$E114-'Panel Spreadsheet'!AW$4,"")</f>
        <v/>
      </c>
      <c r="AX114" t="str">
        <f>IF(ISNUMBER('Panel Spreadsheet'!AX114),'Panel Spreadsheet'!$E114-'Panel Spreadsheet'!AX$4,"")</f>
        <v/>
      </c>
      <c r="AY114" t="str">
        <f>IF(ISNUMBER('Panel Spreadsheet'!AY114),'Panel Spreadsheet'!$E114-'Panel Spreadsheet'!AY$4,"")</f>
        <v/>
      </c>
    </row>
    <row r="115" spans="1:51" ht="29" x14ac:dyDescent="0.35">
      <c r="A115" s="31" t="s">
        <v>50</v>
      </c>
      <c r="B115" t="s">
        <v>170</v>
      </c>
      <c r="C115" s="15">
        <v>2.5</v>
      </c>
      <c r="D115">
        <v>1951</v>
      </c>
      <c r="E115">
        <v>1952</v>
      </c>
      <c r="F115" t="str">
        <f>IF(ISNUMBER('Panel Spreadsheet'!F115),'Panel Spreadsheet'!$E115-'Panel Spreadsheet'!F$4,"")</f>
        <v/>
      </c>
      <c r="G115" t="str">
        <f>IF(ISNUMBER('Panel Spreadsheet'!G115),'Panel Spreadsheet'!$E115-'Panel Spreadsheet'!G$4,"")</f>
        <v/>
      </c>
      <c r="H115" t="str">
        <f>IF(ISNUMBER('Panel Spreadsheet'!H115),'Panel Spreadsheet'!$E115-'Panel Spreadsheet'!H$4,"")</f>
        <v/>
      </c>
      <c r="I115" t="str">
        <f>IF(ISNUMBER('Panel Spreadsheet'!I115),'Panel Spreadsheet'!$E115-'Panel Spreadsheet'!I$4,"")</f>
        <v/>
      </c>
      <c r="J115" t="str">
        <f>IF(ISNUMBER('Panel Spreadsheet'!J115),'Panel Spreadsheet'!$E115-'Panel Spreadsheet'!J$4,"")</f>
        <v/>
      </c>
      <c r="K115" t="str">
        <f>IF(ISNUMBER('Panel Spreadsheet'!K115),'Panel Spreadsheet'!$E115-'Panel Spreadsheet'!K$4,"")</f>
        <v/>
      </c>
      <c r="L115" t="str">
        <f>IF(ISNUMBER('Panel Spreadsheet'!L115),'Panel Spreadsheet'!$E115-'Panel Spreadsheet'!L$4,"")</f>
        <v/>
      </c>
      <c r="M115" t="str">
        <f>IF(ISNUMBER('Panel Spreadsheet'!M115),'Panel Spreadsheet'!$E115-'Panel Spreadsheet'!M$4,"")</f>
        <v/>
      </c>
      <c r="N115" t="str">
        <f>IF(ISNUMBER('Panel Spreadsheet'!N115),'Panel Spreadsheet'!$E115-'Panel Spreadsheet'!N$4,"")</f>
        <v/>
      </c>
      <c r="O115" t="str">
        <f>IF(ISNUMBER('Panel Spreadsheet'!O115),'Panel Spreadsheet'!$E115-'Panel Spreadsheet'!O$4,"")</f>
        <v/>
      </c>
      <c r="P115" t="str">
        <f>IF(ISNUMBER('Panel Spreadsheet'!P115),'Panel Spreadsheet'!$E115-'Panel Spreadsheet'!P$4,"")</f>
        <v/>
      </c>
      <c r="Q115" t="str">
        <f>IF(ISNUMBER('Panel Spreadsheet'!Q115),'Panel Spreadsheet'!$E115-'Panel Spreadsheet'!Q$4,"")</f>
        <v/>
      </c>
      <c r="R115" t="str">
        <f>IF(ISNUMBER('Panel Spreadsheet'!R115),'Panel Spreadsheet'!$E115-'Panel Spreadsheet'!R$4,"")</f>
        <v/>
      </c>
      <c r="S115" t="str">
        <f>IF(ISNUMBER('Panel Spreadsheet'!S115),'Panel Spreadsheet'!$E115-'Panel Spreadsheet'!S$4,"")</f>
        <v/>
      </c>
      <c r="T115" t="str">
        <f>IF(ISNUMBER('Panel Spreadsheet'!T115),'Panel Spreadsheet'!$E115-'Panel Spreadsheet'!T$4,"")</f>
        <v/>
      </c>
      <c r="U115">
        <f>IF(ISNUMBER('Panel Spreadsheet'!U115),'Panel Spreadsheet'!$E115-'Panel Spreadsheet'!U$4,"")</f>
        <v>16</v>
      </c>
      <c r="V115">
        <f>IF(ISNUMBER('Panel Spreadsheet'!V115),'Panel Spreadsheet'!$E115-'Panel Spreadsheet'!V$4,"")</f>
        <v>15</v>
      </c>
      <c r="W115">
        <f>IF(ISNUMBER('Panel Spreadsheet'!W115),'Panel Spreadsheet'!$E115-'Panel Spreadsheet'!W$4,"")</f>
        <v>14</v>
      </c>
      <c r="X115">
        <f>IF(ISNUMBER('Panel Spreadsheet'!X115),'Panel Spreadsheet'!$E115-'Panel Spreadsheet'!X$4,"")</f>
        <v>13</v>
      </c>
      <c r="Y115">
        <f>IF(ISNUMBER('Panel Spreadsheet'!Y115),'Panel Spreadsheet'!$E115-'Panel Spreadsheet'!Y$4,"")</f>
        <v>12</v>
      </c>
      <c r="Z115">
        <f>IF(ISNUMBER('Panel Spreadsheet'!Z115),'Panel Spreadsheet'!$E115-'Panel Spreadsheet'!Z$4,"")</f>
        <v>11</v>
      </c>
      <c r="AA115">
        <f>IF(ISNUMBER('Panel Spreadsheet'!AA115),'Panel Spreadsheet'!$E115-'Panel Spreadsheet'!AA$4,"")</f>
        <v>10</v>
      </c>
      <c r="AB115" t="str">
        <f>IF(ISNUMBER('Panel Spreadsheet'!AB115),'Panel Spreadsheet'!$E115-'Panel Spreadsheet'!AB$4,"")</f>
        <v/>
      </c>
      <c r="AC115" t="str">
        <f>IF(ISNUMBER('Panel Spreadsheet'!AC115),'Panel Spreadsheet'!$E115-'Panel Spreadsheet'!AC$4,"")</f>
        <v/>
      </c>
      <c r="AD115" t="str">
        <f>IF(ISNUMBER('Panel Spreadsheet'!AD115),'Panel Spreadsheet'!$E115-'Panel Spreadsheet'!AD$4,"")</f>
        <v/>
      </c>
      <c r="AE115" t="str">
        <f>IF(ISNUMBER('Panel Spreadsheet'!AE115),'Panel Spreadsheet'!$E115-'Panel Spreadsheet'!AE$4,"")</f>
        <v/>
      </c>
      <c r="AF115" t="str">
        <f>IF(ISNUMBER('Panel Spreadsheet'!AF115),'Panel Spreadsheet'!$E115-'Panel Spreadsheet'!AF$4,"")</f>
        <v/>
      </c>
      <c r="AG115" t="str">
        <f>IF(ISNUMBER('Panel Spreadsheet'!AG115),'Panel Spreadsheet'!$E115-'Panel Spreadsheet'!AG$4,"")</f>
        <v/>
      </c>
      <c r="AH115" t="str">
        <f>IF(ISNUMBER('Panel Spreadsheet'!AH115),'Panel Spreadsheet'!$E115-'Panel Spreadsheet'!AH$4,"")</f>
        <v/>
      </c>
      <c r="AI115" t="str">
        <f>IF(ISNUMBER('Panel Spreadsheet'!AI115),'Panel Spreadsheet'!$E115-'Panel Spreadsheet'!AI$4,"")</f>
        <v/>
      </c>
      <c r="AJ115" t="str">
        <f>IF(ISNUMBER('Panel Spreadsheet'!AJ115),'Panel Spreadsheet'!$E115-'Panel Spreadsheet'!AJ$4,"")</f>
        <v/>
      </c>
      <c r="AK115" t="str">
        <f>IF(ISNUMBER('Panel Spreadsheet'!AK115),'Panel Spreadsheet'!$E115-'Panel Spreadsheet'!AK$4,"")</f>
        <v/>
      </c>
      <c r="AL115" t="str">
        <f>IF(ISNUMBER('Panel Spreadsheet'!AL115),'Panel Spreadsheet'!$E115-'Panel Spreadsheet'!AL$4,"")</f>
        <v/>
      </c>
      <c r="AM115" t="str">
        <f>IF(ISNUMBER('Panel Spreadsheet'!AM115),'Panel Spreadsheet'!$E115-'Panel Spreadsheet'!AM$4,"")</f>
        <v/>
      </c>
      <c r="AN115" t="str">
        <f>IF(ISNUMBER('Panel Spreadsheet'!AN115),'Panel Spreadsheet'!$E115-'Panel Spreadsheet'!AN$4,"")</f>
        <v/>
      </c>
      <c r="AO115" t="str">
        <f>IF(ISNUMBER('Panel Spreadsheet'!AO115),'Panel Spreadsheet'!$E115-'Panel Spreadsheet'!AO$4,"")</f>
        <v/>
      </c>
      <c r="AP115" t="str">
        <f>IF(ISNUMBER('Panel Spreadsheet'!AP115),'Panel Spreadsheet'!$E115-'Panel Spreadsheet'!AP$4,"")</f>
        <v/>
      </c>
      <c r="AQ115" t="str">
        <f>IF(ISNUMBER('Panel Spreadsheet'!AQ115),'Panel Spreadsheet'!$E115-'Panel Spreadsheet'!AQ$4,"")</f>
        <v/>
      </c>
      <c r="AR115" t="str">
        <f>IF(ISNUMBER('Panel Spreadsheet'!AR115),'Panel Spreadsheet'!$E115-'Panel Spreadsheet'!AR$4,"")</f>
        <v/>
      </c>
      <c r="AS115" t="str">
        <f>IF(ISNUMBER('Panel Spreadsheet'!AS115),'Panel Spreadsheet'!$E115-'Panel Spreadsheet'!AS$4,"")</f>
        <v/>
      </c>
      <c r="AT115" t="str">
        <f>IF(ISNUMBER('Panel Spreadsheet'!AT115),'Panel Spreadsheet'!$E115-'Panel Spreadsheet'!AT$4,"")</f>
        <v/>
      </c>
      <c r="AU115" t="str">
        <f>IF(ISNUMBER('Panel Spreadsheet'!AU115),'Panel Spreadsheet'!$E115-'Panel Spreadsheet'!AU$4,"")</f>
        <v/>
      </c>
      <c r="AV115" t="str">
        <f>IF(ISNUMBER('Panel Spreadsheet'!AV115),'Panel Spreadsheet'!$E115-'Panel Spreadsheet'!AV$4,"")</f>
        <v/>
      </c>
      <c r="AW115" t="str">
        <f>IF(ISNUMBER('Panel Spreadsheet'!AW115),'Panel Spreadsheet'!$E115-'Panel Spreadsheet'!AW$4,"")</f>
        <v/>
      </c>
      <c r="AX115" t="str">
        <f>IF(ISNUMBER('Panel Spreadsheet'!AX115),'Panel Spreadsheet'!$E115-'Panel Spreadsheet'!AX$4,"")</f>
        <v/>
      </c>
      <c r="AY115" t="str">
        <f>IF(ISNUMBER('Panel Spreadsheet'!AY115),'Panel Spreadsheet'!$E115-'Panel Spreadsheet'!AY$4,"")</f>
        <v/>
      </c>
    </row>
    <row r="116" spans="1:51" x14ac:dyDescent="0.35">
      <c r="A116" s="21" t="s">
        <v>82</v>
      </c>
      <c r="B116" s="21" t="s">
        <v>170</v>
      </c>
      <c r="C116" s="38">
        <v>3</v>
      </c>
      <c r="D116" s="21">
        <v>1968</v>
      </c>
      <c r="E116" s="21">
        <v>1973</v>
      </c>
      <c r="F116" t="str">
        <f>IF(ISNUMBER('Panel Spreadsheet'!F116),'Panel Spreadsheet'!$E116-'Panel Spreadsheet'!F$4,"")</f>
        <v/>
      </c>
      <c r="G116" t="str">
        <f>IF(ISNUMBER('Panel Spreadsheet'!G116),'Panel Spreadsheet'!$E116-'Panel Spreadsheet'!G$4,"")</f>
        <v/>
      </c>
      <c r="H116" t="str">
        <f>IF(ISNUMBER('Panel Spreadsheet'!H116),'Panel Spreadsheet'!$E116-'Panel Spreadsheet'!H$4,"")</f>
        <v/>
      </c>
      <c r="I116" t="str">
        <f>IF(ISNUMBER('Panel Spreadsheet'!I116),'Panel Spreadsheet'!$E116-'Panel Spreadsheet'!I$4,"")</f>
        <v/>
      </c>
      <c r="J116" t="str">
        <f>IF(ISNUMBER('Panel Spreadsheet'!J116),'Panel Spreadsheet'!$E116-'Panel Spreadsheet'!J$4,"")</f>
        <v/>
      </c>
      <c r="K116" t="str">
        <f>IF(ISNUMBER('Panel Spreadsheet'!K116),'Panel Spreadsheet'!$E116-'Panel Spreadsheet'!K$4,"")</f>
        <v/>
      </c>
      <c r="L116" t="str">
        <f>IF(ISNUMBER('Panel Spreadsheet'!L116),'Panel Spreadsheet'!$E116-'Panel Spreadsheet'!L$4,"")</f>
        <v/>
      </c>
      <c r="M116" t="str">
        <f>IF(ISNUMBER('Panel Spreadsheet'!M116),'Panel Spreadsheet'!$E116-'Panel Spreadsheet'!M$4,"")</f>
        <v/>
      </c>
      <c r="N116" t="str">
        <f>IF(ISNUMBER('Panel Spreadsheet'!N116),'Panel Spreadsheet'!$E116-'Panel Spreadsheet'!N$4,"")</f>
        <v/>
      </c>
      <c r="O116" t="str">
        <f>IF(ISNUMBER('Panel Spreadsheet'!O116),'Panel Spreadsheet'!$E116-'Panel Spreadsheet'!O$4,"")</f>
        <v/>
      </c>
      <c r="P116" t="str">
        <f>IF(ISNUMBER('Panel Spreadsheet'!P116),'Panel Spreadsheet'!$E116-'Panel Spreadsheet'!P$4,"")</f>
        <v/>
      </c>
      <c r="Q116" t="str">
        <f>IF(ISNUMBER('Panel Spreadsheet'!Q116),'Panel Spreadsheet'!$E116-'Panel Spreadsheet'!Q$4,"")</f>
        <v/>
      </c>
      <c r="R116" t="str">
        <f>IF(ISNUMBER('Panel Spreadsheet'!R116),'Panel Spreadsheet'!$E116-'Panel Spreadsheet'!R$4,"")</f>
        <v/>
      </c>
      <c r="S116" t="str">
        <f>IF(ISNUMBER('Panel Spreadsheet'!S116),'Panel Spreadsheet'!$E116-'Panel Spreadsheet'!S$4,"")</f>
        <v/>
      </c>
      <c r="T116" t="str">
        <f>IF(ISNUMBER('Panel Spreadsheet'!T116),'Panel Spreadsheet'!$E116-'Panel Spreadsheet'!T$4,"")</f>
        <v/>
      </c>
      <c r="U116" t="str">
        <f>IF(ISNUMBER('Panel Spreadsheet'!U116),'Panel Spreadsheet'!$E116-'Panel Spreadsheet'!U$4,"")</f>
        <v/>
      </c>
      <c r="V116" t="str">
        <f>IF(ISNUMBER('Panel Spreadsheet'!V116),'Panel Spreadsheet'!$E116-'Panel Spreadsheet'!V$4,"")</f>
        <v/>
      </c>
      <c r="W116" t="str">
        <f>IF(ISNUMBER('Panel Spreadsheet'!W116),'Panel Spreadsheet'!$E116-'Panel Spreadsheet'!W$4,"")</f>
        <v/>
      </c>
      <c r="X116" t="str">
        <f>IF(ISNUMBER('Panel Spreadsheet'!X116),'Panel Spreadsheet'!$E116-'Panel Spreadsheet'!X$4,"")</f>
        <v/>
      </c>
      <c r="Y116" t="str">
        <f>IF(ISNUMBER('Panel Spreadsheet'!Y116),'Panel Spreadsheet'!$E116-'Panel Spreadsheet'!Y$4,"")</f>
        <v/>
      </c>
      <c r="Z116" t="str">
        <f>IF(ISNUMBER('Panel Spreadsheet'!Z116),'Panel Spreadsheet'!$E116-'Panel Spreadsheet'!Z$4,"")</f>
        <v/>
      </c>
      <c r="AA116" t="str">
        <f>IF(ISNUMBER('Panel Spreadsheet'!AA116),'Panel Spreadsheet'!$E116-'Panel Spreadsheet'!AA$4,"")</f>
        <v/>
      </c>
      <c r="AB116" t="str">
        <f>IF(ISNUMBER('Panel Spreadsheet'!AB116),'Panel Spreadsheet'!$E116-'Panel Spreadsheet'!AB$4,"")</f>
        <v/>
      </c>
      <c r="AC116" t="str">
        <f>IF(ISNUMBER('Panel Spreadsheet'!AC116),'Panel Spreadsheet'!$E116-'Panel Spreadsheet'!AC$4,"")</f>
        <v/>
      </c>
      <c r="AD116" t="str">
        <f>IF(ISNUMBER('Panel Spreadsheet'!AD116),'Panel Spreadsheet'!$E116-'Panel Spreadsheet'!AD$4,"")</f>
        <v/>
      </c>
      <c r="AE116" t="str">
        <f>IF(ISNUMBER('Panel Spreadsheet'!AE116),'Panel Spreadsheet'!$E116-'Panel Spreadsheet'!AE$4,"")</f>
        <v/>
      </c>
      <c r="AF116" t="str">
        <f>IF(ISNUMBER('Panel Spreadsheet'!AF116),'Panel Spreadsheet'!$E116-'Panel Spreadsheet'!AF$4,"")</f>
        <v/>
      </c>
      <c r="AG116" t="str">
        <f>IF(ISNUMBER('Panel Spreadsheet'!AG116),'Panel Spreadsheet'!$E116-'Panel Spreadsheet'!AG$4,"")</f>
        <v/>
      </c>
      <c r="AH116" t="str">
        <f>IF(ISNUMBER('Panel Spreadsheet'!AH116),'Panel Spreadsheet'!$E116-'Panel Spreadsheet'!AH$4,"")</f>
        <v/>
      </c>
      <c r="AI116" t="str">
        <f>IF(ISNUMBER('Panel Spreadsheet'!AI116),'Panel Spreadsheet'!$E116-'Panel Spreadsheet'!AI$4,"")</f>
        <v/>
      </c>
      <c r="AJ116" t="str">
        <f>IF(ISNUMBER('Panel Spreadsheet'!AJ116),'Panel Spreadsheet'!$E116-'Panel Spreadsheet'!AJ$4,"")</f>
        <v/>
      </c>
      <c r="AK116" t="str">
        <f>IF(ISNUMBER('Panel Spreadsheet'!AK116),'Panel Spreadsheet'!$E116-'Panel Spreadsheet'!AK$4,"")</f>
        <v/>
      </c>
      <c r="AL116" t="str">
        <f>IF(ISNUMBER('Panel Spreadsheet'!AL116),'Panel Spreadsheet'!$E116-'Panel Spreadsheet'!AL$4,"")</f>
        <v/>
      </c>
      <c r="AM116" t="str">
        <f>IF(ISNUMBER('Panel Spreadsheet'!AM116),'Panel Spreadsheet'!$E116-'Panel Spreadsheet'!AM$4,"")</f>
        <v/>
      </c>
      <c r="AN116" t="str">
        <f>IF(ISNUMBER('Panel Spreadsheet'!AN116),'Panel Spreadsheet'!$E116-'Panel Spreadsheet'!AN$4,"")</f>
        <v/>
      </c>
      <c r="AO116" t="str">
        <f>IF(ISNUMBER('Panel Spreadsheet'!AO116),'Panel Spreadsheet'!$E116-'Panel Spreadsheet'!AO$4,"")</f>
        <v/>
      </c>
      <c r="AP116" t="str">
        <f>IF(ISNUMBER('Panel Spreadsheet'!AP116),'Panel Spreadsheet'!$E116-'Panel Spreadsheet'!AP$4,"")</f>
        <v/>
      </c>
      <c r="AQ116" t="str">
        <f>IF(ISNUMBER('Panel Spreadsheet'!AQ116),'Panel Spreadsheet'!$E116-'Panel Spreadsheet'!AQ$4,"")</f>
        <v/>
      </c>
      <c r="AR116" t="str">
        <f>IF(ISNUMBER('Panel Spreadsheet'!AR116),'Panel Spreadsheet'!$E116-'Panel Spreadsheet'!AR$4,"")</f>
        <v/>
      </c>
      <c r="AS116" t="str">
        <f>IF(ISNUMBER('Panel Spreadsheet'!AS116),'Panel Spreadsheet'!$E116-'Panel Spreadsheet'!AS$4,"")</f>
        <v/>
      </c>
      <c r="AT116" t="str">
        <f>IF(ISNUMBER('Panel Spreadsheet'!AT116),'Panel Spreadsheet'!$E116-'Panel Spreadsheet'!AT$4,"")</f>
        <v/>
      </c>
      <c r="AU116" t="str">
        <f>IF(ISNUMBER('Panel Spreadsheet'!AU116),'Panel Spreadsheet'!$E116-'Panel Spreadsheet'!AU$4,"")</f>
        <v/>
      </c>
      <c r="AV116">
        <f>IF(ISNUMBER('Panel Spreadsheet'!AV116),'Panel Spreadsheet'!$E116-'Panel Spreadsheet'!AV$4,"")</f>
        <v>10</v>
      </c>
      <c r="AW116" t="str">
        <f>IF(ISNUMBER('Panel Spreadsheet'!AW116),'Panel Spreadsheet'!$E116-'Panel Spreadsheet'!AW$4,"")</f>
        <v/>
      </c>
      <c r="AX116" t="str">
        <f>IF(ISNUMBER('Panel Spreadsheet'!AX116),'Panel Spreadsheet'!$E116-'Panel Spreadsheet'!AX$4,"")</f>
        <v/>
      </c>
      <c r="AY116" t="str">
        <f>IF(ISNUMBER('Panel Spreadsheet'!AY116),'Panel Spreadsheet'!$E116-'Panel Spreadsheet'!AY$4,"")</f>
        <v/>
      </c>
    </row>
    <row r="117" spans="1:51" x14ac:dyDescent="0.35">
      <c r="A117" s="31" t="s">
        <v>273</v>
      </c>
      <c r="B117" t="s">
        <v>170</v>
      </c>
      <c r="C117" s="15">
        <v>3</v>
      </c>
      <c r="D117">
        <v>1954</v>
      </c>
      <c r="E117" s="112">
        <v>1954</v>
      </c>
      <c r="F117" t="str">
        <f>IF(ISNUMBER('Panel Spreadsheet'!F117),'Panel Spreadsheet'!$E117-'Panel Spreadsheet'!F$4,"")</f>
        <v/>
      </c>
      <c r="G117" t="str">
        <f>IF(ISNUMBER('Panel Spreadsheet'!G117),'Panel Spreadsheet'!$E117-'Panel Spreadsheet'!G$4,"")</f>
        <v/>
      </c>
      <c r="H117" t="str">
        <f>IF(ISNUMBER('Panel Spreadsheet'!H117),'Panel Spreadsheet'!$E117-'Panel Spreadsheet'!H$4,"")</f>
        <v/>
      </c>
      <c r="I117" t="str">
        <f>IF(ISNUMBER('Panel Spreadsheet'!I117),'Panel Spreadsheet'!$E117-'Panel Spreadsheet'!I$4,"")</f>
        <v/>
      </c>
      <c r="J117" t="str">
        <f>IF(ISNUMBER('Panel Spreadsheet'!J117),'Panel Spreadsheet'!$E117-'Panel Spreadsheet'!J$4,"")</f>
        <v/>
      </c>
      <c r="K117" t="str">
        <f>IF(ISNUMBER('Panel Spreadsheet'!K117),'Panel Spreadsheet'!$E117-'Panel Spreadsheet'!K$4,"")</f>
        <v/>
      </c>
      <c r="L117" t="str">
        <f>IF(ISNUMBER('Panel Spreadsheet'!L117),'Panel Spreadsheet'!$E117-'Panel Spreadsheet'!L$4,"")</f>
        <v/>
      </c>
      <c r="M117" t="str">
        <f>IF(ISNUMBER('Panel Spreadsheet'!M117),'Panel Spreadsheet'!$E117-'Panel Spreadsheet'!M$4,"")</f>
        <v/>
      </c>
      <c r="N117" t="str">
        <f>IF(ISNUMBER('Panel Spreadsheet'!N117),'Panel Spreadsheet'!$E117-'Panel Spreadsheet'!N$4,"")</f>
        <v/>
      </c>
      <c r="O117" t="str">
        <f>IF(ISNUMBER('Panel Spreadsheet'!O117),'Panel Spreadsheet'!$E117-'Panel Spreadsheet'!O$4,"")</f>
        <v/>
      </c>
      <c r="P117" t="str">
        <f>IF(ISNUMBER('Panel Spreadsheet'!P117),'Panel Spreadsheet'!$E117-'Panel Spreadsheet'!P$4,"")</f>
        <v/>
      </c>
      <c r="Q117" t="str">
        <f>IF(ISNUMBER('Panel Spreadsheet'!Q117),'Panel Spreadsheet'!$E117-'Panel Spreadsheet'!Q$4,"")</f>
        <v/>
      </c>
      <c r="R117" t="str">
        <f>IF(ISNUMBER('Panel Spreadsheet'!R117),'Panel Spreadsheet'!$E117-'Panel Spreadsheet'!R$4,"")</f>
        <v/>
      </c>
      <c r="S117" t="str">
        <f>IF(ISNUMBER('Panel Spreadsheet'!S117),'Panel Spreadsheet'!$E117-'Panel Spreadsheet'!S$4,"")</f>
        <v/>
      </c>
      <c r="T117" t="str">
        <f>IF(ISNUMBER('Panel Spreadsheet'!T117),'Panel Spreadsheet'!$E117-'Panel Spreadsheet'!T$4,"")</f>
        <v/>
      </c>
      <c r="U117">
        <f>IF(ISNUMBER('Panel Spreadsheet'!U117),'Panel Spreadsheet'!$E117-'Panel Spreadsheet'!U$4,"")</f>
        <v>18</v>
      </c>
      <c r="V117">
        <f>IF(ISNUMBER('Panel Spreadsheet'!V117),'Panel Spreadsheet'!$E117-'Panel Spreadsheet'!V$4,"")</f>
        <v>17</v>
      </c>
      <c r="W117">
        <f>IF(ISNUMBER('Panel Spreadsheet'!W117),'Panel Spreadsheet'!$E117-'Panel Spreadsheet'!W$4,"")</f>
        <v>16</v>
      </c>
      <c r="X117">
        <f>IF(ISNUMBER('Panel Spreadsheet'!X117),'Panel Spreadsheet'!$E117-'Panel Spreadsheet'!X$4,"")</f>
        <v>15</v>
      </c>
      <c r="Y117">
        <f>IF(ISNUMBER('Panel Spreadsheet'!Y117),'Panel Spreadsheet'!$E117-'Panel Spreadsheet'!Y$4,"")</f>
        <v>14</v>
      </c>
      <c r="Z117">
        <f>IF(ISNUMBER('Panel Spreadsheet'!Z117),'Panel Spreadsheet'!$E117-'Panel Spreadsheet'!Z$4,"")</f>
        <v>13</v>
      </c>
      <c r="AA117">
        <f>IF(ISNUMBER('Panel Spreadsheet'!AA117),'Panel Spreadsheet'!$E117-'Panel Spreadsheet'!AA$4,"")</f>
        <v>12</v>
      </c>
      <c r="AB117">
        <f>IF(ISNUMBER('Panel Spreadsheet'!AB117),'Panel Spreadsheet'!$E117-'Panel Spreadsheet'!AB$4,"")</f>
        <v>11</v>
      </c>
      <c r="AC117">
        <f>IF(ISNUMBER('Panel Spreadsheet'!AC117),'Panel Spreadsheet'!$E117-'Panel Spreadsheet'!AC$4,"")</f>
        <v>10</v>
      </c>
      <c r="AD117">
        <f>IF(ISNUMBER('Panel Spreadsheet'!AD117),'Panel Spreadsheet'!$E117-'Panel Spreadsheet'!AD$4,"")</f>
        <v>9</v>
      </c>
      <c r="AE117">
        <f>IF(ISNUMBER('Panel Spreadsheet'!AE117),'Panel Spreadsheet'!$E117-'Panel Spreadsheet'!AE$4,"")</f>
        <v>8</v>
      </c>
      <c r="AF117">
        <f>IF(ISNUMBER('Panel Spreadsheet'!AF117),'Panel Spreadsheet'!$E117-'Panel Spreadsheet'!AF$4,"")</f>
        <v>7</v>
      </c>
      <c r="AG117">
        <f>IF(ISNUMBER('Panel Spreadsheet'!AG117),'Panel Spreadsheet'!$E117-'Panel Spreadsheet'!AG$4,"")</f>
        <v>6</v>
      </c>
      <c r="AH117">
        <f>IF(ISNUMBER('Panel Spreadsheet'!AH117),'Panel Spreadsheet'!$E117-'Panel Spreadsheet'!AH$4,"")</f>
        <v>5</v>
      </c>
      <c r="AI117">
        <f>IF(ISNUMBER('Panel Spreadsheet'!AI117),'Panel Spreadsheet'!$E117-'Panel Spreadsheet'!AI$4,"")</f>
        <v>4</v>
      </c>
      <c r="AJ117">
        <f>IF(ISNUMBER('Panel Spreadsheet'!AJ117),'Panel Spreadsheet'!$E117-'Panel Spreadsheet'!AJ$4,"")</f>
        <v>3</v>
      </c>
      <c r="AK117">
        <f>IF(ISNUMBER('Panel Spreadsheet'!AK117),'Panel Spreadsheet'!$E117-'Panel Spreadsheet'!AK$4,"")</f>
        <v>2</v>
      </c>
      <c r="AL117" t="str">
        <f>IF(ISNUMBER('Panel Spreadsheet'!AL117),'Panel Spreadsheet'!$E117-'Panel Spreadsheet'!AL$4,"")</f>
        <v/>
      </c>
      <c r="AM117" t="str">
        <f>IF(ISNUMBER('Panel Spreadsheet'!AM117),'Panel Spreadsheet'!$E117-'Panel Spreadsheet'!AM$4,"")</f>
        <v/>
      </c>
      <c r="AN117" t="str">
        <f>IF(ISNUMBER('Panel Spreadsheet'!AN117),'Panel Spreadsheet'!$E117-'Panel Spreadsheet'!AN$4,"")</f>
        <v/>
      </c>
      <c r="AO117" t="str">
        <f>IF(ISNUMBER('Panel Spreadsheet'!AO117),'Panel Spreadsheet'!$E117-'Panel Spreadsheet'!AO$4,"")</f>
        <v/>
      </c>
      <c r="AP117" t="str">
        <f>IF(ISNUMBER('Panel Spreadsheet'!AP117),'Panel Spreadsheet'!$E117-'Panel Spreadsheet'!AP$4,"")</f>
        <v/>
      </c>
      <c r="AQ117" t="str">
        <f>IF(ISNUMBER('Panel Spreadsheet'!AQ117),'Panel Spreadsheet'!$E117-'Panel Spreadsheet'!AQ$4,"")</f>
        <v/>
      </c>
      <c r="AR117" t="str">
        <f>IF(ISNUMBER('Panel Spreadsheet'!AR117),'Panel Spreadsheet'!$E117-'Panel Spreadsheet'!AR$4,"")</f>
        <v/>
      </c>
      <c r="AS117" t="str">
        <f>IF(ISNUMBER('Panel Spreadsheet'!AS117),'Panel Spreadsheet'!$E117-'Panel Spreadsheet'!AS$4,"")</f>
        <v/>
      </c>
      <c r="AT117" t="str">
        <f>IF(ISNUMBER('Panel Spreadsheet'!AT117),'Panel Spreadsheet'!$E117-'Panel Spreadsheet'!AT$4,"")</f>
        <v/>
      </c>
      <c r="AU117" t="str">
        <f>IF(ISNUMBER('Panel Spreadsheet'!AU117),'Panel Spreadsheet'!$E117-'Panel Spreadsheet'!AU$4,"")</f>
        <v/>
      </c>
      <c r="AV117" t="str">
        <f>IF(ISNUMBER('Panel Spreadsheet'!AV117),'Panel Spreadsheet'!$E117-'Panel Spreadsheet'!AV$4,"")</f>
        <v/>
      </c>
      <c r="AW117" t="str">
        <f>IF(ISNUMBER('Panel Spreadsheet'!AW117),'Panel Spreadsheet'!$E117-'Panel Spreadsheet'!AW$4,"")</f>
        <v/>
      </c>
      <c r="AX117" t="str">
        <f>IF(ISNUMBER('Panel Spreadsheet'!AX117),'Panel Spreadsheet'!$E117-'Panel Spreadsheet'!AX$4,"")</f>
        <v/>
      </c>
      <c r="AY117" t="str">
        <f>IF(ISNUMBER('Panel Spreadsheet'!AY117),'Panel Spreadsheet'!$E117-'Panel Spreadsheet'!AY$4,"")</f>
        <v/>
      </c>
    </row>
    <row r="118" spans="1:51" x14ac:dyDescent="0.35">
      <c r="A118" t="s">
        <v>56</v>
      </c>
      <c r="B118" t="s">
        <v>170</v>
      </c>
      <c r="C118" s="15">
        <v>3.5</v>
      </c>
      <c r="D118">
        <v>1960</v>
      </c>
      <c r="E118">
        <v>1964</v>
      </c>
      <c r="F118" t="str">
        <f>IF(ISNUMBER('Panel Spreadsheet'!F118),'Panel Spreadsheet'!$E118-'Panel Spreadsheet'!F$4,"")</f>
        <v/>
      </c>
      <c r="G118" t="str">
        <f>IF(ISNUMBER('Panel Spreadsheet'!G118),'Panel Spreadsheet'!$E118-'Panel Spreadsheet'!G$4,"")</f>
        <v/>
      </c>
      <c r="H118" t="str">
        <f>IF(ISNUMBER('Panel Spreadsheet'!H118),'Panel Spreadsheet'!$E118-'Panel Spreadsheet'!H$4,"")</f>
        <v/>
      </c>
      <c r="I118" t="str">
        <f>IF(ISNUMBER('Panel Spreadsheet'!I118),'Panel Spreadsheet'!$E118-'Panel Spreadsheet'!I$4,"")</f>
        <v/>
      </c>
      <c r="J118" t="str">
        <f>IF(ISNUMBER('Panel Spreadsheet'!J118),'Panel Spreadsheet'!$E118-'Panel Spreadsheet'!J$4,"")</f>
        <v/>
      </c>
      <c r="K118" t="str">
        <f>IF(ISNUMBER('Panel Spreadsheet'!K118),'Panel Spreadsheet'!$E118-'Panel Spreadsheet'!K$4,"")</f>
        <v/>
      </c>
      <c r="L118" t="str">
        <f>IF(ISNUMBER('Panel Spreadsheet'!L118),'Panel Spreadsheet'!$E118-'Panel Spreadsheet'!L$4,"")</f>
        <v/>
      </c>
      <c r="M118" t="str">
        <f>IF(ISNUMBER('Panel Spreadsheet'!M118),'Panel Spreadsheet'!$E118-'Panel Spreadsheet'!M$4,"")</f>
        <v/>
      </c>
      <c r="N118" t="str">
        <f>IF(ISNUMBER('Panel Spreadsheet'!N118),'Panel Spreadsheet'!$E118-'Panel Spreadsheet'!N$4,"")</f>
        <v/>
      </c>
      <c r="O118" t="str">
        <f>IF(ISNUMBER('Panel Spreadsheet'!O118),'Panel Spreadsheet'!$E118-'Panel Spreadsheet'!O$4,"")</f>
        <v/>
      </c>
      <c r="P118" t="str">
        <f>IF(ISNUMBER('Panel Spreadsheet'!P118),'Panel Spreadsheet'!$E118-'Panel Spreadsheet'!P$4,"")</f>
        <v/>
      </c>
      <c r="Q118" t="str">
        <f>IF(ISNUMBER('Panel Spreadsheet'!Q118),'Panel Spreadsheet'!$E118-'Panel Spreadsheet'!Q$4,"")</f>
        <v/>
      </c>
      <c r="R118" t="str">
        <f>IF(ISNUMBER('Panel Spreadsheet'!R118),'Panel Spreadsheet'!$E118-'Panel Spreadsheet'!R$4,"")</f>
        <v/>
      </c>
      <c r="S118" t="str">
        <f>IF(ISNUMBER('Panel Spreadsheet'!S118),'Panel Spreadsheet'!$E118-'Panel Spreadsheet'!S$4,"")</f>
        <v/>
      </c>
      <c r="T118" t="str">
        <f>IF(ISNUMBER('Panel Spreadsheet'!T118),'Panel Spreadsheet'!$E118-'Panel Spreadsheet'!T$4,"")</f>
        <v/>
      </c>
      <c r="U118" t="str">
        <f>IF(ISNUMBER('Panel Spreadsheet'!U118),'Panel Spreadsheet'!$E118-'Panel Spreadsheet'!U$4,"")</f>
        <v/>
      </c>
      <c r="V118" t="str">
        <f>IF(ISNUMBER('Panel Spreadsheet'!V118),'Panel Spreadsheet'!$E118-'Panel Spreadsheet'!V$4,"")</f>
        <v/>
      </c>
      <c r="W118">
        <f>IF(ISNUMBER('Panel Spreadsheet'!W118),'Panel Spreadsheet'!$E118-'Panel Spreadsheet'!W$4,"")</f>
        <v>26</v>
      </c>
      <c r="X118">
        <f>IF(ISNUMBER('Panel Spreadsheet'!X118),'Panel Spreadsheet'!$E118-'Panel Spreadsheet'!X$4,"")</f>
        <v>25</v>
      </c>
      <c r="Y118">
        <f>IF(ISNUMBER('Panel Spreadsheet'!Y118),'Panel Spreadsheet'!$E118-'Panel Spreadsheet'!Y$4,"")</f>
        <v>24</v>
      </c>
      <c r="Z118">
        <f>IF(ISNUMBER('Panel Spreadsheet'!Z118),'Panel Spreadsheet'!$E118-'Panel Spreadsheet'!Z$4,"")</f>
        <v>23</v>
      </c>
      <c r="AA118">
        <f>IF(ISNUMBER('Panel Spreadsheet'!AA118),'Panel Spreadsheet'!$E118-'Panel Spreadsheet'!AA$4,"")</f>
        <v>22</v>
      </c>
      <c r="AB118">
        <f>IF(ISNUMBER('Panel Spreadsheet'!AB118),'Panel Spreadsheet'!$E118-'Panel Spreadsheet'!AB$4,"")</f>
        <v>21</v>
      </c>
      <c r="AC118" t="str">
        <f>IF(ISNUMBER('Panel Spreadsheet'!AC118),'Panel Spreadsheet'!$E118-'Panel Spreadsheet'!AC$4,"")</f>
        <v/>
      </c>
      <c r="AD118" t="str">
        <f>IF(ISNUMBER('Panel Spreadsheet'!AD118),'Panel Spreadsheet'!$E118-'Panel Spreadsheet'!AD$4,"")</f>
        <v/>
      </c>
      <c r="AE118" t="str">
        <f>IF(ISNUMBER('Panel Spreadsheet'!AE118),'Panel Spreadsheet'!$E118-'Panel Spreadsheet'!AE$4,"")</f>
        <v/>
      </c>
      <c r="AF118" t="str">
        <f>IF(ISNUMBER('Panel Spreadsheet'!AF118),'Panel Spreadsheet'!$E118-'Panel Spreadsheet'!AF$4,"")</f>
        <v/>
      </c>
      <c r="AG118" t="str">
        <f>IF(ISNUMBER('Panel Spreadsheet'!AG118),'Panel Spreadsheet'!$E118-'Panel Spreadsheet'!AG$4,"")</f>
        <v/>
      </c>
      <c r="AH118" t="str">
        <f>IF(ISNUMBER('Panel Spreadsheet'!AH118),'Panel Spreadsheet'!$E118-'Panel Spreadsheet'!AH$4,"")</f>
        <v/>
      </c>
      <c r="AI118" t="str">
        <f>IF(ISNUMBER('Panel Spreadsheet'!AI118),'Panel Spreadsheet'!$E118-'Panel Spreadsheet'!AI$4,"")</f>
        <v/>
      </c>
      <c r="AJ118" t="str">
        <f>IF(ISNUMBER('Panel Spreadsheet'!AJ118),'Panel Spreadsheet'!$E118-'Panel Spreadsheet'!AJ$4,"")</f>
        <v/>
      </c>
      <c r="AK118" t="str">
        <f>IF(ISNUMBER('Panel Spreadsheet'!AK118),'Panel Spreadsheet'!$E118-'Panel Spreadsheet'!AK$4,"")</f>
        <v/>
      </c>
      <c r="AL118" t="str">
        <f>IF(ISNUMBER('Panel Spreadsheet'!AL118),'Panel Spreadsheet'!$E118-'Panel Spreadsheet'!AL$4,"")</f>
        <v/>
      </c>
      <c r="AM118" t="str">
        <f>IF(ISNUMBER('Panel Spreadsheet'!AM118),'Panel Spreadsheet'!$E118-'Panel Spreadsheet'!AM$4,"")</f>
        <v/>
      </c>
      <c r="AN118" t="str">
        <f>IF(ISNUMBER('Panel Spreadsheet'!AN118),'Panel Spreadsheet'!$E118-'Panel Spreadsheet'!AN$4,"")</f>
        <v/>
      </c>
      <c r="AO118" t="str">
        <f>IF(ISNUMBER('Panel Spreadsheet'!AO118),'Panel Spreadsheet'!$E118-'Panel Spreadsheet'!AO$4,"")</f>
        <v/>
      </c>
      <c r="AP118" t="str">
        <f>IF(ISNUMBER('Panel Spreadsheet'!AP118),'Panel Spreadsheet'!$E118-'Panel Spreadsheet'!AP$4,"")</f>
        <v/>
      </c>
      <c r="AQ118" t="str">
        <f>IF(ISNUMBER('Panel Spreadsheet'!AQ118),'Panel Spreadsheet'!$E118-'Panel Spreadsheet'!AQ$4,"")</f>
        <v/>
      </c>
      <c r="AR118" t="str">
        <f>IF(ISNUMBER('Panel Spreadsheet'!AR118),'Panel Spreadsheet'!$E118-'Panel Spreadsheet'!AR$4,"")</f>
        <v/>
      </c>
      <c r="AS118" t="str">
        <f>IF(ISNUMBER('Panel Spreadsheet'!AS118),'Panel Spreadsheet'!$E118-'Panel Spreadsheet'!AS$4,"")</f>
        <v/>
      </c>
      <c r="AT118" t="str">
        <f>IF(ISNUMBER('Panel Spreadsheet'!AT118),'Panel Spreadsheet'!$E118-'Panel Spreadsheet'!AT$4,"")</f>
        <v/>
      </c>
      <c r="AU118" t="str">
        <f>IF(ISNUMBER('Panel Spreadsheet'!AU118),'Panel Spreadsheet'!$E118-'Panel Spreadsheet'!AU$4,"")</f>
        <v/>
      </c>
      <c r="AV118" t="str">
        <f>IF(ISNUMBER('Panel Spreadsheet'!AV118),'Panel Spreadsheet'!$E118-'Panel Spreadsheet'!AV$4,"")</f>
        <v/>
      </c>
      <c r="AW118" t="str">
        <f>IF(ISNUMBER('Panel Spreadsheet'!AW118),'Panel Spreadsheet'!$E118-'Panel Spreadsheet'!AW$4,"")</f>
        <v/>
      </c>
      <c r="AX118" t="str">
        <f>IF(ISNUMBER('Panel Spreadsheet'!AX118),'Panel Spreadsheet'!$E118-'Panel Spreadsheet'!AX$4,"")</f>
        <v/>
      </c>
      <c r="AY118" t="str">
        <f>IF(ISNUMBER('Panel Spreadsheet'!AY118),'Panel Spreadsheet'!$E118-'Panel Spreadsheet'!AY$4,"")</f>
        <v/>
      </c>
    </row>
    <row r="119" spans="1:51" x14ac:dyDescent="0.35">
      <c r="A119" t="s">
        <v>45</v>
      </c>
      <c r="B119" t="s">
        <v>170</v>
      </c>
      <c r="C119" s="15">
        <v>3.5</v>
      </c>
      <c r="D119">
        <v>1943</v>
      </c>
      <c r="E119" s="112">
        <v>1943</v>
      </c>
      <c r="F119" t="str">
        <f>IF(ISNUMBER('Panel Spreadsheet'!F119),'Panel Spreadsheet'!$E119-'Panel Spreadsheet'!F$4,"")</f>
        <v/>
      </c>
      <c r="G119" t="str">
        <f>IF(ISNUMBER('Panel Spreadsheet'!G119),'Panel Spreadsheet'!$E119-'Panel Spreadsheet'!G$4,"")</f>
        <v/>
      </c>
      <c r="H119" t="str">
        <f>IF(ISNUMBER('Panel Spreadsheet'!H119),'Panel Spreadsheet'!$E119-'Panel Spreadsheet'!H$4,"")</f>
        <v/>
      </c>
      <c r="I119" t="str">
        <f>IF(ISNUMBER('Panel Spreadsheet'!I119),'Panel Spreadsheet'!$E119-'Panel Spreadsheet'!I$4,"")</f>
        <v/>
      </c>
      <c r="J119" t="str">
        <f>IF(ISNUMBER('Panel Spreadsheet'!J119),'Panel Spreadsheet'!$E119-'Panel Spreadsheet'!J$4,"")</f>
        <v/>
      </c>
      <c r="K119" t="str">
        <f>IF(ISNUMBER('Panel Spreadsheet'!K119),'Panel Spreadsheet'!$E119-'Panel Spreadsheet'!K$4,"")</f>
        <v/>
      </c>
      <c r="L119" t="str">
        <f>IF(ISNUMBER('Panel Spreadsheet'!L119),'Panel Spreadsheet'!$E119-'Panel Spreadsheet'!L$4,"")</f>
        <v/>
      </c>
      <c r="M119" t="str">
        <f>IF(ISNUMBER('Panel Spreadsheet'!M119),'Panel Spreadsheet'!$E119-'Panel Spreadsheet'!M$4,"")</f>
        <v/>
      </c>
      <c r="N119" t="str">
        <f>IF(ISNUMBER('Panel Spreadsheet'!N119),'Panel Spreadsheet'!$E119-'Panel Spreadsheet'!N$4,"")</f>
        <v/>
      </c>
      <c r="O119" t="str">
        <f>IF(ISNUMBER('Panel Spreadsheet'!O119),'Panel Spreadsheet'!$E119-'Panel Spreadsheet'!O$4,"")</f>
        <v/>
      </c>
      <c r="P119" t="str">
        <f>IF(ISNUMBER('Panel Spreadsheet'!P119),'Panel Spreadsheet'!$E119-'Panel Spreadsheet'!P$4,"")</f>
        <v/>
      </c>
      <c r="Q119" t="str">
        <f>IF(ISNUMBER('Panel Spreadsheet'!Q119),'Panel Spreadsheet'!$E119-'Panel Spreadsheet'!Q$4,"")</f>
        <v/>
      </c>
      <c r="R119" t="str">
        <f>IF(ISNUMBER('Panel Spreadsheet'!R119),'Panel Spreadsheet'!$E119-'Panel Spreadsheet'!R$4,"")</f>
        <v/>
      </c>
      <c r="S119">
        <f>IF(ISNUMBER('Panel Spreadsheet'!S119),'Panel Spreadsheet'!$E119-'Panel Spreadsheet'!S$4,"")</f>
        <v>9</v>
      </c>
      <c r="T119">
        <f>IF(ISNUMBER('Panel Spreadsheet'!T119),'Panel Spreadsheet'!$E119-'Panel Spreadsheet'!T$4,"")</f>
        <v>8</v>
      </c>
      <c r="U119">
        <f>IF(ISNUMBER('Panel Spreadsheet'!U119),'Panel Spreadsheet'!$E119-'Panel Spreadsheet'!U$4,"")</f>
        <v>7</v>
      </c>
      <c r="V119">
        <f>IF(ISNUMBER('Panel Spreadsheet'!V119),'Panel Spreadsheet'!$E119-'Panel Spreadsheet'!V$4,"")</f>
        <v>6</v>
      </c>
      <c r="W119">
        <f>IF(ISNUMBER('Panel Spreadsheet'!W119),'Panel Spreadsheet'!$E119-'Panel Spreadsheet'!W$4,"")</f>
        <v>5</v>
      </c>
      <c r="X119">
        <f>IF(ISNUMBER('Panel Spreadsheet'!X119),'Panel Spreadsheet'!$E119-'Panel Spreadsheet'!X$4,"")</f>
        <v>4</v>
      </c>
      <c r="Y119">
        <f>IF(ISNUMBER('Panel Spreadsheet'!Y119),'Panel Spreadsheet'!$E119-'Panel Spreadsheet'!Y$4,"")</f>
        <v>3</v>
      </c>
      <c r="Z119">
        <f>IF(ISNUMBER('Panel Spreadsheet'!Z119),'Panel Spreadsheet'!$E119-'Panel Spreadsheet'!Z$4,"")</f>
        <v>2</v>
      </c>
      <c r="AA119">
        <f>IF(ISNUMBER('Panel Spreadsheet'!AA119),'Panel Spreadsheet'!$E119-'Panel Spreadsheet'!AA$4,"")</f>
        <v>1</v>
      </c>
      <c r="AB119" t="str">
        <f>IF(ISNUMBER('Panel Spreadsheet'!AB119),'Panel Spreadsheet'!$E119-'Panel Spreadsheet'!AB$4,"")</f>
        <v/>
      </c>
      <c r="AC119" t="str">
        <f>IF(ISNUMBER('Panel Spreadsheet'!AC119),'Panel Spreadsheet'!$E119-'Panel Spreadsheet'!AC$4,"")</f>
        <v/>
      </c>
      <c r="AD119" t="str">
        <f>IF(ISNUMBER('Panel Spreadsheet'!AD119),'Panel Spreadsheet'!$E119-'Panel Spreadsheet'!AD$4,"")</f>
        <v/>
      </c>
      <c r="AE119" t="str">
        <f>IF(ISNUMBER('Panel Spreadsheet'!AE119),'Panel Spreadsheet'!$E119-'Panel Spreadsheet'!AE$4,"")</f>
        <v/>
      </c>
      <c r="AF119" t="str">
        <f>IF(ISNUMBER('Panel Spreadsheet'!AF119),'Panel Spreadsheet'!$E119-'Panel Spreadsheet'!AF$4,"")</f>
        <v/>
      </c>
      <c r="AG119" t="str">
        <f>IF(ISNUMBER('Panel Spreadsheet'!AG119),'Panel Spreadsheet'!$E119-'Panel Spreadsheet'!AG$4,"")</f>
        <v/>
      </c>
      <c r="AH119" t="str">
        <f>IF(ISNUMBER('Panel Spreadsheet'!AH119),'Panel Spreadsheet'!$E119-'Panel Spreadsheet'!AH$4,"")</f>
        <v/>
      </c>
      <c r="AI119" t="str">
        <f>IF(ISNUMBER('Panel Spreadsheet'!AI119),'Panel Spreadsheet'!$E119-'Panel Spreadsheet'!AI$4,"")</f>
        <v/>
      </c>
      <c r="AJ119" t="str">
        <f>IF(ISNUMBER('Panel Spreadsheet'!AJ119),'Panel Spreadsheet'!$E119-'Panel Spreadsheet'!AJ$4,"")</f>
        <v/>
      </c>
      <c r="AK119" t="str">
        <f>IF(ISNUMBER('Panel Spreadsheet'!AK119),'Panel Spreadsheet'!$E119-'Panel Spreadsheet'!AK$4,"")</f>
        <v/>
      </c>
      <c r="AL119" t="str">
        <f>IF(ISNUMBER('Panel Spreadsheet'!AL119),'Panel Spreadsheet'!$E119-'Panel Spreadsheet'!AL$4,"")</f>
        <v/>
      </c>
      <c r="AM119" t="str">
        <f>IF(ISNUMBER('Panel Spreadsheet'!AM119),'Panel Spreadsheet'!$E119-'Panel Spreadsheet'!AM$4,"")</f>
        <v/>
      </c>
      <c r="AN119" t="str">
        <f>IF(ISNUMBER('Panel Spreadsheet'!AN119),'Panel Spreadsheet'!$E119-'Panel Spreadsheet'!AN$4,"")</f>
        <v/>
      </c>
      <c r="AO119" t="str">
        <f>IF(ISNUMBER('Panel Spreadsheet'!AO119),'Panel Spreadsheet'!$E119-'Panel Spreadsheet'!AO$4,"")</f>
        <v/>
      </c>
      <c r="AP119" t="str">
        <f>IF(ISNUMBER('Panel Spreadsheet'!AP119),'Panel Spreadsheet'!$E119-'Panel Spreadsheet'!AP$4,"")</f>
        <v/>
      </c>
      <c r="AQ119" t="str">
        <f>IF(ISNUMBER('Panel Spreadsheet'!AQ119),'Panel Spreadsheet'!$E119-'Panel Spreadsheet'!AQ$4,"")</f>
        <v/>
      </c>
      <c r="AR119" t="str">
        <f>IF(ISNUMBER('Panel Spreadsheet'!AR119),'Panel Spreadsheet'!$E119-'Panel Spreadsheet'!AR$4,"")</f>
        <v/>
      </c>
      <c r="AS119" t="str">
        <f>IF(ISNUMBER('Panel Spreadsheet'!AS119),'Panel Spreadsheet'!$E119-'Panel Spreadsheet'!AS$4,"")</f>
        <v/>
      </c>
      <c r="AT119" t="str">
        <f>IF(ISNUMBER('Panel Spreadsheet'!AT119),'Panel Spreadsheet'!$E119-'Panel Spreadsheet'!AT$4,"")</f>
        <v/>
      </c>
      <c r="AU119" t="str">
        <f>IF(ISNUMBER('Panel Spreadsheet'!AU119),'Panel Spreadsheet'!$E119-'Panel Spreadsheet'!AU$4,"")</f>
        <v/>
      </c>
      <c r="AV119" t="str">
        <f>IF(ISNUMBER('Panel Spreadsheet'!AV119),'Panel Spreadsheet'!$E119-'Panel Spreadsheet'!AV$4,"")</f>
        <v/>
      </c>
      <c r="AW119" t="str">
        <f>IF(ISNUMBER('Panel Spreadsheet'!AW119),'Panel Spreadsheet'!$E119-'Panel Spreadsheet'!AW$4,"")</f>
        <v/>
      </c>
      <c r="AX119" t="str">
        <f>IF(ISNUMBER('Panel Spreadsheet'!AX119),'Panel Spreadsheet'!$E119-'Panel Spreadsheet'!AX$4,"")</f>
        <v/>
      </c>
      <c r="AY119" t="str">
        <f>IF(ISNUMBER('Panel Spreadsheet'!AY119),'Panel Spreadsheet'!$E119-'Panel Spreadsheet'!AY$4,"")</f>
        <v/>
      </c>
    </row>
    <row r="120" spans="1:51" x14ac:dyDescent="0.35">
      <c r="A120" t="s">
        <v>81</v>
      </c>
      <c r="B120" t="s">
        <v>170</v>
      </c>
      <c r="C120" s="15">
        <v>4</v>
      </c>
      <c r="D120">
        <v>1969</v>
      </c>
      <c r="E120">
        <v>1972</v>
      </c>
      <c r="F120" t="str">
        <f>IF(ISNUMBER('Panel Spreadsheet'!F120),'Panel Spreadsheet'!$E120-'Panel Spreadsheet'!F$4,"")</f>
        <v/>
      </c>
      <c r="G120" t="str">
        <f>IF(ISNUMBER('Panel Spreadsheet'!G120),'Panel Spreadsheet'!$E120-'Panel Spreadsheet'!G$4,"")</f>
        <v/>
      </c>
      <c r="H120" t="str">
        <f>IF(ISNUMBER('Panel Spreadsheet'!H120),'Panel Spreadsheet'!$E120-'Panel Spreadsheet'!H$4,"")</f>
        <v/>
      </c>
      <c r="I120" t="str">
        <f>IF(ISNUMBER('Panel Spreadsheet'!I120),'Panel Spreadsheet'!$E120-'Panel Spreadsheet'!I$4,"")</f>
        <v/>
      </c>
      <c r="J120" t="str">
        <f>IF(ISNUMBER('Panel Spreadsheet'!J120),'Panel Spreadsheet'!$E120-'Panel Spreadsheet'!J$4,"")</f>
        <v/>
      </c>
      <c r="K120" t="str">
        <f>IF(ISNUMBER('Panel Spreadsheet'!K120),'Panel Spreadsheet'!$E120-'Panel Spreadsheet'!K$4,"")</f>
        <v/>
      </c>
      <c r="L120" t="str">
        <f>IF(ISNUMBER('Panel Spreadsheet'!L120),'Panel Spreadsheet'!$E120-'Panel Spreadsheet'!L$4,"")</f>
        <v/>
      </c>
      <c r="M120" t="str">
        <f>IF(ISNUMBER('Panel Spreadsheet'!M120),'Panel Spreadsheet'!$E120-'Panel Spreadsheet'!M$4,"")</f>
        <v/>
      </c>
      <c r="N120" t="str">
        <f>IF(ISNUMBER('Panel Spreadsheet'!N120),'Panel Spreadsheet'!$E120-'Panel Spreadsheet'!N$4,"")</f>
        <v/>
      </c>
      <c r="O120" t="str">
        <f>IF(ISNUMBER('Panel Spreadsheet'!O120),'Panel Spreadsheet'!$E120-'Panel Spreadsheet'!O$4,"")</f>
        <v/>
      </c>
      <c r="P120" t="str">
        <f>IF(ISNUMBER('Panel Spreadsheet'!P120),'Panel Spreadsheet'!$E120-'Panel Spreadsheet'!P$4,"")</f>
        <v/>
      </c>
      <c r="Q120" t="str">
        <f>IF(ISNUMBER('Panel Spreadsheet'!Q120),'Panel Spreadsheet'!$E120-'Panel Spreadsheet'!Q$4,"")</f>
        <v/>
      </c>
      <c r="R120" t="str">
        <f>IF(ISNUMBER('Panel Spreadsheet'!R120),'Panel Spreadsheet'!$E120-'Panel Spreadsheet'!R$4,"")</f>
        <v/>
      </c>
      <c r="S120" t="str">
        <f>IF(ISNUMBER('Panel Spreadsheet'!S120),'Panel Spreadsheet'!$E120-'Panel Spreadsheet'!S$4,"")</f>
        <v/>
      </c>
      <c r="T120" t="str">
        <f>IF(ISNUMBER('Panel Spreadsheet'!T120),'Panel Spreadsheet'!$E120-'Panel Spreadsheet'!T$4,"")</f>
        <v/>
      </c>
      <c r="U120" t="str">
        <f>IF(ISNUMBER('Panel Spreadsheet'!U120),'Panel Spreadsheet'!$E120-'Panel Spreadsheet'!U$4,"")</f>
        <v/>
      </c>
      <c r="V120" t="str">
        <f>IF(ISNUMBER('Panel Spreadsheet'!V120),'Panel Spreadsheet'!$E120-'Panel Spreadsheet'!V$4,"")</f>
        <v/>
      </c>
      <c r="W120" t="str">
        <f>IF(ISNUMBER('Panel Spreadsheet'!W120),'Panel Spreadsheet'!$E120-'Panel Spreadsheet'!W$4,"")</f>
        <v/>
      </c>
      <c r="X120" t="str">
        <f>IF(ISNUMBER('Panel Spreadsheet'!X120),'Panel Spreadsheet'!$E120-'Panel Spreadsheet'!X$4,"")</f>
        <v/>
      </c>
      <c r="Y120" t="str">
        <f>IF(ISNUMBER('Panel Spreadsheet'!Y120),'Panel Spreadsheet'!$E120-'Panel Spreadsheet'!Y$4,"")</f>
        <v/>
      </c>
      <c r="Z120" t="str">
        <f>IF(ISNUMBER('Panel Spreadsheet'!Z120),'Panel Spreadsheet'!$E120-'Panel Spreadsheet'!Z$4,"")</f>
        <v/>
      </c>
      <c r="AA120" t="str">
        <f>IF(ISNUMBER('Panel Spreadsheet'!AA120),'Panel Spreadsheet'!$E120-'Panel Spreadsheet'!AA$4,"")</f>
        <v/>
      </c>
      <c r="AB120" t="str">
        <f>IF(ISNUMBER('Panel Spreadsheet'!AB120),'Panel Spreadsheet'!$E120-'Panel Spreadsheet'!AB$4,"")</f>
        <v/>
      </c>
      <c r="AC120" t="str">
        <f>IF(ISNUMBER('Panel Spreadsheet'!AC120),'Panel Spreadsheet'!$E120-'Panel Spreadsheet'!AC$4,"")</f>
        <v/>
      </c>
      <c r="AD120" t="str">
        <f>IF(ISNUMBER('Panel Spreadsheet'!AD120),'Panel Spreadsheet'!$E120-'Panel Spreadsheet'!AD$4,"")</f>
        <v/>
      </c>
      <c r="AE120" t="str">
        <f>IF(ISNUMBER('Panel Spreadsheet'!AE120),'Panel Spreadsheet'!$E120-'Panel Spreadsheet'!AE$4,"")</f>
        <v/>
      </c>
      <c r="AF120" t="str">
        <f>IF(ISNUMBER('Panel Spreadsheet'!AF120),'Panel Spreadsheet'!$E120-'Panel Spreadsheet'!AF$4,"")</f>
        <v/>
      </c>
      <c r="AG120" t="str">
        <f>IF(ISNUMBER('Panel Spreadsheet'!AG120),'Panel Spreadsheet'!$E120-'Panel Spreadsheet'!AG$4,"")</f>
        <v/>
      </c>
      <c r="AH120" t="str">
        <f>IF(ISNUMBER('Panel Spreadsheet'!AH120),'Panel Spreadsheet'!$E120-'Panel Spreadsheet'!AH$4,"")</f>
        <v/>
      </c>
      <c r="AI120" t="str">
        <f>IF(ISNUMBER('Panel Spreadsheet'!AI120),'Panel Spreadsheet'!$E120-'Panel Spreadsheet'!AI$4,"")</f>
        <v/>
      </c>
      <c r="AJ120" t="str">
        <f>IF(ISNUMBER('Panel Spreadsheet'!AJ120),'Panel Spreadsheet'!$E120-'Panel Spreadsheet'!AJ$4,"")</f>
        <v/>
      </c>
      <c r="AK120" t="str">
        <f>IF(ISNUMBER('Panel Spreadsheet'!AK120),'Panel Spreadsheet'!$E120-'Panel Spreadsheet'!AK$4,"")</f>
        <v/>
      </c>
      <c r="AL120" t="str">
        <f>IF(ISNUMBER('Panel Spreadsheet'!AL120),'Panel Spreadsheet'!$E120-'Panel Spreadsheet'!AL$4,"")</f>
        <v/>
      </c>
      <c r="AM120" t="str">
        <f>IF(ISNUMBER('Panel Spreadsheet'!AM120),'Panel Spreadsheet'!$E120-'Panel Spreadsheet'!AM$4,"")</f>
        <v/>
      </c>
      <c r="AN120" t="str">
        <f>IF(ISNUMBER('Panel Spreadsheet'!AN120),'Panel Spreadsheet'!$E120-'Panel Spreadsheet'!AN$4,"")</f>
        <v/>
      </c>
      <c r="AO120" t="str">
        <f>IF(ISNUMBER('Panel Spreadsheet'!AO120),'Panel Spreadsheet'!$E120-'Panel Spreadsheet'!AO$4,"")</f>
        <v/>
      </c>
      <c r="AP120" t="str">
        <f>IF(ISNUMBER('Panel Spreadsheet'!AP120),'Panel Spreadsheet'!$E120-'Panel Spreadsheet'!AP$4,"")</f>
        <v/>
      </c>
      <c r="AQ120" t="str">
        <f>IF(ISNUMBER('Panel Spreadsheet'!AQ120),'Panel Spreadsheet'!$E120-'Panel Spreadsheet'!AQ$4,"")</f>
        <v/>
      </c>
      <c r="AR120" t="str">
        <f>IF(ISNUMBER('Panel Spreadsheet'!AR120),'Panel Spreadsheet'!$E120-'Panel Spreadsheet'!AR$4,"")</f>
        <v/>
      </c>
      <c r="AS120" t="str">
        <f>IF(ISNUMBER('Panel Spreadsheet'!AS120),'Panel Spreadsheet'!$E120-'Panel Spreadsheet'!AS$4,"")</f>
        <v/>
      </c>
      <c r="AT120" t="str">
        <f>IF(ISNUMBER('Panel Spreadsheet'!AT120),'Panel Spreadsheet'!$E120-'Panel Spreadsheet'!AT$4,"")</f>
        <v/>
      </c>
      <c r="AU120" t="str">
        <f>IF(ISNUMBER('Panel Spreadsheet'!AU120),'Panel Spreadsheet'!$E120-'Panel Spreadsheet'!AU$4,"")</f>
        <v/>
      </c>
      <c r="AV120">
        <f>IF(ISNUMBER('Panel Spreadsheet'!AV120),'Panel Spreadsheet'!$E120-'Panel Spreadsheet'!AV$4,"")</f>
        <v>9</v>
      </c>
      <c r="AW120" t="str">
        <f>IF(ISNUMBER('Panel Spreadsheet'!AW120),'Panel Spreadsheet'!$E120-'Panel Spreadsheet'!AW$4,"")</f>
        <v/>
      </c>
      <c r="AX120" t="str">
        <f>IF(ISNUMBER('Panel Spreadsheet'!AX120),'Panel Spreadsheet'!$E120-'Panel Spreadsheet'!AX$4,"")</f>
        <v/>
      </c>
      <c r="AY120" t="str">
        <f>IF(ISNUMBER('Panel Spreadsheet'!AY120),'Panel Spreadsheet'!$E120-'Panel Spreadsheet'!AY$4,"")</f>
        <v/>
      </c>
    </row>
    <row r="121" spans="1:51" x14ac:dyDescent="0.35">
      <c r="A121" t="s">
        <v>83</v>
      </c>
      <c r="B121" t="s">
        <v>169</v>
      </c>
      <c r="C121" s="15">
        <v>6</v>
      </c>
      <c r="D121">
        <v>1978</v>
      </c>
      <c r="E121">
        <v>1980</v>
      </c>
      <c r="F121" t="str">
        <f>IF(ISNUMBER('Panel Spreadsheet'!F121),'Panel Spreadsheet'!$E121-'Panel Spreadsheet'!F$4,"")</f>
        <v/>
      </c>
      <c r="G121" t="str">
        <f>IF(ISNUMBER('Panel Spreadsheet'!G121),'Panel Spreadsheet'!$E121-'Panel Spreadsheet'!G$4,"")</f>
        <v/>
      </c>
      <c r="H121" t="str">
        <f>IF(ISNUMBER('Panel Spreadsheet'!H121),'Panel Spreadsheet'!$E121-'Panel Spreadsheet'!H$4,"")</f>
        <v/>
      </c>
      <c r="I121" t="str">
        <f>IF(ISNUMBER('Panel Spreadsheet'!I121),'Panel Spreadsheet'!$E121-'Panel Spreadsheet'!I$4,"")</f>
        <v/>
      </c>
      <c r="J121" t="str">
        <f>IF(ISNUMBER('Panel Spreadsheet'!J121),'Panel Spreadsheet'!$E121-'Panel Spreadsheet'!J$4,"")</f>
        <v/>
      </c>
      <c r="K121" t="str">
        <f>IF(ISNUMBER('Panel Spreadsheet'!K121),'Panel Spreadsheet'!$E121-'Panel Spreadsheet'!K$4,"")</f>
        <v/>
      </c>
      <c r="L121" t="str">
        <f>IF(ISNUMBER('Panel Spreadsheet'!L121),'Panel Spreadsheet'!$E121-'Panel Spreadsheet'!L$4,"")</f>
        <v/>
      </c>
      <c r="M121" t="str">
        <f>IF(ISNUMBER('Panel Spreadsheet'!M121),'Panel Spreadsheet'!$E121-'Panel Spreadsheet'!M$4,"")</f>
        <v/>
      </c>
      <c r="N121" t="str">
        <f>IF(ISNUMBER('Panel Spreadsheet'!N121),'Panel Spreadsheet'!$E121-'Panel Spreadsheet'!N$4,"")</f>
        <v/>
      </c>
      <c r="O121" t="str">
        <f>IF(ISNUMBER('Panel Spreadsheet'!O121),'Panel Spreadsheet'!$E121-'Panel Spreadsheet'!O$4,"")</f>
        <v/>
      </c>
      <c r="P121" t="str">
        <f>IF(ISNUMBER('Panel Spreadsheet'!P121),'Panel Spreadsheet'!$E121-'Panel Spreadsheet'!P$4,"")</f>
        <v/>
      </c>
      <c r="Q121" t="str">
        <f>IF(ISNUMBER('Panel Spreadsheet'!Q121),'Panel Spreadsheet'!$E121-'Panel Spreadsheet'!Q$4,"")</f>
        <v/>
      </c>
      <c r="R121" t="str">
        <f>IF(ISNUMBER('Panel Spreadsheet'!R121),'Panel Spreadsheet'!$E121-'Panel Spreadsheet'!R$4,"")</f>
        <v/>
      </c>
      <c r="S121" t="str">
        <f>IF(ISNUMBER('Panel Spreadsheet'!S121),'Panel Spreadsheet'!$E121-'Panel Spreadsheet'!S$4,"")</f>
        <v/>
      </c>
      <c r="T121" t="str">
        <f>IF(ISNUMBER('Panel Spreadsheet'!T121),'Panel Spreadsheet'!$E121-'Panel Spreadsheet'!T$4,"")</f>
        <v/>
      </c>
      <c r="U121" t="str">
        <f>IF(ISNUMBER('Panel Spreadsheet'!U121),'Panel Spreadsheet'!$E121-'Panel Spreadsheet'!U$4,"")</f>
        <v/>
      </c>
      <c r="V121" t="str">
        <f>IF(ISNUMBER('Panel Spreadsheet'!V121),'Panel Spreadsheet'!$E121-'Panel Spreadsheet'!V$4,"")</f>
        <v/>
      </c>
      <c r="W121" t="str">
        <f>IF(ISNUMBER('Panel Spreadsheet'!W121),'Panel Spreadsheet'!$E121-'Panel Spreadsheet'!W$4,"")</f>
        <v/>
      </c>
      <c r="X121" t="str">
        <f>IF(ISNUMBER('Panel Spreadsheet'!X121),'Panel Spreadsheet'!$E121-'Panel Spreadsheet'!X$4,"")</f>
        <v/>
      </c>
      <c r="Y121" t="str">
        <f>IF(ISNUMBER('Panel Spreadsheet'!Y121),'Panel Spreadsheet'!$E121-'Panel Spreadsheet'!Y$4,"")</f>
        <v/>
      </c>
      <c r="Z121" t="str">
        <f>IF(ISNUMBER('Panel Spreadsheet'!Z121),'Panel Spreadsheet'!$E121-'Panel Spreadsheet'!Z$4,"")</f>
        <v/>
      </c>
      <c r="AA121" t="str">
        <f>IF(ISNUMBER('Panel Spreadsheet'!AA121),'Panel Spreadsheet'!$E121-'Panel Spreadsheet'!AA$4,"")</f>
        <v/>
      </c>
      <c r="AB121" t="str">
        <f>IF(ISNUMBER('Panel Spreadsheet'!AB121),'Panel Spreadsheet'!$E121-'Panel Spreadsheet'!AB$4,"")</f>
        <v/>
      </c>
      <c r="AC121" t="str">
        <f>IF(ISNUMBER('Panel Spreadsheet'!AC121),'Panel Spreadsheet'!$E121-'Panel Spreadsheet'!AC$4,"")</f>
        <v/>
      </c>
      <c r="AD121" t="str">
        <f>IF(ISNUMBER('Panel Spreadsheet'!AD121),'Panel Spreadsheet'!$E121-'Panel Spreadsheet'!AD$4,"")</f>
        <v/>
      </c>
      <c r="AE121" t="str">
        <f>IF(ISNUMBER('Panel Spreadsheet'!AE121),'Panel Spreadsheet'!$E121-'Panel Spreadsheet'!AE$4,"")</f>
        <v/>
      </c>
      <c r="AF121" t="str">
        <f>IF(ISNUMBER('Panel Spreadsheet'!AF121),'Panel Spreadsheet'!$E121-'Panel Spreadsheet'!AF$4,"")</f>
        <v/>
      </c>
      <c r="AG121" t="str">
        <f>IF(ISNUMBER('Panel Spreadsheet'!AG121),'Panel Spreadsheet'!$E121-'Panel Spreadsheet'!AG$4,"")</f>
        <v/>
      </c>
      <c r="AH121" t="str">
        <f>IF(ISNUMBER('Panel Spreadsheet'!AH121),'Panel Spreadsheet'!$E121-'Panel Spreadsheet'!AH$4,"")</f>
        <v/>
      </c>
      <c r="AI121" t="str">
        <f>IF(ISNUMBER('Panel Spreadsheet'!AI121),'Panel Spreadsheet'!$E121-'Panel Spreadsheet'!AI$4,"")</f>
        <v/>
      </c>
      <c r="AJ121" t="str">
        <f>IF(ISNUMBER('Panel Spreadsheet'!AJ121),'Panel Spreadsheet'!$E121-'Panel Spreadsheet'!AJ$4,"")</f>
        <v/>
      </c>
      <c r="AK121" t="str">
        <f>IF(ISNUMBER('Panel Spreadsheet'!AK121),'Panel Spreadsheet'!$E121-'Panel Spreadsheet'!AK$4,"")</f>
        <v/>
      </c>
      <c r="AL121" t="str">
        <f>IF(ISNUMBER('Panel Spreadsheet'!AL121),'Panel Spreadsheet'!$E121-'Panel Spreadsheet'!AL$4,"")</f>
        <v/>
      </c>
      <c r="AM121" t="str">
        <f>IF(ISNUMBER('Panel Spreadsheet'!AM121),'Panel Spreadsheet'!$E121-'Panel Spreadsheet'!AM$4,"")</f>
        <v/>
      </c>
      <c r="AN121" t="str">
        <f>IF(ISNUMBER('Panel Spreadsheet'!AN121),'Panel Spreadsheet'!$E121-'Panel Spreadsheet'!AN$4,"")</f>
        <v/>
      </c>
      <c r="AO121" t="str">
        <f>IF(ISNUMBER('Panel Spreadsheet'!AO121),'Panel Spreadsheet'!$E121-'Panel Spreadsheet'!AO$4,"")</f>
        <v/>
      </c>
      <c r="AP121" t="str">
        <f>IF(ISNUMBER('Panel Spreadsheet'!AP121),'Panel Spreadsheet'!$E121-'Panel Spreadsheet'!AP$4,"")</f>
        <v/>
      </c>
      <c r="AQ121" t="str">
        <f>IF(ISNUMBER('Panel Spreadsheet'!AQ121),'Panel Spreadsheet'!$E121-'Panel Spreadsheet'!AQ$4,"")</f>
        <v/>
      </c>
      <c r="AR121">
        <f>IF(ISNUMBER('Panel Spreadsheet'!AR121),'Panel Spreadsheet'!$E121-'Panel Spreadsheet'!AR$4,"")</f>
        <v>21</v>
      </c>
      <c r="AS121">
        <f>IF(ISNUMBER('Panel Spreadsheet'!AS121),'Panel Spreadsheet'!$E121-'Panel Spreadsheet'!AS$4,"")</f>
        <v>20</v>
      </c>
      <c r="AT121">
        <f>IF(ISNUMBER('Panel Spreadsheet'!AT121),'Panel Spreadsheet'!$E121-'Panel Spreadsheet'!AT$4,"")</f>
        <v>19</v>
      </c>
      <c r="AU121">
        <f>IF(ISNUMBER('Panel Spreadsheet'!AU121),'Panel Spreadsheet'!$E121-'Panel Spreadsheet'!AU$4,"")</f>
        <v>18</v>
      </c>
      <c r="AV121">
        <f>IF(ISNUMBER('Panel Spreadsheet'!AV121),'Panel Spreadsheet'!$E121-'Panel Spreadsheet'!AV$4,"")</f>
        <v>17</v>
      </c>
      <c r="AW121">
        <f>IF(ISNUMBER('Panel Spreadsheet'!AW121),'Panel Spreadsheet'!$E121-'Panel Spreadsheet'!AW$4,"")</f>
        <v>16</v>
      </c>
      <c r="AX121" t="str">
        <f>IF(ISNUMBER('Panel Spreadsheet'!AX121),'Panel Spreadsheet'!$E121-'Panel Spreadsheet'!AX$4,"")</f>
        <v/>
      </c>
      <c r="AY121" t="str">
        <f>IF(ISNUMBER('Panel Spreadsheet'!AY121),'Panel Spreadsheet'!$E121-'Panel Spreadsheet'!AY$4,"")</f>
        <v/>
      </c>
    </row>
    <row r="122" spans="1:51" x14ac:dyDescent="0.35">
      <c r="A122" t="s">
        <v>75</v>
      </c>
      <c r="B122" t="s">
        <v>169</v>
      </c>
      <c r="C122" s="15">
        <v>6.5</v>
      </c>
      <c r="D122">
        <v>1970</v>
      </c>
      <c r="E122">
        <v>1972</v>
      </c>
      <c r="F122" t="str">
        <f>IF(ISNUMBER('Panel Spreadsheet'!F122),'Panel Spreadsheet'!$E122-'Panel Spreadsheet'!F$4,"")</f>
        <v/>
      </c>
      <c r="G122" t="str">
        <f>IF(ISNUMBER('Panel Spreadsheet'!G122),'Panel Spreadsheet'!$E122-'Panel Spreadsheet'!G$4,"")</f>
        <v/>
      </c>
      <c r="H122" t="str">
        <f>IF(ISNUMBER('Panel Spreadsheet'!H122),'Panel Spreadsheet'!$E122-'Panel Spreadsheet'!H$4,"")</f>
        <v/>
      </c>
      <c r="I122" t="str">
        <f>IF(ISNUMBER('Panel Spreadsheet'!I122),'Panel Spreadsheet'!$E122-'Panel Spreadsheet'!I$4,"")</f>
        <v/>
      </c>
      <c r="J122" t="str">
        <f>IF(ISNUMBER('Panel Spreadsheet'!J122),'Panel Spreadsheet'!$E122-'Panel Spreadsheet'!J$4,"")</f>
        <v/>
      </c>
      <c r="K122" t="str">
        <f>IF(ISNUMBER('Panel Spreadsheet'!K122),'Panel Spreadsheet'!$E122-'Panel Spreadsheet'!K$4,"")</f>
        <v/>
      </c>
      <c r="L122" t="str">
        <f>IF(ISNUMBER('Panel Spreadsheet'!L122),'Panel Spreadsheet'!$E122-'Panel Spreadsheet'!L$4,"")</f>
        <v/>
      </c>
      <c r="M122" t="str">
        <f>IF(ISNUMBER('Panel Spreadsheet'!M122),'Panel Spreadsheet'!$E122-'Panel Spreadsheet'!M$4,"")</f>
        <v/>
      </c>
      <c r="N122" t="str">
        <f>IF(ISNUMBER('Panel Spreadsheet'!N122),'Panel Spreadsheet'!$E122-'Panel Spreadsheet'!N$4,"")</f>
        <v/>
      </c>
      <c r="O122" t="str">
        <f>IF(ISNUMBER('Panel Spreadsheet'!O122),'Panel Spreadsheet'!$E122-'Panel Spreadsheet'!O$4,"")</f>
        <v/>
      </c>
      <c r="P122" t="str">
        <f>IF(ISNUMBER('Panel Spreadsheet'!P122),'Panel Spreadsheet'!$E122-'Panel Spreadsheet'!P$4,"")</f>
        <v/>
      </c>
      <c r="Q122" t="str">
        <f>IF(ISNUMBER('Panel Spreadsheet'!Q122),'Panel Spreadsheet'!$E122-'Panel Spreadsheet'!Q$4,"")</f>
        <v/>
      </c>
      <c r="R122" t="str">
        <f>IF(ISNUMBER('Panel Spreadsheet'!R122),'Panel Spreadsheet'!$E122-'Panel Spreadsheet'!R$4,"")</f>
        <v/>
      </c>
      <c r="S122" t="str">
        <f>IF(ISNUMBER('Panel Spreadsheet'!S122),'Panel Spreadsheet'!$E122-'Panel Spreadsheet'!S$4,"")</f>
        <v/>
      </c>
      <c r="T122" t="str">
        <f>IF(ISNUMBER('Panel Spreadsheet'!T122),'Panel Spreadsheet'!$E122-'Panel Spreadsheet'!T$4,"")</f>
        <v/>
      </c>
      <c r="U122" t="str">
        <f>IF(ISNUMBER('Panel Spreadsheet'!U122),'Panel Spreadsheet'!$E122-'Panel Spreadsheet'!U$4,"")</f>
        <v/>
      </c>
      <c r="V122" t="str">
        <f>IF(ISNUMBER('Panel Spreadsheet'!V122),'Panel Spreadsheet'!$E122-'Panel Spreadsheet'!V$4,"")</f>
        <v/>
      </c>
      <c r="W122" t="str">
        <f>IF(ISNUMBER('Panel Spreadsheet'!W122),'Panel Spreadsheet'!$E122-'Panel Spreadsheet'!W$4,"")</f>
        <v/>
      </c>
      <c r="X122" t="str">
        <f>IF(ISNUMBER('Panel Spreadsheet'!X122),'Panel Spreadsheet'!$E122-'Panel Spreadsheet'!X$4,"")</f>
        <v/>
      </c>
      <c r="Y122" t="str">
        <f>IF(ISNUMBER('Panel Spreadsheet'!Y122),'Panel Spreadsheet'!$E122-'Panel Spreadsheet'!Y$4,"")</f>
        <v/>
      </c>
      <c r="Z122" t="str">
        <f>IF(ISNUMBER('Panel Spreadsheet'!Z122),'Panel Spreadsheet'!$E122-'Panel Spreadsheet'!Z$4,"")</f>
        <v/>
      </c>
      <c r="AA122" t="str">
        <f>IF(ISNUMBER('Panel Spreadsheet'!AA122),'Panel Spreadsheet'!$E122-'Panel Spreadsheet'!AA$4,"")</f>
        <v/>
      </c>
      <c r="AB122" t="str">
        <f>IF(ISNUMBER('Panel Spreadsheet'!AB122),'Panel Spreadsheet'!$E122-'Panel Spreadsheet'!AB$4,"")</f>
        <v/>
      </c>
      <c r="AC122" t="str">
        <f>IF(ISNUMBER('Panel Spreadsheet'!AC122),'Panel Spreadsheet'!$E122-'Panel Spreadsheet'!AC$4,"")</f>
        <v/>
      </c>
      <c r="AD122" t="str">
        <f>IF(ISNUMBER('Panel Spreadsheet'!AD122),'Panel Spreadsheet'!$E122-'Panel Spreadsheet'!AD$4,"")</f>
        <v/>
      </c>
      <c r="AE122" t="str">
        <f>IF(ISNUMBER('Panel Spreadsheet'!AE122),'Panel Spreadsheet'!$E122-'Panel Spreadsheet'!AE$4,"")</f>
        <v/>
      </c>
      <c r="AF122" t="str">
        <f>IF(ISNUMBER('Panel Spreadsheet'!AF122),'Panel Spreadsheet'!$E122-'Panel Spreadsheet'!AF$4,"")</f>
        <v/>
      </c>
      <c r="AG122" t="str">
        <f>IF(ISNUMBER('Panel Spreadsheet'!AG122),'Panel Spreadsheet'!$E122-'Panel Spreadsheet'!AG$4,"")</f>
        <v/>
      </c>
      <c r="AH122" t="str">
        <f>IF(ISNUMBER('Panel Spreadsheet'!AH122),'Panel Spreadsheet'!$E122-'Panel Spreadsheet'!AH$4,"")</f>
        <v/>
      </c>
      <c r="AI122" t="str">
        <f>IF(ISNUMBER('Panel Spreadsheet'!AI122),'Panel Spreadsheet'!$E122-'Panel Spreadsheet'!AI$4,"")</f>
        <v/>
      </c>
      <c r="AJ122" t="str">
        <f>IF(ISNUMBER('Panel Spreadsheet'!AJ122),'Panel Spreadsheet'!$E122-'Panel Spreadsheet'!AJ$4,"")</f>
        <v/>
      </c>
      <c r="AK122" t="str">
        <f>IF(ISNUMBER('Panel Spreadsheet'!AK122),'Panel Spreadsheet'!$E122-'Panel Spreadsheet'!AK$4,"")</f>
        <v/>
      </c>
      <c r="AL122" t="str">
        <f>IF(ISNUMBER('Panel Spreadsheet'!AL122),'Panel Spreadsheet'!$E122-'Panel Spreadsheet'!AL$4,"")</f>
        <v/>
      </c>
      <c r="AM122" t="str">
        <f>IF(ISNUMBER('Panel Spreadsheet'!AM122),'Panel Spreadsheet'!$E122-'Panel Spreadsheet'!AM$4,"")</f>
        <v/>
      </c>
      <c r="AN122" t="str">
        <f>IF(ISNUMBER('Panel Spreadsheet'!AN122),'Panel Spreadsheet'!$E122-'Panel Spreadsheet'!AN$4,"")</f>
        <v/>
      </c>
      <c r="AO122" t="str">
        <f>IF(ISNUMBER('Panel Spreadsheet'!AO122),'Panel Spreadsheet'!$E122-'Panel Spreadsheet'!AO$4,"")</f>
        <v/>
      </c>
      <c r="AP122" t="str">
        <f>IF(ISNUMBER('Panel Spreadsheet'!AP122),'Panel Spreadsheet'!$E122-'Panel Spreadsheet'!AP$4,"")</f>
        <v/>
      </c>
      <c r="AQ122" t="str">
        <f>IF(ISNUMBER('Panel Spreadsheet'!AQ122),'Panel Spreadsheet'!$E122-'Panel Spreadsheet'!AQ$4,"")</f>
        <v/>
      </c>
      <c r="AR122" t="str">
        <f>IF(ISNUMBER('Panel Spreadsheet'!AR122),'Panel Spreadsheet'!$E122-'Panel Spreadsheet'!AR$4,"")</f>
        <v/>
      </c>
      <c r="AS122">
        <f>IF(ISNUMBER('Panel Spreadsheet'!AS122),'Panel Spreadsheet'!$E122-'Panel Spreadsheet'!AS$4,"")</f>
        <v>12</v>
      </c>
      <c r="AT122">
        <f>IF(ISNUMBER('Panel Spreadsheet'!AT122),'Panel Spreadsheet'!$E122-'Panel Spreadsheet'!AT$4,"")</f>
        <v>11</v>
      </c>
      <c r="AU122">
        <f>IF(ISNUMBER('Panel Spreadsheet'!AU122),'Panel Spreadsheet'!$E122-'Panel Spreadsheet'!AU$4,"")</f>
        <v>10</v>
      </c>
      <c r="AV122">
        <f>IF(ISNUMBER('Panel Spreadsheet'!AV122),'Panel Spreadsheet'!$E122-'Panel Spreadsheet'!AV$4,"")</f>
        <v>9</v>
      </c>
      <c r="AW122">
        <f>IF(ISNUMBER('Panel Spreadsheet'!AW122),'Panel Spreadsheet'!$E122-'Panel Spreadsheet'!AW$4,"")</f>
        <v>8</v>
      </c>
      <c r="AX122">
        <f>IF(ISNUMBER('Panel Spreadsheet'!AX122),'Panel Spreadsheet'!$E122-'Panel Spreadsheet'!AX$4,"")</f>
        <v>7</v>
      </c>
      <c r="AY122" t="str">
        <f>IF(ISNUMBER('Panel Spreadsheet'!AY122),'Panel Spreadsheet'!$E122-'Panel Spreadsheet'!AY$4,"")</f>
        <v/>
      </c>
    </row>
    <row r="123" spans="1:51" x14ac:dyDescent="0.35">
      <c r="A123" t="s">
        <v>181</v>
      </c>
      <c r="B123" t="s">
        <v>169</v>
      </c>
      <c r="C123" s="15">
        <v>6.5</v>
      </c>
      <c r="D123">
        <v>1970</v>
      </c>
      <c r="E123">
        <v>1972</v>
      </c>
      <c r="F123" t="str">
        <f>IF(ISNUMBER('Panel Spreadsheet'!F123),'Panel Spreadsheet'!$E123-'Panel Spreadsheet'!F$4,"")</f>
        <v/>
      </c>
      <c r="G123" t="str">
        <f>IF(ISNUMBER('Panel Spreadsheet'!G123),'Panel Spreadsheet'!$E123-'Panel Spreadsheet'!G$4,"")</f>
        <v/>
      </c>
      <c r="H123" t="str">
        <f>IF(ISNUMBER('Panel Spreadsheet'!H123),'Panel Spreadsheet'!$E123-'Panel Spreadsheet'!H$4,"")</f>
        <v/>
      </c>
      <c r="I123" t="str">
        <f>IF(ISNUMBER('Panel Spreadsheet'!I123),'Panel Spreadsheet'!$E123-'Panel Spreadsheet'!I$4,"")</f>
        <v/>
      </c>
      <c r="J123" t="str">
        <f>IF(ISNUMBER('Panel Spreadsheet'!J123),'Panel Spreadsheet'!$E123-'Panel Spreadsheet'!J$4,"")</f>
        <v/>
      </c>
      <c r="K123" t="str">
        <f>IF(ISNUMBER('Panel Spreadsheet'!K123),'Panel Spreadsheet'!$E123-'Panel Spreadsheet'!K$4,"")</f>
        <v/>
      </c>
      <c r="L123" t="str">
        <f>IF(ISNUMBER('Panel Spreadsheet'!L123),'Panel Spreadsheet'!$E123-'Panel Spreadsheet'!L$4,"")</f>
        <v/>
      </c>
      <c r="M123" t="str">
        <f>IF(ISNUMBER('Panel Spreadsheet'!M123),'Panel Spreadsheet'!$E123-'Panel Spreadsheet'!M$4,"")</f>
        <v/>
      </c>
      <c r="N123" t="str">
        <f>IF(ISNUMBER('Panel Spreadsheet'!N123),'Panel Spreadsheet'!$E123-'Panel Spreadsheet'!N$4,"")</f>
        <v/>
      </c>
      <c r="O123" t="str">
        <f>IF(ISNUMBER('Panel Spreadsheet'!O123),'Panel Spreadsheet'!$E123-'Panel Spreadsheet'!O$4,"")</f>
        <v/>
      </c>
      <c r="P123" t="str">
        <f>IF(ISNUMBER('Panel Spreadsheet'!P123),'Panel Spreadsheet'!$E123-'Panel Spreadsheet'!P$4,"")</f>
        <v/>
      </c>
      <c r="Q123" t="str">
        <f>IF(ISNUMBER('Panel Spreadsheet'!Q123),'Panel Spreadsheet'!$E123-'Panel Spreadsheet'!Q$4,"")</f>
        <v/>
      </c>
      <c r="R123" t="str">
        <f>IF(ISNUMBER('Panel Spreadsheet'!R123),'Panel Spreadsheet'!$E123-'Panel Spreadsheet'!R$4,"")</f>
        <v/>
      </c>
      <c r="S123" t="str">
        <f>IF(ISNUMBER('Panel Spreadsheet'!S123),'Panel Spreadsheet'!$E123-'Panel Spreadsheet'!S$4,"")</f>
        <v/>
      </c>
      <c r="T123" t="str">
        <f>IF(ISNUMBER('Panel Spreadsheet'!T123),'Panel Spreadsheet'!$E123-'Panel Spreadsheet'!T$4,"")</f>
        <v/>
      </c>
      <c r="U123" t="str">
        <f>IF(ISNUMBER('Panel Spreadsheet'!U123),'Panel Spreadsheet'!$E123-'Panel Spreadsheet'!U$4,"")</f>
        <v/>
      </c>
      <c r="V123" t="str">
        <f>IF(ISNUMBER('Panel Spreadsheet'!V123),'Panel Spreadsheet'!$E123-'Panel Spreadsheet'!V$4,"")</f>
        <v/>
      </c>
      <c r="W123" t="str">
        <f>IF(ISNUMBER('Panel Spreadsheet'!W123),'Panel Spreadsheet'!$E123-'Panel Spreadsheet'!W$4,"")</f>
        <v/>
      </c>
      <c r="X123" t="str">
        <f>IF(ISNUMBER('Panel Spreadsheet'!X123),'Panel Spreadsheet'!$E123-'Panel Spreadsheet'!X$4,"")</f>
        <v/>
      </c>
      <c r="Y123" t="str">
        <f>IF(ISNUMBER('Panel Spreadsheet'!Y123),'Panel Spreadsheet'!$E123-'Panel Spreadsheet'!Y$4,"")</f>
        <v/>
      </c>
      <c r="Z123" t="str">
        <f>IF(ISNUMBER('Panel Spreadsheet'!Z123),'Panel Spreadsheet'!$E123-'Panel Spreadsheet'!Z$4,"")</f>
        <v/>
      </c>
      <c r="AA123" t="str">
        <f>IF(ISNUMBER('Panel Spreadsheet'!AA123),'Panel Spreadsheet'!$E123-'Panel Spreadsheet'!AA$4,"")</f>
        <v/>
      </c>
      <c r="AB123" t="str">
        <f>IF(ISNUMBER('Panel Spreadsheet'!AB123),'Panel Spreadsheet'!$E123-'Panel Spreadsheet'!AB$4,"")</f>
        <v/>
      </c>
      <c r="AC123" t="str">
        <f>IF(ISNUMBER('Panel Spreadsheet'!AC123),'Panel Spreadsheet'!$E123-'Panel Spreadsheet'!AC$4,"")</f>
        <v/>
      </c>
      <c r="AD123" t="str">
        <f>IF(ISNUMBER('Panel Spreadsheet'!AD123),'Panel Spreadsheet'!$E123-'Panel Spreadsheet'!AD$4,"")</f>
        <v/>
      </c>
      <c r="AE123" t="str">
        <f>IF(ISNUMBER('Panel Spreadsheet'!AE123),'Panel Spreadsheet'!$E123-'Panel Spreadsheet'!AE$4,"")</f>
        <v/>
      </c>
      <c r="AF123" t="str">
        <f>IF(ISNUMBER('Panel Spreadsheet'!AF123),'Panel Spreadsheet'!$E123-'Panel Spreadsheet'!AF$4,"")</f>
        <v/>
      </c>
      <c r="AG123" t="str">
        <f>IF(ISNUMBER('Panel Spreadsheet'!AG123),'Panel Spreadsheet'!$E123-'Panel Spreadsheet'!AG$4,"")</f>
        <v/>
      </c>
      <c r="AH123" t="str">
        <f>IF(ISNUMBER('Panel Spreadsheet'!AH123),'Panel Spreadsheet'!$E123-'Panel Spreadsheet'!AH$4,"")</f>
        <v/>
      </c>
      <c r="AI123" t="str">
        <f>IF(ISNUMBER('Panel Spreadsheet'!AI123),'Panel Spreadsheet'!$E123-'Panel Spreadsheet'!AI$4,"")</f>
        <v/>
      </c>
      <c r="AJ123" t="str">
        <f>IF(ISNUMBER('Panel Spreadsheet'!AJ123),'Panel Spreadsheet'!$E123-'Panel Spreadsheet'!AJ$4,"")</f>
        <v/>
      </c>
      <c r="AK123" t="str">
        <f>IF(ISNUMBER('Panel Spreadsheet'!AK123),'Panel Spreadsheet'!$E123-'Panel Spreadsheet'!AK$4,"")</f>
        <v/>
      </c>
      <c r="AL123" t="str">
        <f>IF(ISNUMBER('Panel Spreadsheet'!AL123),'Panel Spreadsheet'!$E123-'Panel Spreadsheet'!AL$4,"")</f>
        <v/>
      </c>
      <c r="AM123" t="str">
        <f>IF(ISNUMBER('Panel Spreadsheet'!AM123),'Panel Spreadsheet'!$E123-'Panel Spreadsheet'!AM$4,"")</f>
        <v/>
      </c>
      <c r="AN123" t="str">
        <f>IF(ISNUMBER('Panel Spreadsheet'!AN123),'Panel Spreadsheet'!$E123-'Panel Spreadsheet'!AN$4,"")</f>
        <v/>
      </c>
      <c r="AO123" t="str">
        <f>IF(ISNUMBER('Panel Spreadsheet'!AO123),'Panel Spreadsheet'!$E123-'Panel Spreadsheet'!AO$4,"")</f>
        <v/>
      </c>
      <c r="AP123" t="str">
        <f>IF(ISNUMBER('Panel Spreadsheet'!AP123),'Panel Spreadsheet'!$E123-'Panel Spreadsheet'!AP$4,"")</f>
        <v/>
      </c>
      <c r="AQ123" t="str">
        <f>IF(ISNUMBER('Panel Spreadsheet'!AQ123),'Panel Spreadsheet'!$E123-'Panel Spreadsheet'!AQ$4,"")</f>
        <v/>
      </c>
      <c r="AR123" t="str">
        <f>IF(ISNUMBER('Panel Spreadsheet'!AR123),'Panel Spreadsheet'!$E123-'Panel Spreadsheet'!AR$4,"")</f>
        <v/>
      </c>
      <c r="AS123" t="str">
        <f>IF(ISNUMBER('Panel Spreadsheet'!AS123),'Panel Spreadsheet'!$E123-'Panel Spreadsheet'!AS$4,"")</f>
        <v/>
      </c>
      <c r="AT123" t="str">
        <f>IF(ISNUMBER('Panel Spreadsheet'!AT123),'Panel Spreadsheet'!$E123-'Panel Spreadsheet'!AT$4,"")</f>
        <v/>
      </c>
      <c r="AU123" t="str">
        <f>IF(ISNUMBER('Panel Spreadsheet'!AU123),'Panel Spreadsheet'!$E123-'Panel Spreadsheet'!AU$4,"")</f>
        <v/>
      </c>
      <c r="AV123">
        <f>IF(ISNUMBER('Panel Spreadsheet'!AV123),'Panel Spreadsheet'!$E123-'Panel Spreadsheet'!AV$4,"")</f>
        <v>9</v>
      </c>
      <c r="AW123">
        <f>IF(ISNUMBER('Panel Spreadsheet'!AW123),'Panel Spreadsheet'!$E123-'Panel Spreadsheet'!AW$4,"")</f>
        <v>8</v>
      </c>
      <c r="AX123">
        <f>IF(ISNUMBER('Panel Spreadsheet'!AX123),'Panel Spreadsheet'!$E123-'Panel Spreadsheet'!AX$4,"")</f>
        <v>7</v>
      </c>
      <c r="AY123" t="str">
        <f>IF(ISNUMBER('Panel Spreadsheet'!AY123),'Panel Spreadsheet'!$E123-'Panel Spreadsheet'!AY$4,"")</f>
        <v/>
      </c>
    </row>
    <row r="124" spans="1:51" x14ac:dyDescent="0.35">
      <c r="A124" t="s">
        <v>75</v>
      </c>
      <c r="B124" t="s">
        <v>169</v>
      </c>
      <c r="C124" s="15">
        <v>7</v>
      </c>
      <c r="D124">
        <v>1977</v>
      </c>
      <c r="E124">
        <v>1983</v>
      </c>
      <c r="F124" t="str">
        <f>IF(ISNUMBER('Panel Spreadsheet'!F124),'Panel Spreadsheet'!$E124-'Panel Spreadsheet'!F$4,"")</f>
        <v/>
      </c>
      <c r="G124" t="str">
        <f>IF(ISNUMBER('Panel Spreadsheet'!G124),'Panel Spreadsheet'!$E124-'Panel Spreadsheet'!G$4,"")</f>
        <v/>
      </c>
      <c r="H124" t="str">
        <f>IF(ISNUMBER('Panel Spreadsheet'!H124),'Panel Spreadsheet'!$E124-'Panel Spreadsheet'!H$4,"")</f>
        <v/>
      </c>
      <c r="I124" t="str">
        <f>IF(ISNUMBER('Panel Spreadsheet'!I124),'Panel Spreadsheet'!$E124-'Panel Spreadsheet'!I$4,"")</f>
        <v/>
      </c>
      <c r="J124" t="str">
        <f>IF(ISNUMBER('Panel Spreadsheet'!J124),'Panel Spreadsheet'!$E124-'Panel Spreadsheet'!J$4,"")</f>
        <v/>
      </c>
      <c r="K124" t="str">
        <f>IF(ISNUMBER('Panel Spreadsheet'!K124),'Panel Spreadsheet'!$E124-'Panel Spreadsheet'!K$4,"")</f>
        <v/>
      </c>
      <c r="L124" t="str">
        <f>IF(ISNUMBER('Panel Spreadsheet'!L124),'Panel Spreadsheet'!$E124-'Panel Spreadsheet'!L$4,"")</f>
        <v/>
      </c>
      <c r="M124" t="str">
        <f>IF(ISNUMBER('Panel Spreadsheet'!M124),'Panel Spreadsheet'!$E124-'Panel Spreadsheet'!M$4,"")</f>
        <v/>
      </c>
      <c r="N124" t="str">
        <f>IF(ISNUMBER('Panel Spreadsheet'!N124),'Panel Spreadsheet'!$E124-'Panel Spreadsheet'!N$4,"")</f>
        <v/>
      </c>
      <c r="O124" t="str">
        <f>IF(ISNUMBER('Panel Spreadsheet'!O124),'Panel Spreadsheet'!$E124-'Panel Spreadsheet'!O$4,"")</f>
        <v/>
      </c>
      <c r="P124" t="str">
        <f>IF(ISNUMBER('Panel Spreadsheet'!P124),'Panel Spreadsheet'!$E124-'Panel Spreadsheet'!P$4,"")</f>
        <v/>
      </c>
      <c r="Q124" t="str">
        <f>IF(ISNUMBER('Panel Spreadsheet'!Q124),'Panel Spreadsheet'!$E124-'Panel Spreadsheet'!Q$4,"")</f>
        <v/>
      </c>
      <c r="R124" t="str">
        <f>IF(ISNUMBER('Panel Spreadsheet'!R124),'Panel Spreadsheet'!$E124-'Panel Spreadsheet'!R$4,"")</f>
        <v/>
      </c>
      <c r="S124" t="str">
        <f>IF(ISNUMBER('Panel Spreadsheet'!S124),'Panel Spreadsheet'!$E124-'Panel Spreadsheet'!S$4,"")</f>
        <v/>
      </c>
      <c r="T124" t="str">
        <f>IF(ISNUMBER('Panel Spreadsheet'!T124),'Panel Spreadsheet'!$E124-'Panel Spreadsheet'!T$4,"")</f>
        <v/>
      </c>
      <c r="U124" t="str">
        <f>IF(ISNUMBER('Panel Spreadsheet'!U124),'Panel Spreadsheet'!$E124-'Panel Spreadsheet'!U$4,"")</f>
        <v/>
      </c>
      <c r="V124" t="str">
        <f>IF(ISNUMBER('Panel Spreadsheet'!V124),'Panel Spreadsheet'!$E124-'Panel Spreadsheet'!V$4,"")</f>
        <v/>
      </c>
      <c r="W124" t="str">
        <f>IF(ISNUMBER('Panel Spreadsheet'!W124),'Panel Spreadsheet'!$E124-'Panel Spreadsheet'!W$4,"")</f>
        <v/>
      </c>
      <c r="X124" t="str">
        <f>IF(ISNUMBER('Panel Spreadsheet'!X124),'Panel Spreadsheet'!$E124-'Panel Spreadsheet'!X$4,"")</f>
        <v/>
      </c>
      <c r="Y124" t="str">
        <f>IF(ISNUMBER('Panel Spreadsheet'!Y124),'Panel Spreadsheet'!$E124-'Panel Spreadsheet'!Y$4,"")</f>
        <v/>
      </c>
      <c r="Z124" t="str">
        <f>IF(ISNUMBER('Panel Spreadsheet'!Z124),'Panel Spreadsheet'!$E124-'Panel Spreadsheet'!Z$4,"")</f>
        <v/>
      </c>
      <c r="AA124" t="str">
        <f>IF(ISNUMBER('Panel Spreadsheet'!AA124),'Panel Spreadsheet'!$E124-'Panel Spreadsheet'!AA$4,"")</f>
        <v/>
      </c>
      <c r="AB124" t="str">
        <f>IF(ISNUMBER('Panel Spreadsheet'!AB124),'Panel Spreadsheet'!$E124-'Panel Spreadsheet'!AB$4,"")</f>
        <v/>
      </c>
      <c r="AC124" t="str">
        <f>IF(ISNUMBER('Panel Spreadsheet'!AC124),'Panel Spreadsheet'!$E124-'Panel Spreadsheet'!AC$4,"")</f>
        <v/>
      </c>
      <c r="AD124" t="str">
        <f>IF(ISNUMBER('Panel Spreadsheet'!AD124),'Panel Spreadsheet'!$E124-'Panel Spreadsheet'!AD$4,"")</f>
        <v/>
      </c>
      <c r="AE124" t="str">
        <f>IF(ISNUMBER('Panel Spreadsheet'!AE124),'Panel Spreadsheet'!$E124-'Panel Spreadsheet'!AE$4,"")</f>
        <v/>
      </c>
      <c r="AF124" t="str">
        <f>IF(ISNUMBER('Panel Spreadsheet'!AF124),'Panel Spreadsheet'!$E124-'Panel Spreadsheet'!AF$4,"")</f>
        <v/>
      </c>
      <c r="AG124" t="str">
        <f>IF(ISNUMBER('Panel Spreadsheet'!AG124),'Panel Spreadsheet'!$E124-'Panel Spreadsheet'!AG$4,"")</f>
        <v/>
      </c>
      <c r="AH124" t="str">
        <f>IF(ISNUMBER('Panel Spreadsheet'!AH124),'Panel Spreadsheet'!$E124-'Panel Spreadsheet'!AH$4,"")</f>
        <v/>
      </c>
      <c r="AI124" t="str">
        <f>IF(ISNUMBER('Panel Spreadsheet'!AI124),'Panel Spreadsheet'!$E124-'Panel Spreadsheet'!AI$4,"")</f>
        <v/>
      </c>
      <c r="AJ124" t="str">
        <f>IF(ISNUMBER('Panel Spreadsheet'!AJ124),'Panel Spreadsheet'!$E124-'Panel Spreadsheet'!AJ$4,"")</f>
        <v/>
      </c>
      <c r="AK124" t="str">
        <f>IF(ISNUMBER('Panel Spreadsheet'!AK124),'Panel Spreadsheet'!$E124-'Panel Spreadsheet'!AK$4,"")</f>
        <v/>
      </c>
      <c r="AL124" t="str">
        <f>IF(ISNUMBER('Panel Spreadsheet'!AL124),'Panel Spreadsheet'!$E124-'Panel Spreadsheet'!AL$4,"")</f>
        <v/>
      </c>
      <c r="AM124" t="str">
        <f>IF(ISNUMBER('Panel Spreadsheet'!AM124),'Panel Spreadsheet'!$E124-'Panel Spreadsheet'!AM$4,"")</f>
        <v/>
      </c>
      <c r="AN124" t="str">
        <f>IF(ISNUMBER('Panel Spreadsheet'!AN124),'Panel Spreadsheet'!$E124-'Panel Spreadsheet'!AN$4,"")</f>
        <v/>
      </c>
      <c r="AO124" t="str">
        <f>IF(ISNUMBER('Panel Spreadsheet'!AO124),'Panel Spreadsheet'!$E124-'Panel Spreadsheet'!AO$4,"")</f>
        <v/>
      </c>
      <c r="AP124" t="str">
        <f>IF(ISNUMBER('Panel Spreadsheet'!AP124),'Panel Spreadsheet'!$E124-'Panel Spreadsheet'!AP$4,"")</f>
        <v/>
      </c>
      <c r="AQ124" t="str">
        <f>IF(ISNUMBER('Panel Spreadsheet'!AQ124),'Panel Spreadsheet'!$E124-'Panel Spreadsheet'!AQ$4,"")</f>
        <v/>
      </c>
      <c r="AR124" t="str">
        <f>IF(ISNUMBER('Panel Spreadsheet'!AR124),'Panel Spreadsheet'!$E124-'Panel Spreadsheet'!AR$4,"")</f>
        <v/>
      </c>
      <c r="AS124" t="str">
        <f>IF(ISNUMBER('Panel Spreadsheet'!AS124),'Panel Spreadsheet'!$E124-'Panel Spreadsheet'!AS$4,"")</f>
        <v/>
      </c>
      <c r="AT124" t="str">
        <f>IF(ISNUMBER('Panel Spreadsheet'!AT124),'Panel Spreadsheet'!$E124-'Panel Spreadsheet'!AT$4,"")</f>
        <v/>
      </c>
      <c r="AU124" t="str">
        <f>IF(ISNUMBER('Panel Spreadsheet'!AU124),'Panel Spreadsheet'!$E124-'Panel Spreadsheet'!AU$4,"")</f>
        <v/>
      </c>
      <c r="AV124">
        <f>IF(ISNUMBER('Panel Spreadsheet'!AV124),'Panel Spreadsheet'!$E124-'Panel Spreadsheet'!AV$4,"")</f>
        <v>20</v>
      </c>
      <c r="AW124">
        <f>IF(ISNUMBER('Panel Spreadsheet'!AW124),'Panel Spreadsheet'!$E124-'Panel Spreadsheet'!AW$4,"")</f>
        <v>19</v>
      </c>
      <c r="AX124">
        <f>IF(ISNUMBER('Panel Spreadsheet'!AX124),'Panel Spreadsheet'!$E124-'Panel Spreadsheet'!AX$4,"")</f>
        <v>18</v>
      </c>
      <c r="AY124">
        <f>IF(ISNUMBER('Panel Spreadsheet'!AY124),'Panel Spreadsheet'!$E124-'Panel Spreadsheet'!AY$4,"")</f>
        <v>17</v>
      </c>
    </row>
    <row r="125" spans="1:51" x14ac:dyDescent="0.35">
      <c r="A125" t="s">
        <v>37</v>
      </c>
      <c r="B125" t="s">
        <v>169</v>
      </c>
      <c r="C125" s="15">
        <v>4.5</v>
      </c>
      <c r="D125">
        <v>1948</v>
      </c>
      <c r="E125">
        <v>1968</v>
      </c>
      <c r="F125" t="str">
        <f>IF(ISNUMBER('Panel Spreadsheet'!F125),'Panel Spreadsheet'!$E125-'Panel Spreadsheet'!F$4,"")</f>
        <v/>
      </c>
      <c r="G125" t="str">
        <f>IF(ISNUMBER('Panel Spreadsheet'!G125),'Panel Spreadsheet'!$E125-'Panel Spreadsheet'!G$4,"")</f>
        <v/>
      </c>
      <c r="H125" t="str">
        <f>IF(ISNUMBER('Panel Spreadsheet'!H125),'Panel Spreadsheet'!$E125-'Panel Spreadsheet'!H$4,"")</f>
        <v/>
      </c>
      <c r="I125" t="str">
        <f>IF(ISNUMBER('Panel Spreadsheet'!I125),'Panel Spreadsheet'!$E125-'Panel Spreadsheet'!I$4,"")</f>
        <v/>
      </c>
      <c r="J125" t="str">
        <f>IF(ISNUMBER('Panel Spreadsheet'!J125),'Panel Spreadsheet'!$E125-'Panel Spreadsheet'!J$4,"")</f>
        <v/>
      </c>
      <c r="K125" t="str">
        <f>IF(ISNUMBER('Panel Spreadsheet'!K125),'Panel Spreadsheet'!$E125-'Panel Spreadsheet'!K$4,"")</f>
        <v/>
      </c>
      <c r="L125" t="str">
        <f>IF(ISNUMBER('Panel Spreadsheet'!L125),'Panel Spreadsheet'!$E125-'Panel Spreadsheet'!L$4,"")</f>
        <v/>
      </c>
      <c r="M125" t="str">
        <f>IF(ISNUMBER('Panel Spreadsheet'!M125),'Panel Spreadsheet'!$E125-'Panel Spreadsheet'!M$4,"")</f>
        <v/>
      </c>
      <c r="N125">
        <f>IF(ISNUMBER('Panel Spreadsheet'!N125),'Panel Spreadsheet'!$E125-'Panel Spreadsheet'!N$4,"")</f>
        <v>39</v>
      </c>
      <c r="O125">
        <f>IF(ISNUMBER('Panel Spreadsheet'!O125),'Panel Spreadsheet'!$E125-'Panel Spreadsheet'!O$4,"")</f>
        <v>38</v>
      </c>
      <c r="P125">
        <f>IF(ISNUMBER('Panel Spreadsheet'!P125),'Panel Spreadsheet'!$E125-'Panel Spreadsheet'!P$4,"")</f>
        <v>37</v>
      </c>
      <c r="Q125">
        <f>IF(ISNUMBER('Panel Spreadsheet'!Q125),'Panel Spreadsheet'!$E125-'Panel Spreadsheet'!Q$4,"")</f>
        <v>36</v>
      </c>
      <c r="R125">
        <f>IF(ISNUMBER('Panel Spreadsheet'!R125),'Panel Spreadsheet'!$E125-'Panel Spreadsheet'!R$4,"")</f>
        <v>35</v>
      </c>
      <c r="S125">
        <f>IF(ISNUMBER('Panel Spreadsheet'!S125),'Panel Spreadsheet'!$E125-'Panel Spreadsheet'!S$4,"")</f>
        <v>34</v>
      </c>
      <c r="T125">
        <f>IF(ISNUMBER('Panel Spreadsheet'!T125),'Panel Spreadsheet'!$E125-'Panel Spreadsheet'!T$4,"")</f>
        <v>33</v>
      </c>
      <c r="U125">
        <f>IF(ISNUMBER('Panel Spreadsheet'!U125),'Panel Spreadsheet'!$E125-'Panel Spreadsheet'!U$4,"")</f>
        <v>32</v>
      </c>
      <c r="V125">
        <f>IF(ISNUMBER('Panel Spreadsheet'!V125),'Panel Spreadsheet'!$E125-'Panel Spreadsheet'!V$4,"")</f>
        <v>31</v>
      </c>
      <c r="W125">
        <f>IF(ISNUMBER('Panel Spreadsheet'!W125),'Panel Spreadsheet'!$E125-'Panel Spreadsheet'!W$4,"")</f>
        <v>30</v>
      </c>
      <c r="X125">
        <f>IF(ISNUMBER('Panel Spreadsheet'!X125),'Panel Spreadsheet'!$E125-'Panel Spreadsheet'!X$4,"")</f>
        <v>29</v>
      </c>
      <c r="Y125">
        <f>IF(ISNUMBER('Panel Spreadsheet'!Y125),'Panel Spreadsheet'!$E125-'Panel Spreadsheet'!Y$4,"")</f>
        <v>28</v>
      </c>
      <c r="Z125">
        <f>IF(ISNUMBER('Panel Spreadsheet'!Z125),'Panel Spreadsheet'!$E125-'Panel Spreadsheet'!Z$4,"")</f>
        <v>27</v>
      </c>
      <c r="AA125">
        <f>IF(ISNUMBER('Panel Spreadsheet'!AA125),'Panel Spreadsheet'!$E125-'Panel Spreadsheet'!AA$4,"")</f>
        <v>26</v>
      </c>
      <c r="AB125">
        <f>IF(ISNUMBER('Panel Spreadsheet'!AB125),'Panel Spreadsheet'!$E125-'Panel Spreadsheet'!AB$4,"")</f>
        <v>25</v>
      </c>
      <c r="AC125">
        <f>IF(ISNUMBER('Panel Spreadsheet'!AC125),'Panel Spreadsheet'!$E125-'Panel Spreadsheet'!AC$4,"")</f>
        <v>24</v>
      </c>
      <c r="AD125">
        <f>IF(ISNUMBER('Panel Spreadsheet'!AD125),'Panel Spreadsheet'!$E125-'Panel Spreadsheet'!AD$4,"")</f>
        <v>23</v>
      </c>
      <c r="AE125">
        <f>IF(ISNUMBER('Panel Spreadsheet'!AE125),'Panel Spreadsheet'!$E125-'Panel Spreadsheet'!AE$4,"")</f>
        <v>22</v>
      </c>
      <c r="AF125">
        <f>IF(ISNUMBER('Panel Spreadsheet'!AF125),'Panel Spreadsheet'!$E125-'Panel Spreadsheet'!AF$4,"")</f>
        <v>21</v>
      </c>
      <c r="AG125">
        <f>IF(ISNUMBER('Panel Spreadsheet'!AG125),'Panel Spreadsheet'!$E125-'Panel Spreadsheet'!AG$4,"")</f>
        <v>20</v>
      </c>
      <c r="AH125" t="str">
        <f>IF(ISNUMBER('Panel Spreadsheet'!AH125),'Panel Spreadsheet'!$E125-'Panel Spreadsheet'!AH$4,"")</f>
        <v/>
      </c>
      <c r="AI125" t="str">
        <f>IF(ISNUMBER('Panel Spreadsheet'!AI125),'Panel Spreadsheet'!$E125-'Panel Spreadsheet'!AI$4,"")</f>
        <v/>
      </c>
      <c r="AJ125" t="str">
        <f>IF(ISNUMBER('Panel Spreadsheet'!AJ125),'Panel Spreadsheet'!$E125-'Panel Spreadsheet'!AJ$4,"")</f>
        <v/>
      </c>
      <c r="AK125" t="str">
        <f>IF(ISNUMBER('Panel Spreadsheet'!AK125),'Panel Spreadsheet'!$E125-'Panel Spreadsheet'!AK$4,"")</f>
        <v/>
      </c>
      <c r="AL125" t="str">
        <f>IF(ISNUMBER('Panel Spreadsheet'!AL125),'Panel Spreadsheet'!$E125-'Panel Spreadsheet'!AL$4,"")</f>
        <v/>
      </c>
      <c r="AM125" t="str">
        <f>IF(ISNUMBER('Panel Spreadsheet'!AM125),'Panel Spreadsheet'!$E125-'Panel Spreadsheet'!AM$4,"")</f>
        <v/>
      </c>
      <c r="AN125" t="str">
        <f>IF(ISNUMBER('Panel Spreadsheet'!AN125),'Panel Spreadsheet'!$E125-'Panel Spreadsheet'!AN$4,"")</f>
        <v/>
      </c>
      <c r="AO125" t="str">
        <f>IF(ISNUMBER('Panel Spreadsheet'!AO125),'Panel Spreadsheet'!$E125-'Panel Spreadsheet'!AO$4,"")</f>
        <v/>
      </c>
      <c r="AP125" t="str">
        <f>IF(ISNUMBER('Panel Spreadsheet'!AP125),'Panel Spreadsheet'!$E125-'Panel Spreadsheet'!AP$4,"")</f>
        <v/>
      </c>
      <c r="AQ125" t="str">
        <f>IF(ISNUMBER('Panel Spreadsheet'!AQ125),'Panel Spreadsheet'!$E125-'Panel Spreadsheet'!AQ$4,"")</f>
        <v/>
      </c>
      <c r="AR125" t="str">
        <f>IF(ISNUMBER('Panel Spreadsheet'!AR125),'Panel Spreadsheet'!$E125-'Panel Spreadsheet'!AR$4,"")</f>
        <v/>
      </c>
      <c r="AS125" t="str">
        <f>IF(ISNUMBER('Panel Spreadsheet'!AS125),'Panel Spreadsheet'!$E125-'Panel Spreadsheet'!AS$4,"")</f>
        <v/>
      </c>
      <c r="AT125" t="str">
        <f>IF(ISNUMBER('Panel Spreadsheet'!AT125),'Panel Spreadsheet'!$E125-'Panel Spreadsheet'!AT$4,"")</f>
        <v/>
      </c>
      <c r="AU125" t="str">
        <f>IF(ISNUMBER('Panel Spreadsheet'!AU125),'Panel Spreadsheet'!$E125-'Panel Spreadsheet'!AU$4,"")</f>
        <v/>
      </c>
      <c r="AV125" t="str">
        <f>IF(ISNUMBER('Panel Spreadsheet'!AV125),'Panel Spreadsheet'!$E125-'Panel Spreadsheet'!AV$4,"")</f>
        <v/>
      </c>
      <c r="AW125" t="str">
        <f>IF(ISNUMBER('Panel Spreadsheet'!AW125),'Panel Spreadsheet'!$E125-'Panel Spreadsheet'!AW$4,"")</f>
        <v/>
      </c>
      <c r="AX125" t="str">
        <f>IF(ISNUMBER('Panel Spreadsheet'!AX125),'Panel Spreadsheet'!$E125-'Panel Spreadsheet'!AX$4,"")</f>
        <v/>
      </c>
      <c r="AY125" t="str">
        <f>IF(ISNUMBER('Panel Spreadsheet'!AY125),'Panel Spreadsheet'!$E125-'Panel Spreadsheet'!AY$4,"")</f>
        <v/>
      </c>
    </row>
    <row r="126" spans="1:51" x14ac:dyDescent="0.35">
      <c r="A126" t="s">
        <v>28</v>
      </c>
      <c r="B126" t="s">
        <v>169</v>
      </c>
      <c r="C126" s="15">
        <v>5</v>
      </c>
      <c r="D126">
        <v>1970</v>
      </c>
      <c r="E126">
        <v>1972</v>
      </c>
      <c r="F126" t="str">
        <f>IF(ISNUMBER('Panel Spreadsheet'!F126),'Panel Spreadsheet'!$E126-'Panel Spreadsheet'!F$4,"")</f>
        <v/>
      </c>
      <c r="G126" t="str">
        <f>IF(ISNUMBER('Panel Spreadsheet'!G126),'Panel Spreadsheet'!$E126-'Panel Spreadsheet'!G$4,"")</f>
        <v/>
      </c>
      <c r="H126" t="str">
        <f>IF(ISNUMBER('Panel Spreadsheet'!H126),'Panel Spreadsheet'!$E126-'Panel Spreadsheet'!H$4,"")</f>
        <v/>
      </c>
      <c r="I126" t="str">
        <f>IF(ISNUMBER('Panel Spreadsheet'!I126),'Panel Spreadsheet'!$E126-'Panel Spreadsheet'!I$4,"")</f>
        <v/>
      </c>
      <c r="J126" t="str">
        <f>IF(ISNUMBER('Panel Spreadsheet'!J126),'Panel Spreadsheet'!$E126-'Panel Spreadsheet'!J$4,"")</f>
        <v/>
      </c>
      <c r="K126" t="str">
        <f>IF(ISNUMBER('Panel Spreadsheet'!K126),'Panel Spreadsheet'!$E126-'Panel Spreadsheet'!K$4,"")</f>
        <v/>
      </c>
      <c r="L126" t="str">
        <f>IF(ISNUMBER('Panel Spreadsheet'!L126),'Panel Spreadsheet'!$E126-'Panel Spreadsheet'!L$4,"")</f>
        <v/>
      </c>
      <c r="M126" t="str">
        <f>IF(ISNUMBER('Panel Spreadsheet'!M126),'Panel Spreadsheet'!$E126-'Panel Spreadsheet'!M$4,"")</f>
        <v/>
      </c>
      <c r="N126" t="str">
        <f>IF(ISNUMBER('Panel Spreadsheet'!N126),'Panel Spreadsheet'!$E126-'Panel Spreadsheet'!N$4,"")</f>
        <v/>
      </c>
      <c r="O126" t="str">
        <f>IF(ISNUMBER('Panel Spreadsheet'!O126),'Panel Spreadsheet'!$E126-'Panel Spreadsheet'!O$4,"")</f>
        <v/>
      </c>
      <c r="P126" t="str">
        <f>IF(ISNUMBER('Panel Spreadsheet'!P126),'Panel Spreadsheet'!$E126-'Panel Spreadsheet'!P$4,"")</f>
        <v/>
      </c>
      <c r="Q126" t="str">
        <f>IF(ISNUMBER('Panel Spreadsheet'!Q126),'Panel Spreadsheet'!$E126-'Panel Spreadsheet'!Q$4,"")</f>
        <v/>
      </c>
      <c r="R126" t="str">
        <f>IF(ISNUMBER('Panel Spreadsheet'!R126),'Panel Spreadsheet'!$E126-'Panel Spreadsheet'!R$4,"")</f>
        <v/>
      </c>
      <c r="S126" t="str">
        <f>IF(ISNUMBER('Panel Spreadsheet'!S126),'Panel Spreadsheet'!$E126-'Panel Spreadsheet'!S$4,"")</f>
        <v/>
      </c>
      <c r="T126" t="str">
        <f>IF(ISNUMBER('Panel Spreadsheet'!T126),'Panel Spreadsheet'!$E126-'Panel Spreadsheet'!T$4,"")</f>
        <v/>
      </c>
      <c r="U126" t="str">
        <f>IF(ISNUMBER('Panel Spreadsheet'!U126),'Panel Spreadsheet'!$E126-'Panel Spreadsheet'!U$4,"")</f>
        <v/>
      </c>
      <c r="V126" t="str">
        <f>IF(ISNUMBER('Panel Spreadsheet'!V126),'Panel Spreadsheet'!$E126-'Panel Spreadsheet'!V$4,"")</f>
        <v/>
      </c>
      <c r="W126" t="str">
        <f>IF(ISNUMBER('Panel Spreadsheet'!W126),'Panel Spreadsheet'!$E126-'Panel Spreadsheet'!W$4,"")</f>
        <v/>
      </c>
      <c r="X126" t="str">
        <f>IF(ISNUMBER('Panel Spreadsheet'!X126),'Panel Spreadsheet'!$E126-'Panel Spreadsheet'!X$4,"")</f>
        <v/>
      </c>
      <c r="Y126" t="str">
        <f>IF(ISNUMBER('Panel Spreadsheet'!Y126),'Panel Spreadsheet'!$E126-'Panel Spreadsheet'!Y$4,"")</f>
        <v/>
      </c>
      <c r="Z126" t="str">
        <f>IF(ISNUMBER('Panel Spreadsheet'!Z126),'Panel Spreadsheet'!$E126-'Panel Spreadsheet'!Z$4,"")</f>
        <v/>
      </c>
      <c r="AA126" t="str">
        <f>IF(ISNUMBER('Panel Spreadsheet'!AA126),'Panel Spreadsheet'!$E126-'Panel Spreadsheet'!AA$4,"")</f>
        <v/>
      </c>
      <c r="AB126" t="str">
        <f>IF(ISNUMBER('Panel Spreadsheet'!AB126),'Panel Spreadsheet'!$E126-'Panel Spreadsheet'!AB$4,"")</f>
        <v/>
      </c>
      <c r="AC126" t="str">
        <f>IF(ISNUMBER('Panel Spreadsheet'!AC126),'Panel Spreadsheet'!$E126-'Panel Spreadsheet'!AC$4,"")</f>
        <v/>
      </c>
      <c r="AD126" t="str">
        <f>IF(ISNUMBER('Panel Spreadsheet'!AD126),'Panel Spreadsheet'!$E126-'Panel Spreadsheet'!AD$4,"")</f>
        <v/>
      </c>
      <c r="AE126" t="str">
        <f>IF(ISNUMBER('Panel Spreadsheet'!AE126),'Panel Spreadsheet'!$E126-'Panel Spreadsheet'!AE$4,"")</f>
        <v/>
      </c>
      <c r="AF126" t="str">
        <f>IF(ISNUMBER('Panel Spreadsheet'!AF126),'Panel Spreadsheet'!$E126-'Panel Spreadsheet'!AF$4,"")</f>
        <v/>
      </c>
      <c r="AG126" t="str">
        <f>IF(ISNUMBER('Panel Spreadsheet'!AG126),'Panel Spreadsheet'!$E126-'Panel Spreadsheet'!AG$4,"")</f>
        <v/>
      </c>
      <c r="AH126" t="str">
        <f>IF(ISNUMBER('Panel Spreadsheet'!AH126),'Panel Spreadsheet'!$E126-'Panel Spreadsheet'!AH$4,"")</f>
        <v/>
      </c>
      <c r="AI126" t="str">
        <f>IF(ISNUMBER('Panel Spreadsheet'!AI126),'Panel Spreadsheet'!$E126-'Panel Spreadsheet'!AI$4,"")</f>
        <v/>
      </c>
      <c r="AJ126" t="str">
        <f>IF(ISNUMBER('Panel Spreadsheet'!AJ126),'Panel Spreadsheet'!$E126-'Panel Spreadsheet'!AJ$4,"")</f>
        <v/>
      </c>
      <c r="AK126" t="str">
        <f>IF(ISNUMBER('Panel Spreadsheet'!AK126),'Panel Spreadsheet'!$E126-'Panel Spreadsheet'!AK$4,"")</f>
        <v/>
      </c>
      <c r="AL126" t="str">
        <f>IF(ISNUMBER('Panel Spreadsheet'!AL126),'Panel Spreadsheet'!$E126-'Panel Spreadsheet'!AL$4,"")</f>
        <v/>
      </c>
      <c r="AM126" t="str">
        <f>IF(ISNUMBER('Panel Spreadsheet'!AM126),'Panel Spreadsheet'!$E126-'Panel Spreadsheet'!AM$4,"")</f>
        <v/>
      </c>
      <c r="AN126" t="str">
        <f>IF(ISNUMBER('Panel Spreadsheet'!AN126),'Panel Spreadsheet'!$E126-'Panel Spreadsheet'!AN$4,"")</f>
        <v/>
      </c>
      <c r="AO126">
        <f>IF(ISNUMBER('Panel Spreadsheet'!AO126),'Panel Spreadsheet'!$E126-'Panel Spreadsheet'!AO$4,"")</f>
        <v>16</v>
      </c>
      <c r="AP126">
        <f>IF(ISNUMBER('Panel Spreadsheet'!AP126),'Panel Spreadsheet'!$E126-'Panel Spreadsheet'!AP$4,"")</f>
        <v>15</v>
      </c>
      <c r="AQ126">
        <f>IF(ISNUMBER('Panel Spreadsheet'!AQ126),'Panel Spreadsheet'!$E126-'Panel Spreadsheet'!AQ$4,"")</f>
        <v>14</v>
      </c>
      <c r="AR126">
        <f>IF(ISNUMBER('Panel Spreadsheet'!AR126),'Panel Spreadsheet'!$E126-'Panel Spreadsheet'!AR$4,"")</f>
        <v>13</v>
      </c>
      <c r="AS126">
        <f>IF(ISNUMBER('Panel Spreadsheet'!AS126),'Panel Spreadsheet'!$E126-'Panel Spreadsheet'!AS$4,"")</f>
        <v>12</v>
      </c>
      <c r="AT126">
        <f>IF(ISNUMBER('Panel Spreadsheet'!AT126),'Panel Spreadsheet'!$E126-'Panel Spreadsheet'!AT$4,"")</f>
        <v>11</v>
      </c>
      <c r="AU126">
        <f>IF(ISNUMBER('Panel Spreadsheet'!AU126),'Panel Spreadsheet'!$E126-'Panel Spreadsheet'!AU$4,"")</f>
        <v>10</v>
      </c>
      <c r="AV126">
        <f>IF(ISNUMBER('Panel Spreadsheet'!AV126),'Panel Spreadsheet'!$E126-'Panel Spreadsheet'!AV$4,"")</f>
        <v>9</v>
      </c>
      <c r="AW126">
        <f>IF(ISNUMBER('Panel Spreadsheet'!AW126),'Panel Spreadsheet'!$E126-'Panel Spreadsheet'!AW$4,"")</f>
        <v>8</v>
      </c>
      <c r="AX126">
        <f>IF(ISNUMBER('Panel Spreadsheet'!AX126),'Panel Spreadsheet'!$E126-'Panel Spreadsheet'!AX$4,"")</f>
        <v>7</v>
      </c>
      <c r="AY126">
        <f>IF(ISNUMBER('Panel Spreadsheet'!AY126),'Panel Spreadsheet'!$E126-'Panel Spreadsheet'!AY$4,"")</f>
        <v>6</v>
      </c>
    </row>
    <row r="127" spans="1:51" x14ac:dyDescent="0.35">
      <c r="A127" t="s">
        <v>73</v>
      </c>
      <c r="B127" t="s">
        <v>169</v>
      </c>
      <c r="C127" s="15">
        <v>5</v>
      </c>
      <c r="D127">
        <v>1972</v>
      </c>
      <c r="E127">
        <v>1978</v>
      </c>
      <c r="F127" t="str">
        <f>IF(ISNUMBER('Panel Spreadsheet'!F127),'Panel Spreadsheet'!$E127-'Panel Spreadsheet'!F$4,"")</f>
        <v/>
      </c>
      <c r="G127" t="str">
        <f>IF(ISNUMBER('Panel Spreadsheet'!G127),'Panel Spreadsheet'!$E127-'Panel Spreadsheet'!G$4,"")</f>
        <v/>
      </c>
      <c r="H127" t="str">
        <f>IF(ISNUMBER('Panel Spreadsheet'!H127),'Panel Spreadsheet'!$E127-'Panel Spreadsheet'!H$4,"")</f>
        <v/>
      </c>
      <c r="I127" t="str">
        <f>IF(ISNUMBER('Panel Spreadsheet'!I127),'Panel Spreadsheet'!$E127-'Panel Spreadsheet'!I$4,"")</f>
        <v/>
      </c>
      <c r="J127" t="str">
        <f>IF(ISNUMBER('Panel Spreadsheet'!J127),'Panel Spreadsheet'!$E127-'Panel Spreadsheet'!J$4,"")</f>
        <v/>
      </c>
      <c r="K127" t="str">
        <f>IF(ISNUMBER('Panel Spreadsheet'!K127),'Panel Spreadsheet'!$E127-'Panel Spreadsheet'!K$4,"")</f>
        <v/>
      </c>
      <c r="L127" t="str">
        <f>IF(ISNUMBER('Panel Spreadsheet'!L127),'Panel Spreadsheet'!$E127-'Panel Spreadsheet'!L$4,"")</f>
        <v/>
      </c>
      <c r="M127" t="str">
        <f>IF(ISNUMBER('Panel Spreadsheet'!M127),'Panel Spreadsheet'!$E127-'Panel Spreadsheet'!M$4,"")</f>
        <v/>
      </c>
      <c r="N127" t="str">
        <f>IF(ISNUMBER('Panel Spreadsheet'!N127),'Panel Spreadsheet'!$E127-'Panel Spreadsheet'!N$4,"")</f>
        <v/>
      </c>
      <c r="O127" t="str">
        <f>IF(ISNUMBER('Panel Spreadsheet'!O127),'Panel Spreadsheet'!$E127-'Panel Spreadsheet'!O$4,"")</f>
        <v/>
      </c>
      <c r="P127" t="str">
        <f>IF(ISNUMBER('Panel Spreadsheet'!P127),'Panel Spreadsheet'!$E127-'Panel Spreadsheet'!P$4,"")</f>
        <v/>
      </c>
      <c r="Q127" t="str">
        <f>IF(ISNUMBER('Panel Spreadsheet'!Q127),'Panel Spreadsheet'!$E127-'Panel Spreadsheet'!Q$4,"")</f>
        <v/>
      </c>
      <c r="R127" t="str">
        <f>IF(ISNUMBER('Panel Spreadsheet'!R127),'Panel Spreadsheet'!$E127-'Panel Spreadsheet'!R$4,"")</f>
        <v/>
      </c>
      <c r="S127" t="str">
        <f>IF(ISNUMBER('Panel Spreadsheet'!S127),'Panel Spreadsheet'!$E127-'Panel Spreadsheet'!S$4,"")</f>
        <v/>
      </c>
      <c r="T127" t="str">
        <f>IF(ISNUMBER('Panel Spreadsheet'!T127),'Panel Spreadsheet'!$E127-'Panel Spreadsheet'!T$4,"")</f>
        <v/>
      </c>
      <c r="U127" t="str">
        <f>IF(ISNUMBER('Panel Spreadsheet'!U127),'Panel Spreadsheet'!$E127-'Panel Spreadsheet'!U$4,"")</f>
        <v/>
      </c>
      <c r="V127" t="str">
        <f>IF(ISNUMBER('Panel Spreadsheet'!V127),'Panel Spreadsheet'!$E127-'Panel Spreadsheet'!V$4,"")</f>
        <v/>
      </c>
      <c r="W127" t="str">
        <f>IF(ISNUMBER('Panel Spreadsheet'!W127),'Panel Spreadsheet'!$E127-'Panel Spreadsheet'!W$4,"")</f>
        <v/>
      </c>
      <c r="X127" t="str">
        <f>IF(ISNUMBER('Panel Spreadsheet'!X127),'Panel Spreadsheet'!$E127-'Panel Spreadsheet'!X$4,"")</f>
        <v/>
      </c>
      <c r="Y127" t="str">
        <f>IF(ISNUMBER('Panel Spreadsheet'!Y127),'Panel Spreadsheet'!$E127-'Panel Spreadsheet'!Y$4,"")</f>
        <v/>
      </c>
      <c r="Z127" t="str">
        <f>IF(ISNUMBER('Panel Spreadsheet'!Z127),'Panel Spreadsheet'!$E127-'Panel Spreadsheet'!Z$4,"")</f>
        <v/>
      </c>
      <c r="AA127" t="str">
        <f>IF(ISNUMBER('Panel Spreadsheet'!AA127),'Panel Spreadsheet'!$E127-'Panel Spreadsheet'!AA$4,"")</f>
        <v/>
      </c>
      <c r="AB127" t="str">
        <f>IF(ISNUMBER('Panel Spreadsheet'!AB127),'Panel Spreadsheet'!$E127-'Panel Spreadsheet'!AB$4,"")</f>
        <v/>
      </c>
      <c r="AC127" t="str">
        <f>IF(ISNUMBER('Panel Spreadsheet'!AC127),'Panel Spreadsheet'!$E127-'Panel Spreadsheet'!AC$4,"")</f>
        <v/>
      </c>
      <c r="AD127" t="str">
        <f>IF(ISNUMBER('Panel Spreadsheet'!AD127),'Panel Spreadsheet'!$E127-'Panel Spreadsheet'!AD$4,"")</f>
        <v/>
      </c>
      <c r="AE127" t="str">
        <f>IF(ISNUMBER('Panel Spreadsheet'!AE127),'Panel Spreadsheet'!$E127-'Panel Spreadsheet'!AE$4,"")</f>
        <v/>
      </c>
      <c r="AF127" t="str">
        <f>IF(ISNUMBER('Panel Spreadsheet'!AF127),'Panel Spreadsheet'!$E127-'Panel Spreadsheet'!AF$4,"")</f>
        <v/>
      </c>
      <c r="AG127" t="str">
        <f>IF(ISNUMBER('Panel Spreadsheet'!AG127),'Panel Spreadsheet'!$E127-'Panel Spreadsheet'!AG$4,"")</f>
        <v/>
      </c>
      <c r="AH127" t="str">
        <f>IF(ISNUMBER('Panel Spreadsheet'!AH127),'Panel Spreadsheet'!$E127-'Panel Spreadsheet'!AH$4,"")</f>
        <v/>
      </c>
      <c r="AI127" t="str">
        <f>IF(ISNUMBER('Panel Spreadsheet'!AI127),'Panel Spreadsheet'!$E127-'Panel Spreadsheet'!AI$4,"")</f>
        <v/>
      </c>
      <c r="AJ127" t="str">
        <f>IF(ISNUMBER('Panel Spreadsheet'!AJ127),'Panel Spreadsheet'!$E127-'Panel Spreadsheet'!AJ$4,"")</f>
        <v/>
      </c>
      <c r="AK127" t="str">
        <f>IF(ISNUMBER('Panel Spreadsheet'!AK127),'Panel Spreadsheet'!$E127-'Panel Spreadsheet'!AK$4,"")</f>
        <v/>
      </c>
      <c r="AL127" t="str">
        <f>IF(ISNUMBER('Panel Spreadsheet'!AL127),'Panel Spreadsheet'!$E127-'Panel Spreadsheet'!AL$4,"")</f>
        <v/>
      </c>
      <c r="AM127" t="str">
        <f>IF(ISNUMBER('Panel Spreadsheet'!AM127),'Panel Spreadsheet'!$E127-'Panel Spreadsheet'!AM$4,"")</f>
        <v/>
      </c>
      <c r="AN127" t="str">
        <f>IF(ISNUMBER('Panel Spreadsheet'!AN127),'Panel Spreadsheet'!$E127-'Panel Spreadsheet'!AN$4,"")</f>
        <v/>
      </c>
      <c r="AO127" t="str">
        <f>IF(ISNUMBER('Panel Spreadsheet'!AO127),'Panel Spreadsheet'!$E127-'Panel Spreadsheet'!AO$4,"")</f>
        <v/>
      </c>
      <c r="AP127">
        <f>IF(ISNUMBER('Panel Spreadsheet'!AP127),'Panel Spreadsheet'!$E127-'Panel Spreadsheet'!AP$4,"")</f>
        <v>21</v>
      </c>
      <c r="AQ127">
        <f>IF(ISNUMBER('Panel Spreadsheet'!AQ127),'Panel Spreadsheet'!$E127-'Panel Spreadsheet'!AQ$4,"")</f>
        <v>20</v>
      </c>
      <c r="AR127">
        <f>IF(ISNUMBER('Panel Spreadsheet'!AR127),'Panel Spreadsheet'!$E127-'Panel Spreadsheet'!AR$4,"")</f>
        <v>19</v>
      </c>
      <c r="AS127">
        <f>IF(ISNUMBER('Panel Spreadsheet'!AS127),'Panel Spreadsheet'!$E127-'Panel Spreadsheet'!AS$4,"")</f>
        <v>18</v>
      </c>
      <c r="AT127">
        <f>IF(ISNUMBER('Panel Spreadsheet'!AT127),'Panel Spreadsheet'!$E127-'Panel Spreadsheet'!AT$4,"")</f>
        <v>17</v>
      </c>
      <c r="AU127">
        <f>IF(ISNUMBER('Panel Spreadsheet'!AU127),'Panel Spreadsheet'!$E127-'Panel Spreadsheet'!AU$4,"")</f>
        <v>16</v>
      </c>
      <c r="AV127">
        <f>IF(ISNUMBER('Panel Spreadsheet'!AV127),'Panel Spreadsheet'!$E127-'Panel Spreadsheet'!AV$4,"")</f>
        <v>15</v>
      </c>
      <c r="AW127">
        <f>IF(ISNUMBER('Panel Spreadsheet'!AW127),'Panel Spreadsheet'!$E127-'Panel Spreadsheet'!AW$4,"")</f>
        <v>14</v>
      </c>
      <c r="AX127">
        <f>IF(ISNUMBER('Panel Spreadsheet'!AX127),'Panel Spreadsheet'!$E127-'Panel Spreadsheet'!AX$4,"")</f>
        <v>13</v>
      </c>
      <c r="AY127">
        <f>IF(ISNUMBER('Panel Spreadsheet'!AY127),'Panel Spreadsheet'!$E127-'Panel Spreadsheet'!AY$4,"")</f>
        <v>12</v>
      </c>
    </row>
    <row r="128" spans="1:51" x14ac:dyDescent="0.35">
      <c r="A128" t="s">
        <v>28</v>
      </c>
      <c r="B128" t="s">
        <v>169</v>
      </c>
      <c r="C128" s="15">
        <v>5.5</v>
      </c>
      <c r="D128">
        <v>1976</v>
      </c>
      <c r="E128">
        <v>1980</v>
      </c>
      <c r="F128" t="str">
        <f>IF(ISNUMBER('Panel Spreadsheet'!F128),'Panel Spreadsheet'!$E128-'Panel Spreadsheet'!F$4,"")</f>
        <v/>
      </c>
      <c r="G128" t="str">
        <f>IF(ISNUMBER('Panel Spreadsheet'!G128),'Panel Spreadsheet'!$E128-'Panel Spreadsheet'!G$4,"")</f>
        <v/>
      </c>
      <c r="H128" t="str">
        <f>IF(ISNUMBER('Panel Spreadsheet'!H128),'Panel Spreadsheet'!$E128-'Panel Spreadsheet'!H$4,"")</f>
        <v/>
      </c>
      <c r="I128" t="str">
        <f>IF(ISNUMBER('Panel Spreadsheet'!I128),'Panel Spreadsheet'!$E128-'Panel Spreadsheet'!I$4,"")</f>
        <v/>
      </c>
      <c r="J128" t="str">
        <f>IF(ISNUMBER('Panel Spreadsheet'!J128),'Panel Spreadsheet'!$E128-'Panel Spreadsheet'!J$4,"")</f>
        <v/>
      </c>
      <c r="K128" t="str">
        <f>IF(ISNUMBER('Panel Spreadsheet'!K128),'Panel Spreadsheet'!$E128-'Panel Spreadsheet'!K$4,"")</f>
        <v/>
      </c>
      <c r="L128" t="str">
        <f>IF(ISNUMBER('Panel Spreadsheet'!L128),'Panel Spreadsheet'!$E128-'Panel Spreadsheet'!L$4,"")</f>
        <v/>
      </c>
      <c r="M128" t="str">
        <f>IF(ISNUMBER('Panel Spreadsheet'!M128),'Panel Spreadsheet'!$E128-'Panel Spreadsheet'!M$4,"")</f>
        <v/>
      </c>
      <c r="N128" t="str">
        <f>IF(ISNUMBER('Panel Spreadsheet'!N128),'Panel Spreadsheet'!$E128-'Panel Spreadsheet'!N$4,"")</f>
        <v/>
      </c>
      <c r="O128" t="str">
        <f>IF(ISNUMBER('Panel Spreadsheet'!O128),'Panel Spreadsheet'!$E128-'Panel Spreadsheet'!O$4,"")</f>
        <v/>
      </c>
      <c r="P128" t="str">
        <f>IF(ISNUMBER('Panel Spreadsheet'!P128),'Panel Spreadsheet'!$E128-'Panel Spreadsheet'!P$4,"")</f>
        <v/>
      </c>
      <c r="Q128" t="str">
        <f>IF(ISNUMBER('Panel Spreadsheet'!Q128),'Panel Spreadsheet'!$E128-'Panel Spreadsheet'!Q$4,"")</f>
        <v/>
      </c>
      <c r="R128" t="str">
        <f>IF(ISNUMBER('Panel Spreadsheet'!R128),'Panel Spreadsheet'!$E128-'Panel Spreadsheet'!R$4,"")</f>
        <v/>
      </c>
      <c r="S128" t="str">
        <f>IF(ISNUMBER('Panel Spreadsheet'!S128),'Panel Spreadsheet'!$E128-'Panel Spreadsheet'!S$4,"")</f>
        <v/>
      </c>
      <c r="T128" t="str">
        <f>IF(ISNUMBER('Panel Spreadsheet'!T128),'Panel Spreadsheet'!$E128-'Panel Spreadsheet'!T$4,"")</f>
        <v/>
      </c>
      <c r="U128" t="str">
        <f>IF(ISNUMBER('Panel Spreadsheet'!U128),'Panel Spreadsheet'!$E128-'Panel Spreadsheet'!U$4,"")</f>
        <v/>
      </c>
      <c r="V128" t="str">
        <f>IF(ISNUMBER('Panel Spreadsheet'!V128),'Panel Spreadsheet'!$E128-'Panel Spreadsheet'!V$4,"")</f>
        <v/>
      </c>
      <c r="W128" t="str">
        <f>IF(ISNUMBER('Panel Spreadsheet'!W128),'Panel Spreadsheet'!$E128-'Panel Spreadsheet'!W$4,"")</f>
        <v/>
      </c>
      <c r="X128" t="str">
        <f>IF(ISNUMBER('Panel Spreadsheet'!X128),'Panel Spreadsheet'!$E128-'Panel Spreadsheet'!X$4,"")</f>
        <v/>
      </c>
      <c r="Y128" t="str">
        <f>IF(ISNUMBER('Panel Spreadsheet'!Y128),'Panel Spreadsheet'!$E128-'Panel Spreadsheet'!Y$4,"")</f>
        <v/>
      </c>
      <c r="Z128" t="str">
        <f>IF(ISNUMBER('Panel Spreadsheet'!Z128),'Panel Spreadsheet'!$E128-'Panel Spreadsheet'!Z$4,"")</f>
        <v/>
      </c>
      <c r="AA128" t="str">
        <f>IF(ISNUMBER('Panel Spreadsheet'!AA128),'Panel Spreadsheet'!$E128-'Panel Spreadsheet'!AA$4,"")</f>
        <v/>
      </c>
      <c r="AB128" t="str">
        <f>IF(ISNUMBER('Panel Spreadsheet'!AB128),'Panel Spreadsheet'!$E128-'Panel Spreadsheet'!AB$4,"")</f>
        <v/>
      </c>
      <c r="AC128" t="str">
        <f>IF(ISNUMBER('Panel Spreadsheet'!AC128),'Panel Spreadsheet'!$E128-'Panel Spreadsheet'!AC$4,"")</f>
        <v/>
      </c>
      <c r="AD128" t="str">
        <f>IF(ISNUMBER('Panel Spreadsheet'!AD128),'Panel Spreadsheet'!$E128-'Panel Spreadsheet'!AD$4,"")</f>
        <v/>
      </c>
      <c r="AE128" t="str">
        <f>IF(ISNUMBER('Panel Spreadsheet'!AE128),'Panel Spreadsheet'!$E128-'Panel Spreadsheet'!AE$4,"")</f>
        <v/>
      </c>
      <c r="AF128" t="str">
        <f>IF(ISNUMBER('Panel Spreadsheet'!AF128),'Panel Spreadsheet'!$E128-'Panel Spreadsheet'!AF$4,"")</f>
        <v/>
      </c>
      <c r="AG128" t="str">
        <f>IF(ISNUMBER('Panel Spreadsheet'!AG128),'Panel Spreadsheet'!$E128-'Panel Spreadsheet'!AG$4,"")</f>
        <v/>
      </c>
      <c r="AH128" t="str">
        <f>IF(ISNUMBER('Panel Spreadsheet'!AH128),'Panel Spreadsheet'!$E128-'Panel Spreadsheet'!AH$4,"")</f>
        <v/>
      </c>
      <c r="AI128" t="str">
        <f>IF(ISNUMBER('Panel Spreadsheet'!AI128),'Panel Spreadsheet'!$E128-'Panel Spreadsheet'!AI$4,"")</f>
        <v/>
      </c>
      <c r="AJ128" t="str">
        <f>IF(ISNUMBER('Panel Spreadsheet'!AJ128),'Panel Spreadsheet'!$E128-'Panel Spreadsheet'!AJ$4,"")</f>
        <v/>
      </c>
      <c r="AK128" t="str">
        <f>IF(ISNUMBER('Panel Spreadsheet'!AK128),'Panel Spreadsheet'!$E128-'Panel Spreadsheet'!AK$4,"")</f>
        <v/>
      </c>
      <c r="AL128" t="str">
        <f>IF(ISNUMBER('Panel Spreadsheet'!AL128),'Panel Spreadsheet'!$E128-'Panel Spreadsheet'!AL$4,"")</f>
        <v/>
      </c>
      <c r="AM128" t="str">
        <f>IF(ISNUMBER('Panel Spreadsheet'!AM128),'Panel Spreadsheet'!$E128-'Panel Spreadsheet'!AM$4,"")</f>
        <v/>
      </c>
      <c r="AN128" t="str">
        <f>IF(ISNUMBER('Panel Spreadsheet'!AN128),'Panel Spreadsheet'!$E128-'Panel Spreadsheet'!AN$4,"")</f>
        <v/>
      </c>
      <c r="AO128" t="str">
        <f>IF(ISNUMBER('Panel Spreadsheet'!AO128),'Panel Spreadsheet'!$E128-'Panel Spreadsheet'!AO$4,"")</f>
        <v/>
      </c>
      <c r="AP128">
        <f>IF(ISNUMBER('Panel Spreadsheet'!AP128),'Panel Spreadsheet'!$E128-'Panel Spreadsheet'!AP$4,"")</f>
        <v>23</v>
      </c>
      <c r="AQ128">
        <f>IF(ISNUMBER('Panel Spreadsheet'!AQ128),'Panel Spreadsheet'!$E128-'Panel Spreadsheet'!AQ$4,"")</f>
        <v>22</v>
      </c>
      <c r="AR128">
        <f>IF(ISNUMBER('Panel Spreadsheet'!AR128),'Panel Spreadsheet'!$E128-'Panel Spreadsheet'!AR$4,"")</f>
        <v>21</v>
      </c>
      <c r="AS128">
        <f>IF(ISNUMBER('Panel Spreadsheet'!AS128),'Panel Spreadsheet'!$E128-'Panel Spreadsheet'!AS$4,"")</f>
        <v>20</v>
      </c>
      <c r="AT128">
        <f>IF(ISNUMBER('Panel Spreadsheet'!AT128),'Panel Spreadsheet'!$E128-'Panel Spreadsheet'!AT$4,"")</f>
        <v>19</v>
      </c>
      <c r="AU128">
        <f>IF(ISNUMBER('Panel Spreadsheet'!AU128),'Panel Spreadsheet'!$E128-'Panel Spreadsheet'!AU$4,"")</f>
        <v>18</v>
      </c>
      <c r="AV128">
        <f>IF(ISNUMBER('Panel Spreadsheet'!AV128),'Panel Spreadsheet'!$E128-'Panel Spreadsheet'!AV$4,"")</f>
        <v>17</v>
      </c>
      <c r="AW128">
        <f>IF(ISNUMBER('Panel Spreadsheet'!AW128),'Panel Spreadsheet'!$E128-'Panel Spreadsheet'!AW$4,"")</f>
        <v>16</v>
      </c>
      <c r="AX128">
        <f>IF(ISNUMBER('Panel Spreadsheet'!AX128),'Panel Spreadsheet'!$E128-'Panel Spreadsheet'!AX$4,"")</f>
        <v>15</v>
      </c>
      <c r="AY128">
        <f>IF(ISNUMBER('Panel Spreadsheet'!AY128),'Panel Spreadsheet'!$E128-'Panel Spreadsheet'!AY$4,"")</f>
        <v>14</v>
      </c>
    </row>
    <row r="129" spans="1:51" x14ac:dyDescent="0.35">
      <c r="A129" t="s">
        <v>74</v>
      </c>
      <c r="B129" t="s">
        <v>169</v>
      </c>
      <c r="C129" s="15">
        <v>5.5</v>
      </c>
      <c r="D129">
        <v>1975</v>
      </c>
      <c r="E129">
        <v>1979</v>
      </c>
      <c r="F129" t="str">
        <f>IF(ISNUMBER('Panel Spreadsheet'!F129),'Panel Spreadsheet'!$E129-'Panel Spreadsheet'!F$4,"")</f>
        <v/>
      </c>
      <c r="G129" t="str">
        <f>IF(ISNUMBER('Panel Spreadsheet'!G129),'Panel Spreadsheet'!$E129-'Panel Spreadsheet'!G$4,"")</f>
        <v/>
      </c>
      <c r="H129" t="str">
        <f>IF(ISNUMBER('Panel Spreadsheet'!H129),'Panel Spreadsheet'!$E129-'Panel Spreadsheet'!H$4,"")</f>
        <v/>
      </c>
      <c r="I129" t="str">
        <f>IF(ISNUMBER('Panel Spreadsheet'!I129),'Panel Spreadsheet'!$E129-'Panel Spreadsheet'!I$4,"")</f>
        <v/>
      </c>
      <c r="J129" t="str">
        <f>IF(ISNUMBER('Panel Spreadsheet'!J129),'Panel Spreadsheet'!$E129-'Panel Spreadsheet'!J$4,"")</f>
        <v/>
      </c>
      <c r="K129" t="str">
        <f>IF(ISNUMBER('Panel Spreadsheet'!K129),'Panel Spreadsheet'!$E129-'Panel Spreadsheet'!K$4,"")</f>
        <v/>
      </c>
      <c r="L129" t="str">
        <f>IF(ISNUMBER('Panel Spreadsheet'!L129),'Panel Spreadsheet'!$E129-'Panel Spreadsheet'!L$4,"")</f>
        <v/>
      </c>
      <c r="M129" t="str">
        <f>IF(ISNUMBER('Panel Spreadsheet'!M129),'Panel Spreadsheet'!$E129-'Panel Spreadsheet'!M$4,"")</f>
        <v/>
      </c>
      <c r="N129" t="str">
        <f>IF(ISNUMBER('Panel Spreadsheet'!N129),'Panel Spreadsheet'!$E129-'Panel Spreadsheet'!N$4,"")</f>
        <v/>
      </c>
      <c r="O129" t="str">
        <f>IF(ISNUMBER('Panel Spreadsheet'!O129),'Panel Spreadsheet'!$E129-'Panel Spreadsheet'!O$4,"")</f>
        <v/>
      </c>
      <c r="P129" t="str">
        <f>IF(ISNUMBER('Panel Spreadsheet'!P129),'Panel Spreadsheet'!$E129-'Panel Spreadsheet'!P$4,"")</f>
        <v/>
      </c>
      <c r="Q129" t="str">
        <f>IF(ISNUMBER('Panel Spreadsheet'!Q129),'Panel Spreadsheet'!$E129-'Panel Spreadsheet'!Q$4,"")</f>
        <v/>
      </c>
      <c r="R129" t="str">
        <f>IF(ISNUMBER('Panel Spreadsheet'!R129),'Panel Spreadsheet'!$E129-'Panel Spreadsheet'!R$4,"")</f>
        <v/>
      </c>
      <c r="S129" t="str">
        <f>IF(ISNUMBER('Panel Spreadsheet'!S129),'Panel Spreadsheet'!$E129-'Panel Spreadsheet'!S$4,"")</f>
        <v/>
      </c>
      <c r="T129" t="str">
        <f>IF(ISNUMBER('Panel Spreadsheet'!T129),'Panel Spreadsheet'!$E129-'Panel Spreadsheet'!T$4,"")</f>
        <v/>
      </c>
      <c r="U129" t="str">
        <f>IF(ISNUMBER('Panel Spreadsheet'!U129),'Panel Spreadsheet'!$E129-'Panel Spreadsheet'!U$4,"")</f>
        <v/>
      </c>
      <c r="V129" t="str">
        <f>IF(ISNUMBER('Panel Spreadsheet'!V129),'Panel Spreadsheet'!$E129-'Panel Spreadsheet'!V$4,"")</f>
        <v/>
      </c>
      <c r="W129" t="str">
        <f>IF(ISNUMBER('Panel Spreadsheet'!W129),'Panel Spreadsheet'!$E129-'Panel Spreadsheet'!W$4,"")</f>
        <v/>
      </c>
      <c r="X129" t="str">
        <f>IF(ISNUMBER('Panel Spreadsheet'!X129),'Panel Spreadsheet'!$E129-'Panel Spreadsheet'!X$4,"")</f>
        <v/>
      </c>
      <c r="Y129" t="str">
        <f>IF(ISNUMBER('Panel Spreadsheet'!Y129),'Panel Spreadsheet'!$E129-'Panel Spreadsheet'!Y$4,"")</f>
        <v/>
      </c>
      <c r="Z129" t="str">
        <f>IF(ISNUMBER('Panel Spreadsheet'!Z129),'Panel Spreadsheet'!$E129-'Panel Spreadsheet'!Z$4,"")</f>
        <v/>
      </c>
      <c r="AA129" t="str">
        <f>IF(ISNUMBER('Panel Spreadsheet'!AA129),'Panel Spreadsheet'!$E129-'Panel Spreadsheet'!AA$4,"")</f>
        <v/>
      </c>
      <c r="AB129" t="str">
        <f>IF(ISNUMBER('Panel Spreadsheet'!AB129),'Panel Spreadsheet'!$E129-'Panel Spreadsheet'!AB$4,"")</f>
        <v/>
      </c>
      <c r="AC129" t="str">
        <f>IF(ISNUMBER('Panel Spreadsheet'!AC129),'Panel Spreadsheet'!$E129-'Panel Spreadsheet'!AC$4,"")</f>
        <v/>
      </c>
      <c r="AD129" t="str">
        <f>IF(ISNUMBER('Panel Spreadsheet'!AD129),'Panel Spreadsheet'!$E129-'Panel Spreadsheet'!AD$4,"")</f>
        <v/>
      </c>
      <c r="AE129" t="str">
        <f>IF(ISNUMBER('Panel Spreadsheet'!AE129),'Panel Spreadsheet'!$E129-'Panel Spreadsheet'!AE$4,"")</f>
        <v/>
      </c>
      <c r="AF129" t="str">
        <f>IF(ISNUMBER('Panel Spreadsheet'!AF129),'Panel Spreadsheet'!$E129-'Panel Spreadsheet'!AF$4,"")</f>
        <v/>
      </c>
      <c r="AG129" t="str">
        <f>IF(ISNUMBER('Panel Spreadsheet'!AG129),'Panel Spreadsheet'!$E129-'Panel Spreadsheet'!AG$4,"")</f>
        <v/>
      </c>
      <c r="AH129" t="str">
        <f>IF(ISNUMBER('Panel Spreadsheet'!AH129),'Panel Spreadsheet'!$E129-'Panel Spreadsheet'!AH$4,"")</f>
        <v/>
      </c>
      <c r="AI129" t="str">
        <f>IF(ISNUMBER('Panel Spreadsheet'!AI129),'Panel Spreadsheet'!$E129-'Panel Spreadsheet'!AI$4,"")</f>
        <v/>
      </c>
      <c r="AJ129" t="str">
        <f>IF(ISNUMBER('Panel Spreadsheet'!AJ129),'Panel Spreadsheet'!$E129-'Panel Spreadsheet'!AJ$4,"")</f>
        <v/>
      </c>
      <c r="AK129" t="str">
        <f>IF(ISNUMBER('Panel Spreadsheet'!AK129),'Panel Spreadsheet'!$E129-'Panel Spreadsheet'!AK$4,"")</f>
        <v/>
      </c>
      <c r="AL129" t="str">
        <f>IF(ISNUMBER('Panel Spreadsheet'!AL129),'Panel Spreadsheet'!$E129-'Panel Spreadsheet'!AL$4,"")</f>
        <v/>
      </c>
      <c r="AM129" t="str">
        <f>IF(ISNUMBER('Panel Spreadsheet'!AM129),'Panel Spreadsheet'!$E129-'Panel Spreadsheet'!AM$4,"")</f>
        <v/>
      </c>
      <c r="AN129" t="str">
        <f>IF(ISNUMBER('Panel Spreadsheet'!AN129),'Panel Spreadsheet'!$E129-'Panel Spreadsheet'!AN$4,"")</f>
        <v/>
      </c>
      <c r="AO129" t="str">
        <f>IF(ISNUMBER('Panel Spreadsheet'!AO129),'Panel Spreadsheet'!$E129-'Panel Spreadsheet'!AO$4,"")</f>
        <v/>
      </c>
      <c r="AP129">
        <f>IF(ISNUMBER('Panel Spreadsheet'!AP129),'Panel Spreadsheet'!$E129-'Panel Spreadsheet'!AP$4,"")</f>
        <v>22</v>
      </c>
      <c r="AQ129">
        <f>IF(ISNUMBER('Panel Spreadsheet'!AQ129),'Panel Spreadsheet'!$E129-'Panel Spreadsheet'!AQ$4,"")</f>
        <v>21</v>
      </c>
      <c r="AR129">
        <f>IF(ISNUMBER('Panel Spreadsheet'!AR129),'Panel Spreadsheet'!$E129-'Panel Spreadsheet'!AR$4,"")</f>
        <v>20</v>
      </c>
      <c r="AS129">
        <f>IF(ISNUMBER('Panel Spreadsheet'!AS129),'Panel Spreadsheet'!$E129-'Panel Spreadsheet'!AS$4,"")</f>
        <v>19</v>
      </c>
      <c r="AT129">
        <f>IF(ISNUMBER('Panel Spreadsheet'!AT129),'Panel Spreadsheet'!$E129-'Panel Spreadsheet'!AT$4,"")</f>
        <v>18</v>
      </c>
      <c r="AU129">
        <f>IF(ISNUMBER('Panel Spreadsheet'!AU129),'Panel Spreadsheet'!$E129-'Panel Spreadsheet'!AU$4,"")</f>
        <v>17</v>
      </c>
      <c r="AV129">
        <f>IF(ISNUMBER('Panel Spreadsheet'!AV129),'Panel Spreadsheet'!$E129-'Panel Spreadsheet'!AV$4,"")</f>
        <v>16</v>
      </c>
      <c r="AW129">
        <f>IF(ISNUMBER('Panel Spreadsheet'!AW129),'Panel Spreadsheet'!$E129-'Panel Spreadsheet'!AW$4,"")</f>
        <v>15</v>
      </c>
      <c r="AX129">
        <f>IF(ISNUMBER('Panel Spreadsheet'!AX129),'Panel Spreadsheet'!$E129-'Panel Spreadsheet'!AX$4,"")</f>
        <v>14</v>
      </c>
      <c r="AY129">
        <f>IF(ISNUMBER('Panel Spreadsheet'!AY129),'Panel Spreadsheet'!$E129-'Panel Spreadsheet'!AY$4,"")</f>
        <v>13</v>
      </c>
    </row>
    <row r="130" spans="1:51" x14ac:dyDescent="0.35">
      <c r="A130" t="s">
        <v>28</v>
      </c>
      <c r="B130" t="s">
        <v>169</v>
      </c>
      <c r="C130" s="15">
        <v>6</v>
      </c>
      <c r="D130">
        <v>1946</v>
      </c>
      <c r="E130">
        <v>1956</v>
      </c>
      <c r="F130" t="str">
        <f>IF(ISNUMBER('Panel Spreadsheet'!F130),'Panel Spreadsheet'!$E130-'Panel Spreadsheet'!F$4,"")</f>
        <v/>
      </c>
      <c r="G130" t="str">
        <f>IF(ISNUMBER('Panel Spreadsheet'!G130),'Panel Spreadsheet'!$E130-'Panel Spreadsheet'!G$4,"")</f>
        <v/>
      </c>
      <c r="H130" t="str">
        <f>IF(ISNUMBER('Panel Spreadsheet'!H130),'Panel Spreadsheet'!$E130-'Panel Spreadsheet'!H$4,"")</f>
        <v/>
      </c>
      <c r="I130">
        <f>IF(ISNUMBER('Panel Spreadsheet'!I130),'Panel Spreadsheet'!$E130-'Panel Spreadsheet'!I$4,"")</f>
        <v>32</v>
      </c>
      <c r="J130">
        <f>IF(ISNUMBER('Panel Spreadsheet'!J130),'Panel Spreadsheet'!$E130-'Panel Spreadsheet'!J$4,"")</f>
        <v>31</v>
      </c>
      <c r="K130">
        <f>IF(ISNUMBER('Panel Spreadsheet'!K130),'Panel Spreadsheet'!$E130-'Panel Spreadsheet'!K$4,"")</f>
        <v>30</v>
      </c>
      <c r="L130">
        <f>IF(ISNUMBER('Panel Spreadsheet'!L130),'Panel Spreadsheet'!$E130-'Panel Spreadsheet'!L$4,"")</f>
        <v>29</v>
      </c>
      <c r="M130">
        <f>IF(ISNUMBER('Panel Spreadsheet'!M130),'Panel Spreadsheet'!$E130-'Panel Spreadsheet'!M$4,"")</f>
        <v>28</v>
      </c>
      <c r="N130">
        <f>IF(ISNUMBER('Panel Spreadsheet'!N130),'Panel Spreadsheet'!$E130-'Panel Spreadsheet'!N$4,"")</f>
        <v>27</v>
      </c>
      <c r="O130">
        <f>IF(ISNUMBER('Panel Spreadsheet'!O130),'Panel Spreadsheet'!$E130-'Panel Spreadsheet'!O$4,"")</f>
        <v>26</v>
      </c>
      <c r="P130">
        <f>IF(ISNUMBER('Panel Spreadsheet'!P130),'Panel Spreadsheet'!$E130-'Panel Spreadsheet'!P$4,"")</f>
        <v>25</v>
      </c>
      <c r="Q130">
        <f>IF(ISNUMBER('Panel Spreadsheet'!Q130),'Panel Spreadsheet'!$E130-'Panel Spreadsheet'!Q$4,"")</f>
        <v>24</v>
      </c>
      <c r="R130">
        <f>IF(ISNUMBER('Panel Spreadsheet'!R130),'Panel Spreadsheet'!$E130-'Panel Spreadsheet'!R$4,"")</f>
        <v>23</v>
      </c>
      <c r="S130">
        <f>IF(ISNUMBER('Panel Spreadsheet'!S130),'Panel Spreadsheet'!$E130-'Panel Spreadsheet'!S$4,"")</f>
        <v>22</v>
      </c>
      <c r="T130" t="str">
        <f>IF(ISNUMBER('Panel Spreadsheet'!T130),'Panel Spreadsheet'!$E130-'Panel Spreadsheet'!T$4,"")</f>
        <v/>
      </c>
      <c r="U130" t="str">
        <f>IF(ISNUMBER('Panel Spreadsheet'!U130),'Panel Spreadsheet'!$E130-'Panel Spreadsheet'!U$4,"")</f>
        <v/>
      </c>
      <c r="V130" t="str">
        <f>IF(ISNUMBER('Panel Spreadsheet'!V130),'Panel Spreadsheet'!$E130-'Panel Spreadsheet'!V$4,"")</f>
        <v/>
      </c>
      <c r="W130" t="str">
        <f>IF(ISNUMBER('Panel Spreadsheet'!W130),'Panel Spreadsheet'!$E130-'Panel Spreadsheet'!W$4,"")</f>
        <v/>
      </c>
      <c r="X130" t="str">
        <f>IF(ISNUMBER('Panel Spreadsheet'!X130),'Panel Spreadsheet'!$E130-'Panel Spreadsheet'!X$4,"")</f>
        <v/>
      </c>
      <c r="Y130" t="str">
        <f>IF(ISNUMBER('Panel Spreadsheet'!Y130),'Panel Spreadsheet'!$E130-'Panel Spreadsheet'!Y$4,"")</f>
        <v/>
      </c>
      <c r="Z130" t="str">
        <f>IF(ISNUMBER('Panel Spreadsheet'!Z130),'Panel Spreadsheet'!$E130-'Panel Spreadsheet'!Z$4,"")</f>
        <v/>
      </c>
      <c r="AA130" t="str">
        <f>IF(ISNUMBER('Panel Spreadsheet'!AA130),'Panel Spreadsheet'!$E130-'Panel Spreadsheet'!AA$4,"")</f>
        <v/>
      </c>
      <c r="AB130" t="str">
        <f>IF(ISNUMBER('Panel Spreadsheet'!AB130),'Panel Spreadsheet'!$E130-'Panel Spreadsheet'!AB$4,"")</f>
        <v/>
      </c>
      <c r="AC130" t="str">
        <f>IF(ISNUMBER('Panel Spreadsheet'!AC130),'Panel Spreadsheet'!$E130-'Panel Spreadsheet'!AC$4,"")</f>
        <v/>
      </c>
      <c r="AD130" t="str">
        <f>IF(ISNUMBER('Panel Spreadsheet'!AD130),'Panel Spreadsheet'!$E130-'Panel Spreadsheet'!AD$4,"")</f>
        <v/>
      </c>
      <c r="AE130" t="str">
        <f>IF(ISNUMBER('Panel Spreadsheet'!AE130),'Panel Spreadsheet'!$E130-'Panel Spreadsheet'!AE$4,"")</f>
        <v/>
      </c>
      <c r="AF130" t="str">
        <f>IF(ISNUMBER('Panel Spreadsheet'!AF130),'Panel Spreadsheet'!$E130-'Panel Spreadsheet'!AF$4,"")</f>
        <v/>
      </c>
      <c r="AG130" t="str">
        <f>IF(ISNUMBER('Panel Spreadsheet'!AG130),'Panel Spreadsheet'!$E130-'Panel Spreadsheet'!AG$4,"")</f>
        <v/>
      </c>
      <c r="AH130" t="str">
        <f>IF(ISNUMBER('Panel Spreadsheet'!AH130),'Panel Spreadsheet'!$E130-'Panel Spreadsheet'!AH$4,"")</f>
        <v/>
      </c>
      <c r="AI130" t="str">
        <f>IF(ISNUMBER('Panel Spreadsheet'!AI130),'Panel Spreadsheet'!$E130-'Panel Spreadsheet'!AI$4,"")</f>
        <v/>
      </c>
      <c r="AJ130" t="str">
        <f>IF(ISNUMBER('Panel Spreadsheet'!AJ130),'Panel Spreadsheet'!$E130-'Panel Spreadsheet'!AJ$4,"")</f>
        <v/>
      </c>
      <c r="AK130" t="str">
        <f>IF(ISNUMBER('Panel Spreadsheet'!AK130),'Panel Spreadsheet'!$E130-'Panel Spreadsheet'!AK$4,"")</f>
        <v/>
      </c>
      <c r="AL130" t="str">
        <f>IF(ISNUMBER('Panel Spreadsheet'!AL130),'Panel Spreadsheet'!$E130-'Panel Spreadsheet'!AL$4,"")</f>
        <v/>
      </c>
      <c r="AM130" t="str">
        <f>IF(ISNUMBER('Panel Spreadsheet'!AM130),'Panel Spreadsheet'!$E130-'Panel Spreadsheet'!AM$4,"")</f>
        <v/>
      </c>
      <c r="AN130" t="str">
        <f>IF(ISNUMBER('Panel Spreadsheet'!AN130),'Panel Spreadsheet'!$E130-'Panel Spreadsheet'!AN$4,"")</f>
        <v/>
      </c>
      <c r="AO130" t="str">
        <f>IF(ISNUMBER('Panel Spreadsheet'!AO130),'Panel Spreadsheet'!$E130-'Panel Spreadsheet'!AO$4,"")</f>
        <v/>
      </c>
      <c r="AP130" t="str">
        <f>IF(ISNUMBER('Panel Spreadsheet'!AP130),'Panel Spreadsheet'!$E130-'Panel Spreadsheet'!AP$4,"")</f>
        <v/>
      </c>
      <c r="AQ130" t="str">
        <f>IF(ISNUMBER('Panel Spreadsheet'!AQ130),'Panel Spreadsheet'!$E130-'Panel Spreadsheet'!AQ$4,"")</f>
        <v/>
      </c>
      <c r="AR130" t="str">
        <f>IF(ISNUMBER('Panel Spreadsheet'!AR130),'Panel Spreadsheet'!$E130-'Panel Spreadsheet'!AR$4,"")</f>
        <v/>
      </c>
      <c r="AS130" t="str">
        <f>IF(ISNUMBER('Panel Spreadsheet'!AS130),'Panel Spreadsheet'!$E130-'Panel Spreadsheet'!AS$4,"")</f>
        <v/>
      </c>
      <c r="AT130" t="str">
        <f>IF(ISNUMBER('Panel Spreadsheet'!AT130),'Panel Spreadsheet'!$E130-'Panel Spreadsheet'!AT$4,"")</f>
        <v/>
      </c>
      <c r="AU130" t="str">
        <f>IF(ISNUMBER('Panel Spreadsheet'!AU130),'Panel Spreadsheet'!$E130-'Panel Spreadsheet'!AU$4,"")</f>
        <v/>
      </c>
      <c r="AV130" t="str">
        <f>IF(ISNUMBER('Panel Spreadsheet'!AV130),'Panel Spreadsheet'!$E130-'Panel Spreadsheet'!AV$4,"")</f>
        <v/>
      </c>
      <c r="AW130" t="str">
        <f>IF(ISNUMBER('Panel Spreadsheet'!AW130),'Panel Spreadsheet'!$E130-'Panel Spreadsheet'!AW$4,"")</f>
        <v/>
      </c>
      <c r="AX130" t="str">
        <f>IF(ISNUMBER('Panel Spreadsheet'!AX130),'Panel Spreadsheet'!$E130-'Panel Spreadsheet'!AX$4,"")</f>
        <v/>
      </c>
      <c r="AY130" t="str">
        <f>IF(ISNUMBER('Panel Spreadsheet'!AY130),'Panel Spreadsheet'!$E130-'Panel Spreadsheet'!AY$4,"")</f>
        <v/>
      </c>
    </row>
    <row r="131" spans="1:51" x14ac:dyDescent="0.35">
      <c r="A131" t="s">
        <v>28</v>
      </c>
      <c r="B131" t="s">
        <v>169</v>
      </c>
      <c r="C131" s="15">
        <v>6</v>
      </c>
      <c r="D131">
        <v>1963</v>
      </c>
      <c r="E131">
        <v>1965</v>
      </c>
      <c r="F131" t="str">
        <f>IF(ISNUMBER('Panel Spreadsheet'!F131),'Panel Spreadsheet'!$E131-'Panel Spreadsheet'!F$4,"")</f>
        <v/>
      </c>
      <c r="G131" t="str">
        <f>IF(ISNUMBER('Panel Spreadsheet'!G131),'Panel Spreadsheet'!$E131-'Panel Spreadsheet'!G$4,"")</f>
        <v/>
      </c>
      <c r="H131" t="str">
        <f>IF(ISNUMBER('Panel Spreadsheet'!H131),'Panel Spreadsheet'!$E131-'Panel Spreadsheet'!H$4,"")</f>
        <v/>
      </c>
      <c r="I131" t="str">
        <f>IF(ISNUMBER('Panel Spreadsheet'!I131),'Panel Spreadsheet'!$E131-'Panel Spreadsheet'!I$4,"")</f>
        <v/>
      </c>
      <c r="J131" t="str">
        <f>IF(ISNUMBER('Panel Spreadsheet'!J131),'Panel Spreadsheet'!$E131-'Panel Spreadsheet'!J$4,"")</f>
        <v/>
      </c>
      <c r="K131" t="str">
        <f>IF(ISNUMBER('Panel Spreadsheet'!K131),'Panel Spreadsheet'!$E131-'Panel Spreadsheet'!K$4,"")</f>
        <v/>
      </c>
      <c r="L131" t="str">
        <f>IF(ISNUMBER('Panel Spreadsheet'!L131),'Panel Spreadsheet'!$E131-'Panel Spreadsheet'!L$4,"")</f>
        <v/>
      </c>
      <c r="M131" t="str">
        <f>IF(ISNUMBER('Panel Spreadsheet'!M131),'Panel Spreadsheet'!$E131-'Panel Spreadsheet'!M$4,"")</f>
        <v/>
      </c>
      <c r="N131" t="str">
        <f>IF(ISNUMBER('Panel Spreadsheet'!N131),'Panel Spreadsheet'!$E131-'Panel Spreadsheet'!N$4,"")</f>
        <v/>
      </c>
      <c r="O131" t="str">
        <f>IF(ISNUMBER('Panel Spreadsheet'!O131),'Panel Spreadsheet'!$E131-'Panel Spreadsheet'!O$4,"")</f>
        <v/>
      </c>
      <c r="P131" t="str">
        <f>IF(ISNUMBER('Panel Spreadsheet'!P131),'Panel Spreadsheet'!$E131-'Panel Spreadsheet'!P$4,"")</f>
        <v/>
      </c>
      <c r="Q131" t="str">
        <f>IF(ISNUMBER('Panel Spreadsheet'!Q131),'Panel Spreadsheet'!$E131-'Panel Spreadsheet'!Q$4,"")</f>
        <v/>
      </c>
      <c r="R131" t="str">
        <f>IF(ISNUMBER('Panel Spreadsheet'!R131),'Panel Spreadsheet'!$E131-'Panel Spreadsheet'!R$4,"")</f>
        <v/>
      </c>
      <c r="S131" t="str">
        <f>IF(ISNUMBER('Panel Spreadsheet'!S131),'Panel Spreadsheet'!$E131-'Panel Spreadsheet'!S$4,"")</f>
        <v/>
      </c>
      <c r="T131" t="str">
        <f>IF(ISNUMBER('Panel Spreadsheet'!T131),'Panel Spreadsheet'!$E131-'Panel Spreadsheet'!T$4,"")</f>
        <v/>
      </c>
      <c r="U131" t="str">
        <f>IF(ISNUMBER('Panel Spreadsheet'!U131),'Panel Spreadsheet'!$E131-'Panel Spreadsheet'!U$4,"")</f>
        <v/>
      </c>
      <c r="V131" t="str">
        <f>IF(ISNUMBER('Panel Spreadsheet'!V131),'Panel Spreadsheet'!$E131-'Panel Spreadsheet'!V$4,"")</f>
        <v/>
      </c>
      <c r="W131" t="str">
        <f>IF(ISNUMBER('Panel Spreadsheet'!W131),'Panel Spreadsheet'!$E131-'Panel Spreadsheet'!W$4,"")</f>
        <v/>
      </c>
      <c r="X131" t="str">
        <f>IF(ISNUMBER('Panel Spreadsheet'!X131),'Panel Spreadsheet'!$E131-'Panel Spreadsheet'!X$4,"")</f>
        <v/>
      </c>
      <c r="Y131" t="str">
        <f>IF(ISNUMBER('Panel Spreadsheet'!Y131),'Panel Spreadsheet'!$E131-'Panel Spreadsheet'!Y$4,"")</f>
        <v/>
      </c>
      <c r="Z131" t="str">
        <f>IF(ISNUMBER('Panel Spreadsheet'!Z131),'Panel Spreadsheet'!$E131-'Panel Spreadsheet'!Z$4,"")</f>
        <v/>
      </c>
      <c r="AA131" t="str">
        <f>IF(ISNUMBER('Panel Spreadsheet'!AA131),'Panel Spreadsheet'!$E131-'Panel Spreadsheet'!AA$4,"")</f>
        <v/>
      </c>
      <c r="AB131" t="str">
        <f>IF(ISNUMBER('Panel Spreadsheet'!AB131),'Panel Spreadsheet'!$E131-'Panel Spreadsheet'!AB$4,"")</f>
        <v/>
      </c>
      <c r="AC131" t="str">
        <f>IF(ISNUMBER('Panel Spreadsheet'!AC131),'Panel Spreadsheet'!$E131-'Panel Spreadsheet'!AC$4,"")</f>
        <v/>
      </c>
      <c r="AD131" t="str">
        <f>IF(ISNUMBER('Panel Spreadsheet'!AD131),'Panel Spreadsheet'!$E131-'Panel Spreadsheet'!AD$4,"")</f>
        <v/>
      </c>
      <c r="AE131" t="str">
        <f>IF(ISNUMBER('Panel Spreadsheet'!AE131),'Panel Spreadsheet'!$E131-'Panel Spreadsheet'!AE$4,"")</f>
        <v/>
      </c>
      <c r="AF131" t="str">
        <f>IF(ISNUMBER('Panel Spreadsheet'!AF131),'Panel Spreadsheet'!$E131-'Panel Spreadsheet'!AF$4,"")</f>
        <v/>
      </c>
      <c r="AG131" t="str">
        <f>IF(ISNUMBER('Panel Spreadsheet'!AG131),'Panel Spreadsheet'!$E131-'Panel Spreadsheet'!AG$4,"")</f>
        <v/>
      </c>
      <c r="AH131" t="str">
        <f>IF(ISNUMBER('Panel Spreadsheet'!AH131),'Panel Spreadsheet'!$E131-'Panel Spreadsheet'!AH$4,"")</f>
        <v/>
      </c>
      <c r="AI131" t="str">
        <f>IF(ISNUMBER('Panel Spreadsheet'!AI131),'Panel Spreadsheet'!$E131-'Panel Spreadsheet'!AI$4,"")</f>
        <v/>
      </c>
      <c r="AJ131" t="str">
        <f>IF(ISNUMBER('Panel Spreadsheet'!AJ131),'Panel Spreadsheet'!$E131-'Panel Spreadsheet'!AJ$4,"")</f>
        <v/>
      </c>
      <c r="AK131" t="str">
        <f>IF(ISNUMBER('Panel Spreadsheet'!AK131),'Panel Spreadsheet'!$E131-'Panel Spreadsheet'!AK$4,"")</f>
        <v/>
      </c>
      <c r="AL131" t="str">
        <f>IF(ISNUMBER('Panel Spreadsheet'!AL131),'Panel Spreadsheet'!$E131-'Panel Spreadsheet'!AL$4,"")</f>
        <v/>
      </c>
      <c r="AM131" t="str">
        <f>IF(ISNUMBER('Panel Spreadsheet'!AM131),'Panel Spreadsheet'!$E131-'Panel Spreadsheet'!AM$4,"")</f>
        <v/>
      </c>
      <c r="AN131" t="str">
        <f>IF(ISNUMBER('Panel Spreadsheet'!AN131),'Panel Spreadsheet'!$E131-'Panel Spreadsheet'!AN$4,"")</f>
        <v/>
      </c>
      <c r="AO131" t="str">
        <f>IF(ISNUMBER('Panel Spreadsheet'!AO131),'Panel Spreadsheet'!$E131-'Panel Spreadsheet'!AO$4,"")</f>
        <v/>
      </c>
      <c r="AP131" t="str">
        <f>IF(ISNUMBER('Panel Spreadsheet'!AP131),'Panel Spreadsheet'!$E131-'Panel Spreadsheet'!AP$4,"")</f>
        <v/>
      </c>
      <c r="AQ131">
        <f>IF(ISNUMBER('Panel Spreadsheet'!AQ131),'Panel Spreadsheet'!$E131-'Panel Spreadsheet'!AQ$4,"")</f>
        <v>7</v>
      </c>
      <c r="AR131">
        <f>IF(ISNUMBER('Panel Spreadsheet'!AR131),'Panel Spreadsheet'!$E131-'Panel Spreadsheet'!AR$4,"")</f>
        <v>6</v>
      </c>
      <c r="AS131">
        <f>IF(ISNUMBER('Panel Spreadsheet'!AS131),'Panel Spreadsheet'!$E131-'Panel Spreadsheet'!AS$4,"")</f>
        <v>5</v>
      </c>
      <c r="AT131">
        <f>IF(ISNUMBER('Panel Spreadsheet'!AT131),'Panel Spreadsheet'!$E131-'Panel Spreadsheet'!AT$4,"")</f>
        <v>4</v>
      </c>
      <c r="AU131">
        <f>IF(ISNUMBER('Panel Spreadsheet'!AU131),'Panel Spreadsheet'!$E131-'Panel Spreadsheet'!AU$4,"")</f>
        <v>3</v>
      </c>
      <c r="AV131">
        <f>IF(ISNUMBER('Panel Spreadsheet'!AV131),'Panel Spreadsheet'!$E131-'Panel Spreadsheet'!AV$4,"")</f>
        <v>2</v>
      </c>
      <c r="AW131" t="str">
        <f>IF(ISNUMBER('Panel Spreadsheet'!AW131),'Panel Spreadsheet'!$E131-'Panel Spreadsheet'!AW$4,"")</f>
        <v/>
      </c>
      <c r="AX131" t="str">
        <f>IF(ISNUMBER('Panel Spreadsheet'!AX131),'Panel Spreadsheet'!$E131-'Panel Spreadsheet'!AX$4,"")</f>
        <v/>
      </c>
      <c r="AY131" t="str">
        <f>IF(ISNUMBER('Panel Spreadsheet'!AY131),'Panel Spreadsheet'!$E131-'Panel Spreadsheet'!AY$4,"")</f>
        <v/>
      </c>
    </row>
    <row r="132" spans="1:51" x14ac:dyDescent="0.35">
      <c r="A132" t="s">
        <v>28</v>
      </c>
      <c r="B132" t="s">
        <v>169</v>
      </c>
      <c r="C132" s="15">
        <v>6</v>
      </c>
      <c r="D132">
        <v>1980</v>
      </c>
      <c r="E132">
        <v>1983</v>
      </c>
      <c r="F132" t="str">
        <f>IF(ISNUMBER('Panel Spreadsheet'!F132),'Panel Spreadsheet'!$E132-'Panel Spreadsheet'!F$4,"")</f>
        <v/>
      </c>
      <c r="G132" t="str">
        <f>IF(ISNUMBER('Panel Spreadsheet'!G132),'Panel Spreadsheet'!$E132-'Panel Spreadsheet'!G$4,"")</f>
        <v/>
      </c>
      <c r="H132" t="str">
        <f>IF(ISNUMBER('Panel Spreadsheet'!H132),'Panel Spreadsheet'!$E132-'Panel Spreadsheet'!H$4,"")</f>
        <v/>
      </c>
      <c r="I132" t="str">
        <f>IF(ISNUMBER('Panel Spreadsheet'!I132),'Panel Spreadsheet'!$E132-'Panel Spreadsheet'!I$4,"")</f>
        <v/>
      </c>
      <c r="J132" t="str">
        <f>IF(ISNUMBER('Panel Spreadsheet'!J132),'Panel Spreadsheet'!$E132-'Panel Spreadsheet'!J$4,"")</f>
        <v/>
      </c>
      <c r="K132" t="str">
        <f>IF(ISNUMBER('Panel Spreadsheet'!K132),'Panel Spreadsheet'!$E132-'Panel Spreadsheet'!K$4,"")</f>
        <v/>
      </c>
      <c r="L132" t="str">
        <f>IF(ISNUMBER('Panel Spreadsheet'!L132),'Panel Spreadsheet'!$E132-'Panel Spreadsheet'!L$4,"")</f>
        <v/>
      </c>
      <c r="M132" t="str">
        <f>IF(ISNUMBER('Panel Spreadsheet'!M132),'Panel Spreadsheet'!$E132-'Panel Spreadsheet'!M$4,"")</f>
        <v/>
      </c>
      <c r="N132" t="str">
        <f>IF(ISNUMBER('Panel Spreadsheet'!N132),'Panel Spreadsheet'!$E132-'Panel Spreadsheet'!N$4,"")</f>
        <v/>
      </c>
      <c r="O132" t="str">
        <f>IF(ISNUMBER('Panel Spreadsheet'!O132),'Panel Spreadsheet'!$E132-'Panel Spreadsheet'!O$4,"")</f>
        <v/>
      </c>
      <c r="P132" t="str">
        <f>IF(ISNUMBER('Panel Spreadsheet'!P132),'Panel Spreadsheet'!$E132-'Panel Spreadsheet'!P$4,"")</f>
        <v/>
      </c>
      <c r="Q132" t="str">
        <f>IF(ISNUMBER('Panel Spreadsheet'!Q132),'Panel Spreadsheet'!$E132-'Panel Spreadsheet'!Q$4,"")</f>
        <v/>
      </c>
      <c r="R132" t="str">
        <f>IF(ISNUMBER('Panel Spreadsheet'!R132),'Panel Spreadsheet'!$E132-'Panel Spreadsheet'!R$4,"")</f>
        <v/>
      </c>
      <c r="S132" t="str">
        <f>IF(ISNUMBER('Panel Spreadsheet'!S132),'Panel Spreadsheet'!$E132-'Panel Spreadsheet'!S$4,"")</f>
        <v/>
      </c>
      <c r="T132" t="str">
        <f>IF(ISNUMBER('Panel Spreadsheet'!T132),'Panel Spreadsheet'!$E132-'Panel Spreadsheet'!T$4,"")</f>
        <v/>
      </c>
      <c r="U132" t="str">
        <f>IF(ISNUMBER('Panel Spreadsheet'!U132),'Panel Spreadsheet'!$E132-'Panel Spreadsheet'!U$4,"")</f>
        <v/>
      </c>
      <c r="V132" t="str">
        <f>IF(ISNUMBER('Panel Spreadsheet'!V132),'Panel Spreadsheet'!$E132-'Panel Spreadsheet'!V$4,"")</f>
        <v/>
      </c>
      <c r="W132" t="str">
        <f>IF(ISNUMBER('Panel Spreadsheet'!W132),'Panel Spreadsheet'!$E132-'Panel Spreadsheet'!W$4,"")</f>
        <v/>
      </c>
      <c r="X132" t="str">
        <f>IF(ISNUMBER('Panel Spreadsheet'!X132),'Panel Spreadsheet'!$E132-'Panel Spreadsheet'!X$4,"")</f>
        <v/>
      </c>
      <c r="Y132" t="str">
        <f>IF(ISNUMBER('Panel Spreadsheet'!Y132),'Panel Spreadsheet'!$E132-'Panel Spreadsheet'!Y$4,"")</f>
        <v/>
      </c>
      <c r="Z132" t="str">
        <f>IF(ISNUMBER('Panel Spreadsheet'!Z132),'Panel Spreadsheet'!$E132-'Panel Spreadsheet'!Z$4,"")</f>
        <v/>
      </c>
      <c r="AA132" t="str">
        <f>IF(ISNUMBER('Panel Spreadsheet'!AA132),'Panel Spreadsheet'!$E132-'Panel Spreadsheet'!AA$4,"")</f>
        <v/>
      </c>
      <c r="AB132" t="str">
        <f>IF(ISNUMBER('Panel Spreadsheet'!AB132),'Panel Spreadsheet'!$E132-'Panel Spreadsheet'!AB$4,"")</f>
        <v/>
      </c>
      <c r="AC132" t="str">
        <f>IF(ISNUMBER('Panel Spreadsheet'!AC132),'Panel Spreadsheet'!$E132-'Panel Spreadsheet'!AC$4,"")</f>
        <v/>
      </c>
      <c r="AD132" t="str">
        <f>IF(ISNUMBER('Panel Spreadsheet'!AD132),'Panel Spreadsheet'!$E132-'Panel Spreadsheet'!AD$4,"")</f>
        <v/>
      </c>
      <c r="AE132" t="str">
        <f>IF(ISNUMBER('Panel Spreadsheet'!AE132),'Panel Spreadsheet'!$E132-'Panel Spreadsheet'!AE$4,"")</f>
        <v/>
      </c>
      <c r="AF132" t="str">
        <f>IF(ISNUMBER('Panel Spreadsheet'!AF132),'Panel Spreadsheet'!$E132-'Panel Spreadsheet'!AF$4,"")</f>
        <v/>
      </c>
      <c r="AG132" t="str">
        <f>IF(ISNUMBER('Panel Spreadsheet'!AG132),'Panel Spreadsheet'!$E132-'Panel Spreadsheet'!AG$4,"")</f>
        <v/>
      </c>
      <c r="AH132" t="str">
        <f>IF(ISNUMBER('Panel Spreadsheet'!AH132),'Panel Spreadsheet'!$E132-'Panel Spreadsheet'!AH$4,"")</f>
        <v/>
      </c>
      <c r="AI132" t="str">
        <f>IF(ISNUMBER('Panel Spreadsheet'!AI132),'Panel Spreadsheet'!$E132-'Panel Spreadsheet'!AI$4,"")</f>
        <v/>
      </c>
      <c r="AJ132" t="str">
        <f>IF(ISNUMBER('Panel Spreadsheet'!AJ132),'Panel Spreadsheet'!$E132-'Panel Spreadsheet'!AJ$4,"")</f>
        <v/>
      </c>
      <c r="AK132" t="str">
        <f>IF(ISNUMBER('Panel Spreadsheet'!AK132),'Panel Spreadsheet'!$E132-'Panel Spreadsheet'!AK$4,"")</f>
        <v/>
      </c>
      <c r="AL132" t="str">
        <f>IF(ISNUMBER('Panel Spreadsheet'!AL132),'Panel Spreadsheet'!$E132-'Panel Spreadsheet'!AL$4,"")</f>
        <v/>
      </c>
      <c r="AM132" t="str">
        <f>IF(ISNUMBER('Panel Spreadsheet'!AM132),'Panel Spreadsheet'!$E132-'Panel Spreadsheet'!AM$4,"")</f>
        <v/>
      </c>
      <c r="AN132" t="str">
        <f>IF(ISNUMBER('Panel Spreadsheet'!AN132),'Panel Spreadsheet'!$E132-'Panel Spreadsheet'!AN$4,"")</f>
        <v/>
      </c>
      <c r="AO132" t="str">
        <f>IF(ISNUMBER('Panel Spreadsheet'!AO132),'Panel Spreadsheet'!$E132-'Panel Spreadsheet'!AO$4,"")</f>
        <v/>
      </c>
      <c r="AP132" t="str">
        <f>IF(ISNUMBER('Panel Spreadsheet'!AP132),'Panel Spreadsheet'!$E132-'Panel Spreadsheet'!AP$4,"")</f>
        <v/>
      </c>
      <c r="AQ132" t="str">
        <f>IF(ISNUMBER('Panel Spreadsheet'!AQ132),'Panel Spreadsheet'!$E132-'Panel Spreadsheet'!AQ$4,"")</f>
        <v/>
      </c>
      <c r="AR132" t="str">
        <f>IF(ISNUMBER('Panel Spreadsheet'!AR132),'Panel Spreadsheet'!$E132-'Panel Spreadsheet'!AR$4,"")</f>
        <v/>
      </c>
      <c r="AS132">
        <f>IF(ISNUMBER('Panel Spreadsheet'!AS132),'Panel Spreadsheet'!$E132-'Panel Spreadsheet'!AS$4,"")</f>
        <v>23</v>
      </c>
      <c r="AT132">
        <f>IF(ISNUMBER('Panel Spreadsheet'!AT132),'Panel Spreadsheet'!$E132-'Panel Spreadsheet'!AT$4,"")</f>
        <v>22</v>
      </c>
      <c r="AU132">
        <f>IF(ISNUMBER('Panel Spreadsheet'!AU132),'Panel Spreadsheet'!$E132-'Panel Spreadsheet'!AU$4,"")</f>
        <v>21</v>
      </c>
      <c r="AV132">
        <f>IF(ISNUMBER('Panel Spreadsheet'!AV132),'Panel Spreadsheet'!$E132-'Panel Spreadsheet'!AV$4,"")</f>
        <v>20</v>
      </c>
      <c r="AW132">
        <f>IF(ISNUMBER('Panel Spreadsheet'!AW132),'Panel Spreadsheet'!$E132-'Panel Spreadsheet'!AW$4,"")</f>
        <v>19</v>
      </c>
      <c r="AX132">
        <f>IF(ISNUMBER('Panel Spreadsheet'!AX132),'Panel Spreadsheet'!$E132-'Panel Spreadsheet'!AX$4,"")</f>
        <v>18</v>
      </c>
      <c r="AY132">
        <f>IF(ISNUMBER('Panel Spreadsheet'!AY132),'Panel Spreadsheet'!$E132-'Panel Spreadsheet'!AY$4,"")</f>
        <v>17</v>
      </c>
    </row>
    <row r="133" spans="1:51" x14ac:dyDescent="0.35">
      <c r="A133" t="s">
        <v>28</v>
      </c>
      <c r="B133" t="s">
        <v>169</v>
      </c>
      <c r="C133" s="15">
        <v>6.25</v>
      </c>
      <c r="D133">
        <v>1969</v>
      </c>
      <c r="E133">
        <v>1971</v>
      </c>
      <c r="F133" t="str">
        <f>IF(ISNUMBER('Panel Spreadsheet'!F133),'Panel Spreadsheet'!$E133-'Panel Spreadsheet'!F$4,"")</f>
        <v/>
      </c>
      <c r="G133" t="str">
        <f>IF(ISNUMBER('Panel Spreadsheet'!G133),'Panel Spreadsheet'!$E133-'Panel Spreadsheet'!G$4,"")</f>
        <v/>
      </c>
      <c r="H133" t="str">
        <f>IF(ISNUMBER('Panel Spreadsheet'!H133),'Panel Spreadsheet'!$E133-'Panel Spreadsheet'!H$4,"")</f>
        <v/>
      </c>
      <c r="I133" t="str">
        <f>IF(ISNUMBER('Panel Spreadsheet'!I133),'Panel Spreadsheet'!$E133-'Panel Spreadsheet'!I$4,"")</f>
        <v/>
      </c>
      <c r="J133" t="str">
        <f>IF(ISNUMBER('Panel Spreadsheet'!J133),'Panel Spreadsheet'!$E133-'Panel Spreadsheet'!J$4,"")</f>
        <v/>
      </c>
      <c r="K133" t="str">
        <f>IF(ISNUMBER('Panel Spreadsheet'!K133),'Panel Spreadsheet'!$E133-'Panel Spreadsheet'!K$4,"")</f>
        <v/>
      </c>
      <c r="L133" t="str">
        <f>IF(ISNUMBER('Panel Spreadsheet'!L133),'Panel Spreadsheet'!$E133-'Panel Spreadsheet'!L$4,"")</f>
        <v/>
      </c>
      <c r="M133" t="str">
        <f>IF(ISNUMBER('Panel Spreadsheet'!M133),'Panel Spreadsheet'!$E133-'Panel Spreadsheet'!M$4,"")</f>
        <v/>
      </c>
      <c r="N133" t="str">
        <f>IF(ISNUMBER('Panel Spreadsheet'!N133),'Panel Spreadsheet'!$E133-'Panel Spreadsheet'!N$4,"")</f>
        <v/>
      </c>
      <c r="O133" t="str">
        <f>IF(ISNUMBER('Panel Spreadsheet'!O133),'Panel Spreadsheet'!$E133-'Panel Spreadsheet'!O$4,"")</f>
        <v/>
      </c>
      <c r="P133" t="str">
        <f>IF(ISNUMBER('Panel Spreadsheet'!P133),'Panel Spreadsheet'!$E133-'Panel Spreadsheet'!P$4,"")</f>
        <v/>
      </c>
      <c r="Q133" t="str">
        <f>IF(ISNUMBER('Panel Spreadsheet'!Q133),'Panel Spreadsheet'!$E133-'Panel Spreadsheet'!Q$4,"")</f>
        <v/>
      </c>
      <c r="R133" t="str">
        <f>IF(ISNUMBER('Panel Spreadsheet'!R133),'Panel Spreadsheet'!$E133-'Panel Spreadsheet'!R$4,"")</f>
        <v/>
      </c>
      <c r="S133" t="str">
        <f>IF(ISNUMBER('Panel Spreadsheet'!S133),'Panel Spreadsheet'!$E133-'Panel Spreadsheet'!S$4,"")</f>
        <v/>
      </c>
      <c r="T133" t="str">
        <f>IF(ISNUMBER('Panel Spreadsheet'!T133),'Panel Spreadsheet'!$E133-'Panel Spreadsheet'!T$4,"")</f>
        <v/>
      </c>
      <c r="U133" t="str">
        <f>IF(ISNUMBER('Panel Spreadsheet'!U133),'Panel Spreadsheet'!$E133-'Panel Spreadsheet'!U$4,"")</f>
        <v/>
      </c>
      <c r="V133" t="str">
        <f>IF(ISNUMBER('Panel Spreadsheet'!V133),'Panel Spreadsheet'!$E133-'Panel Spreadsheet'!V$4,"")</f>
        <v/>
      </c>
      <c r="W133" t="str">
        <f>IF(ISNUMBER('Panel Spreadsheet'!W133),'Panel Spreadsheet'!$E133-'Panel Spreadsheet'!W$4,"")</f>
        <v/>
      </c>
      <c r="X133" t="str">
        <f>IF(ISNUMBER('Panel Spreadsheet'!X133),'Panel Spreadsheet'!$E133-'Panel Spreadsheet'!X$4,"")</f>
        <v/>
      </c>
      <c r="Y133" t="str">
        <f>IF(ISNUMBER('Panel Spreadsheet'!Y133),'Panel Spreadsheet'!$E133-'Panel Spreadsheet'!Y$4,"")</f>
        <v/>
      </c>
      <c r="Z133" t="str">
        <f>IF(ISNUMBER('Panel Spreadsheet'!Z133),'Panel Spreadsheet'!$E133-'Panel Spreadsheet'!Z$4,"")</f>
        <v/>
      </c>
      <c r="AA133" t="str">
        <f>IF(ISNUMBER('Panel Spreadsheet'!AA133),'Panel Spreadsheet'!$E133-'Panel Spreadsheet'!AA$4,"")</f>
        <v/>
      </c>
      <c r="AB133" t="str">
        <f>IF(ISNUMBER('Panel Spreadsheet'!AB133),'Panel Spreadsheet'!$E133-'Panel Spreadsheet'!AB$4,"")</f>
        <v/>
      </c>
      <c r="AC133" t="str">
        <f>IF(ISNUMBER('Panel Spreadsheet'!AC133),'Panel Spreadsheet'!$E133-'Panel Spreadsheet'!AC$4,"")</f>
        <v/>
      </c>
      <c r="AD133" t="str">
        <f>IF(ISNUMBER('Panel Spreadsheet'!AD133),'Panel Spreadsheet'!$E133-'Panel Spreadsheet'!AD$4,"")</f>
        <v/>
      </c>
      <c r="AE133" t="str">
        <f>IF(ISNUMBER('Panel Spreadsheet'!AE133),'Panel Spreadsheet'!$E133-'Panel Spreadsheet'!AE$4,"")</f>
        <v/>
      </c>
      <c r="AF133" t="str">
        <f>IF(ISNUMBER('Panel Spreadsheet'!AF133),'Panel Spreadsheet'!$E133-'Panel Spreadsheet'!AF$4,"")</f>
        <v/>
      </c>
      <c r="AG133" t="str">
        <f>IF(ISNUMBER('Panel Spreadsheet'!AG133),'Panel Spreadsheet'!$E133-'Panel Spreadsheet'!AG$4,"")</f>
        <v/>
      </c>
      <c r="AH133" t="str">
        <f>IF(ISNUMBER('Panel Spreadsheet'!AH133),'Panel Spreadsheet'!$E133-'Panel Spreadsheet'!AH$4,"")</f>
        <v/>
      </c>
      <c r="AI133" t="str">
        <f>IF(ISNUMBER('Panel Spreadsheet'!AI133),'Panel Spreadsheet'!$E133-'Panel Spreadsheet'!AI$4,"")</f>
        <v/>
      </c>
      <c r="AJ133" t="str">
        <f>IF(ISNUMBER('Panel Spreadsheet'!AJ133),'Panel Spreadsheet'!$E133-'Panel Spreadsheet'!AJ$4,"")</f>
        <v/>
      </c>
      <c r="AK133" t="str">
        <f>IF(ISNUMBER('Panel Spreadsheet'!AK133),'Panel Spreadsheet'!$E133-'Panel Spreadsheet'!AK$4,"")</f>
        <v/>
      </c>
      <c r="AL133" t="str">
        <f>IF(ISNUMBER('Panel Spreadsheet'!AL133),'Panel Spreadsheet'!$E133-'Panel Spreadsheet'!AL$4,"")</f>
        <v/>
      </c>
      <c r="AM133" t="str">
        <f>IF(ISNUMBER('Panel Spreadsheet'!AM133),'Panel Spreadsheet'!$E133-'Panel Spreadsheet'!AM$4,"")</f>
        <v/>
      </c>
      <c r="AN133" t="str">
        <f>IF(ISNUMBER('Panel Spreadsheet'!AN133),'Panel Spreadsheet'!$E133-'Panel Spreadsheet'!AN$4,"")</f>
        <v/>
      </c>
      <c r="AO133" t="str">
        <f>IF(ISNUMBER('Panel Spreadsheet'!AO133),'Panel Spreadsheet'!$E133-'Panel Spreadsheet'!AO$4,"")</f>
        <v/>
      </c>
      <c r="AP133" t="str">
        <f>IF(ISNUMBER('Panel Spreadsheet'!AP133),'Panel Spreadsheet'!$E133-'Panel Spreadsheet'!AP$4,"")</f>
        <v/>
      </c>
      <c r="AQ133" t="str">
        <f>IF(ISNUMBER('Panel Spreadsheet'!AQ133),'Panel Spreadsheet'!$E133-'Panel Spreadsheet'!AQ$4,"")</f>
        <v/>
      </c>
      <c r="AR133">
        <f>IF(ISNUMBER('Panel Spreadsheet'!AR133),'Panel Spreadsheet'!$E133-'Panel Spreadsheet'!AR$4,"")</f>
        <v>12</v>
      </c>
      <c r="AS133">
        <f>IF(ISNUMBER('Panel Spreadsheet'!AS133),'Panel Spreadsheet'!$E133-'Panel Spreadsheet'!AS$4,"")</f>
        <v>11</v>
      </c>
      <c r="AT133">
        <f>IF(ISNUMBER('Panel Spreadsheet'!AT133),'Panel Spreadsheet'!$E133-'Panel Spreadsheet'!AT$4,"")</f>
        <v>10</v>
      </c>
      <c r="AU133">
        <f>IF(ISNUMBER('Panel Spreadsheet'!AU133),'Panel Spreadsheet'!$E133-'Panel Spreadsheet'!AU$4,"")</f>
        <v>9</v>
      </c>
      <c r="AV133">
        <f>IF(ISNUMBER('Panel Spreadsheet'!AV133),'Panel Spreadsheet'!$E133-'Panel Spreadsheet'!AV$4,"")</f>
        <v>8</v>
      </c>
      <c r="AW133">
        <f>IF(ISNUMBER('Panel Spreadsheet'!AW133),'Panel Spreadsheet'!$E133-'Panel Spreadsheet'!AW$4,"")</f>
        <v>7</v>
      </c>
      <c r="AX133">
        <f>IF(ISNUMBER('Panel Spreadsheet'!AX133),'Panel Spreadsheet'!$E133-'Panel Spreadsheet'!AX$4,"")</f>
        <v>6</v>
      </c>
      <c r="AY133">
        <f>IF(ISNUMBER('Panel Spreadsheet'!AY133),'Panel Spreadsheet'!$E133-'Panel Spreadsheet'!AY$4,"")</f>
        <v>5</v>
      </c>
    </row>
    <row r="134" spans="1:51" x14ac:dyDescent="0.35">
      <c r="A134" t="s">
        <v>74</v>
      </c>
      <c r="B134" t="s">
        <v>169</v>
      </c>
      <c r="C134" s="15">
        <v>6.25</v>
      </c>
      <c r="D134">
        <v>1966</v>
      </c>
      <c r="E134">
        <v>1967</v>
      </c>
      <c r="F134" t="str">
        <f>IF(ISNUMBER('Panel Spreadsheet'!F134),'Panel Spreadsheet'!$E134-'Panel Spreadsheet'!F$4,"")</f>
        <v/>
      </c>
      <c r="G134" t="str">
        <f>IF(ISNUMBER('Panel Spreadsheet'!G134),'Panel Spreadsheet'!$E134-'Panel Spreadsheet'!G$4,"")</f>
        <v/>
      </c>
      <c r="H134" t="str">
        <f>IF(ISNUMBER('Panel Spreadsheet'!H134),'Panel Spreadsheet'!$E134-'Panel Spreadsheet'!H$4,"")</f>
        <v/>
      </c>
      <c r="I134" t="str">
        <f>IF(ISNUMBER('Panel Spreadsheet'!I134),'Panel Spreadsheet'!$E134-'Panel Spreadsheet'!I$4,"")</f>
        <v/>
      </c>
      <c r="J134" t="str">
        <f>IF(ISNUMBER('Panel Spreadsheet'!J134),'Panel Spreadsheet'!$E134-'Panel Spreadsheet'!J$4,"")</f>
        <v/>
      </c>
      <c r="K134" t="str">
        <f>IF(ISNUMBER('Panel Spreadsheet'!K134),'Panel Spreadsheet'!$E134-'Panel Spreadsheet'!K$4,"")</f>
        <v/>
      </c>
      <c r="L134" t="str">
        <f>IF(ISNUMBER('Panel Spreadsheet'!L134),'Panel Spreadsheet'!$E134-'Panel Spreadsheet'!L$4,"")</f>
        <v/>
      </c>
      <c r="M134" t="str">
        <f>IF(ISNUMBER('Panel Spreadsheet'!M134),'Panel Spreadsheet'!$E134-'Panel Spreadsheet'!M$4,"")</f>
        <v/>
      </c>
      <c r="N134" t="str">
        <f>IF(ISNUMBER('Panel Spreadsheet'!N134),'Panel Spreadsheet'!$E134-'Panel Spreadsheet'!N$4,"")</f>
        <v/>
      </c>
      <c r="O134" t="str">
        <f>IF(ISNUMBER('Panel Spreadsheet'!O134),'Panel Spreadsheet'!$E134-'Panel Spreadsheet'!O$4,"")</f>
        <v/>
      </c>
      <c r="P134" t="str">
        <f>IF(ISNUMBER('Panel Spreadsheet'!P134),'Panel Spreadsheet'!$E134-'Panel Spreadsheet'!P$4,"")</f>
        <v/>
      </c>
      <c r="Q134" t="str">
        <f>IF(ISNUMBER('Panel Spreadsheet'!Q134),'Panel Spreadsheet'!$E134-'Panel Spreadsheet'!Q$4,"")</f>
        <v/>
      </c>
      <c r="R134" t="str">
        <f>IF(ISNUMBER('Panel Spreadsheet'!R134),'Panel Spreadsheet'!$E134-'Panel Spreadsheet'!R$4,"")</f>
        <v/>
      </c>
      <c r="S134" t="str">
        <f>IF(ISNUMBER('Panel Spreadsheet'!S134),'Panel Spreadsheet'!$E134-'Panel Spreadsheet'!S$4,"")</f>
        <v/>
      </c>
      <c r="T134" t="str">
        <f>IF(ISNUMBER('Panel Spreadsheet'!T134),'Panel Spreadsheet'!$E134-'Panel Spreadsheet'!T$4,"")</f>
        <v/>
      </c>
      <c r="U134" t="str">
        <f>IF(ISNUMBER('Panel Spreadsheet'!U134),'Panel Spreadsheet'!$E134-'Panel Spreadsheet'!U$4,"")</f>
        <v/>
      </c>
      <c r="V134" t="str">
        <f>IF(ISNUMBER('Panel Spreadsheet'!V134),'Panel Spreadsheet'!$E134-'Panel Spreadsheet'!V$4,"")</f>
        <v/>
      </c>
      <c r="W134" t="str">
        <f>IF(ISNUMBER('Panel Spreadsheet'!W134),'Panel Spreadsheet'!$E134-'Panel Spreadsheet'!W$4,"")</f>
        <v/>
      </c>
      <c r="X134" t="str">
        <f>IF(ISNUMBER('Panel Spreadsheet'!X134),'Panel Spreadsheet'!$E134-'Panel Spreadsheet'!X$4,"")</f>
        <v/>
      </c>
      <c r="Y134" t="str">
        <f>IF(ISNUMBER('Panel Spreadsheet'!Y134),'Panel Spreadsheet'!$E134-'Panel Spreadsheet'!Y$4,"")</f>
        <v/>
      </c>
      <c r="Z134" t="str">
        <f>IF(ISNUMBER('Panel Spreadsheet'!Z134),'Panel Spreadsheet'!$E134-'Panel Spreadsheet'!Z$4,"")</f>
        <v/>
      </c>
      <c r="AA134" t="str">
        <f>IF(ISNUMBER('Panel Spreadsheet'!AA134),'Panel Spreadsheet'!$E134-'Panel Spreadsheet'!AA$4,"")</f>
        <v/>
      </c>
      <c r="AB134" t="str">
        <f>IF(ISNUMBER('Panel Spreadsheet'!AB134),'Panel Spreadsheet'!$E134-'Panel Spreadsheet'!AB$4,"")</f>
        <v/>
      </c>
      <c r="AC134" t="str">
        <f>IF(ISNUMBER('Panel Spreadsheet'!AC134),'Panel Spreadsheet'!$E134-'Panel Spreadsheet'!AC$4,"")</f>
        <v/>
      </c>
      <c r="AD134" t="str">
        <f>IF(ISNUMBER('Panel Spreadsheet'!AD134),'Panel Spreadsheet'!$E134-'Panel Spreadsheet'!AD$4,"")</f>
        <v/>
      </c>
      <c r="AE134" t="str">
        <f>IF(ISNUMBER('Panel Spreadsheet'!AE134),'Panel Spreadsheet'!$E134-'Panel Spreadsheet'!AE$4,"")</f>
        <v/>
      </c>
      <c r="AF134" t="str">
        <f>IF(ISNUMBER('Panel Spreadsheet'!AF134),'Panel Spreadsheet'!$E134-'Panel Spreadsheet'!AF$4,"")</f>
        <v/>
      </c>
      <c r="AG134" t="str">
        <f>IF(ISNUMBER('Panel Spreadsheet'!AG134),'Panel Spreadsheet'!$E134-'Panel Spreadsheet'!AG$4,"")</f>
        <v/>
      </c>
      <c r="AH134" t="str">
        <f>IF(ISNUMBER('Panel Spreadsheet'!AH134),'Panel Spreadsheet'!$E134-'Panel Spreadsheet'!AH$4,"")</f>
        <v/>
      </c>
      <c r="AI134" t="str">
        <f>IF(ISNUMBER('Panel Spreadsheet'!AI134),'Panel Spreadsheet'!$E134-'Panel Spreadsheet'!AI$4,"")</f>
        <v/>
      </c>
      <c r="AJ134" t="str">
        <f>IF(ISNUMBER('Panel Spreadsheet'!AJ134),'Panel Spreadsheet'!$E134-'Panel Spreadsheet'!AJ$4,"")</f>
        <v/>
      </c>
      <c r="AK134" t="str">
        <f>IF(ISNUMBER('Panel Spreadsheet'!AK134),'Panel Spreadsheet'!$E134-'Panel Spreadsheet'!AK$4,"")</f>
        <v/>
      </c>
      <c r="AL134" t="str">
        <f>IF(ISNUMBER('Panel Spreadsheet'!AL134),'Panel Spreadsheet'!$E134-'Panel Spreadsheet'!AL$4,"")</f>
        <v/>
      </c>
      <c r="AM134" t="str">
        <f>IF(ISNUMBER('Panel Spreadsheet'!AM134),'Panel Spreadsheet'!$E134-'Panel Spreadsheet'!AM$4,"")</f>
        <v/>
      </c>
      <c r="AN134" t="str">
        <f>IF(ISNUMBER('Panel Spreadsheet'!AN134),'Panel Spreadsheet'!$E134-'Panel Spreadsheet'!AN$4,"")</f>
        <v/>
      </c>
      <c r="AO134" t="str">
        <f>IF(ISNUMBER('Panel Spreadsheet'!AO134),'Panel Spreadsheet'!$E134-'Panel Spreadsheet'!AO$4,"")</f>
        <v/>
      </c>
      <c r="AP134" t="str">
        <f>IF(ISNUMBER('Panel Spreadsheet'!AP134),'Panel Spreadsheet'!$E134-'Panel Spreadsheet'!AP$4,"")</f>
        <v/>
      </c>
      <c r="AQ134" t="str">
        <f>IF(ISNUMBER('Panel Spreadsheet'!AQ134),'Panel Spreadsheet'!$E134-'Panel Spreadsheet'!AQ$4,"")</f>
        <v/>
      </c>
      <c r="AR134">
        <f>IF(ISNUMBER('Panel Spreadsheet'!AR134),'Panel Spreadsheet'!$E134-'Panel Spreadsheet'!AR$4,"")</f>
        <v>8</v>
      </c>
      <c r="AS134">
        <f>IF(ISNUMBER('Panel Spreadsheet'!AS134),'Panel Spreadsheet'!$E134-'Panel Spreadsheet'!AS$4,"")</f>
        <v>7</v>
      </c>
      <c r="AT134">
        <f>IF(ISNUMBER('Panel Spreadsheet'!AT134),'Panel Spreadsheet'!$E134-'Panel Spreadsheet'!AT$4,"")</f>
        <v>6</v>
      </c>
      <c r="AU134">
        <f>IF(ISNUMBER('Panel Spreadsheet'!AU134),'Panel Spreadsheet'!$E134-'Panel Spreadsheet'!AU$4,"")</f>
        <v>5</v>
      </c>
      <c r="AV134">
        <f>IF(ISNUMBER('Panel Spreadsheet'!AV134),'Panel Spreadsheet'!$E134-'Panel Spreadsheet'!AV$4,"")</f>
        <v>4</v>
      </c>
      <c r="AW134">
        <f>IF(ISNUMBER('Panel Spreadsheet'!AW134),'Panel Spreadsheet'!$E134-'Panel Spreadsheet'!AW$4,"")</f>
        <v>3</v>
      </c>
      <c r="AX134">
        <f>IF(ISNUMBER('Panel Spreadsheet'!AX134),'Panel Spreadsheet'!$E134-'Panel Spreadsheet'!AX$4,"")</f>
        <v>2</v>
      </c>
      <c r="AY134" t="str">
        <f>IF(ISNUMBER('Panel Spreadsheet'!AY134),'Panel Spreadsheet'!$E134-'Panel Spreadsheet'!AY$4,"")</f>
        <v/>
      </c>
    </row>
    <row r="135" spans="1:51" ht="15" thickBot="1" x14ac:dyDescent="0.4">
      <c r="A135" s="10" t="s">
        <v>74</v>
      </c>
      <c r="B135" s="10" t="s">
        <v>169</v>
      </c>
      <c r="C135" s="18">
        <v>6.5</v>
      </c>
      <c r="D135" s="10">
        <v>1967</v>
      </c>
      <c r="E135" s="10">
        <v>1968</v>
      </c>
      <c r="F135" s="10" t="str">
        <f>IF(ISNUMBER('Panel Spreadsheet'!F135),'Panel Spreadsheet'!$E135-'Panel Spreadsheet'!F$4,"")</f>
        <v/>
      </c>
      <c r="G135" s="10" t="str">
        <f>IF(ISNUMBER('Panel Spreadsheet'!G135),'Panel Spreadsheet'!$E135-'Panel Spreadsheet'!G$4,"")</f>
        <v/>
      </c>
      <c r="H135" s="10" t="str">
        <f>IF(ISNUMBER('Panel Spreadsheet'!H135),'Panel Spreadsheet'!$E135-'Panel Spreadsheet'!H$4,"")</f>
        <v/>
      </c>
      <c r="I135" s="10" t="str">
        <f>IF(ISNUMBER('Panel Spreadsheet'!I135),'Panel Spreadsheet'!$E135-'Panel Spreadsheet'!I$4,"")</f>
        <v/>
      </c>
      <c r="J135" s="10" t="str">
        <f>IF(ISNUMBER('Panel Spreadsheet'!J135),'Panel Spreadsheet'!$E135-'Panel Spreadsheet'!J$4,"")</f>
        <v/>
      </c>
      <c r="K135" s="10" t="str">
        <f>IF(ISNUMBER('Panel Spreadsheet'!K135),'Panel Spreadsheet'!$E135-'Panel Spreadsheet'!K$4,"")</f>
        <v/>
      </c>
      <c r="L135" s="10" t="str">
        <f>IF(ISNUMBER('Panel Spreadsheet'!L135),'Panel Spreadsheet'!$E135-'Panel Spreadsheet'!L$4,"")</f>
        <v/>
      </c>
      <c r="M135" s="10" t="str">
        <f>IF(ISNUMBER('Panel Spreadsheet'!M135),'Panel Spreadsheet'!$E135-'Panel Spreadsheet'!M$4,"")</f>
        <v/>
      </c>
      <c r="N135" s="10" t="str">
        <f>IF(ISNUMBER('Panel Spreadsheet'!N135),'Panel Spreadsheet'!$E135-'Panel Spreadsheet'!N$4,"")</f>
        <v/>
      </c>
      <c r="O135" s="10" t="str">
        <f>IF(ISNUMBER('Panel Spreadsheet'!O135),'Panel Spreadsheet'!$E135-'Panel Spreadsheet'!O$4,"")</f>
        <v/>
      </c>
      <c r="P135" s="10" t="str">
        <f>IF(ISNUMBER('Panel Spreadsheet'!P135),'Panel Spreadsheet'!$E135-'Panel Spreadsheet'!P$4,"")</f>
        <v/>
      </c>
      <c r="Q135" s="10" t="str">
        <f>IF(ISNUMBER('Panel Spreadsheet'!Q135),'Panel Spreadsheet'!$E135-'Panel Spreadsheet'!Q$4,"")</f>
        <v/>
      </c>
      <c r="R135" s="10" t="str">
        <f>IF(ISNUMBER('Panel Spreadsheet'!R135),'Panel Spreadsheet'!$E135-'Panel Spreadsheet'!R$4,"")</f>
        <v/>
      </c>
      <c r="S135" s="10" t="str">
        <f>IF(ISNUMBER('Panel Spreadsheet'!S135),'Panel Spreadsheet'!$E135-'Panel Spreadsheet'!S$4,"")</f>
        <v/>
      </c>
      <c r="T135" s="10" t="str">
        <f>IF(ISNUMBER('Panel Spreadsheet'!T135),'Panel Spreadsheet'!$E135-'Panel Spreadsheet'!T$4,"")</f>
        <v/>
      </c>
      <c r="U135" s="10" t="str">
        <f>IF(ISNUMBER('Panel Spreadsheet'!U135),'Panel Spreadsheet'!$E135-'Panel Spreadsheet'!U$4,"")</f>
        <v/>
      </c>
      <c r="V135" s="10" t="str">
        <f>IF(ISNUMBER('Panel Spreadsheet'!V135),'Panel Spreadsheet'!$E135-'Panel Spreadsheet'!V$4,"")</f>
        <v/>
      </c>
      <c r="W135" s="10" t="str">
        <f>IF(ISNUMBER('Panel Spreadsheet'!W135),'Panel Spreadsheet'!$E135-'Panel Spreadsheet'!W$4,"")</f>
        <v/>
      </c>
      <c r="X135" s="10" t="str">
        <f>IF(ISNUMBER('Panel Spreadsheet'!X135),'Panel Spreadsheet'!$E135-'Panel Spreadsheet'!X$4,"")</f>
        <v/>
      </c>
      <c r="Y135" s="10" t="str">
        <f>IF(ISNUMBER('Panel Spreadsheet'!Y135),'Panel Spreadsheet'!$E135-'Panel Spreadsheet'!Y$4,"")</f>
        <v/>
      </c>
      <c r="Z135" s="10" t="str">
        <f>IF(ISNUMBER('Panel Spreadsheet'!Z135),'Panel Spreadsheet'!$E135-'Panel Spreadsheet'!Z$4,"")</f>
        <v/>
      </c>
      <c r="AA135" s="10" t="str">
        <f>IF(ISNUMBER('Panel Spreadsheet'!AA135),'Panel Spreadsheet'!$E135-'Panel Spreadsheet'!AA$4,"")</f>
        <v/>
      </c>
      <c r="AB135" s="10" t="str">
        <f>IF(ISNUMBER('Panel Spreadsheet'!AB135),'Panel Spreadsheet'!$E135-'Panel Spreadsheet'!AB$4,"")</f>
        <v/>
      </c>
      <c r="AC135" s="10" t="str">
        <f>IF(ISNUMBER('Panel Spreadsheet'!AC135),'Panel Spreadsheet'!$E135-'Panel Spreadsheet'!AC$4,"")</f>
        <v/>
      </c>
      <c r="AD135" s="10" t="str">
        <f>IF(ISNUMBER('Panel Spreadsheet'!AD135),'Panel Spreadsheet'!$E135-'Panel Spreadsheet'!AD$4,"")</f>
        <v/>
      </c>
      <c r="AE135" s="10" t="str">
        <f>IF(ISNUMBER('Panel Spreadsheet'!AE135),'Panel Spreadsheet'!$E135-'Panel Spreadsheet'!AE$4,"")</f>
        <v/>
      </c>
      <c r="AF135" s="10" t="str">
        <f>IF(ISNUMBER('Panel Spreadsheet'!AF135),'Panel Spreadsheet'!$E135-'Panel Spreadsheet'!AF$4,"")</f>
        <v/>
      </c>
      <c r="AG135" s="10" t="str">
        <f>IF(ISNUMBER('Panel Spreadsheet'!AG135),'Panel Spreadsheet'!$E135-'Panel Spreadsheet'!AG$4,"")</f>
        <v/>
      </c>
      <c r="AH135" s="10" t="str">
        <f>IF(ISNUMBER('Panel Spreadsheet'!AH135),'Panel Spreadsheet'!$E135-'Panel Spreadsheet'!AH$4,"")</f>
        <v/>
      </c>
      <c r="AI135" s="10" t="str">
        <f>IF(ISNUMBER('Panel Spreadsheet'!AI135),'Panel Spreadsheet'!$E135-'Panel Spreadsheet'!AI$4,"")</f>
        <v/>
      </c>
      <c r="AJ135" s="10" t="str">
        <f>IF(ISNUMBER('Panel Spreadsheet'!AJ135),'Panel Spreadsheet'!$E135-'Panel Spreadsheet'!AJ$4,"")</f>
        <v/>
      </c>
      <c r="AK135" s="10" t="str">
        <f>IF(ISNUMBER('Panel Spreadsheet'!AK135),'Panel Spreadsheet'!$E135-'Panel Spreadsheet'!AK$4,"")</f>
        <v/>
      </c>
      <c r="AL135" s="10" t="str">
        <f>IF(ISNUMBER('Panel Spreadsheet'!AL135),'Panel Spreadsheet'!$E135-'Panel Spreadsheet'!AL$4,"")</f>
        <v/>
      </c>
      <c r="AM135" s="10" t="str">
        <f>IF(ISNUMBER('Panel Spreadsheet'!AM135),'Panel Spreadsheet'!$E135-'Panel Spreadsheet'!AM$4,"")</f>
        <v/>
      </c>
      <c r="AN135" s="10" t="str">
        <f>IF(ISNUMBER('Panel Spreadsheet'!AN135),'Panel Spreadsheet'!$E135-'Panel Spreadsheet'!AN$4,"")</f>
        <v/>
      </c>
      <c r="AO135" s="10" t="str">
        <f>IF(ISNUMBER('Panel Spreadsheet'!AO135),'Panel Spreadsheet'!$E135-'Panel Spreadsheet'!AO$4,"")</f>
        <v/>
      </c>
      <c r="AP135" s="10" t="str">
        <f>IF(ISNUMBER('Panel Spreadsheet'!AP135),'Panel Spreadsheet'!$E135-'Panel Spreadsheet'!AP$4,"")</f>
        <v/>
      </c>
      <c r="AQ135" s="10" t="str">
        <f>IF(ISNUMBER('Panel Spreadsheet'!AQ135),'Panel Spreadsheet'!$E135-'Panel Spreadsheet'!AQ$4,"")</f>
        <v/>
      </c>
      <c r="AR135" s="10" t="str">
        <f>IF(ISNUMBER('Panel Spreadsheet'!AR135),'Panel Spreadsheet'!$E135-'Panel Spreadsheet'!AR$4,"")</f>
        <v/>
      </c>
      <c r="AS135" s="10">
        <f>IF(ISNUMBER('Panel Spreadsheet'!AS135),'Panel Spreadsheet'!$E135-'Panel Spreadsheet'!AS$4,"")</f>
        <v>8</v>
      </c>
      <c r="AT135" s="10">
        <f>IF(ISNUMBER('Panel Spreadsheet'!AT135),'Panel Spreadsheet'!$E135-'Panel Spreadsheet'!AT$4,"")</f>
        <v>7</v>
      </c>
      <c r="AU135" s="10">
        <f>IF(ISNUMBER('Panel Spreadsheet'!AU135),'Panel Spreadsheet'!$E135-'Panel Spreadsheet'!AU$4,"")</f>
        <v>6</v>
      </c>
      <c r="AV135" s="10">
        <f>IF(ISNUMBER('Panel Spreadsheet'!AV135),'Panel Spreadsheet'!$E135-'Panel Spreadsheet'!AV$4,"")</f>
        <v>5</v>
      </c>
      <c r="AW135" s="10">
        <f>IF(ISNUMBER('Panel Spreadsheet'!AW135),'Panel Spreadsheet'!$E135-'Panel Spreadsheet'!AW$4,"")</f>
        <v>4</v>
      </c>
      <c r="AX135" s="10">
        <f>IF(ISNUMBER('Panel Spreadsheet'!AX135),'Panel Spreadsheet'!$E135-'Panel Spreadsheet'!AX$4,"")</f>
        <v>3</v>
      </c>
      <c r="AY135" s="10" t="str">
        <f>IF(ISNUMBER('Panel Spreadsheet'!AY135),'Panel Spreadsheet'!$E135-'Panel Spreadsheet'!AY$4,"")</f>
        <v/>
      </c>
    </row>
    <row r="136" spans="1:51" ht="15" thickBot="1" x14ac:dyDescent="0.4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</row>
    <row r="137" spans="1:51" x14ac:dyDescent="0.35">
      <c r="A137" s="69" t="s">
        <v>87</v>
      </c>
      <c r="B137" s="36" t="s">
        <v>153</v>
      </c>
    </row>
    <row r="138" spans="1:51" x14ac:dyDescent="0.35">
      <c r="A138" s="70" t="s">
        <v>88</v>
      </c>
      <c r="B138" s="36" t="s">
        <v>153</v>
      </c>
    </row>
    <row r="139" spans="1:51" ht="29" x14ac:dyDescent="0.35">
      <c r="A139" s="85" t="s">
        <v>183</v>
      </c>
      <c r="B139" s="36" t="s">
        <v>169</v>
      </c>
      <c r="F139" t="str">
        <f>IF('Panel Spreadsheet'!F139&lt;&gt;0,0.01,"")</f>
        <v/>
      </c>
      <c r="G139">
        <f>IF('Panel Spreadsheet'!G139&lt;&gt;0,0.01,"")</f>
        <v>0.01</v>
      </c>
      <c r="H139">
        <f>IF('Panel Spreadsheet'!H139&lt;&gt;0,0.01,"")</f>
        <v>0.01</v>
      </c>
      <c r="I139">
        <f>IF('Panel Spreadsheet'!I139&lt;&gt;0,0.01,"")</f>
        <v>0.01</v>
      </c>
      <c r="J139">
        <f>IF('Panel Spreadsheet'!J139&lt;&gt;0,0.01,"")</f>
        <v>0.01</v>
      </c>
      <c r="K139">
        <f>IF('Panel Spreadsheet'!K139&lt;&gt;0,0.01,"")</f>
        <v>0.01</v>
      </c>
      <c r="L139">
        <f>IF('Panel Spreadsheet'!L139&lt;&gt;0,0.01,"")</f>
        <v>0.01</v>
      </c>
      <c r="M139">
        <f>IF('Panel Spreadsheet'!M139&lt;&gt;0,0.01,"")</f>
        <v>0.01</v>
      </c>
      <c r="N139">
        <f>IF('Panel Spreadsheet'!N139&lt;&gt;0,0.01,"")</f>
        <v>0.01</v>
      </c>
      <c r="O139">
        <f>IF('Panel Spreadsheet'!O139&lt;&gt;0,0.01,"")</f>
        <v>0.01</v>
      </c>
      <c r="P139">
        <f>IF('Panel Spreadsheet'!P139&lt;&gt;0,0.01,"")</f>
        <v>0.01</v>
      </c>
      <c r="Q139">
        <f>IF('Panel Spreadsheet'!Q139&lt;&gt;0,0.01,"")</f>
        <v>0.01</v>
      </c>
      <c r="R139">
        <f>IF('Panel Spreadsheet'!R139&lt;&gt;0,0.01,"")</f>
        <v>0.01</v>
      </c>
      <c r="S139">
        <f>IF('Panel Spreadsheet'!S139&lt;&gt;0,0.01,"")</f>
        <v>0.01</v>
      </c>
      <c r="T139">
        <f>IF('Panel Spreadsheet'!T139&lt;&gt;0,0.01,"")</f>
        <v>0.01</v>
      </c>
      <c r="U139">
        <f>IF('Panel Spreadsheet'!U139&lt;&gt;0,0.01,"")</f>
        <v>0.01</v>
      </c>
      <c r="V139">
        <f>IF('Panel Spreadsheet'!V139&lt;&gt;0,0.01,"")</f>
        <v>0.01</v>
      </c>
      <c r="W139">
        <f>IF('Panel Spreadsheet'!W139&lt;&gt;0,0.01,"")</f>
        <v>0.01</v>
      </c>
      <c r="X139">
        <f>IF('Panel Spreadsheet'!X139&lt;&gt;0,0.01,"")</f>
        <v>0.01</v>
      </c>
      <c r="Y139">
        <f>IF('Panel Spreadsheet'!Y139&lt;&gt;0,0.01,"")</f>
        <v>0.01</v>
      </c>
      <c r="Z139">
        <f>IF('Panel Spreadsheet'!Z139&lt;&gt;0,0.01,"")</f>
        <v>0.01</v>
      </c>
      <c r="AA139">
        <f>IF('Panel Spreadsheet'!AA139&lt;&gt;0,0.01,"")</f>
        <v>0.01</v>
      </c>
      <c r="AB139">
        <f>IF('Panel Spreadsheet'!AB139&lt;&gt;0,0.01,"")</f>
        <v>0.01</v>
      </c>
      <c r="AC139">
        <f>IF('Panel Spreadsheet'!AC139&lt;&gt;0,0.01,"")</f>
        <v>0.01</v>
      </c>
      <c r="AD139">
        <f>IF('Panel Spreadsheet'!AD139&lt;&gt;0,0.01,"")</f>
        <v>0.01</v>
      </c>
      <c r="AE139">
        <f>IF('Panel Spreadsheet'!AE139&lt;&gt;0,0.01,"")</f>
        <v>0.01</v>
      </c>
      <c r="AF139">
        <f>IF('Panel Spreadsheet'!AF139&lt;&gt;0,0.01,"")</f>
        <v>0.01</v>
      </c>
      <c r="AG139">
        <f>IF('Panel Spreadsheet'!AG139&lt;&gt;0,0.01,"")</f>
        <v>0.01</v>
      </c>
      <c r="AH139">
        <f>IF('Panel Spreadsheet'!AH139&lt;&gt;0,0.01,"")</f>
        <v>0.01</v>
      </c>
      <c r="AI139">
        <f>IF('Panel Spreadsheet'!AI139&lt;&gt;0,0.01,"")</f>
        <v>0.01</v>
      </c>
      <c r="AJ139">
        <f>IF('Panel Spreadsheet'!AJ139&lt;&gt;0,0.01,"")</f>
        <v>0.01</v>
      </c>
      <c r="AK139" t="str">
        <f>IF('Panel Spreadsheet'!AK139&lt;&gt;0,0.01,"")</f>
        <v/>
      </c>
      <c r="AL139" t="str">
        <f>IF('Panel Spreadsheet'!AL139&lt;&gt;0,0.01,"")</f>
        <v/>
      </c>
      <c r="AM139" t="str">
        <f>IF('Panel Spreadsheet'!AM139&lt;&gt;0,0.01,"")</f>
        <v/>
      </c>
      <c r="AN139" t="str">
        <f>IF('Panel Spreadsheet'!AN139&lt;&gt;0,0.01,"")</f>
        <v/>
      </c>
      <c r="AO139" t="str">
        <f>IF('Panel Spreadsheet'!AO139&lt;&gt;0,0.01,"")</f>
        <v/>
      </c>
      <c r="AP139" t="str">
        <f>IF('Panel Spreadsheet'!AP139&lt;&gt;0,0.01,"")</f>
        <v/>
      </c>
      <c r="AQ139" t="str">
        <f>IF('Panel Spreadsheet'!AQ139&lt;&gt;0,0.01,"")</f>
        <v/>
      </c>
      <c r="AR139" t="str">
        <f>IF('Panel Spreadsheet'!AR139&lt;&gt;0,0.01,"")</f>
        <v/>
      </c>
      <c r="AS139" t="str">
        <f>IF('Panel Spreadsheet'!AS139&lt;&gt;0,0.01,"")</f>
        <v/>
      </c>
      <c r="AT139" t="str">
        <f>IF('Panel Spreadsheet'!AT139&lt;&gt;0,0.01,"")</f>
        <v/>
      </c>
      <c r="AU139" t="str">
        <f>IF('Panel Spreadsheet'!AU139&lt;&gt;0,0.01,"")</f>
        <v/>
      </c>
      <c r="AV139" t="str">
        <f>IF('Panel Spreadsheet'!AV139&lt;&gt;0,0.01,"")</f>
        <v/>
      </c>
      <c r="AW139" t="str">
        <f>IF('Panel Spreadsheet'!AW139&lt;&gt;0,0.01,"")</f>
        <v/>
      </c>
      <c r="AX139" t="str">
        <f>IF('Panel Spreadsheet'!AX139&lt;&gt;0,0.01,"")</f>
        <v/>
      </c>
      <c r="AY139" t="str">
        <f>IF('Panel Spreadsheet'!AY139&lt;&gt;0,0.01,"")</f>
        <v/>
      </c>
    </row>
    <row r="140" spans="1:51" x14ac:dyDescent="0.35">
      <c r="A140" s="67" t="s">
        <v>89</v>
      </c>
      <c r="B140" s="36" t="s">
        <v>154</v>
      </c>
      <c r="F140" t="str">
        <f>IF('Panel Spreadsheet'!F140&lt;&gt;0,0.01,"")</f>
        <v/>
      </c>
      <c r="G140" t="str">
        <f>IF('Panel Spreadsheet'!G140&lt;&gt;0,0.01,"")</f>
        <v/>
      </c>
      <c r="H140" t="str">
        <f>IF('Panel Spreadsheet'!H140&lt;&gt;0,0.01,"")</f>
        <v/>
      </c>
      <c r="I140" t="str">
        <f>IF('Panel Spreadsheet'!I140&lt;&gt;0,0.01,"")</f>
        <v/>
      </c>
      <c r="J140" t="str">
        <f>IF('Panel Spreadsheet'!J140&lt;&gt;0,0.01,"")</f>
        <v/>
      </c>
      <c r="K140" t="str">
        <f>IF('Panel Spreadsheet'!K140&lt;&gt;0,0.01,"")</f>
        <v/>
      </c>
      <c r="L140" t="str">
        <f>IF('Panel Spreadsheet'!L140&lt;&gt;0,0.01,"")</f>
        <v/>
      </c>
      <c r="M140" t="str">
        <f>IF('Panel Spreadsheet'!M140&lt;&gt;0,0.01,"")</f>
        <v/>
      </c>
      <c r="N140" t="str">
        <f>IF('Panel Spreadsheet'!N140&lt;&gt;0,0.01,"")</f>
        <v/>
      </c>
      <c r="O140" t="str">
        <f>IF('Panel Spreadsheet'!O140&lt;&gt;0,0.01,"")</f>
        <v/>
      </c>
      <c r="P140" t="str">
        <f>IF('Panel Spreadsheet'!P140&lt;&gt;0,0.01,"")</f>
        <v/>
      </c>
      <c r="Q140" t="str">
        <f>IF('Panel Spreadsheet'!Q140&lt;&gt;0,0.01,"")</f>
        <v/>
      </c>
      <c r="R140" t="str">
        <f>IF('Panel Spreadsheet'!R140&lt;&gt;0,0.01,"")</f>
        <v/>
      </c>
      <c r="S140" t="str">
        <f>IF('Panel Spreadsheet'!S140&lt;&gt;0,0.01,"")</f>
        <v/>
      </c>
      <c r="T140" t="str">
        <f>IF('Panel Spreadsheet'!T140&lt;&gt;0,0.01,"")</f>
        <v/>
      </c>
      <c r="U140" t="str">
        <f>IF('Panel Spreadsheet'!U140&lt;&gt;0,0.01,"")</f>
        <v/>
      </c>
      <c r="V140" t="str">
        <f>IF('Panel Spreadsheet'!V140&lt;&gt;0,0.01,"")</f>
        <v/>
      </c>
      <c r="W140" t="str">
        <f>IF('Panel Spreadsheet'!W140&lt;&gt;0,0.01,"")</f>
        <v/>
      </c>
      <c r="X140" t="str">
        <f>IF('Panel Spreadsheet'!X140&lt;&gt;0,0.01,"")</f>
        <v/>
      </c>
      <c r="Y140" t="str">
        <f>IF('Panel Spreadsheet'!Y140&lt;&gt;0,0.01,"")</f>
        <v/>
      </c>
      <c r="Z140" t="str">
        <f>IF('Panel Spreadsheet'!Z140&lt;&gt;0,0.01,"")</f>
        <v/>
      </c>
      <c r="AA140">
        <f>IF('Panel Spreadsheet'!AA140&lt;&gt;0,0.01,"")</f>
        <v>0.01</v>
      </c>
      <c r="AB140">
        <f>IF('Panel Spreadsheet'!AB140&lt;&gt;0,0.01,"")</f>
        <v>0.01</v>
      </c>
      <c r="AC140">
        <f>IF('Panel Spreadsheet'!AC140&lt;&gt;0,0.01,"")</f>
        <v>0.01</v>
      </c>
      <c r="AD140" t="str">
        <f>IF('Panel Spreadsheet'!AD140&lt;&gt;0,0.01,"")</f>
        <v/>
      </c>
      <c r="AE140" t="str">
        <f>IF('Panel Spreadsheet'!AE140&lt;&gt;0,0.01,"")</f>
        <v/>
      </c>
      <c r="AF140" t="str">
        <f>IF('Panel Spreadsheet'!AF140&lt;&gt;0,0.01,"")</f>
        <v/>
      </c>
      <c r="AG140" t="str">
        <f>IF('Panel Spreadsheet'!AG140&lt;&gt;0,0.01,"")</f>
        <v/>
      </c>
      <c r="AH140" t="str">
        <f>IF('Panel Spreadsheet'!AH140&lt;&gt;0,0.01,"")</f>
        <v/>
      </c>
      <c r="AI140" t="str">
        <f>IF('Panel Spreadsheet'!AI140&lt;&gt;0,0.01,"")</f>
        <v/>
      </c>
      <c r="AJ140" t="str">
        <f>IF('Panel Spreadsheet'!AJ140&lt;&gt;0,0.01,"")</f>
        <v/>
      </c>
      <c r="AK140" t="str">
        <f>IF('Panel Spreadsheet'!AK140&lt;&gt;0,0.01,"")</f>
        <v/>
      </c>
      <c r="AL140" t="str">
        <f>IF('Panel Spreadsheet'!AL140&lt;&gt;0,0.01,"")</f>
        <v/>
      </c>
      <c r="AM140" t="str">
        <f>IF('Panel Spreadsheet'!AM140&lt;&gt;0,0.01,"")</f>
        <v/>
      </c>
      <c r="AN140" t="str">
        <f>IF('Panel Spreadsheet'!AN140&lt;&gt;0,0.01,"")</f>
        <v/>
      </c>
      <c r="AO140" t="str">
        <f>IF('Panel Spreadsheet'!AO140&lt;&gt;0,0.01,"")</f>
        <v/>
      </c>
      <c r="AP140" t="str">
        <f>IF('Panel Spreadsheet'!AP140&lt;&gt;0,0.01,"")</f>
        <v/>
      </c>
      <c r="AQ140" t="str">
        <f>IF('Panel Spreadsheet'!AQ140&lt;&gt;0,0.01,"")</f>
        <v/>
      </c>
      <c r="AR140" t="str">
        <f>IF('Panel Spreadsheet'!AR140&lt;&gt;0,0.01,"")</f>
        <v/>
      </c>
      <c r="AS140" t="str">
        <f>IF('Panel Spreadsheet'!AS140&lt;&gt;0,0.01,"")</f>
        <v/>
      </c>
      <c r="AT140" t="str">
        <f>IF('Panel Spreadsheet'!AT140&lt;&gt;0,0.01,"")</f>
        <v/>
      </c>
      <c r="AU140" t="str">
        <f>IF('Panel Spreadsheet'!AU140&lt;&gt;0,0.01,"")</f>
        <v/>
      </c>
      <c r="AV140" t="str">
        <f>IF('Panel Spreadsheet'!AV140&lt;&gt;0,0.01,"")</f>
        <v/>
      </c>
      <c r="AW140" t="str">
        <f>IF('Panel Spreadsheet'!AW140&lt;&gt;0,0.01,"")</f>
        <v/>
      </c>
      <c r="AX140" t="str">
        <f>IF('Panel Spreadsheet'!AX140&lt;&gt;0,0.01,"")</f>
        <v/>
      </c>
      <c r="AY140" t="str">
        <f>IF('Panel Spreadsheet'!AY140&lt;&gt;0,0.01,"")</f>
        <v/>
      </c>
    </row>
    <row r="141" spans="1:51" x14ac:dyDescent="0.35">
      <c r="A141" s="67" t="s">
        <v>90</v>
      </c>
      <c r="B141" s="36" t="s">
        <v>156</v>
      </c>
      <c r="F141">
        <f>IF('Panel Spreadsheet'!F141&lt;&gt;0,0.01,"")</f>
        <v>0.01</v>
      </c>
      <c r="G141">
        <f>IF('Panel Spreadsheet'!G141&lt;&gt;0,0.01,"")</f>
        <v>0.01</v>
      </c>
      <c r="H141" t="str">
        <f>IF('Panel Spreadsheet'!H141&lt;&gt;0,0.01,"")</f>
        <v/>
      </c>
      <c r="I141" t="str">
        <f>IF('Panel Spreadsheet'!I141&lt;&gt;0,0.01,"")</f>
        <v/>
      </c>
      <c r="J141" t="str">
        <f>IF('Panel Spreadsheet'!J141&lt;&gt;0,0.01,"")</f>
        <v/>
      </c>
      <c r="K141" t="str">
        <f>IF('Panel Spreadsheet'!K141&lt;&gt;0,0.01,"")</f>
        <v/>
      </c>
      <c r="L141" t="str">
        <f>IF('Panel Spreadsheet'!L141&lt;&gt;0,0.01,"")</f>
        <v/>
      </c>
      <c r="M141" t="str">
        <f>IF('Panel Spreadsheet'!M141&lt;&gt;0,0.01,"")</f>
        <v/>
      </c>
      <c r="N141" t="str">
        <f>IF('Panel Spreadsheet'!N141&lt;&gt;0,0.01,"")</f>
        <v/>
      </c>
      <c r="O141" t="str">
        <f>IF('Panel Spreadsheet'!O141&lt;&gt;0,0.01,"")</f>
        <v/>
      </c>
      <c r="P141" t="str">
        <f>IF('Panel Spreadsheet'!P141&lt;&gt;0,0.01,"")</f>
        <v/>
      </c>
      <c r="Q141" t="str">
        <f>IF('Panel Spreadsheet'!Q141&lt;&gt;0,0.01,"")</f>
        <v/>
      </c>
      <c r="R141" t="str">
        <f>IF('Panel Spreadsheet'!R141&lt;&gt;0,0.01,"")</f>
        <v/>
      </c>
      <c r="S141" t="str">
        <f>IF('Panel Spreadsheet'!S141&lt;&gt;0,0.01,"")</f>
        <v/>
      </c>
      <c r="T141" t="str">
        <f>IF('Panel Spreadsheet'!T141&lt;&gt;0,0.01,"")</f>
        <v/>
      </c>
      <c r="U141" t="str">
        <f>IF('Panel Spreadsheet'!U141&lt;&gt;0,0.01,"")</f>
        <v/>
      </c>
      <c r="V141" t="str">
        <f>IF('Panel Spreadsheet'!V141&lt;&gt;0,0.01,"")</f>
        <v/>
      </c>
      <c r="W141" t="str">
        <f>IF('Panel Spreadsheet'!W141&lt;&gt;0,0.01,"")</f>
        <v/>
      </c>
      <c r="X141" t="str">
        <f>IF('Panel Spreadsheet'!X141&lt;&gt;0,0.01,"")</f>
        <v/>
      </c>
      <c r="Y141" t="str">
        <f>IF('Panel Spreadsheet'!Y141&lt;&gt;0,0.01,"")</f>
        <v/>
      </c>
      <c r="Z141" t="str">
        <f>IF('Panel Spreadsheet'!Z141&lt;&gt;0,0.01,"")</f>
        <v/>
      </c>
      <c r="AA141" t="str">
        <f>IF('Panel Spreadsheet'!AA141&lt;&gt;0,0.01,"")</f>
        <v/>
      </c>
      <c r="AB141" t="str">
        <f>IF('Panel Spreadsheet'!AB141&lt;&gt;0,0.01,"")</f>
        <v/>
      </c>
      <c r="AC141" t="str">
        <f>IF('Panel Spreadsheet'!AC141&lt;&gt;0,0.01,"")</f>
        <v/>
      </c>
      <c r="AD141" t="str">
        <f>IF('Panel Spreadsheet'!AD141&lt;&gt;0,0.01,"")</f>
        <v/>
      </c>
      <c r="AE141" t="str">
        <f>IF('Panel Spreadsheet'!AE141&lt;&gt;0,0.01,"")</f>
        <v/>
      </c>
      <c r="AF141" t="str">
        <f>IF('Panel Spreadsheet'!AF141&lt;&gt;0,0.01,"")</f>
        <v/>
      </c>
      <c r="AG141" t="str">
        <f>IF('Panel Spreadsheet'!AG141&lt;&gt;0,0.01,"")</f>
        <v/>
      </c>
      <c r="AH141" t="str">
        <f>IF('Panel Spreadsheet'!AH141&lt;&gt;0,0.01,"")</f>
        <v/>
      </c>
      <c r="AI141" t="str">
        <f>IF('Panel Spreadsheet'!AI141&lt;&gt;0,0.01,"")</f>
        <v/>
      </c>
      <c r="AJ141" t="str">
        <f>IF('Panel Spreadsheet'!AJ141&lt;&gt;0,0.01,"")</f>
        <v/>
      </c>
      <c r="AK141" t="str">
        <f>IF('Panel Spreadsheet'!AK141&lt;&gt;0,0.01,"")</f>
        <v/>
      </c>
      <c r="AL141" t="str">
        <f>IF('Panel Spreadsheet'!AL141&lt;&gt;0,0.01,"")</f>
        <v/>
      </c>
      <c r="AM141" t="str">
        <f>IF('Panel Spreadsheet'!AM141&lt;&gt;0,0.01,"")</f>
        <v/>
      </c>
      <c r="AN141" t="str">
        <f>IF('Panel Spreadsheet'!AN141&lt;&gt;0,0.01,"")</f>
        <v/>
      </c>
      <c r="AO141" t="str">
        <f>IF('Panel Spreadsheet'!AO141&lt;&gt;0,0.01,"")</f>
        <v/>
      </c>
      <c r="AP141" t="str">
        <f>IF('Panel Spreadsheet'!AP141&lt;&gt;0,0.01,"")</f>
        <v/>
      </c>
      <c r="AQ141" t="str">
        <f>IF('Panel Spreadsheet'!AQ141&lt;&gt;0,0.01,"")</f>
        <v/>
      </c>
      <c r="AR141" t="str">
        <f>IF('Panel Spreadsheet'!AR141&lt;&gt;0,0.01,"")</f>
        <v/>
      </c>
      <c r="AS141" t="str">
        <f>IF('Panel Spreadsheet'!AS141&lt;&gt;0,0.01,"")</f>
        <v/>
      </c>
      <c r="AT141" t="str">
        <f>IF('Panel Spreadsheet'!AT141&lt;&gt;0,0.01,"")</f>
        <v/>
      </c>
      <c r="AU141" t="str">
        <f>IF('Panel Spreadsheet'!AU141&lt;&gt;0,0.01,"")</f>
        <v/>
      </c>
      <c r="AV141" t="str">
        <f>IF('Panel Spreadsheet'!AV141&lt;&gt;0,0.01,"")</f>
        <v/>
      </c>
      <c r="AW141" t="str">
        <f>IF('Panel Spreadsheet'!AW141&lt;&gt;0,0.01,"")</f>
        <v/>
      </c>
      <c r="AX141" t="str">
        <f>IF('Panel Spreadsheet'!AX141&lt;&gt;0,0.01,"")</f>
        <v/>
      </c>
      <c r="AY141" t="str">
        <f>IF('Panel Spreadsheet'!AY141&lt;&gt;0,0.01,"")</f>
        <v/>
      </c>
    </row>
    <row r="142" spans="1:51" x14ac:dyDescent="0.35">
      <c r="A142" s="67" t="s">
        <v>91</v>
      </c>
      <c r="B142" s="36" t="s">
        <v>156</v>
      </c>
      <c r="F142" t="str">
        <f>IF('Panel Spreadsheet'!F142&lt;&gt;0,0.01,"")</f>
        <v/>
      </c>
      <c r="G142">
        <f>IF('Panel Spreadsheet'!G142&lt;&gt;0,0.01,"")</f>
        <v>0.01</v>
      </c>
      <c r="H142">
        <f>IF('Panel Spreadsheet'!H142&lt;&gt;0,0.01,"")</f>
        <v>0.01</v>
      </c>
      <c r="I142" t="str">
        <f>IF('Panel Spreadsheet'!I142&lt;&gt;0,0.01,"")</f>
        <v/>
      </c>
      <c r="J142" t="str">
        <f>IF('Panel Spreadsheet'!J142&lt;&gt;0,0.01,"")</f>
        <v/>
      </c>
      <c r="K142" t="str">
        <f>IF('Panel Spreadsheet'!K142&lt;&gt;0,0.01,"")</f>
        <v/>
      </c>
      <c r="L142" t="str">
        <f>IF('Panel Spreadsheet'!L142&lt;&gt;0,0.01,"")</f>
        <v/>
      </c>
      <c r="M142" t="str">
        <f>IF('Panel Spreadsheet'!M142&lt;&gt;0,0.01,"")</f>
        <v/>
      </c>
      <c r="N142" t="str">
        <f>IF('Panel Spreadsheet'!N142&lt;&gt;0,0.01,"")</f>
        <v/>
      </c>
      <c r="O142" t="str">
        <f>IF('Panel Spreadsheet'!O142&lt;&gt;0,0.01,"")</f>
        <v/>
      </c>
      <c r="P142" t="str">
        <f>IF('Panel Spreadsheet'!P142&lt;&gt;0,0.01,"")</f>
        <v/>
      </c>
      <c r="Q142" t="str">
        <f>IF('Panel Spreadsheet'!Q142&lt;&gt;0,0.01,"")</f>
        <v/>
      </c>
      <c r="R142" t="str">
        <f>IF('Panel Spreadsheet'!R142&lt;&gt;0,0.01,"")</f>
        <v/>
      </c>
      <c r="S142" t="str">
        <f>IF('Panel Spreadsheet'!S142&lt;&gt;0,0.01,"")</f>
        <v/>
      </c>
      <c r="T142" t="str">
        <f>IF('Panel Spreadsheet'!T142&lt;&gt;0,0.01,"")</f>
        <v/>
      </c>
      <c r="U142" t="str">
        <f>IF('Panel Spreadsheet'!U142&lt;&gt;0,0.01,"")</f>
        <v/>
      </c>
      <c r="V142" t="str">
        <f>IF('Panel Spreadsheet'!V142&lt;&gt;0,0.01,"")</f>
        <v/>
      </c>
      <c r="W142" t="str">
        <f>IF('Panel Spreadsheet'!W142&lt;&gt;0,0.01,"")</f>
        <v/>
      </c>
      <c r="X142" t="str">
        <f>IF('Panel Spreadsheet'!X142&lt;&gt;0,0.01,"")</f>
        <v/>
      </c>
      <c r="Y142" t="str">
        <f>IF('Panel Spreadsheet'!Y142&lt;&gt;0,0.01,"")</f>
        <v/>
      </c>
      <c r="Z142" t="str">
        <f>IF('Panel Spreadsheet'!Z142&lt;&gt;0,0.01,"")</f>
        <v/>
      </c>
      <c r="AA142" t="str">
        <f>IF('Panel Spreadsheet'!AA142&lt;&gt;0,0.01,"")</f>
        <v/>
      </c>
      <c r="AB142" t="str">
        <f>IF('Panel Spreadsheet'!AB142&lt;&gt;0,0.01,"")</f>
        <v/>
      </c>
      <c r="AC142" t="str">
        <f>IF('Panel Spreadsheet'!AC142&lt;&gt;0,0.01,"")</f>
        <v/>
      </c>
      <c r="AD142" t="str">
        <f>IF('Panel Spreadsheet'!AD142&lt;&gt;0,0.01,"")</f>
        <v/>
      </c>
      <c r="AE142" t="str">
        <f>IF('Panel Spreadsheet'!AE142&lt;&gt;0,0.01,"")</f>
        <v/>
      </c>
      <c r="AF142" t="str">
        <f>IF('Panel Spreadsheet'!AF142&lt;&gt;0,0.01,"")</f>
        <v/>
      </c>
      <c r="AG142" t="str">
        <f>IF('Panel Spreadsheet'!AG142&lt;&gt;0,0.01,"")</f>
        <v/>
      </c>
      <c r="AH142" t="str">
        <f>IF('Panel Spreadsheet'!AH142&lt;&gt;0,0.01,"")</f>
        <v/>
      </c>
      <c r="AI142" t="str">
        <f>IF('Panel Spreadsheet'!AI142&lt;&gt;0,0.01,"")</f>
        <v/>
      </c>
      <c r="AJ142" t="str">
        <f>IF('Panel Spreadsheet'!AJ142&lt;&gt;0,0.01,"")</f>
        <v/>
      </c>
      <c r="AK142" t="str">
        <f>IF('Panel Spreadsheet'!AK142&lt;&gt;0,0.01,"")</f>
        <v/>
      </c>
      <c r="AL142" t="str">
        <f>IF('Panel Spreadsheet'!AL142&lt;&gt;0,0.01,"")</f>
        <v/>
      </c>
      <c r="AM142" t="str">
        <f>IF('Panel Spreadsheet'!AM142&lt;&gt;0,0.01,"")</f>
        <v/>
      </c>
      <c r="AN142" t="str">
        <f>IF('Panel Spreadsheet'!AN142&lt;&gt;0,0.01,"")</f>
        <v/>
      </c>
      <c r="AO142" t="str">
        <f>IF('Panel Spreadsheet'!AO142&lt;&gt;0,0.01,"")</f>
        <v/>
      </c>
      <c r="AP142" t="str">
        <f>IF('Panel Spreadsheet'!AP142&lt;&gt;0,0.01,"")</f>
        <v/>
      </c>
      <c r="AQ142" t="str">
        <f>IF('Panel Spreadsheet'!AQ142&lt;&gt;0,0.01,"")</f>
        <v/>
      </c>
      <c r="AR142" t="str">
        <f>IF('Panel Spreadsheet'!AR142&lt;&gt;0,0.01,"")</f>
        <v/>
      </c>
      <c r="AS142" t="str">
        <f>IF('Panel Spreadsheet'!AS142&lt;&gt;0,0.01,"")</f>
        <v/>
      </c>
      <c r="AT142" t="str">
        <f>IF('Panel Spreadsheet'!AT142&lt;&gt;0,0.01,"")</f>
        <v/>
      </c>
      <c r="AU142" t="str">
        <f>IF('Panel Spreadsheet'!AU142&lt;&gt;0,0.01,"")</f>
        <v/>
      </c>
      <c r="AV142" t="str">
        <f>IF('Panel Spreadsheet'!AV142&lt;&gt;0,0.01,"")</f>
        <v/>
      </c>
      <c r="AW142" t="str">
        <f>IF('Panel Spreadsheet'!AW142&lt;&gt;0,0.01,"")</f>
        <v/>
      </c>
      <c r="AX142" t="str">
        <f>IF('Panel Spreadsheet'!AX142&lt;&gt;0,0.01,"")</f>
        <v/>
      </c>
      <c r="AY142" t="str">
        <f>IF('Panel Spreadsheet'!AY142&lt;&gt;0,0.01,"")</f>
        <v/>
      </c>
    </row>
    <row r="143" spans="1:51" x14ac:dyDescent="0.35">
      <c r="A143" s="70" t="s">
        <v>92</v>
      </c>
      <c r="B143" s="36" t="s">
        <v>156</v>
      </c>
      <c r="F143" t="str">
        <f>IF('Panel Spreadsheet'!F143&lt;&gt;0,0.01,"")</f>
        <v/>
      </c>
      <c r="G143">
        <f>IF('Panel Spreadsheet'!G143&lt;&gt;0,0.01,"")</f>
        <v>0.01</v>
      </c>
      <c r="H143">
        <f>IF('Panel Spreadsheet'!H143&lt;&gt;0,0.01,"")</f>
        <v>0.01</v>
      </c>
      <c r="I143">
        <f>IF('Panel Spreadsheet'!I143&lt;&gt;0,0.01,"")</f>
        <v>0.01</v>
      </c>
      <c r="J143" t="str">
        <f>IF('Panel Spreadsheet'!J143&lt;&gt;0,0.01,"")</f>
        <v/>
      </c>
      <c r="K143" t="str">
        <f>IF('Panel Spreadsheet'!K143&lt;&gt;0,0.01,"")</f>
        <v/>
      </c>
      <c r="L143" t="str">
        <f>IF('Panel Spreadsheet'!L143&lt;&gt;0,0.01,"")</f>
        <v/>
      </c>
      <c r="M143" t="str">
        <f>IF('Panel Spreadsheet'!M143&lt;&gt;0,0.01,"")</f>
        <v/>
      </c>
      <c r="N143" t="str">
        <f>IF('Panel Spreadsheet'!N143&lt;&gt;0,0.01,"")</f>
        <v/>
      </c>
      <c r="O143" t="str">
        <f>IF('Panel Spreadsheet'!O143&lt;&gt;0,0.01,"")</f>
        <v/>
      </c>
      <c r="P143" t="str">
        <f>IF('Panel Spreadsheet'!P143&lt;&gt;0,0.01,"")</f>
        <v/>
      </c>
      <c r="Q143" t="str">
        <f>IF('Panel Spreadsheet'!Q143&lt;&gt;0,0.01,"")</f>
        <v/>
      </c>
      <c r="R143" t="str">
        <f>IF('Panel Spreadsheet'!R143&lt;&gt;0,0.01,"")</f>
        <v/>
      </c>
      <c r="S143" t="str">
        <f>IF('Panel Spreadsheet'!S143&lt;&gt;0,0.01,"")</f>
        <v/>
      </c>
      <c r="T143" t="str">
        <f>IF('Panel Spreadsheet'!T143&lt;&gt;0,0.01,"")</f>
        <v/>
      </c>
      <c r="U143" t="str">
        <f>IF('Panel Spreadsheet'!U143&lt;&gt;0,0.01,"")</f>
        <v/>
      </c>
      <c r="V143" t="str">
        <f>IF('Panel Spreadsheet'!V143&lt;&gt;0,0.01,"")</f>
        <v/>
      </c>
      <c r="W143" t="str">
        <f>IF('Panel Spreadsheet'!W143&lt;&gt;0,0.01,"")</f>
        <v/>
      </c>
      <c r="X143" t="str">
        <f>IF('Panel Spreadsheet'!X143&lt;&gt;0,0.01,"")</f>
        <v/>
      </c>
      <c r="Y143" t="str">
        <f>IF('Panel Spreadsheet'!Y143&lt;&gt;0,0.01,"")</f>
        <v/>
      </c>
      <c r="Z143" t="str">
        <f>IF('Panel Spreadsheet'!Z143&lt;&gt;0,0.01,"")</f>
        <v/>
      </c>
      <c r="AA143" t="str">
        <f>IF('Panel Spreadsheet'!AA143&lt;&gt;0,0.01,"")</f>
        <v/>
      </c>
      <c r="AB143" t="str">
        <f>IF('Panel Spreadsheet'!AB143&lt;&gt;0,0.01,"")</f>
        <v/>
      </c>
      <c r="AC143" t="str">
        <f>IF('Panel Spreadsheet'!AC143&lt;&gt;0,0.01,"")</f>
        <v/>
      </c>
      <c r="AD143" t="str">
        <f>IF('Panel Spreadsheet'!AD143&lt;&gt;0,0.01,"")</f>
        <v/>
      </c>
      <c r="AE143" t="str">
        <f>IF('Panel Spreadsheet'!AE143&lt;&gt;0,0.01,"")</f>
        <v/>
      </c>
      <c r="AF143" t="str">
        <f>IF('Panel Spreadsheet'!AF143&lt;&gt;0,0.01,"")</f>
        <v/>
      </c>
      <c r="AG143" t="str">
        <f>IF('Panel Spreadsheet'!AG143&lt;&gt;0,0.01,"")</f>
        <v/>
      </c>
      <c r="AH143" t="str">
        <f>IF('Panel Spreadsheet'!AH143&lt;&gt;0,0.01,"")</f>
        <v/>
      </c>
      <c r="AI143" t="str">
        <f>IF('Panel Spreadsheet'!AI143&lt;&gt;0,0.01,"")</f>
        <v/>
      </c>
      <c r="AJ143" t="str">
        <f>IF('Panel Spreadsheet'!AJ143&lt;&gt;0,0.01,"")</f>
        <v/>
      </c>
      <c r="AK143" t="str">
        <f>IF('Panel Spreadsheet'!AK143&lt;&gt;0,0.01,"")</f>
        <v/>
      </c>
      <c r="AL143" t="str">
        <f>IF('Panel Spreadsheet'!AL143&lt;&gt;0,0.01,"")</f>
        <v/>
      </c>
      <c r="AM143" t="str">
        <f>IF('Panel Spreadsheet'!AM143&lt;&gt;0,0.01,"")</f>
        <v/>
      </c>
      <c r="AN143" t="str">
        <f>IF('Panel Spreadsheet'!AN143&lt;&gt;0,0.01,"")</f>
        <v/>
      </c>
      <c r="AO143" t="str">
        <f>IF('Panel Spreadsheet'!AO143&lt;&gt;0,0.01,"")</f>
        <v/>
      </c>
      <c r="AP143" t="str">
        <f>IF('Panel Spreadsheet'!AP143&lt;&gt;0,0.01,"")</f>
        <v/>
      </c>
      <c r="AQ143" t="str">
        <f>IF('Panel Spreadsheet'!AQ143&lt;&gt;0,0.01,"")</f>
        <v/>
      </c>
      <c r="AR143" t="str">
        <f>IF('Panel Spreadsheet'!AR143&lt;&gt;0,0.01,"")</f>
        <v/>
      </c>
      <c r="AS143" t="str">
        <f>IF('Panel Spreadsheet'!AS143&lt;&gt;0,0.01,"")</f>
        <v/>
      </c>
      <c r="AT143" t="str">
        <f>IF('Panel Spreadsheet'!AT143&lt;&gt;0,0.01,"")</f>
        <v/>
      </c>
      <c r="AU143" t="str">
        <f>IF('Panel Spreadsheet'!AU143&lt;&gt;0,0.01,"")</f>
        <v/>
      </c>
      <c r="AV143" t="str">
        <f>IF('Panel Spreadsheet'!AV143&lt;&gt;0,0.01,"")</f>
        <v/>
      </c>
      <c r="AW143" t="str">
        <f>IF('Panel Spreadsheet'!AW143&lt;&gt;0,0.01,"")</f>
        <v/>
      </c>
      <c r="AX143" t="str">
        <f>IF('Panel Spreadsheet'!AX143&lt;&gt;0,0.01,"")</f>
        <v/>
      </c>
      <c r="AY143" t="str">
        <f>IF('Panel Spreadsheet'!AY143&lt;&gt;0,0.01,"")</f>
        <v/>
      </c>
    </row>
    <row r="144" spans="1:51" x14ac:dyDescent="0.35">
      <c r="A144" s="67" t="s">
        <v>93</v>
      </c>
      <c r="B144" s="36" t="s">
        <v>156</v>
      </c>
      <c r="F144" t="str">
        <f>IF('Panel Spreadsheet'!F144&lt;&gt;0,0.01,"")</f>
        <v/>
      </c>
      <c r="G144" t="str">
        <f>IF('Panel Spreadsheet'!G144&lt;&gt;0,0.01,"")</f>
        <v/>
      </c>
      <c r="H144">
        <f>IF('Panel Spreadsheet'!H144&lt;&gt;0,0.01,"")</f>
        <v>0.01</v>
      </c>
      <c r="I144">
        <f>IF('Panel Spreadsheet'!I144&lt;&gt;0,0.01,"")</f>
        <v>0.01</v>
      </c>
      <c r="J144">
        <f>IF('Panel Spreadsheet'!J144&lt;&gt;0,0.01,"")</f>
        <v>0.01</v>
      </c>
      <c r="K144">
        <f>IF('Panel Spreadsheet'!K144&lt;&gt;0,0.01,"")</f>
        <v>0.01</v>
      </c>
      <c r="L144" t="str">
        <f>IF('Panel Spreadsheet'!L144&lt;&gt;0,0.01,"")</f>
        <v/>
      </c>
      <c r="M144" t="str">
        <f>IF('Panel Spreadsheet'!M144&lt;&gt;0,0.01,"")</f>
        <v/>
      </c>
      <c r="N144" t="str">
        <f>IF('Panel Spreadsheet'!N144&lt;&gt;0,0.01,"")</f>
        <v/>
      </c>
      <c r="O144" t="str">
        <f>IF('Panel Spreadsheet'!O144&lt;&gt;0,0.01,"")</f>
        <v/>
      </c>
      <c r="P144" t="str">
        <f>IF('Panel Spreadsheet'!P144&lt;&gt;0,0.01,"")</f>
        <v/>
      </c>
      <c r="Q144" t="str">
        <f>IF('Panel Spreadsheet'!Q144&lt;&gt;0,0.01,"")</f>
        <v/>
      </c>
      <c r="R144" t="str">
        <f>IF('Panel Spreadsheet'!R144&lt;&gt;0,0.01,"")</f>
        <v/>
      </c>
      <c r="S144" t="str">
        <f>IF('Panel Spreadsheet'!S144&lt;&gt;0,0.01,"")</f>
        <v/>
      </c>
      <c r="T144" t="str">
        <f>IF('Panel Spreadsheet'!T144&lt;&gt;0,0.01,"")</f>
        <v/>
      </c>
      <c r="U144" t="str">
        <f>IF('Panel Spreadsheet'!U144&lt;&gt;0,0.01,"")</f>
        <v/>
      </c>
      <c r="V144" t="str">
        <f>IF('Panel Spreadsheet'!V144&lt;&gt;0,0.01,"")</f>
        <v/>
      </c>
      <c r="W144" t="str">
        <f>IF('Panel Spreadsheet'!W144&lt;&gt;0,0.01,"")</f>
        <v/>
      </c>
      <c r="X144" t="str">
        <f>IF('Panel Spreadsheet'!X144&lt;&gt;0,0.01,"")</f>
        <v/>
      </c>
      <c r="Y144" t="str">
        <f>IF('Panel Spreadsheet'!Y144&lt;&gt;0,0.01,"")</f>
        <v/>
      </c>
      <c r="Z144" t="str">
        <f>IF('Panel Spreadsheet'!Z144&lt;&gt;0,0.01,"")</f>
        <v/>
      </c>
      <c r="AA144" t="str">
        <f>IF('Panel Spreadsheet'!AA144&lt;&gt;0,0.01,"")</f>
        <v/>
      </c>
      <c r="AB144" t="str">
        <f>IF('Panel Spreadsheet'!AB144&lt;&gt;0,0.01,"")</f>
        <v/>
      </c>
      <c r="AC144" t="str">
        <f>IF('Panel Spreadsheet'!AC144&lt;&gt;0,0.01,"")</f>
        <v/>
      </c>
      <c r="AD144" t="str">
        <f>IF('Panel Spreadsheet'!AD144&lt;&gt;0,0.01,"")</f>
        <v/>
      </c>
      <c r="AE144" t="str">
        <f>IF('Panel Spreadsheet'!AE144&lt;&gt;0,0.01,"")</f>
        <v/>
      </c>
      <c r="AF144" t="str">
        <f>IF('Panel Spreadsheet'!AF144&lt;&gt;0,0.01,"")</f>
        <v/>
      </c>
      <c r="AG144" t="str">
        <f>IF('Panel Spreadsheet'!AG144&lt;&gt;0,0.01,"")</f>
        <v/>
      </c>
      <c r="AH144" t="str">
        <f>IF('Panel Spreadsheet'!AH144&lt;&gt;0,0.01,"")</f>
        <v/>
      </c>
      <c r="AI144" t="str">
        <f>IF('Panel Spreadsheet'!AI144&lt;&gt;0,0.01,"")</f>
        <v/>
      </c>
      <c r="AJ144" t="str">
        <f>IF('Panel Spreadsheet'!AJ144&lt;&gt;0,0.01,"")</f>
        <v/>
      </c>
      <c r="AK144" t="str">
        <f>IF('Panel Spreadsheet'!AK144&lt;&gt;0,0.01,"")</f>
        <v/>
      </c>
      <c r="AL144" t="str">
        <f>IF('Panel Spreadsheet'!AL144&lt;&gt;0,0.01,"")</f>
        <v/>
      </c>
      <c r="AM144" t="str">
        <f>IF('Panel Spreadsheet'!AM144&lt;&gt;0,0.01,"")</f>
        <v/>
      </c>
      <c r="AN144" t="str">
        <f>IF('Panel Spreadsheet'!AN144&lt;&gt;0,0.01,"")</f>
        <v/>
      </c>
      <c r="AO144" t="str">
        <f>IF('Panel Spreadsheet'!AO144&lt;&gt;0,0.01,"")</f>
        <v/>
      </c>
      <c r="AP144" t="str">
        <f>IF('Panel Spreadsheet'!AP144&lt;&gt;0,0.01,"")</f>
        <v/>
      </c>
      <c r="AQ144" t="str">
        <f>IF('Panel Spreadsheet'!AQ144&lt;&gt;0,0.01,"")</f>
        <v/>
      </c>
      <c r="AR144" t="str">
        <f>IF('Panel Spreadsheet'!AR144&lt;&gt;0,0.01,"")</f>
        <v/>
      </c>
      <c r="AS144" t="str">
        <f>IF('Panel Spreadsheet'!AS144&lt;&gt;0,0.01,"")</f>
        <v/>
      </c>
      <c r="AT144" t="str">
        <f>IF('Panel Spreadsheet'!AT144&lt;&gt;0,0.01,"")</f>
        <v/>
      </c>
      <c r="AU144" t="str">
        <f>IF('Panel Spreadsheet'!AU144&lt;&gt;0,0.01,"")</f>
        <v/>
      </c>
      <c r="AV144" t="str">
        <f>IF('Panel Spreadsheet'!AV144&lt;&gt;0,0.01,"")</f>
        <v/>
      </c>
      <c r="AW144" t="str">
        <f>IF('Panel Spreadsheet'!AW144&lt;&gt;0,0.01,"")</f>
        <v/>
      </c>
      <c r="AX144" t="str">
        <f>IF('Panel Spreadsheet'!AX144&lt;&gt;0,0.01,"")</f>
        <v/>
      </c>
      <c r="AY144" t="str">
        <f>IF('Panel Spreadsheet'!AY144&lt;&gt;0,0.01,"")</f>
        <v/>
      </c>
    </row>
    <row r="145" spans="1:51" x14ac:dyDescent="0.35">
      <c r="A145" s="67" t="s">
        <v>94</v>
      </c>
      <c r="B145" s="36" t="s">
        <v>156</v>
      </c>
      <c r="F145">
        <f>IF('Panel Spreadsheet'!F145&lt;&gt;0,0.01,"")</f>
        <v>0.01</v>
      </c>
      <c r="G145">
        <f>IF('Panel Spreadsheet'!G145&lt;&gt;0,0.01,"")</f>
        <v>0.01</v>
      </c>
      <c r="H145">
        <f>IF('Panel Spreadsheet'!H145&lt;&gt;0,0.01,"")</f>
        <v>0.01</v>
      </c>
      <c r="I145">
        <f>IF('Panel Spreadsheet'!I145&lt;&gt;0,0.01,"")</f>
        <v>0.01</v>
      </c>
      <c r="J145" t="str">
        <f>IF('Panel Spreadsheet'!J145&lt;&gt;0,0.01,"")</f>
        <v/>
      </c>
      <c r="K145" t="str">
        <f>IF('Panel Spreadsheet'!K145&lt;&gt;0,0.01,"")</f>
        <v/>
      </c>
      <c r="L145" t="str">
        <f>IF('Panel Spreadsheet'!L145&lt;&gt;0,0.01,"")</f>
        <v/>
      </c>
      <c r="M145" t="str">
        <f>IF('Panel Spreadsheet'!M145&lt;&gt;0,0.01,"")</f>
        <v/>
      </c>
      <c r="N145" t="str">
        <f>IF('Panel Spreadsheet'!N145&lt;&gt;0,0.01,"")</f>
        <v/>
      </c>
      <c r="O145" t="str">
        <f>IF('Panel Spreadsheet'!O145&lt;&gt;0,0.01,"")</f>
        <v/>
      </c>
      <c r="P145" t="str">
        <f>IF('Panel Spreadsheet'!P145&lt;&gt;0,0.01,"")</f>
        <v/>
      </c>
      <c r="Q145" t="str">
        <f>IF('Panel Spreadsheet'!Q145&lt;&gt;0,0.01,"")</f>
        <v/>
      </c>
      <c r="R145" t="str">
        <f>IF('Panel Spreadsheet'!R145&lt;&gt;0,0.01,"")</f>
        <v/>
      </c>
      <c r="S145" t="str">
        <f>IF('Panel Spreadsheet'!S145&lt;&gt;0,0.01,"")</f>
        <v/>
      </c>
      <c r="T145" t="str">
        <f>IF('Panel Spreadsheet'!T145&lt;&gt;0,0.01,"")</f>
        <v/>
      </c>
      <c r="U145" t="str">
        <f>IF('Panel Spreadsheet'!U145&lt;&gt;0,0.01,"")</f>
        <v/>
      </c>
      <c r="V145" t="str">
        <f>IF('Panel Spreadsheet'!V145&lt;&gt;0,0.01,"")</f>
        <v/>
      </c>
      <c r="W145" t="str">
        <f>IF('Panel Spreadsheet'!W145&lt;&gt;0,0.01,"")</f>
        <v/>
      </c>
      <c r="X145" t="str">
        <f>IF('Panel Spreadsheet'!X145&lt;&gt;0,0.01,"")</f>
        <v/>
      </c>
      <c r="Y145" t="str">
        <f>IF('Panel Spreadsheet'!Y145&lt;&gt;0,0.01,"")</f>
        <v/>
      </c>
      <c r="Z145" t="str">
        <f>IF('Panel Spreadsheet'!Z145&lt;&gt;0,0.01,"")</f>
        <v/>
      </c>
      <c r="AA145" t="str">
        <f>IF('Panel Spreadsheet'!AA145&lt;&gt;0,0.01,"")</f>
        <v/>
      </c>
      <c r="AB145" t="str">
        <f>IF('Panel Spreadsheet'!AB145&lt;&gt;0,0.01,"")</f>
        <v/>
      </c>
      <c r="AC145" t="str">
        <f>IF('Panel Spreadsheet'!AC145&lt;&gt;0,0.01,"")</f>
        <v/>
      </c>
      <c r="AD145" t="str">
        <f>IF('Panel Spreadsheet'!AD145&lt;&gt;0,0.01,"")</f>
        <v/>
      </c>
      <c r="AE145" t="str">
        <f>IF('Panel Spreadsheet'!AE145&lt;&gt;0,0.01,"")</f>
        <v/>
      </c>
      <c r="AF145" t="str">
        <f>IF('Panel Spreadsheet'!AF145&lt;&gt;0,0.01,"")</f>
        <v/>
      </c>
      <c r="AG145" t="str">
        <f>IF('Panel Spreadsheet'!AG145&lt;&gt;0,0.01,"")</f>
        <v/>
      </c>
      <c r="AH145" t="str">
        <f>IF('Panel Spreadsheet'!AH145&lt;&gt;0,0.01,"")</f>
        <v/>
      </c>
      <c r="AI145" t="str">
        <f>IF('Panel Spreadsheet'!AI145&lt;&gt;0,0.01,"")</f>
        <v/>
      </c>
      <c r="AJ145" t="str">
        <f>IF('Panel Spreadsheet'!AJ145&lt;&gt;0,0.01,"")</f>
        <v/>
      </c>
      <c r="AK145" t="str">
        <f>IF('Panel Spreadsheet'!AK145&lt;&gt;0,0.01,"")</f>
        <v/>
      </c>
      <c r="AL145" t="str">
        <f>IF('Panel Spreadsheet'!AL145&lt;&gt;0,0.01,"")</f>
        <v/>
      </c>
      <c r="AM145" t="str">
        <f>IF('Panel Spreadsheet'!AM145&lt;&gt;0,0.01,"")</f>
        <v/>
      </c>
      <c r="AN145" t="str">
        <f>IF('Panel Spreadsheet'!AN145&lt;&gt;0,0.01,"")</f>
        <v/>
      </c>
      <c r="AO145" t="str">
        <f>IF('Panel Spreadsheet'!AO145&lt;&gt;0,0.01,"")</f>
        <v/>
      </c>
      <c r="AP145" t="str">
        <f>IF('Panel Spreadsheet'!AP145&lt;&gt;0,0.01,"")</f>
        <v/>
      </c>
      <c r="AQ145" t="str">
        <f>IF('Panel Spreadsheet'!AQ145&lt;&gt;0,0.01,"")</f>
        <v/>
      </c>
      <c r="AR145" t="str">
        <f>IF('Panel Spreadsheet'!AR145&lt;&gt;0,0.01,"")</f>
        <v/>
      </c>
      <c r="AS145" t="str">
        <f>IF('Panel Spreadsheet'!AS145&lt;&gt;0,0.01,"")</f>
        <v/>
      </c>
      <c r="AT145" t="str">
        <f>IF('Panel Spreadsheet'!AT145&lt;&gt;0,0.01,"")</f>
        <v/>
      </c>
      <c r="AU145" t="str">
        <f>IF('Panel Spreadsheet'!AU145&lt;&gt;0,0.01,"")</f>
        <v/>
      </c>
      <c r="AV145" t="str">
        <f>IF('Panel Spreadsheet'!AV145&lt;&gt;0,0.01,"")</f>
        <v/>
      </c>
      <c r="AW145" t="str">
        <f>IF('Panel Spreadsheet'!AW145&lt;&gt;0,0.01,"")</f>
        <v/>
      </c>
      <c r="AX145" t="str">
        <f>IF('Panel Spreadsheet'!AX145&lt;&gt;0,0.01,"")</f>
        <v/>
      </c>
      <c r="AY145" t="str">
        <f>IF('Panel Spreadsheet'!AY145&lt;&gt;0,0.01,"")</f>
        <v/>
      </c>
    </row>
    <row r="146" spans="1:51" x14ac:dyDescent="0.35">
      <c r="A146" s="67" t="s">
        <v>95</v>
      </c>
      <c r="B146" s="36" t="s">
        <v>156</v>
      </c>
      <c r="F146">
        <f>IF('Panel Spreadsheet'!F146&lt;&gt;0,0.01,"")</f>
        <v>0.01</v>
      </c>
      <c r="G146">
        <f>IF('Panel Spreadsheet'!G146&lt;&gt;0,0.01,"")</f>
        <v>0.01</v>
      </c>
      <c r="H146">
        <f>IF('Panel Spreadsheet'!H146&lt;&gt;0,0.01,"")</f>
        <v>0.01</v>
      </c>
      <c r="I146">
        <f>IF('Panel Spreadsheet'!I146&lt;&gt;0,0.01,"")</f>
        <v>0.01</v>
      </c>
      <c r="J146" t="str">
        <f>IF('Panel Spreadsheet'!J146&lt;&gt;0,0.01,"")</f>
        <v/>
      </c>
      <c r="K146" t="str">
        <f>IF('Panel Spreadsheet'!K146&lt;&gt;0,0.01,"")</f>
        <v/>
      </c>
      <c r="L146" t="str">
        <f>IF('Panel Spreadsheet'!L146&lt;&gt;0,0.01,"")</f>
        <v/>
      </c>
      <c r="M146" t="str">
        <f>IF('Panel Spreadsheet'!M146&lt;&gt;0,0.01,"")</f>
        <v/>
      </c>
      <c r="N146" t="str">
        <f>IF('Panel Spreadsheet'!N146&lt;&gt;0,0.01,"")</f>
        <v/>
      </c>
      <c r="O146" t="str">
        <f>IF('Panel Spreadsheet'!O146&lt;&gt;0,0.01,"")</f>
        <v/>
      </c>
      <c r="P146" t="str">
        <f>IF('Panel Spreadsheet'!P146&lt;&gt;0,0.01,"")</f>
        <v/>
      </c>
      <c r="Q146" t="str">
        <f>IF('Panel Spreadsheet'!Q146&lt;&gt;0,0.01,"")</f>
        <v/>
      </c>
      <c r="R146" t="str">
        <f>IF('Panel Spreadsheet'!R146&lt;&gt;0,0.01,"")</f>
        <v/>
      </c>
      <c r="S146" t="str">
        <f>IF('Panel Spreadsheet'!S146&lt;&gt;0,0.01,"")</f>
        <v/>
      </c>
      <c r="T146" t="str">
        <f>IF('Panel Spreadsheet'!T146&lt;&gt;0,0.01,"")</f>
        <v/>
      </c>
      <c r="U146" t="str">
        <f>IF('Panel Spreadsheet'!U146&lt;&gt;0,0.01,"")</f>
        <v/>
      </c>
      <c r="V146" t="str">
        <f>IF('Panel Spreadsheet'!V146&lt;&gt;0,0.01,"")</f>
        <v/>
      </c>
      <c r="W146" t="str">
        <f>IF('Panel Spreadsheet'!W146&lt;&gt;0,0.01,"")</f>
        <v/>
      </c>
      <c r="X146" t="str">
        <f>IF('Panel Spreadsheet'!X146&lt;&gt;0,0.01,"")</f>
        <v/>
      </c>
      <c r="Y146" t="str">
        <f>IF('Panel Spreadsheet'!Y146&lt;&gt;0,0.01,"")</f>
        <v/>
      </c>
      <c r="Z146" t="str">
        <f>IF('Panel Spreadsheet'!Z146&lt;&gt;0,0.01,"")</f>
        <v/>
      </c>
      <c r="AA146" t="str">
        <f>IF('Panel Spreadsheet'!AA146&lt;&gt;0,0.01,"")</f>
        <v/>
      </c>
      <c r="AB146" t="str">
        <f>IF('Panel Spreadsheet'!AB146&lt;&gt;0,0.01,"")</f>
        <v/>
      </c>
      <c r="AC146" t="str">
        <f>IF('Panel Spreadsheet'!AC146&lt;&gt;0,0.01,"")</f>
        <v/>
      </c>
      <c r="AD146" t="str">
        <f>IF('Panel Spreadsheet'!AD146&lt;&gt;0,0.01,"")</f>
        <v/>
      </c>
      <c r="AE146" t="str">
        <f>IF('Panel Spreadsheet'!AE146&lt;&gt;0,0.01,"")</f>
        <v/>
      </c>
      <c r="AF146" t="str">
        <f>IF('Panel Spreadsheet'!AF146&lt;&gt;0,0.01,"")</f>
        <v/>
      </c>
      <c r="AG146" t="str">
        <f>IF('Panel Spreadsheet'!AG146&lt;&gt;0,0.01,"")</f>
        <v/>
      </c>
      <c r="AH146" t="str">
        <f>IF('Panel Spreadsheet'!AH146&lt;&gt;0,0.01,"")</f>
        <v/>
      </c>
      <c r="AI146" t="str">
        <f>IF('Panel Spreadsheet'!AI146&lt;&gt;0,0.01,"")</f>
        <v/>
      </c>
      <c r="AJ146" t="str">
        <f>IF('Panel Spreadsheet'!AJ146&lt;&gt;0,0.01,"")</f>
        <v/>
      </c>
      <c r="AK146" t="str">
        <f>IF('Panel Spreadsheet'!AK146&lt;&gt;0,0.01,"")</f>
        <v/>
      </c>
      <c r="AL146" t="str">
        <f>IF('Panel Spreadsheet'!AL146&lt;&gt;0,0.01,"")</f>
        <v/>
      </c>
      <c r="AM146" t="str">
        <f>IF('Panel Spreadsheet'!AM146&lt;&gt;0,0.01,"")</f>
        <v/>
      </c>
      <c r="AN146" t="str">
        <f>IF('Panel Spreadsheet'!AN146&lt;&gt;0,0.01,"")</f>
        <v/>
      </c>
      <c r="AO146" t="str">
        <f>IF('Panel Spreadsheet'!AO146&lt;&gt;0,0.01,"")</f>
        <v/>
      </c>
      <c r="AP146" t="str">
        <f>IF('Panel Spreadsheet'!AP146&lt;&gt;0,0.01,"")</f>
        <v/>
      </c>
      <c r="AQ146" t="str">
        <f>IF('Panel Spreadsheet'!AQ146&lt;&gt;0,0.01,"")</f>
        <v/>
      </c>
      <c r="AR146" t="str">
        <f>IF('Panel Spreadsheet'!AR146&lt;&gt;0,0.01,"")</f>
        <v/>
      </c>
      <c r="AS146" t="str">
        <f>IF('Panel Spreadsheet'!AS146&lt;&gt;0,0.01,"")</f>
        <v/>
      </c>
      <c r="AT146" t="str">
        <f>IF('Panel Spreadsheet'!AT146&lt;&gt;0,0.01,"")</f>
        <v/>
      </c>
      <c r="AU146" t="str">
        <f>IF('Panel Spreadsheet'!AU146&lt;&gt;0,0.01,"")</f>
        <v/>
      </c>
      <c r="AV146" t="str">
        <f>IF('Panel Spreadsheet'!AV146&lt;&gt;0,0.01,"")</f>
        <v/>
      </c>
      <c r="AW146" t="str">
        <f>IF('Panel Spreadsheet'!AW146&lt;&gt;0,0.01,"")</f>
        <v/>
      </c>
      <c r="AX146" t="str">
        <f>IF('Panel Spreadsheet'!AX146&lt;&gt;0,0.01,"")</f>
        <v/>
      </c>
      <c r="AY146" t="str">
        <f>IF('Panel Spreadsheet'!AY146&lt;&gt;0,0.01,"")</f>
        <v/>
      </c>
    </row>
    <row r="147" spans="1:51" x14ac:dyDescent="0.35">
      <c r="A147" s="67" t="s">
        <v>96</v>
      </c>
      <c r="B147" s="36" t="s">
        <v>156</v>
      </c>
      <c r="F147" t="str">
        <f>IF('Panel Spreadsheet'!F147&lt;&gt;0,0.01,"")</f>
        <v/>
      </c>
      <c r="G147" t="str">
        <f>IF('Panel Spreadsheet'!G147&lt;&gt;0,0.01,"")</f>
        <v/>
      </c>
      <c r="H147" t="str">
        <f>IF('Panel Spreadsheet'!H147&lt;&gt;0,0.01,"")</f>
        <v/>
      </c>
      <c r="I147">
        <f>IF('Panel Spreadsheet'!I147&lt;&gt;0,0.01,"")</f>
        <v>0.01</v>
      </c>
      <c r="J147">
        <f>IF('Panel Spreadsheet'!J147&lt;&gt;0,0.01,"")</f>
        <v>0.01</v>
      </c>
      <c r="K147">
        <f>IF('Panel Spreadsheet'!K147&lt;&gt;0,0.01,"")</f>
        <v>0.01</v>
      </c>
      <c r="L147">
        <f>IF('Panel Spreadsheet'!L147&lt;&gt;0,0.01,"")</f>
        <v>0.01</v>
      </c>
      <c r="M147">
        <f>IF('Panel Spreadsheet'!M147&lt;&gt;0,0.01,"")</f>
        <v>0.01</v>
      </c>
      <c r="N147">
        <f>IF('Panel Spreadsheet'!N147&lt;&gt;0,0.01,"")</f>
        <v>0.01</v>
      </c>
      <c r="O147" t="str">
        <f>IF('Panel Spreadsheet'!O147&lt;&gt;0,0.01,"")</f>
        <v/>
      </c>
      <c r="P147" t="str">
        <f>IF('Panel Spreadsheet'!P147&lt;&gt;0,0.01,"")</f>
        <v/>
      </c>
      <c r="Q147" t="str">
        <f>IF('Panel Spreadsheet'!Q147&lt;&gt;0,0.01,"")</f>
        <v/>
      </c>
      <c r="R147" t="str">
        <f>IF('Panel Spreadsheet'!R147&lt;&gt;0,0.01,"")</f>
        <v/>
      </c>
      <c r="S147" t="str">
        <f>IF('Panel Spreadsheet'!S147&lt;&gt;0,0.01,"")</f>
        <v/>
      </c>
      <c r="T147" t="str">
        <f>IF('Panel Spreadsheet'!T147&lt;&gt;0,0.01,"")</f>
        <v/>
      </c>
      <c r="U147" t="str">
        <f>IF('Panel Spreadsheet'!U147&lt;&gt;0,0.01,"")</f>
        <v/>
      </c>
      <c r="V147" t="str">
        <f>IF('Panel Spreadsheet'!V147&lt;&gt;0,0.01,"")</f>
        <v/>
      </c>
      <c r="W147" t="str">
        <f>IF('Panel Spreadsheet'!W147&lt;&gt;0,0.01,"")</f>
        <v/>
      </c>
      <c r="X147" t="str">
        <f>IF('Panel Spreadsheet'!X147&lt;&gt;0,0.01,"")</f>
        <v/>
      </c>
      <c r="Y147" t="str">
        <f>IF('Panel Spreadsheet'!Y147&lt;&gt;0,0.01,"")</f>
        <v/>
      </c>
      <c r="Z147" t="str">
        <f>IF('Panel Spreadsheet'!Z147&lt;&gt;0,0.01,"")</f>
        <v/>
      </c>
      <c r="AA147" t="str">
        <f>IF('Panel Spreadsheet'!AA147&lt;&gt;0,0.01,"")</f>
        <v/>
      </c>
      <c r="AB147" t="str">
        <f>IF('Panel Spreadsheet'!AB147&lt;&gt;0,0.01,"")</f>
        <v/>
      </c>
      <c r="AC147" t="str">
        <f>IF('Panel Spreadsheet'!AC147&lt;&gt;0,0.01,"")</f>
        <v/>
      </c>
      <c r="AD147" t="str">
        <f>IF('Panel Spreadsheet'!AD147&lt;&gt;0,0.01,"")</f>
        <v/>
      </c>
      <c r="AE147" t="str">
        <f>IF('Panel Spreadsheet'!AE147&lt;&gt;0,0.01,"")</f>
        <v/>
      </c>
      <c r="AF147" t="str">
        <f>IF('Panel Spreadsheet'!AF147&lt;&gt;0,0.01,"")</f>
        <v/>
      </c>
      <c r="AG147" t="str">
        <f>IF('Panel Spreadsheet'!AG147&lt;&gt;0,0.01,"")</f>
        <v/>
      </c>
      <c r="AH147" t="str">
        <f>IF('Panel Spreadsheet'!AH147&lt;&gt;0,0.01,"")</f>
        <v/>
      </c>
      <c r="AI147" t="str">
        <f>IF('Panel Spreadsheet'!AI147&lt;&gt;0,0.01,"")</f>
        <v/>
      </c>
      <c r="AJ147" t="str">
        <f>IF('Panel Spreadsheet'!AJ147&lt;&gt;0,0.01,"")</f>
        <v/>
      </c>
      <c r="AK147" t="str">
        <f>IF('Panel Spreadsheet'!AK147&lt;&gt;0,0.01,"")</f>
        <v/>
      </c>
      <c r="AL147" t="str">
        <f>IF('Panel Spreadsheet'!AL147&lt;&gt;0,0.01,"")</f>
        <v/>
      </c>
      <c r="AM147" t="str">
        <f>IF('Panel Spreadsheet'!AM147&lt;&gt;0,0.01,"")</f>
        <v/>
      </c>
      <c r="AN147" t="str">
        <f>IF('Panel Spreadsheet'!AN147&lt;&gt;0,0.01,"")</f>
        <v/>
      </c>
      <c r="AO147" t="str">
        <f>IF('Panel Spreadsheet'!AO147&lt;&gt;0,0.01,"")</f>
        <v/>
      </c>
      <c r="AP147" t="str">
        <f>IF('Panel Spreadsheet'!AP147&lt;&gt;0,0.01,"")</f>
        <v/>
      </c>
      <c r="AQ147" t="str">
        <f>IF('Panel Spreadsheet'!AQ147&lt;&gt;0,0.01,"")</f>
        <v/>
      </c>
      <c r="AR147" t="str">
        <f>IF('Panel Spreadsheet'!AR147&lt;&gt;0,0.01,"")</f>
        <v/>
      </c>
      <c r="AS147" t="str">
        <f>IF('Panel Spreadsheet'!AS147&lt;&gt;0,0.01,"")</f>
        <v/>
      </c>
      <c r="AT147" t="str">
        <f>IF('Panel Spreadsheet'!AT147&lt;&gt;0,0.01,"")</f>
        <v/>
      </c>
      <c r="AU147" t="str">
        <f>IF('Panel Spreadsheet'!AU147&lt;&gt;0,0.01,"")</f>
        <v/>
      </c>
      <c r="AV147" t="str">
        <f>IF('Panel Spreadsheet'!AV147&lt;&gt;0,0.01,"")</f>
        <v/>
      </c>
      <c r="AW147" t="str">
        <f>IF('Panel Spreadsheet'!AW147&lt;&gt;0,0.01,"")</f>
        <v/>
      </c>
      <c r="AX147" t="str">
        <f>IF('Panel Spreadsheet'!AX147&lt;&gt;0,0.01,"")</f>
        <v/>
      </c>
      <c r="AY147" t="str">
        <f>IF('Panel Spreadsheet'!AY147&lt;&gt;0,0.01,"")</f>
        <v/>
      </c>
    </row>
    <row r="148" spans="1:51" x14ac:dyDescent="0.35">
      <c r="A148" s="67" t="s">
        <v>97</v>
      </c>
      <c r="B148" s="36" t="s">
        <v>156</v>
      </c>
      <c r="F148">
        <f>IF('Panel Spreadsheet'!F148&lt;&gt;0,0.01,"")</f>
        <v>0.01</v>
      </c>
      <c r="G148">
        <f>IF('Panel Spreadsheet'!G148&lt;&gt;0,0.01,"")</f>
        <v>0.01</v>
      </c>
      <c r="H148">
        <f>IF('Panel Spreadsheet'!H148&lt;&gt;0,0.01,"")</f>
        <v>0.01</v>
      </c>
      <c r="I148">
        <f>IF('Panel Spreadsheet'!I148&lt;&gt;0,0.01,"")</f>
        <v>0.01</v>
      </c>
      <c r="J148">
        <f>IF('Panel Spreadsheet'!J148&lt;&gt;0,0.01,"")</f>
        <v>0.01</v>
      </c>
      <c r="K148">
        <f>IF('Panel Spreadsheet'!K148&lt;&gt;0,0.01,"")</f>
        <v>0.01</v>
      </c>
      <c r="L148">
        <f>IF('Panel Spreadsheet'!L148&lt;&gt;0,0.01,"")</f>
        <v>0.01</v>
      </c>
      <c r="M148">
        <f>IF('Panel Spreadsheet'!M148&lt;&gt;0,0.01,"")</f>
        <v>0.01</v>
      </c>
      <c r="N148">
        <f>IF('Panel Spreadsheet'!N148&lt;&gt;0,0.01,"")</f>
        <v>0.01</v>
      </c>
      <c r="O148" t="str">
        <f>IF('Panel Spreadsheet'!O148&lt;&gt;0,0.01,"")</f>
        <v/>
      </c>
      <c r="P148" t="str">
        <f>IF('Panel Spreadsheet'!P148&lt;&gt;0,0.01,"")</f>
        <v/>
      </c>
      <c r="Q148" t="str">
        <f>IF('Panel Spreadsheet'!Q148&lt;&gt;0,0.01,"")</f>
        <v/>
      </c>
      <c r="R148" t="str">
        <f>IF('Panel Spreadsheet'!R148&lt;&gt;0,0.01,"")</f>
        <v/>
      </c>
      <c r="S148" t="str">
        <f>IF('Panel Spreadsheet'!S148&lt;&gt;0,0.01,"")</f>
        <v/>
      </c>
      <c r="T148" t="str">
        <f>IF('Panel Spreadsheet'!T148&lt;&gt;0,0.01,"")</f>
        <v/>
      </c>
      <c r="U148" t="str">
        <f>IF('Panel Spreadsheet'!U148&lt;&gt;0,0.01,"")</f>
        <v/>
      </c>
      <c r="V148" t="str">
        <f>IF('Panel Spreadsheet'!V148&lt;&gt;0,0.01,"")</f>
        <v/>
      </c>
      <c r="W148" t="str">
        <f>IF('Panel Spreadsheet'!W148&lt;&gt;0,0.01,"")</f>
        <v/>
      </c>
      <c r="X148" t="str">
        <f>IF('Panel Spreadsheet'!X148&lt;&gt;0,0.01,"")</f>
        <v/>
      </c>
      <c r="Y148" t="str">
        <f>IF('Panel Spreadsheet'!Y148&lt;&gt;0,0.01,"")</f>
        <v/>
      </c>
      <c r="Z148" t="str">
        <f>IF('Panel Spreadsheet'!Z148&lt;&gt;0,0.01,"")</f>
        <v/>
      </c>
      <c r="AA148" t="str">
        <f>IF('Panel Spreadsheet'!AA148&lt;&gt;0,0.01,"")</f>
        <v/>
      </c>
      <c r="AB148" t="str">
        <f>IF('Panel Spreadsheet'!AB148&lt;&gt;0,0.01,"")</f>
        <v/>
      </c>
      <c r="AC148" t="str">
        <f>IF('Panel Spreadsheet'!AC148&lt;&gt;0,0.01,"")</f>
        <v/>
      </c>
      <c r="AD148" t="str">
        <f>IF('Panel Spreadsheet'!AD148&lt;&gt;0,0.01,"")</f>
        <v/>
      </c>
      <c r="AE148" t="str">
        <f>IF('Panel Spreadsheet'!AE148&lt;&gt;0,0.01,"")</f>
        <v/>
      </c>
      <c r="AF148" t="str">
        <f>IF('Panel Spreadsheet'!AF148&lt;&gt;0,0.01,"")</f>
        <v/>
      </c>
      <c r="AG148" t="str">
        <f>IF('Panel Spreadsheet'!AG148&lt;&gt;0,0.01,"")</f>
        <v/>
      </c>
      <c r="AH148" t="str">
        <f>IF('Panel Spreadsheet'!AH148&lt;&gt;0,0.01,"")</f>
        <v/>
      </c>
      <c r="AI148" t="str">
        <f>IF('Panel Spreadsheet'!AI148&lt;&gt;0,0.01,"")</f>
        <v/>
      </c>
      <c r="AJ148" t="str">
        <f>IF('Panel Spreadsheet'!AJ148&lt;&gt;0,0.01,"")</f>
        <v/>
      </c>
      <c r="AK148" t="str">
        <f>IF('Panel Spreadsheet'!AK148&lt;&gt;0,0.01,"")</f>
        <v/>
      </c>
      <c r="AL148" t="str">
        <f>IF('Panel Spreadsheet'!AL148&lt;&gt;0,0.01,"")</f>
        <v/>
      </c>
      <c r="AM148" t="str">
        <f>IF('Panel Spreadsheet'!AM148&lt;&gt;0,0.01,"")</f>
        <v/>
      </c>
      <c r="AN148" t="str">
        <f>IF('Panel Spreadsheet'!AN148&lt;&gt;0,0.01,"")</f>
        <v/>
      </c>
      <c r="AO148" t="str">
        <f>IF('Panel Spreadsheet'!AO148&lt;&gt;0,0.01,"")</f>
        <v/>
      </c>
      <c r="AP148" t="str">
        <f>IF('Panel Spreadsheet'!AP148&lt;&gt;0,0.01,"")</f>
        <v/>
      </c>
      <c r="AQ148" t="str">
        <f>IF('Panel Spreadsheet'!AQ148&lt;&gt;0,0.01,"")</f>
        <v/>
      </c>
      <c r="AR148" t="str">
        <f>IF('Panel Spreadsheet'!AR148&lt;&gt;0,0.01,"")</f>
        <v/>
      </c>
      <c r="AS148" t="str">
        <f>IF('Panel Spreadsheet'!AS148&lt;&gt;0,0.01,"")</f>
        <v/>
      </c>
      <c r="AT148" t="str">
        <f>IF('Panel Spreadsheet'!AT148&lt;&gt;0,0.01,"")</f>
        <v/>
      </c>
      <c r="AU148" t="str">
        <f>IF('Panel Spreadsheet'!AU148&lt;&gt;0,0.01,"")</f>
        <v/>
      </c>
      <c r="AV148" t="str">
        <f>IF('Panel Spreadsheet'!AV148&lt;&gt;0,0.01,"")</f>
        <v/>
      </c>
      <c r="AW148" t="str">
        <f>IF('Panel Spreadsheet'!AW148&lt;&gt;0,0.01,"")</f>
        <v/>
      </c>
      <c r="AX148" t="str">
        <f>IF('Panel Spreadsheet'!AX148&lt;&gt;0,0.01,"")</f>
        <v/>
      </c>
      <c r="AY148" t="str">
        <f>IF('Panel Spreadsheet'!AY148&lt;&gt;0,0.01,"")</f>
        <v/>
      </c>
    </row>
    <row r="149" spans="1:51" x14ac:dyDescent="0.35">
      <c r="A149" s="67" t="s">
        <v>98</v>
      </c>
      <c r="B149" s="36" t="s">
        <v>156</v>
      </c>
      <c r="F149" t="str">
        <f>IF('Panel Spreadsheet'!F149&lt;&gt;0,0.01,"")</f>
        <v/>
      </c>
      <c r="G149" t="str">
        <f>IF('Panel Spreadsheet'!G149&lt;&gt;0,0.01,"")</f>
        <v/>
      </c>
      <c r="H149">
        <f>IF('Panel Spreadsheet'!H149&lt;&gt;0,0.01,"")</f>
        <v>0.01</v>
      </c>
      <c r="I149" t="str">
        <f>IF('Panel Spreadsheet'!I149&lt;&gt;0,0.01,"")</f>
        <v/>
      </c>
      <c r="J149" t="str">
        <f>IF('Panel Spreadsheet'!J149&lt;&gt;0,0.01,"")</f>
        <v/>
      </c>
      <c r="K149">
        <f>IF('Panel Spreadsheet'!K149&lt;&gt;0,0.01,"")</f>
        <v>0.01</v>
      </c>
      <c r="L149">
        <f>IF('Panel Spreadsheet'!L149&lt;&gt;0,0.01,"")</f>
        <v>0.01</v>
      </c>
      <c r="M149" t="str">
        <f>IF('Panel Spreadsheet'!M149&lt;&gt;0,0.01,"")</f>
        <v/>
      </c>
      <c r="N149" t="str">
        <f>IF('Panel Spreadsheet'!N149&lt;&gt;0,0.01,"")</f>
        <v/>
      </c>
      <c r="O149" t="str">
        <f>IF('Panel Spreadsheet'!O149&lt;&gt;0,0.01,"")</f>
        <v/>
      </c>
      <c r="P149" t="str">
        <f>IF('Panel Spreadsheet'!P149&lt;&gt;0,0.01,"")</f>
        <v/>
      </c>
      <c r="Q149" t="str">
        <f>IF('Panel Spreadsheet'!Q149&lt;&gt;0,0.01,"")</f>
        <v/>
      </c>
      <c r="R149" t="str">
        <f>IF('Panel Spreadsheet'!R149&lt;&gt;0,0.01,"")</f>
        <v/>
      </c>
      <c r="S149" t="str">
        <f>IF('Panel Spreadsheet'!S149&lt;&gt;0,0.01,"")</f>
        <v/>
      </c>
      <c r="T149" t="str">
        <f>IF('Panel Spreadsheet'!T149&lt;&gt;0,0.01,"")</f>
        <v/>
      </c>
      <c r="U149" t="str">
        <f>IF('Panel Spreadsheet'!U149&lt;&gt;0,0.01,"")</f>
        <v/>
      </c>
      <c r="V149" t="str">
        <f>IF('Panel Spreadsheet'!V149&lt;&gt;0,0.01,"")</f>
        <v/>
      </c>
      <c r="W149" t="str">
        <f>IF('Panel Spreadsheet'!W149&lt;&gt;0,0.01,"")</f>
        <v/>
      </c>
      <c r="X149" t="str">
        <f>IF('Panel Spreadsheet'!X149&lt;&gt;0,0.01,"")</f>
        <v/>
      </c>
      <c r="Y149" t="str">
        <f>IF('Panel Spreadsheet'!Y149&lt;&gt;0,0.01,"")</f>
        <v/>
      </c>
      <c r="Z149" t="str">
        <f>IF('Panel Spreadsheet'!Z149&lt;&gt;0,0.01,"")</f>
        <v/>
      </c>
      <c r="AA149" t="str">
        <f>IF('Panel Spreadsheet'!AA149&lt;&gt;0,0.01,"")</f>
        <v/>
      </c>
      <c r="AB149" t="str">
        <f>IF('Panel Spreadsheet'!AB149&lt;&gt;0,0.01,"")</f>
        <v/>
      </c>
      <c r="AC149" t="str">
        <f>IF('Panel Spreadsheet'!AC149&lt;&gt;0,0.01,"")</f>
        <v/>
      </c>
      <c r="AD149" t="str">
        <f>IF('Panel Spreadsheet'!AD149&lt;&gt;0,0.01,"")</f>
        <v/>
      </c>
      <c r="AE149" t="str">
        <f>IF('Panel Spreadsheet'!AE149&lt;&gt;0,0.01,"")</f>
        <v/>
      </c>
      <c r="AF149" t="str">
        <f>IF('Panel Spreadsheet'!AF149&lt;&gt;0,0.01,"")</f>
        <v/>
      </c>
      <c r="AG149" t="str">
        <f>IF('Panel Spreadsheet'!AG149&lt;&gt;0,0.01,"")</f>
        <v/>
      </c>
      <c r="AH149" t="str">
        <f>IF('Panel Spreadsheet'!AH149&lt;&gt;0,0.01,"")</f>
        <v/>
      </c>
      <c r="AI149" t="str">
        <f>IF('Panel Spreadsheet'!AI149&lt;&gt;0,0.01,"")</f>
        <v/>
      </c>
      <c r="AJ149" t="str">
        <f>IF('Panel Spreadsheet'!AJ149&lt;&gt;0,0.01,"")</f>
        <v/>
      </c>
      <c r="AK149" t="str">
        <f>IF('Panel Spreadsheet'!AK149&lt;&gt;0,0.01,"")</f>
        <v/>
      </c>
      <c r="AL149" t="str">
        <f>IF('Panel Spreadsheet'!AL149&lt;&gt;0,0.01,"")</f>
        <v/>
      </c>
      <c r="AM149" t="str">
        <f>IF('Panel Spreadsheet'!AM149&lt;&gt;0,0.01,"")</f>
        <v/>
      </c>
      <c r="AN149" t="str">
        <f>IF('Panel Spreadsheet'!AN149&lt;&gt;0,0.01,"")</f>
        <v/>
      </c>
      <c r="AO149" t="str">
        <f>IF('Panel Spreadsheet'!AO149&lt;&gt;0,0.01,"")</f>
        <v/>
      </c>
      <c r="AP149" t="str">
        <f>IF('Panel Spreadsheet'!AP149&lt;&gt;0,0.01,"")</f>
        <v/>
      </c>
      <c r="AQ149" t="str">
        <f>IF('Panel Spreadsheet'!AQ149&lt;&gt;0,0.01,"")</f>
        <v/>
      </c>
      <c r="AR149" t="str">
        <f>IF('Panel Spreadsheet'!AR149&lt;&gt;0,0.01,"")</f>
        <v/>
      </c>
      <c r="AS149" t="str">
        <f>IF('Panel Spreadsheet'!AS149&lt;&gt;0,0.01,"")</f>
        <v/>
      </c>
      <c r="AT149" t="str">
        <f>IF('Panel Spreadsheet'!AT149&lt;&gt;0,0.01,"")</f>
        <v/>
      </c>
      <c r="AU149" t="str">
        <f>IF('Panel Spreadsheet'!AU149&lt;&gt;0,0.01,"")</f>
        <v/>
      </c>
      <c r="AV149" t="str">
        <f>IF('Panel Spreadsheet'!AV149&lt;&gt;0,0.01,"")</f>
        <v/>
      </c>
      <c r="AW149" t="str">
        <f>IF('Panel Spreadsheet'!AW149&lt;&gt;0,0.01,"")</f>
        <v/>
      </c>
      <c r="AX149" t="str">
        <f>IF('Panel Spreadsheet'!AX149&lt;&gt;0,0.01,"")</f>
        <v/>
      </c>
      <c r="AY149" t="str">
        <f>IF('Panel Spreadsheet'!AY149&lt;&gt;0,0.01,"")</f>
        <v/>
      </c>
    </row>
    <row r="150" spans="1:51" x14ac:dyDescent="0.35">
      <c r="A150" s="67" t="s">
        <v>99</v>
      </c>
      <c r="B150" s="36" t="s">
        <v>156</v>
      </c>
      <c r="F150" t="str">
        <f>IF('Panel Spreadsheet'!F150&lt;&gt;0,0.01,"")</f>
        <v/>
      </c>
      <c r="G150" t="str">
        <f>IF('Panel Spreadsheet'!G150&lt;&gt;0,0.01,"")</f>
        <v/>
      </c>
      <c r="H150">
        <f>IF('Panel Spreadsheet'!H150&lt;&gt;0,0.01,"")</f>
        <v>0.01</v>
      </c>
      <c r="I150" t="str">
        <f>IF('Panel Spreadsheet'!I150&lt;&gt;0,0.01,"")</f>
        <v/>
      </c>
      <c r="J150" t="str">
        <f>IF('Panel Spreadsheet'!J150&lt;&gt;0,0.01,"")</f>
        <v/>
      </c>
      <c r="K150" t="str">
        <f>IF('Panel Spreadsheet'!K150&lt;&gt;0,0.01,"")</f>
        <v/>
      </c>
      <c r="L150" t="str">
        <f>IF('Panel Spreadsheet'!L150&lt;&gt;0,0.01,"")</f>
        <v/>
      </c>
      <c r="M150" t="str">
        <f>IF('Panel Spreadsheet'!M150&lt;&gt;0,0.01,"")</f>
        <v/>
      </c>
      <c r="N150" t="str">
        <f>IF('Panel Spreadsheet'!N150&lt;&gt;0,0.01,"")</f>
        <v/>
      </c>
      <c r="O150" t="str">
        <f>IF('Panel Spreadsheet'!O150&lt;&gt;0,0.01,"")</f>
        <v/>
      </c>
      <c r="P150" t="str">
        <f>IF('Panel Spreadsheet'!P150&lt;&gt;0,0.01,"")</f>
        <v/>
      </c>
      <c r="Q150" t="str">
        <f>IF('Panel Spreadsheet'!Q150&lt;&gt;0,0.01,"")</f>
        <v/>
      </c>
      <c r="R150" t="str">
        <f>IF('Panel Spreadsheet'!R150&lt;&gt;0,0.01,"")</f>
        <v/>
      </c>
      <c r="S150" t="str">
        <f>IF('Panel Spreadsheet'!S150&lt;&gt;0,0.01,"")</f>
        <v/>
      </c>
      <c r="T150" t="str">
        <f>IF('Panel Spreadsheet'!T150&lt;&gt;0,0.01,"")</f>
        <v/>
      </c>
      <c r="U150" t="str">
        <f>IF('Panel Spreadsheet'!U150&lt;&gt;0,0.01,"")</f>
        <v/>
      </c>
      <c r="V150" t="str">
        <f>IF('Panel Spreadsheet'!V150&lt;&gt;0,0.01,"")</f>
        <v/>
      </c>
      <c r="W150" t="str">
        <f>IF('Panel Spreadsheet'!W150&lt;&gt;0,0.01,"")</f>
        <v/>
      </c>
      <c r="X150" t="str">
        <f>IF('Panel Spreadsheet'!X150&lt;&gt;0,0.01,"")</f>
        <v/>
      </c>
      <c r="Y150" t="str">
        <f>IF('Panel Spreadsheet'!Y150&lt;&gt;0,0.01,"")</f>
        <v/>
      </c>
      <c r="Z150" t="str">
        <f>IF('Panel Spreadsheet'!Z150&lt;&gt;0,0.01,"")</f>
        <v/>
      </c>
      <c r="AA150" t="str">
        <f>IF('Panel Spreadsheet'!AA150&lt;&gt;0,0.01,"")</f>
        <v/>
      </c>
      <c r="AB150" t="str">
        <f>IF('Panel Spreadsheet'!AB150&lt;&gt;0,0.01,"")</f>
        <v/>
      </c>
      <c r="AC150" t="str">
        <f>IF('Panel Spreadsheet'!AC150&lt;&gt;0,0.01,"")</f>
        <v/>
      </c>
      <c r="AD150" t="str">
        <f>IF('Panel Spreadsheet'!AD150&lt;&gt;0,0.01,"")</f>
        <v/>
      </c>
      <c r="AE150" t="str">
        <f>IF('Panel Spreadsheet'!AE150&lt;&gt;0,0.01,"")</f>
        <v/>
      </c>
      <c r="AF150" t="str">
        <f>IF('Panel Spreadsheet'!AF150&lt;&gt;0,0.01,"")</f>
        <v/>
      </c>
      <c r="AG150" t="str">
        <f>IF('Panel Spreadsheet'!AG150&lt;&gt;0,0.01,"")</f>
        <v/>
      </c>
      <c r="AH150" t="str">
        <f>IF('Panel Spreadsheet'!AH150&lt;&gt;0,0.01,"")</f>
        <v/>
      </c>
      <c r="AI150" t="str">
        <f>IF('Panel Spreadsheet'!AI150&lt;&gt;0,0.01,"")</f>
        <v/>
      </c>
      <c r="AJ150" t="str">
        <f>IF('Panel Spreadsheet'!AJ150&lt;&gt;0,0.01,"")</f>
        <v/>
      </c>
      <c r="AK150" t="str">
        <f>IF('Panel Spreadsheet'!AK150&lt;&gt;0,0.01,"")</f>
        <v/>
      </c>
      <c r="AL150" t="str">
        <f>IF('Panel Spreadsheet'!AL150&lt;&gt;0,0.01,"")</f>
        <v/>
      </c>
      <c r="AM150" t="str">
        <f>IF('Panel Spreadsheet'!AM150&lt;&gt;0,0.01,"")</f>
        <v/>
      </c>
      <c r="AN150" t="str">
        <f>IF('Panel Spreadsheet'!AN150&lt;&gt;0,0.01,"")</f>
        <v/>
      </c>
      <c r="AO150" t="str">
        <f>IF('Panel Spreadsheet'!AO150&lt;&gt;0,0.01,"")</f>
        <v/>
      </c>
      <c r="AP150" t="str">
        <f>IF('Panel Spreadsheet'!AP150&lt;&gt;0,0.01,"")</f>
        <v/>
      </c>
      <c r="AQ150" t="str">
        <f>IF('Panel Spreadsheet'!AQ150&lt;&gt;0,0.01,"")</f>
        <v/>
      </c>
      <c r="AR150" t="str">
        <f>IF('Panel Spreadsheet'!AR150&lt;&gt;0,0.01,"")</f>
        <v/>
      </c>
      <c r="AS150" t="str">
        <f>IF('Panel Spreadsheet'!AS150&lt;&gt;0,0.01,"")</f>
        <v/>
      </c>
      <c r="AT150" t="str">
        <f>IF('Panel Spreadsheet'!AT150&lt;&gt;0,0.01,"")</f>
        <v/>
      </c>
      <c r="AU150" t="str">
        <f>IF('Panel Spreadsheet'!AU150&lt;&gt;0,0.01,"")</f>
        <v/>
      </c>
      <c r="AV150" t="str">
        <f>IF('Panel Spreadsheet'!AV150&lt;&gt;0,0.01,"")</f>
        <v/>
      </c>
      <c r="AW150" t="str">
        <f>IF('Panel Spreadsheet'!AW150&lt;&gt;0,0.01,"")</f>
        <v/>
      </c>
      <c r="AX150" t="str">
        <f>IF('Panel Spreadsheet'!AX150&lt;&gt;0,0.01,"")</f>
        <v/>
      </c>
      <c r="AY150" t="str">
        <f>IF('Panel Spreadsheet'!AY150&lt;&gt;0,0.01,"")</f>
        <v/>
      </c>
    </row>
    <row r="151" spans="1:51" x14ac:dyDescent="0.35">
      <c r="A151" s="67" t="s">
        <v>100</v>
      </c>
      <c r="B151" s="36" t="s">
        <v>156</v>
      </c>
      <c r="F151" t="str">
        <f>IF('Panel Spreadsheet'!F151&lt;&gt;0,0.01,"")</f>
        <v/>
      </c>
      <c r="G151" t="str">
        <f>IF('Panel Spreadsheet'!G151&lt;&gt;0,0.01,"")</f>
        <v/>
      </c>
      <c r="H151" t="str">
        <f>IF('Panel Spreadsheet'!H151&lt;&gt;0,0.01,"")</f>
        <v/>
      </c>
      <c r="I151" t="str">
        <f>IF('Panel Spreadsheet'!I151&lt;&gt;0,0.01,"")</f>
        <v/>
      </c>
      <c r="J151" t="str">
        <f>IF('Panel Spreadsheet'!J151&lt;&gt;0,0.01,"")</f>
        <v/>
      </c>
      <c r="K151">
        <f>IF('Panel Spreadsheet'!K151&lt;&gt;0,0.01,"")</f>
        <v>0.01</v>
      </c>
      <c r="L151">
        <f>IF('Panel Spreadsheet'!L151&lt;&gt;0,0.01,"")</f>
        <v>0.01</v>
      </c>
      <c r="M151" t="str">
        <f>IF('Panel Spreadsheet'!M151&lt;&gt;0,0.01,"")</f>
        <v/>
      </c>
      <c r="N151" t="str">
        <f>IF('Panel Spreadsheet'!N151&lt;&gt;0,0.01,"")</f>
        <v/>
      </c>
      <c r="O151" t="str">
        <f>IF('Panel Spreadsheet'!O151&lt;&gt;0,0.01,"")</f>
        <v/>
      </c>
      <c r="P151" t="str">
        <f>IF('Panel Spreadsheet'!P151&lt;&gt;0,0.01,"")</f>
        <v/>
      </c>
      <c r="Q151" t="str">
        <f>IF('Panel Spreadsheet'!Q151&lt;&gt;0,0.01,"")</f>
        <v/>
      </c>
      <c r="R151" t="str">
        <f>IF('Panel Spreadsheet'!R151&lt;&gt;0,0.01,"")</f>
        <v/>
      </c>
      <c r="S151" t="str">
        <f>IF('Panel Spreadsheet'!S151&lt;&gt;0,0.01,"")</f>
        <v/>
      </c>
      <c r="T151" t="str">
        <f>IF('Panel Spreadsheet'!T151&lt;&gt;0,0.01,"")</f>
        <v/>
      </c>
      <c r="U151" t="str">
        <f>IF('Panel Spreadsheet'!U151&lt;&gt;0,0.01,"")</f>
        <v/>
      </c>
      <c r="V151" t="str">
        <f>IF('Panel Spreadsheet'!V151&lt;&gt;0,0.01,"")</f>
        <v/>
      </c>
      <c r="W151" t="str">
        <f>IF('Panel Spreadsheet'!W151&lt;&gt;0,0.01,"")</f>
        <v/>
      </c>
      <c r="X151" t="str">
        <f>IF('Panel Spreadsheet'!X151&lt;&gt;0,0.01,"")</f>
        <v/>
      </c>
      <c r="Y151" t="str">
        <f>IF('Panel Spreadsheet'!Y151&lt;&gt;0,0.01,"")</f>
        <v/>
      </c>
      <c r="Z151" t="str">
        <f>IF('Panel Spreadsheet'!Z151&lt;&gt;0,0.01,"")</f>
        <v/>
      </c>
      <c r="AA151" t="str">
        <f>IF('Panel Spreadsheet'!AA151&lt;&gt;0,0.01,"")</f>
        <v/>
      </c>
      <c r="AB151" t="str">
        <f>IF('Panel Spreadsheet'!AB151&lt;&gt;0,0.01,"")</f>
        <v/>
      </c>
      <c r="AC151" t="str">
        <f>IF('Panel Spreadsheet'!AC151&lt;&gt;0,0.01,"")</f>
        <v/>
      </c>
      <c r="AD151" t="str">
        <f>IF('Panel Spreadsheet'!AD151&lt;&gt;0,0.01,"")</f>
        <v/>
      </c>
      <c r="AE151" t="str">
        <f>IF('Panel Spreadsheet'!AE151&lt;&gt;0,0.01,"")</f>
        <v/>
      </c>
      <c r="AF151" t="str">
        <f>IF('Panel Spreadsheet'!AF151&lt;&gt;0,0.01,"")</f>
        <v/>
      </c>
      <c r="AG151" t="str">
        <f>IF('Panel Spreadsheet'!AG151&lt;&gt;0,0.01,"")</f>
        <v/>
      </c>
      <c r="AH151" t="str">
        <f>IF('Panel Spreadsheet'!AH151&lt;&gt;0,0.01,"")</f>
        <v/>
      </c>
      <c r="AI151" t="str">
        <f>IF('Panel Spreadsheet'!AI151&lt;&gt;0,0.01,"")</f>
        <v/>
      </c>
      <c r="AJ151" t="str">
        <f>IF('Panel Spreadsheet'!AJ151&lt;&gt;0,0.01,"")</f>
        <v/>
      </c>
      <c r="AK151" t="str">
        <f>IF('Panel Spreadsheet'!AK151&lt;&gt;0,0.01,"")</f>
        <v/>
      </c>
      <c r="AL151" t="str">
        <f>IF('Panel Spreadsheet'!AL151&lt;&gt;0,0.01,"")</f>
        <v/>
      </c>
      <c r="AM151" t="str">
        <f>IF('Panel Spreadsheet'!AM151&lt;&gt;0,0.01,"")</f>
        <v/>
      </c>
      <c r="AN151" t="str">
        <f>IF('Panel Spreadsheet'!AN151&lt;&gt;0,0.01,"")</f>
        <v/>
      </c>
      <c r="AO151" t="str">
        <f>IF('Panel Spreadsheet'!AO151&lt;&gt;0,0.01,"")</f>
        <v/>
      </c>
      <c r="AP151" t="str">
        <f>IF('Panel Spreadsheet'!AP151&lt;&gt;0,0.01,"")</f>
        <v/>
      </c>
      <c r="AQ151" t="str">
        <f>IF('Panel Spreadsheet'!AQ151&lt;&gt;0,0.01,"")</f>
        <v/>
      </c>
      <c r="AR151" t="str">
        <f>IF('Panel Spreadsheet'!AR151&lt;&gt;0,0.01,"")</f>
        <v/>
      </c>
      <c r="AS151" t="str">
        <f>IF('Panel Spreadsheet'!AS151&lt;&gt;0,0.01,"")</f>
        <v/>
      </c>
      <c r="AT151" t="str">
        <f>IF('Panel Spreadsheet'!AT151&lt;&gt;0,0.01,"")</f>
        <v/>
      </c>
      <c r="AU151" t="str">
        <f>IF('Panel Spreadsheet'!AU151&lt;&gt;0,0.01,"")</f>
        <v/>
      </c>
      <c r="AV151" t="str">
        <f>IF('Panel Spreadsheet'!AV151&lt;&gt;0,0.01,"")</f>
        <v/>
      </c>
      <c r="AW151" t="str">
        <f>IF('Panel Spreadsheet'!AW151&lt;&gt;0,0.01,"")</f>
        <v/>
      </c>
      <c r="AX151" t="str">
        <f>IF('Panel Spreadsheet'!AX151&lt;&gt;0,0.01,"")</f>
        <v/>
      </c>
      <c r="AY151" t="str">
        <f>IF('Panel Spreadsheet'!AY151&lt;&gt;0,0.01,"")</f>
        <v/>
      </c>
    </row>
    <row r="152" spans="1:51" x14ac:dyDescent="0.35">
      <c r="A152" s="70" t="s">
        <v>101</v>
      </c>
      <c r="B152" s="36" t="s">
        <v>154</v>
      </c>
      <c r="F152" t="str">
        <f>IF('Panel Spreadsheet'!F152&lt;&gt;0,0.01,"")</f>
        <v/>
      </c>
      <c r="G152">
        <f>IF('Panel Spreadsheet'!G152&lt;&gt;0,0.01,"")</f>
        <v>0.01</v>
      </c>
      <c r="H152" t="str">
        <f>IF('Panel Spreadsheet'!H152&lt;&gt;0,0.01,"")</f>
        <v/>
      </c>
      <c r="I152" t="str">
        <f>IF('Panel Spreadsheet'!I152&lt;&gt;0,0.01,"")</f>
        <v/>
      </c>
      <c r="J152" t="str">
        <f>IF('Panel Spreadsheet'!J152&lt;&gt;0,0.01,"")</f>
        <v/>
      </c>
      <c r="K152" t="str">
        <f>IF('Panel Spreadsheet'!K152&lt;&gt;0,0.01,"")</f>
        <v/>
      </c>
      <c r="L152" t="str">
        <f>IF('Panel Spreadsheet'!L152&lt;&gt;0,0.01,"")</f>
        <v/>
      </c>
      <c r="M152" t="str">
        <f>IF('Panel Spreadsheet'!M152&lt;&gt;0,0.01,"")</f>
        <v/>
      </c>
      <c r="N152" t="str">
        <f>IF('Panel Spreadsheet'!N152&lt;&gt;0,0.01,"")</f>
        <v/>
      </c>
      <c r="O152" t="str">
        <f>IF('Panel Spreadsheet'!O152&lt;&gt;0,0.01,"")</f>
        <v/>
      </c>
      <c r="P152" t="str">
        <f>IF('Panel Spreadsheet'!P152&lt;&gt;0,0.01,"")</f>
        <v/>
      </c>
      <c r="Q152" t="str">
        <f>IF('Panel Spreadsheet'!Q152&lt;&gt;0,0.01,"")</f>
        <v/>
      </c>
      <c r="R152" t="str">
        <f>IF('Panel Spreadsheet'!R152&lt;&gt;0,0.01,"")</f>
        <v/>
      </c>
      <c r="S152" t="str">
        <f>IF('Panel Spreadsheet'!S152&lt;&gt;0,0.01,"")</f>
        <v/>
      </c>
      <c r="T152" t="str">
        <f>IF('Panel Spreadsheet'!T152&lt;&gt;0,0.01,"")</f>
        <v/>
      </c>
      <c r="U152" t="str">
        <f>IF('Panel Spreadsheet'!U152&lt;&gt;0,0.01,"")</f>
        <v/>
      </c>
      <c r="V152" t="str">
        <f>IF('Panel Spreadsheet'!V152&lt;&gt;0,0.01,"")</f>
        <v/>
      </c>
      <c r="W152" t="str">
        <f>IF('Panel Spreadsheet'!W152&lt;&gt;0,0.01,"")</f>
        <v/>
      </c>
      <c r="X152" t="str">
        <f>IF('Panel Spreadsheet'!X152&lt;&gt;0,0.01,"")</f>
        <v/>
      </c>
      <c r="Y152" t="str">
        <f>IF('Panel Spreadsheet'!Y152&lt;&gt;0,0.01,"")</f>
        <v/>
      </c>
      <c r="Z152" t="str">
        <f>IF('Panel Spreadsheet'!Z152&lt;&gt;0,0.01,"")</f>
        <v/>
      </c>
      <c r="AA152" t="str">
        <f>IF('Panel Spreadsheet'!AA152&lt;&gt;0,0.01,"")</f>
        <v/>
      </c>
      <c r="AB152" t="str">
        <f>IF('Panel Spreadsheet'!AB152&lt;&gt;0,0.01,"")</f>
        <v/>
      </c>
      <c r="AC152" t="str">
        <f>IF('Panel Spreadsheet'!AC152&lt;&gt;0,0.01,"")</f>
        <v/>
      </c>
      <c r="AD152" t="str">
        <f>IF('Panel Spreadsheet'!AD152&lt;&gt;0,0.01,"")</f>
        <v/>
      </c>
      <c r="AE152" t="str">
        <f>IF('Panel Spreadsheet'!AE152&lt;&gt;0,0.01,"")</f>
        <v/>
      </c>
      <c r="AF152" t="str">
        <f>IF('Panel Spreadsheet'!AF152&lt;&gt;0,0.01,"")</f>
        <v/>
      </c>
      <c r="AG152" t="str">
        <f>IF('Panel Spreadsheet'!AG152&lt;&gt;0,0.01,"")</f>
        <v/>
      </c>
      <c r="AH152" t="str">
        <f>IF('Panel Spreadsheet'!AH152&lt;&gt;0,0.01,"")</f>
        <v/>
      </c>
      <c r="AI152" t="str">
        <f>IF('Panel Spreadsheet'!AI152&lt;&gt;0,0.01,"")</f>
        <v/>
      </c>
      <c r="AJ152" t="str">
        <f>IF('Panel Spreadsheet'!AJ152&lt;&gt;0,0.01,"")</f>
        <v/>
      </c>
      <c r="AK152" t="str">
        <f>IF('Panel Spreadsheet'!AK152&lt;&gt;0,0.01,"")</f>
        <v/>
      </c>
      <c r="AL152" t="str">
        <f>IF('Panel Spreadsheet'!AL152&lt;&gt;0,0.01,"")</f>
        <v/>
      </c>
      <c r="AM152" t="str">
        <f>IF('Panel Spreadsheet'!AM152&lt;&gt;0,0.01,"")</f>
        <v/>
      </c>
      <c r="AN152" t="str">
        <f>IF('Panel Spreadsheet'!AN152&lt;&gt;0,0.01,"")</f>
        <v/>
      </c>
      <c r="AO152" t="str">
        <f>IF('Panel Spreadsheet'!AO152&lt;&gt;0,0.01,"")</f>
        <v/>
      </c>
      <c r="AP152" t="str">
        <f>IF('Panel Spreadsheet'!AP152&lt;&gt;0,0.01,"")</f>
        <v/>
      </c>
      <c r="AQ152" t="str">
        <f>IF('Panel Spreadsheet'!AQ152&lt;&gt;0,0.01,"")</f>
        <v/>
      </c>
      <c r="AR152" t="str">
        <f>IF('Panel Spreadsheet'!AR152&lt;&gt;0,0.01,"")</f>
        <v/>
      </c>
      <c r="AS152" t="str">
        <f>IF('Panel Spreadsheet'!AS152&lt;&gt;0,0.01,"")</f>
        <v/>
      </c>
      <c r="AT152" t="str">
        <f>IF('Panel Spreadsheet'!AT152&lt;&gt;0,0.01,"")</f>
        <v/>
      </c>
      <c r="AU152" t="str">
        <f>IF('Panel Spreadsheet'!AU152&lt;&gt;0,0.01,"")</f>
        <v/>
      </c>
      <c r="AV152" t="str">
        <f>IF('Panel Spreadsheet'!AV152&lt;&gt;0,0.01,"")</f>
        <v/>
      </c>
      <c r="AW152" t="str">
        <f>IF('Panel Spreadsheet'!AW152&lt;&gt;0,0.01,"")</f>
        <v/>
      </c>
      <c r="AX152" t="str">
        <f>IF('Panel Spreadsheet'!AX152&lt;&gt;0,0.01,"")</f>
        <v/>
      </c>
      <c r="AY152" t="str">
        <f>IF('Panel Spreadsheet'!AY152&lt;&gt;0,0.01,"")</f>
        <v/>
      </c>
    </row>
    <row r="153" spans="1:51" x14ac:dyDescent="0.35">
      <c r="A153" s="70" t="s">
        <v>102</v>
      </c>
      <c r="B153" s="36" t="s">
        <v>155</v>
      </c>
      <c r="F153" t="str">
        <f>IF('Panel Spreadsheet'!F153&lt;&gt;0,0.01,"")</f>
        <v/>
      </c>
      <c r="G153">
        <f>IF('Panel Spreadsheet'!G153&lt;&gt;0,0.01,"")</f>
        <v>0.01</v>
      </c>
      <c r="H153" t="str">
        <f>IF('Panel Spreadsheet'!H153&lt;&gt;0,0.01,"")</f>
        <v/>
      </c>
      <c r="I153" t="str">
        <f>IF('Panel Spreadsheet'!I153&lt;&gt;0,0.01,"")</f>
        <v/>
      </c>
      <c r="J153" t="str">
        <f>IF('Panel Spreadsheet'!J153&lt;&gt;0,0.01,"")</f>
        <v/>
      </c>
      <c r="K153" t="str">
        <f>IF('Panel Spreadsheet'!K153&lt;&gt;0,0.01,"")</f>
        <v/>
      </c>
      <c r="L153" t="str">
        <f>IF('Panel Spreadsheet'!L153&lt;&gt;0,0.01,"")</f>
        <v/>
      </c>
      <c r="M153" t="str">
        <f>IF('Panel Spreadsheet'!M153&lt;&gt;0,0.01,"")</f>
        <v/>
      </c>
      <c r="N153" t="str">
        <f>IF('Panel Spreadsheet'!N153&lt;&gt;0,0.01,"")</f>
        <v/>
      </c>
      <c r="O153" t="str">
        <f>IF('Panel Spreadsheet'!O153&lt;&gt;0,0.01,"")</f>
        <v/>
      </c>
      <c r="P153" t="str">
        <f>IF('Panel Spreadsheet'!P153&lt;&gt;0,0.01,"")</f>
        <v/>
      </c>
      <c r="Q153" t="str">
        <f>IF('Panel Spreadsheet'!Q153&lt;&gt;0,0.01,"")</f>
        <v/>
      </c>
      <c r="R153" t="str">
        <f>IF('Panel Spreadsheet'!R153&lt;&gt;0,0.01,"")</f>
        <v/>
      </c>
      <c r="S153" t="str">
        <f>IF('Panel Spreadsheet'!S153&lt;&gt;0,0.01,"")</f>
        <v/>
      </c>
      <c r="T153" t="str">
        <f>IF('Panel Spreadsheet'!T153&lt;&gt;0,0.01,"")</f>
        <v/>
      </c>
      <c r="U153" t="str">
        <f>IF('Panel Spreadsheet'!U153&lt;&gt;0,0.01,"")</f>
        <v/>
      </c>
      <c r="V153" t="str">
        <f>IF('Panel Spreadsheet'!V153&lt;&gt;0,0.01,"")</f>
        <v/>
      </c>
      <c r="W153" t="str">
        <f>IF('Panel Spreadsheet'!W153&lt;&gt;0,0.01,"")</f>
        <v/>
      </c>
      <c r="X153" t="str">
        <f>IF('Panel Spreadsheet'!X153&lt;&gt;0,0.01,"")</f>
        <v/>
      </c>
      <c r="Y153" t="str">
        <f>IF('Panel Spreadsheet'!Y153&lt;&gt;0,0.01,"")</f>
        <v/>
      </c>
      <c r="Z153" t="str">
        <f>IF('Panel Spreadsheet'!Z153&lt;&gt;0,0.01,"")</f>
        <v/>
      </c>
      <c r="AA153" t="str">
        <f>IF('Panel Spreadsheet'!AA153&lt;&gt;0,0.01,"")</f>
        <v/>
      </c>
      <c r="AB153" t="str">
        <f>IF('Panel Spreadsheet'!AB153&lt;&gt;0,0.01,"")</f>
        <v/>
      </c>
      <c r="AC153" t="str">
        <f>IF('Panel Spreadsheet'!AC153&lt;&gt;0,0.01,"")</f>
        <v/>
      </c>
      <c r="AD153" t="str">
        <f>IF('Panel Spreadsheet'!AD153&lt;&gt;0,0.01,"")</f>
        <v/>
      </c>
      <c r="AE153" t="str">
        <f>IF('Panel Spreadsheet'!AE153&lt;&gt;0,0.01,"")</f>
        <v/>
      </c>
      <c r="AF153" t="str">
        <f>IF('Panel Spreadsheet'!AF153&lt;&gt;0,0.01,"")</f>
        <v/>
      </c>
      <c r="AG153" t="str">
        <f>IF('Panel Spreadsheet'!AG153&lt;&gt;0,0.01,"")</f>
        <v/>
      </c>
      <c r="AH153" t="str">
        <f>IF('Panel Spreadsheet'!AH153&lt;&gt;0,0.01,"")</f>
        <v/>
      </c>
      <c r="AI153" t="str">
        <f>IF('Panel Spreadsheet'!AI153&lt;&gt;0,0.01,"")</f>
        <v/>
      </c>
      <c r="AJ153" t="str">
        <f>IF('Panel Spreadsheet'!AJ153&lt;&gt;0,0.01,"")</f>
        <v/>
      </c>
      <c r="AK153" t="str">
        <f>IF('Panel Spreadsheet'!AK153&lt;&gt;0,0.01,"")</f>
        <v/>
      </c>
      <c r="AL153" t="str">
        <f>IF('Panel Spreadsheet'!AL153&lt;&gt;0,0.01,"")</f>
        <v/>
      </c>
      <c r="AM153" t="str">
        <f>IF('Panel Spreadsheet'!AM153&lt;&gt;0,0.01,"")</f>
        <v/>
      </c>
      <c r="AN153" t="str">
        <f>IF('Panel Spreadsheet'!AN153&lt;&gt;0,0.01,"")</f>
        <v/>
      </c>
      <c r="AO153" t="str">
        <f>IF('Panel Spreadsheet'!AO153&lt;&gt;0,0.01,"")</f>
        <v/>
      </c>
      <c r="AP153" t="str">
        <f>IF('Panel Spreadsheet'!AP153&lt;&gt;0,0.01,"")</f>
        <v/>
      </c>
      <c r="AQ153" t="str">
        <f>IF('Panel Spreadsheet'!AQ153&lt;&gt;0,0.01,"")</f>
        <v/>
      </c>
      <c r="AR153" t="str">
        <f>IF('Panel Spreadsheet'!AR153&lt;&gt;0,0.01,"")</f>
        <v/>
      </c>
      <c r="AS153" t="str">
        <f>IF('Panel Spreadsheet'!AS153&lt;&gt;0,0.01,"")</f>
        <v/>
      </c>
      <c r="AT153" t="str">
        <f>IF('Panel Spreadsheet'!AT153&lt;&gt;0,0.01,"")</f>
        <v/>
      </c>
      <c r="AU153" t="str">
        <f>IF('Panel Spreadsheet'!AU153&lt;&gt;0,0.01,"")</f>
        <v/>
      </c>
      <c r="AV153" t="str">
        <f>IF('Panel Spreadsheet'!AV153&lt;&gt;0,0.01,"")</f>
        <v/>
      </c>
      <c r="AW153" t="str">
        <f>IF('Panel Spreadsheet'!AW153&lt;&gt;0,0.01,"")</f>
        <v/>
      </c>
      <c r="AX153" t="str">
        <f>IF('Panel Spreadsheet'!AX153&lt;&gt;0,0.01,"")</f>
        <v/>
      </c>
      <c r="AY153" t="str">
        <f>IF('Panel Spreadsheet'!AY153&lt;&gt;0,0.01,"")</f>
        <v/>
      </c>
    </row>
    <row r="154" spans="1:51" x14ac:dyDescent="0.35">
      <c r="A154" s="67" t="s">
        <v>103</v>
      </c>
      <c r="B154" s="36" t="s">
        <v>169</v>
      </c>
      <c r="F154" t="str">
        <f>IF('Panel Spreadsheet'!F154&lt;&gt;0,0.01,"")</f>
        <v/>
      </c>
      <c r="G154" t="str">
        <f>IF('Panel Spreadsheet'!G154&lt;&gt;0,0.01,"")</f>
        <v/>
      </c>
      <c r="H154">
        <f>IF('Panel Spreadsheet'!H154&lt;&gt;0,0.01,"")</f>
        <v>0.01</v>
      </c>
      <c r="I154" t="str">
        <f>IF('Panel Spreadsheet'!I154&lt;&gt;0,0.01,"")</f>
        <v/>
      </c>
      <c r="J154" t="str">
        <f>IF('Panel Spreadsheet'!J154&lt;&gt;0,0.01,"")</f>
        <v/>
      </c>
      <c r="K154" t="str">
        <f>IF('Panel Spreadsheet'!K154&lt;&gt;0,0.01,"")</f>
        <v/>
      </c>
      <c r="L154" t="str">
        <f>IF('Panel Spreadsheet'!L154&lt;&gt;0,0.01,"")</f>
        <v/>
      </c>
      <c r="M154" t="str">
        <f>IF('Panel Spreadsheet'!M154&lt;&gt;0,0.01,"")</f>
        <v/>
      </c>
      <c r="N154" t="str">
        <f>IF('Panel Spreadsheet'!N154&lt;&gt;0,0.01,"")</f>
        <v/>
      </c>
      <c r="O154" t="str">
        <f>IF('Panel Spreadsheet'!O154&lt;&gt;0,0.01,"")</f>
        <v/>
      </c>
      <c r="P154" t="str">
        <f>IF('Panel Spreadsheet'!P154&lt;&gt;0,0.01,"")</f>
        <v/>
      </c>
      <c r="Q154" t="str">
        <f>IF('Panel Spreadsheet'!Q154&lt;&gt;0,0.01,"")</f>
        <v/>
      </c>
      <c r="R154" t="str">
        <f>IF('Panel Spreadsheet'!R154&lt;&gt;0,0.01,"")</f>
        <v/>
      </c>
      <c r="S154" t="str">
        <f>IF('Panel Spreadsheet'!S154&lt;&gt;0,0.01,"")</f>
        <v/>
      </c>
      <c r="T154" t="str">
        <f>IF('Panel Spreadsheet'!T154&lt;&gt;0,0.01,"")</f>
        <v/>
      </c>
      <c r="U154" t="str">
        <f>IF('Panel Spreadsheet'!U154&lt;&gt;0,0.01,"")</f>
        <v/>
      </c>
      <c r="V154" t="str">
        <f>IF('Panel Spreadsheet'!V154&lt;&gt;0,0.01,"")</f>
        <v/>
      </c>
      <c r="W154" t="str">
        <f>IF('Panel Spreadsheet'!W154&lt;&gt;0,0.01,"")</f>
        <v/>
      </c>
      <c r="X154" t="str">
        <f>IF('Panel Spreadsheet'!X154&lt;&gt;0,0.01,"")</f>
        <v/>
      </c>
      <c r="Y154" t="str">
        <f>IF('Panel Spreadsheet'!Y154&lt;&gt;0,0.01,"")</f>
        <v/>
      </c>
      <c r="Z154" t="str">
        <f>IF('Panel Spreadsheet'!Z154&lt;&gt;0,0.01,"")</f>
        <v/>
      </c>
      <c r="AA154" t="str">
        <f>IF('Panel Spreadsheet'!AA154&lt;&gt;0,0.01,"")</f>
        <v/>
      </c>
      <c r="AB154" t="str">
        <f>IF('Panel Spreadsheet'!AB154&lt;&gt;0,0.01,"")</f>
        <v/>
      </c>
      <c r="AC154" t="str">
        <f>IF('Panel Spreadsheet'!AC154&lt;&gt;0,0.01,"")</f>
        <v/>
      </c>
      <c r="AD154" t="str">
        <f>IF('Panel Spreadsheet'!AD154&lt;&gt;0,0.01,"")</f>
        <v/>
      </c>
      <c r="AE154" t="str">
        <f>IF('Panel Spreadsheet'!AE154&lt;&gt;0,0.01,"")</f>
        <v/>
      </c>
      <c r="AF154" t="str">
        <f>IF('Panel Spreadsheet'!AF154&lt;&gt;0,0.01,"")</f>
        <v/>
      </c>
      <c r="AG154" t="str">
        <f>IF('Panel Spreadsheet'!AG154&lt;&gt;0,0.01,"")</f>
        <v/>
      </c>
      <c r="AH154" t="str">
        <f>IF('Panel Spreadsheet'!AH154&lt;&gt;0,0.01,"")</f>
        <v/>
      </c>
      <c r="AI154" t="str">
        <f>IF('Panel Spreadsheet'!AI154&lt;&gt;0,0.01,"")</f>
        <v/>
      </c>
      <c r="AJ154" t="str">
        <f>IF('Panel Spreadsheet'!AJ154&lt;&gt;0,0.01,"")</f>
        <v/>
      </c>
      <c r="AK154" t="str">
        <f>IF('Panel Spreadsheet'!AK154&lt;&gt;0,0.01,"")</f>
        <v/>
      </c>
      <c r="AL154" t="str">
        <f>IF('Panel Spreadsheet'!AL154&lt;&gt;0,0.01,"")</f>
        <v/>
      </c>
      <c r="AM154" t="str">
        <f>IF('Panel Spreadsheet'!AM154&lt;&gt;0,0.01,"")</f>
        <v/>
      </c>
      <c r="AN154" t="str">
        <f>IF('Panel Spreadsheet'!AN154&lt;&gt;0,0.01,"")</f>
        <v/>
      </c>
      <c r="AO154" t="str">
        <f>IF('Panel Spreadsheet'!AO154&lt;&gt;0,0.01,"")</f>
        <v/>
      </c>
      <c r="AP154" t="str">
        <f>IF('Panel Spreadsheet'!AP154&lt;&gt;0,0.01,"")</f>
        <v/>
      </c>
      <c r="AQ154" t="str">
        <f>IF('Panel Spreadsheet'!AQ154&lt;&gt;0,0.01,"")</f>
        <v/>
      </c>
      <c r="AR154" t="str">
        <f>IF('Panel Spreadsheet'!AR154&lt;&gt;0,0.01,"")</f>
        <v/>
      </c>
      <c r="AS154" t="str">
        <f>IF('Panel Spreadsheet'!AS154&lt;&gt;0,0.01,"")</f>
        <v/>
      </c>
      <c r="AT154" t="str">
        <f>IF('Panel Spreadsheet'!AT154&lt;&gt;0,0.01,"")</f>
        <v/>
      </c>
      <c r="AU154" t="str">
        <f>IF('Panel Spreadsheet'!AU154&lt;&gt;0,0.01,"")</f>
        <v/>
      </c>
      <c r="AV154" t="str">
        <f>IF('Panel Spreadsheet'!AV154&lt;&gt;0,0.01,"")</f>
        <v/>
      </c>
      <c r="AW154" t="str">
        <f>IF('Panel Spreadsheet'!AW154&lt;&gt;0,0.01,"")</f>
        <v/>
      </c>
      <c r="AX154" t="str">
        <f>IF('Panel Spreadsheet'!AX154&lt;&gt;0,0.01,"")</f>
        <v/>
      </c>
      <c r="AY154" t="str">
        <f>IF('Panel Spreadsheet'!AY154&lt;&gt;0,0.01,"")</f>
        <v/>
      </c>
    </row>
    <row r="155" spans="1:51" x14ac:dyDescent="0.35">
      <c r="A155" s="67" t="s">
        <v>104</v>
      </c>
      <c r="B155" s="36" t="s">
        <v>154</v>
      </c>
      <c r="F155" t="str">
        <f>IF('Panel Spreadsheet'!F155&lt;&gt;0,0.01,"")</f>
        <v/>
      </c>
      <c r="G155" t="str">
        <f>IF('Panel Spreadsheet'!G155&lt;&gt;0,0.01,"")</f>
        <v/>
      </c>
      <c r="H155">
        <f>IF('Panel Spreadsheet'!H155&lt;&gt;0,0.01,"")</f>
        <v>0.01</v>
      </c>
      <c r="I155">
        <f>IF('Panel Spreadsheet'!I155&lt;&gt;0,0.01,"")</f>
        <v>0.01</v>
      </c>
      <c r="J155" t="str">
        <f>IF('Panel Spreadsheet'!J155&lt;&gt;0,0.01,"")</f>
        <v/>
      </c>
      <c r="K155" t="str">
        <f>IF('Panel Spreadsheet'!K155&lt;&gt;0,0.01,"")</f>
        <v/>
      </c>
      <c r="L155" t="str">
        <f>IF('Panel Spreadsheet'!L155&lt;&gt;0,0.01,"")</f>
        <v/>
      </c>
      <c r="M155" t="str">
        <f>IF('Panel Spreadsheet'!M155&lt;&gt;0,0.01,"")</f>
        <v/>
      </c>
      <c r="N155" t="str">
        <f>IF('Panel Spreadsheet'!N155&lt;&gt;0,0.01,"")</f>
        <v/>
      </c>
      <c r="O155" t="str">
        <f>IF('Panel Spreadsheet'!O155&lt;&gt;0,0.01,"")</f>
        <v/>
      </c>
      <c r="P155" t="str">
        <f>IF('Panel Spreadsheet'!P155&lt;&gt;0,0.01,"")</f>
        <v/>
      </c>
      <c r="Q155" t="str">
        <f>IF('Panel Spreadsheet'!Q155&lt;&gt;0,0.01,"")</f>
        <v/>
      </c>
      <c r="R155" t="str">
        <f>IF('Panel Spreadsheet'!R155&lt;&gt;0,0.01,"")</f>
        <v/>
      </c>
      <c r="S155" t="str">
        <f>IF('Panel Spreadsheet'!S155&lt;&gt;0,0.01,"")</f>
        <v/>
      </c>
      <c r="T155" t="str">
        <f>IF('Panel Spreadsheet'!T155&lt;&gt;0,0.01,"")</f>
        <v/>
      </c>
      <c r="U155" t="str">
        <f>IF('Panel Spreadsheet'!U155&lt;&gt;0,0.01,"")</f>
        <v/>
      </c>
      <c r="V155" t="str">
        <f>IF('Panel Spreadsheet'!V155&lt;&gt;0,0.01,"")</f>
        <v/>
      </c>
      <c r="W155" t="str">
        <f>IF('Panel Spreadsheet'!W155&lt;&gt;0,0.01,"")</f>
        <v/>
      </c>
      <c r="X155" t="str">
        <f>IF('Panel Spreadsheet'!X155&lt;&gt;0,0.01,"")</f>
        <v/>
      </c>
      <c r="Y155" t="str">
        <f>IF('Panel Spreadsheet'!Y155&lt;&gt;0,0.01,"")</f>
        <v/>
      </c>
      <c r="Z155" t="str">
        <f>IF('Panel Spreadsheet'!Z155&lt;&gt;0,0.01,"")</f>
        <v/>
      </c>
      <c r="AA155" t="str">
        <f>IF('Panel Spreadsheet'!AA155&lt;&gt;0,0.01,"")</f>
        <v/>
      </c>
      <c r="AB155" t="str">
        <f>IF('Panel Spreadsheet'!AB155&lt;&gt;0,0.01,"")</f>
        <v/>
      </c>
      <c r="AC155" t="str">
        <f>IF('Panel Spreadsheet'!AC155&lt;&gt;0,0.01,"")</f>
        <v/>
      </c>
      <c r="AD155" t="str">
        <f>IF('Panel Spreadsheet'!AD155&lt;&gt;0,0.01,"")</f>
        <v/>
      </c>
      <c r="AE155" t="str">
        <f>IF('Panel Spreadsheet'!AE155&lt;&gt;0,0.01,"")</f>
        <v/>
      </c>
      <c r="AF155" t="str">
        <f>IF('Panel Spreadsheet'!AF155&lt;&gt;0,0.01,"")</f>
        <v/>
      </c>
      <c r="AG155" t="str">
        <f>IF('Panel Spreadsheet'!AG155&lt;&gt;0,0.01,"")</f>
        <v/>
      </c>
      <c r="AH155" t="str">
        <f>IF('Panel Spreadsheet'!AH155&lt;&gt;0,0.01,"")</f>
        <v/>
      </c>
      <c r="AI155" t="str">
        <f>IF('Panel Spreadsheet'!AI155&lt;&gt;0,0.01,"")</f>
        <v/>
      </c>
      <c r="AJ155" t="str">
        <f>IF('Panel Spreadsheet'!AJ155&lt;&gt;0,0.01,"")</f>
        <v/>
      </c>
      <c r="AK155" t="str">
        <f>IF('Panel Spreadsheet'!AK155&lt;&gt;0,0.01,"")</f>
        <v/>
      </c>
      <c r="AL155" t="str">
        <f>IF('Panel Spreadsheet'!AL155&lt;&gt;0,0.01,"")</f>
        <v/>
      </c>
      <c r="AM155" t="str">
        <f>IF('Panel Spreadsheet'!AM155&lt;&gt;0,0.01,"")</f>
        <v/>
      </c>
      <c r="AN155" t="str">
        <f>IF('Panel Spreadsheet'!AN155&lt;&gt;0,0.01,"")</f>
        <v/>
      </c>
      <c r="AO155" t="str">
        <f>IF('Panel Spreadsheet'!AO155&lt;&gt;0,0.01,"")</f>
        <v/>
      </c>
      <c r="AP155" t="str">
        <f>IF('Panel Spreadsheet'!AP155&lt;&gt;0,0.01,"")</f>
        <v/>
      </c>
      <c r="AQ155" t="str">
        <f>IF('Panel Spreadsheet'!AQ155&lt;&gt;0,0.01,"")</f>
        <v/>
      </c>
      <c r="AR155" t="str">
        <f>IF('Panel Spreadsheet'!AR155&lt;&gt;0,0.01,"")</f>
        <v/>
      </c>
      <c r="AS155" t="str">
        <f>IF('Panel Spreadsheet'!AS155&lt;&gt;0,0.01,"")</f>
        <v/>
      </c>
      <c r="AT155" t="str">
        <f>IF('Panel Spreadsheet'!AT155&lt;&gt;0,0.01,"")</f>
        <v/>
      </c>
      <c r="AU155" t="str">
        <f>IF('Panel Spreadsheet'!AU155&lt;&gt;0,0.01,"")</f>
        <v/>
      </c>
      <c r="AV155" t="str">
        <f>IF('Panel Spreadsheet'!AV155&lt;&gt;0,0.01,"")</f>
        <v/>
      </c>
      <c r="AW155" t="str">
        <f>IF('Panel Spreadsheet'!AW155&lt;&gt;0,0.01,"")</f>
        <v/>
      </c>
      <c r="AX155" t="str">
        <f>IF('Panel Spreadsheet'!AX155&lt;&gt;0,0.01,"")</f>
        <v/>
      </c>
      <c r="AY155" t="str">
        <f>IF('Panel Spreadsheet'!AY155&lt;&gt;0,0.01,"")</f>
        <v/>
      </c>
    </row>
    <row r="156" spans="1:51" x14ac:dyDescent="0.35">
      <c r="A156" s="70" t="s">
        <v>105</v>
      </c>
      <c r="B156" s="36" t="s">
        <v>154</v>
      </c>
      <c r="F156">
        <f>IF('Panel Spreadsheet'!F156&lt;&gt;0,0.01,"")</f>
        <v>0.01</v>
      </c>
      <c r="G156">
        <f>IF('Panel Spreadsheet'!G156&lt;&gt;0,0.01,"")</f>
        <v>0.01</v>
      </c>
      <c r="H156">
        <f>IF('Panel Spreadsheet'!H156&lt;&gt;0,0.01,"")</f>
        <v>0.01</v>
      </c>
      <c r="I156">
        <f>IF('Panel Spreadsheet'!I156&lt;&gt;0,0.01,"")</f>
        <v>0.01</v>
      </c>
      <c r="J156" t="str">
        <f>IF('Panel Spreadsheet'!J156&lt;&gt;0,0.01,"")</f>
        <v/>
      </c>
      <c r="K156" t="str">
        <f>IF('Panel Spreadsheet'!K156&lt;&gt;0,0.01,"")</f>
        <v/>
      </c>
      <c r="L156" t="str">
        <f>IF('Panel Spreadsheet'!L156&lt;&gt;0,0.01,"")</f>
        <v/>
      </c>
      <c r="M156" t="str">
        <f>IF('Panel Spreadsheet'!M156&lt;&gt;0,0.01,"")</f>
        <v/>
      </c>
      <c r="N156" t="str">
        <f>IF('Panel Spreadsheet'!N156&lt;&gt;0,0.01,"")</f>
        <v/>
      </c>
      <c r="O156" t="str">
        <f>IF('Panel Spreadsheet'!O156&lt;&gt;0,0.01,"")</f>
        <v/>
      </c>
      <c r="P156" t="str">
        <f>IF('Panel Spreadsheet'!P156&lt;&gt;0,0.01,"")</f>
        <v/>
      </c>
      <c r="Q156" t="str">
        <f>IF('Panel Spreadsheet'!Q156&lt;&gt;0,0.01,"")</f>
        <v/>
      </c>
      <c r="R156" t="str">
        <f>IF('Panel Spreadsheet'!R156&lt;&gt;0,0.01,"")</f>
        <v/>
      </c>
      <c r="S156" t="str">
        <f>IF('Panel Spreadsheet'!S156&lt;&gt;0,0.01,"")</f>
        <v/>
      </c>
      <c r="T156" t="str">
        <f>IF('Panel Spreadsheet'!T156&lt;&gt;0,0.01,"")</f>
        <v/>
      </c>
      <c r="U156" t="str">
        <f>IF('Panel Spreadsheet'!U156&lt;&gt;0,0.01,"")</f>
        <v/>
      </c>
      <c r="V156" t="str">
        <f>IF('Panel Spreadsheet'!V156&lt;&gt;0,0.01,"")</f>
        <v/>
      </c>
      <c r="W156" t="str">
        <f>IF('Panel Spreadsheet'!W156&lt;&gt;0,0.01,"")</f>
        <v/>
      </c>
      <c r="X156" t="str">
        <f>IF('Panel Spreadsheet'!X156&lt;&gt;0,0.01,"")</f>
        <v/>
      </c>
      <c r="Y156" t="str">
        <f>IF('Panel Spreadsheet'!Y156&lt;&gt;0,0.01,"")</f>
        <v/>
      </c>
      <c r="Z156" t="str">
        <f>IF('Panel Spreadsheet'!Z156&lt;&gt;0,0.01,"")</f>
        <v/>
      </c>
      <c r="AA156" t="str">
        <f>IF('Panel Spreadsheet'!AA156&lt;&gt;0,0.01,"")</f>
        <v/>
      </c>
      <c r="AB156" t="str">
        <f>IF('Panel Spreadsheet'!AB156&lt;&gt;0,0.01,"")</f>
        <v/>
      </c>
      <c r="AC156" t="str">
        <f>IF('Panel Spreadsheet'!AC156&lt;&gt;0,0.01,"")</f>
        <v/>
      </c>
      <c r="AD156" t="str">
        <f>IF('Panel Spreadsheet'!AD156&lt;&gt;0,0.01,"")</f>
        <v/>
      </c>
      <c r="AE156" t="str">
        <f>IF('Panel Spreadsheet'!AE156&lt;&gt;0,0.01,"")</f>
        <v/>
      </c>
      <c r="AF156" t="str">
        <f>IF('Panel Spreadsheet'!AF156&lt;&gt;0,0.01,"")</f>
        <v/>
      </c>
      <c r="AG156" t="str">
        <f>IF('Panel Spreadsheet'!AG156&lt;&gt;0,0.01,"")</f>
        <v/>
      </c>
      <c r="AH156" t="str">
        <f>IF('Panel Spreadsheet'!AH156&lt;&gt;0,0.01,"")</f>
        <v/>
      </c>
      <c r="AI156" t="str">
        <f>IF('Panel Spreadsheet'!AI156&lt;&gt;0,0.01,"")</f>
        <v/>
      </c>
      <c r="AJ156" t="str">
        <f>IF('Panel Spreadsheet'!AJ156&lt;&gt;0,0.01,"")</f>
        <v/>
      </c>
      <c r="AK156" t="str">
        <f>IF('Panel Spreadsheet'!AK156&lt;&gt;0,0.01,"")</f>
        <v/>
      </c>
      <c r="AL156" t="str">
        <f>IF('Panel Spreadsheet'!AL156&lt;&gt;0,0.01,"")</f>
        <v/>
      </c>
      <c r="AM156" t="str">
        <f>IF('Panel Spreadsheet'!AM156&lt;&gt;0,0.01,"")</f>
        <v/>
      </c>
      <c r="AN156" t="str">
        <f>IF('Panel Spreadsheet'!AN156&lt;&gt;0,0.01,"")</f>
        <v/>
      </c>
      <c r="AO156" t="str">
        <f>IF('Panel Spreadsheet'!AO156&lt;&gt;0,0.01,"")</f>
        <v/>
      </c>
      <c r="AP156" t="str">
        <f>IF('Panel Spreadsheet'!AP156&lt;&gt;0,0.01,"")</f>
        <v/>
      </c>
      <c r="AQ156" t="str">
        <f>IF('Panel Spreadsheet'!AQ156&lt;&gt;0,0.01,"")</f>
        <v/>
      </c>
      <c r="AR156" t="str">
        <f>IF('Panel Spreadsheet'!AR156&lt;&gt;0,0.01,"")</f>
        <v/>
      </c>
      <c r="AS156" t="str">
        <f>IF('Panel Spreadsheet'!AS156&lt;&gt;0,0.01,"")</f>
        <v/>
      </c>
      <c r="AT156" t="str">
        <f>IF('Panel Spreadsheet'!AT156&lt;&gt;0,0.01,"")</f>
        <v/>
      </c>
      <c r="AU156" t="str">
        <f>IF('Panel Spreadsheet'!AU156&lt;&gt;0,0.01,"")</f>
        <v/>
      </c>
      <c r="AV156" t="str">
        <f>IF('Panel Spreadsheet'!AV156&lt;&gt;0,0.01,"")</f>
        <v/>
      </c>
      <c r="AW156" t="str">
        <f>IF('Panel Spreadsheet'!AW156&lt;&gt;0,0.01,"")</f>
        <v/>
      </c>
      <c r="AX156" t="str">
        <f>IF('Panel Spreadsheet'!AX156&lt;&gt;0,0.01,"")</f>
        <v/>
      </c>
      <c r="AY156" t="str">
        <f>IF('Panel Spreadsheet'!AY156&lt;&gt;0,0.01,"")</f>
        <v/>
      </c>
    </row>
    <row r="157" spans="1:51" ht="29" x14ac:dyDescent="0.35">
      <c r="A157" s="85" t="s">
        <v>184</v>
      </c>
      <c r="B157" s="36" t="s">
        <v>154</v>
      </c>
      <c r="F157" t="str">
        <f>IF('Panel Spreadsheet'!F157&lt;&gt;0,0.01,"")</f>
        <v/>
      </c>
      <c r="G157" t="str">
        <f>IF('Panel Spreadsheet'!G157&lt;&gt;0,0.01,"")</f>
        <v/>
      </c>
      <c r="H157">
        <f>IF('Panel Spreadsheet'!H157&lt;&gt;0,0.01,"")</f>
        <v>0.01</v>
      </c>
      <c r="I157">
        <f>IF('Panel Spreadsheet'!I157&lt;&gt;0,0.01,"")</f>
        <v>0.01</v>
      </c>
      <c r="J157" t="str">
        <f>IF('Panel Spreadsheet'!J157&lt;&gt;0,0.01,"")</f>
        <v/>
      </c>
      <c r="K157" t="str">
        <f>IF('Panel Spreadsheet'!K157&lt;&gt;0,0.01,"")</f>
        <v/>
      </c>
      <c r="L157" t="str">
        <f>IF('Panel Spreadsheet'!L157&lt;&gt;0,0.01,"")</f>
        <v/>
      </c>
      <c r="M157" t="str">
        <f>IF('Panel Spreadsheet'!M157&lt;&gt;0,0.01,"")</f>
        <v/>
      </c>
      <c r="N157" t="str">
        <f>IF('Panel Spreadsheet'!N157&lt;&gt;0,0.01,"")</f>
        <v/>
      </c>
      <c r="O157" t="str">
        <f>IF('Panel Spreadsheet'!O157&lt;&gt;0,0.01,"")</f>
        <v/>
      </c>
      <c r="P157" t="str">
        <f>IF('Panel Spreadsheet'!P157&lt;&gt;0,0.01,"")</f>
        <v/>
      </c>
      <c r="Q157" t="str">
        <f>IF('Panel Spreadsheet'!Q157&lt;&gt;0,0.01,"")</f>
        <v/>
      </c>
      <c r="R157" t="str">
        <f>IF('Panel Spreadsheet'!R157&lt;&gt;0,0.01,"")</f>
        <v/>
      </c>
      <c r="S157" t="str">
        <f>IF('Panel Spreadsheet'!S157&lt;&gt;0,0.01,"")</f>
        <v/>
      </c>
      <c r="T157" t="str">
        <f>IF('Panel Spreadsheet'!T157&lt;&gt;0,0.01,"")</f>
        <v/>
      </c>
      <c r="U157" t="str">
        <f>IF('Panel Spreadsheet'!U157&lt;&gt;0,0.01,"")</f>
        <v/>
      </c>
      <c r="V157" t="str">
        <f>IF('Panel Spreadsheet'!V157&lt;&gt;0,0.01,"")</f>
        <v/>
      </c>
      <c r="W157" t="str">
        <f>IF('Panel Spreadsheet'!W157&lt;&gt;0,0.01,"")</f>
        <v/>
      </c>
      <c r="X157" t="str">
        <f>IF('Panel Spreadsheet'!X157&lt;&gt;0,0.01,"")</f>
        <v/>
      </c>
      <c r="Y157" t="str">
        <f>IF('Panel Spreadsheet'!Y157&lt;&gt;0,0.01,"")</f>
        <v/>
      </c>
      <c r="Z157" t="str">
        <f>IF('Panel Spreadsheet'!Z157&lt;&gt;0,0.01,"")</f>
        <v/>
      </c>
      <c r="AA157" t="str">
        <f>IF('Panel Spreadsheet'!AA157&lt;&gt;0,0.01,"")</f>
        <v/>
      </c>
      <c r="AB157" t="str">
        <f>IF('Panel Spreadsheet'!AB157&lt;&gt;0,0.01,"")</f>
        <v/>
      </c>
      <c r="AC157" t="str">
        <f>IF('Panel Spreadsheet'!AC157&lt;&gt;0,0.01,"")</f>
        <v/>
      </c>
      <c r="AD157" t="str">
        <f>IF('Panel Spreadsheet'!AD157&lt;&gt;0,0.01,"")</f>
        <v/>
      </c>
      <c r="AE157" t="str">
        <f>IF('Panel Spreadsheet'!AE157&lt;&gt;0,0.01,"")</f>
        <v/>
      </c>
      <c r="AF157" t="str">
        <f>IF('Panel Spreadsheet'!AF157&lt;&gt;0,0.01,"")</f>
        <v/>
      </c>
      <c r="AG157" t="str">
        <f>IF('Panel Spreadsheet'!AG157&lt;&gt;0,0.01,"")</f>
        <v/>
      </c>
      <c r="AH157" t="str">
        <f>IF('Panel Spreadsheet'!AH157&lt;&gt;0,0.01,"")</f>
        <v/>
      </c>
      <c r="AI157" t="str">
        <f>IF('Panel Spreadsheet'!AI157&lt;&gt;0,0.01,"")</f>
        <v/>
      </c>
      <c r="AJ157" t="str">
        <f>IF('Panel Spreadsheet'!AJ157&lt;&gt;0,0.01,"")</f>
        <v/>
      </c>
      <c r="AK157" t="str">
        <f>IF('Panel Spreadsheet'!AK157&lt;&gt;0,0.01,"")</f>
        <v/>
      </c>
      <c r="AL157" t="str">
        <f>IF('Panel Spreadsheet'!AL157&lt;&gt;0,0.01,"")</f>
        <v/>
      </c>
      <c r="AM157" t="str">
        <f>IF('Panel Spreadsheet'!AM157&lt;&gt;0,0.01,"")</f>
        <v/>
      </c>
      <c r="AN157" t="str">
        <f>IF('Panel Spreadsheet'!AN157&lt;&gt;0,0.01,"")</f>
        <v/>
      </c>
      <c r="AO157" t="str">
        <f>IF('Panel Spreadsheet'!AO157&lt;&gt;0,0.01,"")</f>
        <v/>
      </c>
      <c r="AP157" t="str">
        <f>IF('Panel Spreadsheet'!AP157&lt;&gt;0,0.01,"")</f>
        <v/>
      </c>
      <c r="AQ157" t="str">
        <f>IF('Panel Spreadsheet'!AQ157&lt;&gt;0,0.01,"")</f>
        <v/>
      </c>
      <c r="AR157" t="str">
        <f>IF('Panel Spreadsheet'!AR157&lt;&gt;0,0.01,"")</f>
        <v/>
      </c>
      <c r="AS157" t="str">
        <f>IF('Panel Spreadsheet'!AS157&lt;&gt;0,0.01,"")</f>
        <v/>
      </c>
      <c r="AT157" t="str">
        <f>IF('Panel Spreadsheet'!AT157&lt;&gt;0,0.01,"")</f>
        <v/>
      </c>
      <c r="AU157" t="str">
        <f>IF('Panel Spreadsheet'!AU157&lt;&gt;0,0.01,"")</f>
        <v/>
      </c>
      <c r="AV157" t="str">
        <f>IF('Panel Spreadsheet'!AV157&lt;&gt;0,0.01,"")</f>
        <v/>
      </c>
      <c r="AW157" t="str">
        <f>IF('Panel Spreadsheet'!AW157&lt;&gt;0,0.01,"")</f>
        <v/>
      </c>
      <c r="AX157" t="str">
        <f>IF('Panel Spreadsheet'!AX157&lt;&gt;0,0.01,"")</f>
        <v/>
      </c>
      <c r="AY157" t="str">
        <f>IF('Panel Spreadsheet'!AY157&lt;&gt;0,0.01,"")</f>
        <v/>
      </c>
    </row>
    <row r="158" spans="1:51" x14ac:dyDescent="0.35">
      <c r="A158" s="70" t="s">
        <v>106</v>
      </c>
      <c r="B158" s="36" t="s">
        <v>156</v>
      </c>
      <c r="F158" t="str">
        <f>IF('Panel Spreadsheet'!F158&lt;&gt;0,0.01,"")</f>
        <v/>
      </c>
      <c r="G158" t="str">
        <f>IF('Panel Spreadsheet'!G158&lt;&gt;0,0.01,"")</f>
        <v/>
      </c>
      <c r="H158" t="str">
        <f>IF('Panel Spreadsheet'!H158&lt;&gt;0,0.01,"")</f>
        <v/>
      </c>
      <c r="I158" t="str">
        <f>IF('Panel Spreadsheet'!I158&lt;&gt;0,0.01,"")</f>
        <v/>
      </c>
      <c r="J158">
        <f>IF('Panel Spreadsheet'!J158&lt;&gt;0,0.01,"")</f>
        <v>0.01</v>
      </c>
      <c r="K158">
        <f>IF('Panel Spreadsheet'!K158&lt;&gt;0,0.01,"")</f>
        <v>0.01</v>
      </c>
      <c r="L158">
        <f>IF('Panel Spreadsheet'!L158&lt;&gt;0,0.01,"")</f>
        <v>0.01</v>
      </c>
      <c r="M158" t="str">
        <f>IF('Panel Spreadsheet'!M158&lt;&gt;0,0.01,"")</f>
        <v/>
      </c>
      <c r="N158" t="str">
        <f>IF('Panel Spreadsheet'!N158&lt;&gt;0,0.01,"")</f>
        <v/>
      </c>
      <c r="O158">
        <f>IF('Panel Spreadsheet'!O158&lt;&gt;0,0.01,"")</f>
        <v>0.01</v>
      </c>
      <c r="P158">
        <f>IF('Panel Spreadsheet'!P158&lt;&gt;0,0.01,"")</f>
        <v>0.01</v>
      </c>
      <c r="Q158">
        <f>IF('Panel Spreadsheet'!Q158&lt;&gt;0,0.01,"")</f>
        <v>0.01</v>
      </c>
      <c r="R158">
        <f>IF('Panel Spreadsheet'!R158&lt;&gt;0,0.01,"")</f>
        <v>0.01</v>
      </c>
      <c r="S158">
        <f>IF('Panel Spreadsheet'!S158&lt;&gt;0,0.01,"")</f>
        <v>0.01</v>
      </c>
      <c r="T158">
        <f>IF('Panel Spreadsheet'!T158&lt;&gt;0,0.01,"")</f>
        <v>0.01</v>
      </c>
      <c r="U158">
        <f>IF('Panel Spreadsheet'!U158&lt;&gt;0,0.01,"")</f>
        <v>0.01</v>
      </c>
      <c r="V158">
        <f>IF('Panel Spreadsheet'!V158&lt;&gt;0,0.01,"")</f>
        <v>0.01</v>
      </c>
      <c r="W158">
        <f>IF('Panel Spreadsheet'!W158&lt;&gt;0,0.01,"")</f>
        <v>0.01</v>
      </c>
      <c r="X158">
        <f>IF('Panel Spreadsheet'!X158&lt;&gt;0,0.01,"")</f>
        <v>0.01</v>
      </c>
      <c r="Y158">
        <f>IF('Panel Spreadsheet'!Y158&lt;&gt;0,0.01,"")</f>
        <v>0.01</v>
      </c>
      <c r="Z158">
        <f>IF('Panel Spreadsheet'!Z158&lt;&gt;0,0.01,"")</f>
        <v>0.01</v>
      </c>
      <c r="AA158">
        <f>IF('Panel Spreadsheet'!AA158&lt;&gt;0,0.01,"")</f>
        <v>0.01</v>
      </c>
      <c r="AB158">
        <f>IF('Panel Spreadsheet'!AB158&lt;&gt;0,0.01,"")</f>
        <v>0.01</v>
      </c>
      <c r="AC158">
        <f>IF('Panel Spreadsheet'!AC158&lt;&gt;0,0.01,"")</f>
        <v>0.01</v>
      </c>
      <c r="AD158">
        <f>IF('Panel Spreadsheet'!AD158&lt;&gt;0,0.01,"")</f>
        <v>0.01</v>
      </c>
      <c r="AE158">
        <f>IF('Panel Spreadsheet'!AE158&lt;&gt;0,0.01,"")</f>
        <v>0.01</v>
      </c>
      <c r="AF158">
        <f>IF('Panel Spreadsheet'!AF158&lt;&gt;0,0.01,"")</f>
        <v>0.01</v>
      </c>
      <c r="AG158">
        <f>IF('Panel Spreadsheet'!AG158&lt;&gt;0,0.01,"")</f>
        <v>0.01</v>
      </c>
      <c r="AH158">
        <f>IF('Panel Spreadsheet'!AH158&lt;&gt;0,0.01,"")</f>
        <v>0.01</v>
      </c>
      <c r="AI158">
        <f>IF('Panel Spreadsheet'!AI158&lt;&gt;0,0.01,"")</f>
        <v>0.01</v>
      </c>
      <c r="AJ158">
        <f>IF('Panel Spreadsheet'!AJ158&lt;&gt;0,0.01,"")</f>
        <v>0.01</v>
      </c>
      <c r="AK158">
        <f>IF('Panel Spreadsheet'!AK158&lt;&gt;0,0.01,"")</f>
        <v>0.01</v>
      </c>
      <c r="AL158">
        <f>IF('Panel Spreadsheet'!AL158&lt;&gt;0,0.01,"")</f>
        <v>0.01</v>
      </c>
      <c r="AM158">
        <f>IF('Panel Spreadsheet'!AM158&lt;&gt;0,0.01,"")</f>
        <v>0.01</v>
      </c>
      <c r="AN158">
        <f>IF('Panel Spreadsheet'!AN158&lt;&gt;0,0.01,"")</f>
        <v>0.01</v>
      </c>
      <c r="AO158">
        <f>IF('Panel Spreadsheet'!AO158&lt;&gt;0,0.01,"")</f>
        <v>0.01</v>
      </c>
      <c r="AP158">
        <f>IF('Panel Spreadsheet'!AP158&lt;&gt;0,0.01,"")</f>
        <v>0.01</v>
      </c>
      <c r="AQ158" t="str">
        <f>IF('Panel Spreadsheet'!AQ158&lt;&gt;0,0.01,"")</f>
        <v/>
      </c>
      <c r="AR158" t="str">
        <f>IF('Panel Spreadsheet'!AR158&lt;&gt;0,0.01,"")</f>
        <v/>
      </c>
      <c r="AS158" t="str">
        <f>IF('Panel Spreadsheet'!AS158&lt;&gt;0,0.01,"")</f>
        <v/>
      </c>
      <c r="AT158" t="str">
        <f>IF('Panel Spreadsheet'!AT158&lt;&gt;0,0.01,"")</f>
        <v/>
      </c>
      <c r="AU158" t="str">
        <f>IF('Panel Spreadsheet'!AU158&lt;&gt;0,0.01,"")</f>
        <v/>
      </c>
      <c r="AV158" t="str">
        <f>IF('Panel Spreadsheet'!AV158&lt;&gt;0,0.01,"")</f>
        <v/>
      </c>
      <c r="AW158" t="str">
        <f>IF('Panel Spreadsheet'!AW158&lt;&gt;0,0.01,"")</f>
        <v/>
      </c>
      <c r="AX158" t="str">
        <f>IF('Panel Spreadsheet'!AX158&lt;&gt;0,0.01,"")</f>
        <v/>
      </c>
      <c r="AY158" t="str">
        <f>IF('Panel Spreadsheet'!AY158&lt;&gt;0,0.01,"")</f>
        <v/>
      </c>
    </row>
    <row r="159" spans="1:51" x14ac:dyDescent="0.35">
      <c r="A159" s="70" t="s">
        <v>107</v>
      </c>
      <c r="B159" s="36" t="s">
        <v>156</v>
      </c>
      <c r="F159" t="str">
        <f>IF('Panel Spreadsheet'!F159&lt;&gt;0,0.01,"")</f>
        <v/>
      </c>
      <c r="G159" t="str">
        <f>IF('Panel Spreadsheet'!G159&lt;&gt;0,0.01,"")</f>
        <v/>
      </c>
      <c r="H159" t="str">
        <f>IF('Panel Spreadsheet'!H159&lt;&gt;0,0.01,"")</f>
        <v/>
      </c>
      <c r="I159" t="str">
        <f>IF('Panel Spreadsheet'!I159&lt;&gt;0,0.01,"")</f>
        <v/>
      </c>
      <c r="J159" t="str">
        <f>IF('Panel Spreadsheet'!J159&lt;&gt;0,0.01,"")</f>
        <v/>
      </c>
      <c r="K159" t="str">
        <f>IF('Panel Spreadsheet'!K159&lt;&gt;0,0.01,"")</f>
        <v/>
      </c>
      <c r="L159" t="str">
        <f>IF('Panel Spreadsheet'!L159&lt;&gt;0,0.01,"")</f>
        <v/>
      </c>
      <c r="M159" t="str">
        <f>IF('Panel Spreadsheet'!M159&lt;&gt;0,0.01,"")</f>
        <v/>
      </c>
      <c r="N159" t="str">
        <f>IF('Panel Spreadsheet'!N159&lt;&gt;0,0.01,"")</f>
        <v/>
      </c>
      <c r="O159" t="str">
        <f>IF('Panel Spreadsheet'!O159&lt;&gt;0,0.01,"")</f>
        <v/>
      </c>
      <c r="P159" t="str">
        <f>IF('Panel Spreadsheet'!P159&lt;&gt;0,0.01,"")</f>
        <v/>
      </c>
      <c r="Q159" t="str">
        <f>IF('Panel Spreadsheet'!Q159&lt;&gt;0,0.01,"")</f>
        <v/>
      </c>
      <c r="R159" t="str">
        <f>IF('Panel Spreadsheet'!R159&lt;&gt;0,0.01,"")</f>
        <v/>
      </c>
      <c r="S159" t="str">
        <f>IF('Panel Spreadsheet'!S159&lt;&gt;0,0.01,"")</f>
        <v/>
      </c>
      <c r="T159" t="str">
        <f>IF('Panel Spreadsheet'!T159&lt;&gt;0,0.01,"")</f>
        <v/>
      </c>
      <c r="U159" t="str">
        <f>IF('Panel Spreadsheet'!U159&lt;&gt;0,0.01,"")</f>
        <v/>
      </c>
      <c r="V159" t="str">
        <f>IF('Panel Spreadsheet'!V159&lt;&gt;0,0.01,"")</f>
        <v/>
      </c>
      <c r="W159" t="str">
        <f>IF('Panel Spreadsheet'!W159&lt;&gt;0,0.01,"")</f>
        <v/>
      </c>
      <c r="X159" t="str">
        <f>IF('Panel Spreadsheet'!X159&lt;&gt;0,0.01,"")</f>
        <v/>
      </c>
      <c r="Y159" t="str">
        <f>IF('Panel Spreadsheet'!Y159&lt;&gt;0,0.01,"")</f>
        <v/>
      </c>
      <c r="Z159" t="str">
        <f>IF('Panel Spreadsheet'!Z159&lt;&gt;0,0.01,"")</f>
        <v/>
      </c>
      <c r="AA159" t="str">
        <f>IF('Panel Spreadsheet'!AA159&lt;&gt;0,0.01,"")</f>
        <v/>
      </c>
      <c r="AB159" t="str">
        <f>IF('Panel Spreadsheet'!AB159&lt;&gt;0,0.01,"")</f>
        <v/>
      </c>
      <c r="AC159" t="str">
        <f>IF('Panel Spreadsheet'!AC159&lt;&gt;0,0.01,"")</f>
        <v/>
      </c>
      <c r="AD159" t="str">
        <f>IF('Panel Spreadsheet'!AD159&lt;&gt;0,0.01,"")</f>
        <v/>
      </c>
      <c r="AE159" t="str">
        <f>IF('Panel Spreadsheet'!AE159&lt;&gt;0,0.01,"")</f>
        <v/>
      </c>
      <c r="AF159" t="str">
        <f>IF('Panel Spreadsheet'!AF159&lt;&gt;0,0.01,"")</f>
        <v/>
      </c>
      <c r="AG159" t="str">
        <f>IF('Panel Spreadsheet'!AG159&lt;&gt;0,0.01,"")</f>
        <v/>
      </c>
      <c r="AH159">
        <f>IF('Panel Spreadsheet'!AH159&lt;&gt;0,0.01,"")</f>
        <v>0.01</v>
      </c>
      <c r="AI159">
        <f>IF('Panel Spreadsheet'!AI159&lt;&gt;0,0.01,"")</f>
        <v>0.01</v>
      </c>
      <c r="AJ159">
        <f>IF('Panel Spreadsheet'!AJ159&lt;&gt;0,0.01,"")</f>
        <v>0.01</v>
      </c>
      <c r="AK159">
        <f>IF('Panel Spreadsheet'!AK159&lt;&gt;0,0.01,"")</f>
        <v>0.01</v>
      </c>
      <c r="AL159">
        <f>IF('Panel Spreadsheet'!AL159&lt;&gt;0,0.01,"")</f>
        <v>0.01</v>
      </c>
      <c r="AM159">
        <f>IF('Panel Spreadsheet'!AM159&lt;&gt;0,0.01,"")</f>
        <v>0.01</v>
      </c>
      <c r="AN159">
        <f>IF('Panel Spreadsheet'!AN159&lt;&gt;0,0.01,"")</f>
        <v>0.01</v>
      </c>
      <c r="AO159">
        <f>IF('Panel Spreadsheet'!AO159&lt;&gt;0,0.01,"")</f>
        <v>0.01</v>
      </c>
      <c r="AP159">
        <f>IF('Panel Spreadsheet'!AP159&lt;&gt;0,0.01,"")</f>
        <v>0.01</v>
      </c>
      <c r="AQ159" t="str">
        <f>IF('Panel Spreadsheet'!AQ159&lt;&gt;0,0.01,"")</f>
        <v/>
      </c>
      <c r="AR159" t="str">
        <f>IF('Panel Spreadsheet'!AR159&lt;&gt;0,0.01,"")</f>
        <v/>
      </c>
      <c r="AS159" t="str">
        <f>IF('Panel Spreadsheet'!AS159&lt;&gt;0,0.01,"")</f>
        <v/>
      </c>
      <c r="AT159" t="str">
        <f>IF('Panel Spreadsheet'!AT159&lt;&gt;0,0.01,"")</f>
        <v/>
      </c>
      <c r="AU159" t="str">
        <f>IF('Panel Spreadsheet'!AU159&lt;&gt;0,0.01,"")</f>
        <v/>
      </c>
      <c r="AV159" t="str">
        <f>IF('Panel Spreadsheet'!AV159&lt;&gt;0,0.01,"")</f>
        <v/>
      </c>
      <c r="AW159" t="str">
        <f>IF('Panel Spreadsheet'!AW159&lt;&gt;0,0.01,"")</f>
        <v/>
      </c>
      <c r="AX159" t="str">
        <f>IF('Panel Spreadsheet'!AX159&lt;&gt;0,0.01,"")</f>
        <v/>
      </c>
      <c r="AY159" t="str">
        <f>IF('Panel Spreadsheet'!AY159&lt;&gt;0,0.01,"")</f>
        <v/>
      </c>
    </row>
    <row r="160" spans="1:51" x14ac:dyDescent="0.35">
      <c r="A160" s="70" t="s">
        <v>108</v>
      </c>
      <c r="B160" s="36" t="s">
        <v>156</v>
      </c>
      <c r="F160" t="str">
        <f>IF('Panel Spreadsheet'!F160&lt;&gt;0,0.01,"")</f>
        <v/>
      </c>
      <c r="G160" t="str">
        <f>IF('Panel Spreadsheet'!G160&lt;&gt;0,0.01,"")</f>
        <v/>
      </c>
      <c r="H160" t="str">
        <f>IF('Panel Spreadsheet'!H160&lt;&gt;0,0.01,"")</f>
        <v/>
      </c>
      <c r="I160" t="str">
        <f>IF('Panel Spreadsheet'!I160&lt;&gt;0,0.01,"")</f>
        <v/>
      </c>
      <c r="J160">
        <f>IF('Panel Spreadsheet'!J160&lt;&gt;0,0.01,"")</f>
        <v>0.01</v>
      </c>
      <c r="K160">
        <f>IF('Panel Spreadsheet'!K160&lt;&gt;0,0.01,"")</f>
        <v>0.01</v>
      </c>
      <c r="L160">
        <f>IF('Panel Spreadsheet'!L160&lt;&gt;0,0.01,"")</f>
        <v>0.01</v>
      </c>
      <c r="M160" t="str">
        <f>IF('Panel Spreadsheet'!M160&lt;&gt;0,0.01,"")</f>
        <v/>
      </c>
      <c r="N160" t="str">
        <f>IF('Panel Spreadsheet'!N160&lt;&gt;0,0.01,"")</f>
        <v/>
      </c>
      <c r="O160">
        <f>IF('Panel Spreadsheet'!O160&lt;&gt;0,0.01,"")</f>
        <v>0.01</v>
      </c>
      <c r="P160">
        <f>IF('Panel Spreadsheet'!P160&lt;&gt;0,0.01,"")</f>
        <v>0.01</v>
      </c>
      <c r="Q160">
        <f>IF('Panel Spreadsheet'!Q160&lt;&gt;0,0.01,"")</f>
        <v>0.01</v>
      </c>
      <c r="R160">
        <f>IF('Panel Spreadsheet'!R160&lt;&gt;0,0.01,"")</f>
        <v>0.01</v>
      </c>
      <c r="S160">
        <f>IF('Panel Spreadsheet'!S160&lt;&gt;0,0.01,"")</f>
        <v>0.01</v>
      </c>
      <c r="T160">
        <f>IF('Panel Spreadsheet'!T160&lt;&gt;0,0.01,"")</f>
        <v>0.01</v>
      </c>
      <c r="U160">
        <f>IF('Panel Spreadsheet'!U160&lt;&gt;0,0.01,"")</f>
        <v>0.01</v>
      </c>
      <c r="V160">
        <f>IF('Panel Spreadsheet'!V160&lt;&gt;0,0.01,"")</f>
        <v>0.01</v>
      </c>
      <c r="W160">
        <f>IF('Panel Spreadsheet'!W160&lt;&gt;0,0.01,"")</f>
        <v>0.01</v>
      </c>
      <c r="X160">
        <f>IF('Panel Spreadsheet'!X160&lt;&gt;0,0.01,"")</f>
        <v>0.01</v>
      </c>
      <c r="Y160">
        <f>IF('Panel Spreadsheet'!Y160&lt;&gt;0,0.01,"")</f>
        <v>0.01</v>
      </c>
      <c r="Z160">
        <f>IF('Panel Spreadsheet'!Z160&lt;&gt;0,0.01,"")</f>
        <v>0.01</v>
      </c>
      <c r="AA160">
        <f>IF('Panel Spreadsheet'!AA160&lt;&gt;0,0.01,"")</f>
        <v>0.01</v>
      </c>
      <c r="AB160">
        <f>IF('Panel Spreadsheet'!AB160&lt;&gt;0,0.01,"")</f>
        <v>0.01</v>
      </c>
      <c r="AC160">
        <f>IF('Panel Spreadsheet'!AC160&lt;&gt;0,0.01,"")</f>
        <v>0.01</v>
      </c>
      <c r="AD160">
        <f>IF('Panel Spreadsheet'!AD160&lt;&gt;0,0.01,"")</f>
        <v>0.01</v>
      </c>
      <c r="AE160">
        <f>IF('Panel Spreadsheet'!AE160&lt;&gt;0,0.01,"")</f>
        <v>0.01</v>
      </c>
      <c r="AF160">
        <f>IF('Panel Spreadsheet'!AF160&lt;&gt;0,0.01,"")</f>
        <v>0.01</v>
      </c>
      <c r="AG160">
        <f>IF('Panel Spreadsheet'!AG160&lt;&gt;0,0.01,"")</f>
        <v>0.01</v>
      </c>
      <c r="AH160">
        <f>IF('Panel Spreadsheet'!AH160&lt;&gt;0,0.01,"")</f>
        <v>0.01</v>
      </c>
      <c r="AI160">
        <f>IF('Panel Spreadsheet'!AI160&lt;&gt;0,0.01,"")</f>
        <v>0.01</v>
      </c>
      <c r="AJ160">
        <f>IF('Panel Spreadsheet'!AJ160&lt;&gt;0,0.01,"")</f>
        <v>0.01</v>
      </c>
      <c r="AK160">
        <f>IF('Panel Spreadsheet'!AK160&lt;&gt;0,0.01,"")</f>
        <v>0.01</v>
      </c>
      <c r="AL160">
        <f>IF('Panel Spreadsheet'!AL160&lt;&gt;0,0.01,"")</f>
        <v>0.01</v>
      </c>
      <c r="AM160">
        <f>IF('Panel Spreadsheet'!AM160&lt;&gt;0,0.01,"")</f>
        <v>0.01</v>
      </c>
      <c r="AN160">
        <f>IF('Panel Spreadsheet'!AN160&lt;&gt;0,0.01,"")</f>
        <v>0.01</v>
      </c>
      <c r="AO160">
        <f>IF('Panel Spreadsheet'!AO160&lt;&gt;0,0.01,"")</f>
        <v>0.01</v>
      </c>
      <c r="AP160">
        <f>IF('Panel Spreadsheet'!AP160&lt;&gt;0,0.01,"")</f>
        <v>0.01</v>
      </c>
      <c r="AQ160" t="str">
        <f>IF('Panel Spreadsheet'!AQ160&lt;&gt;0,0.01,"")</f>
        <v/>
      </c>
      <c r="AR160" t="str">
        <f>IF('Panel Spreadsheet'!AR160&lt;&gt;0,0.01,"")</f>
        <v/>
      </c>
      <c r="AS160" t="str">
        <f>IF('Panel Spreadsheet'!AS160&lt;&gt;0,0.01,"")</f>
        <v/>
      </c>
      <c r="AT160" t="str">
        <f>IF('Panel Spreadsheet'!AT160&lt;&gt;0,0.01,"")</f>
        <v/>
      </c>
      <c r="AU160" t="str">
        <f>IF('Panel Spreadsheet'!AU160&lt;&gt;0,0.01,"")</f>
        <v/>
      </c>
      <c r="AV160" t="str">
        <f>IF('Panel Spreadsheet'!AV160&lt;&gt;0,0.01,"")</f>
        <v/>
      </c>
      <c r="AW160" t="str">
        <f>IF('Panel Spreadsheet'!AW160&lt;&gt;0,0.01,"")</f>
        <v/>
      </c>
      <c r="AX160" t="str">
        <f>IF('Panel Spreadsheet'!AX160&lt;&gt;0,0.01,"")</f>
        <v/>
      </c>
      <c r="AY160" t="str">
        <f>IF('Panel Spreadsheet'!AY160&lt;&gt;0,0.01,"")</f>
        <v/>
      </c>
    </row>
    <row r="161" spans="1:51" x14ac:dyDescent="0.35">
      <c r="A161" s="70" t="s">
        <v>109</v>
      </c>
      <c r="B161" s="36" t="s">
        <v>156</v>
      </c>
      <c r="F161" t="str">
        <f>IF('Panel Spreadsheet'!F161&lt;&gt;0,0.01,"")</f>
        <v/>
      </c>
      <c r="G161" t="str">
        <f>IF('Panel Spreadsheet'!G161&lt;&gt;0,0.01,"")</f>
        <v/>
      </c>
      <c r="H161" t="str">
        <f>IF('Panel Spreadsheet'!H161&lt;&gt;0,0.01,"")</f>
        <v/>
      </c>
      <c r="I161" t="str">
        <f>IF('Panel Spreadsheet'!I161&lt;&gt;0,0.01,"")</f>
        <v/>
      </c>
      <c r="J161" t="str">
        <f>IF('Panel Spreadsheet'!J161&lt;&gt;0,0.01,"")</f>
        <v/>
      </c>
      <c r="K161" t="str">
        <f>IF('Panel Spreadsheet'!K161&lt;&gt;0,0.01,"")</f>
        <v/>
      </c>
      <c r="L161" t="str">
        <f>IF('Panel Spreadsheet'!L161&lt;&gt;0,0.01,"")</f>
        <v/>
      </c>
      <c r="M161">
        <f>IF('Panel Spreadsheet'!M161&lt;&gt;0,0.01,"")</f>
        <v>0.01</v>
      </c>
      <c r="N161">
        <f>IF('Panel Spreadsheet'!N161&lt;&gt;0,0.01,"")</f>
        <v>0.01</v>
      </c>
      <c r="O161" t="str">
        <f>IF('Panel Spreadsheet'!O161&lt;&gt;0,0.01,"")</f>
        <v/>
      </c>
      <c r="P161" t="str">
        <f>IF('Panel Spreadsheet'!P161&lt;&gt;0,0.01,"")</f>
        <v/>
      </c>
      <c r="Q161" t="str">
        <f>IF('Panel Spreadsheet'!Q161&lt;&gt;0,0.01,"")</f>
        <v/>
      </c>
      <c r="R161" t="str">
        <f>IF('Panel Spreadsheet'!R161&lt;&gt;0,0.01,"")</f>
        <v/>
      </c>
      <c r="S161" t="str">
        <f>IF('Panel Spreadsheet'!S161&lt;&gt;0,0.01,"")</f>
        <v/>
      </c>
      <c r="T161" t="str">
        <f>IF('Panel Spreadsheet'!T161&lt;&gt;0,0.01,"")</f>
        <v/>
      </c>
      <c r="U161" t="str">
        <f>IF('Panel Spreadsheet'!U161&lt;&gt;0,0.01,"")</f>
        <v/>
      </c>
      <c r="V161" t="str">
        <f>IF('Panel Spreadsheet'!V161&lt;&gt;0,0.01,"")</f>
        <v/>
      </c>
      <c r="W161" t="str">
        <f>IF('Panel Spreadsheet'!W161&lt;&gt;0,0.01,"")</f>
        <v/>
      </c>
      <c r="X161" t="str">
        <f>IF('Panel Spreadsheet'!X161&lt;&gt;0,0.01,"")</f>
        <v/>
      </c>
      <c r="Y161" t="str">
        <f>IF('Panel Spreadsheet'!Y161&lt;&gt;0,0.01,"")</f>
        <v/>
      </c>
      <c r="Z161" t="str">
        <f>IF('Panel Spreadsheet'!Z161&lt;&gt;0,0.01,"")</f>
        <v/>
      </c>
      <c r="AA161" t="str">
        <f>IF('Panel Spreadsheet'!AA161&lt;&gt;0,0.01,"")</f>
        <v/>
      </c>
      <c r="AB161" t="str">
        <f>IF('Panel Spreadsheet'!AB161&lt;&gt;0,0.01,"")</f>
        <v/>
      </c>
      <c r="AC161" t="str">
        <f>IF('Panel Spreadsheet'!AC161&lt;&gt;0,0.01,"")</f>
        <v/>
      </c>
      <c r="AD161" t="str">
        <f>IF('Panel Spreadsheet'!AD161&lt;&gt;0,0.01,"")</f>
        <v/>
      </c>
      <c r="AE161" t="str">
        <f>IF('Panel Spreadsheet'!AE161&lt;&gt;0,0.01,"")</f>
        <v/>
      </c>
      <c r="AF161" t="str">
        <f>IF('Panel Spreadsheet'!AF161&lt;&gt;0,0.01,"")</f>
        <v/>
      </c>
      <c r="AG161" t="str">
        <f>IF('Panel Spreadsheet'!AG161&lt;&gt;0,0.01,"")</f>
        <v/>
      </c>
      <c r="AH161" t="str">
        <f>IF('Panel Spreadsheet'!AH161&lt;&gt;0,0.01,"")</f>
        <v/>
      </c>
      <c r="AI161" t="str">
        <f>IF('Panel Spreadsheet'!AI161&lt;&gt;0,0.01,"")</f>
        <v/>
      </c>
      <c r="AJ161" t="str">
        <f>IF('Panel Spreadsheet'!AJ161&lt;&gt;0,0.01,"")</f>
        <v/>
      </c>
      <c r="AK161" t="str">
        <f>IF('Panel Spreadsheet'!AK161&lt;&gt;0,0.01,"")</f>
        <v/>
      </c>
      <c r="AL161" t="str">
        <f>IF('Panel Spreadsheet'!AL161&lt;&gt;0,0.01,"")</f>
        <v/>
      </c>
      <c r="AM161" t="str">
        <f>IF('Panel Spreadsheet'!AM161&lt;&gt;0,0.01,"")</f>
        <v/>
      </c>
      <c r="AN161" t="str">
        <f>IF('Panel Spreadsheet'!AN161&lt;&gt;0,0.01,"")</f>
        <v/>
      </c>
      <c r="AO161" t="str">
        <f>IF('Panel Spreadsheet'!AO161&lt;&gt;0,0.01,"")</f>
        <v/>
      </c>
      <c r="AP161" t="str">
        <f>IF('Panel Spreadsheet'!AP161&lt;&gt;0,0.01,"")</f>
        <v/>
      </c>
      <c r="AQ161" t="str">
        <f>IF('Panel Spreadsheet'!AQ161&lt;&gt;0,0.01,"")</f>
        <v/>
      </c>
      <c r="AR161" t="str">
        <f>IF('Panel Spreadsheet'!AR161&lt;&gt;0,0.01,"")</f>
        <v/>
      </c>
      <c r="AS161" t="str">
        <f>IF('Panel Spreadsheet'!AS161&lt;&gt;0,0.01,"")</f>
        <v/>
      </c>
      <c r="AT161" t="str">
        <f>IF('Panel Spreadsheet'!AT161&lt;&gt;0,0.01,"")</f>
        <v/>
      </c>
      <c r="AU161" t="str">
        <f>IF('Panel Spreadsheet'!AU161&lt;&gt;0,0.01,"")</f>
        <v/>
      </c>
      <c r="AV161" t="str">
        <f>IF('Panel Spreadsheet'!AV161&lt;&gt;0,0.01,"")</f>
        <v/>
      </c>
      <c r="AW161" t="str">
        <f>IF('Panel Spreadsheet'!AW161&lt;&gt;0,0.01,"")</f>
        <v/>
      </c>
      <c r="AX161" t="str">
        <f>IF('Panel Spreadsheet'!AX161&lt;&gt;0,0.01,"")</f>
        <v/>
      </c>
      <c r="AY161" t="str">
        <f>IF('Panel Spreadsheet'!AY161&lt;&gt;0,0.01,"")</f>
        <v/>
      </c>
    </row>
    <row r="162" spans="1:51" x14ac:dyDescent="0.35">
      <c r="A162" s="70" t="s">
        <v>110</v>
      </c>
      <c r="B162" s="36" t="s">
        <v>156</v>
      </c>
      <c r="F162" t="str">
        <f>IF('Panel Spreadsheet'!F162&lt;&gt;0,0.01,"")</f>
        <v/>
      </c>
      <c r="G162" t="str">
        <f>IF('Panel Spreadsheet'!G162&lt;&gt;0,0.01,"")</f>
        <v/>
      </c>
      <c r="H162" t="str">
        <f>IF('Panel Spreadsheet'!H162&lt;&gt;0,0.01,"")</f>
        <v/>
      </c>
      <c r="I162" t="str">
        <f>IF('Panel Spreadsheet'!I162&lt;&gt;0,0.01,"")</f>
        <v/>
      </c>
      <c r="J162" t="str">
        <f>IF('Panel Spreadsheet'!J162&lt;&gt;0,0.01,"")</f>
        <v/>
      </c>
      <c r="K162" t="str">
        <f>IF('Panel Spreadsheet'!K162&lt;&gt;0,0.01,"")</f>
        <v/>
      </c>
      <c r="L162" t="str">
        <f>IF('Panel Spreadsheet'!L162&lt;&gt;0,0.01,"")</f>
        <v/>
      </c>
      <c r="M162">
        <f>IF('Panel Spreadsheet'!M162&lt;&gt;0,0.01,"")</f>
        <v>0.01</v>
      </c>
      <c r="N162">
        <f>IF('Panel Spreadsheet'!N162&lt;&gt;0,0.01,"")</f>
        <v>0.01</v>
      </c>
      <c r="O162" t="str">
        <f>IF('Panel Spreadsheet'!O162&lt;&gt;0,0.01,"")</f>
        <v/>
      </c>
      <c r="P162" t="str">
        <f>IF('Panel Spreadsheet'!P162&lt;&gt;0,0.01,"")</f>
        <v/>
      </c>
      <c r="Q162" t="str">
        <f>IF('Panel Spreadsheet'!Q162&lt;&gt;0,0.01,"")</f>
        <v/>
      </c>
      <c r="R162" t="str">
        <f>IF('Panel Spreadsheet'!R162&lt;&gt;0,0.01,"")</f>
        <v/>
      </c>
      <c r="S162" t="str">
        <f>IF('Panel Spreadsheet'!S162&lt;&gt;0,0.01,"")</f>
        <v/>
      </c>
      <c r="T162" t="str">
        <f>IF('Panel Spreadsheet'!T162&lt;&gt;0,0.01,"")</f>
        <v/>
      </c>
      <c r="U162" t="str">
        <f>IF('Panel Spreadsheet'!U162&lt;&gt;0,0.01,"")</f>
        <v/>
      </c>
      <c r="V162" t="str">
        <f>IF('Panel Spreadsheet'!V162&lt;&gt;0,0.01,"")</f>
        <v/>
      </c>
      <c r="W162" t="str">
        <f>IF('Panel Spreadsheet'!W162&lt;&gt;0,0.01,"")</f>
        <v/>
      </c>
      <c r="X162" t="str">
        <f>IF('Panel Spreadsheet'!X162&lt;&gt;0,0.01,"")</f>
        <v/>
      </c>
      <c r="Y162" t="str">
        <f>IF('Panel Spreadsheet'!Y162&lt;&gt;0,0.01,"")</f>
        <v/>
      </c>
      <c r="Z162" t="str">
        <f>IF('Panel Spreadsheet'!Z162&lt;&gt;0,0.01,"")</f>
        <v/>
      </c>
      <c r="AA162" t="str">
        <f>IF('Panel Spreadsheet'!AA162&lt;&gt;0,0.01,"")</f>
        <v/>
      </c>
      <c r="AB162" t="str">
        <f>IF('Panel Spreadsheet'!AB162&lt;&gt;0,0.01,"")</f>
        <v/>
      </c>
      <c r="AC162" t="str">
        <f>IF('Panel Spreadsheet'!AC162&lt;&gt;0,0.01,"")</f>
        <v/>
      </c>
      <c r="AD162" t="str">
        <f>IF('Panel Spreadsheet'!AD162&lt;&gt;0,0.01,"")</f>
        <v/>
      </c>
      <c r="AE162" t="str">
        <f>IF('Panel Spreadsheet'!AE162&lt;&gt;0,0.01,"")</f>
        <v/>
      </c>
      <c r="AF162" t="str">
        <f>IF('Panel Spreadsheet'!AF162&lt;&gt;0,0.01,"")</f>
        <v/>
      </c>
      <c r="AG162" t="str">
        <f>IF('Panel Spreadsheet'!AG162&lt;&gt;0,0.01,"")</f>
        <v/>
      </c>
      <c r="AH162" t="str">
        <f>IF('Panel Spreadsheet'!AH162&lt;&gt;0,0.01,"")</f>
        <v/>
      </c>
      <c r="AI162" t="str">
        <f>IF('Panel Spreadsheet'!AI162&lt;&gt;0,0.01,"")</f>
        <v/>
      </c>
      <c r="AJ162" t="str">
        <f>IF('Panel Spreadsheet'!AJ162&lt;&gt;0,0.01,"")</f>
        <v/>
      </c>
      <c r="AK162" t="str">
        <f>IF('Panel Spreadsheet'!AK162&lt;&gt;0,0.01,"")</f>
        <v/>
      </c>
      <c r="AL162" t="str">
        <f>IF('Panel Spreadsheet'!AL162&lt;&gt;0,0.01,"")</f>
        <v/>
      </c>
      <c r="AM162" t="str">
        <f>IF('Panel Spreadsheet'!AM162&lt;&gt;0,0.01,"")</f>
        <v/>
      </c>
      <c r="AN162" t="str">
        <f>IF('Panel Spreadsheet'!AN162&lt;&gt;0,0.01,"")</f>
        <v/>
      </c>
      <c r="AO162" t="str">
        <f>IF('Panel Spreadsheet'!AO162&lt;&gt;0,0.01,"")</f>
        <v/>
      </c>
      <c r="AP162" t="str">
        <f>IF('Panel Spreadsheet'!AP162&lt;&gt;0,0.01,"")</f>
        <v/>
      </c>
      <c r="AQ162" t="str">
        <f>IF('Panel Spreadsheet'!AQ162&lt;&gt;0,0.01,"")</f>
        <v/>
      </c>
      <c r="AR162" t="str">
        <f>IF('Panel Spreadsheet'!AR162&lt;&gt;0,0.01,"")</f>
        <v/>
      </c>
      <c r="AS162" t="str">
        <f>IF('Panel Spreadsheet'!AS162&lt;&gt;0,0.01,"")</f>
        <v/>
      </c>
      <c r="AT162" t="str">
        <f>IF('Panel Spreadsheet'!AT162&lt;&gt;0,0.01,"")</f>
        <v/>
      </c>
      <c r="AU162" t="str">
        <f>IF('Panel Spreadsheet'!AU162&lt;&gt;0,0.01,"")</f>
        <v/>
      </c>
      <c r="AV162" t="str">
        <f>IF('Panel Spreadsheet'!AV162&lt;&gt;0,0.01,"")</f>
        <v/>
      </c>
      <c r="AW162" t="str">
        <f>IF('Panel Spreadsheet'!AW162&lt;&gt;0,0.01,"")</f>
        <v/>
      </c>
      <c r="AX162" t="str">
        <f>IF('Panel Spreadsheet'!AX162&lt;&gt;0,0.01,"")</f>
        <v/>
      </c>
      <c r="AY162" t="str">
        <f>IF('Panel Spreadsheet'!AY162&lt;&gt;0,0.01,"")</f>
        <v/>
      </c>
    </row>
    <row r="163" spans="1:51" x14ac:dyDescent="0.35">
      <c r="A163" s="70" t="s">
        <v>111</v>
      </c>
      <c r="B163" s="36" t="s">
        <v>156</v>
      </c>
      <c r="F163" t="str">
        <f>IF('Panel Spreadsheet'!F163&lt;&gt;0,0.01,"")</f>
        <v/>
      </c>
      <c r="G163" t="str">
        <f>IF('Panel Spreadsheet'!G163&lt;&gt;0,0.01,"")</f>
        <v/>
      </c>
      <c r="H163" t="str">
        <f>IF('Panel Spreadsheet'!H163&lt;&gt;0,0.01,"")</f>
        <v/>
      </c>
      <c r="I163" t="str">
        <f>IF('Panel Spreadsheet'!I163&lt;&gt;0,0.01,"")</f>
        <v/>
      </c>
      <c r="J163" t="str">
        <f>IF('Panel Spreadsheet'!J163&lt;&gt;0,0.01,"")</f>
        <v/>
      </c>
      <c r="K163" t="str">
        <f>IF('Panel Spreadsheet'!K163&lt;&gt;0,0.01,"")</f>
        <v/>
      </c>
      <c r="L163" t="str">
        <f>IF('Panel Spreadsheet'!L163&lt;&gt;0,0.01,"")</f>
        <v/>
      </c>
      <c r="M163">
        <f>IF('Panel Spreadsheet'!M163&lt;&gt;0,0.01,"")</f>
        <v>0.01</v>
      </c>
      <c r="N163">
        <f>IF('Panel Spreadsheet'!N163&lt;&gt;0,0.01,"")</f>
        <v>0.01</v>
      </c>
      <c r="O163" t="str">
        <f>IF('Panel Spreadsheet'!O163&lt;&gt;0,0.01,"")</f>
        <v/>
      </c>
      <c r="P163" t="str">
        <f>IF('Panel Spreadsheet'!P163&lt;&gt;0,0.01,"")</f>
        <v/>
      </c>
      <c r="Q163" t="str">
        <f>IF('Panel Spreadsheet'!Q163&lt;&gt;0,0.01,"")</f>
        <v/>
      </c>
      <c r="R163" t="str">
        <f>IF('Panel Spreadsheet'!R163&lt;&gt;0,0.01,"")</f>
        <v/>
      </c>
      <c r="S163" t="str">
        <f>IF('Panel Spreadsheet'!S163&lt;&gt;0,0.01,"")</f>
        <v/>
      </c>
      <c r="T163" t="str">
        <f>IF('Panel Spreadsheet'!T163&lt;&gt;0,0.01,"")</f>
        <v/>
      </c>
      <c r="U163" t="str">
        <f>IF('Panel Spreadsheet'!U163&lt;&gt;0,0.01,"")</f>
        <v/>
      </c>
      <c r="V163" t="str">
        <f>IF('Panel Spreadsheet'!V163&lt;&gt;0,0.01,"")</f>
        <v/>
      </c>
      <c r="W163" t="str">
        <f>IF('Panel Spreadsheet'!W163&lt;&gt;0,0.01,"")</f>
        <v/>
      </c>
      <c r="X163" t="str">
        <f>IF('Panel Spreadsheet'!X163&lt;&gt;0,0.01,"")</f>
        <v/>
      </c>
      <c r="Y163" t="str">
        <f>IF('Panel Spreadsheet'!Y163&lt;&gt;0,0.01,"")</f>
        <v/>
      </c>
      <c r="Z163" t="str">
        <f>IF('Panel Spreadsheet'!Z163&lt;&gt;0,0.01,"")</f>
        <v/>
      </c>
      <c r="AA163" t="str">
        <f>IF('Panel Spreadsheet'!AA163&lt;&gt;0,0.01,"")</f>
        <v/>
      </c>
      <c r="AB163" t="str">
        <f>IF('Panel Spreadsheet'!AB163&lt;&gt;0,0.01,"")</f>
        <v/>
      </c>
      <c r="AC163" t="str">
        <f>IF('Panel Spreadsheet'!AC163&lt;&gt;0,0.01,"")</f>
        <v/>
      </c>
      <c r="AD163" t="str">
        <f>IF('Panel Spreadsheet'!AD163&lt;&gt;0,0.01,"")</f>
        <v/>
      </c>
      <c r="AE163" t="str">
        <f>IF('Panel Spreadsheet'!AE163&lt;&gt;0,0.01,"")</f>
        <v/>
      </c>
      <c r="AF163" t="str">
        <f>IF('Panel Spreadsheet'!AF163&lt;&gt;0,0.01,"")</f>
        <v/>
      </c>
      <c r="AG163" t="str">
        <f>IF('Panel Spreadsheet'!AG163&lt;&gt;0,0.01,"")</f>
        <v/>
      </c>
      <c r="AH163" t="str">
        <f>IF('Panel Spreadsheet'!AH163&lt;&gt;0,0.01,"")</f>
        <v/>
      </c>
      <c r="AI163" t="str">
        <f>IF('Panel Spreadsheet'!AI163&lt;&gt;0,0.01,"")</f>
        <v/>
      </c>
      <c r="AJ163" t="str">
        <f>IF('Panel Spreadsheet'!AJ163&lt;&gt;0,0.01,"")</f>
        <v/>
      </c>
      <c r="AK163" t="str">
        <f>IF('Panel Spreadsheet'!AK163&lt;&gt;0,0.01,"")</f>
        <v/>
      </c>
      <c r="AL163" t="str">
        <f>IF('Panel Spreadsheet'!AL163&lt;&gt;0,0.01,"")</f>
        <v/>
      </c>
      <c r="AM163" t="str">
        <f>IF('Panel Spreadsheet'!AM163&lt;&gt;0,0.01,"")</f>
        <v/>
      </c>
      <c r="AN163" t="str">
        <f>IF('Panel Spreadsheet'!AN163&lt;&gt;0,0.01,"")</f>
        <v/>
      </c>
      <c r="AO163" t="str">
        <f>IF('Panel Spreadsheet'!AO163&lt;&gt;0,0.01,"")</f>
        <v/>
      </c>
      <c r="AP163" t="str">
        <f>IF('Panel Spreadsheet'!AP163&lt;&gt;0,0.01,"")</f>
        <v/>
      </c>
      <c r="AQ163" t="str">
        <f>IF('Panel Spreadsheet'!AQ163&lt;&gt;0,0.01,"")</f>
        <v/>
      </c>
      <c r="AR163" t="str">
        <f>IF('Panel Spreadsheet'!AR163&lt;&gt;0,0.01,"")</f>
        <v/>
      </c>
      <c r="AS163" t="str">
        <f>IF('Panel Spreadsheet'!AS163&lt;&gt;0,0.01,"")</f>
        <v/>
      </c>
      <c r="AT163" t="str">
        <f>IF('Panel Spreadsheet'!AT163&lt;&gt;0,0.01,"")</f>
        <v/>
      </c>
      <c r="AU163" t="str">
        <f>IF('Panel Spreadsheet'!AU163&lt;&gt;0,0.01,"")</f>
        <v/>
      </c>
      <c r="AV163" t="str">
        <f>IF('Panel Spreadsheet'!AV163&lt;&gt;0,0.01,"")</f>
        <v/>
      </c>
      <c r="AW163" t="str">
        <f>IF('Panel Spreadsheet'!AW163&lt;&gt;0,0.01,"")</f>
        <v/>
      </c>
      <c r="AX163" t="str">
        <f>IF('Panel Spreadsheet'!AX163&lt;&gt;0,0.01,"")</f>
        <v/>
      </c>
      <c r="AY163" t="str">
        <f>IF('Panel Spreadsheet'!AY163&lt;&gt;0,0.01,"")</f>
        <v/>
      </c>
    </row>
    <row r="164" spans="1:51" x14ac:dyDescent="0.35">
      <c r="A164" s="67" t="s">
        <v>112</v>
      </c>
      <c r="B164" s="36" t="s">
        <v>156</v>
      </c>
      <c r="F164" t="str">
        <f>IF('Panel Spreadsheet'!F164&lt;&gt;0,0.01,"")</f>
        <v/>
      </c>
      <c r="G164" t="str">
        <f>IF('Panel Spreadsheet'!G164&lt;&gt;0,0.01,"")</f>
        <v/>
      </c>
      <c r="H164" t="str">
        <f>IF('Panel Spreadsheet'!H164&lt;&gt;0,0.01,"")</f>
        <v/>
      </c>
      <c r="I164" t="str">
        <f>IF('Panel Spreadsheet'!I164&lt;&gt;0,0.01,"")</f>
        <v/>
      </c>
      <c r="J164" t="str">
        <f>IF('Panel Spreadsheet'!J164&lt;&gt;0,0.01,"")</f>
        <v/>
      </c>
      <c r="K164" t="str">
        <f>IF('Panel Spreadsheet'!K164&lt;&gt;0,0.01,"")</f>
        <v/>
      </c>
      <c r="L164" t="str">
        <f>IF('Panel Spreadsheet'!L164&lt;&gt;0,0.01,"")</f>
        <v/>
      </c>
      <c r="M164" t="str">
        <f>IF('Panel Spreadsheet'!M164&lt;&gt;0,0.01,"")</f>
        <v/>
      </c>
      <c r="N164" t="str">
        <f>IF('Panel Spreadsheet'!N164&lt;&gt;0,0.01,"")</f>
        <v/>
      </c>
      <c r="O164" t="str">
        <f>IF('Panel Spreadsheet'!O164&lt;&gt;0,0.01,"")</f>
        <v/>
      </c>
      <c r="P164" t="str">
        <f>IF('Panel Spreadsheet'!P164&lt;&gt;0,0.01,"")</f>
        <v/>
      </c>
      <c r="Q164" t="str">
        <f>IF('Panel Spreadsheet'!Q164&lt;&gt;0,0.01,"")</f>
        <v/>
      </c>
      <c r="R164" t="str">
        <f>IF('Panel Spreadsheet'!R164&lt;&gt;0,0.01,"")</f>
        <v/>
      </c>
      <c r="S164" t="str">
        <f>IF('Panel Spreadsheet'!S164&lt;&gt;0,0.01,"")</f>
        <v/>
      </c>
      <c r="T164" t="str">
        <f>IF('Panel Spreadsheet'!T164&lt;&gt;0,0.01,"")</f>
        <v/>
      </c>
      <c r="U164" t="str">
        <f>IF('Panel Spreadsheet'!U164&lt;&gt;0,0.01,"")</f>
        <v/>
      </c>
      <c r="V164" t="str">
        <f>IF('Panel Spreadsheet'!V164&lt;&gt;0,0.01,"")</f>
        <v/>
      </c>
      <c r="W164">
        <f>IF('Panel Spreadsheet'!W164&lt;&gt;0,0.01,"")</f>
        <v>0.01</v>
      </c>
      <c r="X164" t="str">
        <f>IF('Panel Spreadsheet'!X164&lt;&gt;0,0.01,"")</f>
        <v/>
      </c>
      <c r="Y164" t="str">
        <f>IF('Panel Spreadsheet'!Y164&lt;&gt;0,0.01,"")</f>
        <v/>
      </c>
      <c r="Z164" t="str">
        <f>IF('Panel Spreadsheet'!Z164&lt;&gt;0,0.01,"")</f>
        <v/>
      </c>
      <c r="AA164" t="str">
        <f>IF('Panel Spreadsheet'!AA164&lt;&gt;0,0.01,"")</f>
        <v/>
      </c>
      <c r="AB164" t="str">
        <f>IF('Panel Spreadsheet'!AB164&lt;&gt;0,0.01,"")</f>
        <v/>
      </c>
      <c r="AC164" t="str">
        <f>IF('Panel Spreadsheet'!AC164&lt;&gt;0,0.01,"")</f>
        <v/>
      </c>
      <c r="AD164" t="str">
        <f>IF('Panel Spreadsheet'!AD164&lt;&gt;0,0.01,"")</f>
        <v/>
      </c>
      <c r="AE164" t="str">
        <f>IF('Panel Spreadsheet'!AE164&lt;&gt;0,0.01,"")</f>
        <v/>
      </c>
      <c r="AF164" t="str">
        <f>IF('Panel Spreadsheet'!AF164&lt;&gt;0,0.01,"")</f>
        <v/>
      </c>
      <c r="AG164" t="str">
        <f>IF('Panel Spreadsheet'!AG164&lt;&gt;0,0.01,"")</f>
        <v/>
      </c>
      <c r="AH164" t="str">
        <f>IF('Panel Spreadsheet'!AH164&lt;&gt;0,0.01,"")</f>
        <v/>
      </c>
      <c r="AI164" t="str">
        <f>IF('Panel Spreadsheet'!AI164&lt;&gt;0,0.01,"")</f>
        <v/>
      </c>
      <c r="AJ164" t="str">
        <f>IF('Panel Spreadsheet'!AJ164&lt;&gt;0,0.01,"")</f>
        <v/>
      </c>
      <c r="AK164" t="str">
        <f>IF('Panel Spreadsheet'!AK164&lt;&gt;0,0.01,"")</f>
        <v/>
      </c>
      <c r="AL164" t="str">
        <f>IF('Panel Spreadsheet'!AL164&lt;&gt;0,0.01,"")</f>
        <v/>
      </c>
      <c r="AM164" t="str">
        <f>IF('Panel Spreadsheet'!AM164&lt;&gt;0,0.01,"")</f>
        <v/>
      </c>
      <c r="AN164" t="str">
        <f>IF('Panel Spreadsheet'!AN164&lt;&gt;0,0.01,"")</f>
        <v/>
      </c>
      <c r="AO164" t="str">
        <f>IF('Panel Spreadsheet'!AO164&lt;&gt;0,0.01,"")</f>
        <v/>
      </c>
      <c r="AP164" t="str">
        <f>IF('Panel Spreadsheet'!AP164&lt;&gt;0,0.01,"")</f>
        <v/>
      </c>
      <c r="AQ164" t="str">
        <f>IF('Panel Spreadsheet'!AQ164&lt;&gt;0,0.01,"")</f>
        <v/>
      </c>
      <c r="AR164" t="str">
        <f>IF('Panel Spreadsheet'!AR164&lt;&gt;0,0.01,"")</f>
        <v/>
      </c>
      <c r="AS164" t="str">
        <f>IF('Panel Spreadsheet'!AS164&lt;&gt;0,0.01,"")</f>
        <v/>
      </c>
      <c r="AT164" t="str">
        <f>IF('Panel Spreadsheet'!AT164&lt;&gt;0,0.01,"")</f>
        <v/>
      </c>
      <c r="AU164" t="str">
        <f>IF('Panel Spreadsheet'!AU164&lt;&gt;0,0.01,"")</f>
        <v/>
      </c>
      <c r="AV164" t="str">
        <f>IF('Panel Spreadsheet'!AV164&lt;&gt;0,0.01,"")</f>
        <v/>
      </c>
      <c r="AW164" t="str">
        <f>IF('Panel Spreadsheet'!AW164&lt;&gt;0,0.01,"")</f>
        <v/>
      </c>
      <c r="AX164" t="str">
        <f>IF('Panel Spreadsheet'!AX164&lt;&gt;0,0.01,"")</f>
        <v/>
      </c>
      <c r="AY164" t="str">
        <f>IF('Panel Spreadsheet'!AY164&lt;&gt;0,0.01,"")</f>
        <v/>
      </c>
    </row>
    <row r="165" spans="1:51" x14ac:dyDescent="0.35">
      <c r="A165" s="70" t="s">
        <v>113</v>
      </c>
      <c r="B165" s="36" t="s">
        <v>156</v>
      </c>
      <c r="F165" t="str">
        <f>IF('Panel Spreadsheet'!F165&lt;&gt;0,0.01,"")</f>
        <v/>
      </c>
      <c r="G165" t="str">
        <f>IF('Panel Spreadsheet'!G165&lt;&gt;0,0.01,"")</f>
        <v/>
      </c>
      <c r="H165" t="str">
        <f>IF('Panel Spreadsheet'!H165&lt;&gt;0,0.01,"")</f>
        <v/>
      </c>
      <c r="I165" t="str">
        <f>IF('Panel Spreadsheet'!I165&lt;&gt;0,0.01,"")</f>
        <v/>
      </c>
      <c r="J165" t="str">
        <f>IF('Panel Spreadsheet'!J165&lt;&gt;0,0.01,"")</f>
        <v/>
      </c>
      <c r="K165" t="str">
        <f>IF('Panel Spreadsheet'!K165&lt;&gt;0,0.01,"")</f>
        <v/>
      </c>
      <c r="L165" t="str">
        <f>IF('Panel Spreadsheet'!L165&lt;&gt;0,0.01,"")</f>
        <v/>
      </c>
      <c r="M165" t="str">
        <f>IF('Panel Spreadsheet'!M165&lt;&gt;0,0.01,"")</f>
        <v/>
      </c>
      <c r="N165" t="str">
        <f>IF('Panel Spreadsheet'!N165&lt;&gt;0,0.01,"")</f>
        <v/>
      </c>
      <c r="O165" t="str">
        <f>IF('Panel Spreadsheet'!O165&lt;&gt;0,0.01,"")</f>
        <v/>
      </c>
      <c r="P165" t="str">
        <f>IF('Panel Spreadsheet'!P165&lt;&gt;0,0.01,"")</f>
        <v/>
      </c>
      <c r="Q165" t="str">
        <f>IF('Panel Spreadsheet'!Q165&lt;&gt;0,0.01,"")</f>
        <v/>
      </c>
      <c r="R165" t="str">
        <f>IF('Panel Spreadsheet'!R165&lt;&gt;0,0.01,"")</f>
        <v/>
      </c>
      <c r="S165" t="str">
        <f>IF('Panel Spreadsheet'!S165&lt;&gt;0,0.01,"")</f>
        <v/>
      </c>
      <c r="T165" t="str">
        <f>IF('Panel Spreadsheet'!T165&lt;&gt;0,0.01,"")</f>
        <v/>
      </c>
      <c r="U165" t="str">
        <f>IF('Panel Spreadsheet'!U165&lt;&gt;0,0.01,"")</f>
        <v/>
      </c>
      <c r="V165" t="str">
        <f>IF('Panel Spreadsheet'!V165&lt;&gt;0,0.01,"")</f>
        <v/>
      </c>
      <c r="W165" t="str">
        <f>IF('Panel Spreadsheet'!W165&lt;&gt;0,0.01,"")</f>
        <v/>
      </c>
      <c r="X165" t="str">
        <f>IF('Panel Spreadsheet'!X165&lt;&gt;0,0.01,"")</f>
        <v/>
      </c>
      <c r="Y165" t="str">
        <f>IF('Panel Spreadsheet'!Y165&lt;&gt;0,0.01,"")</f>
        <v/>
      </c>
      <c r="Z165" t="str">
        <f>IF('Panel Spreadsheet'!Z165&lt;&gt;0,0.01,"")</f>
        <v/>
      </c>
      <c r="AA165" t="str">
        <f>IF('Panel Spreadsheet'!AA165&lt;&gt;0,0.01,"")</f>
        <v/>
      </c>
      <c r="AB165">
        <f>IF('Panel Spreadsheet'!AB165&lt;&gt;0,0.01,"")</f>
        <v>0.01</v>
      </c>
      <c r="AC165">
        <f>IF('Panel Spreadsheet'!AC165&lt;&gt;0,0.01,"")</f>
        <v>0.01</v>
      </c>
      <c r="AD165" t="str">
        <f>IF('Panel Spreadsheet'!AD165&lt;&gt;0,0.01,"")</f>
        <v/>
      </c>
      <c r="AE165" t="str">
        <f>IF('Panel Spreadsheet'!AE165&lt;&gt;0,0.01,"")</f>
        <v/>
      </c>
      <c r="AF165" t="str">
        <f>IF('Panel Spreadsheet'!AF165&lt;&gt;0,0.01,"")</f>
        <v/>
      </c>
      <c r="AG165" t="str">
        <f>IF('Panel Spreadsheet'!AG165&lt;&gt;0,0.01,"")</f>
        <v/>
      </c>
      <c r="AH165" t="str">
        <f>IF('Panel Spreadsheet'!AH165&lt;&gt;0,0.01,"")</f>
        <v/>
      </c>
      <c r="AI165" t="str">
        <f>IF('Panel Spreadsheet'!AI165&lt;&gt;0,0.01,"")</f>
        <v/>
      </c>
      <c r="AJ165" t="str">
        <f>IF('Panel Spreadsheet'!AJ165&lt;&gt;0,0.01,"")</f>
        <v/>
      </c>
      <c r="AK165" t="str">
        <f>IF('Panel Spreadsheet'!AK165&lt;&gt;0,0.01,"")</f>
        <v/>
      </c>
      <c r="AL165" t="str">
        <f>IF('Panel Spreadsheet'!AL165&lt;&gt;0,0.01,"")</f>
        <v/>
      </c>
      <c r="AM165" t="str">
        <f>IF('Panel Spreadsheet'!AM165&lt;&gt;0,0.01,"")</f>
        <v/>
      </c>
      <c r="AN165" t="str">
        <f>IF('Panel Spreadsheet'!AN165&lt;&gt;0,0.01,"")</f>
        <v/>
      </c>
      <c r="AO165" t="str">
        <f>IF('Panel Spreadsheet'!AO165&lt;&gt;0,0.01,"")</f>
        <v/>
      </c>
      <c r="AP165" t="str">
        <f>IF('Panel Spreadsheet'!AP165&lt;&gt;0,0.01,"")</f>
        <v/>
      </c>
      <c r="AQ165" t="str">
        <f>IF('Panel Spreadsheet'!AQ165&lt;&gt;0,0.01,"")</f>
        <v/>
      </c>
      <c r="AR165" t="str">
        <f>IF('Panel Spreadsheet'!AR165&lt;&gt;0,0.01,"")</f>
        <v/>
      </c>
      <c r="AS165" t="str">
        <f>IF('Panel Spreadsheet'!AS165&lt;&gt;0,0.01,"")</f>
        <v/>
      </c>
      <c r="AT165" t="str">
        <f>IF('Panel Spreadsheet'!AT165&lt;&gt;0,0.01,"")</f>
        <v/>
      </c>
      <c r="AU165" t="str">
        <f>IF('Panel Spreadsheet'!AU165&lt;&gt;0,0.01,"")</f>
        <v/>
      </c>
      <c r="AV165" t="str">
        <f>IF('Panel Spreadsheet'!AV165&lt;&gt;0,0.01,"")</f>
        <v/>
      </c>
      <c r="AW165" t="str">
        <f>IF('Panel Spreadsheet'!AW165&lt;&gt;0,0.01,"")</f>
        <v/>
      </c>
      <c r="AX165" t="str">
        <f>IF('Panel Spreadsheet'!AX165&lt;&gt;0,0.01,"")</f>
        <v/>
      </c>
      <c r="AY165" t="str">
        <f>IF('Panel Spreadsheet'!AY165&lt;&gt;0,0.01,"")</f>
        <v/>
      </c>
    </row>
    <row r="166" spans="1:51" x14ac:dyDescent="0.35">
      <c r="A166" s="67" t="s">
        <v>114</v>
      </c>
      <c r="B166" s="36" t="s">
        <v>154</v>
      </c>
      <c r="F166" t="str">
        <f>IF('Panel Spreadsheet'!F166&lt;&gt;0,0.01,"")</f>
        <v/>
      </c>
      <c r="G166" t="str">
        <f>IF('Panel Spreadsheet'!G166&lt;&gt;0,0.01,"")</f>
        <v/>
      </c>
      <c r="H166" t="str">
        <f>IF('Panel Spreadsheet'!H166&lt;&gt;0,0.01,"")</f>
        <v/>
      </c>
      <c r="I166" t="str">
        <f>IF('Panel Spreadsheet'!I166&lt;&gt;0,0.01,"")</f>
        <v/>
      </c>
      <c r="J166" t="str">
        <f>IF('Panel Spreadsheet'!J166&lt;&gt;0,0.01,"")</f>
        <v/>
      </c>
      <c r="K166" t="str">
        <f>IF('Panel Spreadsheet'!K166&lt;&gt;0,0.01,"")</f>
        <v/>
      </c>
      <c r="L166" t="str">
        <f>IF('Panel Spreadsheet'!L166&lt;&gt;0,0.01,"")</f>
        <v/>
      </c>
      <c r="M166" t="str">
        <f>IF('Panel Spreadsheet'!M166&lt;&gt;0,0.01,"")</f>
        <v/>
      </c>
      <c r="N166" t="str">
        <f>IF('Panel Spreadsheet'!N166&lt;&gt;0,0.01,"")</f>
        <v/>
      </c>
      <c r="O166" t="str">
        <f>IF('Panel Spreadsheet'!O166&lt;&gt;0,0.01,"")</f>
        <v/>
      </c>
      <c r="P166" t="str">
        <f>IF('Panel Spreadsheet'!P166&lt;&gt;0,0.01,"")</f>
        <v/>
      </c>
      <c r="Q166" t="str">
        <f>IF('Panel Spreadsheet'!Q166&lt;&gt;0,0.01,"")</f>
        <v/>
      </c>
      <c r="R166" t="str">
        <f>IF('Panel Spreadsheet'!R166&lt;&gt;0,0.01,"")</f>
        <v/>
      </c>
      <c r="S166" t="str">
        <f>IF('Panel Spreadsheet'!S166&lt;&gt;0,0.01,"")</f>
        <v/>
      </c>
      <c r="T166" t="str">
        <f>IF('Panel Spreadsheet'!T166&lt;&gt;0,0.01,"")</f>
        <v/>
      </c>
      <c r="U166" t="str">
        <f>IF('Panel Spreadsheet'!U166&lt;&gt;0,0.01,"")</f>
        <v/>
      </c>
      <c r="V166" t="str">
        <f>IF('Panel Spreadsheet'!V166&lt;&gt;0,0.01,"")</f>
        <v/>
      </c>
      <c r="W166" t="str">
        <f>IF('Panel Spreadsheet'!W166&lt;&gt;0,0.01,"")</f>
        <v/>
      </c>
      <c r="X166" t="str">
        <f>IF('Panel Spreadsheet'!X166&lt;&gt;0,0.01,"")</f>
        <v/>
      </c>
      <c r="Y166">
        <f>IF('Panel Spreadsheet'!Y166&lt;&gt;0,0.01,"")</f>
        <v>0.01</v>
      </c>
      <c r="Z166" t="str">
        <f>IF('Panel Spreadsheet'!Z166&lt;&gt;0,0.01,"")</f>
        <v/>
      </c>
      <c r="AA166" t="str">
        <f>IF('Panel Spreadsheet'!AA166&lt;&gt;0,0.01,"")</f>
        <v/>
      </c>
      <c r="AB166" t="str">
        <f>IF('Panel Spreadsheet'!AB166&lt;&gt;0,0.01,"")</f>
        <v/>
      </c>
      <c r="AC166" t="str">
        <f>IF('Panel Spreadsheet'!AC166&lt;&gt;0,0.01,"")</f>
        <v/>
      </c>
      <c r="AD166" t="str">
        <f>IF('Panel Spreadsheet'!AD166&lt;&gt;0,0.01,"")</f>
        <v/>
      </c>
      <c r="AE166" t="str">
        <f>IF('Panel Spreadsheet'!AE166&lt;&gt;0,0.01,"")</f>
        <v/>
      </c>
      <c r="AF166" t="str">
        <f>IF('Panel Spreadsheet'!AF166&lt;&gt;0,0.01,"")</f>
        <v/>
      </c>
      <c r="AG166" t="str">
        <f>IF('Panel Spreadsheet'!AG166&lt;&gt;0,0.01,"")</f>
        <v/>
      </c>
      <c r="AH166" t="str">
        <f>IF('Panel Spreadsheet'!AH166&lt;&gt;0,0.01,"")</f>
        <v/>
      </c>
      <c r="AI166" t="str">
        <f>IF('Panel Spreadsheet'!AI166&lt;&gt;0,0.01,"")</f>
        <v/>
      </c>
      <c r="AJ166" t="str">
        <f>IF('Panel Spreadsheet'!AJ166&lt;&gt;0,0.01,"")</f>
        <v/>
      </c>
      <c r="AK166" t="str">
        <f>IF('Panel Spreadsheet'!AK166&lt;&gt;0,0.01,"")</f>
        <v/>
      </c>
      <c r="AL166" t="str">
        <f>IF('Panel Spreadsheet'!AL166&lt;&gt;0,0.01,"")</f>
        <v/>
      </c>
      <c r="AM166" t="str">
        <f>IF('Panel Spreadsheet'!AM166&lt;&gt;0,0.01,"")</f>
        <v/>
      </c>
      <c r="AN166" t="str">
        <f>IF('Panel Spreadsheet'!AN166&lt;&gt;0,0.01,"")</f>
        <v/>
      </c>
      <c r="AO166" t="str">
        <f>IF('Panel Spreadsheet'!AO166&lt;&gt;0,0.01,"")</f>
        <v/>
      </c>
      <c r="AP166" t="str">
        <f>IF('Panel Spreadsheet'!AP166&lt;&gt;0,0.01,"")</f>
        <v/>
      </c>
      <c r="AQ166" t="str">
        <f>IF('Panel Spreadsheet'!AQ166&lt;&gt;0,0.01,"")</f>
        <v/>
      </c>
      <c r="AR166" t="str">
        <f>IF('Panel Spreadsheet'!AR166&lt;&gt;0,0.01,"")</f>
        <v/>
      </c>
      <c r="AS166" t="str">
        <f>IF('Panel Spreadsheet'!AS166&lt;&gt;0,0.01,"")</f>
        <v/>
      </c>
      <c r="AT166" t="str">
        <f>IF('Panel Spreadsheet'!AT166&lt;&gt;0,0.01,"")</f>
        <v/>
      </c>
      <c r="AU166" t="str">
        <f>IF('Panel Spreadsheet'!AU166&lt;&gt;0,0.01,"")</f>
        <v/>
      </c>
      <c r="AV166" t="str">
        <f>IF('Panel Spreadsheet'!AV166&lt;&gt;0,0.01,"")</f>
        <v/>
      </c>
      <c r="AW166" t="str">
        <f>IF('Panel Spreadsheet'!AW166&lt;&gt;0,0.01,"")</f>
        <v/>
      </c>
      <c r="AX166" t="str">
        <f>IF('Panel Spreadsheet'!AX166&lt;&gt;0,0.01,"")</f>
        <v/>
      </c>
      <c r="AY166" t="str">
        <f>IF('Panel Spreadsheet'!AY166&lt;&gt;0,0.01,"")</f>
        <v/>
      </c>
    </row>
    <row r="167" spans="1:51" x14ac:dyDescent="0.35">
      <c r="A167" s="70" t="s">
        <v>115</v>
      </c>
      <c r="B167" s="36" t="s">
        <v>154</v>
      </c>
      <c r="F167" t="str">
        <f>IF('Panel Spreadsheet'!F167&lt;&gt;0,0.01,"")</f>
        <v/>
      </c>
      <c r="G167" t="str">
        <f>IF('Panel Spreadsheet'!G167&lt;&gt;0,0.01,"")</f>
        <v/>
      </c>
      <c r="H167" t="str">
        <f>IF('Panel Spreadsheet'!H167&lt;&gt;0,0.01,"")</f>
        <v/>
      </c>
      <c r="I167" t="str">
        <f>IF('Panel Spreadsheet'!I167&lt;&gt;0,0.01,"")</f>
        <v/>
      </c>
      <c r="J167" t="str">
        <f>IF('Panel Spreadsheet'!J167&lt;&gt;0,0.01,"")</f>
        <v/>
      </c>
      <c r="K167" t="str">
        <f>IF('Panel Spreadsheet'!K167&lt;&gt;0,0.01,"")</f>
        <v/>
      </c>
      <c r="L167" t="str">
        <f>IF('Panel Spreadsheet'!L167&lt;&gt;0,0.01,"")</f>
        <v/>
      </c>
      <c r="M167" t="str">
        <f>IF('Panel Spreadsheet'!M167&lt;&gt;0,0.01,"")</f>
        <v/>
      </c>
      <c r="N167" t="str">
        <f>IF('Panel Spreadsheet'!N167&lt;&gt;0,0.01,"")</f>
        <v/>
      </c>
      <c r="O167" t="str">
        <f>IF('Panel Spreadsheet'!O167&lt;&gt;0,0.01,"")</f>
        <v/>
      </c>
      <c r="P167" t="str">
        <f>IF('Panel Spreadsheet'!P167&lt;&gt;0,0.01,"")</f>
        <v/>
      </c>
      <c r="Q167" t="str">
        <f>IF('Panel Spreadsheet'!Q167&lt;&gt;0,0.01,"")</f>
        <v/>
      </c>
      <c r="R167" t="str">
        <f>IF('Panel Spreadsheet'!R167&lt;&gt;0,0.01,"")</f>
        <v/>
      </c>
      <c r="S167" t="str">
        <f>IF('Panel Spreadsheet'!S167&lt;&gt;0,0.01,"")</f>
        <v/>
      </c>
      <c r="T167" t="str">
        <f>IF('Panel Spreadsheet'!T167&lt;&gt;0,0.01,"")</f>
        <v/>
      </c>
      <c r="U167" t="str">
        <f>IF('Panel Spreadsheet'!U167&lt;&gt;0,0.01,"")</f>
        <v/>
      </c>
      <c r="V167" t="str">
        <f>IF('Panel Spreadsheet'!V167&lt;&gt;0,0.01,"")</f>
        <v/>
      </c>
      <c r="W167">
        <f>IF('Panel Spreadsheet'!W167&lt;&gt;0,0.01,"")</f>
        <v>0.01</v>
      </c>
      <c r="X167" t="str">
        <f>IF('Panel Spreadsheet'!X167&lt;&gt;0,0.01,"")</f>
        <v/>
      </c>
      <c r="Y167" t="str">
        <f>IF('Panel Spreadsheet'!Y167&lt;&gt;0,0.01,"")</f>
        <v/>
      </c>
      <c r="Z167" t="str">
        <f>IF('Panel Spreadsheet'!Z167&lt;&gt;0,0.01,"")</f>
        <v/>
      </c>
      <c r="AA167" t="str">
        <f>IF('Panel Spreadsheet'!AA167&lt;&gt;0,0.01,"")</f>
        <v/>
      </c>
      <c r="AB167" t="str">
        <f>IF('Panel Spreadsheet'!AB167&lt;&gt;0,0.01,"")</f>
        <v/>
      </c>
      <c r="AC167" t="str">
        <f>IF('Panel Spreadsheet'!AC167&lt;&gt;0,0.01,"")</f>
        <v/>
      </c>
      <c r="AD167" t="str">
        <f>IF('Panel Spreadsheet'!AD167&lt;&gt;0,0.01,"")</f>
        <v/>
      </c>
      <c r="AE167" t="str">
        <f>IF('Panel Spreadsheet'!AE167&lt;&gt;0,0.01,"")</f>
        <v/>
      </c>
      <c r="AF167" t="str">
        <f>IF('Panel Spreadsheet'!AF167&lt;&gt;0,0.01,"")</f>
        <v/>
      </c>
      <c r="AG167" t="str">
        <f>IF('Panel Spreadsheet'!AG167&lt;&gt;0,0.01,"")</f>
        <v/>
      </c>
      <c r="AH167" t="str">
        <f>IF('Panel Spreadsheet'!AH167&lt;&gt;0,0.01,"")</f>
        <v/>
      </c>
      <c r="AI167" t="str">
        <f>IF('Panel Spreadsheet'!AI167&lt;&gt;0,0.01,"")</f>
        <v/>
      </c>
      <c r="AJ167" t="str">
        <f>IF('Panel Spreadsheet'!AJ167&lt;&gt;0,0.01,"")</f>
        <v/>
      </c>
      <c r="AK167" t="str">
        <f>IF('Panel Spreadsheet'!AK167&lt;&gt;0,0.01,"")</f>
        <v/>
      </c>
      <c r="AL167" t="str">
        <f>IF('Panel Spreadsheet'!AL167&lt;&gt;0,0.01,"")</f>
        <v/>
      </c>
      <c r="AM167" t="str">
        <f>IF('Panel Spreadsheet'!AM167&lt;&gt;0,0.01,"")</f>
        <v/>
      </c>
      <c r="AN167" t="str">
        <f>IF('Panel Spreadsheet'!AN167&lt;&gt;0,0.01,"")</f>
        <v/>
      </c>
      <c r="AO167" t="str">
        <f>IF('Panel Spreadsheet'!AO167&lt;&gt;0,0.01,"")</f>
        <v/>
      </c>
      <c r="AP167" t="str">
        <f>IF('Panel Spreadsheet'!AP167&lt;&gt;0,0.01,"")</f>
        <v/>
      </c>
      <c r="AQ167" t="str">
        <f>IF('Panel Spreadsheet'!AQ167&lt;&gt;0,0.01,"")</f>
        <v/>
      </c>
      <c r="AR167" t="str">
        <f>IF('Panel Spreadsheet'!AR167&lt;&gt;0,0.01,"")</f>
        <v/>
      </c>
      <c r="AS167" t="str">
        <f>IF('Panel Spreadsheet'!AS167&lt;&gt;0,0.01,"")</f>
        <v/>
      </c>
      <c r="AT167" t="str">
        <f>IF('Panel Spreadsheet'!AT167&lt;&gt;0,0.01,"")</f>
        <v/>
      </c>
      <c r="AU167" t="str">
        <f>IF('Panel Spreadsheet'!AU167&lt;&gt;0,0.01,"")</f>
        <v/>
      </c>
      <c r="AV167" t="str">
        <f>IF('Panel Spreadsheet'!AV167&lt;&gt;0,0.01,"")</f>
        <v/>
      </c>
      <c r="AW167" t="str">
        <f>IF('Panel Spreadsheet'!AW167&lt;&gt;0,0.01,"")</f>
        <v/>
      </c>
      <c r="AX167" t="str">
        <f>IF('Panel Spreadsheet'!AX167&lt;&gt;0,0.01,"")</f>
        <v/>
      </c>
      <c r="AY167" t="str">
        <f>IF('Panel Spreadsheet'!AY167&lt;&gt;0,0.01,"")</f>
        <v/>
      </c>
    </row>
    <row r="168" spans="1:51" x14ac:dyDescent="0.35">
      <c r="A168" s="70" t="s">
        <v>116</v>
      </c>
      <c r="B168" s="36" t="s">
        <v>154</v>
      </c>
      <c r="F168" t="str">
        <f>IF('Panel Spreadsheet'!F168&lt;&gt;0,0.01,"")</f>
        <v/>
      </c>
      <c r="G168" t="str">
        <f>IF('Panel Spreadsheet'!G168&lt;&gt;0,0.01,"")</f>
        <v/>
      </c>
      <c r="H168" t="str">
        <f>IF('Panel Spreadsheet'!H168&lt;&gt;0,0.01,"")</f>
        <v/>
      </c>
      <c r="I168" t="str">
        <f>IF('Panel Spreadsheet'!I168&lt;&gt;0,0.01,"")</f>
        <v/>
      </c>
      <c r="J168" t="str">
        <f>IF('Panel Spreadsheet'!J168&lt;&gt;0,0.01,"")</f>
        <v/>
      </c>
      <c r="K168" t="str">
        <f>IF('Panel Spreadsheet'!K168&lt;&gt;0,0.01,"")</f>
        <v/>
      </c>
      <c r="L168">
        <f>IF('Panel Spreadsheet'!L168&lt;&gt;0,0.01,"")</f>
        <v>0.01</v>
      </c>
      <c r="M168" t="str">
        <f>IF('Panel Spreadsheet'!M168&lt;&gt;0,0.01,"")</f>
        <v/>
      </c>
      <c r="N168" t="str">
        <f>IF('Panel Spreadsheet'!N168&lt;&gt;0,0.01,"")</f>
        <v/>
      </c>
      <c r="O168" t="str">
        <f>IF('Panel Spreadsheet'!O168&lt;&gt;0,0.01,"")</f>
        <v/>
      </c>
      <c r="P168" t="str">
        <f>IF('Panel Spreadsheet'!P168&lt;&gt;0,0.01,"")</f>
        <v/>
      </c>
      <c r="Q168" t="str">
        <f>IF('Panel Spreadsheet'!Q168&lt;&gt;0,0.01,"")</f>
        <v/>
      </c>
      <c r="R168" t="str">
        <f>IF('Panel Spreadsheet'!R168&lt;&gt;0,0.01,"")</f>
        <v/>
      </c>
      <c r="S168" t="str">
        <f>IF('Panel Spreadsheet'!S168&lt;&gt;0,0.01,"")</f>
        <v/>
      </c>
      <c r="T168" t="str">
        <f>IF('Panel Spreadsheet'!T168&lt;&gt;0,0.01,"")</f>
        <v/>
      </c>
      <c r="U168">
        <f>IF('Panel Spreadsheet'!U168&lt;&gt;0,0.01,"")</f>
        <v>0.01</v>
      </c>
      <c r="V168" t="str">
        <f>IF('Panel Spreadsheet'!V168&lt;&gt;0,0.01,"")</f>
        <v/>
      </c>
      <c r="W168" t="str">
        <f>IF('Panel Spreadsheet'!W168&lt;&gt;0,0.01,"")</f>
        <v/>
      </c>
      <c r="X168" t="str">
        <f>IF('Panel Spreadsheet'!X168&lt;&gt;0,0.01,"")</f>
        <v/>
      </c>
      <c r="Y168" t="str">
        <f>IF('Panel Spreadsheet'!Y168&lt;&gt;0,0.01,"")</f>
        <v/>
      </c>
      <c r="Z168" t="str">
        <f>IF('Panel Spreadsheet'!Z168&lt;&gt;0,0.01,"")</f>
        <v/>
      </c>
      <c r="AA168" t="str">
        <f>IF('Panel Spreadsheet'!AA168&lt;&gt;0,0.01,"")</f>
        <v/>
      </c>
      <c r="AB168">
        <f>IF('Panel Spreadsheet'!AB168&lt;&gt;0,0.01,"")</f>
        <v>0.01</v>
      </c>
      <c r="AC168" t="str">
        <f>IF('Panel Spreadsheet'!AC168&lt;&gt;0,0.01,"")</f>
        <v/>
      </c>
      <c r="AD168" t="str">
        <f>IF('Panel Spreadsheet'!AD168&lt;&gt;0,0.01,"")</f>
        <v/>
      </c>
      <c r="AE168" t="str">
        <f>IF('Panel Spreadsheet'!AE168&lt;&gt;0,0.01,"")</f>
        <v/>
      </c>
      <c r="AF168" t="str">
        <f>IF('Panel Spreadsheet'!AF168&lt;&gt;0,0.01,"")</f>
        <v/>
      </c>
      <c r="AG168" t="str">
        <f>IF('Panel Spreadsheet'!AG168&lt;&gt;0,0.01,"")</f>
        <v/>
      </c>
      <c r="AH168" t="str">
        <f>IF('Panel Spreadsheet'!AH168&lt;&gt;0,0.01,"")</f>
        <v/>
      </c>
      <c r="AI168" t="str">
        <f>IF('Panel Spreadsheet'!AI168&lt;&gt;0,0.01,"")</f>
        <v/>
      </c>
      <c r="AJ168" t="str">
        <f>IF('Panel Spreadsheet'!AJ168&lt;&gt;0,0.01,"")</f>
        <v/>
      </c>
      <c r="AK168" t="str">
        <f>IF('Panel Spreadsheet'!AK168&lt;&gt;0,0.01,"")</f>
        <v/>
      </c>
      <c r="AL168" t="str">
        <f>IF('Panel Spreadsheet'!AL168&lt;&gt;0,0.01,"")</f>
        <v/>
      </c>
      <c r="AM168" t="str">
        <f>IF('Panel Spreadsheet'!AM168&lt;&gt;0,0.01,"")</f>
        <v/>
      </c>
      <c r="AN168" t="str">
        <f>IF('Panel Spreadsheet'!AN168&lt;&gt;0,0.01,"")</f>
        <v/>
      </c>
      <c r="AO168" t="str">
        <f>IF('Panel Spreadsheet'!AO168&lt;&gt;0,0.01,"")</f>
        <v/>
      </c>
      <c r="AP168">
        <f>IF('Panel Spreadsheet'!AP168&lt;&gt;0,0.01,"")</f>
        <v>0.01</v>
      </c>
      <c r="AQ168" t="str">
        <f>IF('Panel Spreadsheet'!AQ168&lt;&gt;0,0.01,"")</f>
        <v/>
      </c>
      <c r="AR168" t="str">
        <f>IF('Panel Spreadsheet'!AR168&lt;&gt;0,0.01,"")</f>
        <v/>
      </c>
      <c r="AS168" t="str">
        <f>IF('Panel Spreadsheet'!AS168&lt;&gt;0,0.01,"")</f>
        <v/>
      </c>
      <c r="AT168" t="str">
        <f>IF('Panel Spreadsheet'!AT168&lt;&gt;0,0.01,"")</f>
        <v/>
      </c>
      <c r="AU168" t="str">
        <f>IF('Panel Spreadsheet'!AU168&lt;&gt;0,0.01,"")</f>
        <v/>
      </c>
      <c r="AV168" t="str">
        <f>IF('Panel Spreadsheet'!AV168&lt;&gt;0,0.01,"")</f>
        <v/>
      </c>
      <c r="AW168" t="str">
        <f>IF('Panel Spreadsheet'!AW168&lt;&gt;0,0.01,"")</f>
        <v/>
      </c>
      <c r="AX168" t="str">
        <f>IF('Panel Spreadsheet'!AX168&lt;&gt;0,0.01,"")</f>
        <v/>
      </c>
      <c r="AY168" t="str">
        <f>IF('Panel Spreadsheet'!AY168&lt;&gt;0,0.01,"")</f>
        <v/>
      </c>
    </row>
    <row r="169" spans="1:51" ht="29" x14ac:dyDescent="0.35">
      <c r="A169" s="85" t="s">
        <v>185</v>
      </c>
      <c r="B169" s="36" t="s">
        <v>172</v>
      </c>
      <c r="F169" t="str">
        <f>IF('Panel Spreadsheet'!F169&lt;&gt;0,0.01,"")</f>
        <v/>
      </c>
      <c r="G169" t="str">
        <f>IF('Panel Spreadsheet'!G169&lt;&gt;0,0.01,"")</f>
        <v/>
      </c>
      <c r="H169" t="str">
        <f>IF('Panel Spreadsheet'!H169&lt;&gt;0,0.01,"")</f>
        <v/>
      </c>
      <c r="I169" t="str">
        <f>IF('Panel Spreadsheet'!I169&lt;&gt;0,0.01,"")</f>
        <v/>
      </c>
      <c r="J169" t="str">
        <f>IF('Panel Spreadsheet'!J169&lt;&gt;0,0.01,"")</f>
        <v/>
      </c>
      <c r="K169" t="str">
        <f>IF('Panel Spreadsheet'!K169&lt;&gt;0,0.01,"")</f>
        <v/>
      </c>
      <c r="L169" t="str">
        <f>IF('Panel Spreadsheet'!L169&lt;&gt;0,0.01,"")</f>
        <v/>
      </c>
      <c r="M169" t="str">
        <f>IF('Panel Spreadsheet'!M169&lt;&gt;0,0.01,"")</f>
        <v/>
      </c>
      <c r="N169" t="str">
        <f>IF('Panel Spreadsheet'!N169&lt;&gt;0,0.01,"")</f>
        <v/>
      </c>
      <c r="O169" t="str">
        <f>IF('Panel Spreadsheet'!O169&lt;&gt;0,0.01,"")</f>
        <v/>
      </c>
      <c r="P169" t="str">
        <f>IF('Panel Spreadsheet'!P169&lt;&gt;0,0.01,"")</f>
        <v/>
      </c>
      <c r="Q169" t="str">
        <f>IF('Panel Spreadsheet'!Q169&lt;&gt;0,0.01,"")</f>
        <v/>
      </c>
      <c r="R169" t="str">
        <f>IF('Panel Spreadsheet'!R169&lt;&gt;0,0.01,"")</f>
        <v/>
      </c>
      <c r="S169" t="str">
        <f>IF('Panel Spreadsheet'!S169&lt;&gt;0,0.01,"")</f>
        <v/>
      </c>
      <c r="T169" t="str">
        <f>IF('Panel Spreadsheet'!T169&lt;&gt;0,0.01,"")</f>
        <v/>
      </c>
      <c r="U169" t="str">
        <f>IF('Panel Spreadsheet'!U169&lt;&gt;0,0.01,"")</f>
        <v/>
      </c>
      <c r="V169" t="str">
        <f>IF('Panel Spreadsheet'!V169&lt;&gt;0,0.01,"")</f>
        <v/>
      </c>
      <c r="W169" t="str">
        <f>IF('Panel Spreadsheet'!W169&lt;&gt;0,0.01,"")</f>
        <v/>
      </c>
      <c r="X169" t="str">
        <f>IF('Panel Spreadsheet'!X169&lt;&gt;0,0.01,"")</f>
        <v/>
      </c>
      <c r="Y169" t="str">
        <f>IF('Panel Spreadsheet'!Y169&lt;&gt;0,0.01,"")</f>
        <v/>
      </c>
      <c r="Z169" t="str">
        <f>IF('Panel Spreadsheet'!Z169&lt;&gt;0,0.01,"")</f>
        <v/>
      </c>
      <c r="AA169" t="str">
        <f>IF('Panel Spreadsheet'!AA169&lt;&gt;0,0.01,"")</f>
        <v/>
      </c>
      <c r="AB169" t="str">
        <f>IF('Panel Spreadsheet'!AB169&lt;&gt;0,0.01,"")</f>
        <v/>
      </c>
      <c r="AC169" t="str">
        <f>IF('Panel Spreadsheet'!AC169&lt;&gt;0,0.01,"")</f>
        <v/>
      </c>
      <c r="AD169" t="str">
        <f>IF('Panel Spreadsheet'!AD169&lt;&gt;0,0.01,"")</f>
        <v/>
      </c>
      <c r="AE169" t="str">
        <f>IF('Panel Spreadsheet'!AE169&lt;&gt;0,0.01,"")</f>
        <v/>
      </c>
      <c r="AF169">
        <f>IF('Panel Spreadsheet'!AF169&lt;&gt;0,0.01,"")</f>
        <v>0.01</v>
      </c>
      <c r="AG169" t="str">
        <f>IF('Panel Spreadsheet'!AG169&lt;&gt;0,0.01,"")</f>
        <v/>
      </c>
      <c r="AH169" t="str">
        <f>IF('Panel Spreadsheet'!AH169&lt;&gt;0,0.01,"")</f>
        <v/>
      </c>
      <c r="AI169" t="str">
        <f>IF('Panel Spreadsheet'!AI169&lt;&gt;0,0.01,"")</f>
        <v/>
      </c>
      <c r="AJ169" t="str">
        <f>IF('Panel Spreadsheet'!AJ169&lt;&gt;0,0.01,"")</f>
        <v/>
      </c>
      <c r="AK169" t="str">
        <f>IF('Panel Spreadsheet'!AK169&lt;&gt;0,0.01,"")</f>
        <v/>
      </c>
      <c r="AL169" t="str">
        <f>IF('Panel Spreadsheet'!AL169&lt;&gt;0,0.01,"")</f>
        <v/>
      </c>
      <c r="AM169" t="str">
        <f>IF('Panel Spreadsheet'!AM169&lt;&gt;0,0.01,"")</f>
        <v/>
      </c>
      <c r="AN169" t="str">
        <f>IF('Panel Spreadsheet'!AN169&lt;&gt;0,0.01,"")</f>
        <v/>
      </c>
      <c r="AO169" t="str">
        <f>IF('Panel Spreadsheet'!AO169&lt;&gt;0,0.01,"")</f>
        <v/>
      </c>
      <c r="AP169" t="str">
        <f>IF('Panel Spreadsheet'!AP169&lt;&gt;0,0.01,"")</f>
        <v/>
      </c>
      <c r="AQ169" t="str">
        <f>IF('Panel Spreadsheet'!AQ169&lt;&gt;0,0.01,"")</f>
        <v/>
      </c>
      <c r="AR169" t="str">
        <f>IF('Panel Spreadsheet'!AR169&lt;&gt;0,0.01,"")</f>
        <v/>
      </c>
      <c r="AS169" t="str">
        <f>IF('Panel Spreadsheet'!AS169&lt;&gt;0,0.01,"")</f>
        <v/>
      </c>
      <c r="AT169" t="str">
        <f>IF('Panel Spreadsheet'!AT169&lt;&gt;0,0.01,"")</f>
        <v/>
      </c>
      <c r="AU169" t="str">
        <f>IF('Panel Spreadsheet'!AU169&lt;&gt;0,0.01,"")</f>
        <v/>
      </c>
      <c r="AV169" t="str">
        <f>IF('Panel Spreadsheet'!AV169&lt;&gt;0,0.01,"")</f>
        <v/>
      </c>
      <c r="AW169" t="str">
        <f>IF('Panel Spreadsheet'!AW169&lt;&gt;0,0.01,"")</f>
        <v/>
      </c>
      <c r="AX169" t="str">
        <f>IF('Panel Spreadsheet'!AX169&lt;&gt;0,0.01,"")</f>
        <v/>
      </c>
      <c r="AY169" t="str">
        <f>IF('Panel Spreadsheet'!AY169&lt;&gt;0,0.01,"")</f>
        <v/>
      </c>
    </row>
    <row r="170" spans="1:51" ht="29" x14ac:dyDescent="0.35">
      <c r="A170" s="85" t="s">
        <v>186</v>
      </c>
      <c r="B170" s="36" t="s">
        <v>154</v>
      </c>
      <c r="F170" t="str">
        <f>IF('Panel Spreadsheet'!F170&lt;&gt;0,0.01,"")</f>
        <v/>
      </c>
      <c r="G170" t="str">
        <f>IF('Panel Spreadsheet'!G170&lt;&gt;0,0.01,"")</f>
        <v/>
      </c>
      <c r="H170" t="str">
        <f>IF('Panel Spreadsheet'!H170&lt;&gt;0,0.01,"")</f>
        <v/>
      </c>
      <c r="I170" t="str">
        <f>IF('Panel Spreadsheet'!I170&lt;&gt;0,0.01,"")</f>
        <v/>
      </c>
      <c r="J170" t="str">
        <f>IF('Panel Spreadsheet'!J170&lt;&gt;0,0.01,"")</f>
        <v/>
      </c>
      <c r="K170" t="str">
        <f>IF('Panel Spreadsheet'!K170&lt;&gt;0,0.01,"")</f>
        <v/>
      </c>
      <c r="L170" t="str">
        <f>IF('Panel Spreadsheet'!L170&lt;&gt;0,0.01,"")</f>
        <v/>
      </c>
      <c r="M170" t="str">
        <f>IF('Panel Spreadsheet'!M170&lt;&gt;0,0.01,"")</f>
        <v/>
      </c>
      <c r="N170" t="str">
        <f>IF('Panel Spreadsheet'!N170&lt;&gt;0,0.01,"")</f>
        <v/>
      </c>
      <c r="O170" t="str">
        <f>IF('Panel Spreadsheet'!O170&lt;&gt;0,0.01,"")</f>
        <v/>
      </c>
      <c r="P170" t="str">
        <f>IF('Panel Spreadsheet'!P170&lt;&gt;0,0.01,"")</f>
        <v/>
      </c>
      <c r="Q170" t="str">
        <f>IF('Panel Spreadsheet'!Q170&lt;&gt;0,0.01,"")</f>
        <v/>
      </c>
      <c r="R170" t="str">
        <f>IF('Panel Spreadsheet'!R170&lt;&gt;0,0.01,"")</f>
        <v/>
      </c>
      <c r="S170" t="str">
        <f>IF('Panel Spreadsheet'!S170&lt;&gt;0,0.01,"")</f>
        <v/>
      </c>
      <c r="T170" t="str">
        <f>IF('Panel Spreadsheet'!T170&lt;&gt;0,0.01,"")</f>
        <v/>
      </c>
      <c r="U170" t="str">
        <f>IF('Panel Spreadsheet'!U170&lt;&gt;0,0.01,"")</f>
        <v/>
      </c>
      <c r="V170" t="str">
        <f>IF('Panel Spreadsheet'!V170&lt;&gt;0,0.01,"")</f>
        <v/>
      </c>
      <c r="W170" t="str">
        <f>IF('Panel Spreadsheet'!W170&lt;&gt;0,0.01,"")</f>
        <v/>
      </c>
      <c r="X170" t="str">
        <f>IF('Panel Spreadsheet'!X170&lt;&gt;0,0.01,"")</f>
        <v/>
      </c>
      <c r="Y170" t="str">
        <f>IF('Panel Spreadsheet'!Y170&lt;&gt;0,0.01,"")</f>
        <v/>
      </c>
      <c r="Z170" t="str">
        <f>IF('Panel Spreadsheet'!Z170&lt;&gt;0,0.01,"")</f>
        <v/>
      </c>
      <c r="AA170" t="str">
        <f>IF('Panel Spreadsheet'!AA170&lt;&gt;0,0.01,"")</f>
        <v/>
      </c>
      <c r="AB170" t="str">
        <f>IF('Panel Spreadsheet'!AB170&lt;&gt;0,0.01,"")</f>
        <v/>
      </c>
      <c r="AC170" t="str">
        <f>IF('Panel Spreadsheet'!AC170&lt;&gt;0,0.01,"")</f>
        <v/>
      </c>
      <c r="AD170" t="str">
        <f>IF('Panel Spreadsheet'!AD170&lt;&gt;0,0.01,"")</f>
        <v/>
      </c>
      <c r="AE170" t="str">
        <f>IF('Panel Spreadsheet'!AE170&lt;&gt;0,0.01,"")</f>
        <v/>
      </c>
      <c r="AF170" t="str">
        <f>IF('Panel Spreadsheet'!AF170&lt;&gt;0,0.01,"")</f>
        <v/>
      </c>
      <c r="AG170" t="str">
        <f>IF('Panel Spreadsheet'!AG170&lt;&gt;0,0.01,"")</f>
        <v/>
      </c>
      <c r="AH170">
        <f>IF('Panel Spreadsheet'!AH170&lt;&gt;0,0.01,"")</f>
        <v>0.01</v>
      </c>
      <c r="AI170" t="str">
        <f>IF('Panel Spreadsheet'!AI170&lt;&gt;0,0.01,"")</f>
        <v/>
      </c>
      <c r="AJ170" t="str">
        <f>IF('Panel Spreadsheet'!AJ170&lt;&gt;0,0.01,"")</f>
        <v/>
      </c>
      <c r="AK170" t="str">
        <f>IF('Panel Spreadsheet'!AK170&lt;&gt;0,0.01,"")</f>
        <v/>
      </c>
      <c r="AL170" t="str">
        <f>IF('Panel Spreadsheet'!AL170&lt;&gt;0,0.01,"")</f>
        <v/>
      </c>
      <c r="AM170" t="str">
        <f>IF('Panel Spreadsheet'!AM170&lt;&gt;0,0.01,"")</f>
        <v/>
      </c>
      <c r="AN170" t="str">
        <f>IF('Panel Spreadsheet'!AN170&lt;&gt;0,0.01,"")</f>
        <v/>
      </c>
      <c r="AO170" t="str">
        <f>IF('Panel Spreadsheet'!AO170&lt;&gt;0,0.01,"")</f>
        <v/>
      </c>
      <c r="AP170" t="str">
        <f>IF('Panel Spreadsheet'!AP170&lt;&gt;0,0.01,"")</f>
        <v/>
      </c>
      <c r="AQ170" t="str">
        <f>IF('Panel Spreadsheet'!AQ170&lt;&gt;0,0.01,"")</f>
        <v/>
      </c>
      <c r="AR170" t="str">
        <f>IF('Panel Spreadsheet'!AR170&lt;&gt;0,0.01,"")</f>
        <v/>
      </c>
      <c r="AS170" t="str">
        <f>IF('Panel Spreadsheet'!AS170&lt;&gt;0,0.01,"")</f>
        <v/>
      </c>
      <c r="AT170" t="str">
        <f>IF('Panel Spreadsheet'!AT170&lt;&gt;0,0.01,"")</f>
        <v/>
      </c>
      <c r="AU170" t="str">
        <f>IF('Panel Spreadsheet'!AU170&lt;&gt;0,0.01,"")</f>
        <v/>
      </c>
      <c r="AV170" t="str">
        <f>IF('Panel Spreadsheet'!AV170&lt;&gt;0,0.01,"")</f>
        <v/>
      </c>
      <c r="AW170" t="str">
        <f>IF('Panel Spreadsheet'!AW170&lt;&gt;0,0.01,"")</f>
        <v/>
      </c>
      <c r="AX170" t="str">
        <f>IF('Panel Spreadsheet'!AX170&lt;&gt;0,0.01,"")</f>
        <v/>
      </c>
      <c r="AY170" t="str">
        <f>IF('Panel Spreadsheet'!AY170&lt;&gt;0,0.01,"")</f>
        <v/>
      </c>
    </row>
    <row r="171" spans="1:51" x14ac:dyDescent="0.35">
      <c r="A171" s="67" t="s">
        <v>117</v>
      </c>
      <c r="B171" s="36" t="s">
        <v>154</v>
      </c>
      <c r="F171" t="str">
        <f>IF('Panel Spreadsheet'!F171&lt;&gt;0,0.01,"")</f>
        <v/>
      </c>
      <c r="G171" t="str">
        <f>IF('Panel Spreadsheet'!G171&lt;&gt;0,0.01,"")</f>
        <v/>
      </c>
      <c r="H171" t="str">
        <f>IF('Panel Spreadsheet'!H171&lt;&gt;0,0.01,"")</f>
        <v/>
      </c>
      <c r="I171" t="str">
        <f>IF('Panel Spreadsheet'!I171&lt;&gt;0,0.01,"")</f>
        <v/>
      </c>
      <c r="J171" t="str">
        <f>IF('Panel Spreadsheet'!J171&lt;&gt;0,0.01,"")</f>
        <v/>
      </c>
      <c r="K171" t="str">
        <f>IF('Panel Spreadsheet'!K171&lt;&gt;0,0.01,"")</f>
        <v/>
      </c>
      <c r="L171" t="str">
        <f>IF('Panel Spreadsheet'!L171&lt;&gt;0,0.01,"")</f>
        <v/>
      </c>
      <c r="M171" t="str">
        <f>IF('Panel Spreadsheet'!M171&lt;&gt;0,0.01,"")</f>
        <v/>
      </c>
      <c r="N171">
        <f>IF('Panel Spreadsheet'!N171&lt;&gt;0,0.01,"")</f>
        <v>0.01</v>
      </c>
      <c r="O171">
        <f>IF('Panel Spreadsheet'!O171&lt;&gt;0,0.01,"")</f>
        <v>0.01</v>
      </c>
      <c r="P171">
        <f>IF('Panel Spreadsheet'!P171&lt;&gt;0,0.01,"")</f>
        <v>0.01</v>
      </c>
      <c r="Q171">
        <f>IF('Panel Spreadsheet'!Q171&lt;&gt;0,0.01,"")</f>
        <v>0.01</v>
      </c>
      <c r="R171">
        <f>IF('Panel Spreadsheet'!R171&lt;&gt;0,0.01,"")</f>
        <v>0.01</v>
      </c>
      <c r="S171">
        <f>IF('Panel Spreadsheet'!S171&lt;&gt;0,0.01,"")</f>
        <v>0.01</v>
      </c>
      <c r="T171">
        <f>IF('Panel Spreadsheet'!T171&lt;&gt;0,0.01,"")</f>
        <v>0.01</v>
      </c>
      <c r="U171">
        <f>IF('Panel Spreadsheet'!U171&lt;&gt;0,0.01,"")</f>
        <v>0.01</v>
      </c>
      <c r="V171">
        <f>IF('Panel Spreadsheet'!V171&lt;&gt;0,0.01,"")</f>
        <v>0.01</v>
      </c>
      <c r="W171">
        <f>IF('Panel Spreadsheet'!W171&lt;&gt;0,0.01,"")</f>
        <v>0.01</v>
      </c>
      <c r="X171">
        <f>IF('Panel Spreadsheet'!X171&lt;&gt;0,0.01,"")</f>
        <v>0.01</v>
      </c>
      <c r="Y171">
        <f>IF('Panel Spreadsheet'!Y171&lt;&gt;0,0.01,"")</f>
        <v>0.01</v>
      </c>
      <c r="Z171">
        <f>IF('Panel Spreadsheet'!Z171&lt;&gt;0,0.01,"")</f>
        <v>0.01</v>
      </c>
      <c r="AA171">
        <f>IF('Panel Spreadsheet'!AA171&lt;&gt;0,0.01,"")</f>
        <v>0.01</v>
      </c>
      <c r="AB171">
        <f>IF('Panel Spreadsheet'!AB171&lt;&gt;0,0.01,"")</f>
        <v>0.01</v>
      </c>
      <c r="AC171">
        <f>IF('Panel Spreadsheet'!AC171&lt;&gt;0,0.01,"")</f>
        <v>0.01</v>
      </c>
      <c r="AD171">
        <f>IF('Panel Spreadsheet'!AD171&lt;&gt;0,0.01,"")</f>
        <v>0.01</v>
      </c>
      <c r="AE171">
        <f>IF('Panel Spreadsheet'!AE171&lt;&gt;0,0.01,"")</f>
        <v>0.01</v>
      </c>
      <c r="AF171">
        <f>IF('Panel Spreadsheet'!AF171&lt;&gt;0,0.01,"")</f>
        <v>0.01</v>
      </c>
      <c r="AG171">
        <f>IF('Panel Spreadsheet'!AG171&lt;&gt;0,0.01,"")</f>
        <v>0.01</v>
      </c>
      <c r="AH171">
        <f>IF('Panel Spreadsheet'!AH171&lt;&gt;0,0.01,"")</f>
        <v>0.01</v>
      </c>
      <c r="AI171">
        <f>IF('Panel Spreadsheet'!AI171&lt;&gt;0,0.01,"")</f>
        <v>0.01</v>
      </c>
      <c r="AJ171">
        <f>IF('Panel Spreadsheet'!AJ171&lt;&gt;0,0.01,"")</f>
        <v>0.01</v>
      </c>
      <c r="AK171">
        <f>IF('Panel Spreadsheet'!AK171&lt;&gt;0,0.01,"")</f>
        <v>0.01</v>
      </c>
      <c r="AL171">
        <f>IF('Panel Spreadsheet'!AL171&lt;&gt;0,0.01,"")</f>
        <v>0.01</v>
      </c>
      <c r="AM171" t="str">
        <f>IF('Panel Spreadsheet'!AM171&lt;&gt;0,0.01,"")</f>
        <v/>
      </c>
      <c r="AN171" t="str">
        <f>IF('Panel Spreadsheet'!AN171&lt;&gt;0,0.01,"")</f>
        <v/>
      </c>
      <c r="AO171" t="str">
        <f>IF('Panel Spreadsheet'!AO171&lt;&gt;0,0.01,"")</f>
        <v/>
      </c>
      <c r="AP171" t="str">
        <f>IF('Panel Spreadsheet'!AP171&lt;&gt;0,0.01,"")</f>
        <v/>
      </c>
      <c r="AQ171" t="str">
        <f>IF('Panel Spreadsheet'!AQ171&lt;&gt;0,0.01,"")</f>
        <v/>
      </c>
      <c r="AR171" t="str">
        <f>IF('Panel Spreadsheet'!AR171&lt;&gt;0,0.01,"")</f>
        <v/>
      </c>
      <c r="AS171" t="str">
        <f>IF('Panel Spreadsheet'!AS171&lt;&gt;0,0.01,"")</f>
        <v/>
      </c>
      <c r="AT171" t="str">
        <f>IF('Panel Spreadsheet'!AT171&lt;&gt;0,0.01,"")</f>
        <v/>
      </c>
      <c r="AU171" t="str">
        <f>IF('Panel Spreadsheet'!AU171&lt;&gt;0,0.01,"")</f>
        <v/>
      </c>
      <c r="AV171" t="str">
        <f>IF('Panel Spreadsheet'!AV171&lt;&gt;0,0.01,"")</f>
        <v/>
      </c>
      <c r="AW171" t="str">
        <f>IF('Panel Spreadsheet'!AW171&lt;&gt;0,0.01,"")</f>
        <v/>
      </c>
      <c r="AX171" t="str">
        <f>IF('Panel Spreadsheet'!AX171&lt;&gt;0,0.01,"")</f>
        <v/>
      </c>
      <c r="AY171" t="str">
        <f>IF('Panel Spreadsheet'!AY171&lt;&gt;0,0.01,"")</f>
        <v/>
      </c>
    </row>
    <row r="172" spans="1:51" x14ac:dyDescent="0.35">
      <c r="A172" s="67" t="s">
        <v>118</v>
      </c>
      <c r="B172" s="36" t="s">
        <v>154</v>
      </c>
      <c r="F172">
        <f>IF('Panel Spreadsheet'!F172&lt;&gt;0,0.01,"")</f>
        <v>0.01</v>
      </c>
      <c r="G172">
        <f>IF('Panel Spreadsheet'!G172&lt;&gt;0,0.01,"")</f>
        <v>0.01</v>
      </c>
      <c r="H172">
        <f>IF('Panel Spreadsheet'!H172&lt;&gt;0,0.01,"")</f>
        <v>0.01</v>
      </c>
      <c r="I172">
        <f>IF('Panel Spreadsheet'!I172&lt;&gt;0,0.01,"")</f>
        <v>0.01</v>
      </c>
      <c r="J172">
        <f>IF('Panel Spreadsheet'!J172&lt;&gt;0,0.01,"")</f>
        <v>0.01</v>
      </c>
      <c r="K172">
        <f>IF('Panel Spreadsheet'!K172&lt;&gt;0,0.01,"")</f>
        <v>0.01</v>
      </c>
      <c r="L172">
        <f>IF('Panel Spreadsheet'!L172&lt;&gt;0,0.01,"")</f>
        <v>0.01</v>
      </c>
      <c r="M172">
        <f>IF('Panel Spreadsheet'!M172&lt;&gt;0,0.01,"")</f>
        <v>0.01</v>
      </c>
      <c r="N172">
        <f>IF('Panel Spreadsheet'!N172&lt;&gt;0,0.01,"")</f>
        <v>0.01</v>
      </c>
      <c r="O172">
        <f>IF('Panel Spreadsheet'!O172&lt;&gt;0,0.01,"")</f>
        <v>0.01</v>
      </c>
      <c r="P172">
        <f>IF('Panel Spreadsheet'!P172&lt;&gt;0,0.01,"")</f>
        <v>0.01</v>
      </c>
      <c r="Q172">
        <f>IF('Panel Spreadsheet'!Q172&lt;&gt;0,0.01,"")</f>
        <v>0.01</v>
      </c>
      <c r="R172">
        <f>IF('Panel Spreadsheet'!R172&lt;&gt;0,0.01,"")</f>
        <v>0.01</v>
      </c>
      <c r="S172">
        <f>IF('Panel Spreadsheet'!S172&lt;&gt;0,0.01,"")</f>
        <v>0.01</v>
      </c>
      <c r="T172">
        <f>IF('Panel Spreadsheet'!T172&lt;&gt;0,0.01,"")</f>
        <v>0.01</v>
      </c>
      <c r="U172">
        <f>IF('Panel Spreadsheet'!U172&lt;&gt;0,0.01,"")</f>
        <v>0.01</v>
      </c>
      <c r="V172">
        <f>IF('Panel Spreadsheet'!V172&lt;&gt;0,0.01,"")</f>
        <v>0.01</v>
      </c>
      <c r="W172">
        <f>IF('Panel Spreadsheet'!W172&lt;&gt;0,0.01,"")</f>
        <v>0.01</v>
      </c>
      <c r="X172">
        <f>IF('Panel Spreadsheet'!X172&lt;&gt;0,0.01,"")</f>
        <v>0.01</v>
      </c>
      <c r="Y172">
        <f>IF('Panel Spreadsheet'!Y172&lt;&gt;0,0.01,"")</f>
        <v>0.01</v>
      </c>
      <c r="Z172">
        <f>IF('Panel Spreadsheet'!Z172&lt;&gt;0,0.01,"")</f>
        <v>0.01</v>
      </c>
      <c r="AA172">
        <f>IF('Panel Spreadsheet'!AA172&lt;&gt;0,0.01,"")</f>
        <v>0.01</v>
      </c>
      <c r="AB172">
        <f>IF('Panel Spreadsheet'!AB172&lt;&gt;0,0.01,"")</f>
        <v>0.01</v>
      </c>
      <c r="AC172">
        <f>IF('Panel Spreadsheet'!AC172&lt;&gt;0,0.01,"")</f>
        <v>0.01</v>
      </c>
      <c r="AD172">
        <f>IF('Panel Spreadsheet'!AD172&lt;&gt;0,0.01,"")</f>
        <v>0.01</v>
      </c>
      <c r="AE172">
        <f>IF('Panel Spreadsheet'!AE172&lt;&gt;0,0.01,"")</f>
        <v>0.01</v>
      </c>
      <c r="AF172">
        <f>IF('Panel Spreadsheet'!AF172&lt;&gt;0,0.01,"")</f>
        <v>0.01</v>
      </c>
      <c r="AG172">
        <f>IF('Panel Spreadsheet'!AG172&lt;&gt;0,0.01,"")</f>
        <v>0.01</v>
      </c>
      <c r="AH172">
        <f>IF('Panel Spreadsheet'!AH172&lt;&gt;0,0.01,"")</f>
        <v>0.01</v>
      </c>
      <c r="AI172">
        <f>IF('Panel Spreadsheet'!AI172&lt;&gt;0,0.01,"")</f>
        <v>0.01</v>
      </c>
      <c r="AJ172">
        <f>IF('Panel Spreadsheet'!AJ172&lt;&gt;0,0.01,"")</f>
        <v>0.01</v>
      </c>
      <c r="AK172">
        <f>IF('Panel Spreadsheet'!AK172&lt;&gt;0,0.01,"")</f>
        <v>0.01</v>
      </c>
      <c r="AL172">
        <f>IF('Panel Spreadsheet'!AL172&lt;&gt;0,0.01,"")</f>
        <v>0.01</v>
      </c>
      <c r="AM172" t="str">
        <f>IF('Panel Spreadsheet'!AM172&lt;&gt;0,0.01,"")</f>
        <v/>
      </c>
      <c r="AN172" t="str">
        <f>IF('Panel Spreadsheet'!AN172&lt;&gt;0,0.01,"")</f>
        <v/>
      </c>
      <c r="AO172" t="str">
        <f>IF('Panel Spreadsheet'!AO172&lt;&gt;0,0.01,"")</f>
        <v/>
      </c>
      <c r="AP172" t="str">
        <f>IF('Panel Spreadsheet'!AP172&lt;&gt;0,0.01,"")</f>
        <v/>
      </c>
      <c r="AQ172" t="str">
        <f>IF('Panel Spreadsheet'!AQ172&lt;&gt;0,0.01,"")</f>
        <v/>
      </c>
      <c r="AR172" t="str">
        <f>IF('Panel Spreadsheet'!AR172&lt;&gt;0,0.01,"")</f>
        <v/>
      </c>
      <c r="AS172" t="str">
        <f>IF('Panel Spreadsheet'!AS172&lt;&gt;0,0.01,"")</f>
        <v/>
      </c>
      <c r="AT172" t="str">
        <f>IF('Panel Spreadsheet'!AT172&lt;&gt;0,0.01,"")</f>
        <v/>
      </c>
      <c r="AU172" t="str">
        <f>IF('Panel Spreadsheet'!AU172&lt;&gt;0,0.01,"")</f>
        <v/>
      </c>
      <c r="AV172" t="str">
        <f>IF('Panel Spreadsheet'!AV172&lt;&gt;0,0.01,"")</f>
        <v/>
      </c>
      <c r="AW172" t="str">
        <f>IF('Panel Spreadsheet'!AW172&lt;&gt;0,0.01,"")</f>
        <v/>
      </c>
      <c r="AX172" t="str">
        <f>IF('Panel Spreadsheet'!AX172&lt;&gt;0,0.01,"")</f>
        <v/>
      </c>
      <c r="AY172" t="str">
        <f>IF('Panel Spreadsheet'!AY172&lt;&gt;0,0.01,"")</f>
        <v/>
      </c>
    </row>
    <row r="173" spans="1:51" x14ac:dyDescent="0.35">
      <c r="A173" s="67" t="s">
        <v>119</v>
      </c>
      <c r="B173" s="36" t="s">
        <v>154</v>
      </c>
      <c r="F173">
        <f>IF('Panel Spreadsheet'!F173&lt;&gt;0,0.01,"")</f>
        <v>0.01</v>
      </c>
      <c r="G173">
        <f>IF('Panel Spreadsheet'!G173&lt;&gt;0,0.01,"")</f>
        <v>0.01</v>
      </c>
      <c r="H173" t="str">
        <f>IF('Panel Spreadsheet'!H173&lt;&gt;0,0.01,"")</f>
        <v/>
      </c>
      <c r="I173" t="str">
        <f>IF('Panel Spreadsheet'!I173&lt;&gt;0,0.01,"")</f>
        <v/>
      </c>
      <c r="J173" t="str">
        <f>IF('Panel Spreadsheet'!J173&lt;&gt;0,0.01,"")</f>
        <v/>
      </c>
      <c r="K173" t="str">
        <f>IF('Panel Spreadsheet'!K173&lt;&gt;0,0.01,"")</f>
        <v/>
      </c>
      <c r="L173" t="str">
        <f>IF('Panel Spreadsheet'!L173&lt;&gt;0,0.01,"")</f>
        <v/>
      </c>
      <c r="M173" t="str">
        <f>IF('Panel Spreadsheet'!M173&lt;&gt;0,0.01,"")</f>
        <v/>
      </c>
      <c r="N173" t="str">
        <f>IF('Panel Spreadsheet'!N173&lt;&gt;0,0.01,"")</f>
        <v/>
      </c>
      <c r="O173" t="str">
        <f>IF('Panel Spreadsheet'!O173&lt;&gt;0,0.01,"")</f>
        <v/>
      </c>
      <c r="P173" t="str">
        <f>IF('Panel Spreadsheet'!P173&lt;&gt;0,0.01,"")</f>
        <v/>
      </c>
      <c r="Q173" t="str">
        <f>IF('Panel Spreadsheet'!Q173&lt;&gt;0,0.01,"")</f>
        <v/>
      </c>
      <c r="R173" t="str">
        <f>IF('Panel Spreadsheet'!R173&lt;&gt;0,0.01,"")</f>
        <v/>
      </c>
      <c r="S173" t="str">
        <f>IF('Panel Spreadsheet'!S173&lt;&gt;0,0.01,"")</f>
        <v/>
      </c>
      <c r="T173" t="str">
        <f>IF('Panel Spreadsheet'!T173&lt;&gt;0,0.01,"")</f>
        <v/>
      </c>
      <c r="U173" t="str">
        <f>IF('Panel Spreadsheet'!U173&lt;&gt;0,0.01,"")</f>
        <v/>
      </c>
      <c r="V173" t="str">
        <f>IF('Panel Spreadsheet'!V173&lt;&gt;0,0.01,"")</f>
        <v/>
      </c>
      <c r="W173" t="str">
        <f>IF('Panel Spreadsheet'!W173&lt;&gt;0,0.01,"")</f>
        <v/>
      </c>
      <c r="X173" t="str">
        <f>IF('Panel Spreadsheet'!X173&lt;&gt;0,0.01,"")</f>
        <v/>
      </c>
      <c r="Y173" t="str">
        <f>IF('Panel Spreadsheet'!Y173&lt;&gt;0,0.01,"")</f>
        <v/>
      </c>
      <c r="Z173" t="str">
        <f>IF('Panel Spreadsheet'!Z173&lt;&gt;0,0.01,"")</f>
        <v/>
      </c>
      <c r="AA173" t="str">
        <f>IF('Panel Spreadsheet'!AA173&lt;&gt;0,0.01,"")</f>
        <v/>
      </c>
      <c r="AB173" t="str">
        <f>IF('Panel Spreadsheet'!AB173&lt;&gt;0,0.01,"")</f>
        <v/>
      </c>
      <c r="AC173" t="str">
        <f>IF('Panel Spreadsheet'!AC173&lt;&gt;0,0.01,"")</f>
        <v/>
      </c>
      <c r="AD173" t="str">
        <f>IF('Panel Spreadsheet'!AD173&lt;&gt;0,0.01,"")</f>
        <v/>
      </c>
      <c r="AE173" t="str">
        <f>IF('Panel Spreadsheet'!AE173&lt;&gt;0,0.01,"")</f>
        <v/>
      </c>
      <c r="AF173" t="str">
        <f>IF('Panel Spreadsheet'!AF173&lt;&gt;0,0.01,"")</f>
        <v/>
      </c>
      <c r="AG173" t="str">
        <f>IF('Panel Spreadsheet'!AG173&lt;&gt;0,0.01,"")</f>
        <v/>
      </c>
      <c r="AH173" t="str">
        <f>IF('Panel Spreadsheet'!AH173&lt;&gt;0,0.01,"")</f>
        <v/>
      </c>
      <c r="AI173" t="str">
        <f>IF('Panel Spreadsheet'!AI173&lt;&gt;0,0.01,"")</f>
        <v/>
      </c>
      <c r="AJ173" t="str">
        <f>IF('Panel Spreadsheet'!AJ173&lt;&gt;0,0.01,"")</f>
        <v/>
      </c>
      <c r="AK173" t="str">
        <f>IF('Panel Spreadsheet'!AK173&lt;&gt;0,0.01,"")</f>
        <v/>
      </c>
      <c r="AL173" t="str">
        <f>IF('Panel Spreadsheet'!AL173&lt;&gt;0,0.01,"")</f>
        <v/>
      </c>
      <c r="AM173" t="str">
        <f>IF('Panel Spreadsheet'!AM173&lt;&gt;0,0.01,"")</f>
        <v/>
      </c>
      <c r="AN173" t="str">
        <f>IF('Panel Spreadsheet'!AN173&lt;&gt;0,0.01,"")</f>
        <v/>
      </c>
      <c r="AO173" t="str">
        <f>IF('Panel Spreadsheet'!AO173&lt;&gt;0,0.01,"")</f>
        <v/>
      </c>
      <c r="AP173" t="str">
        <f>IF('Panel Spreadsheet'!AP173&lt;&gt;0,0.01,"")</f>
        <v/>
      </c>
      <c r="AQ173" t="str">
        <f>IF('Panel Spreadsheet'!AQ173&lt;&gt;0,0.01,"")</f>
        <v/>
      </c>
      <c r="AR173" t="str">
        <f>IF('Panel Spreadsheet'!AR173&lt;&gt;0,0.01,"")</f>
        <v/>
      </c>
      <c r="AS173" t="str">
        <f>IF('Panel Spreadsheet'!AS173&lt;&gt;0,0.01,"")</f>
        <v/>
      </c>
      <c r="AT173" t="str">
        <f>IF('Panel Spreadsheet'!AT173&lt;&gt;0,0.01,"")</f>
        <v/>
      </c>
      <c r="AU173" t="str">
        <f>IF('Panel Spreadsheet'!AU173&lt;&gt;0,0.01,"")</f>
        <v/>
      </c>
      <c r="AV173" t="str">
        <f>IF('Panel Spreadsheet'!AV173&lt;&gt;0,0.01,"")</f>
        <v/>
      </c>
      <c r="AW173" t="str">
        <f>IF('Panel Spreadsheet'!AW173&lt;&gt;0,0.01,"")</f>
        <v/>
      </c>
      <c r="AX173" t="str">
        <f>IF('Panel Spreadsheet'!AX173&lt;&gt;0,0.01,"")</f>
        <v/>
      </c>
      <c r="AY173" t="str">
        <f>IF('Panel Spreadsheet'!AY173&lt;&gt;0,0.01,"")</f>
        <v/>
      </c>
    </row>
    <row r="174" spans="1:51" x14ac:dyDescent="0.35">
      <c r="A174" s="67" t="s">
        <v>120</v>
      </c>
      <c r="B174" s="36" t="s">
        <v>157</v>
      </c>
      <c r="F174" t="str">
        <f>IF('Panel Spreadsheet'!F174&lt;&gt;0,0.01,"")</f>
        <v/>
      </c>
      <c r="G174" t="str">
        <f>IF('Panel Spreadsheet'!G174&lt;&gt;0,0.01,"")</f>
        <v/>
      </c>
      <c r="H174" t="str">
        <f>IF('Panel Spreadsheet'!H174&lt;&gt;0,0.01,"")</f>
        <v/>
      </c>
      <c r="I174">
        <f>IF('Panel Spreadsheet'!I174&lt;&gt;0,0.01,"")</f>
        <v>0.01</v>
      </c>
      <c r="J174" t="str">
        <f>IF('Panel Spreadsheet'!J174&lt;&gt;0,0.01,"")</f>
        <v/>
      </c>
      <c r="K174" t="str">
        <f>IF('Panel Spreadsheet'!K174&lt;&gt;0,0.01,"")</f>
        <v/>
      </c>
      <c r="L174" t="str">
        <f>IF('Panel Spreadsheet'!L174&lt;&gt;0,0.01,"")</f>
        <v/>
      </c>
      <c r="M174">
        <f>IF('Panel Spreadsheet'!M174&lt;&gt;0,0.01,"")</f>
        <v>0.01</v>
      </c>
      <c r="N174" t="str">
        <f>IF('Panel Spreadsheet'!N174&lt;&gt;0,0.01,"")</f>
        <v/>
      </c>
      <c r="O174" t="str">
        <f>IF('Panel Spreadsheet'!O174&lt;&gt;0,0.01,"")</f>
        <v/>
      </c>
      <c r="P174" t="str">
        <f>IF('Panel Spreadsheet'!P174&lt;&gt;0,0.01,"")</f>
        <v/>
      </c>
      <c r="Q174" t="str">
        <f>IF('Panel Spreadsheet'!Q174&lt;&gt;0,0.01,"")</f>
        <v/>
      </c>
      <c r="R174" t="str">
        <f>IF('Panel Spreadsheet'!R174&lt;&gt;0,0.01,"")</f>
        <v/>
      </c>
      <c r="S174" t="str">
        <f>IF('Panel Spreadsheet'!S174&lt;&gt;0,0.01,"")</f>
        <v/>
      </c>
      <c r="T174" t="str">
        <f>IF('Panel Spreadsheet'!T174&lt;&gt;0,0.01,"")</f>
        <v/>
      </c>
      <c r="U174" t="str">
        <f>IF('Panel Spreadsheet'!U174&lt;&gt;0,0.01,"")</f>
        <v/>
      </c>
      <c r="V174" t="str">
        <f>IF('Panel Spreadsheet'!V174&lt;&gt;0,0.01,"")</f>
        <v/>
      </c>
      <c r="W174" t="str">
        <f>IF('Panel Spreadsheet'!W174&lt;&gt;0,0.01,"")</f>
        <v/>
      </c>
      <c r="X174" t="str">
        <f>IF('Panel Spreadsheet'!X174&lt;&gt;0,0.01,"")</f>
        <v/>
      </c>
      <c r="Y174" t="str">
        <f>IF('Panel Spreadsheet'!Y174&lt;&gt;0,0.01,"")</f>
        <v/>
      </c>
      <c r="Z174" t="str">
        <f>IF('Panel Spreadsheet'!Z174&lt;&gt;0,0.01,"")</f>
        <v/>
      </c>
      <c r="AA174" t="str">
        <f>IF('Panel Spreadsheet'!AA174&lt;&gt;0,0.01,"")</f>
        <v/>
      </c>
      <c r="AB174" t="str">
        <f>IF('Panel Spreadsheet'!AB174&lt;&gt;0,0.01,"")</f>
        <v/>
      </c>
      <c r="AC174" t="str">
        <f>IF('Panel Spreadsheet'!AC174&lt;&gt;0,0.01,"")</f>
        <v/>
      </c>
      <c r="AD174" t="str">
        <f>IF('Panel Spreadsheet'!AD174&lt;&gt;0,0.01,"")</f>
        <v/>
      </c>
      <c r="AE174" t="str">
        <f>IF('Panel Spreadsheet'!AE174&lt;&gt;0,0.01,"")</f>
        <v/>
      </c>
      <c r="AF174" t="str">
        <f>IF('Panel Spreadsheet'!AF174&lt;&gt;0,0.01,"")</f>
        <v/>
      </c>
      <c r="AG174" t="str">
        <f>IF('Panel Spreadsheet'!AG174&lt;&gt;0,0.01,"")</f>
        <v/>
      </c>
      <c r="AH174" t="str">
        <f>IF('Panel Spreadsheet'!AH174&lt;&gt;0,0.01,"")</f>
        <v/>
      </c>
      <c r="AI174" t="str">
        <f>IF('Panel Spreadsheet'!AI174&lt;&gt;0,0.01,"")</f>
        <v/>
      </c>
      <c r="AJ174" t="str">
        <f>IF('Panel Spreadsheet'!AJ174&lt;&gt;0,0.01,"")</f>
        <v/>
      </c>
      <c r="AK174">
        <f>IF('Panel Spreadsheet'!AK174&lt;&gt;0,0.01,"")</f>
        <v>0.01</v>
      </c>
      <c r="AL174">
        <f>IF('Panel Spreadsheet'!AL174&lt;&gt;0,0.01,"")</f>
        <v>0.01</v>
      </c>
      <c r="AM174">
        <f>IF('Panel Spreadsheet'!AM174&lt;&gt;0,0.01,"")</f>
        <v>0.01</v>
      </c>
      <c r="AN174">
        <f>IF('Panel Spreadsheet'!AN174&lt;&gt;0,0.01,"")</f>
        <v>0.01</v>
      </c>
      <c r="AO174">
        <f>IF('Panel Spreadsheet'!AO174&lt;&gt;0,0.01,"")</f>
        <v>0.01</v>
      </c>
      <c r="AP174">
        <f>IF('Panel Spreadsheet'!AP174&lt;&gt;0,0.01,"")</f>
        <v>0.01</v>
      </c>
      <c r="AQ174">
        <f>IF('Panel Spreadsheet'!AQ174&lt;&gt;0,0.01,"")</f>
        <v>0.01</v>
      </c>
      <c r="AR174">
        <f>IF('Panel Spreadsheet'!AR174&lt;&gt;0,0.01,"")</f>
        <v>0.01</v>
      </c>
      <c r="AS174">
        <f>IF('Panel Spreadsheet'!AS174&lt;&gt;0,0.01,"")</f>
        <v>0.01</v>
      </c>
      <c r="AT174">
        <f>IF('Panel Spreadsheet'!AT174&lt;&gt;0,0.01,"")</f>
        <v>0.01</v>
      </c>
      <c r="AU174">
        <f>IF('Panel Spreadsheet'!AU174&lt;&gt;0,0.01,"")</f>
        <v>0.01</v>
      </c>
      <c r="AV174" t="str">
        <f>IF('Panel Spreadsheet'!AV174&lt;&gt;0,0.01,"")</f>
        <v/>
      </c>
      <c r="AW174" t="str">
        <f>IF('Panel Spreadsheet'!AW174&lt;&gt;0,0.01,"")</f>
        <v/>
      </c>
      <c r="AX174" t="str">
        <f>IF('Panel Spreadsheet'!AX174&lt;&gt;0,0.01,"")</f>
        <v/>
      </c>
      <c r="AY174" t="str">
        <f>IF('Panel Spreadsheet'!AY174&lt;&gt;0,0.01,"")</f>
        <v/>
      </c>
    </row>
    <row r="175" spans="1:51" x14ac:dyDescent="0.35">
      <c r="A175" s="67" t="s">
        <v>121</v>
      </c>
      <c r="B175" s="36" t="s">
        <v>169</v>
      </c>
      <c r="F175" t="str">
        <f>IF('Panel Spreadsheet'!F175&lt;&gt;0,0.01,"")</f>
        <v/>
      </c>
      <c r="G175" t="str">
        <f>IF('Panel Spreadsheet'!G175&lt;&gt;0,0.01,"")</f>
        <v/>
      </c>
      <c r="H175" t="str">
        <f>IF('Panel Spreadsheet'!H175&lt;&gt;0,0.01,"")</f>
        <v/>
      </c>
      <c r="I175" t="str">
        <f>IF('Panel Spreadsheet'!I175&lt;&gt;0,0.01,"")</f>
        <v/>
      </c>
      <c r="J175" t="str">
        <f>IF('Panel Spreadsheet'!J175&lt;&gt;0,0.01,"")</f>
        <v/>
      </c>
      <c r="K175" t="str">
        <f>IF('Panel Spreadsheet'!K175&lt;&gt;0,0.01,"")</f>
        <v/>
      </c>
      <c r="L175" t="str">
        <f>IF('Panel Spreadsheet'!L175&lt;&gt;0,0.01,"")</f>
        <v/>
      </c>
      <c r="M175" t="str">
        <f>IF('Panel Spreadsheet'!M175&lt;&gt;0,0.01,"")</f>
        <v/>
      </c>
      <c r="N175" t="str">
        <f>IF('Panel Spreadsheet'!N175&lt;&gt;0,0.01,"")</f>
        <v/>
      </c>
      <c r="O175" t="str">
        <f>IF('Panel Spreadsheet'!O175&lt;&gt;0,0.01,"")</f>
        <v/>
      </c>
      <c r="P175" t="str">
        <f>IF('Panel Spreadsheet'!P175&lt;&gt;0,0.01,"")</f>
        <v/>
      </c>
      <c r="Q175" t="str">
        <f>IF('Panel Spreadsheet'!Q175&lt;&gt;0,0.01,"")</f>
        <v/>
      </c>
      <c r="R175" t="str">
        <f>IF('Panel Spreadsheet'!R175&lt;&gt;0,0.01,"")</f>
        <v/>
      </c>
      <c r="S175" t="str">
        <f>IF('Panel Spreadsheet'!S175&lt;&gt;0,0.01,"")</f>
        <v/>
      </c>
      <c r="T175" t="str">
        <f>IF('Panel Spreadsheet'!T175&lt;&gt;0,0.01,"")</f>
        <v/>
      </c>
      <c r="U175" t="str">
        <f>IF('Panel Spreadsheet'!U175&lt;&gt;0,0.01,"")</f>
        <v/>
      </c>
      <c r="V175" t="str">
        <f>IF('Panel Spreadsheet'!V175&lt;&gt;0,0.01,"")</f>
        <v/>
      </c>
      <c r="W175" t="str">
        <f>IF('Panel Spreadsheet'!W175&lt;&gt;0,0.01,"")</f>
        <v/>
      </c>
      <c r="X175" t="str">
        <f>IF('Panel Spreadsheet'!X175&lt;&gt;0,0.01,"")</f>
        <v/>
      </c>
      <c r="Y175" t="str">
        <f>IF('Panel Spreadsheet'!Y175&lt;&gt;0,0.01,"")</f>
        <v/>
      </c>
      <c r="Z175" t="str">
        <f>IF('Panel Spreadsheet'!Z175&lt;&gt;0,0.01,"")</f>
        <v/>
      </c>
      <c r="AA175" t="str">
        <f>IF('Panel Spreadsheet'!AA175&lt;&gt;0,0.01,"")</f>
        <v/>
      </c>
      <c r="AB175" t="str">
        <f>IF('Panel Spreadsheet'!AB175&lt;&gt;0,0.01,"")</f>
        <v/>
      </c>
      <c r="AC175" t="str">
        <f>IF('Panel Spreadsheet'!AC175&lt;&gt;0,0.01,"")</f>
        <v/>
      </c>
      <c r="AD175" t="str">
        <f>IF('Panel Spreadsheet'!AD175&lt;&gt;0,0.01,"")</f>
        <v/>
      </c>
      <c r="AE175" t="str">
        <f>IF('Panel Spreadsheet'!AE175&lt;&gt;0,0.01,"")</f>
        <v/>
      </c>
      <c r="AF175" t="str">
        <f>IF('Panel Spreadsheet'!AF175&lt;&gt;0,0.01,"")</f>
        <v/>
      </c>
      <c r="AG175" t="str">
        <f>IF('Panel Spreadsheet'!AG175&lt;&gt;0,0.01,"")</f>
        <v/>
      </c>
      <c r="AH175" t="str">
        <f>IF('Panel Spreadsheet'!AH175&lt;&gt;0,0.01,"")</f>
        <v/>
      </c>
      <c r="AI175" t="str">
        <f>IF('Panel Spreadsheet'!AI175&lt;&gt;0,0.01,"")</f>
        <v/>
      </c>
      <c r="AJ175" t="str">
        <f>IF('Panel Spreadsheet'!AJ175&lt;&gt;0,0.01,"")</f>
        <v/>
      </c>
      <c r="AK175" t="str">
        <f>IF('Panel Spreadsheet'!AK175&lt;&gt;0,0.01,"")</f>
        <v/>
      </c>
      <c r="AL175" t="str">
        <f>IF('Panel Spreadsheet'!AL175&lt;&gt;0,0.01,"")</f>
        <v/>
      </c>
      <c r="AM175" t="str">
        <f>IF('Panel Spreadsheet'!AM175&lt;&gt;0,0.01,"")</f>
        <v/>
      </c>
      <c r="AN175" t="str">
        <f>IF('Panel Spreadsheet'!AN175&lt;&gt;0,0.01,"")</f>
        <v/>
      </c>
      <c r="AO175" t="str">
        <f>IF('Panel Spreadsheet'!AO175&lt;&gt;0,0.01,"")</f>
        <v/>
      </c>
      <c r="AP175" t="str">
        <f>IF('Panel Spreadsheet'!AP175&lt;&gt;0,0.01,"")</f>
        <v/>
      </c>
      <c r="AQ175" t="str">
        <f>IF('Panel Spreadsheet'!AQ175&lt;&gt;0,0.01,"")</f>
        <v/>
      </c>
      <c r="AR175" t="str">
        <f>IF('Panel Spreadsheet'!AR175&lt;&gt;0,0.01,"")</f>
        <v/>
      </c>
      <c r="AS175">
        <f>IF('Panel Spreadsheet'!AS175&lt;&gt;0,0.01,"")</f>
        <v>0.01</v>
      </c>
      <c r="AT175">
        <f>IF('Panel Spreadsheet'!AT175&lt;&gt;0,0.01,"")</f>
        <v>0.01</v>
      </c>
      <c r="AU175">
        <f>IF('Panel Spreadsheet'!AU175&lt;&gt;0,0.01,"")</f>
        <v>0.01</v>
      </c>
      <c r="AV175" t="str">
        <f>IF('Panel Spreadsheet'!AV175&lt;&gt;0,0.01,"")</f>
        <v/>
      </c>
      <c r="AW175" t="str">
        <f>IF('Panel Spreadsheet'!AW175&lt;&gt;0,0.01,"")</f>
        <v/>
      </c>
      <c r="AX175" t="str">
        <f>IF('Panel Spreadsheet'!AX175&lt;&gt;0,0.01,"")</f>
        <v/>
      </c>
      <c r="AY175" t="str">
        <f>IF('Panel Spreadsheet'!AY175&lt;&gt;0,0.01,"")</f>
        <v/>
      </c>
    </row>
    <row r="176" spans="1:51" x14ac:dyDescent="0.35">
      <c r="A176" s="67" t="s">
        <v>122</v>
      </c>
      <c r="B176" s="36" t="s">
        <v>169</v>
      </c>
      <c r="F176" t="str">
        <f>IF('Panel Spreadsheet'!F176&lt;&gt;0,0.01,"")</f>
        <v/>
      </c>
      <c r="G176" t="str">
        <f>IF('Panel Spreadsheet'!G176&lt;&gt;0,0.01,"")</f>
        <v/>
      </c>
      <c r="H176" t="str">
        <f>IF('Panel Spreadsheet'!H176&lt;&gt;0,0.01,"")</f>
        <v/>
      </c>
      <c r="I176" t="str">
        <f>IF('Panel Spreadsheet'!I176&lt;&gt;0,0.01,"")</f>
        <v/>
      </c>
      <c r="J176" t="str">
        <f>IF('Panel Spreadsheet'!J176&lt;&gt;0,0.01,"")</f>
        <v/>
      </c>
      <c r="K176" t="str">
        <f>IF('Panel Spreadsheet'!K176&lt;&gt;0,0.01,"")</f>
        <v/>
      </c>
      <c r="L176" t="str">
        <f>IF('Panel Spreadsheet'!L176&lt;&gt;0,0.01,"")</f>
        <v/>
      </c>
      <c r="M176" t="str">
        <f>IF('Panel Spreadsheet'!M176&lt;&gt;0,0.01,"")</f>
        <v/>
      </c>
      <c r="N176" t="str">
        <f>IF('Panel Spreadsheet'!N176&lt;&gt;0,0.01,"")</f>
        <v/>
      </c>
      <c r="O176" t="str">
        <f>IF('Panel Spreadsheet'!O176&lt;&gt;0,0.01,"")</f>
        <v/>
      </c>
      <c r="P176" t="str">
        <f>IF('Panel Spreadsheet'!P176&lt;&gt;0,0.01,"")</f>
        <v/>
      </c>
      <c r="Q176" t="str">
        <f>IF('Panel Spreadsheet'!Q176&lt;&gt;0,0.01,"")</f>
        <v/>
      </c>
      <c r="R176" t="str">
        <f>IF('Panel Spreadsheet'!R176&lt;&gt;0,0.01,"")</f>
        <v/>
      </c>
      <c r="S176" t="str">
        <f>IF('Panel Spreadsheet'!S176&lt;&gt;0,0.01,"")</f>
        <v/>
      </c>
      <c r="T176" t="str">
        <f>IF('Panel Spreadsheet'!T176&lt;&gt;0,0.01,"")</f>
        <v/>
      </c>
      <c r="U176" t="str">
        <f>IF('Panel Spreadsheet'!U176&lt;&gt;0,0.01,"")</f>
        <v/>
      </c>
      <c r="V176" t="str">
        <f>IF('Panel Spreadsheet'!V176&lt;&gt;0,0.01,"")</f>
        <v/>
      </c>
      <c r="W176" t="str">
        <f>IF('Panel Spreadsheet'!W176&lt;&gt;0,0.01,"")</f>
        <v/>
      </c>
      <c r="X176" t="str">
        <f>IF('Panel Spreadsheet'!X176&lt;&gt;0,0.01,"")</f>
        <v/>
      </c>
      <c r="Y176" t="str">
        <f>IF('Panel Spreadsheet'!Y176&lt;&gt;0,0.01,"")</f>
        <v/>
      </c>
      <c r="Z176" t="str">
        <f>IF('Panel Spreadsheet'!Z176&lt;&gt;0,0.01,"")</f>
        <v/>
      </c>
      <c r="AA176" t="str">
        <f>IF('Panel Spreadsheet'!AA176&lt;&gt;0,0.01,"")</f>
        <v/>
      </c>
      <c r="AB176" t="str">
        <f>IF('Panel Spreadsheet'!AB176&lt;&gt;0,0.01,"")</f>
        <v/>
      </c>
      <c r="AC176" t="str">
        <f>IF('Panel Spreadsheet'!AC176&lt;&gt;0,0.01,"")</f>
        <v/>
      </c>
      <c r="AD176" t="str">
        <f>IF('Panel Spreadsheet'!AD176&lt;&gt;0,0.01,"")</f>
        <v/>
      </c>
      <c r="AE176" t="str">
        <f>IF('Panel Spreadsheet'!AE176&lt;&gt;0,0.01,"")</f>
        <v/>
      </c>
      <c r="AF176" t="str">
        <f>IF('Panel Spreadsheet'!AF176&lt;&gt;0,0.01,"")</f>
        <v/>
      </c>
      <c r="AG176" t="str">
        <f>IF('Panel Spreadsheet'!AG176&lt;&gt;0,0.01,"")</f>
        <v/>
      </c>
      <c r="AH176" t="str">
        <f>IF('Panel Spreadsheet'!AH176&lt;&gt;0,0.01,"")</f>
        <v/>
      </c>
      <c r="AI176" t="str">
        <f>IF('Panel Spreadsheet'!AI176&lt;&gt;0,0.01,"")</f>
        <v/>
      </c>
      <c r="AJ176" t="str">
        <f>IF('Panel Spreadsheet'!AJ176&lt;&gt;0,0.01,"")</f>
        <v/>
      </c>
      <c r="AK176" t="str">
        <f>IF('Panel Spreadsheet'!AK176&lt;&gt;0,0.01,"")</f>
        <v/>
      </c>
      <c r="AL176" t="str">
        <f>IF('Panel Spreadsheet'!AL176&lt;&gt;0,0.01,"")</f>
        <v/>
      </c>
      <c r="AM176" t="str">
        <f>IF('Panel Spreadsheet'!AM176&lt;&gt;0,0.01,"")</f>
        <v/>
      </c>
      <c r="AN176" t="str">
        <f>IF('Panel Spreadsheet'!AN176&lt;&gt;0,0.01,"")</f>
        <v/>
      </c>
      <c r="AO176" t="str">
        <f>IF('Panel Spreadsheet'!AO176&lt;&gt;0,0.01,"")</f>
        <v/>
      </c>
      <c r="AP176" t="str">
        <f>IF('Panel Spreadsheet'!AP176&lt;&gt;0,0.01,"")</f>
        <v/>
      </c>
      <c r="AQ176" t="str">
        <f>IF('Panel Spreadsheet'!AQ176&lt;&gt;0,0.01,"")</f>
        <v/>
      </c>
      <c r="AR176" t="str">
        <f>IF('Panel Spreadsheet'!AR176&lt;&gt;0,0.01,"")</f>
        <v/>
      </c>
      <c r="AS176">
        <f>IF('Panel Spreadsheet'!AS176&lt;&gt;0,0.01,"")</f>
        <v>0.01</v>
      </c>
      <c r="AT176">
        <f>IF('Panel Spreadsheet'!AT176&lt;&gt;0,0.01,"")</f>
        <v>0.01</v>
      </c>
      <c r="AU176">
        <f>IF('Panel Spreadsheet'!AU176&lt;&gt;0,0.01,"")</f>
        <v>0.01</v>
      </c>
      <c r="AV176" t="str">
        <f>IF('Panel Spreadsheet'!AV176&lt;&gt;0,0.01,"")</f>
        <v/>
      </c>
      <c r="AW176" t="str">
        <f>IF('Panel Spreadsheet'!AW176&lt;&gt;0,0.01,"")</f>
        <v/>
      </c>
      <c r="AX176" t="str">
        <f>IF('Panel Spreadsheet'!AX176&lt;&gt;0,0.01,"")</f>
        <v/>
      </c>
      <c r="AY176" t="str">
        <f>IF('Panel Spreadsheet'!AY176&lt;&gt;0,0.01,"")</f>
        <v/>
      </c>
    </row>
    <row r="177" spans="1:51" x14ac:dyDescent="0.35">
      <c r="A177" s="67" t="s">
        <v>123</v>
      </c>
      <c r="B177" s="36" t="s">
        <v>155</v>
      </c>
      <c r="F177" t="str">
        <f>IF('Panel Spreadsheet'!F177&lt;&gt;0,0.01,"")</f>
        <v/>
      </c>
      <c r="G177" t="str">
        <f>IF('Panel Spreadsheet'!G177&lt;&gt;0,0.01,"")</f>
        <v/>
      </c>
      <c r="H177" t="str">
        <f>IF('Panel Spreadsheet'!H177&lt;&gt;0,0.01,"")</f>
        <v/>
      </c>
      <c r="I177" t="str">
        <f>IF('Panel Spreadsheet'!I177&lt;&gt;0,0.01,"")</f>
        <v/>
      </c>
      <c r="J177" t="str">
        <f>IF('Panel Spreadsheet'!J177&lt;&gt;0,0.01,"")</f>
        <v/>
      </c>
      <c r="K177" t="str">
        <f>IF('Panel Spreadsheet'!K177&lt;&gt;0,0.01,"")</f>
        <v/>
      </c>
      <c r="L177" t="str">
        <f>IF('Panel Spreadsheet'!L177&lt;&gt;0,0.01,"")</f>
        <v/>
      </c>
      <c r="M177" t="str">
        <f>IF('Panel Spreadsheet'!M177&lt;&gt;0,0.01,"")</f>
        <v/>
      </c>
      <c r="N177" t="str">
        <f>IF('Panel Spreadsheet'!N177&lt;&gt;0,0.01,"")</f>
        <v/>
      </c>
      <c r="O177" t="str">
        <f>IF('Panel Spreadsheet'!O177&lt;&gt;0,0.01,"")</f>
        <v/>
      </c>
      <c r="P177" t="str">
        <f>IF('Panel Spreadsheet'!P177&lt;&gt;0,0.01,"")</f>
        <v/>
      </c>
      <c r="Q177" t="str">
        <f>IF('Panel Spreadsheet'!Q177&lt;&gt;0,0.01,"")</f>
        <v/>
      </c>
      <c r="R177" t="str">
        <f>IF('Panel Spreadsheet'!R177&lt;&gt;0,0.01,"")</f>
        <v/>
      </c>
      <c r="S177" t="str">
        <f>IF('Panel Spreadsheet'!S177&lt;&gt;0,0.01,"")</f>
        <v/>
      </c>
      <c r="T177" t="str">
        <f>IF('Panel Spreadsheet'!T177&lt;&gt;0,0.01,"")</f>
        <v/>
      </c>
      <c r="U177" t="str">
        <f>IF('Panel Spreadsheet'!U177&lt;&gt;0,0.01,"")</f>
        <v/>
      </c>
      <c r="V177" t="str">
        <f>IF('Panel Spreadsheet'!V177&lt;&gt;0,0.01,"")</f>
        <v/>
      </c>
      <c r="W177" t="str">
        <f>IF('Panel Spreadsheet'!W177&lt;&gt;0,0.01,"")</f>
        <v/>
      </c>
      <c r="X177" t="str">
        <f>IF('Panel Spreadsheet'!X177&lt;&gt;0,0.01,"")</f>
        <v/>
      </c>
      <c r="Y177" t="str">
        <f>IF('Panel Spreadsheet'!Y177&lt;&gt;0,0.01,"")</f>
        <v/>
      </c>
      <c r="Z177" t="str">
        <f>IF('Panel Spreadsheet'!Z177&lt;&gt;0,0.01,"")</f>
        <v/>
      </c>
      <c r="AA177" t="str">
        <f>IF('Panel Spreadsheet'!AA177&lt;&gt;0,0.01,"")</f>
        <v/>
      </c>
      <c r="AB177" t="str">
        <f>IF('Panel Spreadsheet'!AB177&lt;&gt;0,0.01,"")</f>
        <v/>
      </c>
      <c r="AC177" t="str">
        <f>IF('Panel Spreadsheet'!AC177&lt;&gt;0,0.01,"")</f>
        <v/>
      </c>
      <c r="AD177" t="str">
        <f>IF('Panel Spreadsheet'!AD177&lt;&gt;0,0.01,"")</f>
        <v/>
      </c>
      <c r="AE177" t="str">
        <f>IF('Panel Spreadsheet'!AE177&lt;&gt;0,0.01,"")</f>
        <v/>
      </c>
      <c r="AF177" t="str">
        <f>IF('Panel Spreadsheet'!AF177&lt;&gt;0,0.01,"")</f>
        <v/>
      </c>
      <c r="AG177" t="str">
        <f>IF('Panel Spreadsheet'!AG177&lt;&gt;0,0.01,"")</f>
        <v/>
      </c>
      <c r="AH177" t="str">
        <f>IF('Panel Spreadsheet'!AH177&lt;&gt;0,0.01,"")</f>
        <v/>
      </c>
      <c r="AI177" t="str">
        <f>IF('Panel Spreadsheet'!AI177&lt;&gt;0,0.01,"")</f>
        <v/>
      </c>
      <c r="AJ177" t="str">
        <f>IF('Panel Spreadsheet'!AJ177&lt;&gt;0,0.01,"")</f>
        <v/>
      </c>
      <c r="AK177" t="str">
        <f>IF('Panel Spreadsheet'!AK177&lt;&gt;0,0.01,"")</f>
        <v/>
      </c>
      <c r="AL177" t="str">
        <f>IF('Panel Spreadsheet'!AL177&lt;&gt;0,0.01,"")</f>
        <v/>
      </c>
      <c r="AM177" t="str">
        <f>IF('Panel Spreadsheet'!AM177&lt;&gt;0,0.01,"")</f>
        <v/>
      </c>
      <c r="AN177" t="str">
        <f>IF('Panel Spreadsheet'!AN177&lt;&gt;0,0.01,"")</f>
        <v/>
      </c>
      <c r="AO177" t="str">
        <f>IF('Panel Spreadsheet'!AO177&lt;&gt;0,0.01,"")</f>
        <v/>
      </c>
      <c r="AP177" t="str">
        <f>IF('Panel Spreadsheet'!AP177&lt;&gt;0,0.01,"")</f>
        <v/>
      </c>
      <c r="AQ177" t="str">
        <f>IF('Panel Spreadsheet'!AQ177&lt;&gt;0,0.01,"")</f>
        <v/>
      </c>
      <c r="AR177" t="str">
        <f>IF('Panel Spreadsheet'!AR177&lt;&gt;0,0.01,"")</f>
        <v/>
      </c>
      <c r="AS177" t="str">
        <f>IF('Panel Spreadsheet'!AS177&lt;&gt;0,0.01,"")</f>
        <v/>
      </c>
      <c r="AT177" t="str">
        <f>IF('Panel Spreadsheet'!AT177&lt;&gt;0,0.01,"")</f>
        <v/>
      </c>
      <c r="AU177">
        <f>IF('Panel Spreadsheet'!AU177&lt;&gt;0,0.01,"")</f>
        <v>0.01</v>
      </c>
      <c r="AV177" t="str">
        <f>IF('Panel Spreadsheet'!AV177&lt;&gt;0,0.01,"")</f>
        <v/>
      </c>
      <c r="AW177" t="str">
        <f>IF('Panel Spreadsheet'!AW177&lt;&gt;0,0.01,"")</f>
        <v/>
      </c>
      <c r="AX177" t="str">
        <f>IF('Panel Spreadsheet'!AX177&lt;&gt;0,0.01,"")</f>
        <v/>
      </c>
      <c r="AY177" t="str">
        <f>IF('Panel Spreadsheet'!AY177&lt;&gt;0,0.01,"")</f>
        <v/>
      </c>
    </row>
    <row r="178" spans="1:51" x14ac:dyDescent="0.35">
      <c r="A178" s="67" t="s">
        <v>124</v>
      </c>
      <c r="B178" s="36" t="s">
        <v>154</v>
      </c>
      <c r="F178" t="str">
        <f>IF('Panel Spreadsheet'!F178&lt;&gt;0,0.01,"")</f>
        <v/>
      </c>
      <c r="G178" t="str">
        <f>IF('Panel Spreadsheet'!G178&lt;&gt;0,0.01,"")</f>
        <v/>
      </c>
      <c r="H178" t="str">
        <f>IF('Panel Spreadsheet'!H178&lt;&gt;0,0.01,"")</f>
        <v/>
      </c>
      <c r="I178" t="str">
        <f>IF('Panel Spreadsheet'!I178&lt;&gt;0,0.01,"")</f>
        <v/>
      </c>
      <c r="J178" t="str">
        <f>IF('Panel Spreadsheet'!J178&lt;&gt;0,0.01,"")</f>
        <v/>
      </c>
      <c r="K178" t="str">
        <f>IF('Panel Spreadsheet'!K178&lt;&gt;0,0.01,"")</f>
        <v/>
      </c>
      <c r="L178" t="str">
        <f>IF('Panel Spreadsheet'!L178&lt;&gt;0,0.01,"")</f>
        <v/>
      </c>
      <c r="M178" t="str">
        <f>IF('Panel Spreadsheet'!M178&lt;&gt;0,0.01,"")</f>
        <v/>
      </c>
      <c r="N178" t="str">
        <f>IF('Panel Spreadsheet'!N178&lt;&gt;0,0.01,"")</f>
        <v/>
      </c>
      <c r="O178" t="str">
        <f>IF('Panel Spreadsheet'!O178&lt;&gt;0,0.01,"")</f>
        <v/>
      </c>
      <c r="P178" t="str">
        <f>IF('Panel Spreadsheet'!P178&lt;&gt;0,0.01,"")</f>
        <v/>
      </c>
      <c r="Q178" t="str">
        <f>IF('Panel Spreadsheet'!Q178&lt;&gt;0,0.01,"")</f>
        <v/>
      </c>
      <c r="R178" t="str">
        <f>IF('Panel Spreadsheet'!R178&lt;&gt;0,0.01,"")</f>
        <v/>
      </c>
      <c r="S178" t="str">
        <f>IF('Panel Spreadsheet'!S178&lt;&gt;0,0.01,"")</f>
        <v/>
      </c>
      <c r="T178" t="str">
        <f>IF('Panel Spreadsheet'!T178&lt;&gt;0,0.01,"")</f>
        <v/>
      </c>
      <c r="U178" t="str">
        <f>IF('Panel Spreadsheet'!U178&lt;&gt;0,0.01,"")</f>
        <v/>
      </c>
      <c r="V178" t="str">
        <f>IF('Panel Spreadsheet'!V178&lt;&gt;0,0.01,"")</f>
        <v/>
      </c>
      <c r="W178" t="str">
        <f>IF('Panel Spreadsheet'!W178&lt;&gt;0,0.01,"")</f>
        <v/>
      </c>
      <c r="X178" t="str">
        <f>IF('Panel Spreadsheet'!X178&lt;&gt;0,0.01,"")</f>
        <v/>
      </c>
      <c r="Y178" t="str">
        <f>IF('Panel Spreadsheet'!Y178&lt;&gt;0,0.01,"")</f>
        <v/>
      </c>
      <c r="Z178" t="str">
        <f>IF('Panel Spreadsheet'!Z178&lt;&gt;0,0.01,"")</f>
        <v/>
      </c>
      <c r="AA178" t="str">
        <f>IF('Panel Spreadsheet'!AA178&lt;&gt;0,0.01,"")</f>
        <v/>
      </c>
      <c r="AB178" t="str">
        <f>IF('Panel Spreadsheet'!AB178&lt;&gt;0,0.01,"")</f>
        <v/>
      </c>
      <c r="AC178" t="str">
        <f>IF('Panel Spreadsheet'!AC178&lt;&gt;0,0.01,"")</f>
        <v/>
      </c>
      <c r="AD178" t="str">
        <f>IF('Panel Spreadsheet'!AD178&lt;&gt;0,0.01,"")</f>
        <v/>
      </c>
      <c r="AE178" t="str">
        <f>IF('Panel Spreadsheet'!AE178&lt;&gt;0,0.01,"")</f>
        <v/>
      </c>
      <c r="AF178" t="str">
        <f>IF('Panel Spreadsheet'!AF178&lt;&gt;0,0.01,"")</f>
        <v/>
      </c>
      <c r="AG178" t="str">
        <f>IF('Panel Spreadsheet'!AG178&lt;&gt;0,0.01,"")</f>
        <v/>
      </c>
      <c r="AH178" t="str">
        <f>IF('Panel Spreadsheet'!AH178&lt;&gt;0,0.01,"")</f>
        <v/>
      </c>
      <c r="AI178" t="str">
        <f>IF('Panel Spreadsheet'!AI178&lt;&gt;0,0.01,"")</f>
        <v/>
      </c>
      <c r="AJ178" t="str">
        <f>IF('Panel Spreadsheet'!AJ178&lt;&gt;0,0.01,"")</f>
        <v/>
      </c>
      <c r="AK178" t="str">
        <f>IF('Panel Spreadsheet'!AK178&lt;&gt;0,0.01,"")</f>
        <v/>
      </c>
      <c r="AL178" t="str">
        <f>IF('Panel Spreadsheet'!AL178&lt;&gt;0,0.01,"")</f>
        <v/>
      </c>
      <c r="AM178" t="str">
        <f>IF('Panel Spreadsheet'!AM178&lt;&gt;0,0.01,"")</f>
        <v/>
      </c>
      <c r="AN178" t="str">
        <f>IF('Panel Spreadsheet'!AN178&lt;&gt;0,0.01,"")</f>
        <v/>
      </c>
      <c r="AO178" t="str">
        <f>IF('Panel Spreadsheet'!AO178&lt;&gt;0,0.01,"")</f>
        <v/>
      </c>
      <c r="AP178" t="str">
        <f>IF('Panel Spreadsheet'!AP178&lt;&gt;0,0.01,"")</f>
        <v/>
      </c>
      <c r="AQ178" t="str">
        <f>IF('Panel Spreadsheet'!AQ178&lt;&gt;0,0.01,"")</f>
        <v/>
      </c>
      <c r="AR178" t="str">
        <f>IF('Panel Spreadsheet'!AR178&lt;&gt;0,0.01,"")</f>
        <v/>
      </c>
      <c r="AS178">
        <f>IF('Panel Spreadsheet'!AS178&lt;&gt;0,0.01,"")</f>
        <v>0.01</v>
      </c>
      <c r="AT178">
        <f>IF('Panel Spreadsheet'!AT178&lt;&gt;0,0.01,"")</f>
        <v>0.01</v>
      </c>
      <c r="AU178">
        <f>IF('Panel Spreadsheet'!AU178&lt;&gt;0,0.01,"")</f>
        <v>0.01</v>
      </c>
      <c r="AV178" t="str">
        <f>IF('Panel Spreadsheet'!AV178&lt;&gt;0,0.01,"")</f>
        <v/>
      </c>
      <c r="AW178" t="str">
        <f>IF('Panel Spreadsheet'!AW178&lt;&gt;0,0.01,"")</f>
        <v/>
      </c>
      <c r="AX178" t="str">
        <f>IF('Panel Spreadsheet'!AX178&lt;&gt;0,0.01,"")</f>
        <v/>
      </c>
      <c r="AY178" t="str">
        <f>IF('Panel Spreadsheet'!AY178&lt;&gt;0,0.01,"")</f>
        <v/>
      </c>
    </row>
    <row r="179" spans="1:51" x14ac:dyDescent="0.35">
      <c r="A179" s="67" t="s">
        <v>125</v>
      </c>
      <c r="B179" s="36" t="s">
        <v>154</v>
      </c>
      <c r="F179" t="str">
        <f>IF('Panel Spreadsheet'!F179&lt;&gt;0,0.01,"")</f>
        <v/>
      </c>
      <c r="G179" t="str">
        <f>IF('Panel Spreadsheet'!G179&lt;&gt;0,0.01,"")</f>
        <v/>
      </c>
      <c r="H179" t="str">
        <f>IF('Panel Spreadsheet'!H179&lt;&gt;0,0.01,"")</f>
        <v/>
      </c>
      <c r="I179" t="str">
        <f>IF('Panel Spreadsheet'!I179&lt;&gt;0,0.01,"")</f>
        <v/>
      </c>
      <c r="J179">
        <f>IF('Panel Spreadsheet'!J179&lt;&gt;0,0.01,"")</f>
        <v>0.01</v>
      </c>
      <c r="K179">
        <f>IF('Panel Spreadsheet'!K179&lt;&gt;0,0.01,"")</f>
        <v>0.01</v>
      </c>
      <c r="L179">
        <f>IF('Panel Spreadsheet'!L179&lt;&gt;0,0.01,"")</f>
        <v>0.01</v>
      </c>
      <c r="M179">
        <f>IF('Panel Spreadsheet'!M179&lt;&gt;0,0.01,"")</f>
        <v>0.01</v>
      </c>
      <c r="N179">
        <f>IF('Panel Spreadsheet'!N179&lt;&gt;0,0.01,"")</f>
        <v>0.01</v>
      </c>
      <c r="O179">
        <f>IF('Panel Spreadsheet'!O179&lt;&gt;0,0.01,"")</f>
        <v>0.01</v>
      </c>
      <c r="P179">
        <f>IF('Panel Spreadsheet'!P179&lt;&gt;0,0.01,"")</f>
        <v>0.01</v>
      </c>
      <c r="Q179">
        <f>IF('Panel Spreadsheet'!Q179&lt;&gt;0,0.01,"")</f>
        <v>0.01</v>
      </c>
      <c r="R179" t="str">
        <f>IF('Panel Spreadsheet'!R179&lt;&gt;0,0.01,"")</f>
        <v/>
      </c>
      <c r="S179" t="str">
        <f>IF('Panel Spreadsheet'!S179&lt;&gt;0,0.01,"")</f>
        <v/>
      </c>
      <c r="T179" t="str">
        <f>IF('Panel Spreadsheet'!T179&lt;&gt;0,0.01,"")</f>
        <v/>
      </c>
      <c r="U179" t="str">
        <f>IF('Panel Spreadsheet'!U179&lt;&gt;0,0.01,"")</f>
        <v/>
      </c>
      <c r="V179" t="str">
        <f>IF('Panel Spreadsheet'!V179&lt;&gt;0,0.01,"")</f>
        <v/>
      </c>
      <c r="W179" t="str">
        <f>IF('Panel Spreadsheet'!W179&lt;&gt;0,0.01,"")</f>
        <v/>
      </c>
      <c r="X179" t="str">
        <f>IF('Panel Spreadsheet'!X179&lt;&gt;0,0.01,"")</f>
        <v/>
      </c>
      <c r="Y179" t="str">
        <f>IF('Panel Spreadsheet'!Y179&lt;&gt;0,0.01,"")</f>
        <v/>
      </c>
      <c r="Z179" t="str">
        <f>IF('Panel Spreadsheet'!Z179&lt;&gt;0,0.01,"")</f>
        <v/>
      </c>
      <c r="AA179" t="str">
        <f>IF('Panel Spreadsheet'!AA179&lt;&gt;0,0.01,"")</f>
        <v/>
      </c>
      <c r="AB179" t="str">
        <f>IF('Panel Spreadsheet'!AB179&lt;&gt;0,0.01,"")</f>
        <v/>
      </c>
      <c r="AC179">
        <f>IF('Panel Spreadsheet'!AC179&lt;&gt;0,0.01,"")</f>
        <v>0.01</v>
      </c>
      <c r="AD179">
        <f>IF('Panel Spreadsheet'!AD179&lt;&gt;0,0.01,"")</f>
        <v>0.01</v>
      </c>
      <c r="AE179" t="str">
        <f>IF('Panel Spreadsheet'!AE179&lt;&gt;0,0.01,"")</f>
        <v/>
      </c>
      <c r="AF179" t="str">
        <f>IF('Panel Spreadsheet'!AF179&lt;&gt;0,0.01,"")</f>
        <v/>
      </c>
      <c r="AG179" t="str">
        <f>IF('Panel Spreadsheet'!AG179&lt;&gt;0,0.01,"")</f>
        <v/>
      </c>
      <c r="AH179">
        <f>IF('Panel Spreadsheet'!AH179&lt;&gt;0,0.01,"")</f>
        <v>0.01</v>
      </c>
      <c r="AI179" t="str">
        <f>IF('Panel Spreadsheet'!AI179&lt;&gt;0,0.01,"")</f>
        <v/>
      </c>
      <c r="AJ179" t="str">
        <f>IF('Panel Spreadsheet'!AJ179&lt;&gt;0,0.01,"")</f>
        <v/>
      </c>
      <c r="AK179" t="str">
        <f>IF('Panel Spreadsheet'!AK179&lt;&gt;0,0.01,"")</f>
        <v/>
      </c>
      <c r="AL179" t="str">
        <f>IF('Panel Spreadsheet'!AL179&lt;&gt;0,0.01,"")</f>
        <v/>
      </c>
      <c r="AM179" t="str">
        <f>IF('Panel Spreadsheet'!AM179&lt;&gt;0,0.01,"")</f>
        <v/>
      </c>
      <c r="AN179" t="str">
        <f>IF('Panel Spreadsheet'!AN179&lt;&gt;0,0.01,"")</f>
        <v/>
      </c>
      <c r="AO179" t="str">
        <f>IF('Panel Spreadsheet'!AO179&lt;&gt;0,0.01,"")</f>
        <v/>
      </c>
      <c r="AP179">
        <f>IF('Panel Spreadsheet'!AP179&lt;&gt;0,0.01,"")</f>
        <v>0.01</v>
      </c>
      <c r="AQ179">
        <f>IF('Panel Spreadsheet'!AQ179&lt;&gt;0,0.01,"")</f>
        <v>0.01</v>
      </c>
      <c r="AR179" t="str">
        <f>IF('Panel Spreadsheet'!AR179&lt;&gt;0,0.01,"")</f>
        <v/>
      </c>
      <c r="AS179" t="str">
        <f>IF('Panel Spreadsheet'!AS179&lt;&gt;0,0.01,"")</f>
        <v/>
      </c>
      <c r="AT179" t="str">
        <f>IF('Panel Spreadsheet'!AT179&lt;&gt;0,0.01,"")</f>
        <v/>
      </c>
      <c r="AU179" t="str">
        <f>IF('Panel Spreadsheet'!AU179&lt;&gt;0,0.01,"")</f>
        <v/>
      </c>
      <c r="AV179" t="str">
        <f>IF('Panel Spreadsheet'!AV179&lt;&gt;0,0.01,"")</f>
        <v/>
      </c>
      <c r="AW179" t="str">
        <f>IF('Panel Spreadsheet'!AW179&lt;&gt;0,0.01,"")</f>
        <v/>
      </c>
      <c r="AX179" t="str">
        <f>IF('Panel Spreadsheet'!AX179&lt;&gt;0,0.01,"")</f>
        <v/>
      </c>
      <c r="AY179" t="str">
        <f>IF('Panel Spreadsheet'!AY179&lt;&gt;0,0.01,"")</f>
        <v/>
      </c>
    </row>
    <row r="180" spans="1:51" x14ac:dyDescent="0.35">
      <c r="A180" s="67" t="s">
        <v>126</v>
      </c>
      <c r="B180" s="36" t="s">
        <v>172</v>
      </c>
      <c r="F180" t="str">
        <f>IF('Panel Spreadsheet'!F180&lt;&gt;0,0.01,"")</f>
        <v/>
      </c>
      <c r="G180" t="str">
        <f>IF('Panel Spreadsheet'!G180&lt;&gt;0,0.01,"")</f>
        <v/>
      </c>
      <c r="H180" t="str">
        <f>IF('Panel Spreadsheet'!H180&lt;&gt;0,0.01,"")</f>
        <v/>
      </c>
      <c r="I180" t="str">
        <f>IF('Panel Spreadsheet'!I180&lt;&gt;0,0.01,"")</f>
        <v/>
      </c>
      <c r="J180" t="str">
        <f>IF('Panel Spreadsheet'!J180&lt;&gt;0,0.01,"")</f>
        <v/>
      </c>
      <c r="K180" t="str">
        <f>IF('Panel Spreadsheet'!K180&lt;&gt;0,0.01,"")</f>
        <v/>
      </c>
      <c r="L180" t="str">
        <f>IF('Panel Spreadsheet'!L180&lt;&gt;0,0.01,"")</f>
        <v/>
      </c>
      <c r="M180" t="str">
        <f>IF('Panel Spreadsheet'!M180&lt;&gt;0,0.01,"")</f>
        <v/>
      </c>
      <c r="N180" t="str">
        <f>IF('Panel Spreadsheet'!N180&lt;&gt;0,0.01,"")</f>
        <v/>
      </c>
      <c r="O180" t="str">
        <f>IF('Panel Spreadsheet'!O180&lt;&gt;0,0.01,"")</f>
        <v/>
      </c>
      <c r="P180" t="str">
        <f>IF('Panel Spreadsheet'!P180&lt;&gt;0,0.01,"")</f>
        <v/>
      </c>
      <c r="Q180" t="str">
        <f>IF('Panel Spreadsheet'!Q180&lt;&gt;0,0.01,"")</f>
        <v/>
      </c>
      <c r="R180" t="str">
        <f>IF('Panel Spreadsheet'!R180&lt;&gt;0,0.01,"")</f>
        <v/>
      </c>
      <c r="S180" t="str">
        <f>IF('Panel Spreadsheet'!S180&lt;&gt;0,0.01,"")</f>
        <v/>
      </c>
      <c r="T180" t="str">
        <f>IF('Panel Spreadsheet'!T180&lt;&gt;0,0.01,"")</f>
        <v/>
      </c>
      <c r="U180" t="str">
        <f>IF('Panel Spreadsheet'!U180&lt;&gt;0,0.01,"")</f>
        <v/>
      </c>
      <c r="V180" t="str">
        <f>IF('Panel Spreadsheet'!V180&lt;&gt;0,0.01,"")</f>
        <v/>
      </c>
      <c r="W180" t="str">
        <f>IF('Panel Spreadsheet'!W180&lt;&gt;0,0.01,"")</f>
        <v/>
      </c>
      <c r="X180" t="str">
        <f>IF('Panel Spreadsheet'!X180&lt;&gt;0,0.01,"")</f>
        <v/>
      </c>
      <c r="Y180" t="str">
        <f>IF('Panel Spreadsheet'!Y180&lt;&gt;0,0.01,"")</f>
        <v/>
      </c>
      <c r="Z180" t="str">
        <f>IF('Panel Spreadsheet'!Z180&lt;&gt;0,0.01,"")</f>
        <v/>
      </c>
      <c r="AA180" t="str">
        <f>IF('Panel Spreadsheet'!AA180&lt;&gt;0,0.01,"")</f>
        <v/>
      </c>
      <c r="AB180" t="str">
        <f>IF('Panel Spreadsheet'!AB180&lt;&gt;0,0.01,"")</f>
        <v/>
      </c>
      <c r="AC180" t="str">
        <f>IF('Panel Spreadsheet'!AC180&lt;&gt;0,0.01,"")</f>
        <v/>
      </c>
      <c r="AD180" t="str">
        <f>IF('Panel Spreadsheet'!AD180&lt;&gt;0,0.01,"")</f>
        <v/>
      </c>
      <c r="AE180" t="str">
        <f>IF('Panel Spreadsheet'!AE180&lt;&gt;0,0.01,"")</f>
        <v/>
      </c>
      <c r="AF180" t="str">
        <f>IF('Panel Spreadsheet'!AF180&lt;&gt;0,0.01,"")</f>
        <v/>
      </c>
      <c r="AG180" t="str">
        <f>IF('Panel Spreadsheet'!AG180&lt;&gt;0,0.01,"")</f>
        <v/>
      </c>
      <c r="AH180" t="str">
        <f>IF('Panel Spreadsheet'!AH180&lt;&gt;0,0.01,"")</f>
        <v/>
      </c>
      <c r="AI180" t="str">
        <f>IF('Panel Spreadsheet'!AI180&lt;&gt;0,0.01,"")</f>
        <v/>
      </c>
      <c r="AJ180" t="str">
        <f>IF('Panel Spreadsheet'!AJ180&lt;&gt;0,0.01,"")</f>
        <v/>
      </c>
      <c r="AK180" t="str">
        <f>IF('Panel Spreadsheet'!AK180&lt;&gt;0,0.01,"")</f>
        <v/>
      </c>
      <c r="AL180" t="str">
        <f>IF('Panel Spreadsheet'!AL180&lt;&gt;0,0.01,"")</f>
        <v/>
      </c>
      <c r="AM180" t="str">
        <f>IF('Panel Spreadsheet'!AM180&lt;&gt;0,0.01,"")</f>
        <v/>
      </c>
      <c r="AN180" t="str">
        <f>IF('Panel Spreadsheet'!AN180&lt;&gt;0,0.01,"")</f>
        <v/>
      </c>
      <c r="AO180" t="str">
        <f>IF('Panel Spreadsheet'!AO180&lt;&gt;0,0.01,"")</f>
        <v/>
      </c>
      <c r="AP180" t="str">
        <f>IF('Panel Spreadsheet'!AP180&lt;&gt;0,0.01,"")</f>
        <v/>
      </c>
      <c r="AQ180" t="str">
        <f>IF('Panel Spreadsheet'!AQ180&lt;&gt;0,0.01,"")</f>
        <v/>
      </c>
      <c r="AR180" t="str">
        <f>IF('Panel Spreadsheet'!AR180&lt;&gt;0,0.01,"")</f>
        <v/>
      </c>
      <c r="AS180" t="str">
        <f>IF('Panel Spreadsheet'!AS180&lt;&gt;0,0.01,"")</f>
        <v/>
      </c>
      <c r="AT180">
        <f>IF('Panel Spreadsheet'!AT180&lt;&gt;0,0.01,"")</f>
        <v>0.01</v>
      </c>
      <c r="AU180">
        <f>IF('Panel Spreadsheet'!AU180&lt;&gt;0,0.01,"")</f>
        <v>0.01</v>
      </c>
      <c r="AV180" t="str">
        <f>IF('Panel Spreadsheet'!AV180&lt;&gt;0,0.01,"")</f>
        <v/>
      </c>
      <c r="AW180" t="str">
        <f>IF('Panel Spreadsheet'!AW180&lt;&gt;0,0.01,"")</f>
        <v/>
      </c>
      <c r="AX180" t="str">
        <f>IF('Panel Spreadsheet'!AX180&lt;&gt;0,0.01,"")</f>
        <v/>
      </c>
      <c r="AY180" t="str">
        <f>IF('Panel Spreadsheet'!AY180&lt;&gt;0,0.01,"")</f>
        <v/>
      </c>
    </row>
    <row r="181" spans="1:51" x14ac:dyDescent="0.35">
      <c r="A181" s="70" t="s">
        <v>127</v>
      </c>
      <c r="B181" s="36" t="s">
        <v>173</v>
      </c>
      <c r="F181" t="str">
        <f>IF('Panel Spreadsheet'!F181&lt;&gt;0,0.01,"")</f>
        <v/>
      </c>
      <c r="G181" t="str">
        <f>IF('Panel Spreadsheet'!G181&lt;&gt;0,0.01,"")</f>
        <v/>
      </c>
      <c r="H181" t="str">
        <f>IF('Panel Spreadsheet'!H181&lt;&gt;0,0.01,"")</f>
        <v/>
      </c>
      <c r="I181">
        <f>IF('Panel Spreadsheet'!I181&lt;&gt;0,0.01,"")</f>
        <v>0.01</v>
      </c>
      <c r="J181">
        <f>IF('Panel Spreadsheet'!J181&lt;&gt;0,0.01,"")</f>
        <v>0.01</v>
      </c>
      <c r="K181" t="str">
        <f>IF('Panel Spreadsheet'!K181&lt;&gt;0,0.01,"")</f>
        <v/>
      </c>
      <c r="L181" t="str">
        <f>IF('Panel Spreadsheet'!L181&lt;&gt;0,0.01,"")</f>
        <v/>
      </c>
      <c r="M181" t="str">
        <f>IF('Panel Spreadsheet'!M181&lt;&gt;0,0.01,"")</f>
        <v/>
      </c>
      <c r="N181" t="str">
        <f>IF('Panel Spreadsheet'!N181&lt;&gt;0,0.01,"")</f>
        <v/>
      </c>
      <c r="O181" t="str">
        <f>IF('Panel Spreadsheet'!O181&lt;&gt;0,0.01,"")</f>
        <v/>
      </c>
      <c r="P181" t="str">
        <f>IF('Panel Spreadsheet'!P181&lt;&gt;0,0.01,"")</f>
        <v/>
      </c>
      <c r="Q181" t="str">
        <f>IF('Panel Spreadsheet'!Q181&lt;&gt;0,0.01,"")</f>
        <v/>
      </c>
      <c r="R181" t="str">
        <f>IF('Panel Spreadsheet'!R181&lt;&gt;0,0.01,"")</f>
        <v/>
      </c>
      <c r="S181" t="str">
        <f>IF('Panel Spreadsheet'!S181&lt;&gt;0,0.01,"")</f>
        <v/>
      </c>
      <c r="T181" t="str">
        <f>IF('Panel Spreadsheet'!T181&lt;&gt;0,0.01,"")</f>
        <v/>
      </c>
      <c r="U181" t="str">
        <f>IF('Panel Spreadsheet'!U181&lt;&gt;0,0.01,"")</f>
        <v/>
      </c>
      <c r="V181" t="str">
        <f>IF('Panel Spreadsheet'!V181&lt;&gt;0,0.01,"")</f>
        <v/>
      </c>
      <c r="W181" t="str">
        <f>IF('Panel Spreadsheet'!W181&lt;&gt;0,0.01,"")</f>
        <v/>
      </c>
      <c r="X181" t="str">
        <f>IF('Panel Spreadsheet'!X181&lt;&gt;0,0.01,"")</f>
        <v/>
      </c>
      <c r="Y181" t="str">
        <f>IF('Panel Spreadsheet'!Y181&lt;&gt;0,0.01,"")</f>
        <v/>
      </c>
      <c r="Z181" t="str">
        <f>IF('Panel Spreadsheet'!Z181&lt;&gt;0,0.01,"")</f>
        <v/>
      </c>
      <c r="AA181" t="str">
        <f>IF('Panel Spreadsheet'!AA181&lt;&gt;0,0.01,"")</f>
        <v/>
      </c>
      <c r="AB181" t="str">
        <f>IF('Panel Spreadsheet'!AB181&lt;&gt;0,0.01,"")</f>
        <v/>
      </c>
      <c r="AC181" t="str">
        <f>IF('Panel Spreadsheet'!AC181&lt;&gt;0,0.01,"")</f>
        <v/>
      </c>
      <c r="AD181" t="str">
        <f>IF('Panel Spreadsheet'!AD181&lt;&gt;0,0.01,"")</f>
        <v/>
      </c>
      <c r="AE181" t="str">
        <f>IF('Panel Spreadsheet'!AE181&lt;&gt;0,0.01,"")</f>
        <v/>
      </c>
      <c r="AF181" t="str">
        <f>IF('Panel Spreadsheet'!AF181&lt;&gt;0,0.01,"")</f>
        <v/>
      </c>
      <c r="AG181" t="str">
        <f>IF('Panel Spreadsheet'!AG181&lt;&gt;0,0.01,"")</f>
        <v/>
      </c>
      <c r="AH181" t="str">
        <f>IF('Panel Spreadsheet'!AH181&lt;&gt;0,0.01,"")</f>
        <v/>
      </c>
      <c r="AI181" t="str">
        <f>IF('Panel Spreadsheet'!AI181&lt;&gt;0,0.01,"")</f>
        <v/>
      </c>
      <c r="AJ181" t="str">
        <f>IF('Panel Spreadsheet'!AJ181&lt;&gt;0,0.01,"")</f>
        <v/>
      </c>
      <c r="AK181" t="str">
        <f>IF('Panel Spreadsheet'!AK181&lt;&gt;0,0.01,"")</f>
        <v/>
      </c>
      <c r="AL181" t="str">
        <f>IF('Panel Spreadsheet'!AL181&lt;&gt;0,0.01,"")</f>
        <v/>
      </c>
      <c r="AM181" t="str">
        <f>IF('Panel Spreadsheet'!AM181&lt;&gt;0,0.01,"")</f>
        <v/>
      </c>
      <c r="AN181" t="str">
        <f>IF('Panel Spreadsheet'!AN181&lt;&gt;0,0.01,"")</f>
        <v/>
      </c>
      <c r="AO181" t="str">
        <f>IF('Panel Spreadsheet'!AO181&lt;&gt;0,0.01,"")</f>
        <v/>
      </c>
      <c r="AP181" t="str">
        <f>IF('Panel Spreadsheet'!AP181&lt;&gt;0,0.01,"")</f>
        <v/>
      </c>
      <c r="AQ181" t="str">
        <f>IF('Panel Spreadsheet'!AQ181&lt;&gt;0,0.01,"")</f>
        <v/>
      </c>
      <c r="AR181" t="str">
        <f>IF('Panel Spreadsheet'!AR181&lt;&gt;0,0.01,"")</f>
        <v/>
      </c>
      <c r="AS181" t="str">
        <f>IF('Panel Spreadsheet'!AS181&lt;&gt;0,0.01,"")</f>
        <v/>
      </c>
      <c r="AT181" t="str">
        <f>IF('Panel Spreadsheet'!AT181&lt;&gt;0,0.01,"")</f>
        <v/>
      </c>
      <c r="AU181" t="str">
        <f>IF('Panel Spreadsheet'!AU181&lt;&gt;0,0.01,"")</f>
        <v/>
      </c>
      <c r="AV181" t="str">
        <f>IF('Panel Spreadsheet'!AV181&lt;&gt;0,0.01,"")</f>
        <v/>
      </c>
      <c r="AW181">
        <f>IF('Panel Spreadsheet'!AW181&lt;&gt;0,0.01,"")</f>
        <v>0.01</v>
      </c>
      <c r="AX181" t="str">
        <f>IF('Panel Spreadsheet'!AX181&lt;&gt;0,0.01,"")</f>
        <v/>
      </c>
      <c r="AY181" t="str">
        <f>IF('Panel Spreadsheet'!AY181&lt;&gt;0,0.01,"")</f>
        <v/>
      </c>
    </row>
    <row r="182" spans="1:51" x14ac:dyDescent="0.35">
      <c r="A182" s="68" t="s">
        <v>128</v>
      </c>
      <c r="B182" s="36" t="s">
        <v>172</v>
      </c>
      <c r="F182">
        <f>IF('Panel Spreadsheet'!F182&lt;&gt;0,0.01,"")</f>
        <v>0.01</v>
      </c>
      <c r="G182">
        <f>IF('Panel Spreadsheet'!G182&lt;&gt;0,0.01,"")</f>
        <v>0.01</v>
      </c>
      <c r="H182" t="str">
        <f>IF('Panel Spreadsheet'!H182&lt;&gt;0,0.01,"")</f>
        <v/>
      </c>
      <c r="I182">
        <f>IF('Panel Spreadsheet'!I182&lt;&gt;0,0.01,"")</f>
        <v>0.01</v>
      </c>
      <c r="J182">
        <f>IF('Panel Spreadsheet'!J182&lt;&gt;0,0.01,"")</f>
        <v>0.01</v>
      </c>
      <c r="K182">
        <f>IF('Panel Spreadsheet'!K182&lt;&gt;0,0.01,"")</f>
        <v>0.01</v>
      </c>
      <c r="L182">
        <f>IF('Panel Spreadsheet'!L182&lt;&gt;0,0.01,"")</f>
        <v>0.01</v>
      </c>
      <c r="M182">
        <f>IF('Panel Spreadsheet'!M182&lt;&gt;0,0.01,"")</f>
        <v>0.01</v>
      </c>
      <c r="N182">
        <f>IF('Panel Spreadsheet'!N182&lt;&gt;0,0.01,"")</f>
        <v>0.01</v>
      </c>
      <c r="O182">
        <f>IF('Panel Spreadsheet'!O182&lt;&gt;0,0.01,"")</f>
        <v>0.01</v>
      </c>
      <c r="P182">
        <f>IF('Panel Spreadsheet'!P182&lt;&gt;0,0.01,"")</f>
        <v>0.01</v>
      </c>
      <c r="Q182">
        <f>IF('Panel Spreadsheet'!Q182&lt;&gt;0,0.01,"")</f>
        <v>0.01</v>
      </c>
      <c r="R182">
        <f>IF('Panel Spreadsheet'!R182&lt;&gt;0,0.01,"")</f>
        <v>0.01</v>
      </c>
      <c r="S182">
        <f>IF('Panel Spreadsheet'!S182&lt;&gt;0,0.01,"")</f>
        <v>0.01</v>
      </c>
      <c r="T182">
        <f>IF('Panel Spreadsheet'!T182&lt;&gt;0,0.01,"")</f>
        <v>0.01</v>
      </c>
      <c r="U182">
        <f>IF('Panel Spreadsheet'!U182&lt;&gt;0,0.01,"")</f>
        <v>0.01</v>
      </c>
      <c r="V182">
        <f>IF('Panel Spreadsheet'!V182&lt;&gt;0,0.01,"")</f>
        <v>0.01</v>
      </c>
      <c r="W182" t="str">
        <f>IF('Panel Spreadsheet'!W182&lt;&gt;0,0.01,"")</f>
        <v/>
      </c>
      <c r="X182" t="str">
        <f>IF('Panel Spreadsheet'!X182&lt;&gt;0,0.01,"")</f>
        <v/>
      </c>
      <c r="Y182" t="str">
        <f>IF('Panel Spreadsheet'!Y182&lt;&gt;0,0.01,"")</f>
        <v/>
      </c>
      <c r="Z182" t="str">
        <f>IF('Panel Spreadsheet'!Z182&lt;&gt;0,0.01,"")</f>
        <v/>
      </c>
      <c r="AA182" t="str">
        <f>IF('Panel Spreadsheet'!AA182&lt;&gt;0,0.01,"")</f>
        <v/>
      </c>
      <c r="AB182" t="str">
        <f>IF('Panel Spreadsheet'!AB182&lt;&gt;0,0.01,"")</f>
        <v/>
      </c>
      <c r="AC182" t="str">
        <f>IF('Panel Spreadsheet'!AC182&lt;&gt;0,0.01,"")</f>
        <v/>
      </c>
      <c r="AD182" t="str">
        <f>IF('Panel Spreadsheet'!AD182&lt;&gt;0,0.01,"")</f>
        <v/>
      </c>
      <c r="AE182" t="str">
        <f>IF('Panel Spreadsheet'!AE182&lt;&gt;0,0.01,"")</f>
        <v/>
      </c>
      <c r="AF182" t="str">
        <f>IF('Panel Spreadsheet'!AF182&lt;&gt;0,0.01,"")</f>
        <v/>
      </c>
      <c r="AG182" t="str">
        <f>IF('Panel Spreadsheet'!AG182&lt;&gt;0,0.01,"")</f>
        <v/>
      </c>
      <c r="AH182" t="str">
        <f>IF('Panel Spreadsheet'!AH182&lt;&gt;0,0.01,"")</f>
        <v/>
      </c>
      <c r="AI182" t="str">
        <f>IF('Panel Spreadsheet'!AI182&lt;&gt;0,0.01,"")</f>
        <v/>
      </c>
      <c r="AJ182" t="str">
        <f>IF('Panel Spreadsheet'!AJ182&lt;&gt;0,0.01,"")</f>
        <v/>
      </c>
      <c r="AK182" t="str">
        <f>IF('Panel Spreadsheet'!AK182&lt;&gt;0,0.01,"")</f>
        <v/>
      </c>
      <c r="AL182" t="str">
        <f>IF('Panel Spreadsheet'!AL182&lt;&gt;0,0.01,"")</f>
        <v/>
      </c>
      <c r="AM182" t="str">
        <f>IF('Panel Spreadsheet'!AM182&lt;&gt;0,0.01,"")</f>
        <v/>
      </c>
      <c r="AN182" t="str">
        <f>IF('Panel Spreadsheet'!AN182&lt;&gt;0,0.01,"")</f>
        <v/>
      </c>
      <c r="AO182" t="str">
        <f>IF('Panel Spreadsheet'!AO182&lt;&gt;0,0.01,"")</f>
        <v/>
      </c>
      <c r="AP182" t="str">
        <f>IF('Panel Spreadsheet'!AP182&lt;&gt;0,0.01,"")</f>
        <v/>
      </c>
      <c r="AQ182" t="str">
        <f>IF('Panel Spreadsheet'!AQ182&lt;&gt;0,0.01,"")</f>
        <v/>
      </c>
      <c r="AR182" t="str">
        <f>IF('Panel Spreadsheet'!AR182&lt;&gt;0,0.01,"")</f>
        <v/>
      </c>
      <c r="AS182" t="str">
        <f>IF('Panel Spreadsheet'!AS182&lt;&gt;0,0.01,"")</f>
        <v/>
      </c>
      <c r="AT182" t="str">
        <f>IF('Panel Spreadsheet'!AT182&lt;&gt;0,0.01,"")</f>
        <v/>
      </c>
      <c r="AU182" t="str">
        <f>IF('Panel Spreadsheet'!AU182&lt;&gt;0,0.01,"")</f>
        <v/>
      </c>
      <c r="AV182" t="str">
        <f>IF('Panel Spreadsheet'!AV182&lt;&gt;0,0.01,"")</f>
        <v/>
      </c>
      <c r="AW182" t="str">
        <f>IF('Panel Spreadsheet'!AW182&lt;&gt;0,0.01,"")</f>
        <v/>
      </c>
      <c r="AX182" t="str">
        <f>IF('Panel Spreadsheet'!AX182&lt;&gt;0,0.01,"")</f>
        <v/>
      </c>
      <c r="AY182" t="str">
        <f>IF('Panel Spreadsheet'!AY182&lt;&gt;0,0.01,"")</f>
        <v/>
      </c>
    </row>
    <row r="183" spans="1:51" x14ac:dyDescent="0.35">
      <c r="A183" s="68" t="s">
        <v>129</v>
      </c>
      <c r="B183" s="36" t="s">
        <v>172</v>
      </c>
      <c r="F183" t="str">
        <f>IF('Panel Spreadsheet'!F183&lt;&gt;0,0.01,"")</f>
        <v/>
      </c>
      <c r="G183" t="str">
        <f>IF('Panel Spreadsheet'!G183&lt;&gt;0,0.01,"")</f>
        <v/>
      </c>
      <c r="H183" t="str">
        <f>IF('Panel Spreadsheet'!H183&lt;&gt;0,0.01,"")</f>
        <v/>
      </c>
      <c r="I183" t="str">
        <f>IF('Panel Spreadsheet'!I183&lt;&gt;0,0.01,"")</f>
        <v/>
      </c>
      <c r="J183" t="str">
        <f>IF('Panel Spreadsheet'!J183&lt;&gt;0,0.01,"")</f>
        <v/>
      </c>
      <c r="K183" t="str">
        <f>IF('Panel Spreadsheet'!K183&lt;&gt;0,0.01,"")</f>
        <v/>
      </c>
      <c r="L183" t="str">
        <f>IF('Panel Spreadsheet'!L183&lt;&gt;0,0.01,"")</f>
        <v/>
      </c>
      <c r="M183" t="str">
        <f>IF('Panel Spreadsheet'!M183&lt;&gt;0,0.01,"")</f>
        <v/>
      </c>
      <c r="N183" t="str">
        <f>IF('Panel Spreadsheet'!N183&lt;&gt;0,0.01,"")</f>
        <v/>
      </c>
      <c r="O183" t="str">
        <f>IF('Panel Spreadsheet'!O183&lt;&gt;0,0.01,"")</f>
        <v/>
      </c>
      <c r="P183" t="str">
        <f>IF('Panel Spreadsheet'!P183&lt;&gt;0,0.01,"")</f>
        <v/>
      </c>
      <c r="Q183" t="str">
        <f>IF('Panel Spreadsheet'!Q183&lt;&gt;0,0.01,"")</f>
        <v/>
      </c>
      <c r="R183" t="str">
        <f>IF('Panel Spreadsheet'!R183&lt;&gt;0,0.01,"")</f>
        <v/>
      </c>
      <c r="S183" t="str">
        <f>IF('Panel Spreadsheet'!S183&lt;&gt;0,0.01,"")</f>
        <v/>
      </c>
      <c r="T183" t="str">
        <f>IF('Panel Spreadsheet'!T183&lt;&gt;0,0.01,"")</f>
        <v/>
      </c>
      <c r="U183" t="str">
        <f>IF('Panel Spreadsheet'!U183&lt;&gt;0,0.01,"")</f>
        <v/>
      </c>
      <c r="V183" t="str">
        <f>IF('Panel Spreadsheet'!V183&lt;&gt;0,0.01,"")</f>
        <v/>
      </c>
      <c r="W183">
        <f>IF('Panel Spreadsheet'!W183&lt;&gt;0,0.01,"")</f>
        <v>0.01</v>
      </c>
      <c r="X183">
        <f>IF('Panel Spreadsheet'!X183&lt;&gt;0,0.01,"")</f>
        <v>0.01</v>
      </c>
      <c r="Y183">
        <f>IF('Panel Spreadsheet'!Y183&lt;&gt;0,0.01,"")</f>
        <v>0.01</v>
      </c>
      <c r="Z183">
        <f>IF('Panel Spreadsheet'!Z183&lt;&gt;0,0.01,"")</f>
        <v>0.01</v>
      </c>
      <c r="AA183">
        <f>IF('Panel Spreadsheet'!AA183&lt;&gt;0,0.01,"")</f>
        <v>0.01</v>
      </c>
      <c r="AB183">
        <f>IF('Panel Spreadsheet'!AB183&lt;&gt;0,0.01,"")</f>
        <v>0.01</v>
      </c>
      <c r="AC183">
        <f>IF('Panel Spreadsheet'!AC183&lt;&gt;0,0.01,"")</f>
        <v>0.01</v>
      </c>
      <c r="AD183">
        <f>IF('Panel Spreadsheet'!AD183&lt;&gt;0,0.01,"")</f>
        <v>0.01</v>
      </c>
      <c r="AE183" t="str">
        <f>IF('Panel Spreadsheet'!AE183&lt;&gt;0,0.01,"")</f>
        <v/>
      </c>
      <c r="AF183">
        <f>IF('Panel Spreadsheet'!AF183&lt;&gt;0,0.01,"")</f>
        <v>0.01</v>
      </c>
      <c r="AG183">
        <f>IF('Panel Spreadsheet'!AG183&lt;&gt;0,0.01,"")</f>
        <v>0.01</v>
      </c>
      <c r="AH183">
        <f>IF('Panel Spreadsheet'!AH183&lt;&gt;0,0.01,"")</f>
        <v>0.01</v>
      </c>
      <c r="AI183">
        <f>IF('Panel Spreadsheet'!AI183&lt;&gt;0,0.01,"")</f>
        <v>0.01</v>
      </c>
      <c r="AJ183">
        <f>IF('Panel Spreadsheet'!AJ183&lt;&gt;0,0.01,"")</f>
        <v>0.01</v>
      </c>
      <c r="AK183" t="str">
        <f>IF('Panel Spreadsheet'!AK183&lt;&gt;0,0.01,"")</f>
        <v/>
      </c>
      <c r="AL183" t="str">
        <f>IF('Panel Spreadsheet'!AL183&lt;&gt;0,0.01,"")</f>
        <v/>
      </c>
      <c r="AM183" t="str">
        <f>IF('Panel Spreadsheet'!AM183&lt;&gt;0,0.01,"")</f>
        <v/>
      </c>
      <c r="AN183" t="str">
        <f>IF('Panel Spreadsheet'!AN183&lt;&gt;0,0.01,"")</f>
        <v/>
      </c>
      <c r="AO183" t="str">
        <f>IF('Panel Spreadsheet'!AO183&lt;&gt;0,0.01,"")</f>
        <v/>
      </c>
      <c r="AP183" t="str">
        <f>IF('Panel Spreadsheet'!AP183&lt;&gt;0,0.01,"")</f>
        <v/>
      </c>
      <c r="AQ183" t="str">
        <f>IF('Panel Spreadsheet'!AQ183&lt;&gt;0,0.01,"")</f>
        <v/>
      </c>
      <c r="AR183" t="str">
        <f>IF('Panel Spreadsheet'!AR183&lt;&gt;0,0.01,"")</f>
        <v/>
      </c>
      <c r="AS183" t="str">
        <f>IF('Panel Spreadsheet'!AS183&lt;&gt;0,0.01,"")</f>
        <v/>
      </c>
      <c r="AT183" t="str">
        <f>IF('Panel Spreadsheet'!AT183&lt;&gt;0,0.01,"")</f>
        <v/>
      </c>
      <c r="AU183" t="str">
        <f>IF('Panel Spreadsheet'!AU183&lt;&gt;0,0.01,"")</f>
        <v/>
      </c>
      <c r="AV183" t="str">
        <f>IF('Panel Spreadsheet'!AV183&lt;&gt;0,0.01,"")</f>
        <v/>
      </c>
      <c r="AW183" t="str">
        <f>IF('Panel Spreadsheet'!AW183&lt;&gt;0,0.01,"")</f>
        <v/>
      </c>
      <c r="AX183" t="str">
        <f>IF('Panel Spreadsheet'!AX183&lt;&gt;0,0.01,"")</f>
        <v/>
      </c>
      <c r="AY183" t="str">
        <f>IF('Panel Spreadsheet'!AY183&lt;&gt;0,0.01,"")</f>
        <v/>
      </c>
    </row>
    <row r="184" spans="1:51" x14ac:dyDescent="0.35">
      <c r="A184" s="68" t="s">
        <v>130</v>
      </c>
      <c r="B184" s="36" t="s">
        <v>172</v>
      </c>
      <c r="F184" t="str">
        <f>IF('Panel Spreadsheet'!F184&lt;&gt;0,0.01,"")</f>
        <v/>
      </c>
      <c r="G184" t="str">
        <f>IF('Panel Spreadsheet'!G184&lt;&gt;0,0.01,"")</f>
        <v/>
      </c>
      <c r="H184" t="str">
        <f>IF('Panel Spreadsheet'!H184&lt;&gt;0,0.01,"")</f>
        <v/>
      </c>
      <c r="I184" t="str">
        <f>IF('Panel Spreadsheet'!I184&lt;&gt;0,0.01,"")</f>
        <v/>
      </c>
      <c r="J184" t="str">
        <f>IF('Panel Spreadsheet'!J184&lt;&gt;0,0.01,"")</f>
        <v/>
      </c>
      <c r="K184" t="str">
        <f>IF('Panel Spreadsheet'!K184&lt;&gt;0,0.01,"")</f>
        <v/>
      </c>
      <c r="L184" t="str">
        <f>IF('Panel Spreadsheet'!L184&lt;&gt;0,0.01,"")</f>
        <v/>
      </c>
      <c r="M184" t="str">
        <f>IF('Panel Spreadsheet'!M184&lt;&gt;0,0.01,"")</f>
        <v/>
      </c>
      <c r="N184" t="str">
        <f>IF('Panel Spreadsheet'!N184&lt;&gt;0,0.01,"")</f>
        <v/>
      </c>
      <c r="O184" t="str">
        <f>IF('Panel Spreadsheet'!O184&lt;&gt;0,0.01,"")</f>
        <v/>
      </c>
      <c r="P184" t="str">
        <f>IF('Panel Spreadsheet'!P184&lt;&gt;0,0.01,"")</f>
        <v/>
      </c>
      <c r="Q184" t="str">
        <f>IF('Panel Spreadsheet'!Q184&lt;&gt;0,0.01,"")</f>
        <v/>
      </c>
      <c r="R184" t="str">
        <f>IF('Panel Spreadsheet'!R184&lt;&gt;0,0.01,"")</f>
        <v/>
      </c>
      <c r="S184" t="str">
        <f>IF('Panel Spreadsheet'!S184&lt;&gt;0,0.01,"")</f>
        <v/>
      </c>
      <c r="T184" t="str">
        <f>IF('Panel Spreadsheet'!T184&lt;&gt;0,0.01,"")</f>
        <v/>
      </c>
      <c r="U184" t="str">
        <f>IF('Panel Spreadsheet'!U184&lt;&gt;0,0.01,"")</f>
        <v/>
      </c>
      <c r="V184" t="str">
        <f>IF('Panel Spreadsheet'!V184&lt;&gt;0,0.01,"")</f>
        <v/>
      </c>
      <c r="W184">
        <f>IF('Panel Spreadsheet'!W184&lt;&gt;0,0.01,"")</f>
        <v>0.01</v>
      </c>
      <c r="X184">
        <f>IF('Panel Spreadsheet'!X184&lt;&gt;0,0.01,"")</f>
        <v>0.01</v>
      </c>
      <c r="Y184">
        <f>IF('Panel Spreadsheet'!Y184&lt;&gt;0,0.01,"")</f>
        <v>0.01</v>
      </c>
      <c r="Z184">
        <f>IF('Panel Spreadsheet'!Z184&lt;&gt;0,0.01,"")</f>
        <v>0.01</v>
      </c>
      <c r="AA184">
        <f>IF('Panel Spreadsheet'!AA184&lt;&gt;0,0.01,"")</f>
        <v>0.01</v>
      </c>
      <c r="AB184">
        <f>IF('Panel Spreadsheet'!AB184&lt;&gt;0,0.01,"")</f>
        <v>0.01</v>
      </c>
      <c r="AC184">
        <f>IF('Panel Spreadsheet'!AC184&lt;&gt;0,0.01,"")</f>
        <v>0.01</v>
      </c>
      <c r="AD184">
        <f>IF('Panel Spreadsheet'!AD184&lt;&gt;0,0.01,"")</f>
        <v>0.01</v>
      </c>
      <c r="AE184" t="str">
        <f>IF('Panel Spreadsheet'!AE184&lt;&gt;0,0.01,"")</f>
        <v/>
      </c>
      <c r="AF184">
        <f>IF('Panel Spreadsheet'!AF184&lt;&gt;0,0.01,"")</f>
        <v>0.01</v>
      </c>
      <c r="AG184">
        <f>IF('Panel Spreadsheet'!AG184&lt;&gt;0,0.01,"")</f>
        <v>0.01</v>
      </c>
      <c r="AH184">
        <f>IF('Panel Spreadsheet'!AH184&lt;&gt;0,0.01,"")</f>
        <v>0.01</v>
      </c>
      <c r="AI184">
        <f>IF('Panel Spreadsheet'!AI184&lt;&gt;0,0.01,"")</f>
        <v>0.01</v>
      </c>
      <c r="AJ184">
        <f>IF('Panel Spreadsheet'!AJ184&lt;&gt;0,0.01,"")</f>
        <v>0.01</v>
      </c>
      <c r="AK184">
        <f>IF('Panel Spreadsheet'!AK184&lt;&gt;0,0.01,"")</f>
        <v>0.01</v>
      </c>
      <c r="AL184">
        <f>IF('Panel Spreadsheet'!AL184&lt;&gt;0,0.01,"")</f>
        <v>0.01</v>
      </c>
      <c r="AM184">
        <f>IF('Panel Spreadsheet'!AM184&lt;&gt;0,0.01,"")</f>
        <v>0.01</v>
      </c>
      <c r="AN184">
        <f>IF('Panel Spreadsheet'!AN184&lt;&gt;0,0.01,"")</f>
        <v>0.01</v>
      </c>
      <c r="AO184">
        <f>IF('Panel Spreadsheet'!AO184&lt;&gt;0,0.01,"")</f>
        <v>0.01</v>
      </c>
      <c r="AP184">
        <f>IF('Panel Spreadsheet'!AP184&lt;&gt;0,0.01,"")</f>
        <v>0.01</v>
      </c>
      <c r="AQ184">
        <f>IF('Panel Spreadsheet'!AQ184&lt;&gt;0,0.01,"")</f>
        <v>0.01</v>
      </c>
      <c r="AR184">
        <f>IF('Panel Spreadsheet'!AR184&lt;&gt;0,0.01,"")</f>
        <v>0.01</v>
      </c>
      <c r="AS184">
        <f>IF('Panel Spreadsheet'!AS184&lt;&gt;0,0.01,"")</f>
        <v>0.01</v>
      </c>
      <c r="AT184">
        <f>IF('Panel Spreadsheet'!AT184&lt;&gt;0,0.01,"")</f>
        <v>0.01</v>
      </c>
      <c r="AU184">
        <f>IF('Panel Spreadsheet'!AU184&lt;&gt;0,0.01,"")</f>
        <v>0.01</v>
      </c>
      <c r="AV184" t="str">
        <f>IF('Panel Spreadsheet'!AV184&lt;&gt;0,0.01,"")</f>
        <v/>
      </c>
      <c r="AW184" t="str">
        <f>IF('Panel Spreadsheet'!AW184&lt;&gt;0,0.01,"")</f>
        <v/>
      </c>
      <c r="AX184" t="str">
        <f>IF('Panel Spreadsheet'!AX184&lt;&gt;0,0.01,"")</f>
        <v/>
      </c>
      <c r="AY184" t="str">
        <f>IF('Panel Spreadsheet'!AY184&lt;&gt;0,0.01,"")</f>
        <v/>
      </c>
    </row>
    <row r="185" spans="1:51" ht="29" x14ac:dyDescent="0.35">
      <c r="A185" s="86" t="s">
        <v>187</v>
      </c>
      <c r="B185" s="36" t="s">
        <v>169</v>
      </c>
      <c r="F185" t="str">
        <f>IF('Panel Spreadsheet'!F185&lt;&gt;0,0.01,"")</f>
        <v/>
      </c>
      <c r="G185" t="str">
        <f>IF('Panel Spreadsheet'!G185&lt;&gt;0,0.01,"")</f>
        <v/>
      </c>
      <c r="H185" t="str">
        <f>IF('Panel Spreadsheet'!H185&lt;&gt;0,0.01,"")</f>
        <v/>
      </c>
      <c r="I185">
        <f>IF('Panel Spreadsheet'!I185&lt;&gt;0,0.01,"")</f>
        <v>0.01</v>
      </c>
      <c r="J185">
        <f>IF('Panel Spreadsheet'!J185&lt;&gt;0,0.01,"")</f>
        <v>0.01</v>
      </c>
      <c r="K185">
        <f>IF('Panel Spreadsheet'!K185&lt;&gt;0,0.01,"")</f>
        <v>0.01</v>
      </c>
      <c r="L185">
        <f>IF('Panel Spreadsheet'!L185&lt;&gt;0,0.01,"")</f>
        <v>0.01</v>
      </c>
      <c r="M185">
        <f>IF('Panel Spreadsheet'!M185&lt;&gt;0,0.01,"")</f>
        <v>0.01</v>
      </c>
      <c r="N185">
        <f>IF('Panel Spreadsheet'!N185&lt;&gt;0,0.01,"")</f>
        <v>0.01</v>
      </c>
      <c r="O185">
        <f>IF('Panel Spreadsheet'!O185&lt;&gt;0,0.01,"")</f>
        <v>0.01</v>
      </c>
      <c r="P185">
        <f>IF('Panel Spreadsheet'!P185&lt;&gt;0,0.01,"")</f>
        <v>0.01</v>
      </c>
      <c r="Q185">
        <f>IF('Panel Spreadsheet'!Q185&lt;&gt;0,0.01,"")</f>
        <v>0.01</v>
      </c>
      <c r="R185">
        <f>IF('Panel Spreadsheet'!R185&lt;&gt;0,0.01,"")</f>
        <v>0.01</v>
      </c>
      <c r="S185">
        <f>IF('Panel Spreadsheet'!S185&lt;&gt;0,0.01,"")</f>
        <v>0.01</v>
      </c>
      <c r="T185">
        <f>IF('Panel Spreadsheet'!T185&lt;&gt;0,0.01,"")</f>
        <v>0.01</v>
      </c>
      <c r="U185">
        <f>IF('Panel Spreadsheet'!U185&lt;&gt;0,0.01,"")</f>
        <v>0.01</v>
      </c>
      <c r="V185">
        <f>IF('Panel Spreadsheet'!V185&lt;&gt;0,0.01,"")</f>
        <v>0.01</v>
      </c>
      <c r="W185">
        <f>IF('Panel Spreadsheet'!W185&lt;&gt;0,0.01,"")</f>
        <v>0.01</v>
      </c>
      <c r="X185">
        <f>IF('Panel Spreadsheet'!X185&lt;&gt;0,0.01,"")</f>
        <v>0.01</v>
      </c>
      <c r="Y185">
        <f>IF('Panel Spreadsheet'!Y185&lt;&gt;0,0.01,"")</f>
        <v>0.01</v>
      </c>
      <c r="Z185">
        <f>IF('Panel Spreadsheet'!Z185&lt;&gt;0,0.01,"")</f>
        <v>0.01</v>
      </c>
      <c r="AA185">
        <f>IF('Panel Spreadsheet'!AA185&lt;&gt;0,0.01,"")</f>
        <v>0.01</v>
      </c>
      <c r="AB185">
        <f>IF('Panel Spreadsheet'!AB185&lt;&gt;0,0.01,"")</f>
        <v>0.01</v>
      </c>
      <c r="AC185">
        <f>IF('Panel Spreadsheet'!AC185&lt;&gt;0,0.01,"")</f>
        <v>0.01</v>
      </c>
      <c r="AD185">
        <f>IF('Panel Spreadsheet'!AD185&lt;&gt;0,0.01,"")</f>
        <v>0.01</v>
      </c>
      <c r="AE185" t="str">
        <f>IF('Panel Spreadsheet'!AE185&lt;&gt;0,0.01,"")</f>
        <v/>
      </c>
      <c r="AF185">
        <f>IF('Panel Spreadsheet'!AF185&lt;&gt;0,0.01,"")</f>
        <v>0.01</v>
      </c>
      <c r="AG185">
        <f>IF('Panel Spreadsheet'!AG185&lt;&gt;0,0.01,"")</f>
        <v>0.01</v>
      </c>
      <c r="AH185">
        <f>IF('Panel Spreadsheet'!AH185&lt;&gt;0,0.01,"")</f>
        <v>0.01</v>
      </c>
      <c r="AI185">
        <f>IF('Panel Spreadsheet'!AI185&lt;&gt;0,0.01,"")</f>
        <v>0.01</v>
      </c>
      <c r="AJ185">
        <f>IF('Panel Spreadsheet'!AJ185&lt;&gt;0,0.01,"")</f>
        <v>0.01</v>
      </c>
      <c r="AK185">
        <f>IF('Panel Spreadsheet'!AK185&lt;&gt;0,0.01,"")</f>
        <v>0.01</v>
      </c>
      <c r="AL185">
        <f>IF('Panel Spreadsheet'!AL185&lt;&gt;0,0.01,"")</f>
        <v>0.01</v>
      </c>
      <c r="AM185">
        <f>IF('Panel Spreadsheet'!AM185&lt;&gt;0,0.01,"")</f>
        <v>0.01</v>
      </c>
      <c r="AN185">
        <f>IF('Panel Spreadsheet'!AN185&lt;&gt;0,0.01,"")</f>
        <v>0.01</v>
      </c>
      <c r="AO185">
        <f>IF('Panel Spreadsheet'!AO185&lt;&gt;0,0.01,"")</f>
        <v>0.01</v>
      </c>
      <c r="AP185">
        <f>IF('Panel Spreadsheet'!AP185&lt;&gt;0,0.01,"")</f>
        <v>0.01</v>
      </c>
      <c r="AQ185">
        <f>IF('Panel Spreadsheet'!AQ185&lt;&gt;0,0.01,"")</f>
        <v>0.01</v>
      </c>
      <c r="AR185">
        <f>IF('Panel Spreadsheet'!AR185&lt;&gt;0,0.01,"")</f>
        <v>0.01</v>
      </c>
      <c r="AS185">
        <f>IF('Panel Spreadsheet'!AS185&lt;&gt;0,0.01,"")</f>
        <v>0.01</v>
      </c>
      <c r="AT185">
        <f>IF('Panel Spreadsheet'!AT185&lt;&gt;0,0.01,"")</f>
        <v>0.01</v>
      </c>
      <c r="AU185">
        <f>IF('Panel Spreadsheet'!AU185&lt;&gt;0,0.01,"")</f>
        <v>0.01</v>
      </c>
      <c r="AV185" t="str">
        <f>IF('Panel Spreadsheet'!AV185&lt;&gt;0,0.01,"")</f>
        <v/>
      </c>
      <c r="AW185" t="str">
        <f>IF('Panel Spreadsheet'!AW185&lt;&gt;0,0.01,"")</f>
        <v/>
      </c>
      <c r="AX185" t="str">
        <f>IF('Panel Spreadsheet'!AX185&lt;&gt;0,0.01,"")</f>
        <v/>
      </c>
      <c r="AY185" t="str">
        <f>IF('Panel Spreadsheet'!AY185&lt;&gt;0,0.01,"")</f>
        <v/>
      </c>
    </row>
    <row r="186" spans="1:51" ht="29" x14ac:dyDescent="0.35">
      <c r="A186" s="86" t="s">
        <v>191</v>
      </c>
      <c r="B186" s="36" t="s">
        <v>169</v>
      </c>
      <c r="F186">
        <f>IF('Panel Spreadsheet'!F186&lt;&gt;0,0.01,"")</f>
        <v>0.01</v>
      </c>
      <c r="G186">
        <f>IF('Panel Spreadsheet'!G186&lt;&gt;0,0.01,"")</f>
        <v>0.01</v>
      </c>
      <c r="H186" t="str">
        <f>IF('Panel Spreadsheet'!H186&lt;&gt;0,0.01,"")</f>
        <v/>
      </c>
      <c r="I186">
        <f>IF('Panel Spreadsheet'!I186&lt;&gt;0,0.01,"")</f>
        <v>0.01</v>
      </c>
      <c r="J186">
        <f>IF('Panel Spreadsheet'!J186&lt;&gt;0,0.01,"")</f>
        <v>0.01</v>
      </c>
      <c r="K186">
        <f>IF('Panel Spreadsheet'!K186&lt;&gt;0,0.01,"")</f>
        <v>0.01</v>
      </c>
      <c r="L186" t="str">
        <f>IF('Panel Spreadsheet'!L186&lt;&gt;0,0.01,"")</f>
        <v/>
      </c>
      <c r="M186" t="str">
        <f>IF('Panel Spreadsheet'!M186&lt;&gt;0,0.01,"")</f>
        <v/>
      </c>
      <c r="N186" t="str">
        <f>IF('Panel Spreadsheet'!N186&lt;&gt;0,0.01,"")</f>
        <v/>
      </c>
      <c r="O186" t="str">
        <f>IF('Panel Spreadsheet'!O186&lt;&gt;0,0.01,"")</f>
        <v/>
      </c>
      <c r="P186" t="str">
        <f>IF('Panel Spreadsheet'!P186&lt;&gt;0,0.01,"")</f>
        <v/>
      </c>
      <c r="Q186" t="str">
        <f>IF('Panel Spreadsheet'!Q186&lt;&gt;0,0.01,"")</f>
        <v/>
      </c>
      <c r="R186" t="str">
        <f>IF('Panel Spreadsheet'!R186&lt;&gt;0,0.01,"")</f>
        <v/>
      </c>
      <c r="S186" t="str">
        <f>IF('Panel Spreadsheet'!S186&lt;&gt;0,0.01,"")</f>
        <v/>
      </c>
      <c r="T186" t="str">
        <f>IF('Panel Spreadsheet'!T186&lt;&gt;0,0.01,"")</f>
        <v/>
      </c>
      <c r="U186" t="str">
        <f>IF('Panel Spreadsheet'!U186&lt;&gt;0,0.01,"")</f>
        <v/>
      </c>
      <c r="V186" t="str">
        <f>IF('Panel Spreadsheet'!V186&lt;&gt;0,0.01,"")</f>
        <v/>
      </c>
      <c r="W186" t="str">
        <f>IF('Panel Spreadsheet'!W186&lt;&gt;0,0.01,"")</f>
        <v/>
      </c>
      <c r="X186" t="str">
        <f>IF('Panel Spreadsheet'!X186&lt;&gt;0,0.01,"")</f>
        <v/>
      </c>
      <c r="Y186" t="str">
        <f>IF('Panel Spreadsheet'!Y186&lt;&gt;0,0.01,"")</f>
        <v/>
      </c>
      <c r="Z186" t="str">
        <f>IF('Panel Spreadsheet'!Z186&lt;&gt;0,0.01,"")</f>
        <v/>
      </c>
      <c r="AA186" t="str">
        <f>IF('Panel Spreadsheet'!AA186&lt;&gt;0,0.01,"")</f>
        <v/>
      </c>
      <c r="AB186" t="str">
        <f>IF('Panel Spreadsheet'!AB186&lt;&gt;0,0.01,"")</f>
        <v/>
      </c>
      <c r="AC186" t="str">
        <f>IF('Panel Spreadsheet'!AC186&lt;&gt;0,0.01,"")</f>
        <v/>
      </c>
      <c r="AD186" t="str">
        <f>IF('Panel Spreadsheet'!AD186&lt;&gt;0,0.01,"")</f>
        <v/>
      </c>
      <c r="AE186" t="str">
        <f>IF('Panel Spreadsheet'!AE186&lt;&gt;0,0.01,"")</f>
        <v/>
      </c>
      <c r="AF186" t="str">
        <f>IF('Panel Spreadsheet'!AF186&lt;&gt;0,0.01,"")</f>
        <v/>
      </c>
      <c r="AG186" t="str">
        <f>IF('Panel Spreadsheet'!AG186&lt;&gt;0,0.01,"")</f>
        <v/>
      </c>
      <c r="AH186" t="str">
        <f>IF('Panel Spreadsheet'!AH186&lt;&gt;0,0.01,"")</f>
        <v/>
      </c>
      <c r="AI186" t="str">
        <f>IF('Panel Spreadsheet'!AI186&lt;&gt;0,0.01,"")</f>
        <v/>
      </c>
      <c r="AJ186" t="str">
        <f>IF('Panel Spreadsheet'!AJ186&lt;&gt;0,0.01,"")</f>
        <v/>
      </c>
      <c r="AK186" t="str">
        <f>IF('Panel Spreadsheet'!AK186&lt;&gt;0,0.01,"")</f>
        <v/>
      </c>
      <c r="AL186" t="str">
        <f>IF('Panel Spreadsheet'!AL186&lt;&gt;0,0.01,"")</f>
        <v/>
      </c>
      <c r="AM186" t="str">
        <f>IF('Panel Spreadsheet'!AM186&lt;&gt;0,0.01,"")</f>
        <v/>
      </c>
      <c r="AN186" t="str">
        <f>IF('Panel Spreadsheet'!AN186&lt;&gt;0,0.01,"")</f>
        <v/>
      </c>
      <c r="AO186" t="str">
        <f>IF('Panel Spreadsheet'!AO186&lt;&gt;0,0.01,"")</f>
        <v/>
      </c>
      <c r="AP186" t="str">
        <f>IF('Panel Spreadsheet'!AP186&lt;&gt;0,0.01,"")</f>
        <v/>
      </c>
      <c r="AQ186" t="str">
        <f>IF('Panel Spreadsheet'!AQ186&lt;&gt;0,0.01,"")</f>
        <v/>
      </c>
      <c r="AR186" t="str">
        <f>IF('Panel Spreadsheet'!AR186&lt;&gt;0,0.01,"")</f>
        <v/>
      </c>
      <c r="AS186">
        <f>IF('Panel Spreadsheet'!AS186&lt;&gt;0,0.01,"")</f>
        <v>0.01</v>
      </c>
      <c r="AT186">
        <f>IF('Panel Spreadsheet'!AT186&lt;&gt;0,0.01,"")</f>
        <v>0.01</v>
      </c>
      <c r="AU186">
        <f>IF('Panel Spreadsheet'!AU186&lt;&gt;0,0.01,"")</f>
        <v>0.01</v>
      </c>
      <c r="AV186" t="str">
        <f>IF('Panel Spreadsheet'!AV186&lt;&gt;0,0.01,"")</f>
        <v/>
      </c>
      <c r="AW186" t="str">
        <f>IF('Panel Spreadsheet'!AW186&lt;&gt;0,0.01,"")</f>
        <v/>
      </c>
      <c r="AX186" t="str">
        <f>IF('Panel Spreadsheet'!AX186&lt;&gt;0,0.01,"")</f>
        <v/>
      </c>
      <c r="AY186" t="str">
        <f>IF('Panel Spreadsheet'!AY186&lt;&gt;0,0.01,"")</f>
        <v/>
      </c>
    </row>
    <row r="187" spans="1:51" x14ac:dyDescent="0.35">
      <c r="A187" s="68" t="s">
        <v>132</v>
      </c>
      <c r="B187" s="36" t="s">
        <v>169</v>
      </c>
      <c r="F187" t="str">
        <f>IF('Panel Spreadsheet'!F187&lt;&gt;0,0.01,"")</f>
        <v/>
      </c>
      <c r="G187" t="str">
        <f>IF('Panel Spreadsheet'!G187&lt;&gt;0,0.01,"")</f>
        <v/>
      </c>
      <c r="H187" t="str">
        <f>IF('Panel Spreadsheet'!H187&lt;&gt;0,0.01,"")</f>
        <v/>
      </c>
      <c r="I187" t="str">
        <f>IF('Panel Spreadsheet'!I187&lt;&gt;0,0.01,"")</f>
        <v/>
      </c>
      <c r="J187" t="str">
        <f>IF('Panel Spreadsheet'!J187&lt;&gt;0,0.01,"")</f>
        <v/>
      </c>
      <c r="K187">
        <f>IF('Panel Spreadsheet'!K187&lt;&gt;0,0.01,"")</f>
        <v>0.01</v>
      </c>
      <c r="L187">
        <f>IF('Panel Spreadsheet'!L187&lt;&gt;0,0.01,"")</f>
        <v>0.01</v>
      </c>
      <c r="M187">
        <f>IF('Panel Spreadsheet'!M187&lt;&gt;0,0.01,"")</f>
        <v>0.01</v>
      </c>
      <c r="N187">
        <f>IF('Panel Spreadsheet'!N187&lt;&gt;0,0.01,"")</f>
        <v>0.01</v>
      </c>
      <c r="O187">
        <f>IF('Panel Spreadsheet'!O187&lt;&gt;0,0.01,"")</f>
        <v>0.01</v>
      </c>
      <c r="P187">
        <f>IF('Panel Spreadsheet'!P187&lt;&gt;0,0.01,"")</f>
        <v>0.01</v>
      </c>
      <c r="Q187">
        <f>IF('Panel Spreadsheet'!Q187&lt;&gt;0,0.01,"")</f>
        <v>0.01</v>
      </c>
      <c r="R187">
        <f>IF('Panel Spreadsheet'!R187&lt;&gt;0,0.01,"")</f>
        <v>0.01</v>
      </c>
      <c r="S187">
        <f>IF('Panel Spreadsheet'!S187&lt;&gt;0,0.01,"")</f>
        <v>0.01</v>
      </c>
      <c r="T187">
        <f>IF('Panel Spreadsheet'!T187&lt;&gt;0,0.01,"")</f>
        <v>0.01</v>
      </c>
      <c r="U187">
        <f>IF('Panel Spreadsheet'!U187&lt;&gt;0,0.01,"")</f>
        <v>0.01</v>
      </c>
      <c r="V187">
        <f>IF('Panel Spreadsheet'!V187&lt;&gt;0,0.01,"")</f>
        <v>0.01</v>
      </c>
      <c r="W187">
        <f>IF('Panel Spreadsheet'!W187&lt;&gt;0,0.01,"")</f>
        <v>0.01</v>
      </c>
      <c r="X187">
        <f>IF('Panel Spreadsheet'!X187&lt;&gt;0,0.01,"")</f>
        <v>0.01</v>
      </c>
      <c r="Y187">
        <f>IF('Panel Spreadsheet'!Y187&lt;&gt;0,0.01,"")</f>
        <v>0.01</v>
      </c>
      <c r="Z187">
        <f>IF('Panel Spreadsheet'!Z187&lt;&gt;0,0.01,"")</f>
        <v>0.01</v>
      </c>
      <c r="AA187">
        <f>IF('Panel Spreadsheet'!AA187&lt;&gt;0,0.01,"")</f>
        <v>0.01</v>
      </c>
      <c r="AB187">
        <f>IF('Panel Spreadsheet'!AB187&lt;&gt;0,0.01,"")</f>
        <v>0.01</v>
      </c>
      <c r="AC187">
        <f>IF('Panel Spreadsheet'!AC187&lt;&gt;0,0.01,"")</f>
        <v>0.01</v>
      </c>
      <c r="AD187">
        <f>IF('Panel Spreadsheet'!AD187&lt;&gt;0,0.01,"")</f>
        <v>0.01</v>
      </c>
      <c r="AE187" t="str">
        <f>IF('Panel Spreadsheet'!AE187&lt;&gt;0,0.01,"")</f>
        <v/>
      </c>
      <c r="AF187">
        <f>IF('Panel Spreadsheet'!AF187&lt;&gt;0,0.01,"")</f>
        <v>0.01</v>
      </c>
      <c r="AG187">
        <f>IF('Panel Spreadsheet'!AG187&lt;&gt;0,0.01,"")</f>
        <v>0.01</v>
      </c>
      <c r="AH187">
        <f>IF('Panel Spreadsheet'!AH187&lt;&gt;0,0.01,"")</f>
        <v>0.01</v>
      </c>
      <c r="AI187">
        <f>IF('Panel Spreadsheet'!AI187&lt;&gt;0,0.01,"")</f>
        <v>0.01</v>
      </c>
      <c r="AJ187">
        <f>IF('Panel Spreadsheet'!AJ187&lt;&gt;0,0.01,"")</f>
        <v>0.01</v>
      </c>
      <c r="AK187">
        <f>IF('Panel Spreadsheet'!AK187&lt;&gt;0,0.01,"")</f>
        <v>0.01</v>
      </c>
      <c r="AL187">
        <f>IF('Panel Spreadsheet'!AL187&lt;&gt;0,0.01,"")</f>
        <v>0.01</v>
      </c>
      <c r="AM187">
        <f>IF('Panel Spreadsheet'!AM187&lt;&gt;0,0.01,"")</f>
        <v>0.01</v>
      </c>
      <c r="AN187">
        <f>IF('Panel Spreadsheet'!AN187&lt;&gt;0,0.01,"")</f>
        <v>0.01</v>
      </c>
      <c r="AO187">
        <f>IF('Panel Spreadsheet'!AO187&lt;&gt;0,0.01,"")</f>
        <v>0.01</v>
      </c>
      <c r="AP187">
        <f>IF('Panel Spreadsheet'!AP187&lt;&gt;0,0.01,"")</f>
        <v>0.01</v>
      </c>
      <c r="AQ187">
        <f>IF('Panel Spreadsheet'!AQ187&lt;&gt;0,0.01,"")</f>
        <v>0.01</v>
      </c>
      <c r="AR187">
        <f>IF('Panel Spreadsheet'!AR187&lt;&gt;0,0.01,"")</f>
        <v>0.01</v>
      </c>
      <c r="AS187">
        <f>IF('Panel Spreadsheet'!AS187&lt;&gt;0,0.01,"")</f>
        <v>0.01</v>
      </c>
      <c r="AT187">
        <f>IF('Panel Spreadsheet'!AT187&lt;&gt;0,0.01,"")</f>
        <v>0.01</v>
      </c>
      <c r="AU187">
        <f>IF('Panel Spreadsheet'!AU187&lt;&gt;0,0.01,"")</f>
        <v>0.01</v>
      </c>
      <c r="AV187" t="str">
        <f>IF('Panel Spreadsheet'!AV187&lt;&gt;0,0.01,"")</f>
        <v/>
      </c>
      <c r="AW187" t="str">
        <f>IF('Panel Spreadsheet'!AW187&lt;&gt;0,0.01,"")</f>
        <v/>
      </c>
      <c r="AX187" t="str">
        <f>IF('Panel Spreadsheet'!AX187&lt;&gt;0,0.01,"")</f>
        <v/>
      </c>
      <c r="AY187" t="str">
        <f>IF('Panel Spreadsheet'!AY187&lt;&gt;0,0.01,"")</f>
        <v/>
      </c>
    </row>
    <row r="188" spans="1:51" x14ac:dyDescent="0.35">
      <c r="A188" s="68" t="s">
        <v>133</v>
      </c>
      <c r="B188" s="36" t="s">
        <v>169</v>
      </c>
      <c r="F188" t="str">
        <f>IF('Panel Spreadsheet'!F188&lt;&gt;0,0.01,"")</f>
        <v/>
      </c>
      <c r="G188" t="str">
        <f>IF('Panel Spreadsheet'!G188&lt;&gt;0,0.01,"")</f>
        <v/>
      </c>
      <c r="H188" t="str">
        <f>IF('Panel Spreadsheet'!H188&lt;&gt;0,0.01,"")</f>
        <v/>
      </c>
      <c r="I188" t="str">
        <f>IF('Panel Spreadsheet'!I188&lt;&gt;0,0.01,"")</f>
        <v/>
      </c>
      <c r="J188" t="str">
        <f>IF('Panel Spreadsheet'!J188&lt;&gt;0,0.01,"")</f>
        <v/>
      </c>
      <c r="K188" t="str">
        <f>IF('Panel Spreadsheet'!K188&lt;&gt;0,0.01,"")</f>
        <v/>
      </c>
      <c r="L188" t="str">
        <f>IF('Panel Spreadsheet'!L188&lt;&gt;0,0.01,"")</f>
        <v/>
      </c>
      <c r="M188" t="str">
        <f>IF('Panel Spreadsheet'!M188&lt;&gt;0,0.01,"")</f>
        <v/>
      </c>
      <c r="N188" t="str">
        <f>IF('Panel Spreadsheet'!N188&lt;&gt;0,0.01,"")</f>
        <v/>
      </c>
      <c r="O188" t="str">
        <f>IF('Panel Spreadsheet'!O188&lt;&gt;0,0.01,"")</f>
        <v/>
      </c>
      <c r="P188" t="str">
        <f>IF('Panel Spreadsheet'!P188&lt;&gt;0,0.01,"")</f>
        <v/>
      </c>
      <c r="Q188" t="str">
        <f>IF('Panel Spreadsheet'!Q188&lt;&gt;0,0.01,"")</f>
        <v/>
      </c>
      <c r="R188" t="str">
        <f>IF('Panel Spreadsheet'!R188&lt;&gt;0,0.01,"")</f>
        <v/>
      </c>
      <c r="S188" t="str">
        <f>IF('Panel Spreadsheet'!S188&lt;&gt;0,0.01,"")</f>
        <v/>
      </c>
      <c r="T188" t="str">
        <f>IF('Panel Spreadsheet'!T188&lt;&gt;0,0.01,"")</f>
        <v/>
      </c>
      <c r="U188" t="str">
        <f>IF('Panel Spreadsheet'!U188&lt;&gt;0,0.01,"")</f>
        <v/>
      </c>
      <c r="V188" t="str">
        <f>IF('Panel Spreadsheet'!V188&lt;&gt;0,0.01,"")</f>
        <v/>
      </c>
      <c r="W188" t="str">
        <f>IF('Panel Spreadsheet'!W188&lt;&gt;0,0.01,"")</f>
        <v/>
      </c>
      <c r="X188" t="str">
        <f>IF('Panel Spreadsheet'!X188&lt;&gt;0,0.01,"")</f>
        <v/>
      </c>
      <c r="Y188" t="str">
        <f>IF('Panel Spreadsheet'!Y188&lt;&gt;0,0.01,"")</f>
        <v/>
      </c>
      <c r="Z188" t="str">
        <f>IF('Panel Spreadsheet'!Z188&lt;&gt;0,0.01,"")</f>
        <v/>
      </c>
      <c r="AA188" t="str">
        <f>IF('Panel Spreadsheet'!AA188&lt;&gt;0,0.01,"")</f>
        <v/>
      </c>
      <c r="AB188" t="str">
        <f>IF('Panel Spreadsheet'!AB188&lt;&gt;0,0.01,"")</f>
        <v/>
      </c>
      <c r="AC188" t="str">
        <f>IF('Panel Spreadsheet'!AC188&lt;&gt;0,0.01,"")</f>
        <v/>
      </c>
      <c r="AD188" t="str">
        <f>IF('Panel Spreadsheet'!AD188&lt;&gt;0,0.01,"")</f>
        <v/>
      </c>
      <c r="AE188" t="str">
        <f>IF('Panel Spreadsheet'!AE188&lt;&gt;0,0.01,"")</f>
        <v/>
      </c>
      <c r="AF188" t="str">
        <f>IF('Panel Spreadsheet'!AF188&lt;&gt;0,0.01,"")</f>
        <v/>
      </c>
      <c r="AG188" t="str">
        <f>IF('Panel Spreadsheet'!AG188&lt;&gt;0,0.01,"")</f>
        <v/>
      </c>
      <c r="AH188" t="str">
        <f>IF('Panel Spreadsheet'!AH188&lt;&gt;0,0.01,"")</f>
        <v/>
      </c>
      <c r="AI188" t="str">
        <f>IF('Panel Spreadsheet'!AI188&lt;&gt;0,0.01,"")</f>
        <v/>
      </c>
      <c r="AJ188" t="str">
        <f>IF('Panel Spreadsheet'!AJ188&lt;&gt;0,0.01,"")</f>
        <v/>
      </c>
      <c r="AK188" t="str">
        <f>IF('Panel Spreadsheet'!AK188&lt;&gt;0,0.01,"")</f>
        <v/>
      </c>
      <c r="AL188" t="str">
        <f>IF('Panel Spreadsheet'!AL188&lt;&gt;0,0.01,"")</f>
        <v/>
      </c>
      <c r="AM188" t="str">
        <f>IF('Panel Spreadsheet'!AM188&lt;&gt;0,0.01,"")</f>
        <v/>
      </c>
      <c r="AN188" t="str">
        <f>IF('Panel Spreadsheet'!AN188&lt;&gt;0,0.01,"")</f>
        <v/>
      </c>
      <c r="AO188" t="str">
        <f>IF('Panel Spreadsheet'!AO188&lt;&gt;0,0.01,"")</f>
        <v/>
      </c>
      <c r="AP188" t="str">
        <f>IF('Panel Spreadsheet'!AP188&lt;&gt;0,0.01,"")</f>
        <v/>
      </c>
      <c r="AQ188" t="str">
        <f>IF('Panel Spreadsheet'!AQ188&lt;&gt;0,0.01,"")</f>
        <v/>
      </c>
      <c r="AR188">
        <f>IF('Panel Spreadsheet'!AR188&lt;&gt;0,0.01,"")</f>
        <v>0.01</v>
      </c>
      <c r="AS188" t="str">
        <f>IF('Panel Spreadsheet'!AS188&lt;&gt;0,0.01,"")</f>
        <v/>
      </c>
      <c r="AT188">
        <f>IF('Panel Spreadsheet'!AT188&lt;&gt;0,0.01,"")</f>
        <v>0.01</v>
      </c>
      <c r="AU188">
        <f>IF('Panel Spreadsheet'!AU188&lt;&gt;0,0.01,"")</f>
        <v>0.01</v>
      </c>
      <c r="AV188" t="str">
        <f>IF('Panel Spreadsheet'!AV188&lt;&gt;0,0.01,"")</f>
        <v/>
      </c>
      <c r="AW188" t="str">
        <f>IF('Panel Spreadsheet'!AW188&lt;&gt;0,0.01,"")</f>
        <v/>
      </c>
      <c r="AX188" t="str">
        <f>IF('Panel Spreadsheet'!AX188&lt;&gt;0,0.01,"")</f>
        <v/>
      </c>
      <c r="AY188" t="str">
        <f>IF('Panel Spreadsheet'!AY188&lt;&gt;0,0.01,"")</f>
        <v/>
      </c>
    </row>
    <row r="189" spans="1:51" x14ac:dyDescent="0.35">
      <c r="A189" s="68" t="s">
        <v>134</v>
      </c>
      <c r="B189" s="36" t="s">
        <v>169</v>
      </c>
      <c r="F189" t="str">
        <f>IF('Panel Spreadsheet'!F189&lt;&gt;0,0.01,"")</f>
        <v/>
      </c>
      <c r="G189" t="str">
        <f>IF('Panel Spreadsheet'!G189&lt;&gt;0,0.01,"")</f>
        <v/>
      </c>
      <c r="H189" t="str">
        <f>IF('Panel Spreadsheet'!H189&lt;&gt;0,0.01,"")</f>
        <v/>
      </c>
      <c r="I189" t="str">
        <f>IF('Panel Spreadsheet'!I189&lt;&gt;0,0.01,"")</f>
        <v/>
      </c>
      <c r="J189" t="str">
        <f>IF('Panel Spreadsheet'!J189&lt;&gt;0,0.01,"")</f>
        <v/>
      </c>
      <c r="K189" t="str">
        <f>IF('Panel Spreadsheet'!K189&lt;&gt;0,0.01,"")</f>
        <v/>
      </c>
      <c r="L189" t="str">
        <f>IF('Panel Spreadsheet'!L189&lt;&gt;0,0.01,"")</f>
        <v/>
      </c>
      <c r="M189" t="str">
        <f>IF('Panel Spreadsheet'!M189&lt;&gt;0,0.01,"")</f>
        <v/>
      </c>
      <c r="N189" t="str">
        <f>IF('Panel Spreadsheet'!N189&lt;&gt;0,0.01,"")</f>
        <v/>
      </c>
      <c r="O189" t="str">
        <f>IF('Panel Spreadsheet'!O189&lt;&gt;0,0.01,"")</f>
        <v/>
      </c>
      <c r="P189" t="str">
        <f>IF('Panel Spreadsheet'!P189&lt;&gt;0,0.01,"")</f>
        <v/>
      </c>
      <c r="Q189" t="str">
        <f>IF('Panel Spreadsheet'!Q189&lt;&gt;0,0.01,"")</f>
        <v/>
      </c>
      <c r="R189" t="str">
        <f>IF('Panel Spreadsheet'!R189&lt;&gt;0,0.01,"")</f>
        <v/>
      </c>
      <c r="S189" t="str">
        <f>IF('Panel Spreadsheet'!S189&lt;&gt;0,0.01,"")</f>
        <v/>
      </c>
      <c r="T189" t="str">
        <f>IF('Panel Spreadsheet'!T189&lt;&gt;0,0.01,"")</f>
        <v/>
      </c>
      <c r="U189" t="str">
        <f>IF('Panel Spreadsheet'!U189&lt;&gt;0,0.01,"")</f>
        <v/>
      </c>
      <c r="V189" t="str">
        <f>IF('Panel Spreadsheet'!V189&lt;&gt;0,0.01,"")</f>
        <v/>
      </c>
      <c r="W189" t="str">
        <f>IF('Panel Spreadsheet'!W189&lt;&gt;0,0.01,"")</f>
        <v/>
      </c>
      <c r="X189" t="str">
        <f>IF('Panel Spreadsheet'!X189&lt;&gt;0,0.01,"")</f>
        <v/>
      </c>
      <c r="Y189" t="str">
        <f>IF('Panel Spreadsheet'!Y189&lt;&gt;0,0.01,"")</f>
        <v/>
      </c>
      <c r="Z189" t="str">
        <f>IF('Panel Spreadsheet'!Z189&lt;&gt;0,0.01,"")</f>
        <v/>
      </c>
      <c r="AA189" t="str">
        <f>IF('Panel Spreadsheet'!AA189&lt;&gt;0,0.01,"")</f>
        <v/>
      </c>
      <c r="AB189" t="str">
        <f>IF('Panel Spreadsheet'!AB189&lt;&gt;0,0.01,"")</f>
        <v/>
      </c>
      <c r="AC189" t="str">
        <f>IF('Panel Spreadsheet'!AC189&lt;&gt;0,0.01,"")</f>
        <v/>
      </c>
      <c r="AD189" t="str">
        <f>IF('Panel Spreadsheet'!AD189&lt;&gt;0,0.01,"")</f>
        <v/>
      </c>
      <c r="AE189" t="str">
        <f>IF('Panel Spreadsheet'!AE189&lt;&gt;0,0.01,"")</f>
        <v/>
      </c>
      <c r="AF189" t="str">
        <f>IF('Panel Spreadsheet'!AF189&lt;&gt;0,0.01,"")</f>
        <v/>
      </c>
      <c r="AG189" t="str">
        <f>IF('Panel Spreadsheet'!AG189&lt;&gt;0,0.01,"")</f>
        <v/>
      </c>
      <c r="AH189" t="str">
        <f>IF('Panel Spreadsheet'!AH189&lt;&gt;0,0.01,"")</f>
        <v/>
      </c>
      <c r="AI189" t="str">
        <f>IF('Panel Spreadsheet'!AI189&lt;&gt;0,0.01,"")</f>
        <v/>
      </c>
      <c r="AJ189" t="str">
        <f>IF('Panel Spreadsheet'!AJ189&lt;&gt;0,0.01,"")</f>
        <v/>
      </c>
      <c r="AK189" t="str">
        <f>IF('Panel Spreadsheet'!AK189&lt;&gt;0,0.01,"")</f>
        <v/>
      </c>
      <c r="AL189" t="str">
        <f>IF('Panel Spreadsheet'!AL189&lt;&gt;0,0.01,"")</f>
        <v/>
      </c>
      <c r="AM189" t="str">
        <f>IF('Panel Spreadsheet'!AM189&lt;&gt;0,0.01,"")</f>
        <v/>
      </c>
      <c r="AN189" t="str">
        <f>IF('Panel Spreadsheet'!AN189&lt;&gt;0,0.01,"")</f>
        <v/>
      </c>
      <c r="AO189" t="str">
        <f>IF('Panel Spreadsheet'!AO189&lt;&gt;0,0.01,"")</f>
        <v/>
      </c>
      <c r="AP189" t="str">
        <f>IF('Panel Spreadsheet'!AP189&lt;&gt;0,0.01,"")</f>
        <v/>
      </c>
      <c r="AQ189" t="str">
        <f>IF('Panel Spreadsheet'!AQ189&lt;&gt;0,0.01,"")</f>
        <v/>
      </c>
      <c r="AR189" t="str">
        <f>IF('Panel Spreadsheet'!AR189&lt;&gt;0,0.01,"")</f>
        <v/>
      </c>
      <c r="AS189">
        <f>IF('Panel Spreadsheet'!AS189&lt;&gt;0,0.01,"")</f>
        <v>0.01</v>
      </c>
      <c r="AT189">
        <f>IF('Panel Spreadsheet'!AT189&lt;&gt;0,0.01,"")</f>
        <v>0.01</v>
      </c>
      <c r="AU189" t="str">
        <f>IF('Panel Spreadsheet'!AU189&lt;&gt;0,0.01,"")</f>
        <v/>
      </c>
      <c r="AV189" t="str">
        <f>IF('Panel Spreadsheet'!AV189&lt;&gt;0,0.01,"")</f>
        <v/>
      </c>
      <c r="AW189" t="str">
        <f>IF('Panel Spreadsheet'!AW189&lt;&gt;0,0.01,"")</f>
        <v/>
      </c>
      <c r="AX189" t="str">
        <f>IF('Panel Spreadsheet'!AX189&lt;&gt;0,0.01,"")</f>
        <v/>
      </c>
      <c r="AY189" t="str">
        <f>IF('Panel Spreadsheet'!AY189&lt;&gt;0,0.01,"")</f>
        <v/>
      </c>
    </row>
    <row r="190" spans="1:51" x14ac:dyDescent="0.35">
      <c r="A190" s="67" t="s">
        <v>135</v>
      </c>
      <c r="B190" s="36" t="s">
        <v>154</v>
      </c>
      <c r="F190" t="str">
        <f>IF('Panel Spreadsheet'!F190&lt;&gt;0,0.01,"")</f>
        <v/>
      </c>
      <c r="G190" t="str">
        <f>IF('Panel Spreadsheet'!G190&lt;&gt;0,0.01,"")</f>
        <v/>
      </c>
      <c r="H190" t="str">
        <f>IF('Panel Spreadsheet'!H190&lt;&gt;0,0.01,"")</f>
        <v/>
      </c>
      <c r="I190" t="str">
        <f>IF('Panel Spreadsheet'!I190&lt;&gt;0,0.01,"")</f>
        <v/>
      </c>
      <c r="J190" t="str">
        <f>IF('Panel Spreadsheet'!J190&lt;&gt;0,0.01,"")</f>
        <v/>
      </c>
      <c r="K190" t="str">
        <f>IF('Panel Spreadsheet'!K190&lt;&gt;0,0.01,"")</f>
        <v/>
      </c>
      <c r="L190" t="str">
        <f>IF('Panel Spreadsheet'!L190&lt;&gt;0,0.01,"")</f>
        <v/>
      </c>
      <c r="M190" t="str">
        <f>IF('Panel Spreadsheet'!M190&lt;&gt;0,0.01,"")</f>
        <v/>
      </c>
      <c r="N190" t="str">
        <f>IF('Panel Spreadsheet'!N190&lt;&gt;0,0.01,"")</f>
        <v/>
      </c>
      <c r="O190" t="str">
        <f>IF('Panel Spreadsheet'!O190&lt;&gt;0,0.01,"")</f>
        <v/>
      </c>
      <c r="P190" t="str">
        <f>IF('Panel Spreadsheet'!P190&lt;&gt;0,0.01,"")</f>
        <v/>
      </c>
      <c r="Q190" t="str">
        <f>IF('Panel Spreadsheet'!Q190&lt;&gt;0,0.01,"")</f>
        <v/>
      </c>
      <c r="R190" t="str">
        <f>IF('Panel Spreadsheet'!R190&lt;&gt;0,0.01,"")</f>
        <v/>
      </c>
      <c r="S190" t="str">
        <f>IF('Panel Spreadsheet'!S190&lt;&gt;0,0.01,"")</f>
        <v/>
      </c>
      <c r="T190" t="str">
        <f>IF('Panel Spreadsheet'!T190&lt;&gt;0,0.01,"")</f>
        <v/>
      </c>
      <c r="U190" t="str">
        <f>IF('Panel Spreadsheet'!U190&lt;&gt;0,0.01,"")</f>
        <v/>
      </c>
      <c r="V190" t="str">
        <f>IF('Panel Spreadsheet'!V190&lt;&gt;0,0.01,"")</f>
        <v/>
      </c>
      <c r="W190" t="str">
        <f>IF('Panel Spreadsheet'!W190&lt;&gt;0,0.01,"")</f>
        <v/>
      </c>
      <c r="X190" t="str">
        <f>IF('Panel Spreadsheet'!X190&lt;&gt;0,0.01,"")</f>
        <v/>
      </c>
      <c r="Y190" t="str">
        <f>IF('Panel Spreadsheet'!Y190&lt;&gt;0,0.01,"")</f>
        <v/>
      </c>
      <c r="Z190" t="str">
        <f>IF('Panel Spreadsheet'!Z190&lt;&gt;0,0.01,"")</f>
        <v/>
      </c>
      <c r="AA190" t="str">
        <f>IF('Panel Spreadsheet'!AA190&lt;&gt;0,0.01,"")</f>
        <v/>
      </c>
      <c r="AB190" t="str">
        <f>IF('Panel Spreadsheet'!AB190&lt;&gt;0,0.01,"")</f>
        <v/>
      </c>
      <c r="AC190" t="str">
        <f>IF('Panel Spreadsheet'!AC190&lt;&gt;0,0.01,"")</f>
        <v/>
      </c>
      <c r="AD190" t="str">
        <f>IF('Panel Spreadsheet'!AD190&lt;&gt;0,0.01,"")</f>
        <v/>
      </c>
      <c r="AE190" t="str">
        <f>IF('Panel Spreadsheet'!AE190&lt;&gt;0,0.01,"")</f>
        <v/>
      </c>
      <c r="AF190" t="str">
        <f>IF('Panel Spreadsheet'!AF190&lt;&gt;0,0.01,"")</f>
        <v/>
      </c>
      <c r="AG190" t="str">
        <f>IF('Panel Spreadsheet'!AG190&lt;&gt;0,0.01,"")</f>
        <v/>
      </c>
      <c r="AH190" t="str">
        <f>IF('Panel Spreadsheet'!AH190&lt;&gt;0,0.01,"")</f>
        <v/>
      </c>
      <c r="AI190" t="str">
        <f>IF('Panel Spreadsheet'!AI190&lt;&gt;0,0.01,"")</f>
        <v/>
      </c>
      <c r="AJ190" t="str">
        <f>IF('Panel Spreadsheet'!AJ190&lt;&gt;0,0.01,"")</f>
        <v/>
      </c>
      <c r="AK190" t="str">
        <f>IF('Panel Spreadsheet'!AK190&lt;&gt;0,0.01,"")</f>
        <v/>
      </c>
      <c r="AL190" t="str">
        <f>IF('Panel Spreadsheet'!AL190&lt;&gt;0,0.01,"")</f>
        <v/>
      </c>
      <c r="AM190">
        <f>IF('Panel Spreadsheet'!AM190&lt;&gt;0,0.01,"")</f>
        <v>0.01</v>
      </c>
      <c r="AN190">
        <f>IF('Panel Spreadsheet'!AN190&lt;&gt;0,0.01,"")</f>
        <v>0.01</v>
      </c>
      <c r="AO190">
        <f>IF('Panel Spreadsheet'!AO190&lt;&gt;0,0.01,"")</f>
        <v>0.01</v>
      </c>
      <c r="AP190">
        <f>IF('Panel Spreadsheet'!AP190&lt;&gt;0,0.01,"")</f>
        <v>0.01</v>
      </c>
      <c r="AQ190">
        <f>IF('Panel Spreadsheet'!AQ190&lt;&gt;0,0.01,"")</f>
        <v>0.01</v>
      </c>
      <c r="AR190">
        <f>IF('Panel Spreadsheet'!AR190&lt;&gt;0,0.01,"")</f>
        <v>0.01</v>
      </c>
      <c r="AS190">
        <f>IF('Panel Spreadsheet'!AS190&lt;&gt;0,0.01,"")</f>
        <v>0.01</v>
      </c>
      <c r="AT190">
        <f>IF('Panel Spreadsheet'!AT190&lt;&gt;0,0.01,"")</f>
        <v>0.01</v>
      </c>
      <c r="AU190">
        <f>IF('Panel Spreadsheet'!AU190&lt;&gt;0,0.01,"")</f>
        <v>0.01</v>
      </c>
      <c r="AV190" t="str">
        <f>IF('Panel Spreadsheet'!AV190&lt;&gt;0,0.01,"")</f>
        <v/>
      </c>
      <c r="AW190" t="str">
        <f>IF('Panel Spreadsheet'!AW190&lt;&gt;0,0.01,"")</f>
        <v/>
      </c>
      <c r="AX190" t="str">
        <f>IF('Panel Spreadsheet'!AX190&lt;&gt;0,0.01,"")</f>
        <v/>
      </c>
      <c r="AY190" t="str">
        <f>IF('Panel Spreadsheet'!AY190&lt;&gt;0,0.01,"")</f>
        <v/>
      </c>
    </row>
    <row r="191" spans="1:51" x14ac:dyDescent="0.35">
      <c r="A191" s="70" t="s">
        <v>136</v>
      </c>
      <c r="B191" s="36" t="s">
        <v>160</v>
      </c>
      <c r="F191" t="str">
        <f>IF('Panel Spreadsheet'!F191&lt;&gt;0,0.01,"")</f>
        <v/>
      </c>
      <c r="G191" t="str">
        <f>IF('Panel Spreadsheet'!G191&lt;&gt;0,0.01,"")</f>
        <v/>
      </c>
      <c r="H191">
        <f>IF('Panel Spreadsheet'!H191&lt;&gt;0,0.01,"")</f>
        <v>0.01</v>
      </c>
      <c r="I191" t="str">
        <f>IF('Panel Spreadsheet'!I191&lt;&gt;0,0.01,"")</f>
        <v/>
      </c>
      <c r="J191" t="str">
        <f>IF('Panel Spreadsheet'!J191&lt;&gt;0,0.01,"")</f>
        <v/>
      </c>
      <c r="K191" t="str">
        <f>IF('Panel Spreadsheet'!K191&lt;&gt;0,0.01,"")</f>
        <v/>
      </c>
      <c r="L191" t="str">
        <f>IF('Panel Spreadsheet'!L191&lt;&gt;0,0.01,"")</f>
        <v/>
      </c>
      <c r="M191" t="str">
        <f>IF('Panel Spreadsheet'!M191&lt;&gt;0,0.01,"")</f>
        <v/>
      </c>
      <c r="N191" t="str">
        <f>IF('Panel Spreadsheet'!N191&lt;&gt;0,0.01,"")</f>
        <v/>
      </c>
      <c r="O191" t="str">
        <f>IF('Panel Spreadsheet'!O191&lt;&gt;0,0.01,"")</f>
        <v/>
      </c>
      <c r="P191" t="str">
        <f>IF('Panel Spreadsheet'!P191&lt;&gt;0,0.01,"")</f>
        <v/>
      </c>
      <c r="Q191" t="str">
        <f>IF('Panel Spreadsheet'!Q191&lt;&gt;0,0.01,"")</f>
        <v/>
      </c>
      <c r="R191" t="str">
        <f>IF('Panel Spreadsheet'!R191&lt;&gt;0,0.01,"")</f>
        <v/>
      </c>
      <c r="S191" t="str">
        <f>IF('Panel Spreadsheet'!S191&lt;&gt;0,0.01,"")</f>
        <v/>
      </c>
      <c r="T191" t="str">
        <f>IF('Panel Spreadsheet'!T191&lt;&gt;0,0.01,"")</f>
        <v/>
      </c>
      <c r="U191" t="str">
        <f>IF('Panel Spreadsheet'!U191&lt;&gt;0,0.01,"")</f>
        <v/>
      </c>
      <c r="V191" t="str">
        <f>IF('Panel Spreadsheet'!V191&lt;&gt;0,0.01,"")</f>
        <v/>
      </c>
      <c r="W191" t="str">
        <f>IF('Panel Spreadsheet'!W191&lt;&gt;0,0.01,"")</f>
        <v/>
      </c>
      <c r="X191" t="str">
        <f>IF('Panel Spreadsheet'!X191&lt;&gt;0,0.01,"")</f>
        <v/>
      </c>
      <c r="Y191" t="str">
        <f>IF('Panel Spreadsheet'!Y191&lt;&gt;0,0.01,"")</f>
        <v/>
      </c>
      <c r="Z191" t="str">
        <f>IF('Panel Spreadsheet'!Z191&lt;&gt;0,0.01,"")</f>
        <v/>
      </c>
      <c r="AA191" t="str">
        <f>IF('Panel Spreadsheet'!AA191&lt;&gt;0,0.01,"")</f>
        <v/>
      </c>
      <c r="AB191" t="str">
        <f>IF('Panel Spreadsheet'!AB191&lt;&gt;0,0.01,"")</f>
        <v/>
      </c>
      <c r="AC191" t="str">
        <f>IF('Panel Spreadsheet'!AC191&lt;&gt;0,0.01,"")</f>
        <v/>
      </c>
      <c r="AD191" t="str">
        <f>IF('Panel Spreadsheet'!AD191&lt;&gt;0,0.01,"")</f>
        <v/>
      </c>
      <c r="AE191">
        <f>IF('Panel Spreadsheet'!AE191&lt;&gt;0,0.01,"")</f>
        <v>0.01</v>
      </c>
      <c r="AF191" t="str">
        <f>IF('Panel Spreadsheet'!AF191&lt;&gt;0,0.01,"")</f>
        <v/>
      </c>
      <c r="AG191" t="str">
        <f>IF('Panel Spreadsheet'!AG191&lt;&gt;0,0.01,"")</f>
        <v/>
      </c>
      <c r="AH191" t="str">
        <f>IF('Panel Spreadsheet'!AH191&lt;&gt;0,0.01,"")</f>
        <v/>
      </c>
      <c r="AI191" t="str">
        <f>IF('Panel Spreadsheet'!AI191&lt;&gt;0,0.01,"")</f>
        <v/>
      </c>
      <c r="AJ191" t="str">
        <f>IF('Panel Spreadsheet'!AJ191&lt;&gt;0,0.01,"")</f>
        <v/>
      </c>
      <c r="AK191" t="str">
        <f>IF('Panel Spreadsheet'!AK191&lt;&gt;0,0.01,"")</f>
        <v/>
      </c>
      <c r="AL191" t="str">
        <f>IF('Panel Spreadsheet'!AL191&lt;&gt;0,0.01,"")</f>
        <v/>
      </c>
      <c r="AM191" t="str">
        <f>IF('Panel Spreadsheet'!AM191&lt;&gt;0,0.01,"")</f>
        <v/>
      </c>
      <c r="AN191" t="str">
        <f>IF('Panel Spreadsheet'!AN191&lt;&gt;0,0.01,"")</f>
        <v/>
      </c>
      <c r="AO191" t="str">
        <f>IF('Panel Spreadsheet'!AO191&lt;&gt;0,0.01,"")</f>
        <v/>
      </c>
      <c r="AP191" t="str">
        <f>IF('Panel Spreadsheet'!AP191&lt;&gt;0,0.01,"")</f>
        <v/>
      </c>
      <c r="AQ191" t="str">
        <f>IF('Panel Spreadsheet'!AQ191&lt;&gt;0,0.01,"")</f>
        <v/>
      </c>
      <c r="AR191" t="str">
        <f>IF('Panel Spreadsheet'!AR191&lt;&gt;0,0.01,"")</f>
        <v/>
      </c>
      <c r="AS191" t="str">
        <f>IF('Panel Spreadsheet'!AS191&lt;&gt;0,0.01,"")</f>
        <v/>
      </c>
      <c r="AT191" t="str">
        <f>IF('Panel Spreadsheet'!AT191&lt;&gt;0,0.01,"")</f>
        <v/>
      </c>
      <c r="AU191" t="str">
        <f>IF('Panel Spreadsheet'!AU191&lt;&gt;0,0.01,"")</f>
        <v/>
      </c>
      <c r="AV191" t="str">
        <f>IF('Panel Spreadsheet'!AV191&lt;&gt;0,0.01,"")</f>
        <v/>
      </c>
      <c r="AW191" t="str">
        <f>IF('Panel Spreadsheet'!AW191&lt;&gt;0,0.01,"")</f>
        <v/>
      </c>
      <c r="AX191" t="str">
        <f>IF('Panel Spreadsheet'!AX191&lt;&gt;0,0.01,"")</f>
        <v/>
      </c>
      <c r="AY191" t="str">
        <f>IF('Panel Spreadsheet'!AY191&lt;&gt;0,0.01,"")</f>
        <v/>
      </c>
    </row>
    <row r="192" spans="1:51" x14ac:dyDescent="0.35">
      <c r="A192" s="70" t="s">
        <v>137</v>
      </c>
      <c r="B192" s="36" t="s">
        <v>154</v>
      </c>
      <c r="F192" t="str">
        <f>IF('Panel Spreadsheet'!F192&lt;&gt;0,0.01,"")</f>
        <v/>
      </c>
      <c r="G192" t="str">
        <f>IF('Panel Spreadsheet'!G192&lt;&gt;0,0.01,"")</f>
        <v/>
      </c>
      <c r="H192" t="str">
        <f>IF('Panel Spreadsheet'!H192&lt;&gt;0,0.01,"")</f>
        <v/>
      </c>
      <c r="I192" t="str">
        <f>IF('Panel Spreadsheet'!I192&lt;&gt;0,0.01,"")</f>
        <v/>
      </c>
      <c r="J192" t="str">
        <f>IF('Panel Spreadsheet'!J192&lt;&gt;0,0.01,"")</f>
        <v/>
      </c>
      <c r="K192" t="str">
        <f>IF('Panel Spreadsheet'!K192&lt;&gt;0,0.01,"")</f>
        <v/>
      </c>
      <c r="L192" t="str">
        <f>IF('Panel Spreadsheet'!L192&lt;&gt;0,0.01,"")</f>
        <v/>
      </c>
      <c r="M192" t="str">
        <f>IF('Panel Spreadsheet'!M192&lt;&gt;0,0.01,"")</f>
        <v/>
      </c>
      <c r="N192" t="str">
        <f>IF('Panel Spreadsheet'!N192&lt;&gt;0,0.01,"")</f>
        <v/>
      </c>
      <c r="O192" t="str">
        <f>IF('Panel Spreadsheet'!O192&lt;&gt;0,0.01,"")</f>
        <v/>
      </c>
      <c r="P192" t="str">
        <f>IF('Panel Spreadsheet'!P192&lt;&gt;0,0.01,"")</f>
        <v/>
      </c>
      <c r="Q192" t="str">
        <f>IF('Panel Spreadsheet'!Q192&lt;&gt;0,0.01,"")</f>
        <v/>
      </c>
      <c r="R192" t="str">
        <f>IF('Panel Spreadsheet'!R192&lt;&gt;0,0.01,"")</f>
        <v/>
      </c>
      <c r="S192" t="str">
        <f>IF('Panel Spreadsheet'!S192&lt;&gt;0,0.01,"")</f>
        <v/>
      </c>
      <c r="T192" t="str">
        <f>IF('Panel Spreadsheet'!T192&lt;&gt;0,0.01,"")</f>
        <v/>
      </c>
      <c r="U192" t="str">
        <f>IF('Panel Spreadsheet'!U192&lt;&gt;0,0.01,"")</f>
        <v/>
      </c>
      <c r="V192" t="str">
        <f>IF('Panel Spreadsheet'!V192&lt;&gt;0,0.01,"")</f>
        <v/>
      </c>
      <c r="W192" t="str">
        <f>IF('Panel Spreadsheet'!W192&lt;&gt;0,0.01,"")</f>
        <v/>
      </c>
      <c r="X192" t="str">
        <f>IF('Panel Spreadsheet'!X192&lt;&gt;0,0.01,"")</f>
        <v/>
      </c>
      <c r="Y192" t="str">
        <f>IF('Panel Spreadsheet'!Y192&lt;&gt;0,0.01,"")</f>
        <v/>
      </c>
      <c r="Z192" t="str">
        <f>IF('Panel Spreadsheet'!Z192&lt;&gt;0,0.01,"")</f>
        <v/>
      </c>
      <c r="AA192" t="str">
        <f>IF('Panel Spreadsheet'!AA192&lt;&gt;0,0.01,"")</f>
        <v/>
      </c>
      <c r="AB192" t="str">
        <f>IF('Panel Spreadsheet'!AB192&lt;&gt;0,0.01,"")</f>
        <v/>
      </c>
      <c r="AC192" t="str">
        <f>IF('Panel Spreadsheet'!AC192&lt;&gt;0,0.01,"")</f>
        <v/>
      </c>
      <c r="AD192" t="str">
        <f>IF('Panel Spreadsheet'!AD192&lt;&gt;0,0.01,"")</f>
        <v/>
      </c>
      <c r="AE192" t="str">
        <f>IF('Panel Spreadsheet'!AE192&lt;&gt;0,0.01,"")</f>
        <v/>
      </c>
      <c r="AF192" t="str">
        <f>IF('Panel Spreadsheet'!AF192&lt;&gt;0,0.01,"")</f>
        <v/>
      </c>
      <c r="AG192" t="str">
        <f>IF('Panel Spreadsheet'!AG192&lt;&gt;0,0.01,"")</f>
        <v/>
      </c>
      <c r="AH192" t="str">
        <f>IF('Panel Spreadsheet'!AH192&lt;&gt;0,0.01,"")</f>
        <v/>
      </c>
      <c r="AI192" t="str">
        <f>IF('Panel Spreadsheet'!AI192&lt;&gt;0,0.01,"")</f>
        <v/>
      </c>
      <c r="AJ192" t="str">
        <f>IF('Panel Spreadsheet'!AJ192&lt;&gt;0,0.01,"")</f>
        <v/>
      </c>
      <c r="AK192" t="str">
        <f>IF('Panel Spreadsheet'!AK192&lt;&gt;0,0.01,"")</f>
        <v/>
      </c>
      <c r="AL192">
        <f>IF('Panel Spreadsheet'!AL192&lt;&gt;0,0.01,"")</f>
        <v>0.01</v>
      </c>
      <c r="AM192">
        <f>IF('Panel Spreadsheet'!AM192&lt;&gt;0,0.01,"")</f>
        <v>0.01</v>
      </c>
      <c r="AN192">
        <f>IF('Panel Spreadsheet'!AN192&lt;&gt;0,0.01,"")</f>
        <v>0.01</v>
      </c>
      <c r="AO192" t="str">
        <f>IF('Panel Spreadsheet'!AO192&lt;&gt;0,0.01,"")</f>
        <v/>
      </c>
      <c r="AP192" t="str">
        <f>IF('Panel Spreadsheet'!AP192&lt;&gt;0,0.01,"")</f>
        <v/>
      </c>
      <c r="AQ192" t="str">
        <f>IF('Panel Spreadsheet'!AQ192&lt;&gt;0,0.01,"")</f>
        <v/>
      </c>
      <c r="AR192" t="str">
        <f>IF('Panel Spreadsheet'!AR192&lt;&gt;0,0.01,"")</f>
        <v/>
      </c>
      <c r="AS192" t="str">
        <f>IF('Panel Spreadsheet'!AS192&lt;&gt;0,0.01,"")</f>
        <v/>
      </c>
      <c r="AT192" t="str">
        <f>IF('Panel Spreadsheet'!AT192&lt;&gt;0,0.01,"")</f>
        <v/>
      </c>
      <c r="AU192" t="str">
        <f>IF('Panel Spreadsheet'!AU192&lt;&gt;0,0.01,"")</f>
        <v/>
      </c>
      <c r="AV192" t="str">
        <f>IF('Panel Spreadsheet'!AV192&lt;&gt;0,0.01,"")</f>
        <v/>
      </c>
      <c r="AW192" t="str">
        <f>IF('Panel Spreadsheet'!AW192&lt;&gt;0,0.01,"")</f>
        <v/>
      </c>
      <c r="AX192" t="str">
        <f>IF('Panel Spreadsheet'!AX192&lt;&gt;0,0.01,"")</f>
        <v/>
      </c>
      <c r="AY192" t="str">
        <f>IF('Panel Spreadsheet'!AY192&lt;&gt;0,0.01,"")</f>
        <v/>
      </c>
    </row>
    <row r="193" spans="1:51" ht="29" x14ac:dyDescent="0.35">
      <c r="A193" s="85" t="s">
        <v>190</v>
      </c>
      <c r="B193" s="36" t="s">
        <v>154</v>
      </c>
      <c r="F193">
        <f>IF('Panel Spreadsheet'!F193&lt;&gt;0,0.01,"")</f>
        <v>0.01</v>
      </c>
      <c r="G193" t="str">
        <f>IF('Panel Spreadsheet'!G193&lt;&gt;0,0.01,"")</f>
        <v/>
      </c>
      <c r="H193" t="str">
        <f>IF('Panel Spreadsheet'!H193&lt;&gt;0,0.01,"")</f>
        <v/>
      </c>
      <c r="I193" t="str">
        <f>IF('Panel Spreadsheet'!I193&lt;&gt;0,0.01,"")</f>
        <v/>
      </c>
      <c r="J193" t="str">
        <f>IF('Panel Spreadsheet'!J193&lt;&gt;0,0.01,"")</f>
        <v/>
      </c>
      <c r="K193" t="str">
        <f>IF('Panel Spreadsheet'!K193&lt;&gt;0,0.01,"")</f>
        <v/>
      </c>
      <c r="L193" t="str">
        <f>IF('Panel Spreadsheet'!L193&lt;&gt;0,0.01,"")</f>
        <v/>
      </c>
      <c r="M193" t="str">
        <f>IF('Panel Spreadsheet'!M193&lt;&gt;0,0.01,"")</f>
        <v/>
      </c>
      <c r="N193" t="str">
        <f>IF('Panel Spreadsheet'!N193&lt;&gt;0,0.01,"")</f>
        <v/>
      </c>
      <c r="O193" t="str">
        <f>IF('Panel Spreadsheet'!O193&lt;&gt;0,0.01,"")</f>
        <v/>
      </c>
      <c r="P193" t="str">
        <f>IF('Panel Spreadsheet'!P193&lt;&gt;0,0.01,"")</f>
        <v/>
      </c>
      <c r="Q193" t="str">
        <f>IF('Panel Spreadsheet'!Q193&lt;&gt;0,0.01,"")</f>
        <v/>
      </c>
      <c r="R193" t="str">
        <f>IF('Panel Spreadsheet'!R193&lt;&gt;0,0.01,"")</f>
        <v/>
      </c>
      <c r="S193" t="str">
        <f>IF('Panel Spreadsheet'!S193&lt;&gt;0,0.01,"")</f>
        <v/>
      </c>
      <c r="T193" t="str">
        <f>IF('Panel Spreadsheet'!T193&lt;&gt;0,0.01,"")</f>
        <v/>
      </c>
      <c r="U193" t="str">
        <f>IF('Panel Spreadsheet'!U193&lt;&gt;0,0.01,"")</f>
        <v/>
      </c>
      <c r="V193" t="str">
        <f>IF('Panel Spreadsheet'!V193&lt;&gt;0,0.01,"")</f>
        <v/>
      </c>
      <c r="W193" t="str">
        <f>IF('Panel Spreadsheet'!W193&lt;&gt;0,0.01,"")</f>
        <v/>
      </c>
      <c r="X193" t="str">
        <f>IF('Panel Spreadsheet'!X193&lt;&gt;0,0.01,"")</f>
        <v/>
      </c>
      <c r="Y193" t="str">
        <f>IF('Panel Spreadsheet'!Y193&lt;&gt;0,0.01,"")</f>
        <v/>
      </c>
      <c r="Z193" t="str">
        <f>IF('Panel Spreadsheet'!Z193&lt;&gt;0,0.01,"")</f>
        <v/>
      </c>
      <c r="AA193" t="str">
        <f>IF('Panel Spreadsheet'!AA193&lt;&gt;0,0.01,"")</f>
        <v/>
      </c>
      <c r="AB193" t="str">
        <f>IF('Panel Spreadsheet'!AB193&lt;&gt;0,0.01,"")</f>
        <v/>
      </c>
      <c r="AC193" t="str">
        <f>IF('Panel Spreadsheet'!AC193&lt;&gt;0,0.01,"")</f>
        <v/>
      </c>
      <c r="AD193" t="str">
        <f>IF('Panel Spreadsheet'!AD193&lt;&gt;0,0.01,"")</f>
        <v/>
      </c>
      <c r="AE193" t="str">
        <f>IF('Panel Spreadsheet'!AE193&lt;&gt;0,0.01,"")</f>
        <v/>
      </c>
      <c r="AF193" t="str">
        <f>IF('Panel Spreadsheet'!AF193&lt;&gt;0,0.01,"")</f>
        <v/>
      </c>
      <c r="AG193" t="str">
        <f>IF('Panel Spreadsheet'!AG193&lt;&gt;0,0.01,"")</f>
        <v/>
      </c>
      <c r="AH193" t="str">
        <f>IF('Panel Spreadsheet'!AH193&lt;&gt;0,0.01,"")</f>
        <v/>
      </c>
      <c r="AI193" t="str">
        <f>IF('Panel Spreadsheet'!AI193&lt;&gt;0,0.01,"")</f>
        <v/>
      </c>
      <c r="AJ193" t="str">
        <f>IF('Panel Spreadsheet'!AJ193&lt;&gt;0,0.01,"")</f>
        <v/>
      </c>
      <c r="AK193" t="str">
        <f>IF('Panel Spreadsheet'!AK193&lt;&gt;0,0.01,"")</f>
        <v/>
      </c>
      <c r="AL193" t="str">
        <f>IF('Panel Spreadsheet'!AL193&lt;&gt;0,0.01,"")</f>
        <v/>
      </c>
      <c r="AM193" t="str">
        <f>IF('Panel Spreadsheet'!AM193&lt;&gt;0,0.01,"")</f>
        <v/>
      </c>
      <c r="AN193" t="str">
        <f>IF('Panel Spreadsheet'!AN193&lt;&gt;0,0.01,"")</f>
        <v/>
      </c>
      <c r="AO193" t="str">
        <f>IF('Panel Spreadsheet'!AO193&lt;&gt;0,0.01,"")</f>
        <v/>
      </c>
      <c r="AP193" t="str">
        <f>IF('Panel Spreadsheet'!AP193&lt;&gt;0,0.01,"")</f>
        <v/>
      </c>
      <c r="AQ193" t="str">
        <f>IF('Panel Spreadsheet'!AQ193&lt;&gt;0,0.01,"")</f>
        <v/>
      </c>
      <c r="AR193" t="str">
        <f>IF('Panel Spreadsheet'!AR193&lt;&gt;0,0.01,"")</f>
        <v/>
      </c>
      <c r="AS193" t="str">
        <f>IF('Panel Spreadsheet'!AS193&lt;&gt;0,0.01,"")</f>
        <v/>
      </c>
      <c r="AT193" t="str">
        <f>IF('Panel Spreadsheet'!AT193&lt;&gt;0,0.01,"")</f>
        <v/>
      </c>
      <c r="AU193" t="str">
        <f>IF('Panel Spreadsheet'!AU193&lt;&gt;0,0.01,"")</f>
        <v/>
      </c>
      <c r="AV193" t="str">
        <f>IF('Panel Spreadsheet'!AV193&lt;&gt;0,0.01,"")</f>
        <v/>
      </c>
      <c r="AW193" t="str">
        <f>IF('Panel Spreadsheet'!AW193&lt;&gt;0,0.01,"")</f>
        <v/>
      </c>
      <c r="AX193" t="str">
        <f>IF('Panel Spreadsheet'!AX193&lt;&gt;0,0.01,"")</f>
        <v/>
      </c>
      <c r="AY193" t="str">
        <f>IF('Panel Spreadsheet'!AY193&lt;&gt;0,0.01,"")</f>
        <v/>
      </c>
    </row>
    <row r="194" spans="1:51" ht="29" x14ac:dyDescent="0.35">
      <c r="A194" s="85" t="s">
        <v>188</v>
      </c>
      <c r="B194" s="36" t="s">
        <v>169</v>
      </c>
      <c r="F194" t="str">
        <f>IF('Panel Spreadsheet'!F194&lt;&gt;0,0.01,"")</f>
        <v/>
      </c>
      <c r="G194">
        <f>IF('Panel Spreadsheet'!G194&lt;&gt;0,0.01,"")</f>
        <v>0.01</v>
      </c>
      <c r="H194">
        <f>IF('Panel Spreadsheet'!H194&lt;&gt;0,0.01,"")</f>
        <v>0.01</v>
      </c>
      <c r="I194" t="str">
        <f>IF('Panel Spreadsheet'!I194&lt;&gt;0,0.01,"")</f>
        <v/>
      </c>
      <c r="J194" t="str">
        <f>IF('Panel Spreadsheet'!J194&lt;&gt;0,0.01,"")</f>
        <v/>
      </c>
      <c r="K194" t="str">
        <f>IF('Panel Spreadsheet'!K194&lt;&gt;0,0.01,"")</f>
        <v/>
      </c>
      <c r="L194" t="str">
        <f>IF('Panel Spreadsheet'!L194&lt;&gt;0,0.01,"")</f>
        <v/>
      </c>
      <c r="M194" t="str">
        <f>IF('Panel Spreadsheet'!M194&lt;&gt;0,0.01,"")</f>
        <v/>
      </c>
      <c r="N194" t="str">
        <f>IF('Panel Spreadsheet'!N194&lt;&gt;0,0.01,"")</f>
        <v/>
      </c>
      <c r="O194" t="str">
        <f>IF('Panel Spreadsheet'!O194&lt;&gt;0,0.01,"")</f>
        <v/>
      </c>
      <c r="P194" t="str">
        <f>IF('Panel Spreadsheet'!P194&lt;&gt;0,0.01,"")</f>
        <v/>
      </c>
      <c r="Q194" t="str">
        <f>IF('Panel Spreadsheet'!Q194&lt;&gt;0,0.01,"")</f>
        <v/>
      </c>
      <c r="R194" t="str">
        <f>IF('Panel Spreadsheet'!R194&lt;&gt;0,0.01,"")</f>
        <v/>
      </c>
      <c r="S194" t="str">
        <f>IF('Panel Spreadsheet'!S194&lt;&gt;0,0.01,"")</f>
        <v/>
      </c>
      <c r="T194" t="str">
        <f>IF('Panel Spreadsheet'!T194&lt;&gt;0,0.01,"")</f>
        <v/>
      </c>
      <c r="U194" t="str">
        <f>IF('Panel Spreadsheet'!U194&lt;&gt;0,0.01,"")</f>
        <v/>
      </c>
      <c r="V194" t="str">
        <f>IF('Panel Spreadsheet'!V194&lt;&gt;0,0.01,"")</f>
        <v/>
      </c>
      <c r="W194" t="str">
        <f>IF('Panel Spreadsheet'!W194&lt;&gt;0,0.01,"")</f>
        <v/>
      </c>
      <c r="X194" t="str">
        <f>IF('Panel Spreadsheet'!X194&lt;&gt;0,0.01,"")</f>
        <v/>
      </c>
      <c r="Y194" t="str">
        <f>IF('Panel Spreadsheet'!Y194&lt;&gt;0,0.01,"")</f>
        <v/>
      </c>
      <c r="Z194" t="str">
        <f>IF('Panel Spreadsheet'!Z194&lt;&gt;0,0.01,"")</f>
        <v/>
      </c>
      <c r="AA194" t="str">
        <f>IF('Panel Spreadsheet'!AA194&lt;&gt;0,0.01,"")</f>
        <v/>
      </c>
      <c r="AB194" t="str">
        <f>IF('Panel Spreadsheet'!AB194&lt;&gt;0,0.01,"")</f>
        <v/>
      </c>
      <c r="AC194" t="str">
        <f>IF('Panel Spreadsheet'!AC194&lt;&gt;0,0.01,"")</f>
        <v/>
      </c>
      <c r="AD194" t="str">
        <f>IF('Panel Spreadsheet'!AD194&lt;&gt;0,0.01,"")</f>
        <v/>
      </c>
      <c r="AE194" t="str">
        <f>IF('Panel Spreadsheet'!AE194&lt;&gt;0,0.01,"")</f>
        <v/>
      </c>
      <c r="AF194" t="str">
        <f>IF('Panel Spreadsheet'!AF194&lt;&gt;0,0.01,"")</f>
        <v/>
      </c>
      <c r="AG194" t="str">
        <f>IF('Panel Spreadsheet'!AG194&lt;&gt;0,0.01,"")</f>
        <v/>
      </c>
      <c r="AH194" t="str">
        <f>IF('Panel Spreadsheet'!AH194&lt;&gt;0,0.01,"")</f>
        <v/>
      </c>
      <c r="AI194" t="str">
        <f>IF('Panel Spreadsheet'!AI194&lt;&gt;0,0.01,"")</f>
        <v/>
      </c>
      <c r="AJ194" t="str">
        <f>IF('Panel Spreadsheet'!AJ194&lt;&gt;0,0.01,"")</f>
        <v/>
      </c>
      <c r="AK194" t="str">
        <f>IF('Panel Spreadsheet'!AK194&lt;&gt;0,0.01,"")</f>
        <v/>
      </c>
      <c r="AL194" t="str">
        <f>IF('Panel Spreadsheet'!AL194&lt;&gt;0,0.01,"")</f>
        <v/>
      </c>
      <c r="AM194" t="str">
        <f>IF('Panel Spreadsheet'!AM194&lt;&gt;0,0.01,"")</f>
        <v/>
      </c>
      <c r="AN194" t="str">
        <f>IF('Panel Spreadsheet'!AN194&lt;&gt;0,0.01,"")</f>
        <v/>
      </c>
      <c r="AO194" t="str">
        <f>IF('Panel Spreadsheet'!AO194&lt;&gt;0,0.01,"")</f>
        <v/>
      </c>
      <c r="AP194" t="str">
        <f>IF('Panel Spreadsheet'!AP194&lt;&gt;0,0.01,"")</f>
        <v/>
      </c>
      <c r="AQ194" t="str">
        <f>IF('Panel Spreadsheet'!AQ194&lt;&gt;0,0.01,"")</f>
        <v/>
      </c>
      <c r="AR194" t="str">
        <f>IF('Panel Spreadsheet'!AR194&lt;&gt;0,0.01,"")</f>
        <v/>
      </c>
      <c r="AS194" t="str">
        <f>IF('Panel Spreadsheet'!AS194&lt;&gt;0,0.01,"")</f>
        <v/>
      </c>
      <c r="AT194" t="str">
        <f>IF('Panel Spreadsheet'!AT194&lt;&gt;0,0.01,"")</f>
        <v/>
      </c>
      <c r="AU194" t="str">
        <f>IF('Panel Spreadsheet'!AU194&lt;&gt;0,0.01,"")</f>
        <v/>
      </c>
      <c r="AV194" t="str">
        <f>IF('Panel Spreadsheet'!AV194&lt;&gt;0,0.01,"")</f>
        <v/>
      </c>
      <c r="AW194" t="str">
        <f>IF('Panel Spreadsheet'!AW194&lt;&gt;0,0.01,"")</f>
        <v/>
      </c>
      <c r="AX194" t="str">
        <f>IF('Panel Spreadsheet'!AX194&lt;&gt;0,0.01,"")</f>
        <v/>
      </c>
      <c r="AY194" t="str">
        <f>IF('Panel Spreadsheet'!AY194&lt;&gt;0,0.01,"")</f>
        <v/>
      </c>
    </row>
    <row r="195" spans="1:51" x14ac:dyDescent="0.35">
      <c r="A195" s="67" t="s">
        <v>139</v>
      </c>
      <c r="B195" s="36" t="s">
        <v>154</v>
      </c>
      <c r="F195">
        <f>IF('Panel Spreadsheet'!F195&lt;&gt;0,0.01,"")</f>
        <v>0.01</v>
      </c>
      <c r="G195">
        <f>IF('Panel Spreadsheet'!G195&lt;&gt;0,0.01,"")</f>
        <v>0.01</v>
      </c>
      <c r="H195">
        <f>IF('Panel Spreadsheet'!H195&lt;&gt;0,0.01,"")</f>
        <v>0.01</v>
      </c>
      <c r="I195" t="str">
        <f>IF('Panel Spreadsheet'!I195&lt;&gt;0,0.01,"")</f>
        <v/>
      </c>
      <c r="J195" t="str">
        <f>IF('Panel Spreadsheet'!J195&lt;&gt;0,0.01,"")</f>
        <v/>
      </c>
      <c r="K195" t="str">
        <f>IF('Panel Spreadsheet'!K195&lt;&gt;0,0.01,"")</f>
        <v/>
      </c>
      <c r="L195" t="str">
        <f>IF('Panel Spreadsheet'!L195&lt;&gt;0,0.01,"")</f>
        <v/>
      </c>
      <c r="M195" t="str">
        <f>IF('Panel Spreadsheet'!M195&lt;&gt;0,0.01,"")</f>
        <v/>
      </c>
      <c r="N195" t="str">
        <f>IF('Panel Spreadsheet'!N195&lt;&gt;0,0.01,"")</f>
        <v/>
      </c>
      <c r="O195" t="str">
        <f>IF('Panel Spreadsheet'!O195&lt;&gt;0,0.01,"")</f>
        <v/>
      </c>
      <c r="P195" t="str">
        <f>IF('Panel Spreadsheet'!P195&lt;&gt;0,0.01,"")</f>
        <v/>
      </c>
      <c r="Q195" t="str">
        <f>IF('Panel Spreadsheet'!Q195&lt;&gt;0,0.01,"")</f>
        <v/>
      </c>
      <c r="R195" t="str">
        <f>IF('Panel Spreadsheet'!R195&lt;&gt;0,0.01,"")</f>
        <v/>
      </c>
      <c r="S195" t="str">
        <f>IF('Panel Spreadsheet'!S195&lt;&gt;0,0.01,"")</f>
        <v/>
      </c>
      <c r="T195" t="str">
        <f>IF('Panel Spreadsheet'!T195&lt;&gt;0,0.01,"")</f>
        <v/>
      </c>
      <c r="U195" t="str">
        <f>IF('Panel Spreadsheet'!U195&lt;&gt;0,0.01,"")</f>
        <v/>
      </c>
      <c r="V195" t="str">
        <f>IF('Panel Spreadsheet'!V195&lt;&gt;0,0.01,"")</f>
        <v/>
      </c>
      <c r="W195" t="str">
        <f>IF('Panel Spreadsheet'!W195&lt;&gt;0,0.01,"")</f>
        <v/>
      </c>
      <c r="X195" t="str">
        <f>IF('Panel Spreadsheet'!X195&lt;&gt;0,0.01,"")</f>
        <v/>
      </c>
      <c r="Y195" t="str">
        <f>IF('Panel Spreadsheet'!Y195&lt;&gt;0,0.01,"")</f>
        <v/>
      </c>
      <c r="Z195" t="str">
        <f>IF('Panel Spreadsheet'!Z195&lt;&gt;0,0.01,"")</f>
        <v/>
      </c>
      <c r="AA195" t="str">
        <f>IF('Panel Spreadsheet'!AA195&lt;&gt;0,0.01,"")</f>
        <v/>
      </c>
      <c r="AB195" t="str">
        <f>IF('Panel Spreadsheet'!AB195&lt;&gt;0,0.01,"")</f>
        <v/>
      </c>
      <c r="AC195" t="str">
        <f>IF('Panel Spreadsheet'!AC195&lt;&gt;0,0.01,"")</f>
        <v/>
      </c>
      <c r="AD195" t="str">
        <f>IF('Panel Spreadsheet'!AD195&lt;&gt;0,0.01,"")</f>
        <v/>
      </c>
      <c r="AE195" t="str">
        <f>IF('Panel Spreadsheet'!AE195&lt;&gt;0,0.01,"")</f>
        <v/>
      </c>
      <c r="AF195" t="str">
        <f>IF('Panel Spreadsheet'!AF195&lt;&gt;0,0.01,"")</f>
        <v/>
      </c>
      <c r="AG195" t="str">
        <f>IF('Panel Spreadsheet'!AG195&lt;&gt;0,0.01,"")</f>
        <v/>
      </c>
      <c r="AH195" t="str">
        <f>IF('Panel Spreadsheet'!AH195&lt;&gt;0,0.01,"")</f>
        <v/>
      </c>
      <c r="AI195" t="str">
        <f>IF('Panel Spreadsheet'!AI195&lt;&gt;0,0.01,"")</f>
        <v/>
      </c>
      <c r="AJ195" t="str">
        <f>IF('Panel Spreadsheet'!AJ195&lt;&gt;0,0.01,"")</f>
        <v/>
      </c>
      <c r="AK195" t="str">
        <f>IF('Panel Spreadsheet'!AK195&lt;&gt;0,0.01,"")</f>
        <v/>
      </c>
      <c r="AL195" t="str">
        <f>IF('Panel Spreadsheet'!AL195&lt;&gt;0,0.01,"")</f>
        <v/>
      </c>
      <c r="AM195" t="str">
        <f>IF('Panel Spreadsheet'!AM195&lt;&gt;0,0.01,"")</f>
        <v/>
      </c>
      <c r="AN195" t="str">
        <f>IF('Panel Spreadsheet'!AN195&lt;&gt;0,0.01,"")</f>
        <v/>
      </c>
      <c r="AO195" t="str">
        <f>IF('Panel Spreadsheet'!AO195&lt;&gt;0,0.01,"")</f>
        <v/>
      </c>
      <c r="AP195" t="str">
        <f>IF('Panel Spreadsheet'!AP195&lt;&gt;0,0.01,"")</f>
        <v/>
      </c>
      <c r="AQ195" t="str">
        <f>IF('Panel Spreadsheet'!AQ195&lt;&gt;0,0.01,"")</f>
        <v/>
      </c>
      <c r="AR195" t="str">
        <f>IF('Panel Spreadsheet'!AR195&lt;&gt;0,0.01,"")</f>
        <v/>
      </c>
      <c r="AS195" t="str">
        <f>IF('Panel Spreadsheet'!AS195&lt;&gt;0,0.01,"")</f>
        <v/>
      </c>
      <c r="AT195" t="str">
        <f>IF('Panel Spreadsheet'!AT195&lt;&gt;0,0.01,"")</f>
        <v/>
      </c>
      <c r="AU195" t="str">
        <f>IF('Panel Spreadsheet'!AU195&lt;&gt;0,0.01,"")</f>
        <v/>
      </c>
      <c r="AV195" t="str">
        <f>IF('Panel Spreadsheet'!AV195&lt;&gt;0,0.01,"")</f>
        <v/>
      </c>
      <c r="AW195" t="str">
        <f>IF('Panel Spreadsheet'!AW195&lt;&gt;0,0.01,"")</f>
        <v/>
      </c>
      <c r="AX195" t="str">
        <f>IF('Panel Spreadsheet'!AX195&lt;&gt;0,0.01,"")</f>
        <v/>
      </c>
      <c r="AY195" t="str">
        <f>IF('Panel Spreadsheet'!AY195&lt;&gt;0,0.01,"")</f>
        <v/>
      </c>
    </row>
    <row r="196" spans="1:51" ht="29" x14ac:dyDescent="0.35">
      <c r="A196" s="85" t="s">
        <v>189</v>
      </c>
      <c r="B196" s="36" t="s">
        <v>154</v>
      </c>
      <c r="F196">
        <f>IF('Panel Spreadsheet'!F196&lt;&gt;0,0.01,"")</f>
        <v>0.01</v>
      </c>
      <c r="G196">
        <f>IF('Panel Spreadsheet'!G196&lt;&gt;0,0.01,"")</f>
        <v>0.01</v>
      </c>
      <c r="H196">
        <f>IF('Panel Spreadsheet'!H196&lt;&gt;0,0.01,"")</f>
        <v>0.01</v>
      </c>
      <c r="I196" t="str">
        <f>IF('Panel Spreadsheet'!I196&lt;&gt;0,0.01,"")</f>
        <v/>
      </c>
      <c r="J196" t="str">
        <f>IF('Panel Spreadsheet'!J196&lt;&gt;0,0.01,"")</f>
        <v/>
      </c>
      <c r="K196" t="str">
        <f>IF('Panel Spreadsheet'!K196&lt;&gt;0,0.01,"")</f>
        <v/>
      </c>
      <c r="L196" t="str">
        <f>IF('Panel Spreadsheet'!L196&lt;&gt;0,0.01,"")</f>
        <v/>
      </c>
      <c r="M196" t="str">
        <f>IF('Panel Spreadsheet'!M196&lt;&gt;0,0.01,"")</f>
        <v/>
      </c>
      <c r="N196" t="str">
        <f>IF('Panel Spreadsheet'!N196&lt;&gt;0,0.01,"")</f>
        <v/>
      </c>
      <c r="O196" t="str">
        <f>IF('Panel Spreadsheet'!O196&lt;&gt;0,0.01,"")</f>
        <v/>
      </c>
      <c r="P196" t="str">
        <f>IF('Panel Spreadsheet'!P196&lt;&gt;0,0.01,"")</f>
        <v/>
      </c>
      <c r="Q196" t="str">
        <f>IF('Panel Spreadsheet'!Q196&lt;&gt;0,0.01,"")</f>
        <v/>
      </c>
      <c r="R196" t="str">
        <f>IF('Panel Spreadsheet'!R196&lt;&gt;0,0.01,"")</f>
        <v/>
      </c>
      <c r="S196" t="str">
        <f>IF('Panel Spreadsheet'!S196&lt;&gt;0,0.01,"")</f>
        <v/>
      </c>
      <c r="T196" t="str">
        <f>IF('Panel Spreadsheet'!T196&lt;&gt;0,0.01,"")</f>
        <v/>
      </c>
      <c r="U196" t="str">
        <f>IF('Panel Spreadsheet'!U196&lt;&gt;0,0.01,"")</f>
        <v/>
      </c>
      <c r="V196" t="str">
        <f>IF('Panel Spreadsheet'!V196&lt;&gt;0,0.01,"")</f>
        <v/>
      </c>
      <c r="W196" t="str">
        <f>IF('Panel Spreadsheet'!W196&lt;&gt;0,0.01,"")</f>
        <v/>
      </c>
      <c r="X196" t="str">
        <f>IF('Panel Spreadsheet'!X196&lt;&gt;0,0.01,"")</f>
        <v/>
      </c>
      <c r="Y196" t="str">
        <f>IF('Panel Spreadsheet'!Y196&lt;&gt;0,0.01,"")</f>
        <v/>
      </c>
      <c r="Z196" t="str">
        <f>IF('Panel Spreadsheet'!Z196&lt;&gt;0,0.01,"")</f>
        <v/>
      </c>
      <c r="AA196" t="str">
        <f>IF('Panel Spreadsheet'!AA196&lt;&gt;0,0.01,"")</f>
        <v/>
      </c>
      <c r="AB196" t="str">
        <f>IF('Panel Spreadsheet'!AB196&lt;&gt;0,0.01,"")</f>
        <v/>
      </c>
      <c r="AC196" t="str">
        <f>IF('Panel Spreadsheet'!AC196&lt;&gt;0,0.01,"")</f>
        <v/>
      </c>
      <c r="AD196" t="str">
        <f>IF('Panel Spreadsheet'!AD196&lt;&gt;0,0.01,"")</f>
        <v/>
      </c>
      <c r="AE196" t="str">
        <f>IF('Panel Spreadsheet'!AE196&lt;&gt;0,0.01,"")</f>
        <v/>
      </c>
      <c r="AF196" t="str">
        <f>IF('Panel Spreadsheet'!AF196&lt;&gt;0,0.01,"")</f>
        <v/>
      </c>
      <c r="AG196" t="str">
        <f>IF('Panel Spreadsheet'!AG196&lt;&gt;0,0.01,"")</f>
        <v/>
      </c>
      <c r="AH196" t="str">
        <f>IF('Panel Spreadsheet'!AH196&lt;&gt;0,0.01,"")</f>
        <v/>
      </c>
      <c r="AI196" t="str">
        <f>IF('Panel Spreadsheet'!AI196&lt;&gt;0,0.01,"")</f>
        <v/>
      </c>
      <c r="AJ196" t="str">
        <f>IF('Panel Spreadsheet'!AJ196&lt;&gt;0,0.01,"")</f>
        <v/>
      </c>
      <c r="AK196" t="str">
        <f>IF('Panel Spreadsheet'!AK196&lt;&gt;0,0.01,"")</f>
        <v/>
      </c>
      <c r="AL196" t="str">
        <f>IF('Panel Spreadsheet'!AL196&lt;&gt;0,0.01,"")</f>
        <v/>
      </c>
      <c r="AM196" t="str">
        <f>IF('Panel Spreadsheet'!AM196&lt;&gt;0,0.01,"")</f>
        <v/>
      </c>
      <c r="AN196" t="str">
        <f>IF('Panel Spreadsheet'!AN196&lt;&gt;0,0.01,"")</f>
        <v/>
      </c>
      <c r="AO196" t="str">
        <f>IF('Panel Spreadsheet'!AO196&lt;&gt;0,0.01,"")</f>
        <v/>
      </c>
      <c r="AP196" t="str">
        <f>IF('Panel Spreadsheet'!AP196&lt;&gt;0,0.01,"")</f>
        <v/>
      </c>
      <c r="AQ196" t="str">
        <f>IF('Panel Spreadsheet'!AQ196&lt;&gt;0,0.01,"")</f>
        <v/>
      </c>
      <c r="AR196" t="str">
        <f>IF('Panel Spreadsheet'!AR196&lt;&gt;0,0.01,"")</f>
        <v/>
      </c>
      <c r="AS196" t="str">
        <f>IF('Panel Spreadsheet'!AS196&lt;&gt;0,0.01,"")</f>
        <v/>
      </c>
      <c r="AT196" t="str">
        <f>IF('Panel Spreadsheet'!AT196&lt;&gt;0,0.01,"")</f>
        <v/>
      </c>
      <c r="AU196" t="str">
        <f>IF('Panel Spreadsheet'!AU196&lt;&gt;0,0.01,"")</f>
        <v/>
      </c>
      <c r="AV196" t="str">
        <f>IF('Panel Spreadsheet'!AV196&lt;&gt;0,0.01,"")</f>
        <v/>
      </c>
      <c r="AW196" t="str">
        <f>IF('Panel Spreadsheet'!AW196&lt;&gt;0,0.01,"")</f>
        <v/>
      </c>
      <c r="AX196" t="str">
        <f>IF('Panel Spreadsheet'!AX196&lt;&gt;0,0.01,"")</f>
        <v/>
      </c>
      <c r="AY196" t="str">
        <f>IF('Panel Spreadsheet'!AY196&lt;&gt;0,0.01,"")</f>
        <v/>
      </c>
    </row>
    <row r="197" spans="1:51" x14ac:dyDescent="0.35">
      <c r="A197" s="67" t="s">
        <v>141</v>
      </c>
      <c r="B197" s="36" t="s">
        <v>154</v>
      </c>
      <c r="F197">
        <f>IF('Panel Spreadsheet'!F197&lt;&gt;0,0.01,"")</f>
        <v>0.01</v>
      </c>
      <c r="G197">
        <f>IF('Panel Spreadsheet'!G197&lt;&gt;0,0.01,"")</f>
        <v>0.01</v>
      </c>
      <c r="H197">
        <f>IF('Panel Spreadsheet'!H197&lt;&gt;0,0.01,"")</f>
        <v>0.01</v>
      </c>
      <c r="I197" t="str">
        <f>IF('Panel Spreadsheet'!I197&lt;&gt;0,0.01,"")</f>
        <v/>
      </c>
      <c r="J197" t="str">
        <f>IF('Panel Spreadsheet'!J197&lt;&gt;0,0.01,"")</f>
        <v/>
      </c>
      <c r="K197" t="str">
        <f>IF('Panel Spreadsheet'!K197&lt;&gt;0,0.01,"")</f>
        <v/>
      </c>
      <c r="L197" t="str">
        <f>IF('Panel Spreadsheet'!L197&lt;&gt;0,0.01,"")</f>
        <v/>
      </c>
      <c r="M197" t="str">
        <f>IF('Panel Spreadsheet'!M197&lt;&gt;0,0.01,"")</f>
        <v/>
      </c>
      <c r="N197" t="str">
        <f>IF('Panel Spreadsheet'!N197&lt;&gt;0,0.01,"")</f>
        <v/>
      </c>
      <c r="O197" t="str">
        <f>IF('Panel Spreadsheet'!O197&lt;&gt;0,0.01,"")</f>
        <v/>
      </c>
      <c r="P197" t="str">
        <f>IF('Panel Spreadsheet'!P197&lt;&gt;0,0.01,"")</f>
        <v/>
      </c>
      <c r="Q197" t="str">
        <f>IF('Panel Spreadsheet'!Q197&lt;&gt;0,0.01,"")</f>
        <v/>
      </c>
      <c r="R197" t="str">
        <f>IF('Panel Spreadsheet'!R197&lt;&gt;0,0.01,"")</f>
        <v/>
      </c>
      <c r="S197" t="str">
        <f>IF('Panel Spreadsheet'!S197&lt;&gt;0,0.01,"")</f>
        <v/>
      </c>
      <c r="T197" t="str">
        <f>IF('Panel Spreadsheet'!T197&lt;&gt;0,0.01,"")</f>
        <v/>
      </c>
      <c r="U197" t="str">
        <f>IF('Panel Spreadsheet'!U197&lt;&gt;0,0.01,"")</f>
        <v/>
      </c>
      <c r="V197" t="str">
        <f>IF('Panel Spreadsheet'!V197&lt;&gt;0,0.01,"")</f>
        <v/>
      </c>
      <c r="W197" t="str">
        <f>IF('Panel Spreadsheet'!W197&lt;&gt;0,0.01,"")</f>
        <v/>
      </c>
      <c r="X197" t="str">
        <f>IF('Panel Spreadsheet'!X197&lt;&gt;0,0.01,"")</f>
        <v/>
      </c>
      <c r="Y197" t="str">
        <f>IF('Panel Spreadsheet'!Y197&lt;&gt;0,0.01,"")</f>
        <v/>
      </c>
      <c r="Z197" t="str">
        <f>IF('Panel Spreadsheet'!Z197&lt;&gt;0,0.01,"")</f>
        <v/>
      </c>
      <c r="AA197" t="str">
        <f>IF('Panel Spreadsheet'!AA197&lt;&gt;0,0.01,"")</f>
        <v/>
      </c>
      <c r="AB197" t="str">
        <f>IF('Panel Spreadsheet'!AB197&lt;&gt;0,0.01,"")</f>
        <v/>
      </c>
      <c r="AC197" t="str">
        <f>IF('Panel Spreadsheet'!AC197&lt;&gt;0,0.01,"")</f>
        <v/>
      </c>
      <c r="AD197" t="str">
        <f>IF('Panel Spreadsheet'!AD197&lt;&gt;0,0.01,"")</f>
        <v/>
      </c>
      <c r="AE197" t="str">
        <f>IF('Panel Spreadsheet'!AE197&lt;&gt;0,0.01,"")</f>
        <v/>
      </c>
      <c r="AF197" t="str">
        <f>IF('Panel Spreadsheet'!AF197&lt;&gt;0,0.01,"")</f>
        <v/>
      </c>
      <c r="AG197" t="str">
        <f>IF('Panel Spreadsheet'!AG197&lt;&gt;0,0.01,"")</f>
        <v/>
      </c>
      <c r="AH197" t="str">
        <f>IF('Panel Spreadsheet'!AH197&lt;&gt;0,0.01,"")</f>
        <v/>
      </c>
      <c r="AI197" t="str">
        <f>IF('Panel Spreadsheet'!AI197&lt;&gt;0,0.01,"")</f>
        <v/>
      </c>
      <c r="AJ197" t="str">
        <f>IF('Panel Spreadsheet'!AJ197&lt;&gt;0,0.01,"")</f>
        <v/>
      </c>
      <c r="AK197" t="str">
        <f>IF('Panel Spreadsheet'!AK197&lt;&gt;0,0.01,"")</f>
        <v/>
      </c>
      <c r="AL197" t="str">
        <f>IF('Panel Spreadsheet'!AL197&lt;&gt;0,0.01,"")</f>
        <v/>
      </c>
      <c r="AM197" t="str">
        <f>IF('Panel Spreadsheet'!AM197&lt;&gt;0,0.01,"")</f>
        <v/>
      </c>
      <c r="AN197" t="str">
        <f>IF('Panel Spreadsheet'!AN197&lt;&gt;0,0.01,"")</f>
        <v/>
      </c>
      <c r="AO197" t="str">
        <f>IF('Panel Spreadsheet'!AO197&lt;&gt;0,0.01,"")</f>
        <v/>
      </c>
      <c r="AP197" t="str">
        <f>IF('Panel Spreadsheet'!AP197&lt;&gt;0,0.01,"")</f>
        <v/>
      </c>
      <c r="AQ197" t="str">
        <f>IF('Panel Spreadsheet'!AQ197&lt;&gt;0,0.01,"")</f>
        <v/>
      </c>
      <c r="AR197" t="str">
        <f>IF('Panel Spreadsheet'!AR197&lt;&gt;0,0.01,"")</f>
        <v/>
      </c>
      <c r="AS197" t="str">
        <f>IF('Panel Spreadsheet'!AS197&lt;&gt;0,0.01,"")</f>
        <v/>
      </c>
      <c r="AT197" t="str">
        <f>IF('Panel Spreadsheet'!AT197&lt;&gt;0,0.01,"")</f>
        <v/>
      </c>
      <c r="AU197" t="str">
        <f>IF('Panel Spreadsheet'!AU197&lt;&gt;0,0.01,"")</f>
        <v/>
      </c>
      <c r="AV197" t="str">
        <f>IF('Panel Spreadsheet'!AV197&lt;&gt;0,0.01,"")</f>
        <v/>
      </c>
      <c r="AW197" t="str">
        <f>IF('Panel Spreadsheet'!AW197&lt;&gt;0,0.01,"")</f>
        <v/>
      </c>
      <c r="AX197" t="str">
        <f>IF('Panel Spreadsheet'!AX197&lt;&gt;0,0.01,"")</f>
        <v/>
      </c>
      <c r="AY197" t="str">
        <f>IF('Panel Spreadsheet'!AY197&lt;&gt;0,0.01,"")</f>
        <v/>
      </c>
    </row>
    <row r="198" spans="1:51" x14ac:dyDescent="0.35">
      <c r="A198" s="70" t="s">
        <v>142</v>
      </c>
      <c r="B198" s="36" t="s">
        <v>154</v>
      </c>
      <c r="F198" t="str">
        <f>IF('Panel Spreadsheet'!F198&lt;&gt;0,0.01,"")</f>
        <v/>
      </c>
      <c r="G198" t="str">
        <f>IF('Panel Spreadsheet'!G198&lt;&gt;0,0.01,"")</f>
        <v/>
      </c>
      <c r="H198" t="str">
        <f>IF('Panel Spreadsheet'!H198&lt;&gt;0,0.01,"")</f>
        <v/>
      </c>
      <c r="I198" t="str">
        <f>IF('Panel Spreadsheet'!I198&lt;&gt;0,0.01,"")</f>
        <v/>
      </c>
      <c r="J198" t="str">
        <f>IF('Panel Spreadsheet'!J198&lt;&gt;0,0.01,"")</f>
        <v/>
      </c>
      <c r="K198" t="str">
        <f>IF('Panel Spreadsheet'!K198&lt;&gt;0,0.01,"")</f>
        <v/>
      </c>
      <c r="L198" t="str">
        <f>IF('Panel Spreadsheet'!L198&lt;&gt;0,0.01,"")</f>
        <v/>
      </c>
      <c r="M198" t="str">
        <f>IF('Panel Spreadsheet'!M198&lt;&gt;0,0.01,"")</f>
        <v/>
      </c>
      <c r="N198" t="str">
        <f>IF('Panel Spreadsheet'!N198&lt;&gt;0,0.01,"")</f>
        <v/>
      </c>
      <c r="O198" t="str">
        <f>IF('Panel Spreadsheet'!O198&lt;&gt;0,0.01,"")</f>
        <v/>
      </c>
      <c r="P198" t="str">
        <f>IF('Panel Spreadsheet'!P198&lt;&gt;0,0.01,"")</f>
        <v/>
      </c>
      <c r="Q198" t="str">
        <f>IF('Panel Spreadsheet'!Q198&lt;&gt;0,0.01,"")</f>
        <v/>
      </c>
      <c r="R198" t="str">
        <f>IF('Panel Spreadsheet'!R198&lt;&gt;0,0.01,"")</f>
        <v/>
      </c>
      <c r="S198" t="str">
        <f>IF('Panel Spreadsheet'!S198&lt;&gt;0,0.01,"")</f>
        <v/>
      </c>
      <c r="T198" t="str">
        <f>IF('Panel Spreadsheet'!T198&lt;&gt;0,0.01,"")</f>
        <v/>
      </c>
      <c r="U198" t="str">
        <f>IF('Panel Spreadsheet'!U198&lt;&gt;0,0.01,"")</f>
        <v/>
      </c>
      <c r="V198" t="str">
        <f>IF('Panel Spreadsheet'!V198&lt;&gt;0,0.01,"")</f>
        <v/>
      </c>
      <c r="W198" t="str">
        <f>IF('Panel Spreadsheet'!W198&lt;&gt;0,0.01,"")</f>
        <v/>
      </c>
      <c r="X198" t="str">
        <f>IF('Panel Spreadsheet'!X198&lt;&gt;0,0.01,"")</f>
        <v/>
      </c>
      <c r="Y198" t="str">
        <f>IF('Panel Spreadsheet'!Y198&lt;&gt;0,0.01,"")</f>
        <v/>
      </c>
      <c r="Z198" t="str">
        <f>IF('Panel Spreadsheet'!Z198&lt;&gt;0,0.01,"")</f>
        <v/>
      </c>
      <c r="AA198" t="str">
        <f>IF('Panel Spreadsheet'!AA198&lt;&gt;0,0.01,"")</f>
        <v/>
      </c>
      <c r="AB198" t="str">
        <f>IF('Panel Spreadsheet'!AB198&lt;&gt;0,0.01,"")</f>
        <v/>
      </c>
      <c r="AC198">
        <f>IF('Panel Spreadsheet'!AC198&lt;&gt;0,0.01,"")</f>
        <v>0.01</v>
      </c>
      <c r="AD198">
        <f>IF('Panel Spreadsheet'!AD198&lt;&gt;0,0.01,"")</f>
        <v>0.01</v>
      </c>
      <c r="AE198" t="str">
        <f>IF('Panel Spreadsheet'!AE198&lt;&gt;0,0.01,"")</f>
        <v/>
      </c>
      <c r="AF198" t="str">
        <f>IF('Panel Spreadsheet'!AF198&lt;&gt;0,0.01,"")</f>
        <v/>
      </c>
      <c r="AG198" t="str">
        <f>IF('Panel Spreadsheet'!AG198&lt;&gt;0,0.01,"")</f>
        <v/>
      </c>
      <c r="AH198" t="str">
        <f>IF('Panel Spreadsheet'!AH198&lt;&gt;0,0.01,"")</f>
        <v/>
      </c>
      <c r="AI198" t="str">
        <f>IF('Panel Spreadsheet'!AI198&lt;&gt;0,0.01,"")</f>
        <v/>
      </c>
      <c r="AJ198" t="str">
        <f>IF('Panel Spreadsheet'!AJ198&lt;&gt;0,0.01,"")</f>
        <v/>
      </c>
      <c r="AK198" t="str">
        <f>IF('Panel Spreadsheet'!AK198&lt;&gt;0,0.01,"")</f>
        <v/>
      </c>
      <c r="AL198" t="str">
        <f>IF('Panel Spreadsheet'!AL198&lt;&gt;0,0.01,"")</f>
        <v/>
      </c>
      <c r="AM198" t="str">
        <f>IF('Panel Spreadsheet'!AM198&lt;&gt;0,0.01,"")</f>
        <v/>
      </c>
      <c r="AN198" t="str">
        <f>IF('Panel Spreadsheet'!AN198&lt;&gt;0,0.01,"")</f>
        <v/>
      </c>
      <c r="AO198" t="str">
        <f>IF('Panel Spreadsheet'!AO198&lt;&gt;0,0.01,"")</f>
        <v/>
      </c>
      <c r="AP198" t="str">
        <f>IF('Panel Spreadsheet'!AP198&lt;&gt;0,0.01,"")</f>
        <v/>
      </c>
      <c r="AQ198" t="str">
        <f>IF('Panel Spreadsheet'!AQ198&lt;&gt;0,0.01,"")</f>
        <v/>
      </c>
      <c r="AR198" t="str">
        <f>IF('Panel Spreadsheet'!AR198&lt;&gt;0,0.01,"")</f>
        <v/>
      </c>
      <c r="AS198" t="str">
        <f>IF('Panel Spreadsheet'!AS198&lt;&gt;0,0.01,"")</f>
        <v/>
      </c>
      <c r="AT198" t="str">
        <f>IF('Panel Spreadsheet'!AT198&lt;&gt;0,0.01,"")</f>
        <v/>
      </c>
      <c r="AU198" t="str">
        <f>IF('Panel Spreadsheet'!AU198&lt;&gt;0,0.01,"")</f>
        <v/>
      </c>
      <c r="AV198" t="str">
        <f>IF('Panel Spreadsheet'!AV198&lt;&gt;0,0.01,"")</f>
        <v/>
      </c>
      <c r="AW198" t="str">
        <f>IF('Panel Spreadsheet'!AW198&lt;&gt;0,0.01,"")</f>
        <v/>
      </c>
      <c r="AX198" t="str">
        <f>IF('Panel Spreadsheet'!AX198&lt;&gt;0,0.01,"")</f>
        <v/>
      </c>
      <c r="AY198" t="str">
        <f>IF('Panel Spreadsheet'!AY198&lt;&gt;0,0.01,"")</f>
        <v/>
      </c>
    </row>
    <row r="199" spans="1:51" x14ac:dyDescent="0.35">
      <c r="A199" s="67" t="s">
        <v>143</v>
      </c>
      <c r="B199" s="36" t="s">
        <v>160</v>
      </c>
      <c r="F199" t="str">
        <f>IF('Panel Spreadsheet'!F199&lt;&gt;0,0.01,"")</f>
        <v/>
      </c>
      <c r="G199" t="str">
        <f>IF('Panel Spreadsheet'!G199&lt;&gt;0,0.01,"")</f>
        <v/>
      </c>
      <c r="H199" t="str">
        <f>IF('Panel Spreadsheet'!H199&lt;&gt;0,0.01,"")</f>
        <v/>
      </c>
      <c r="I199" t="str">
        <f>IF('Panel Spreadsheet'!I199&lt;&gt;0,0.01,"")</f>
        <v/>
      </c>
      <c r="J199" t="str">
        <f>IF('Panel Spreadsheet'!J199&lt;&gt;0,0.01,"")</f>
        <v/>
      </c>
      <c r="K199" t="str">
        <f>IF('Panel Spreadsheet'!K199&lt;&gt;0,0.01,"")</f>
        <v/>
      </c>
      <c r="L199" t="str">
        <f>IF('Panel Spreadsheet'!L199&lt;&gt;0,0.01,"")</f>
        <v/>
      </c>
      <c r="M199" t="str">
        <f>IF('Panel Spreadsheet'!M199&lt;&gt;0,0.01,"")</f>
        <v/>
      </c>
      <c r="N199" t="str">
        <f>IF('Panel Spreadsheet'!N199&lt;&gt;0,0.01,"")</f>
        <v/>
      </c>
      <c r="O199" t="str">
        <f>IF('Panel Spreadsheet'!O199&lt;&gt;0,0.01,"")</f>
        <v/>
      </c>
      <c r="P199" t="str">
        <f>IF('Panel Spreadsheet'!P199&lt;&gt;0,0.01,"")</f>
        <v/>
      </c>
      <c r="Q199" t="str">
        <f>IF('Panel Spreadsheet'!Q199&lt;&gt;0,0.01,"")</f>
        <v/>
      </c>
      <c r="R199" t="str">
        <f>IF('Panel Spreadsheet'!R199&lt;&gt;0,0.01,"")</f>
        <v/>
      </c>
      <c r="S199" t="str">
        <f>IF('Panel Spreadsheet'!S199&lt;&gt;0,0.01,"")</f>
        <v/>
      </c>
      <c r="T199" t="str">
        <f>IF('Panel Spreadsheet'!T199&lt;&gt;0,0.01,"")</f>
        <v/>
      </c>
      <c r="U199" t="str">
        <f>IF('Panel Spreadsheet'!U199&lt;&gt;0,0.01,"")</f>
        <v/>
      </c>
      <c r="V199" t="str">
        <f>IF('Panel Spreadsheet'!V199&lt;&gt;0,0.01,"")</f>
        <v/>
      </c>
      <c r="W199" t="str">
        <f>IF('Panel Spreadsheet'!W199&lt;&gt;0,0.01,"")</f>
        <v/>
      </c>
      <c r="X199" t="str">
        <f>IF('Panel Spreadsheet'!X199&lt;&gt;0,0.01,"")</f>
        <v/>
      </c>
      <c r="Y199" t="str">
        <f>IF('Panel Spreadsheet'!Y199&lt;&gt;0,0.01,"")</f>
        <v/>
      </c>
      <c r="Z199" t="str">
        <f>IF('Panel Spreadsheet'!Z199&lt;&gt;0,0.01,"")</f>
        <v/>
      </c>
      <c r="AA199" t="str">
        <f>IF('Panel Spreadsheet'!AA199&lt;&gt;0,0.01,"")</f>
        <v/>
      </c>
      <c r="AB199" t="str">
        <f>IF('Panel Spreadsheet'!AB199&lt;&gt;0,0.01,"")</f>
        <v/>
      </c>
      <c r="AC199" t="str">
        <f>IF('Panel Spreadsheet'!AC199&lt;&gt;0,0.01,"")</f>
        <v/>
      </c>
      <c r="AD199" t="str">
        <f>IF('Panel Spreadsheet'!AD199&lt;&gt;0,0.01,"")</f>
        <v/>
      </c>
      <c r="AE199" t="str">
        <f>IF('Panel Spreadsheet'!AE199&lt;&gt;0,0.01,"")</f>
        <v/>
      </c>
      <c r="AF199" t="str">
        <f>IF('Panel Spreadsheet'!AF199&lt;&gt;0,0.01,"")</f>
        <v/>
      </c>
      <c r="AG199" t="str">
        <f>IF('Panel Spreadsheet'!AG199&lt;&gt;0,0.01,"")</f>
        <v/>
      </c>
      <c r="AH199" t="str">
        <f>IF('Panel Spreadsheet'!AH199&lt;&gt;0,0.01,"")</f>
        <v/>
      </c>
      <c r="AI199" t="str">
        <f>IF('Panel Spreadsheet'!AI199&lt;&gt;0,0.01,"")</f>
        <v/>
      </c>
      <c r="AJ199" t="str">
        <f>IF('Panel Spreadsheet'!AJ199&lt;&gt;0,0.01,"")</f>
        <v/>
      </c>
      <c r="AK199" t="str">
        <f>IF('Panel Spreadsheet'!AK199&lt;&gt;0,0.01,"")</f>
        <v/>
      </c>
      <c r="AL199" t="str">
        <f>IF('Panel Spreadsheet'!AL199&lt;&gt;0,0.01,"")</f>
        <v/>
      </c>
      <c r="AM199" t="str">
        <f>IF('Panel Spreadsheet'!AM199&lt;&gt;0,0.01,"")</f>
        <v/>
      </c>
      <c r="AN199" t="str">
        <f>IF('Panel Spreadsheet'!AN199&lt;&gt;0,0.01,"")</f>
        <v/>
      </c>
      <c r="AO199" t="str">
        <f>IF('Panel Spreadsheet'!AO199&lt;&gt;0,0.01,"")</f>
        <v/>
      </c>
      <c r="AP199" t="str">
        <f>IF('Panel Spreadsheet'!AP199&lt;&gt;0,0.01,"")</f>
        <v/>
      </c>
      <c r="AQ199" t="str">
        <f>IF('Panel Spreadsheet'!AQ199&lt;&gt;0,0.01,"")</f>
        <v/>
      </c>
      <c r="AR199" t="str">
        <f>IF('Panel Spreadsheet'!AR199&lt;&gt;0,0.01,"")</f>
        <v/>
      </c>
      <c r="AS199" t="str">
        <f>IF('Panel Spreadsheet'!AS199&lt;&gt;0,0.01,"")</f>
        <v/>
      </c>
      <c r="AT199" t="str">
        <f>IF('Panel Spreadsheet'!AT199&lt;&gt;0,0.01,"")</f>
        <v/>
      </c>
      <c r="AU199" t="str">
        <f>IF('Panel Spreadsheet'!AU199&lt;&gt;0,0.01,"")</f>
        <v/>
      </c>
      <c r="AV199">
        <f>IF('Panel Spreadsheet'!AV199&lt;&gt;0,0.01,"")</f>
        <v>0.01</v>
      </c>
      <c r="AW199">
        <f>IF('Panel Spreadsheet'!AW199&lt;&gt;0,0.01,"")</f>
        <v>0.01</v>
      </c>
      <c r="AX199">
        <f>IF('Panel Spreadsheet'!AX199&lt;&gt;0,0.01,"")</f>
        <v>0.01</v>
      </c>
      <c r="AY199">
        <f>IF('Panel Spreadsheet'!AY199&lt;&gt;0,0.01,"")</f>
        <v>0.01</v>
      </c>
    </row>
    <row r="200" spans="1:51" x14ac:dyDescent="0.35">
      <c r="A200" s="67" t="s">
        <v>144</v>
      </c>
      <c r="B200" s="36" t="s">
        <v>153</v>
      </c>
    </row>
    <row r="201" spans="1:51" x14ac:dyDescent="0.35">
      <c r="A201" s="67" t="s">
        <v>145</v>
      </c>
      <c r="B201" s="36" t="s">
        <v>169</v>
      </c>
      <c r="F201" t="str">
        <f>IF('Panel Spreadsheet'!F201&lt;&gt;0,0.01,"")</f>
        <v/>
      </c>
      <c r="G201" t="str">
        <f>IF('Panel Spreadsheet'!G201&lt;&gt;0,0.01,"")</f>
        <v/>
      </c>
      <c r="H201" t="str">
        <f>IF('Panel Spreadsheet'!H201&lt;&gt;0,0.01,"")</f>
        <v/>
      </c>
      <c r="I201" t="str">
        <f>IF('Panel Spreadsheet'!I201&lt;&gt;0,0.01,"")</f>
        <v/>
      </c>
      <c r="J201" t="str">
        <f>IF('Panel Spreadsheet'!J201&lt;&gt;0,0.01,"")</f>
        <v/>
      </c>
      <c r="K201" t="str">
        <f>IF('Panel Spreadsheet'!K201&lt;&gt;0,0.01,"")</f>
        <v/>
      </c>
      <c r="L201" t="str">
        <f>IF('Panel Spreadsheet'!L201&lt;&gt;0,0.01,"")</f>
        <v/>
      </c>
      <c r="M201" t="str">
        <f>IF('Panel Spreadsheet'!M201&lt;&gt;0,0.01,"")</f>
        <v/>
      </c>
      <c r="N201" t="str">
        <f>IF('Panel Spreadsheet'!N201&lt;&gt;0,0.01,"")</f>
        <v/>
      </c>
      <c r="O201" t="str">
        <f>IF('Panel Spreadsheet'!O201&lt;&gt;0,0.01,"")</f>
        <v/>
      </c>
      <c r="P201" t="str">
        <f>IF('Panel Spreadsheet'!P201&lt;&gt;0,0.01,"")</f>
        <v/>
      </c>
      <c r="Q201" t="str">
        <f>IF('Panel Spreadsheet'!Q201&lt;&gt;0,0.01,"")</f>
        <v/>
      </c>
      <c r="R201" t="str">
        <f>IF('Panel Spreadsheet'!R201&lt;&gt;0,0.01,"")</f>
        <v/>
      </c>
      <c r="S201" t="str">
        <f>IF('Panel Spreadsheet'!S201&lt;&gt;0,0.01,"")</f>
        <v/>
      </c>
      <c r="T201" t="str">
        <f>IF('Panel Spreadsheet'!T201&lt;&gt;0,0.01,"")</f>
        <v/>
      </c>
      <c r="U201" t="str">
        <f>IF('Panel Spreadsheet'!U201&lt;&gt;0,0.01,"")</f>
        <v/>
      </c>
      <c r="V201" t="str">
        <f>IF('Panel Spreadsheet'!V201&lt;&gt;0,0.01,"")</f>
        <v/>
      </c>
      <c r="W201" t="str">
        <f>IF('Panel Spreadsheet'!W201&lt;&gt;0,0.01,"")</f>
        <v/>
      </c>
      <c r="X201" t="str">
        <f>IF('Panel Spreadsheet'!X201&lt;&gt;0,0.01,"")</f>
        <v/>
      </c>
      <c r="Y201" t="str">
        <f>IF('Panel Spreadsheet'!Y201&lt;&gt;0,0.01,"")</f>
        <v/>
      </c>
      <c r="Z201" t="str">
        <f>IF('Panel Spreadsheet'!Z201&lt;&gt;0,0.01,"")</f>
        <v/>
      </c>
      <c r="AA201" t="str">
        <f>IF('Panel Spreadsheet'!AA201&lt;&gt;0,0.01,"")</f>
        <v/>
      </c>
      <c r="AB201" t="str">
        <f>IF('Panel Spreadsheet'!AB201&lt;&gt;0,0.01,"")</f>
        <v/>
      </c>
      <c r="AC201" t="str">
        <f>IF('Panel Spreadsheet'!AC201&lt;&gt;0,0.01,"")</f>
        <v/>
      </c>
      <c r="AD201" t="str">
        <f>IF('Panel Spreadsheet'!AD201&lt;&gt;0,0.01,"")</f>
        <v/>
      </c>
      <c r="AE201" t="str">
        <f>IF('Panel Spreadsheet'!AE201&lt;&gt;0,0.01,"")</f>
        <v/>
      </c>
      <c r="AF201" t="str">
        <f>IF('Panel Spreadsheet'!AF201&lt;&gt;0,0.01,"")</f>
        <v/>
      </c>
      <c r="AG201" t="str">
        <f>IF('Panel Spreadsheet'!AG201&lt;&gt;0,0.01,"")</f>
        <v/>
      </c>
      <c r="AH201" t="str">
        <f>IF('Panel Spreadsheet'!AH201&lt;&gt;0,0.01,"")</f>
        <v/>
      </c>
      <c r="AI201" t="str">
        <f>IF('Panel Spreadsheet'!AI201&lt;&gt;0,0.01,"")</f>
        <v/>
      </c>
      <c r="AJ201" t="str">
        <f>IF('Panel Spreadsheet'!AJ201&lt;&gt;0,0.01,"")</f>
        <v/>
      </c>
      <c r="AK201" t="str">
        <f>IF('Panel Spreadsheet'!AK201&lt;&gt;0,0.01,"")</f>
        <v/>
      </c>
      <c r="AL201" t="str">
        <f>IF('Panel Spreadsheet'!AL201&lt;&gt;0,0.01,"")</f>
        <v/>
      </c>
      <c r="AM201" t="str">
        <f>IF('Panel Spreadsheet'!AM201&lt;&gt;0,0.01,"")</f>
        <v/>
      </c>
      <c r="AN201" t="str">
        <f>IF('Panel Spreadsheet'!AN201&lt;&gt;0,0.01,"")</f>
        <v/>
      </c>
      <c r="AO201" t="str">
        <f>IF('Panel Spreadsheet'!AO201&lt;&gt;0,0.01,"")</f>
        <v/>
      </c>
      <c r="AP201" t="str">
        <f>IF('Panel Spreadsheet'!AP201&lt;&gt;0,0.01,"")</f>
        <v/>
      </c>
      <c r="AQ201" t="str">
        <f>IF('Panel Spreadsheet'!AQ201&lt;&gt;0,0.01,"")</f>
        <v/>
      </c>
      <c r="AR201" t="str">
        <f>IF('Panel Spreadsheet'!AR201&lt;&gt;0,0.01,"")</f>
        <v/>
      </c>
      <c r="AS201" t="str">
        <f>IF('Panel Spreadsheet'!AS201&lt;&gt;0,0.01,"")</f>
        <v/>
      </c>
      <c r="AT201" t="str">
        <f>IF('Panel Spreadsheet'!AT201&lt;&gt;0,0.01,"")</f>
        <v/>
      </c>
      <c r="AU201" t="str">
        <f>IF('Panel Spreadsheet'!AU201&lt;&gt;0,0.01,"")</f>
        <v/>
      </c>
      <c r="AV201" t="str">
        <f>IF('Panel Spreadsheet'!AV201&lt;&gt;0,0.01,"")</f>
        <v/>
      </c>
      <c r="AW201" t="str">
        <f>IF('Panel Spreadsheet'!AW201&lt;&gt;0,0.01,"")</f>
        <v/>
      </c>
      <c r="AX201" t="str">
        <f>IF('Panel Spreadsheet'!AX201&lt;&gt;0,0.01,"")</f>
        <v/>
      </c>
      <c r="AY201" t="str">
        <f>IF('Panel Spreadsheet'!AY201&lt;&gt;0,0.01,"")</f>
        <v/>
      </c>
    </row>
    <row r="202" spans="1:51" x14ac:dyDescent="0.35">
      <c r="A202" s="67" t="s">
        <v>146</v>
      </c>
      <c r="B202" s="36" t="s">
        <v>154</v>
      </c>
      <c r="F202" t="str">
        <f>IF('Panel Spreadsheet'!F202&lt;&gt;0,0.01,"")</f>
        <v/>
      </c>
      <c r="G202" t="str">
        <f>IF('Panel Spreadsheet'!G202&lt;&gt;0,0.01,"")</f>
        <v/>
      </c>
      <c r="H202" t="str">
        <f>IF('Panel Spreadsheet'!H202&lt;&gt;0,0.01,"")</f>
        <v/>
      </c>
      <c r="I202" t="str">
        <f>IF('Panel Spreadsheet'!I202&lt;&gt;0,0.01,"")</f>
        <v/>
      </c>
      <c r="J202" t="str">
        <f>IF('Panel Spreadsheet'!J202&lt;&gt;0,0.01,"")</f>
        <v/>
      </c>
      <c r="K202" t="str">
        <f>IF('Panel Spreadsheet'!K202&lt;&gt;0,0.01,"")</f>
        <v/>
      </c>
      <c r="L202" t="str">
        <f>IF('Panel Spreadsheet'!L202&lt;&gt;0,0.01,"")</f>
        <v/>
      </c>
      <c r="M202" t="str">
        <f>IF('Panel Spreadsheet'!M202&lt;&gt;0,0.01,"")</f>
        <v/>
      </c>
      <c r="N202" t="str">
        <f>IF('Panel Spreadsheet'!N202&lt;&gt;0,0.01,"")</f>
        <v/>
      </c>
      <c r="O202" t="str">
        <f>IF('Panel Spreadsheet'!O202&lt;&gt;0,0.01,"")</f>
        <v/>
      </c>
      <c r="P202" t="str">
        <f>IF('Panel Spreadsheet'!P202&lt;&gt;0,0.01,"")</f>
        <v/>
      </c>
      <c r="Q202" t="str">
        <f>IF('Panel Spreadsheet'!Q202&lt;&gt;0,0.01,"")</f>
        <v/>
      </c>
      <c r="R202" t="str">
        <f>IF('Panel Spreadsheet'!R202&lt;&gt;0,0.01,"")</f>
        <v/>
      </c>
      <c r="S202" t="str">
        <f>IF('Panel Spreadsheet'!S202&lt;&gt;0,0.01,"")</f>
        <v/>
      </c>
      <c r="T202" t="str">
        <f>IF('Panel Spreadsheet'!T202&lt;&gt;0,0.01,"")</f>
        <v/>
      </c>
      <c r="U202" t="str">
        <f>IF('Panel Spreadsheet'!U202&lt;&gt;0,0.01,"")</f>
        <v/>
      </c>
      <c r="V202" t="str">
        <f>IF('Panel Spreadsheet'!V202&lt;&gt;0,0.01,"")</f>
        <v/>
      </c>
      <c r="W202" t="str">
        <f>IF('Panel Spreadsheet'!W202&lt;&gt;0,0.01,"")</f>
        <v/>
      </c>
      <c r="X202" t="str">
        <f>IF('Panel Spreadsheet'!X202&lt;&gt;0,0.01,"")</f>
        <v/>
      </c>
      <c r="Y202" t="str">
        <f>IF('Panel Spreadsheet'!Y202&lt;&gt;0,0.01,"")</f>
        <v/>
      </c>
      <c r="Z202" t="str">
        <f>IF('Panel Spreadsheet'!Z202&lt;&gt;0,0.01,"")</f>
        <v/>
      </c>
      <c r="AA202" t="str">
        <f>IF('Panel Spreadsheet'!AA202&lt;&gt;0,0.01,"")</f>
        <v/>
      </c>
      <c r="AB202" t="str">
        <f>IF('Panel Spreadsheet'!AB202&lt;&gt;0,0.01,"")</f>
        <v/>
      </c>
      <c r="AC202" t="str">
        <f>IF('Panel Spreadsheet'!AC202&lt;&gt;0,0.01,"")</f>
        <v/>
      </c>
      <c r="AD202" t="str">
        <f>IF('Panel Spreadsheet'!AD202&lt;&gt;0,0.01,"")</f>
        <v/>
      </c>
      <c r="AE202" t="str">
        <f>IF('Panel Spreadsheet'!AE202&lt;&gt;0,0.01,"")</f>
        <v/>
      </c>
      <c r="AF202" t="str">
        <f>IF('Panel Spreadsheet'!AF202&lt;&gt;0,0.01,"")</f>
        <v/>
      </c>
      <c r="AG202" t="str">
        <f>IF('Panel Spreadsheet'!AG202&lt;&gt;0,0.01,"")</f>
        <v/>
      </c>
      <c r="AH202" t="str">
        <f>IF('Panel Spreadsheet'!AH202&lt;&gt;0,0.01,"")</f>
        <v/>
      </c>
      <c r="AI202" t="str">
        <f>IF('Panel Spreadsheet'!AI202&lt;&gt;0,0.01,"")</f>
        <v/>
      </c>
      <c r="AJ202" t="str">
        <f>IF('Panel Spreadsheet'!AJ202&lt;&gt;0,0.01,"")</f>
        <v/>
      </c>
      <c r="AK202" t="str">
        <f>IF('Panel Spreadsheet'!AK202&lt;&gt;0,0.01,"")</f>
        <v/>
      </c>
      <c r="AL202" t="str">
        <f>IF('Panel Spreadsheet'!AL202&lt;&gt;0,0.01,"")</f>
        <v/>
      </c>
      <c r="AM202" t="str">
        <f>IF('Panel Spreadsheet'!AM202&lt;&gt;0,0.01,"")</f>
        <v/>
      </c>
      <c r="AN202" t="str">
        <f>IF('Panel Spreadsheet'!AN202&lt;&gt;0,0.01,"")</f>
        <v/>
      </c>
      <c r="AO202" t="str">
        <f>IF('Panel Spreadsheet'!AO202&lt;&gt;0,0.01,"")</f>
        <v/>
      </c>
      <c r="AP202" t="str">
        <f>IF('Panel Spreadsheet'!AP202&lt;&gt;0,0.01,"")</f>
        <v/>
      </c>
      <c r="AQ202" t="str">
        <f>IF('Panel Spreadsheet'!AQ202&lt;&gt;0,0.01,"")</f>
        <v/>
      </c>
      <c r="AR202" t="str">
        <f>IF('Panel Spreadsheet'!AR202&lt;&gt;0,0.01,"")</f>
        <v/>
      </c>
      <c r="AS202" t="str">
        <f>IF('Panel Spreadsheet'!AS202&lt;&gt;0,0.01,"")</f>
        <v/>
      </c>
      <c r="AT202" t="str">
        <f>IF('Panel Spreadsheet'!AT202&lt;&gt;0,0.01,"")</f>
        <v/>
      </c>
      <c r="AU202" t="str">
        <f>IF('Panel Spreadsheet'!AU202&lt;&gt;0,0.01,"")</f>
        <v/>
      </c>
      <c r="AV202" t="str">
        <f>IF('Panel Spreadsheet'!AV202&lt;&gt;0,0.01,"")</f>
        <v/>
      </c>
      <c r="AW202" t="str">
        <f>IF('Panel Spreadsheet'!AW202&lt;&gt;0,0.01,"")</f>
        <v/>
      </c>
      <c r="AX202" t="str">
        <f>IF('Panel Spreadsheet'!AX202&lt;&gt;0,0.01,"")</f>
        <v/>
      </c>
      <c r="AY202" t="str">
        <f>IF('Panel Spreadsheet'!AY202&lt;&gt;0,0.01,"")</f>
        <v/>
      </c>
    </row>
    <row r="203" spans="1:51" x14ac:dyDescent="0.35">
      <c r="A203" s="67" t="s">
        <v>147</v>
      </c>
      <c r="B203" s="36" t="s">
        <v>169</v>
      </c>
      <c r="F203" t="str">
        <f>IF('Panel Spreadsheet'!F203&lt;&gt;0,0.01,"")</f>
        <v/>
      </c>
      <c r="G203" t="str">
        <f>IF('Panel Spreadsheet'!G203&lt;&gt;0,0.01,"")</f>
        <v/>
      </c>
      <c r="H203" t="str">
        <f>IF('Panel Spreadsheet'!H203&lt;&gt;0,0.01,"")</f>
        <v/>
      </c>
      <c r="I203" t="str">
        <f>IF('Panel Spreadsheet'!I203&lt;&gt;0,0.01,"")</f>
        <v/>
      </c>
      <c r="J203" t="str">
        <f>IF('Panel Spreadsheet'!J203&lt;&gt;0,0.01,"")</f>
        <v/>
      </c>
      <c r="K203" t="str">
        <f>IF('Panel Spreadsheet'!K203&lt;&gt;0,0.01,"")</f>
        <v/>
      </c>
      <c r="L203" t="str">
        <f>IF('Panel Spreadsheet'!L203&lt;&gt;0,0.01,"")</f>
        <v/>
      </c>
      <c r="M203" t="str">
        <f>IF('Panel Spreadsheet'!M203&lt;&gt;0,0.01,"")</f>
        <v/>
      </c>
      <c r="N203" t="str">
        <f>IF('Panel Spreadsheet'!N203&lt;&gt;0,0.01,"")</f>
        <v/>
      </c>
      <c r="O203" t="str">
        <f>IF('Panel Spreadsheet'!O203&lt;&gt;0,0.01,"")</f>
        <v/>
      </c>
      <c r="P203" t="str">
        <f>IF('Panel Spreadsheet'!P203&lt;&gt;0,0.01,"")</f>
        <v/>
      </c>
      <c r="Q203" t="str">
        <f>IF('Panel Spreadsheet'!Q203&lt;&gt;0,0.01,"")</f>
        <v/>
      </c>
      <c r="R203" t="str">
        <f>IF('Panel Spreadsheet'!R203&lt;&gt;0,0.01,"")</f>
        <v/>
      </c>
      <c r="S203" t="str">
        <f>IF('Panel Spreadsheet'!S203&lt;&gt;0,0.01,"")</f>
        <v/>
      </c>
      <c r="T203" t="str">
        <f>IF('Panel Spreadsheet'!T203&lt;&gt;0,0.01,"")</f>
        <v/>
      </c>
      <c r="U203" t="str">
        <f>IF('Panel Spreadsheet'!U203&lt;&gt;0,0.01,"")</f>
        <v/>
      </c>
      <c r="V203" t="str">
        <f>IF('Panel Spreadsheet'!V203&lt;&gt;0,0.01,"")</f>
        <v/>
      </c>
      <c r="W203" t="str">
        <f>IF('Panel Spreadsheet'!W203&lt;&gt;0,0.01,"")</f>
        <v/>
      </c>
      <c r="X203" t="str">
        <f>IF('Panel Spreadsheet'!X203&lt;&gt;0,0.01,"")</f>
        <v/>
      </c>
      <c r="Y203" t="str">
        <f>IF('Panel Spreadsheet'!Y203&lt;&gt;0,0.01,"")</f>
        <v/>
      </c>
      <c r="Z203" t="str">
        <f>IF('Panel Spreadsheet'!Z203&lt;&gt;0,0.01,"")</f>
        <v/>
      </c>
      <c r="AA203" t="str">
        <f>IF('Panel Spreadsheet'!AA203&lt;&gt;0,0.01,"")</f>
        <v/>
      </c>
      <c r="AB203" t="str">
        <f>IF('Panel Spreadsheet'!AB203&lt;&gt;0,0.01,"")</f>
        <v/>
      </c>
      <c r="AC203" t="str">
        <f>IF('Panel Spreadsheet'!AC203&lt;&gt;0,0.01,"")</f>
        <v/>
      </c>
      <c r="AD203" t="str">
        <f>IF('Panel Spreadsheet'!AD203&lt;&gt;0,0.01,"")</f>
        <v/>
      </c>
      <c r="AE203" t="str">
        <f>IF('Panel Spreadsheet'!AE203&lt;&gt;0,0.01,"")</f>
        <v/>
      </c>
      <c r="AF203" t="str">
        <f>IF('Panel Spreadsheet'!AF203&lt;&gt;0,0.01,"")</f>
        <v/>
      </c>
      <c r="AG203" t="str">
        <f>IF('Panel Spreadsheet'!AG203&lt;&gt;0,0.01,"")</f>
        <v/>
      </c>
      <c r="AH203" t="str">
        <f>IF('Panel Spreadsheet'!AH203&lt;&gt;0,0.01,"")</f>
        <v/>
      </c>
      <c r="AI203" t="str">
        <f>IF('Panel Spreadsheet'!AI203&lt;&gt;0,0.01,"")</f>
        <v/>
      </c>
      <c r="AJ203" t="str">
        <f>IF('Panel Spreadsheet'!AJ203&lt;&gt;0,0.01,"")</f>
        <v/>
      </c>
      <c r="AK203" t="str">
        <f>IF('Panel Spreadsheet'!AK203&lt;&gt;0,0.01,"")</f>
        <v/>
      </c>
      <c r="AL203" t="str">
        <f>IF('Panel Spreadsheet'!AL203&lt;&gt;0,0.01,"")</f>
        <v/>
      </c>
      <c r="AM203" t="str">
        <f>IF('Panel Spreadsheet'!AM203&lt;&gt;0,0.01,"")</f>
        <v/>
      </c>
      <c r="AN203" t="str">
        <f>IF('Panel Spreadsheet'!AN203&lt;&gt;0,0.01,"")</f>
        <v/>
      </c>
      <c r="AO203" t="str">
        <f>IF('Panel Spreadsheet'!AO203&lt;&gt;0,0.01,"")</f>
        <v/>
      </c>
      <c r="AP203" t="str">
        <f>IF('Panel Spreadsheet'!AP203&lt;&gt;0,0.01,"")</f>
        <v/>
      </c>
      <c r="AQ203" t="str">
        <f>IF('Panel Spreadsheet'!AQ203&lt;&gt;0,0.01,"")</f>
        <v/>
      </c>
      <c r="AR203" t="str">
        <f>IF('Panel Spreadsheet'!AR203&lt;&gt;0,0.01,"")</f>
        <v/>
      </c>
      <c r="AS203" t="str">
        <f>IF('Panel Spreadsheet'!AS203&lt;&gt;0,0.01,"")</f>
        <v/>
      </c>
      <c r="AT203" t="str">
        <f>IF('Panel Spreadsheet'!AT203&lt;&gt;0,0.01,"")</f>
        <v/>
      </c>
      <c r="AU203" t="str">
        <f>IF('Panel Spreadsheet'!AU203&lt;&gt;0,0.01,"")</f>
        <v/>
      </c>
      <c r="AV203">
        <f>IF('Panel Spreadsheet'!AV203&lt;&gt;0,0.01,"")</f>
        <v>0.01</v>
      </c>
      <c r="AW203">
        <f>IF('Panel Spreadsheet'!AW203&lt;&gt;0,0.01,"")</f>
        <v>0.01</v>
      </c>
      <c r="AX203">
        <f>IF('Panel Spreadsheet'!AX203&lt;&gt;0,0.01,"")</f>
        <v>0.01</v>
      </c>
      <c r="AY203">
        <f>IF('Panel Spreadsheet'!AY203&lt;&gt;0,0.01,"")</f>
        <v>0.01</v>
      </c>
    </row>
    <row r="204" spans="1:51" x14ac:dyDescent="0.35">
      <c r="A204" s="67" t="s">
        <v>148</v>
      </c>
      <c r="B204" s="36" t="s">
        <v>169</v>
      </c>
      <c r="F204" t="str">
        <f>IF('Panel Spreadsheet'!F204&lt;&gt;0,0.01,"")</f>
        <v/>
      </c>
      <c r="G204" t="str">
        <f>IF('Panel Spreadsheet'!G204&lt;&gt;0,0.01,"")</f>
        <v/>
      </c>
      <c r="H204" t="str">
        <f>IF('Panel Spreadsheet'!H204&lt;&gt;0,0.01,"")</f>
        <v/>
      </c>
      <c r="I204" t="str">
        <f>IF('Panel Spreadsheet'!I204&lt;&gt;0,0.01,"")</f>
        <v/>
      </c>
      <c r="J204" t="str">
        <f>IF('Panel Spreadsheet'!J204&lt;&gt;0,0.01,"")</f>
        <v/>
      </c>
      <c r="K204" t="str">
        <f>IF('Panel Spreadsheet'!K204&lt;&gt;0,0.01,"")</f>
        <v/>
      </c>
      <c r="L204" t="str">
        <f>IF('Panel Spreadsheet'!L204&lt;&gt;0,0.01,"")</f>
        <v/>
      </c>
      <c r="M204" t="str">
        <f>IF('Panel Spreadsheet'!M204&lt;&gt;0,0.01,"")</f>
        <v/>
      </c>
      <c r="N204" t="str">
        <f>IF('Panel Spreadsheet'!N204&lt;&gt;0,0.01,"")</f>
        <v/>
      </c>
      <c r="O204" t="str">
        <f>IF('Panel Spreadsheet'!O204&lt;&gt;0,0.01,"")</f>
        <v/>
      </c>
      <c r="P204" t="str">
        <f>IF('Panel Spreadsheet'!P204&lt;&gt;0,0.01,"")</f>
        <v/>
      </c>
      <c r="Q204" t="str">
        <f>IF('Panel Spreadsheet'!Q204&lt;&gt;0,0.01,"")</f>
        <v/>
      </c>
      <c r="R204" t="str">
        <f>IF('Panel Spreadsheet'!R204&lt;&gt;0,0.01,"")</f>
        <v/>
      </c>
      <c r="S204" t="str">
        <f>IF('Panel Spreadsheet'!S204&lt;&gt;0,0.01,"")</f>
        <v/>
      </c>
      <c r="T204" t="str">
        <f>IF('Panel Spreadsheet'!T204&lt;&gt;0,0.01,"")</f>
        <v/>
      </c>
      <c r="U204" t="str">
        <f>IF('Panel Spreadsheet'!U204&lt;&gt;0,0.01,"")</f>
        <v/>
      </c>
      <c r="V204" t="str">
        <f>IF('Panel Spreadsheet'!V204&lt;&gt;0,0.01,"")</f>
        <v/>
      </c>
      <c r="W204" t="str">
        <f>IF('Panel Spreadsheet'!W204&lt;&gt;0,0.01,"")</f>
        <v/>
      </c>
      <c r="X204" t="str">
        <f>IF('Panel Spreadsheet'!X204&lt;&gt;0,0.01,"")</f>
        <v/>
      </c>
      <c r="Y204" t="str">
        <f>IF('Panel Spreadsheet'!Y204&lt;&gt;0,0.01,"")</f>
        <v/>
      </c>
      <c r="Z204" t="str">
        <f>IF('Panel Spreadsheet'!Z204&lt;&gt;0,0.01,"")</f>
        <v/>
      </c>
      <c r="AA204" t="str">
        <f>IF('Panel Spreadsheet'!AA204&lt;&gt;0,0.01,"")</f>
        <v/>
      </c>
      <c r="AB204" t="str">
        <f>IF('Panel Spreadsheet'!AB204&lt;&gt;0,0.01,"")</f>
        <v/>
      </c>
      <c r="AC204" t="str">
        <f>IF('Panel Spreadsheet'!AC204&lt;&gt;0,0.01,"")</f>
        <v/>
      </c>
      <c r="AD204" t="str">
        <f>IF('Panel Spreadsheet'!AD204&lt;&gt;0,0.01,"")</f>
        <v/>
      </c>
      <c r="AE204" t="str">
        <f>IF('Panel Spreadsheet'!AE204&lt;&gt;0,0.01,"")</f>
        <v/>
      </c>
      <c r="AF204" t="str">
        <f>IF('Panel Spreadsheet'!AF204&lt;&gt;0,0.01,"")</f>
        <v/>
      </c>
      <c r="AG204" t="str">
        <f>IF('Panel Spreadsheet'!AG204&lt;&gt;0,0.01,"")</f>
        <v/>
      </c>
      <c r="AH204" t="str">
        <f>IF('Panel Spreadsheet'!AH204&lt;&gt;0,0.01,"")</f>
        <v/>
      </c>
      <c r="AI204" t="str">
        <f>IF('Panel Spreadsheet'!AI204&lt;&gt;0,0.01,"")</f>
        <v/>
      </c>
      <c r="AJ204" t="str">
        <f>IF('Panel Spreadsheet'!AJ204&lt;&gt;0,0.01,"")</f>
        <v/>
      </c>
      <c r="AK204" t="str">
        <f>IF('Panel Spreadsheet'!AK204&lt;&gt;0,0.01,"")</f>
        <v/>
      </c>
      <c r="AL204" t="str">
        <f>IF('Panel Spreadsheet'!AL204&lt;&gt;0,0.01,"")</f>
        <v/>
      </c>
      <c r="AM204" t="str">
        <f>IF('Panel Spreadsheet'!AM204&lt;&gt;0,0.01,"")</f>
        <v/>
      </c>
      <c r="AN204" t="str">
        <f>IF('Panel Spreadsheet'!AN204&lt;&gt;0,0.01,"")</f>
        <v/>
      </c>
      <c r="AO204" t="str">
        <f>IF('Panel Spreadsheet'!AO204&lt;&gt;0,0.01,"")</f>
        <v/>
      </c>
      <c r="AP204" t="str">
        <f>IF('Panel Spreadsheet'!AP204&lt;&gt;0,0.01,"")</f>
        <v/>
      </c>
      <c r="AQ204" t="str">
        <f>IF('Panel Spreadsheet'!AQ204&lt;&gt;0,0.01,"")</f>
        <v/>
      </c>
      <c r="AR204" t="str">
        <f>IF('Panel Spreadsheet'!AR204&lt;&gt;0,0.01,"")</f>
        <v/>
      </c>
      <c r="AS204" t="str">
        <f>IF('Panel Spreadsheet'!AS204&lt;&gt;0,0.01,"")</f>
        <v/>
      </c>
      <c r="AT204" t="str">
        <f>IF('Panel Spreadsheet'!AT204&lt;&gt;0,0.01,"")</f>
        <v/>
      </c>
      <c r="AU204" t="str">
        <f>IF('Panel Spreadsheet'!AU204&lt;&gt;0,0.01,"")</f>
        <v/>
      </c>
      <c r="AV204">
        <f>IF('Panel Spreadsheet'!AV204&lt;&gt;0,0.01,"")</f>
        <v>0.01</v>
      </c>
      <c r="AW204">
        <f>IF('Panel Spreadsheet'!AW204&lt;&gt;0,0.01,"")</f>
        <v>0.01</v>
      </c>
      <c r="AX204">
        <f>IF('Panel Spreadsheet'!AX204&lt;&gt;0,0.01,"")</f>
        <v>0.01</v>
      </c>
      <c r="AY204">
        <f>IF('Panel Spreadsheet'!AY204&lt;&gt;0,0.01,"")</f>
        <v>0.01</v>
      </c>
    </row>
    <row r="205" spans="1:51" x14ac:dyDescent="0.35">
      <c r="A205" s="67" t="s">
        <v>149</v>
      </c>
      <c r="B205" s="36" t="s">
        <v>169</v>
      </c>
      <c r="F205" t="str">
        <f>IF('Panel Spreadsheet'!F205&lt;&gt;0,0.01,"")</f>
        <v/>
      </c>
      <c r="G205" t="str">
        <f>IF('Panel Spreadsheet'!G205&lt;&gt;0,0.01,"")</f>
        <v/>
      </c>
      <c r="H205" t="str">
        <f>IF('Panel Spreadsheet'!H205&lt;&gt;0,0.01,"")</f>
        <v/>
      </c>
      <c r="I205" t="str">
        <f>IF('Panel Spreadsheet'!I205&lt;&gt;0,0.01,"")</f>
        <v/>
      </c>
      <c r="J205" t="str">
        <f>IF('Panel Spreadsheet'!J205&lt;&gt;0,0.01,"")</f>
        <v/>
      </c>
      <c r="K205" t="str">
        <f>IF('Panel Spreadsheet'!K205&lt;&gt;0,0.01,"")</f>
        <v/>
      </c>
      <c r="L205" t="str">
        <f>IF('Panel Spreadsheet'!L205&lt;&gt;0,0.01,"")</f>
        <v/>
      </c>
      <c r="M205" t="str">
        <f>IF('Panel Spreadsheet'!M205&lt;&gt;0,0.01,"")</f>
        <v/>
      </c>
      <c r="N205" t="str">
        <f>IF('Panel Spreadsheet'!N205&lt;&gt;0,0.01,"")</f>
        <v/>
      </c>
      <c r="O205" t="str">
        <f>IF('Panel Spreadsheet'!O205&lt;&gt;0,0.01,"")</f>
        <v/>
      </c>
      <c r="P205" t="str">
        <f>IF('Panel Spreadsheet'!P205&lt;&gt;0,0.01,"")</f>
        <v/>
      </c>
      <c r="Q205" t="str">
        <f>IF('Panel Spreadsheet'!Q205&lt;&gt;0,0.01,"")</f>
        <v/>
      </c>
      <c r="R205" t="str">
        <f>IF('Panel Spreadsheet'!R205&lt;&gt;0,0.01,"")</f>
        <v/>
      </c>
      <c r="S205" t="str">
        <f>IF('Panel Spreadsheet'!S205&lt;&gt;0,0.01,"")</f>
        <v/>
      </c>
      <c r="T205" t="str">
        <f>IF('Panel Spreadsheet'!T205&lt;&gt;0,0.01,"")</f>
        <v/>
      </c>
      <c r="U205" t="str">
        <f>IF('Panel Spreadsheet'!U205&lt;&gt;0,0.01,"")</f>
        <v/>
      </c>
      <c r="V205" t="str">
        <f>IF('Panel Spreadsheet'!V205&lt;&gt;0,0.01,"")</f>
        <v/>
      </c>
      <c r="W205" t="str">
        <f>IF('Panel Spreadsheet'!W205&lt;&gt;0,0.01,"")</f>
        <v/>
      </c>
      <c r="X205" t="str">
        <f>IF('Panel Spreadsheet'!X205&lt;&gt;0,0.01,"")</f>
        <v/>
      </c>
      <c r="Y205" t="str">
        <f>IF('Panel Spreadsheet'!Y205&lt;&gt;0,0.01,"")</f>
        <v/>
      </c>
      <c r="Z205" t="str">
        <f>IF('Panel Spreadsheet'!Z205&lt;&gt;0,0.01,"")</f>
        <v/>
      </c>
      <c r="AA205" t="str">
        <f>IF('Panel Spreadsheet'!AA205&lt;&gt;0,0.01,"")</f>
        <v/>
      </c>
      <c r="AB205" t="str">
        <f>IF('Panel Spreadsheet'!AB205&lt;&gt;0,0.01,"")</f>
        <v/>
      </c>
      <c r="AC205" t="str">
        <f>IF('Panel Spreadsheet'!AC205&lt;&gt;0,0.01,"")</f>
        <v/>
      </c>
      <c r="AD205" t="str">
        <f>IF('Panel Spreadsheet'!AD205&lt;&gt;0,0.01,"")</f>
        <v/>
      </c>
      <c r="AE205" t="str">
        <f>IF('Panel Spreadsheet'!AE205&lt;&gt;0,0.01,"")</f>
        <v/>
      </c>
      <c r="AF205" t="str">
        <f>IF('Panel Spreadsheet'!AF205&lt;&gt;0,0.01,"")</f>
        <v/>
      </c>
      <c r="AG205" t="str">
        <f>IF('Panel Spreadsheet'!AG205&lt;&gt;0,0.01,"")</f>
        <v/>
      </c>
      <c r="AH205" t="str">
        <f>IF('Panel Spreadsheet'!AH205&lt;&gt;0,0.01,"")</f>
        <v/>
      </c>
      <c r="AI205" t="str">
        <f>IF('Panel Spreadsheet'!AI205&lt;&gt;0,0.01,"")</f>
        <v/>
      </c>
      <c r="AJ205" t="str">
        <f>IF('Panel Spreadsheet'!AJ205&lt;&gt;0,0.01,"")</f>
        <v/>
      </c>
      <c r="AK205" t="str">
        <f>IF('Panel Spreadsheet'!AK205&lt;&gt;0,0.01,"")</f>
        <v/>
      </c>
      <c r="AL205" t="str">
        <f>IF('Panel Spreadsheet'!AL205&lt;&gt;0,0.01,"")</f>
        <v/>
      </c>
      <c r="AM205" t="str">
        <f>IF('Panel Spreadsheet'!AM205&lt;&gt;0,0.01,"")</f>
        <v/>
      </c>
      <c r="AN205" t="str">
        <f>IF('Panel Spreadsheet'!AN205&lt;&gt;0,0.01,"")</f>
        <v/>
      </c>
      <c r="AO205" t="str">
        <f>IF('Panel Spreadsheet'!AO205&lt;&gt;0,0.01,"")</f>
        <v/>
      </c>
      <c r="AP205" t="str">
        <f>IF('Panel Spreadsheet'!AP205&lt;&gt;0,0.01,"")</f>
        <v/>
      </c>
      <c r="AQ205" t="str">
        <f>IF('Panel Spreadsheet'!AQ205&lt;&gt;0,0.01,"")</f>
        <v/>
      </c>
      <c r="AR205" t="str">
        <f>IF('Panel Spreadsheet'!AR205&lt;&gt;0,0.01,"")</f>
        <v/>
      </c>
      <c r="AS205" t="str">
        <f>IF('Panel Spreadsheet'!AS205&lt;&gt;0,0.01,"")</f>
        <v/>
      </c>
      <c r="AT205" t="str">
        <f>IF('Panel Spreadsheet'!AT205&lt;&gt;0,0.01,"")</f>
        <v/>
      </c>
      <c r="AU205" t="str">
        <f>IF('Panel Spreadsheet'!AU205&lt;&gt;0,0.01,"")</f>
        <v/>
      </c>
      <c r="AV205">
        <f>IF('Panel Spreadsheet'!AV205&lt;&gt;0,0.01,"")</f>
        <v>0.01</v>
      </c>
      <c r="AW205">
        <f>IF('Panel Spreadsheet'!AW205&lt;&gt;0,0.01,"")</f>
        <v>0.01</v>
      </c>
      <c r="AX205">
        <f>IF('Panel Spreadsheet'!AX205&lt;&gt;0,0.01,"")</f>
        <v>0.01</v>
      </c>
      <c r="AY205">
        <f>IF('Panel Spreadsheet'!AY205&lt;&gt;0,0.01,"")</f>
        <v>0.01</v>
      </c>
    </row>
    <row r="206" spans="1:51" x14ac:dyDescent="0.35">
      <c r="A206" s="67" t="s">
        <v>150</v>
      </c>
      <c r="B206" s="36" t="s">
        <v>169</v>
      </c>
      <c r="F206" t="str">
        <f>IF('Panel Spreadsheet'!F206&lt;&gt;0,0.01,"")</f>
        <v/>
      </c>
      <c r="G206" t="str">
        <f>IF('Panel Spreadsheet'!G206&lt;&gt;0,0.01,"")</f>
        <v/>
      </c>
      <c r="H206" t="str">
        <f>IF('Panel Spreadsheet'!H206&lt;&gt;0,0.01,"")</f>
        <v/>
      </c>
      <c r="I206" t="str">
        <f>IF('Panel Spreadsheet'!I206&lt;&gt;0,0.01,"")</f>
        <v/>
      </c>
      <c r="J206" t="str">
        <f>IF('Panel Spreadsheet'!J206&lt;&gt;0,0.01,"")</f>
        <v/>
      </c>
      <c r="K206" t="str">
        <f>IF('Panel Spreadsheet'!K206&lt;&gt;0,0.01,"")</f>
        <v/>
      </c>
      <c r="L206" t="str">
        <f>IF('Panel Spreadsheet'!L206&lt;&gt;0,0.01,"")</f>
        <v/>
      </c>
      <c r="M206" t="str">
        <f>IF('Panel Spreadsheet'!M206&lt;&gt;0,0.01,"")</f>
        <v/>
      </c>
      <c r="N206" t="str">
        <f>IF('Panel Spreadsheet'!N206&lt;&gt;0,0.01,"")</f>
        <v/>
      </c>
      <c r="O206" t="str">
        <f>IF('Panel Spreadsheet'!O206&lt;&gt;0,0.01,"")</f>
        <v/>
      </c>
      <c r="P206" t="str">
        <f>IF('Panel Spreadsheet'!P206&lt;&gt;0,0.01,"")</f>
        <v/>
      </c>
      <c r="Q206" t="str">
        <f>IF('Panel Spreadsheet'!Q206&lt;&gt;0,0.01,"")</f>
        <v/>
      </c>
      <c r="R206" t="str">
        <f>IF('Panel Spreadsheet'!R206&lt;&gt;0,0.01,"")</f>
        <v/>
      </c>
      <c r="S206" t="str">
        <f>IF('Panel Spreadsheet'!S206&lt;&gt;0,0.01,"")</f>
        <v/>
      </c>
      <c r="T206" t="str">
        <f>IF('Panel Spreadsheet'!T206&lt;&gt;0,0.01,"")</f>
        <v/>
      </c>
      <c r="U206" t="str">
        <f>IF('Panel Spreadsheet'!U206&lt;&gt;0,0.01,"")</f>
        <v/>
      </c>
      <c r="V206" t="str">
        <f>IF('Panel Spreadsheet'!V206&lt;&gt;0,0.01,"")</f>
        <v/>
      </c>
      <c r="W206" t="str">
        <f>IF('Panel Spreadsheet'!W206&lt;&gt;0,0.01,"")</f>
        <v/>
      </c>
      <c r="X206" t="str">
        <f>IF('Panel Spreadsheet'!X206&lt;&gt;0,0.01,"")</f>
        <v/>
      </c>
      <c r="Y206" t="str">
        <f>IF('Panel Spreadsheet'!Y206&lt;&gt;0,0.01,"")</f>
        <v/>
      </c>
      <c r="Z206" t="str">
        <f>IF('Panel Spreadsheet'!Z206&lt;&gt;0,0.01,"")</f>
        <v/>
      </c>
      <c r="AA206" t="str">
        <f>IF('Panel Spreadsheet'!AA206&lt;&gt;0,0.01,"")</f>
        <v/>
      </c>
      <c r="AB206" t="str">
        <f>IF('Panel Spreadsheet'!AB206&lt;&gt;0,0.01,"")</f>
        <v/>
      </c>
      <c r="AC206" t="str">
        <f>IF('Panel Spreadsheet'!AC206&lt;&gt;0,0.01,"")</f>
        <v/>
      </c>
      <c r="AD206" t="str">
        <f>IF('Panel Spreadsheet'!AD206&lt;&gt;0,0.01,"")</f>
        <v/>
      </c>
      <c r="AE206" t="str">
        <f>IF('Panel Spreadsheet'!AE206&lt;&gt;0,0.01,"")</f>
        <v/>
      </c>
      <c r="AF206" t="str">
        <f>IF('Panel Spreadsheet'!AF206&lt;&gt;0,0.01,"")</f>
        <v/>
      </c>
      <c r="AG206" t="str">
        <f>IF('Panel Spreadsheet'!AG206&lt;&gt;0,0.01,"")</f>
        <v/>
      </c>
      <c r="AH206" t="str">
        <f>IF('Panel Spreadsheet'!AH206&lt;&gt;0,0.01,"")</f>
        <v/>
      </c>
      <c r="AI206" t="str">
        <f>IF('Panel Spreadsheet'!AI206&lt;&gt;0,0.01,"")</f>
        <v/>
      </c>
      <c r="AJ206" t="str">
        <f>IF('Panel Spreadsheet'!AJ206&lt;&gt;0,0.01,"")</f>
        <v/>
      </c>
      <c r="AK206" t="str">
        <f>IF('Panel Spreadsheet'!AK206&lt;&gt;0,0.01,"")</f>
        <v/>
      </c>
      <c r="AL206" t="str">
        <f>IF('Panel Spreadsheet'!AL206&lt;&gt;0,0.01,"")</f>
        <v/>
      </c>
      <c r="AM206" t="str">
        <f>IF('Panel Spreadsheet'!AM206&lt;&gt;0,0.01,"")</f>
        <v/>
      </c>
      <c r="AN206" t="str">
        <f>IF('Panel Spreadsheet'!AN206&lt;&gt;0,0.01,"")</f>
        <v/>
      </c>
      <c r="AO206" t="str">
        <f>IF('Panel Spreadsheet'!AO206&lt;&gt;0,0.01,"")</f>
        <v/>
      </c>
      <c r="AP206" t="str">
        <f>IF('Panel Spreadsheet'!AP206&lt;&gt;0,0.01,"")</f>
        <v/>
      </c>
      <c r="AQ206" t="str">
        <f>IF('Panel Spreadsheet'!AQ206&lt;&gt;0,0.01,"")</f>
        <v/>
      </c>
      <c r="AR206" t="str">
        <f>IF('Panel Spreadsheet'!AR206&lt;&gt;0,0.01,"")</f>
        <v/>
      </c>
      <c r="AS206" t="str">
        <f>IF('Panel Spreadsheet'!AS206&lt;&gt;0,0.01,"")</f>
        <v/>
      </c>
      <c r="AT206" t="str">
        <f>IF('Panel Spreadsheet'!AT206&lt;&gt;0,0.01,"")</f>
        <v/>
      </c>
      <c r="AU206" t="str">
        <f>IF('Panel Spreadsheet'!AU206&lt;&gt;0,0.01,"")</f>
        <v/>
      </c>
      <c r="AV206" t="str">
        <f>IF('Panel Spreadsheet'!AV206&lt;&gt;0,0.01,"")</f>
        <v/>
      </c>
      <c r="AW206">
        <f>IF('Panel Spreadsheet'!AW206&lt;&gt;0,0.01,"")</f>
        <v>0.01</v>
      </c>
      <c r="AX206">
        <f>IF('Panel Spreadsheet'!AX206&lt;&gt;0,0.01,"")</f>
        <v>0.01</v>
      </c>
      <c r="AY206">
        <f>IF('Panel Spreadsheet'!AY206&lt;&gt;0,0.01,"")</f>
        <v>0.01</v>
      </c>
    </row>
    <row r="207" spans="1:51" x14ac:dyDescent="0.35">
      <c r="A207" s="67" t="s">
        <v>151</v>
      </c>
      <c r="B207" s="36" t="s">
        <v>154</v>
      </c>
      <c r="F207" t="str">
        <f>IF('Panel Spreadsheet'!F207&lt;&gt;0,0.01,"")</f>
        <v/>
      </c>
      <c r="G207" t="str">
        <f>IF('Panel Spreadsheet'!G207&lt;&gt;0,0.01,"")</f>
        <v/>
      </c>
      <c r="H207" t="str">
        <f>IF('Panel Spreadsheet'!H207&lt;&gt;0,0.01,"")</f>
        <v/>
      </c>
      <c r="I207" t="str">
        <f>IF('Panel Spreadsheet'!I207&lt;&gt;0,0.01,"")</f>
        <v/>
      </c>
      <c r="J207" t="str">
        <f>IF('Panel Spreadsheet'!J207&lt;&gt;0,0.01,"")</f>
        <v/>
      </c>
      <c r="K207" t="str">
        <f>IF('Panel Spreadsheet'!K207&lt;&gt;0,0.01,"")</f>
        <v/>
      </c>
      <c r="L207" t="str">
        <f>IF('Panel Spreadsheet'!L207&lt;&gt;0,0.01,"")</f>
        <v/>
      </c>
      <c r="M207" t="str">
        <f>IF('Panel Spreadsheet'!M207&lt;&gt;0,0.01,"")</f>
        <v/>
      </c>
      <c r="N207" t="str">
        <f>IF('Panel Spreadsheet'!N207&lt;&gt;0,0.01,"")</f>
        <v/>
      </c>
      <c r="O207" t="str">
        <f>IF('Panel Spreadsheet'!O207&lt;&gt;0,0.01,"")</f>
        <v/>
      </c>
      <c r="P207" t="str">
        <f>IF('Panel Spreadsheet'!P207&lt;&gt;0,0.01,"")</f>
        <v/>
      </c>
      <c r="Q207" t="str">
        <f>IF('Panel Spreadsheet'!Q207&lt;&gt;0,0.01,"")</f>
        <v/>
      </c>
      <c r="R207" t="str">
        <f>IF('Panel Spreadsheet'!R207&lt;&gt;0,0.01,"")</f>
        <v/>
      </c>
      <c r="S207" t="str">
        <f>IF('Panel Spreadsheet'!S207&lt;&gt;0,0.01,"")</f>
        <v/>
      </c>
      <c r="T207" t="str">
        <f>IF('Panel Spreadsheet'!T207&lt;&gt;0,0.01,"")</f>
        <v/>
      </c>
      <c r="U207" t="str">
        <f>IF('Panel Spreadsheet'!U207&lt;&gt;0,0.01,"")</f>
        <v/>
      </c>
      <c r="V207" t="str">
        <f>IF('Panel Spreadsheet'!V207&lt;&gt;0,0.01,"")</f>
        <v/>
      </c>
      <c r="W207" t="str">
        <f>IF('Panel Spreadsheet'!W207&lt;&gt;0,0.01,"")</f>
        <v/>
      </c>
      <c r="X207" t="str">
        <f>IF('Panel Spreadsheet'!X207&lt;&gt;0,0.01,"")</f>
        <v/>
      </c>
      <c r="Y207" t="str">
        <f>IF('Panel Spreadsheet'!Y207&lt;&gt;0,0.01,"")</f>
        <v/>
      </c>
      <c r="Z207" t="str">
        <f>IF('Panel Spreadsheet'!Z207&lt;&gt;0,0.01,"")</f>
        <v/>
      </c>
      <c r="AA207" t="str">
        <f>IF('Panel Spreadsheet'!AA207&lt;&gt;0,0.01,"")</f>
        <v/>
      </c>
      <c r="AB207" t="str">
        <f>IF('Panel Spreadsheet'!AB207&lt;&gt;0,0.01,"")</f>
        <v/>
      </c>
      <c r="AC207">
        <f>IF('Panel Spreadsheet'!AC207&lt;&gt;0,0.01,"")</f>
        <v>0.01</v>
      </c>
      <c r="AD207" t="str">
        <f>IF('Panel Spreadsheet'!AD207&lt;&gt;0,0.01,"")</f>
        <v/>
      </c>
      <c r="AE207" t="str">
        <f>IF('Panel Spreadsheet'!AE207&lt;&gt;0,0.01,"")</f>
        <v/>
      </c>
      <c r="AF207" t="str">
        <f>IF('Panel Spreadsheet'!AF207&lt;&gt;0,0.01,"")</f>
        <v/>
      </c>
      <c r="AG207" t="str">
        <f>IF('Panel Spreadsheet'!AG207&lt;&gt;0,0.01,"")</f>
        <v/>
      </c>
      <c r="AH207" t="str">
        <f>IF('Panel Spreadsheet'!AH207&lt;&gt;0,0.01,"")</f>
        <v/>
      </c>
      <c r="AI207" t="str">
        <f>IF('Panel Spreadsheet'!AI207&lt;&gt;0,0.01,"")</f>
        <v/>
      </c>
      <c r="AJ207" t="str">
        <f>IF('Panel Spreadsheet'!AJ207&lt;&gt;0,0.01,"")</f>
        <v/>
      </c>
      <c r="AK207" t="str">
        <f>IF('Panel Spreadsheet'!AK207&lt;&gt;0,0.01,"")</f>
        <v/>
      </c>
      <c r="AL207" t="str">
        <f>IF('Panel Spreadsheet'!AL207&lt;&gt;0,0.01,"")</f>
        <v/>
      </c>
      <c r="AM207" t="str">
        <f>IF('Panel Spreadsheet'!AM207&lt;&gt;0,0.01,"")</f>
        <v/>
      </c>
      <c r="AN207" t="str">
        <f>IF('Panel Spreadsheet'!AN207&lt;&gt;0,0.01,"")</f>
        <v/>
      </c>
      <c r="AO207" t="str">
        <f>IF('Panel Spreadsheet'!AO207&lt;&gt;0,0.01,"")</f>
        <v/>
      </c>
      <c r="AP207" t="str">
        <f>IF('Panel Spreadsheet'!AP207&lt;&gt;0,0.01,"")</f>
        <v/>
      </c>
      <c r="AQ207" t="str">
        <f>IF('Panel Spreadsheet'!AQ207&lt;&gt;0,0.01,"")</f>
        <v/>
      </c>
      <c r="AR207" t="str">
        <f>IF('Panel Spreadsheet'!AR207&lt;&gt;0,0.01,"")</f>
        <v/>
      </c>
      <c r="AS207" t="str">
        <f>IF('Panel Spreadsheet'!AS207&lt;&gt;0,0.01,"")</f>
        <v/>
      </c>
      <c r="AT207" t="str">
        <f>IF('Panel Spreadsheet'!AT207&lt;&gt;0,0.01,"")</f>
        <v/>
      </c>
      <c r="AU207" t="str">
        <f>IF('Panel Spreadsheet'!AU207&lt;&gt;0,0.01,"")</f>
        <v/>
      </c>
      <c r="AV207" t="str">
        <f>IF('Panel Spreadsheet'!AV207&lt;&gt;0,0.01,"")</f>
        <v/>
      </c>
      <c r="AW207" t="str">
        <f>IF('Panel Spreadsheet'!AW207&lt;&gt;0,0.01,"")</f>
        <v/>
      </c>
      <c r="AX207" t="str">
        <f>IF('Panel Spreadsheet'!AX207&lt;&gt;0,0.01,"")</f>
        <v/>
      </c>
      <c r="AY207" t="str">
        <f>IF('Panel Spreadsheet'!AY207&lt;&gt;0,0.01,"")</f>
        <v/>
      </c>
    </row>
    <row r="208" spans="1:51" ht="15" thickBot="1" x14ac:dyDescent="0.4">
      <c r="A208" s="87" t="s">
        <v>152</v>
      </c>
      <c r="B208" s="88" t="s">
        <v>154</v>
      </c>
      <c r="C208" s="10"/>
      <c r="D208" s="10"/>
      <c r="E208" s="10"/>
      <c r="F208" s="10" t="str">
        <f>IF('Panel Spreadsheet'!F208&lt;&gt;0,0.01,"")</f>
        <v/>
      </c>
      <c r="G208" s="10" t="str">
        <f>IF('Panel Spreadsheet'!G208&lt;&gt;0,0.01,"")</f>
        <v/>
      </c>
      <c r="H208" s="10" t="str">
        <f>IF('Panel Spreadsheet'!H208&lt;&gt;0,0.01,"")</f>
        <v/>
      </c>
      <c r="I208" s="10" t="str">
        <f>IF('Panel Spreadsheet'!I208&lt;&gt;0,0.01,"")</f>
        <v/>
      </c>
      <c r="J208" s="10" t="str">
        <f>IF('Panel Spreadsheet'!J208&lt;&gt;0,0.01,"")</f>
        <v/>
      </c>
      <c r="K208" s="10" t="str">
        <f>IF('Panel Spreadsheet'!K208&lt;&gt;0,0.01,"")</f>
        <v/>
      </c>
      <c r="L208" s="10" t="str">
        <f>IF('Panel Spreadsheet'!L208&lt;&gt;0,0.01,"")</f>
        <v/>
      </c>
      <c r="M208" s="10" t="str">
        <f>IF('Panel Spreadsheet'!M208&lt;&gt;0,0.01,"")</f>
        <v/>
      </c>
      <c r="N208" s="10" t="str">
        <f>IF('Panel Spreadsheet'!N208&lt;&gt;0,0.01,"")</f>
        <v/>
      </c>
      <c r="O208" s="10" t="str">
        <f>IF('Panel Spreadsheet'!O208&lt;&gt;0,0.01,"")</f>
        <v/>
      </c>
      <c r="P208" s="10" t="str">
        <f>IF('Panel Spreadsheet'!P208&lt;&gt;0,0.01,"")</f>
        <v/>
      </c>
      <c r="Q208" s="10" t="str">
        <f>IF('Panel Spreadsheet'!Q208&lt;&gt;0,0.01,"")</f>
        <v/>
      </c>
      <c r="R208" s="10" t="str">
        <f>IF('Panel Spreadsheet'!R208&lt;&gt;0,0.01,"")</f>
        <v/>
      </c>
      <c r="S208" s="10" t="str">
        <f>IF('Panel Spreadsheet'!S208&lt;&gt;0,0.01,"")</f>
        <v/>
      </c>
      <c r="T208" s="10" t="str">
        <f>IF('Panel Spreadsheet'!T208&lt;&gt;0,0.01,"")</f>
        <v/>
      </c>
      <c r="U208" s="10" t="str">
        <f>IF('Panel Spreadsheet'!U208&lt;&gt;0,0.01,"")</f>
        <v/>
      </c>
      <c r="V208" s="10" t="str">
        <f>IF('Panel Spreadsheet'!V208&lt;&gt;0,0.01,"")</f>
        <v/>
      </c>
      <c r="W208" s="10" t="str">
        <f>IF('Panel Spreadsheet'!W208&lt;&gt;0,0.01,"")</f>
        <v/>
      </c>
      <c r="X208" s="10" t="str">
        <f>IF('Panel Spreadsheet'!X208&lt;&gt;0,0.01,"")</f>
        <v/>
      </c>
      <c r="Y208" s="10" t="str">
        <f>IF('Panel Spreadsheet'!Y208&lt;&gt;0,0.01,"")</f>
        <v/>
      </c>
      <c r="Z208" s="10" t="str">
        <f>IF('Panel Spreadsheet'!Z208&lt;&gt;0,0.01,"")</f>
        <v/>
      </c>
      <c r="AA208" s="10" t="str">
        <f>IF('Panel Spreadsheet'!AA208&lt;&gt;0,0.01,"")</f>
        <v/>
      </c>
      <c r="AB208" s="10" t="str">
        <f>IF('Panel Spreadsheet'!AB208&lt;&gt;0,0.01,"")</f>
        <v/>
      </c>
      <c r="AC208" s="10" t="str">
        <f>IF('Panel Spreadsheet'!AC208&lt;&gt;0,0.01,"")</f>
        <v/>
      </c>
      <c r="AD208" s="10" t="str">
        <f>IF('Panel Spreadsheet'!AD208&lt;&gt;0,0.01,"")</f>
        <v/>
      </c>
      <c r="AE208" s="10" t="str">
        <f>IF('Panel Spreadsheet'!AE208&lt;&gt;0,0.01,"")</f>
        <v/>
      </c>
      <c r="AF208" s="10" t="str">
        <f>IF('Panel Spreadsheet'!AF208&lt;&gt;0,0.01,"")</f>
        <v/>
      </c>
      <c r="AG208" s="10" t="str">
        <f>IF('Panel Spreadsheet'!AG208&lt;&gt;0,0.01,"")</f>
        <v/>
      </c>
      <c r="AH208" s="10" t="str">
        <f>IF('Panel Spreadsheet'!AH208&lt;&gt;0,0.01,"")</f>
        <v/>
      </c>
      <c r="AI208" s="10" t="str">
        <f>IF('Panel Spreadsheet'!AI208&lt;&gt;0,0.01,"")</f>
        <v/>
      </c>
      <c r="AJ208" s="10" t="str">
        <f>IF('Panel Spreadsheet'!AJ208&lt;&gt;0,0.01,"")</f>
        <v/>
      </c>
      <c r="AK208" s="10" t="str">
        <f>IF('Panel Spreadsheet'!AK208&lt;&gt;0,0.01,"")</f>
        <v/>
      </c>
      <c r="AL208" s="10" t="str">
        <f>IF('Panel Spreadsheet'!AL208&lt;&gt;0,0.01,"")</f>
        <v/>
      </c>
      <c r="AM208" s="10" t="str">
        <f>IF('Panel Spreadsheet'!AM208&lt;&gt;0,0.01,"")</f>
        <v/>
      </c>
      <c r="AN208" s="10" t="str">
        <f>IF('Panel Spreadsheet'!AN208&lt;&gt;0,0.01,"")</f>
        <v/>
      </c>
      <c r="AO208" s="10" t="str">
        <f>IF('Panel Spreadsheet'!AO208&lt;&gt;0,0.01,"")</f>
        <v/>
      </c>
      <c r="AP208" s="10" t="str">
        <f>IF('Panel Spreadsheet'!AP208&lt;&gt;0,0.01,"")</f>
        <v/>
      </c>
      <c r="AQ208" s="10" t="str">
        <f>IF('Panel Spreadsheet'!AQ208&lt;&gt;0,0.01,"")</f>
        <v/>
      </c>
      <c r="AR208" s="10" t="str">
        <f>IF('Panel Spreadsheet'!AR208&lt;&gt;0,0.01,"")</f>
        <v/>
      </c>
      <c r="AS208" s="10" t="str">
        <f>IF('Panel Spreadsheet'!AS208&lt;&gt;0,0.01,"")</f>
        <v/>
      </c>
      <c r="AT208" s="10" t="str">
        <f>IF('Panel Spreadsheet'!AT208&lt;&gt;0,0.01,"")</f>
        <v/>
      </c>
      <c r="AU208" s="10" t="str">
        <f>IF('Panel Spreadsheet'!AU208&lt;&gt;0,0.01,"")</f>
        <v/>
      </c>
      <c r="AV208" s="10">
        <f>IF('Panel Spreadsheet'!AV208&lt;&gt;0,0.01,"")</f>
        <v>0.01</v>
      </c>
      <c r="AW208" s="10">
        <f>IF('Panel Spreadsheet'!AW208&lt;&gt;0,0.01,"")</f>
        <v>0.01</v>
      </c>
      <c r="AX208" s="10">
        <f>IF('Panel Spreadsheet'!AX208&lt;&gt;0,0.01,"")</f>
        <v>0.01</v>
      </c>
      <c r="AY208" s="10">
        <f>IF('Panel Spreadsheet'!AY208&lt;&gt;0,0.01,"")</f>
        <v>0.01</v>
      </c>
    </row>
  </sheetData>
  <autoFilter ref="A4:AY4">
    <sortState ref="A5:AY135">
      <sortCondition ref="B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A217"/>
  <sheetViews>
    <sheetView topLeftCell="A199" workbookViewId="0">
      <selection activeCell="AX219" sqref="AX219"/>
    </sheetView>
  </sheetViews>
  <sheetFormatPr defaultRowHeight="14.5" x14ac:dyDescent="0.35"/>
  <cols>
    <col min="1" max="1" width="71.90625" bestFit="1" customWidth="1"/>
    <col min="2" max="2" width="16.54296875" bestFit="1" customWidth="1"/>
    <col min="3" max="3" width="12.90625" bestFit="1" customWidth="1"/>
    <col min="4" max="5" width="11.90625" bestFit="1" customWidth="1"/>
    <col min="6" max="9" width="13" customWidth="1"/>
    <col min="10" max="15" width="14.1796875" bestFit="1" customWidth="1"/>
    <col min="16" max="16" width="13" customWidth="1"/>
    <col min="17" max="18" width="13" bestFit="1" customWidth="1"/>
    <col min="19" max="26" width="13" customWidth="1"/>
    <col min="27" max="27" width="14.1796875" bestFit="1" customWidth="1"/>
    <col min="28" max="51" width="14.1796875" customWidth="1"/>
  </cols>
  <sheetData>
    <row r="1" spans="1:51" ht="18.5" x14ac:dyDescent="0.45">
      <c r="A1" s="1" t="s">
        <v>182</v>
      </c>
    </row>
    <row r="2" spans="1:51" x14ac:dyDescent="0.35">
      <c r="A2" s="66" t="s">
        <v>0</v>
      </c>
    </row>
    <row r="4" spans="1:51" x14ac:dyDescent="0.35">
      <c r="A4" s="49" t="s">
        <v>3</v>
      </c>
      <c r="B4" s="49" t="s">
        <v>168</v>
      </c>
      <c r="C4" s="53" t="s">
        <v>4</v>
      </c>
      <c r="D4" s="54" t="s">
        <v>5</v>
      </c>
      <c r="E4" s="54" t="s">
        <v>6</v>
      </c>
      <c r="F4" s="79">
        <v>1921</v>
      </c>
      <c r="G4" s="80">
        <v>1922</v>
      </c>
      <c r="H4" s="79">
        <v>1923</v>
      </c>
      <c r="I4" s="80">
        <v>1924</v>
      </c>
      <c r="J4" s="79">
        <v>1925</v>
      </c>
      <c r="K4" s="80">
        <v>1926</v>
      </c>
      <c r="L4" s="79">
        <v>1927</v>
      </c>
      <c r="M4" s="80">
        <v>1928</v>
      </c>
      <c r="N4" s="79">
        <v>1929</v>
      </c>
      <c r="O4" s="80">
        <v>1930</v>
      </c>
      <c r="P4" s="79">
        <v>1931</v>
      </c>
      <c r="Q4" s="80">
        <v>1932</v>
      </c>
      <c r="R4" s="79">
        <v>1933</v>
      </c>
      <c r="S4" s="80">
        <v>1934</v>
      </c>
      <c r="T4" s="79">
        <v>1935</v>
      </c>
      <c r="U4" s="80">
        <v>1936</v>
      </c>
      <c r="V4" s="79">
        <v>1937</v>
      </c>
      <c r="W4" s="80">
        <v>1938</v>
      </c>
      <c r="X4" s="79">
        <v>1939</v>
      </c>
      <c r="Y4" s="80">
        <v>1940</v>
      </c>
      <c r="Z4" s="79">
        <v>1941</v>
      </c>
      <c r="AA4" s="80">
        <v>1942</v>
      </c>
      <c r="AB4" s="79">
        <v>1943</v>
      </c>
      <c r="AC4" s="80">
        <v>1944</v>
      </c>
      <c r="AD4" s="79">
        <v>1945</v>
      </c>
      <c r="AE4" s="80">
        <v>1946</v>
      </c>
      <c r="AF4" s="79">
        <v>1947</v>
      </c>
      <c r="AG4" s="80">
        <v>1948</v>
      </c>
      <c r="AH4" s="79">
        <v>1949</v>
      </c>
      <c r="AI4" s="80">
        <v>1950</v>
      </c>
      <c r="AJ4" s="79">
        <v>1951</v>
      </c>
      <c r="AK4" s="80">
        <v>1952</v>
      </c>
      <c r="AL4" s="79">
        <v>1953</v>
      </c>
      <c r="AM4" s="80">
        <v>1954</v>
      </c>
      <c r="AN4" s="79">
        <v>1955</v>
      </c>
      <c r="AO4" s="80">
        <v>1956</v>
      </c>
      <c r="AP4" s="79">
        <v>1957</v>
      </c>
      <c r="AQ4" s="80">
        <v>1958</v>
      </c>
      <c r="AR4" s="79">
        <v>1959</v>
      </c>
      <c r="AS4" s="80">
        <v>1960</v>
      </c>
      <c r="AT4" s="79">
        <v>1961</v>
      </c>
      <c r="AU4" s="80">
        <v>1962</v>
      </c>
      <c r="AV4" s="79">
        <v>1963</v>
      </c>
      <c r="AW4" s="80">
        <v>1964</v>
      </c>
      <c r="AX4" s="79">
        <v>1965</v>
      </c>
      <c r="AY4" s="80">
        <v>1966</v>
      </c>
    </row>
    <row r="5" spans="1:51" x14ac:dyDescent="0.35">
      <c r="A5" s="21" t="s">
        <v>58</v>
      </c>
      <c r="B5" s="21" t="s">
        <v>155</v>
      </c>
      <c r="C5" s="45">
        <v>2.75</v>
      </c>
      <c r="D5" s="21">
        <v>1941</v>
      </c>
      <c r="E5" s="28">
        <v>1943</v>
      </c>
      <c r="F5" s="6" t="str">
        <f>IF(ISNUMBER('Panel Spreadsheet'!F5),'Panel Spreadsheet'!F5*Maturity!F5,"")</f>
        <v/>
      </c>
      <c r="G5" s="6" t="str">
        <f>IF(ISNUMBER('Panel Spreadsheet'!G5),'Panel Spreadsheet'!G5*Maturity!G5,"")</f>
        <v/>
      </c>
      <c r="H5" s="6" t="str">
        <f>IF(ISNUMBER('Panel Spreadsheet'!H5),'Panel Spreadsheet'!H5*Maturity!H5,"")</f>
        <v/>
      </c>
      <c r="I5" s="6" t="str">
        <f>IF(ISNUMBER('Panel Spreadsheet'!I5),'Panel Spreadsheet'!I5*Maturity!I5,"")</f>
        <v/>
      </c>
      <c r="J5" s="6" t="str">
        <f>IF(ISNUMBER('Panel Spreadsheet'!J5),'Panel Spreadsheet'!J5*Maturity!J5,"")</f>
        <v/>
      </c>
      <c r="K5" s="6" t="str">
        <f>IF(ISNUMBER('Panel Spreadsheet'!K5),'Panel Spreadsheet'!K5*Maturity!K5,"")</f>
        <v/>
      </c>
      <c r="L5" s="6" t="str">
        <f>IF(ISNUMBER('Panel Spreadsheet'!L5),'Panel Spreadsheet'!L5*Maturity!L5,"")</f>
        <v/>
      </c>
      <c r="M5" s="6" t="str">
        <f>IF(ISNUMBER('Panel Spreadsheet'!M5),'Panel Spreadsheet'!M5*Maturity!M5,"")</f>
        <v/>
      </c>
      <c r="N5" s="6" t="str">
        <f>IF(ISNUMBER('Panel Spreadsheet'!N5),'Panel Spreadsheet'!N5*Maturity!N5,"")</f>
        <v/>
      </c>
      <c r="O5" s="6" t="str">
        <f>IF(ISNUMBER('Panel Spreadsheet'!O5),'Panel Spreadsheet'!O5*Maturity!O5,"")</f>
        <v/>
      </c>
      <c r="P5" s="6" t="str">
        <f>IF(ISNUMBER('Panel Spreadsheet'!P5),'Panel Spreadsheet'!P5*Maturity!P5,"")</f>
        <v/>
      </c>
      <c r="Q5" s="6" t="str">
        <f>IF(ISNUMBER('Panel Spreadsheet'!Q5),'Panel Spreadsheet'!Q5*Maturity!Q5,"")</f>
        <v/>
      </c>
      <c r="R5" s="6" t="str">
        <f>IF(ISNUMBER('Panel Spreadsheet'!R5),'Panel Spreadsheet'!R5*Maturity!R5,"")</f>
        <v/>
      </c>
      <c r="S5" s="6" t="str">
        <f>IF(ISNUMBER('Panel Spreadsheet'!S5),'Panel Spreadsheet'!S5*Maturity!S5,"")</f>
        <v/>
      </c>
      <c r="T5" s="6" t="str">
        <f>IF(ISNUMBER('Panel Spreadsheet'!T5),'Panel Spreadsheet'!T5*Maturity!T5,"")</f>
        <v/>
      </c>
      <c r="U5" s="6" t="str">
        <f>IF(ISNUMBER('Panel Spreadsheet'!U5),'Panel Spreadsheet'!U5*Maturity!U5,"")</f>
        <v/>
      </c>
      <c r="V5" s="6" t="str">
        <f>IF(ISNUMBER('Panel Spreadsheet'!V5),'Panel Spreadsheet'!V5*Maturity!V5,"")</f>
        <v/>
      </c>
      <c r="W5" s="6">
        <f>IF(ISNUMBER('Panel Spreadsheet'!W5),'Panel Spreadsheet'!W5*Maturity!W5,"")</f>
        <v>245000</v>
      </c>
      <c r="X5" s="6">
        <f>IF(ISNUMBER('Panel Spreadsheet'!X5),'Panel Spreadsheet'!X5*Maturity!X5,"")</f>
        <v>226800</v>
      </c>
      <c r="Y5" s="6">
        <f>IF(ISNUMBER('Panel Spreadsheet'!Y5),'Panel Spreadsheet'!Y5*Maturity!Y5,"")</f>
        <v>174600</v>
      </c>
      <c r="Z5" s="6">
        <f>IF(ISNUMBER('Panel Spreadsheet'!Z5),'Panel Spreadsheet'!Z5*Maturity!Z5,"")</f>
        <v>120000</v>
      </c>
      <c r="AA5" s="6">
        <f>IF(ISNUMBER('Panel Spreadsheet'!AA5),'Panel Spreadsheet'!AA5*Maturity!AA5,"")</f>
        <v>59100</v>
      </c>
      <c r="AB5" s="6" t="str">
        <f>IF(ISNUMBER('Panel Spreadsheet'!AB5),'Panel Spreadsheet'!AB5*Maturity!AB5,"")</f>
        <v/>
      </c>
      <c r="AC5" s="6" t="str">
        <f>IF(ISNUMBER('Panel Spreadsheet'!AC5),'Panel Spreadsheet'!AC5*Maturity!AC5,"")</f>
        <v/>
      </c>
      <c r="AD5" s="6" t="str">
        <f>IF(ISNUMBER('Panel Spreadsheet'!AD5),'Panel Spreadsheet'!AD5*Maturity!AD5,"")</f>
        <v/>
      </c>
      <c r="AE5" s="6" t="str">
        <f>IF(ISNUMBER('Panel Spreadsheet'!AE5),'Panel Spreadsheet'!AE5*Maturity!AE5,"")</f>
        <v/>
      </c>
      <c r="AF5" s="6" t="str">
        <f>IF(ISNUMBER('Panel Spreadsheet'!AF5),'Panel Spreadsheet'!AF5*Maturity!AF5,"")</f>
        <v/>
      </c>
      <c r="AG5" s="6" t="str">
        <f>IF(ISNUMBER('Panel Spreadsheet'!AG5),'Panel Spreadsheet'!AG5*Maturity!AG5,"")</f>
        <v/>
      </c>
      <c r="AH5" s="6" t="str">
        <f>IF(ISNUMBER('Panel Spreadsheet'!AH5),'Panel Spreadsheet'!AH5*Maturity!AH5,"")</f>
        <v/>
      </c>
      <c r="AI5" s="6" t="str">
        <f>IF(ISNUMBER('Panel Spreadsheet'!AI5),'Panel Spreadsheet'!AI5*Maturity!AI5,"")</f>
        <v/>
      </c>
      <c r="AJ5" s="6" t="str">
        <f>IF(ISNUMBER('Panel Spreadsheet'!AJ5),'Panel Spreadsheet'!AJ5*Maturity!AJ5,"")</f>
        <v/>
      </c>
      <c r="AK5" s="6" t="str">
        <f>IF(ISNUMBER('Panel Spreadsheet'!AK5),'Panel Spreadsheet'!AK5*Maturity!AK5,"")</f>
        <v/>
      </c>
      <c r="AL5" s="6" t="str">
        <f>IF(ISNUMBER('Panel Spreadsheet'!AL5),'Panel Spreadsheet'!AL5*Maturity!AL5,"")</f>
        <v/>
      </c>
      <c r="AM5" s="6" t="str">
        <f>IF(ISNUMBER('Panel Spreadsheet'!AM5),'Panel Spreadsheet'!AM5*Maturity!AM5,"")</f>
        <v/>
      </c>
      <c r="AN5" s="6" t="str">
        <f>IF(ISNUMBER('Panel Spreadsheet'!AN5),'Panel Spreadsheet'!AN5*Maturity!AN5,"")</f>
        <v/>
      </c>
      <c r="AO5" s="6" t="str">
        <f>IF(ISNUMBER('Panel Spreadsheet'!AO5),'Panel Spreadsheet'!AO5*Maturity!AO5,"")</f>
        <v/>
      </c>
      <c r="AP5" s="6" t="str">
        <f>IF(ISNUMBER('Panel Spreadsheet'!AP5),'Panel Spreadsheet'!AP5*Maturity!AP5,"")</f>
        <v/>
      </c>
      <c r="AQ5" s="6" t="str">
        <f>IF(ISNUMBER('Panel Spreadsheet'!AQ5),'Panel Spreadsheet'!AQ5*Maturity!AQ5,"")</f>
        <v/>
      </c>
      <c r="AR5" s="6" t="str">
        <f>IF(ISNUMBER('Panel Spreadsheet'!AR5),'Panel Spreadsheet'!AR5*Maturity!AR5,"")</f>
        <v/>
      </c>
      <c r="AS5" s="6" t="str">
        <f>IF(ISNUMBER('Panel Spreadsheet'!AS5),'Panel Spreadsheet'!AS5*Maturity!AS5,"")</f>
        <v/>
      </c>
      <c r="AT5" s="6" t="str">
        <f>IF(ISNUMBER('Panel Spreadsheet'!AT5),'Panel Spreadsheet'!AT5*Maturity!AT5,"")</f>
        <v/>
      </c>
      <c r="AU5" s="6" t="str">
        <f>IF(ISNUMBER('Panel Spreadsheet'!AU5),'Panel Spreadsheet'!AU5*Maturity!AU5,"")</f>
        <v/>
      </c>
      <c r="AV5" s="6" t="str">
        <f>IF(ISNUMBER('Panel Spreadsheet'!AV5),'Panel Spreadsheet'!AV5*Maturity!AV5,"")</f>
        <v/>
      </c>
      <c r="AW5" s="6" t="str">
        <f>IF(ISNUMBER('Panel Spreadsheet'!AW5),'Panel Spreadsheet'!AW5*Maturity!AW5,"")</f>
        <v/>
      </c>
      <c r="AX5" s="6" t="str">
        <f>IF(ISNUMBER('Panel Spreadsheet'!AX5),'Panel Spreadsheet'!AX5*Maturity!AX5,"")</f>
        <v/>
      </c>
      <c r="AY5" s="6" t="str">
        <f>IF(ISNUMBER('Panel Spreadsheet'!AY5),'Panel Spreadsheet'!AY5*Maturity!AY5,"")</f>
        <v/>
      </c>
    </row>
    <row r="6" spans="1:51" x14ac:dyDescent="0.35">
      <c r="A6" s="21" t="s">
        <v>58</v>
      </c>
      <c r="B6" s="21" t="s">
        <v>155</v>
      </c>
      <c r="C6" s="45">
        <v>3</v>
      </c>
      <c r="D6" s="28">
        <v>1944</v>
      </c>
      <c r="E6" s="28">
        <v>1946</v>
      </c>
      <c r="F6" s="6" t="str">
        <f>IF(ISNUMBER('Panel Spreadsheet'!F6),'Panel Spreadsheet'!F6*Maturity!F6,"")</f>
        <v/>
      </c>
      <c r="G6" s="6" t="str">
        <f>IF(ISNUMBER('Panel Spreadsheet'!G6),'Panel Spreadsheet'!G6*Maturity!G6,"")</f>
        <v/>
      </c>
      <c r="H6" s="6" t="str">
        <f>IF(ISNUMBER('Panel Spreadsheet'!H6),'Panel Spreadsheet'!H6*Maturity!H6,"")</f>
        <v/>
      </c>
      <c r="I6" s="6" t="str">
        <f>IF(ISNUMBER('Panel Spreadsheet'!I6),'Panel Spreadsheet'!I6*Maturity!I6,"")</f>
        <v/>
      </c>
      <c r="J6" s="6" t="str">
        <f>IF(ISNUMBER('Panel Spreadsheet'!J6),'Panel Spreadsheet'!J6*Maturity!J6,"")</f>
        <v/>
      </c>
      <c r="K6" s="6" t="str">
        <f>IF(ISNUMBER('Panel Spreadsheet'!K6),'Panel Spreadsheet'!K6*Maturity!K6,"")</f>
        <v/>
      </c>
      <c r="L6" s="6" t="str">
        <f>IF(ISNUMBER('Panel Spreadsheet'!L6),'Panel Spreadsheet'!L6*Maturity!L6,"")</f>
        <v/>
      </c>
      <c r="M6" s="6" t="str">
        <f>IF(ISNUMBER('Panel Spreadsheet'!M6),'Panel Spreadsheet'!M6*Maturity!M6,"")</f>
        <v/>
      </c>
      <c r="N6" s="6" t="str">
        <f>IF(ISNUMBER('Panel Spreadsheet'!N6),'Panel Spreadsheet'!N6*Maturity!N6,"")</f>
        <v/>
      </c>
      <c r="O6" s="6" t="str">
        <f>IF(ISNUMBER('Panel Spreadsheet'!O6),'Panel Spreadsheet'!O6*Maturity!O6,"")</f>
        <v/>
      </c>
      <c r="P6" s="6" t="str">
        <f>IF(ISNUMBER('Panel Spreadsheet'!P6),'Panel Spreadsheet'!P6*Maturity!P6,"")</f>
        <v/>
      </c>
      <c r="Q6" s="6" t="str">
        <f>IF(ISNUMBER('Panel Spreadsheet'!Q6),'Panel Spreadsheet'!Q6*Maturity!Q6,"")</f>
        <v/>
      </c>
      <c r="R6" s="6" t="str">
        <f>IF(ISNUMBER('Panel Spreadsheet'!R6),'Panel Spreadsheet'!R6*Maturity!R6,"")</f>
        <v/>
      </c>
      <c r="S6" s="6" t="str">
        <f>IF(ISNUMBER('Panel Spreadsheet'!S6),'Panel Spreadsheet'!S6*Maturity!S6,"")</f>
        <v/>
      </c>
      <c r="T6" s="6" t="str">
        <f>IF(ISNUMBER('Panel Spreadsheet'!T6),'Panel Spreadsheet'!T6*Maturity!T6,"")</f>
        <v/>
      </c>
      <c r="U6" s="6" t="str">
        <f>IF(ISNUMBER('Panel Spreadsheet'!U6),'Panel Spreadsheet'!U6*Maturity!U6,"")</f>
        <v/>
      </c>
      <c r="V6" s="6" t="str">
        <f>IF(ISNUMBER('Panel Spreadsheet'!V6),'Panel Spreadsheet'!V6*Maturity!V6,"")</f>
        <v/>
      </c>
      <c r="W6" s="6" t="str">
        <f>IF(ISNUMBER('Panel Spreadsheet'!W6),'Panel Spreadsheet'!W6*Maturity!W6,"")</f>
        <v/>
      </c>
      <c r="X6" s="6" t="str">
        <f>IF(ISNUMBER('Panel Spreadsheet'!X6),'Panel Spreadsheet'!X6*Maturity!X6,"")</f>
        <v/>
      </c>
      <c r="Y6" s="6" t="str">
        <f>IF(ISNUMBER('Panel Spreadsheet'!Y6),'Panel Spreadsheet'!Y6*Maturity!Y6,"")</f>
        <v/>
      </c>
      <c r="Z6" s="6" t="str">
        <f>IF(ISNUMBER('Panel Spreadsheet'!Z6),'Panel Spreadsheet'!Z6*Maturity!Z6,"")</f>
        <v/>
      </c>
      <c r="AA6" s="6" t="str">
        <f>IF(ISNUMBER('Panel Spreadsheet'!AA6),'Panel Spreadsheet'!AA6*Maturity!AA6,"")</f>
        <v/>
      </c>
      <c r="AB6" s="6">
        <f>IF(ISNUMBER('Panel Spreadsheet'!AB6),'Panel Spreadsheet'!AB6*Maturity!AB6,"")</f>
        <v>176400</v>
      </c>
      <c r="AC6" s="6">
        <f>IF(ISNUMBER('Panel Spreadsheet'!AC6),'Panel Spreadsheet'!AC6*Maturity!AC6,"")</f>
        <v>120000</v>
      </c>
      <c r="AD6" s="6">
        <f>IF(ISNUMBER('Panel Spreadsheet'!AD6),'Panel Spreadsheet'!AD6*Maturity!AD6,"")</f>
        <v>60300</v>
      </c>
      <c r="AE6" s="6">
        <f>IF(ISNUMBER('Panel Spreadsheet'!AE6),'Panel Spreadsheet'!AE6*Maturity!AE6,"")</f>
        <v>0</v>
      </c>
      <c r="AF6" s="6" t="str">
        <f>IF(ISNUMBER('Panel Spreadsheet'!AF6),'Panel Spreadsheet'!AF6*Maturity!AF6,"")</f>
        <v/>
      </c>
      <c r="AG6" s="6" t="str">
        <f>IF(ISNUMBER('Panel Spreadsheet'!AG6),'Panel Spreadsheet'!AG6*Maturity!AG6,"")</f>
        <v/>
      </c>
      <c r="AH6" s="6" t="str">
        <f>IF(ISNUMBER('Panel Spreadsheet'!AH6),'Panel Spreadsheet'!AH6*Maturity!AH6,"")</f>
        <v/>
      </c>
      <c r="AI6" s="6" t="str">
        <f>IF(ISNUMBER('Panel Spreadsheet'!AI6),'Panel Spreadsheet'!AI6*Maturity!AI6,"")</f>
        <v/>
      </c>
      <c r="AJ6" s="6" t="str">
        <f>IF(ISNUMBER('Panel Spreadsheet'!AJ6),'Panel Spreadsheet'!AJ6*Maturity!AJ6,"")</f>
        <v/>
      </c>
      <c r="AK6" s="6" t="str">
        <f>IF(ISNUMBER('Panel Spreadsheet'!AK6),'Panel Spreadsheet'!AK6*Maturity!AK6,"")</f>
        <v/>
      </c>
      <c r="AL6" s="6" t="str">
        <f>IF(ISNUMBER('Panel Spreadsheet'!AL6),'Panel Spreadsheet'!AL6*Maturity!AL6,"")</f>
        <v/>
      </c>
      <c r="AM6" s="6" t="str">
        <f>IF(ISNUMBER('Panel Spreadsheet'!AM6),'Panel Spreadsheet'!AM6*Maturity!AM6,"")</f>
        <v/>
      </c>
      <c r="AN6" s="6" t="str">
        <f>IF(ISNUMBER('Panel Spreadsheet'!AN6),'Panel Spreadsheet'!AN6*Maturity!AN6,"")</f>
        <v/>
      </c>
      <c r="AO6" s="6" t="str">
        <f>IF(ISNUMBER('Panel Spreadsheet'!AO6),'Panel Spreadsheet'!AO6*Maturity!AO6,"")</f>
        <v/>
      </c>
      <c r="AP6" s="6" t="str">
        <f>IF(ISNUMBER('Panel Spreadsheet'!AP6),'Panel Spreadsheet'!AP6*Maturity!AP6,"")</f>
        <v/>
      </c>
      <c r="AQ6" s="6" t="str">
        <f>IF(ISNUMBER('Panel Spreadsheet'!AQ6),'Panel Spreadsheet'!AQ6*Maturity!AQ6,"")</f>
        <v/>
      </c>
      <c r="AR6" s="6" t="str">
        <f>IF(ISNUMBER('Panel Spreadsheet'!AR6),'Panel Spreadsheet'!AR6*Maturity!AR6,"")</f>
        <v/>
      </c>
      <c r="AS6" s="6" t="str">
        <f>IF(ISNUMBER('Panel Spreadsheet'!AS6),'Panel Spreadsheet'!AS6*Maturity!AS6,"")</f>
        <v/>
      </c>
      <c r="AT6" s="6" t="str">
        <f>IF(ISNUMBER('Panel Spreadsheet'!AT6),'Panel Spreadsheet'!AT6*Maturity!AT6,"")</f>
        <v/>
      </c>
      <c r="AU6" s="6" t="str">
        <f>IF(ISNUMBER('Panel Spreadsheet'!AU6),'Panel Spreadsheet'!AU6*Maturity!AU6,"")</f>
        <v/>
      </c>
      <c r="AV6" s="6" t="str">
        <f>IF(ISNUMBER('Panel Spreadsheet'!AV6),'Panel Spreadsheet'!AV6*Maturity!AV6,"")</f>
        <v/>
      </c>
      <c r="AW6" s="6" t="str">
        <f>IF(ISNUMBER('Panel Spreadsheet'!AW6),'Panel Spreadsheet'!AW6*Maturity!AW6,"")</f>
        <v/>
      </c>
      <c r="AX6" s="6" t="str">
        <f>IF(ISNUMBER('Panel Spreadsheet'!AX6),'Panel Spreadsheet'!AX6*Maturity!AX6,"")</f>
        <v/>
      </c>
      <c r="AY6" s="6" t="str">
        <f>IF(ISNUMBER('Panel Spreadsheet'!AY6),'Panel Spreadsheet'!AY6*Maturity!AY6,"")</f>
        <v/>
      </c>
    </row>
    <row r="7" spans="1:51" x14ac:dyDescent="0.35">
      <c r="A7" s="28" t="s">
        <v>26</v>
      </c>
      <c r="B7" s="21" t="s">
        <v>155</v>
      </c>
      <c r="C7" s="45">
        <v>3</v>
      </c>
      <c r="D7" s="28">
        <v>1940</v>
      </c>
      <c r="E7" s="113">
        <v>1940</v>
      </c>
      <c r="F7" s="6" t="str">
        <f>IF(ISNUMBER('Panel Spreadsheet'!F7),'Panel Spreadsheet'!F7*Maturity!F7,"")</f>
        <v/>
      </c>
      <c r="G7" s="6" t="str">
        <f>IF(ISNUMBER('Panel Spreadsheet'!G7),'Panel Spreadsheet'!G7*Maturity!G7,"")</f>
        <v/>
      </c>
      <c r="H7" s="6" t="str">
        <f>IF(ISNUMBER('Panel Spreadsheet'!H7),'Panel Spreadsheet'!H7*Maturity!H7,"")</f>
        <v/>
      </c>
      <c r="I7" s="6" t="str">
        <f>IF(ISNUMBER('Panel Spreadsheet'!I7),'Panel Spreadsheet'!I7*Maturity!I7,"")</f>
        <v/>
      </c>
      <c r="J7" s="6" t="str">
        <f>IF(ISNUMBER('Panel Spreadsheet'!J7),'Panel Spreadsheet'!J7*Maturity!J7,"")</f>
        <v/>
      </c>
      <c r="K7" s="6" t="str">
        <f>IF(ISNUMBER('Panel Spreadsheet'!K7),'Panel Spreadsheet'!K7*Maturity!K7,"")</f>
        <v/>
      </c>
      <c r="L7" s="6" t="str">
        <f>IF(ISNUMBER('Panel Spreadsheet'!L7),'Panel Spreadsheet'!L7*Maturity!L7,"")</f>
        <v/>
      </c>
      <c r="M7" s="6" t="str">
        <f>IF(ISNUMBER('Panel Spreadsheet'!M7),'Panel Spreadsheet'!M7*Maturity!M7,"")</f>
        <v/>
      </c>
      <c r="N7" s="6">
        <f>IF(ISNUMBER('Panel Spreadsheet'!N7),'Panel Spreadsheet'!N7*Maturity!N7,"")</f>
        <v>11726</v>
      </c>
      <c r="O7" s="6">
        <f>IF(ISNUMBER('Panel Spreadsheet'!O7),'Panel Spreadsheet'!O7*Maturity!O7,"")</f>
        <v>11180</v>
      </c>
      <c r="P7" s="6">
        <f>IF(ISNUMBER('Panel Spreadsheet'!P7),'Panel Spreadsheet'!P7*Maturity!P7,"")</f>
        <v>636300</v>
      </c>
      <c r="Q7" s="6">
        <f>IF(ISNUMBER('Panel Spreadsheet'!Q7),'Panel Spreadsheet'!Q7*Maturity!Q7,"")</f>
        <v>571200</v>
      </c>
      <c r="R7" s="6">
        <f>IF(ISNUMBER('Panel Spreadsheet'!R7),'Panel Spreadsheet'!R7*Maturity!R7,"")</f>
        <v>504700</v>
      </c>
      <c r="S7" s="6">
        <f>IF(ISNUMBER('Panel Spreadsheet'!S7),'Panel Spreadsheet'!S7*Maturity!S7,"")</f>
        <v>424200</v>
      </c>
      <c r="T7" s="6">
        <f>IF(ISNUMBER('Panel Spreadsheet'!T7),'Panel Spreadsheet'!T7*Maturity!T7,"")</f>
        <v>414100</v>
      </c>
      <c r="U7" s="6">
        <f>IF(ISNUMBER('Panel Spreadsheet'!U7),'Panel Spreadsheet'!U7*Maturity!U7,"")</f>
        <v>329640</v>
      </c>
      <c r="V7" s="6" t="str">
        <f>IF(ISNUMBER('Panel Spreadsheet'!V7),'Panel Spreadsheet'!V7*Maturity!V7,"")</f>
        <v/>
      </c>
      <c r="W7" s="6" t="str">
        <f>IF(ISNUMBER('Panel Spreadsheet'!W7),'Panel Spreadsheet'!W7*Maturity!W7,"")</f>
        <v/>
      </c>
      <c r="X7" s="6" t="str">
        <f>IF(ISNUMBER('Panel Spreadsheet'!X7),'Panel Spreadsheet'!X7*Maturity!X7,"")</f>
        <v/>
      </c>
      <c r="Y7" s="6" t="str">
        <f>IF(ISNUMBER('Panel Spreadsheet'!Y7),'Panel Spreadsheet'!Y7*Maturity!Y7,"")</f>
        <v/>
      </c>
      <c r="Z7" s="6" t="str">
        <f>IF(ISNUMBER('Panel Spreadsheet'!Z7),'Panel Spreadsheet'!Z7*Maturity!Z7,"")</f>
        <v/>
      </c>
      <c r="AA7" s="6" t="str">
        <f>IF(ISNUMBER('Panel Spreadsheet'!AA7),'Panel Spreadsheet'!AA7*Maturity!AA7,"")</f>
        <v/>
      </c>
      <c r="AB7" s="6" t="str">
        <f>IF(ISNUMBER('Panel Spreadsheet'!AB7),'Panel Spreadsheet'!AB7*Maturity!AB7,"")</f>
        <v/>
      </c>
      <c r="AC7" s="6" t="str">
        <f>IF(ISNUMBER('Panel Spreadsheet'!AC7),'Panel Spreadsheet'!AC7*Maturity!AC7,"")</f>
        <v/>
      </c>
      <c r="AD7" s="6" t="str">
        <f>IF(ISNUMBER('Panel Spreadsheet'!AD7),'Panel Spreadsheet'!AD7*Maturity!AD7,"")</f>
        <v/>
      </c>
      <c r="AE7" s="6" t="str">
        <f>IF(ISNUMBER('Panel Spreadsheet'!AE7),'Panel Spreadsheet'!AE7*Maturity!AE7,"")</f>
        <v/>
      </c>
      <c r="AF7" s="6" t="str">
        <f>IF(ISNUMBER('Panel Spreadsheet'!AF7),'Panel Spreadsheet'!AF7*Maturity!AF7,"")</f>
        <v/>
      </c>
      <c r="AG7" s="6" t="str">
        <f>IF(ISNUMBER('Panel Spreadsheet'!AG7),'Panel Spreadsheet'!AG7*Maturity!AG7,"")</f>
        <v/>
      </c>
      <c r="AH7" s="6" t="str">
        <f>IF(ISNUMBER('Panel Spreadsheet'!AH7),'Panel Spreadsheet'!AH7*Maturity!AH7,"")</f>
        <v/>
      </c>
      <c r="AI7" s="6" t="str">
        <f>IF(ISNUMBER('Panel Spreadsheet'!AI7),'Panel Spreadsheet'!AI7*Maturity!AI7,"")</f>
        <v/>
      </c>
      <c r="AJ7" s="6" t="str">
        <f>IF(ISNUMBER('Panel Spreadsheet'!AJ7),'Panel Spreadsheet'!AJ7*Maturity!AJ7,"")</f>
        <v/>
      </c>
      <c r="AK7" s="6" t="str">
        <f>IF(ISNUMBER('Panel Spreadsheet'!AK7),'Panel Spreadsheet'!AK7*Maturity!AK7,"")</f>
        <v/>
      </c>
      <c r="AL7" s="6" t="str">
        <f>IF(ISNUMBER('Panel Spreadsheet'!AL7),'Panel Spreadsheet'!AL7*Maturity!AL7,"")</f>
        <v/>
      </c>
      <c r="AM7" s="6" t="str">
        <f>IF(ISNUMBER('Panel Spreadsheet'!AM7),'Panel Spreadsheet'!AM7*Maturity!AM7,"")</f>
        <v/>
      </c>
      <c r="AN7" s="6" t="str">
        <f>IF(ISNUMBER('Panel Spreadsheet'!AN7),'Panel Spreadsheet'!AN7*Maturity!AN7,"")</f>
        <v/>
      </c>
      <c r="AO7" s="6" t="str">
        <f>IF(ISNUMBER('Panel Spreadsheet'!AO7),'Panel Spreadsheet'!AO7*Maturity!AO7,"")</f>
        <v/>
      </c>
      <c r="AP7" s="6" t="str">
        <f>IF(ISNUMBER('Panel Spreadsheet'!AP7),'Panel Spreadsheet'!AP7*Maturity!AP7,"")</f>
        <v/>
      </c>
      <c r="AQ7" s="6" t="str">
        <f>IF(ISNUMBER('Panel Spreadsheet'!AQ7),'Panel Spreadsheet'!AQ7*Maturity!AQ7,"")</f>
        <v/>
      </c>
      <c r="AR7" s="6" t="str">
        <f>IF(ISNUMBER('Panel Spreadsheet'!AR7),'Panel Spreadsheet'!AR7*Maturity!AR7,"")</f>
        <v/>
      </c>
      <c r="AS7" s="6" t="str">
        <f>IF(ISNUMBER('Panel Spreadsheet'!AS7),'Panel Spreadsheet'!AS7*Maturity!AS7,"")</f>
        <v/>
      </c>
      <c r="AT7" s="6" t="str">
        <f>IF(ISNUMBER('Panel Spreadsheet'!AT7),'Panel Spreadsheet'!AT7*Maturity!AT7,"")</f>
        <v/>
      </c>
      <c r="AU7" s="6" t="str">
        <f>IF(ISNUMBER('Panel Spreadsheet'!AU7),'Panel Spreadsheet'!AU7*Maturity!AU7,"")</f>
        <v/>
      </c>
      <c r="AV7" s="6" t="str">
        <f>IF(ISNUMBER('Panel Spreadsheet'!AV7),'Panel Spreadsheet'!AV7*Maturity!AV7,"")</f>
        <v/>
      </c>
      <c r="AW7" s="6" t="str">
        <f>IF(ISNUMBER('Panel Spreadsheet'!AW7),'Panel Spreadsheet'!AW7*Maturity!AW7,"")</f>
        <v/>
      </c>
      <c r="AX7" s="6" t="str">
        <f>IF(ISNUMBER('Panel Spreadsheet'!AX7),'Panel Spreadsheet'!AX7*Maturity!AX7,"")</f>
        <v/>
      </c>
      <c r="AY7" s="6" t="str">
        <f>IF(ISNUMBER('Panel Spreadsheet'!AY7),'Panel Spreadsheet'!AY7*Maturity!AY7,"")</f>
        <v/>
      </c>
    </row>
    <row r="8" spans="1:51" x14ac:dyDescent="0.35">
      <c r="A8" t="s">
        <v>18</v>
      </c>
      <c r="B8" t="s">
        <v>155</v>
      </c>
      <c r="C8" s="15">
        <v>3</v>
      </c>
      <c r="D8">
        <v>1949</v>
      </c>
      <c r="E8" s="112">
        <v>1949</v>
      </c>
      <c r="F8" s="6" t="str">
        <f>IF(ISNUMBER('Panel Spreadsheet'!F8),'Panel Spreadsheet'!F8*Maturity!F8,"")</f>
        <v/>
      </c>
      <c r="G8" s="6" t="str">
        <f>IF(ISNUMBER('Panel Spreadsheet'!G8),'Panel Spreadsheet'!G8*Maturity!G8,"")</f>
        <v/>
      </c>
      <c r="H8" s="6" t="str">
        <f>IF(ISNUMBER('Panel Spreadsheet'!H8),'Panel Spreadsheet'!H8*Maturity!H8,"")</f>
        <v/>
      </c>
      <c r="I8" s="6" t="str">
        <f>IF(ISNUMBER('Panel Spreadsheet'!I8),'Panel Spreadsheet'!I8*Maturity!I8,"")</f>
        <v/>
      </c>
      <c r="J8" s="6" t="str">
        <f>IF(ISNUMBER('Panel Spreadsheet'!J8),'Panel Spreadsheet'!J8*Maturity!J8,"")</f>
        <v/>
      </c>
      <c r="K8" s="6" t="str">
        <f>IF(ISNUMBER('Panel Spreadsheet'!K8),'Panel Spreadsheet'!K8*Maturity!K8,"")</f>
        <v/>
      </c>
      <c r="L8" s="6" t="str">
        <f>IF(ISNUMBER('Panel Spreadsheet'!L8),'Panel Spreadsheet'!L8*Maturity!L8,"")</f>
        <v/>
      </c>
      <c r="M8" s="6" t="str">
        <f>IF(ISNUMBER('Panel Spreadsheet'!M8),'Panel Spreadsheet'!M8*Maturity!M8,"")</f>
        <v/>
      </c>
      <c r="N8" s="6" t="str">
        <f>IF(ISNUMBER('Panel Spreadsheet'!N8),'Panel Spreadsheet'!N8*Maturity!N8,"")</f>
        <v/>
      </c>
      <c r="O8" s="6" t="str">
        <f>IF(ISNUMBER('Panel Spreadsheet'!O8),'Panel Spreadsheet'!O8*Maturity!O8,"")</f>
        <v/>
      </c>
      <c r="P8" s="6" t="str">
        <f>IF(ISNUMBER('Panel Spreadsheet'!P8),'Panel Spreadsheet'!P8*Maturity!P8,"")</f>
        <v/>
      </c>
      <c r="Q8" s="6" t="str">
        <f>IF(ISNUMBER('Panel Spreadsheet'!Q8),'Panel Spreadsheet'!Q8*Maturity!Q8,"")</f>
        <v/>
      </c>
      <c r="R8" s="6" t="str">
        <f>IF(ISNUMBER('Panel Spreadsheet'!R8),'Panel Spreadsheet'!R8*Maturity!R8,"")</f>
        <v/>
      </c>
      <c r="S8" s="6" t="str">
        <f>IF(ISNUMBER('Panel Spreadsheet'!S8),'Panel Spreadsheet'!S8*Maturity!S8,"")</f>
        <v/>
      </c>
      <c r="T8" s="6" t="str">
        <f>IF(ISNUMBER('Panel Spreadsheet'!T8),'Panel Spreadsheet'!T8*Maturity!T8,"")</f>
        <v/>
      </c>
      <c r="U8" s="6" t="str">
        <f>IF(ISNUMBER('Panel Spreadsheet'!U8),'Panel Spreadsheet'!U8*Maturity!U8,"")</f>
        <v/>
      </c>
      <c r="V8" s="6" t="str">
        <f>IF(ISNUMBER('Panel Spreadsheet'!V8),'Panel Spreadsheet'!V8*Maturity!V8,"")</f>
        <v/>
      </c>
      <c r="W8" s="6">
        <f>IF(ISNUMBER('Panel Spreadsheet'!W8),'Panel Spreadsheet'!W8*Maturity!W8,"")</f>
        <v>108900</v>
      </c>
      <c r="X8" s="6">
        <f>IF(ISNUMBER('Panel Spreadsheet'!X8),'Panel Spreadsheet'!X8*Maturity!X8,"")</f>
        <v>95000</v>
      </c>
      <c r="Y8" s="6">
        <f>IF(ISNUMBER('Panel Spreadsheet'!Y8),'Panel Spreadsheet'!Y8*Maturity!Y8,"")</f>
        <v>86400</v>
      </c>
      <c r="Z8" s="6">
        <f>IF(ISNUMBER('Panel Spreadsheet'!Z8),'Panel Spreadsheet'!Z8*Maturity!Z8,"")</f>
        <v>80000</v>
      </c>
      <c r="AA8" s="6">
        <f>IF(ISNUMBER('Panel Spreadsheet'!AA8),'Panel Spreadsheet'!AA8*Maturity!AA8,"")</f>
        <v>69300</v>
      </c>
      <c r="AB8" s="6">
        <f>IF(ISNUMBER('Panel Spreadsheet'!AB8),'Panel Spreadsheet'!AB8*Maturity!AB8,"")</f>
        <v>60000</v>
      </c>
      <c r="AC8" s="6">
        <f>IF(ISNUMBER('Panel Spreadsheet'!AC8),'Panel Spreadsheet'!AC8*Maturity!AC8,"")</f>
        <v>50000</v>
      </c>
      <c r="AD8" s="6">
        <f>IF(ISNUMBER('Panel Spreadsheet'!AD8),'Panel Spreadsheet'!AD8*Maturity!AD8,"")</f>
        <v>40600</v>
      </c>
      <c r="AE8" s="6">
        <f>IF(ISNUMBER('Panel Spreadsheet'!AE8),'Panel Spreadsheet'!AE8*Maturity!AE8,"")</f>
        <v>30412.5</v>
      </c>
      <c r="AF8" s="6">
        <f>IF(ISNUMBER('Panel Spreadsheet'!AF8),'Panel Spreadsheet'!AF8*Maturity!AF8,"")</f>
        <v>20400</v>
      </c>
      <c r="AG8" s="6">
        <f>IF(ISNUMBER('Panel Spreadsheet'!AG8),'Panel Spreadsheet'!AG8*Maturity!AG8,"")</f>
        <v>10162.5</v>
      </c>
      <c r="AH8" s="6" t="str">
        <f>IF(ISNUMBER('Panel Spreadsheet'!AH8),'Panel Spreadsheet'!AH8*Maturity!AH8,"")</f>
        <v/>
      </c>
      <c r="AI8" s="6" t="str">
        <f>IF(ISNUMBER('Panel Spreadsheet'!AI8),'Panel Spreadsheet'!AI8*Maturity!AI8,"")</f>
        <v/>
      </c>
      <c r="AJ8" s="6" t="str">
        <f>IF(ISNUMBER('Panel Spreadsheet'!AJ8),'Panel Spreadsheet'!AJ8*Maturity!AJ8,"")</f>
        <v/>
      </c>
      <c r="AK8" s="6" t="str">
        <f>IF(ISNUMBER('Panel Spreadsheet'!AK8),'Panel Spreadsheet'!AK8*Maturity!AK8,"")</f>
        <v/>
      </c>
      <c r="AL8" s="6" t="str">
        <f>IF(ISNUMBER('Panel Spreadsheet'!AL8),'Panel Spreadsheet'!AL8*Maturity!AL8,"")</f>
        <v/>
      </c>
      <c r="AM8" s="6" t="str">
        <f>IF(ISNUMBER('Panel Spreadsheet'!AM8),'Panel Spreadsheet'!AM8*Maturity!AM8,"")</f>
        <v/>
      </c>
      <c r="AN8" s="6" t="str">
        <f>IF(ISNUMBER('Panel Spreadsheet'!AN8),'Panel Spreadsheet'!AN8*Maturity!AN8,"")</f>
        <v/>
      </c>
      <c r="AO8" s="6" t="str">
        <f>IF(ISNUMBER('Panel Spreadsheet'!AO8),'Panel Spreadsheet'!AO8*Maturity!AO8,"")</f>
        <v/>
      </c>
      <c r="AP8" s="6" t="str">
        <f>IF(ISNUMBER('Panel Spreadsheet'!AP8),'Panel Spreadsheet'!AP8*Maturity!AP8,"")</f>
        <v/>
      </c>
      <c r="AQ8" s="6" t="str">
        <f>IF(ISNUMBER('Panel Spreadsheet'!AQ8),'Panel Spreadsheet'!AQ8*Maturity!AQ8,"")</f>
        <v/>
      </c>
      <c r="AR8" s="6" t="str">
        <f>IF(ISNUMBER('Panel Spreadsheet'!AR8),'Panel Spreadsheet'!AR8*Maturity!AR8,"")</f>
        <v/>
      </c>
      <c r="AS8" s="6" t="str">
        <f>IF(ISNUMBER('Panel Spreadsheet'!AS8),'Panel Spreadsheet'!AS8*Maturity!AS8,"")</f>
        <v/>
      </c>
      <c r="AT8" s="6" t="str">
        <f>IF(ISNUMBER('Panel Spreadsheet'!AT8),'Panel Spreadsheet'!AT8*Maturity!AT8,"")</f>
        <v/>
      </c>
      <c r="AU8" s="6" t="str">
        <f>IF(ISNUMBER('Panel Spreadsheet'!AU8),'Panel Spreadsheet'!AU8*Maturity!AU8,"")</f>
        <v/>
      </c>
      <c r="AV8" s="6" t="str">
        <f>IF(ISNUMBER('Panel Spreadsheet'!AV8),'Panel Spreadsheet'!AV8*Maturity!AV8,"")</f>
        <v/>
      </c>
      <c r="AW8" s="6" t="str">
        <f>IF(ISNUMBER('Panel Spreadsheet'!AW8),'Panel Spreadsheet'!AW8*Maturity!AW8,"")</f>
        <v/>
      </c>
      <c r="AX8" s="6" t="str">
        <f>IF(ISNUMBER('Panel Spreadsheet'!AX8),'Panel Spreadsheet'!AX8*Maturity!AX8,"")</f>
        <v/>
      </c>
      <c r="AY8" s="6" t="str">
        <f>IF(ISNUMBER('Panel Spreadsheet'!AY8),'Panel Spreadsheet'!AY8*Maturity!AY8,"")</f>
        <v/>
      </c>
    </row>
    <row r="9" spans="1:51" x14ac:dyDescent="0.35">
      <c r="A9" t="s">
        <v>34</v>
      </c>
      <c r="B9" t="s">
        <v>155</v>
      </c>
      <c r="C9" s="15">
        <v>3</v>
      </c>
      <c r="D9">
        <v>1929</v>
      </c>
      <c r="E9">
        <v>1949</v>
      </c>
      <c r="F9" s="6" t="str">
        <f>IF(ISNUMBER('Panel Spreadsheet'!F9),'Panel Spreadsheet'!F9*Maturity!F9,"")</f>
        <v/>
      </c>
      <c r="G9" s="6" t="str">
        <f>IF(ISNUMBER('Panel Spreadsheet'!G9),'Panel Spreadsheet'!G9*Maturity!G9,"")</f>
        <v/>
      </c>
      <c r="H9" s="6" t="str">
        <f>IF(ISNUMBER('Panel Spreadsheet'!H9),'Panel Spreadsheet'!H9*Maturity!H9,"")</f>
        <v/>
      </c>
      <c r="I9" s="6" t="str">
        <f>IF(ISNUMBER('Panel Spreadsheet'!I9),'Panel Spreadsheet'!I9*Maturity!I9,"")</f>
        <v/>
      </c>
      <c r="J9" s="6" t="str">
        <f>IF(ISNUMBER('Panel Spreadsheet'!J9),'Panel Spreadsheet'!J9*Maturity!J9,"")</f>
        <v/>
      </c>
      <c r="K9" s="6" t="str">
        <f>IF(ISNUMBER('Panel Spreadsheet'!K9),'Panel Spreadsheet'!K9*Maturity!K9,"")</f>
        <v/>
      </c>
      <c r="L9" s="6" t="str">
        <f>IF(ISNUMBER('Panel Spreadsheet'!L9),'Panel Spreadsheet'!L9*Maturity!L9,"")</f>
        <v/>
      </c>
      <c r="M9" s="6" t="str">
        <f>IF(ISNUMBER('Panel Spreadsheet'!M9),'Panel Spreadsheet'!M9*Maturity!M9,"")</f>
        <v/>
      </c>
      <c r="N9" s="6">
        <f>IF(ISNUMBER('Panel Spreadsheet'!N9),'Panel Spreadsheet'!N9*Maturity!N9,"")</f>
        <v>44400</v>
      </c>
      <c r="O9" s="6">
        <f>IF(ISNUMBER('Panel Spreadsheet'!O9),'Panel Spreadsheet'!O9*Maturity!O9,"")</f>
        <v>43320</v>
      </c>
      <c r="P9" s="6">
        <f>IF(ISNUMBER('Panel Spreadsheet'!P9),'Panel Spreadsheet'!P9*Maturity!P9,"")</f>
        <v>43200</v>
      </c>
      <c r="Q9" s="6">
        <f>IF(ISNUMBER('Panel Spreadsheet'!Q9),'Panel Spreadsheet'!Q9*Maturity!Q9,"")</f>
        <v>39780</v>
      </c>
      <c r="R9" s="6">
        <f>IF(ISNUMBER('Panel Spreadsheet'!R9),'Panel Spreadsheet'!R9*Maturity!R9,"")</f>
        <v>45120</v>
      </c>
      <c r="S9" s="6">
        <f>IF(ISNUMBER('Panel Spreadsheet'!S9),'Panel Spreadsheet'!S9*Maturity!S9,"")</f>
        <v>44100</v>
      </c>
      <c r="T9" s="6">
        <f>IF(ISNUMBER('Panel Spreadsheet'!T9),'Panel Spreadsheet'!T9*Maturity!T9,"")</f>
        <v>42000</v>
      </c>
      <c r="U9" s="6">
        <f>IF(ISNUMBER('Panel Spreadsheet'!U9),'Panel Spreadsheet'!U9*Maturity!U9,"")</f>
        <v>39390</v>
      </c>
      <c r="V9" s="6">
        <f>IF(ISNUMBER('Panel Spreadsheet'!V9),'Panel Spreadsheet'!V9*Maturity!V9,"")</f>
        <v>35640</v>
      </c>
      <c r="W9" s="6">
        <f>IF(ISNUMBER('Panel Spreadsheet'!W9),'Panel Spreadsheet'!W9*Maturity!W9,"")</f>
        <v>33000</v>
      </c>
      <c r="X9" s="6">
        <f>IF(ISNUMBER('Panel Spreadsheet'!X9),'Panel Spreadsheet'!X9*Maturity!X9,"")</f>
        <v>171900</v>
      </c>
      <c r="Y9" s="6">
        <f>IF(ISNUMBER('Panel Spreadsheet'!Y9),'Panel Spreadsheet'!Y9*Maturity!Y9,"")</f>
        <v>155520</v>
      </c>
      <c r="Z9" s="6">
        <f>IF(ISNUMBER('Panel Spreadsheet'!Z9),'Panel Spreadsheet'!Z9*Maturity!Z9,"")</f>
        <v>144000</v>
      </c>
      <c r="AA9" s="6">
        <f>IF(ISNUMBER('Panel Spreadsheet'!AA9),'Panel Spreadsheet'!AA9*Maturity!AA9,"")</f>
        <v>124897.5</v>
      </c>
      <c r="AB9" s="6">
        <f>IF(ISNUMBER('Panel Spreadsheet'!AB9),'Panel Spreadsheet'!AB9*Maturity!AB9,"")</f>
        <v>107190</v>
      </c>
      <c r="AC9" s="6">
        <f>IF(ISNUMBER('Panel Spreadsheet'!AC9),'Panel Spreadsheet'!AC9*Maturity!AC9,"")</f>
        <v>90675</v>
      </c>
      <c r="AD9" s="6">
        <f>IF(ISNUMBER('Panel Spreadsheet'!AD9),'Panel Spreadsheet'!AD9*Maturity!AD9,"")</f>
        <v>72000</v>
      </c>
      <c r="AE9" s="6" t="str">
        <f>IF(ISNUMBER('Panel Spreadsheet'!AE9),'Panel Spreadsheet'!AE9*Maturity!AE9,"")</f>
        <v/>
      </c>
      <c r="AF9" s="6" t="str">
        <f>IF(ISNUMBER('Panel Spreadsheet'!AF9),'Panel Spreadsheet'!AF9*Maturity!AF9,"")</f>
        <v/>
      </c>
      <c r="AG9" s="6" t="str">
        <f>IF(ISNUMBER('Panel Spreadsheet'!AG9),'Panel Spreadsheet'!AG9*Maturity!AG9,"")</f>
        <v/>
      </c>
      <c r="AH9" s="6" t="str">
        <f>IF(ISNUMBER('Panel Spreadsheet'!AH9),'Panel Spreadsheet'!AH9*Maturity!AH9,"")</f>
        <v/>
      </c>
      <c r="AI9" s="6" t="str">
        <f>IF(ISNUMBER('Panel Spreadsheet'!AI9),'Panel Spreadsheet'!AI9*Maturity!AI9,"")</f>
        <v/>
      </c>
      <c r="AJ9" s="6" t="str">
        <f>IF(ISNUMBER('Panel Spreadsheet'!AJ9),'Panel Spreadsheet'!AJ9*Maturity!AJ9,"")</f>
        <v/>
      </c>
      <c r="AK9" s="6" t="str">
        <f>IF(ISNUMBER('Panel Spreadsheet'!AK9),'Panel Spreadsheet'!AK9*Maturity!AK9,"")</f>
        <v/>
      </c>
      <c r="AL9" s="6" t="str">
        <f>IF(ISNUMBER('Panel Spreadsheet'!AL9),'Panel Spreadsheet'!AL9*Maturity!AL9,"")</f>
        <v/>
      </c>
      <c r="AM9" s="6" t="str">
        <f>IF(ISNUMBER('Panel Spreadsheet'!AM9),'Panel Spreadsheet'!AM9*Maturity!AM9,"")</f>
        <v/>
      </c>
      <c r="AN9" s="6" t="str">
        <f>IF(ISNUMBER('Panel Spreadsheet'!AN9),'Panel Spreadsheet'!AN9*Maturity!AN9,"")</f>
        <v/>
      </c>
      <c r="AO9" s="6" t="str">
        <f>IF(ISNUMBER('Panel Spreadsheet'!AO9),'Panel Spreadsheet'!AO9*Maturity!AO9,"")</f>
        <v/>
      </c>
      <c r="AP9" s="6" t="str">
        <f>IF(ISNUMBER('Panel Spreadsheet'!AP9),'Panel Spreadsheet'!AP9*Maturity!AP9,"")</f>
        <v/>
      </c>
      <c r="AQ9" s="6" t="str">
        <f>IF(ISNUMBER('Panel Spreadsheet'!AQ9),'Panel Spreadsheet'!AQ9*Maturity!AQ9,"")</f>
        <v/>
      </c>
      <c r="AR9" s="6" t="str">
        <f>IF(ISNUMBER('Panel Spreadsheet'!AR9),'Panel Spreadsheet'!AR9*Maturity!AR9,"")</f>
        <v/>
      </c>
      <c r="AS9" s="6" t="str">
        <f>IF(ISNUMBER('Panel Spreadsheet'!AS9),'Panel Spreadsheet'!AS9*Maturity!AS9,"")</f>
        <v/>
      </c>
      <c r="AT9" s="6" t="str">
        <f>IF(ISNUMBER('Panel Spreadsheet'!AT9),'Panel Spreadsheet'!AT9*Maturity!AT9,"")</f>
        <v/>
      </c>
      <c r="AU9" s="6" t="str">
        <f>IF(ISNUMBER('Panel Spreadsheet'!AU9),'Panel Spreadsheet'!AU9*Maturity!AU9,"")</f>
        <v/>
      </c>
      <c r="AV9" s="6" t="str">
        <f>IF(ISNUMBER('Panel Spreadsheet'!AV9),'Panel Spreadsheet'!AV9*Maturity!AV9,"")</f>
        <v/>
      </c>
      <c r="AW9" s="6" t="str">
        <f>IF(ISNUMBER('Panel Spreadsheet'!AW9),'Panel Spreadsheet'!AW9*Maturity!AW9,"")</f>
        <v/>
      </c>
      <c r="AX9" s="6" t="str">
        <f>IF(ISNUMBER('Panel Spreadsheet'!AX9),'Panel Spreadsheet'!AX9*Maturity!AX9,"")</f>
        <v/>
      </c>
      <c r="AY9" s="6" t="str">
        <f>IF(ISNUMBER('Panel Spreadsheet'!AY9),'Panel Spreadsheet'!AY9*Maturity!AY9,"")</f>
        <v/>
      </c>
    </row>
    <row r="10" spans="1:51" x14ac:dyDescent="0.35">
      <c r="A10" t="s">
        <v>33</v>
      </c>
      <c r="B10" t="s">
        <v>155</v>
      </c>
      <c r="C10" s="15">
        <v>3</v>
      </c>
      <c r="D10">
        <v>1945</v>
      </c>
      <c r="E10" s="112">
        <v>1945</v>
      </c>
      <c r="F10" s="6" t="str">
        <f>IF(ISNUMBER('Panel Spreadsheet'!F10),'Panel Spreadsheet'!F10*Maturity!F10,"")</f>
        <v/>
      </c>
      <c r="G10" s="6" t="str">
        <f>IF(ISNUMBER('Panel Spreadsheet'!G10),'Panel Spreadsheet'!G10*Maturity!G10,"")</f>
        <v/>
      </c>
      <c r="H10" s="6" t="str">
        <f>IF(ISNUMBER('Panel Spreadsheet'!H10),'Panel Spreadsheet'!H10*Maturity!H10,"")</f>
        <v/>
      </c>
      <c r="I10" s="6" t="str">
        <f>IF(ISNUMBER('Panel Spreadsheet'!I10),'Panel Spreadsheet'!I10*Maturity!I10,"")</f>
        <v/>
      </c>
      <c r="J10" s="6" t="str">
        <f>IF(ISNUMBER('Panel Spreadsheet'!J10),'Panel Spreadsheet'!J10*Maturity!J10,"")</f>
        <v/>
      </c>
      <c r="K10" s="6" t="str">
        <f>IF(ISNUMBER('Panel Spreadsheet'!K10),'Panel Spreadsheet'!K10*Maturity!K10,"")</f>
        <v/>
      </c>
      <c r="L10" s="6" t="str">
        <f>IF(ISNUMBER('Panel Spreadsheet'!L10),'Panel Spreadsheet'!L10*Maturity!L10,"")</f>
        <v/>
      </c>
      <c r="M10" s="6" t="str">
        <f>IF(ISNUMBER('Panel Spreadsheet'!M10),'Panel Spreadsheet'!M10*Maturity!M10,"")</f>
        <v/>
      </c>
      <c r="N10" s="6" t="str">
        <f>IF(ISNUMBER('Panel Spreadsheet'!N10),'Panel Spreadsheet'!N10*Maturity!N10,"")</f>
        <v/>
      </c>
      <c r="O10" s="6" t="str">
        <f>IF(ISNUMBER('Panel Spreadsheet'!O10),'Panel Spreadsheet'!O10*Maturity!O10,"")</f>
        <v/>
      </c>
      <c r="P10" s="6" t="str">
        <f>IF(ISNUMBER('Panel Spreadsheet'!P10),'Panel Spreadsheet'!P10*Maturity!P10,"")</f>
        <v/>
      </c>
      <c r="Q10" s="6" t="str">
        <f>IF(ISNUMBER('Panel Spreadsheet'!Q10),'Panel Spreadsheet'!Q10*Maturity!Q10,"")</f>
        <v/>
      </c>
      <c r="R10" s="6" t="str">
        <f>IF(ISNUMBER('Panel Spreadsheet'!R10),'Panel Spreadsheet'!R10*Maturity!R10,"")</f>
        <v/>
      </c>
      <c r="S10" s="6">
        <f>IF(ISNUMBER('Panel Spreadsheet'!S10),'Panel Spreadsheet'!S10*Maturity!S10,"")</f>
        <v>106700</v>
      </c>
      <c r="T10" s="6">
        <f>IF(ISNUMBER('Panel Spreadsheet'!T10),'Panel Spreadsheet'!T10*Maturity!T10,"")</f>
        <v>101000</v>
      </c>
      <c r="U10" s="6">
        <f>IF(ISNUMBER('Panel Spreadsheet'!U10),'Panel Spreadsheet'!U10*Maturity!U10,"")</f>
        <v>90900</v>
      </c>
      <c r="V10" s="6">
        <f>IF(ISNUMBER('Panel Spreadsheet'!V10),'Panel Spreadsheet'!V10*Maturity!V10,"")</f>
        <v>75200</v>
      </c>
      <c r="W10" s="6">
        <f>IF(ISNUMBER('Panel Spreadsheet'!W10),'Panel Spreadsheet'!W10*Maturity!W10,"")</f>
        <v>64400</v>
      </c>
      <c r="X10" s="6" t="str">
        <f>IF(ISNUMBER('Panel Spreadsheet'!X10),'Panel Spreadsheet'!X10*Maturity!X10,"")</f>
        <v/>
      </c>
      <c r="Y10" s="6" t="str">
        <f>IF(ISNUMBER('Panel Spreadsheet'!Y10),'Panel Spreadsheet'!Y10*Maturity!Y10,"")</f>
        <v/>
      </c>
      <c r="Z10" s="6" t="str">
        <f>IF(ISNUMBER('Panel Spreadsheet'!Z10),'Panel Spreadsheet'!Z10*Maturity!Z10,"")</f>
        <v/>
      </c>
      <c r="AA10" s="6" t="str">
        <f>IF(ISNUMBER('Panel Spreadsheet'!AA10),'Panel Spreadsheet'!AA10*Maturity!AA10,"")</f>
        <v/>
      </c>
      <c r="AB10" s="6" t="str">
        <f>IF(ISNUMBER('Panel Spreadsheet'!AB10),'Panel Spreadsheet'!AB10*Maturity!AB10,"")</f>
        <v/>
      </c>
      <c r="AC10" s="6" t="str">
        <f>IF(ISNUMBER('Panel Spreadsheet'!AC10),'Panel Spreadsheet'!AC10*Maturity!AC10,"")</f>
        <v/>
      </c>
      <c r="AD10" s="6" t="str">
        <f>IF(ISNUMBER('Panel Spreadsheet'!AD10),'Panel Spreadsheet'!AD10*Maturity!AD10,"")</f>
        <v/>
      </c>
      <c r="AE10" s="6" t="str">
        <f>IF(ISNUMBER('Panel Spreadsheet'!AE10),'Panel Spreadsheet'!AE10*Maturity!AE10,"")</f>
        <v/>
      </c>
      <c r="AF10" s="6" t="str">
        <f>IF(ISNUMBER('Panel Spreadsheet'!AF10),'Panel Spreadsheet'!AF10*Maturity!AF10,"")</f>
        <v/>
      </c>
      <c r="AG10" s="6" t="str">
        <f>IF(ISNUMBER('Panel Spreadsheet'!AG10),'Panel Spreadsheet'!AG10*Maturity!AG10,"")</f>
        <v/>
      </c>
      <c r="AH10" s="6" t="str">
        <f>IF(ISNUMBER('Panel Spreadsheet'!AH10),'Panel Spreadsheet'!AH10*Maturity!AH10,"")</f>
        <v/>
      </c>
      <c r="AI10" s="6" t="str">
        <f>IF(ISNUMBER('Panel Spreadsheet'!AI10),'Panel Spreadsheet'!AI10*Maturity!AI10,"")</f>
        <v/>
      </c>
      <c r="AJ10" s="6" t="str">
        <f>IF(ISNUMBER('Panel Spreadsheet'!AJ10),'Panel Spreadsheet'!AJ10*Maturity!AJ10,"")</f>
        <v/>
      </c>
      <c r="AK10" s="6" t="str">
        <f>IF(ISNUMBER('Panel Spreadsheet'!AK10),'Panel Spreadsheet'!AK10*Maturity!AK10,"")</f>
        <v/>
      </c>
      <c r="AL10" s="6" t="str">
        <f>IF(ISNUMBER('Panel Spreadsheet'!AL10),'Panel Spreadsheet'!AL10*Maturity!AL10,"")</f>
        <v/>
      </c>
      <c r="AM10" s="6" t="str">
        <f>IF(ISNUMBER('Panel Spreadsheet'!AM10),'Panel Spreadsheet'!AM10*Maturity!AM10,"")</f>
        <v/>
      </c>
      <c r="AN10" s="6" t="str">
        <f>IF(ISNUMBER('Panel Spreadsheet'!AN10),'Panel Spreadsheet'!AN10*Maturity!AN10,"")</f>
        <v/>
      </c>
      <c r="AO10" s="6" t="str">
        <f>IF(ISNUMBER('Panel Spreadsheet'!AO10),'Panel Spreadsheet'!AO10*Maturity!AO10,"")</f>
        <v/>
      </c>
      <c r="AP10" s="6" t="str">
        <f>IF(ISNUMBER('Panel Spreadsheet'!AP10),'Panel Spreadsheet'!AP10*Maturity!AP10,"")</f>
        <v/>
      </c>
      <c r="AQ10" s="6" t="str">
        <f>IF(ISNUMBER('Panel Spreadsheet'!AQ10),'Panel Spreadsheet'!AQ10*Maturity!AQ10,"")</f>
        <v/>
      </c>
      <c r="AR10" s="6" t="str">
        <f>IF(ISNUMBER('Panel Spreadsheet'!AR10),'Panel Spreadsheet'!AR10*Maturity!AR10,"")</f>
        <v/>
      </c>
      <c r="AS10" s="6" t="str">
        <f>IF(ISNUMBER('Panel Spreadsheet'!AS10),'Panel Spreadsheet'!AS10*Maturity!AS10,"")</f>
        <v/>
      </c>
      <c r="AT10" s="6" t="str">
        <f>IF(ISNUMBER('Panel Spreadsheet'!AT10),'Panel Spreadsheet'!AT10*Maturity!AT10,"")</f>
        <v/>
      </c>
      <c r="AU10" s="6" t="str">
        <f>IF(ISNUMBER('Panel Spreadsheet'!AU10),'Panel Spreadsheet'!AU10*Maturity!AU10,"")</f>
        <v/>
      </c>
      <c r="AV10" s="6" t="str">
        <f>IF(ISNUMBER('Panel Spreadsheet'!AV10),'Panel Spreadsheet'!AV10*Maturity!AV10,"")</f>
        <v/>
      </c>
      <c r="AW10" s="6" t="str">
        <f>IF(ISNUMBER('Panel Spreadsheet'!AW10),'Panel Spreadsheet'!AW10*Maturity!AW10,"")</f>
        <v/>
      </c>
      <c r="AX10" s="6" t="str">
        <f>IF(ISNUMBER('Panel Spreadsheet'!AX10),'Panel Spreadsheet'!AX10*Maturity!AX10,"")</f>
        <v/>
      </c>
      <c r="AY10" s="6" t="str">
        <f>IF(ISNUMBER('Panel Spreadsheet'!AY10),'Panel Spreadsheet'!AY10*Maturity!AY10,"")</f>
        <v/>
      </c>
    </row>
    <row r="11" spans="1:51" x14ac:dyDescent="0.35">
      <c r="A11" t="s">
        <v>15</v>
      </c>
      <c r="B11" t="s">
        <v>155</v>
      </c>
      <c r="C11" s="15">
        <v>3</v>
      </c>
      <c r="D11">
        <v>1923</v>
      </c>
      <c r="E11">
        <v>1953</v>
      </c>
      <c r="F11" s="6">
        <f>IF(ISNUMBER('Panel Spreadsheet'!F11),'Panel Spreadsheet'!F11*Maturity!F11,"")</f>
        <v>1363127.7333333332</v>
      </c>
      <c r="G11" s="6">
        <f>IF(ISNUMBER('Panel Spreadsheet'!G11),'Panel Spreadsheet'!G11*Maturity!G11,"")</f>
        <v>1540618.3666666667</v>
      </c>
      <c r="H11" s="6" t="str">
        <f>IF(ISNUMBER('Panel Spreadsheet'!H11),'Panel Spreadsheet'!H11*Maturity!H11,"")</f>
        <v/>
      </c>
      <c r="I11" s="6" t="str">
        <f>IF(ISNUMBER('Panel Spreadsheet'!I11),'Panel Spreadsheet'!I11*Maturity!I11,"")</f>
        <v/>
      </c>
      <c r="J11" s="6" t="str">
        <f>IF(ISNUMBER('Panel Spreadsheet'!J11),'Panel Spreadsheet'!J11*Maturity!J11,"")</f>
        <v/>
      </c>
      <c r="K11" s="6" t="str">
        <f>IF(ISNUMBER('Panel Spreadsheet'!K11),'Panel Spreadsheet'!K11*Maturity!K11,"")</f>
        <v/>
      </c>
      <c r="L11" s="6" t="str">
        <f>IF(ISNUMBER('Panel Spreadsheet'!L11),'Panel Spreadsheet'!L11*Maturity!L11,"")</f>
        <v/>
      </c>
      <c r="M11" s="6" t="str">
        <f>IF(ISNUMBER('Panel Spreadsheet'!M11),'Panel Spreadsheet'!M11*Maturity!M11,"")</f>
        <v/>
      </c>
      <c r="N11" s="6" t="str">
        <f>IF(ISNUMBER('Panel Spreadsheet'!N11),'Panel Spreadsheet'!N11*Maturity!N11,"")</f>
        <v/>
      </c>
      <c r="O11" s="6" t="str">
        <f>IF(ISNUMBER('Panel Spreadsheet'!O11),'Panel Spreadsheet'!O11*Maturity!O11,"")</f>
        <v/>
      </c>
      <c r="P11" s="6" t="str">
        <f>IF(ISNUMBER('Panel Spreadsheet'!P11),'Panel Spreadsheet'!P11*Maturity!P11,"")</f>
        <v/>
      </c>
      <c r="Q11" s="6" t="str">
        <f>IF(ISNUMBER('Panel Spreadsheet'!Q11),'Panel Spreadsheet'!Q11*Maturity!Q11,"")</f>
        <v/>
      </c>
      <c r="R11" s="6" t="str">
        <f>IF(ISNUMBER('Panel Spreadsheet'!R11),'Panel Spreadsheet'!R11*Maturity!R11,"")</f>
        <v/>
      </c>
      <c r="S11" s="6" t="str">
        <f>IF(ISNUMBER('Panel Spreadsheet'!S11),'Panel Spreadsheet'!S11*Maturity!S11,"")</f>
        <v/>
      </c>
      <c r="T11" s="6" t="str">
        <f>IF(ISNUMBER('Panel Spreadsheet'!T11),'Panel Spreadsheet'!T11*Maturity!T11,"")</f>
        <v/>
      </c>
      <c r="U11" s="6" t="str">
        <f>IF(ISNUMBER('Panel Spreadsheet'!U11),'Panel Spreadsheet'!U11*Maturity!U11,"")</f>
        <v/>
      </c>
      <c r="V11" s="6" t="str">
        <f>IF(ISNUMBER('Panel Spreadsheet'!V11),'Panel Spreadsheet'!V11*Maturity!V11,"")</f>
        <v/>
      </c>
      <c r="W11" s="6" t="str">
        <f>IF(ISNUMBER('Panel Spreadsheet'!W11),'Panel Spreadsheet'!W11*Maturity!W11,"")</f>
        <v/>
      </c>
      <c r="X11" s="6" t="str">
        <f>IF(ISNUMBER('Panel Spreadsheet'!X11),'Panel Spreadsheet'!X11*Maturity!X11,"")</f>
        <v/>
      </c>
      <c r="Y11" s="6" t="str">
        <f>IF(ISNUMBER('Panel Spreadsheet'!Y11),'Panel Spreadsheet'!Y11*Maturity!Y11,"")</f>
        <v/>
      </c>
      <c r="Z11" s="6" t="str">
        <f>IF(ISNUMBER('Panel Spreadsheet'!Z11),'Panel Spreadsheet'!Z11*Maturity!Z11,"")</f>
        <v/>
      </c>
      <c r="AA11" s="6" t="str">
        <f>IF(ISNUMBER('Panel Spreadsheet'!AA11),'Panel Spreadsheet'!AA11*Maturity!AA11,"")</f>
        <v/>
      </c>
      <c r="AB11" s="6" t="str">
        <f>IF(ISNUMBER('Panel Spreadsheet'!AB11),'Panel Spreadsheet'!AB11*Maturity!AB11,"")</f>
        <v/>
      </c>
      <c r="AC11" s="6" t="str">
        <f>IF(ISNUMBER('Panel Spreadsheet'!AC11),'Panel Spreadsheet'!AC11*Maturity!AC11,"")</f>
        <v/>
      </c>
      <c r="AD11" s="6" t="str">
        <f>IF(ISNUMBER('Panel Spreadsheet'!AD11),'Panel Spreadsheet'!AD11*Maturity!AD11,"")</f>
        <v/>
      </c>
      <c r="AE11" s="6" t="str">
        <f>IF(ISNUMBER('Panel Spreadsheet'!AE11),'Panel Spreadsheet'!AE11*Maturity!AE11,"")</f>
        <v/>
      </c>
      <c r="AF11" s="6" t="str">
        <f>IF(ISNUMBER('Panel Spreadsheet'!AF11),'Panel Spreadsheet'!AF11*Maturity!AF11,"")</f>
        <v/>
      </c>
      <c r="AG11" s="6" t="str">
        <f>IF(ISNUMBER('Panel Spreadsheet'!AG11),'Panel Spreadsheet'!AG11*Maturity!AG11,"")</f>
        <v/>
      </c>
      <c r="AH11" s="6" t="str">
        <f>IF(ISNUMBER('Panel Spreadsheet'!AH11),'Panel Spreadsheet'!AH11*Maturity!AH11,"")</f>
        <v/>
      </c>
      <c r="AI11" s="6" t="str">
        <f>IF(ISNUMBER('Panel Spreadsheet'!AI11),'Panel Spreadsheet'!AI11*Maturity!AI11,"")</f>
        <v/>
      </c>
      <c r="AJ11" s="6" t="str">
        <f>IF(ISNUMBER('Panel Spreadsheet'!AJ11),'Panel Spreadsheet'!AJ11*Maturity!AJ11,"")</f>
        <v/>
      </c>
      <c r="AK11" s="6" t="str">
        <f>IF(ISNUMBER('Panel Spreadsheet'!AK11),'Panel Spreadsheet'!AK11*Maturity!AK11,"")</f>
        <v/>
      </c>
      <c r="AL11" s="6" t="str">
        <f>IF(ISNUMBER('Panel Spreadsheet'!AL11),'Panel Spreadsheet'!AL11*Maturity!AL11,"")</f>
        <v/>
      </c>
      <c r="AM11" s="6" t="str">
        <f>IF(ISNUMBER('Panel Spreadsheet'!AM11),'Panel Spreadsheet'!AM11*Maturity!AM11,"")</f>
        <v/>
      </c>
      <c r="AN11" s="6" t="str">
        <f>IF(ISNUMBER('Panel Spreadsheet'!AN11),'Panel Spreadsheet'!AN11*Maturity!AN11,"")</f>
        <v/>
      </c>
      <c r="AO11" s="6" t="str">
        <f>IF(ISNUMBER('Panel Spreadsheet'!AO11),'Panel Spreadsheet'!AO11*Maturity!AO11,"")</f>
        <v/>
      </c>
      <c r="AP11" s="6" t="str">
        <f>IF(ISNUMBER('Panel Spreadsheet'!AP11),'Panel Spreadsheet'!AP11*Maturity!AP11,"")</f>
        <v/>
      </c>
      <c r="AQ11" s="6" t="str">
        <f>IF(ISNUMBER('Panel Spreadsheet'!AQ11),'Panel Spreadsheet'!AQ11*Maturity!AQ11,"")</f>
        <v/>
      </c>
      <c r="AR11" s="6" t="str">
        <f>IF(ISNUMBER('Panel Spreadsheet'!AR11),'Panel Spreadsheet'!AR11*Maturity!AR11,"")</f>
        <v/>
      </c>
      <c r="AS11" s="6" t="str">
        <f>IF(ISNUMBER('Panel Spreadsheet'!AS11),'Panel Spreadsheet'!AS11*Maturity!AS11,"")</f>
        <v/>
      </c>
      <c r="AT11" s="6" t="str">
        <f>IF(ISNUMBER('Panel Spreadsheet'!AT11),'Panel Spreadsheet'!AT11*Maturity!AT11,"")</f>
        <v/>
      </c>
      <c r="AU11" s="6" t="str">
        <f>IF(ISNUMBER('Panel Spreadsheet'!AU11),'Panel Spreadsheet'!AU11*Maturity!AU11,"")</f>
        <v/>
      </c>
      <c r="AV11" s="6" t="str">
        <f>IF(ISNUMBER('Panel Spreadsheet'!AV11),'Panel Spreadsheet'!AV11*Maturity!AV11,"")</f>
        <v/>
      </c>
      <c r="AW11" s="6" t="str">
        <f>IF(ISNUMBER('Panel Spreadsheet'!AW11),'Panel Spreadsheet'!AW11*Maturity!AW11,"")</f>
        <v/>
      </c>
      <c r="AX11" s="6" t="str">
        <f>IF(ISNUMBER('Panel Spreadsheet'!AX11),'Panel Spreadsheet'!AX11*Maturity!AX11,"")</f>
        <v/>
      </c>
      <c r="AY11" s="6" t="str">
        <f>IF(ISNUMBER('Panel Spreadsheet'!AY11),'Panel Spreadsheet'!AY11*Maturity!AY11,"")</f>
        <v/>
      </c>
    </row>
    <row r="12" spans="1:51" x14ac:dyDescent="0.35">
      <c r="A12" t="s">
        <v>67</v>
      </c>
      <c r="B12" t="s">
        <v>155</v>
      </c>
      <c r="C12" s="15">
        <v>3</v>
      </c>
      <c r="D12">
        <v>1967</v>
      </c>
      <c r="E12">
        <v>1971</v>
      </c>
      <c r="F12" s="6" t="str">
        <f>IF(ISNUMBER('Panel Spreadsheet'!F12),'Panel Spreadsheet'!F12*Maturity!F12,"")</f>
        <v/>
      </c>
      <c r="G12" s="6" t="str">
        <f>IF(ISNUMBER('Panel Spreadsheet'!G12),'Panel Spreadsheet'!G12*Maturity!G12,"")</f>
        <v/>
      </c>
      <c r="H12" s="6" t="str">
        <f>IF(ISNUMBER('Panel Spreadsheet'!H12),'Panel Spreadsheet'!H12*Maturity!H12,"")</f>
        <v/>
      </c>
      <c r="I12" s="6" t="str">
        <f>IF(ISNUMBER('Panel Spreadsheet'!I12),'Panel Spreadsheet'!I12*Maturity!I12,"")</f>
        <v/>
      </c>
      <c r="J12" s="6" t="str">
        <f>IF(ISNUMBER('Panel Spreadsheet'!J12),'Panel Spreadsheet'!J12*Maturity!J12,"")</f>
        <v/>
      </c>
      <c r="K12" s="6" t="str">
        <f>IF(ISNUMBER('Panel Spreadsheet'!K12),'Panel Spreadsheet'!K12*Maturity!K12,"")</f>
        <v/>
      </c>
      <c r="L12" s="6" t="str">
        <f>IF(ISNUMBER('Panel Spreadsheet'!L12),'Panel Spreadsheet'!L12*Maturity!L12,"")</f>
        <v/>
      </c>
      <c r="M12" s="6" t="str">
        <f>IF(ISNUMBER('Panel Spreadsheet'!M12),'Panel Spreadsheet'!M12*Maturity!M12,"")</f>
        <v/>
      </c>
      <c r="N12" s="6" t="str">
        <f>IF(ISNUMBER('Panel Spreadsheet'!N12),'Panel Spreadsheet'!N12*Maturity!N12,"")</f>
        <v/>
      </c>
      <c r="O12" s="6" t="str">
        <f>IF(ISNUMBER('Panel Spreadsheet'!O12),'Panel Spreadsheet'!O12*Maturity!O12,"")</f>
        <v/>
      </c>
      <c r="P12" s="6" t="str">
        <f>IF(ISNUMBER('Panel Spreadsheet'!P12),'Panel Spreadsheet'!P12*Maturity!P12,"")</f>
        <v/>
      </c>
      <c r="Q12" s="6" t="str">
        <f>IF(ISNUMBER('Panel Spreadsheet'!Q12),'Panel Spreadsheet'!Q12*Maturity!Q12,"")</f>
        <v/>
      </c>
      <c r="R12" s="6" t="str">
        <f>IF(ISNUMBER('Panel Spreadsheet'!R12),'Panel Spreadsheet'!R12*Maturity!R12,"")</f>
        <v/>
      </c>
      <c r="S12" s="6" t="str">
        <f>IF(ISNUMBER('Panel Spreadsheet'!S12),'Panel Spreadsheet'!S12*Maturity!S12,"")</f>
        <v/>
      </c>
      <c r="T12" s="6" t="str">
        <f>IF(ISNUMBER('Panel Spreadsheet'!T12),'Panel Spreadsheet'!T12*Maturity!T12,"")</f>
        <v/>
      </c>
      <c r="U12" s="6" t="str">
        <f>IF(ISNUMBER('Panel Spreadsheet'!U12),'Panel Spreadsheet'!U12*Maturity!U12,"")</f>
        <v/>
      </c>
      <c r="V12" s="6" t="str">
        <f>IF(ISNUMBER('Panel Spreadsheet'!V12),'Panel Spreadsheet'!V12*Maturity!V12,"")</f>
        <v/>
      </c>
      <c r="W12" s="6" t="str">
        <f>IF(ISNUMBER('Panel Spreadsheet'!W12),'Panel Spreadsheet'!W12*Maturity!W12,"")</f>
        <v/>
      </c>
      <c r="X12" s="6" t="str">
        <f>IF(ISNUMBER('Panel Spreadsheet'!X12),'Panel Spreadsheet'!X12*Maturity!X12,"")</f>
        <v/>
      </c>
      <c r="Y12" s="6" t="str">
        <f>IF(ISNUMBER('Panel Spreadsheet'!Y12),'Panel Spreadsheet'!Y12*Maturity!Y12,"")</f>
        <v/>
      </c>
      <c r="Z12" s="6" t="str">
        <f>IF(ISNUMBER('Panel Spreadsheet'!Z12),'Panel Spreadsheet'!Z12*Maturity!Z12,"")</f>
        <v/>
      </c>
      <c r="AA12" s="6" t="str">
        <f>IF(ISNUMBER('Panel Spreadsheet'!AA12),'Panel Spreadsheet'!AA12*Maturity!AA12,"")</f>
        <v/>
      </c>
      <c r="AB12" s="6" t="str">
        <f>IF(ISNUMBER('Panel Spreadsheet'!AB12),'Panel Spreadsheet'!AB12*Maturity!AB12,"")</f>
        <v/>
      </c>
      <c r="AC12" s="6" t="str">
        <f>IF(ISNUMBER('Panel Spreadsheet'!AC12),'Panel Spreadsheet'!AC12*Maturity!AC12,"")</f>
        <v/>
      </c>
      <c r="AD12" s="6" t="str">
        <f>IF(ISNUMBER('Panel Spreadsheet'!AD12),'Panel Spreadsheet'!AD12*Maturity!AD12,"")</f>
        <v/>
      </c>
      <c r="AE12" s="6" t="str">
        <f>IF(ISNUMBER('Panel Spreadsheet'!AE12),'Panel Spreadsheet'!AE12*Maturity!AE12,"")</f>
        <v/>
      </c>
      <c r="AF12" s="6" t="str">
        <f>IF(ISNUMBER('Panel Spreadsheet'!AF12),'Panel Spreadsheet'!AF12*Maturity!AF12,"")</f>
        <v/>
      </c>
      <c r="AG12" s="6" t="str">
        <f>IF(ISNUMBER('Panel Spreadsheet'!AG12),'Panel Spreadsheet'!AG12*Maturity!AG12,"")</f>
        <v/>
      </c>
      <c r="AH12" s="6" t="str">
        <f>IF(ISNUMBER('Panel Spreadsheet'!AH12),'Panel Spreadsheet'!AH12*Maturity!AH12,"")</f>
        <v/>
      </c>
      <c r="AI12" s="6" t="str">
        <f>IF(ISNUMBER('Panel Spreadsheet'!AI12),'Panel Spreadsheet'!AI12*Maturity!AI12,"")</f>
        <v/>
      </c>
      <c r="AJ12" s="6" t="str">
        <f>IF(ISNUMBER('Panel Spreadsheet'!AJ12),'Panel Spreadsheet'!AJ12*Maturity!AJ12,"")</f>
        <v/>
      </c>
      <c r="AK12" s="6">
        <f>IF(ISNUMBER('Panel Spreadsheet'!AK12),'Panel Spreadsheet'!AK12*Maturity!AK12,"")</f>
        <v>1510500</v>
      </c>
      <c r="AL12" s="6">
        <f>IF(ISNUMBER('Panel Spreadsheet'!AL12),'Panel Spreadsheet'!AL12*Maturity!AL12,"")</f>
        <v>1557000</v>
      </c>
      <c r="AM12" s="6">
        <f>IF(ISNUMBER('Panel Spreadsheet'!AM12),'Panel Spreadsheet'!AM12*Maturity!AM12,"")</f>
        <v>1521500</v>
      </c>
      <c r="AN12" s="6">
        <f>IF(ISNUMBER('Panel Spreadsheet'!AN12),'Panel Spreadsheet'!AN12*Maturity!AN12,"")</f>
        <v>1368000</v>
      </c>
      <c r="AO12" s="6">
        <f>IF(ISNUMBER('Panel Spreadsheet'!AO12),'Panel Spreadsheet'!AO12*Maturity!AO12,"")</f>
        <v>1102500</v>
      </c>
      <c r="AP12" s="6">
        <f>IF(ISNUMBER('Panel Spreadsheet'!AP12),'Panel Spreadsheet'!AP12*Maturity!AP12,"")</f>
        <v>1015000</v>
      </c>
      <c r="AQ12" s="6">
        <f>IF(ISNUMBER('Panel Spreadsheet'!AQ12),'Panel Spreadsheet'!AQ12*Maturity!AQ12,"")</f>
        <v>916500</v>
      </c>
      <c r="AR12" s="6">
        <f>IF(ISNUMBER('Panel Spreadsheet'!AR12),'Panel Spreadsheet'!AR12*Maturity!AR12,"")</f>
        <v>876000</v>
      </c>
      <c r="AS12" s="6">
        <f>IF(ISNUMBER('Panel Spreadsheet'!AS12),'Panel Spreadsheet'!AS12*Maturity!AS12,"")</f>
        <v>742500</v>
      </c>
      <c r="AT12" s="6">
        <f>IF(ISNUMBER('Panel Spreadsheet'!AT12),'Panel Spreadsheet'!AT12*Maturity!AT12,"")</f>
        <v>715000</v>
      </c>
      <c r="AU12" s="6">
        <f>IF(ISNUMBER('Panel Spreadsheet'!AU12),'Panel Spreadsheet'!AU12*Maturity!AU12,"")</f>
        <v>616500</v>
      </c>
      <c r="AV12" s="6">
        <f>IF(ISNUMBER('Panel Spreadsheet'!AV12),'Panel Spreadsheet'!AV12*Maturity!AV12,"")</f>
        <v>596000</v>
      </c>
      <c r="AW12" s="6" t="str">
        <f>IF(ISNUMBER('Panel Spreadsheet'!AW12),'Panel Spreadsheet'!AW12*Maturity!AW12,"")</f>
        <v/>
      </c>
      <c r="AX12" s="6" t="str">
        <f>IF(ISNUMBER('Panel Spreadsheet'!AX12),'Panel Spreadsheet'!AX12*Maturity!AX12,"")</f>
        <v/>
      </c>
      <c r="AY12" s="6" t="str">
        <f>IF(ISNUMBER('Panel Spreadsheet'!AY12),'Panel Spreadsheet'!AY12*Maturity!AY12,"")</f>
        <v/>
      </c>
    </row>
    <row r="13" spans="1:51" x14ac:dyDescent="0.35">
      <c r="A13" t="s">
        <v>60</v>
      </c>
      <c r="B13" t="s">
        <v>155</v>
      </c>
      <c r="C13" s="15">
        <v>3.25</v>
      </c>
      <c r="D13">
        <v>1950</v>
      </c>
      <c r="E13">
        <v>1955</v>
      </c>
      <c r="F13" s="6" t="str">
        <f>IF(ISNUMBER('Panel Spreadsheet'!F13),'Panel Spreadsheet'!F13*Maturity!F13,"")</f>
        <v/>
      </c>
      <c r="G13" s="6" t="str">
        <f>IF(ISNUMBER('Panel Spreadsheet'!G13),'Panel Spreadsheet'!G13*Maturity!G13,"")</f>
        <v/>
      </c>
      <c r="H13" s="6" t="str">
        <f>IF(ISNUMBER('Panel Spreadsheet'!H13),'Panel Spreadsheet'!H13*Maturity!H13,"")</f>
        <v/>
      </c>
      <c r="I13" s="6" t="str">
        <f>IF(ISNUMBER('Panel Spreadsheet'!I13),'Panel Spreadsheet'!I13*Maturity!I13,"")</f>
        <v/>
      </c>
      <c r="J13" s="6" t="str">
        <f>IF(ISNUMBER('Panel Spreadsheet'!J13),'Panel Spreadsheet'!J13*Maturity!J13,"")</f>
        <v/>
      </c>
      <c r="K13" s="6" t="str">
        <f>IF(ISNUMBER('Panel Spreadsheet'!K13),'Panel Spreadsheet'!K13*Maturity!K13,"")</f>
        <v/>
      </c>
      <c r="L13" s="6" t="str">
        <f>IF(ISNUMBER('Panel Spreadsheet'!L13),'Panel Spreadsheet'!L13*Maturity!L13,"")</f>
        <v/>
      </c>
      <c r="M13" s="6" t="str">
        <f>IF(ISNUMBER('Panel Spreadsheet'!M13),'Panel Spreadsheet'!M13*Maturity!M13,"")</f>
        <v/>
      </c>
      <c r="N13" s="6" t="str">
        <f>IF(ISNUMBER('Panel Spreadsheet'!N13),'Panel Spreadsheet'!N13*Maturity!N13,"")</f>
        <v/>
      </c>
      <c r="O13" s="6" t="str">
        <f>IF(ISNUMBER('Panel Spreadsheet'!O13),'Panel Spreadsheet'!O13*Maturity!O13,"")</f>
        <v/>
      </c>
      <c r="P13" s="6" t="str">
        <f>IF(ISNUMBER('Panel Spreadsheet'!P13),'Panel Spreadsheet'!P13*Maturity!P13,"")</f>
        <v/>
      </c>
      <c r="Q13" s="6" t="str">
        <f>IF(ISNUMBER('Panel Spreadsheet'!Q13),'Panel Spreadsheet'!Q13*Maturity!Q13,"")</f>
        <v/>
      </c>
      <c r="R13" s="6" t="str">
        <f>IF(ISNUMBER('Panel Spreadsheet'!R13),'Panel Spreadsheet'!R13*Maturity!R13,"")</f>
        <v/>
      </c>
      <c r="S13" s="6" t="str">
        <f>IF(ISNUMBER('Panel Spreadsheet'!S13),'Panel Spreadsheet'!S13*Maturity!S13,"")</f>
        <v/>
      </c>
      <c r="T13" s="6" t="str">
        <f>IF(ISNUMBER('Panel Spreadsheet'!T13),'Panel Spreadsheet'!T13*Maturity!T13,"")</f>
        <v/>
      </c>
      <c r="U13" s="6" t="str">
        <f>IF(ISNUMBER('Panel Spreadsheet'!U13),'Panel Spreadsheet'!U13*Maturity!U13,"")</f>
        <v/>
      </c>
      <c r="V13" s="6" t="str">
        <f>IF(ISNUMBER('Panel Spreadsheet'!V13),'Panel Spreadsheet'!V13*Maturity!V13,"")</f>
        <v/>
      </c>
      <c r="W13" s="6" t="str">
        <f>IF(ISNUMBER('Panel Spreadsheet'!W13),'Panel Spreadsheet'!W13*Maturity!W13,"")</f>
        <v/>
      </c>
      <c r="X13" s="6" t="str">
        <f>IF(ISNUMBER('Panel Spreadsheet'!X13),'Panel Spreadsheet'!X13*Maturity!X13,"")</f>
        <v/>
      </c>
      <c r="Y13" s="6">
        <f>IF(ISNUMBER('Panel Spreadsheet'!Y13),'Panel Spreadsheet'!Y13*Maturity!Y13,"")</f>
        <v>584250</v>
      </c>
      <c r="Z13" s="6">
        <f>IF(ISNUMBER('Panel Spreadsheet'!Z13),'Panel Spreadsheet'!Z13*Maturity!Z13,"")</f>
        <v>547960</v>
      </c>
      <c r="AA13" s="6" t="str">
        <f>IF(ISNUMBER('Panel Spreadsheet'!AA13),'Panel Spreadsheet'!AA13*Maturity!AA13,"")</f>
        <v/>
      </c>
      <c r="AB13" s="6" t="str">
        <f>IF(ISNUMBER('Panel Spreadsheet'!AB13),'Panel Spreadsheet'!AB13*Maturity!AB13,"")</f>
        <v/>
      </c>
      <c r="AC13" s="6" t="str">
        <f>IF(ISNUMBER('Panel Spreadsheet'!AC13),'Panel Spreadsheet'!AC13*Maturity!AC13,"")</f>
        <v/>
      </c>
      <c r="AD13" s="6" t="str">
        <f>IF(ISNUMBER('Panel Spreadsheet'!AD13),'Panel Spreadsheet'!AD13*Maturity!AD13,"")</f>
        <v/>
      </c>
      <c r="AE13" s="6" t="str">
        <f>IF(ISNUMBER('Panel Spreadsheet'!AE13),'Panel Spreadsheet'!AE13*Maturity!AE13,"")</f>
        <v/>
      </c>
      <c r="AF13" s="6" t="str">
        <f>IF(ISNUMBER('Panel Spreadsheet'!AF13),'Panel Spreadsheet'!AF13*Maturity!AF13,"")</f>
        <v/>
      </c>
      <c r="AG13" s="6" t="str">
        <f>IF(ISNUMBER('Panel Spreadsheet'!AG13),'Panel Spreadsheet'!AG13*Maturity!AG13,"")</f>
        <v/>
      </c>
      <c r="AH13" s="6" t="str">
        <f>IF(ISNUMBER('Panel Spreadsheet'!AH13),'Panel Spreadsheet'!AH13*Maturity!AH13,"")</f>
        <v/>
      </c>
      <c r="AI13" s="6" t="str">
        <f>IF(ISNUMBER('Panel Spreadsheet'!AI13),'Panel Spreadsheet'!AI13*Maturity!AI13,"")</f>
        <v/>
      </c>
      <c r="AJ13" s="6" t="str">
        <f>IF(ISNUMBER('Panel Spreadsheet'!AJ13),'Panel Spreadsheet'!AJ13*Maturity!AJ13,"")</f>
        <v/>
      </c>
      <c r="AK13" s="6" t="str">
        <f>IF(ISNUMBER('Panel Spreadsheet'!AK13),'Panel Spreadsheet'!AK13*Maturity!AK13,"")</f>
        <v/>
      </c>
      <c r="AL13" s="6" t="str">
        <f>IF(ISNUMBER('Panel Spreadsheet'!AL13),'Panel Spreadsheet'!AL13*Maturity!AL13,"")</f>
        <v/>
      </c>
      <c r="AM13" s="6" t="str">
        <f>IF(ISNUMBER('Panel Spreadsheet'!AM13),'Panel Spreadsheet'!AM13*Maturity!AM13,"")</f>
        <v/>
      </c>
      <c r="AN13" s="6" t="str">
        <f>IF(ISNUMBER('Panel Spreadsheet'!AN13),'Panel Spreadsheet'!AN13*Maturity!AN13,"")</f>
        <v/>
      </c>
      <c r="AO13" s="6" t="str">
        <f>IF(ISNUMBER('Panel Spreadsheet'!AO13),'Panel Spreadsheet'!AO13*Maturity!AO13,"")</f>
        <v/>
      </c>
      <c r="AP13" s="6" t="str">
        <f>IF(ISNUMBER('Panel Spreadsheet'!AP13),'Panel Spreadsheet'!AP13*Maturity!AP13,"")</f>
        <v/>
      </c>
      <c r="AQ13" s="6" t="str">
        <f>IF(ISNUMBER('Panel Spreadsheet'!AQ13),'Panel Spreadsheet'!AQ13*Maturity!AQ13,"")</f>
        <v/>
      </c>
      <c r="AR13" s="6" t="str">
        <f>IF(ISNUMBER('Panel Spreadsheet'!AR13),'Panel Spreadsheet'!AR13*Maturity!AR13,"")</f>
        <v/>
      </c>
      <c r="AS13" s="6" t="str">
        <f>IF(ISNUMBER('Panel Spreadsheet'!AS13),'Panel Spreadsheet'!AS13*Maturity!AS13,"")</f>
        <v/>
      </c>
      <c r="AT13" s="6" t="str">
        <f>IF(ISNUMBER('Panel Spreadsheet'!AT13),'Panel Spreadsheet'!AT13*Maturity!AT13,"")</f>
        <v/>
      </c>
      <c r="AU13" s="6" t="str">
        <f>IF(ISNUMBER('Panel Spreadsheet'!AU13),'Panel Spreadsheet'!AU13*Maturity!AU13,"")</f>
        <v/>
      </c>
      <c r="AV13" s="6" t="str">
        <f>IF(ISNUMBER('Panel Spreadsheet'!AV13),'Panel Spreadsheet'!AV13*Maturity!AV13,"")</f>
        <v/>
      </c>
      <c r="AW13" s="6" t="str">
        <f>IF(ISNUMBER('Panel Spreadsheet'!AW13),'Panel Spreadsheet'!AW13*Maturity!AW13,"")</f>
        <v/>
      </c>
      <c r="AX13" s="6" t="str">
        <f>IF(ISNUMBER('Panel Spreadsheet'!AX13),'Panel Spreadsheet'!AX13*Maturity!AX13,"")</f>
        <v/>
      </c>
      <c r="AY13" s="6" t="str">
        <f>IF(ISNUMBER('Panel Spreadsheet'!AY13),'Panel Spreadsheet'!AY13*Maturity!AY13,"")</f>
        <v/>
      </c>
    </row>
    <row r="14" spans="1:51" x14ac:dyDescent="0.35">
      <c r="A14" t="s">
        <v>58</v>
      </c>
      <c r="B14" t="s">
        <v>155</v>
      </c>
      <c r="C14" s="15">
        <v>3.5</v>
      </c>
      <c r="D14">
        <v>1942</v>
      </c>
      <c r="E14">
        <v>1944</v>
      </c>
      <c r="F14" s="6" t="str">
        <f>IF(ISNUMBER('Panel Spreadsheet'!F14),'Panel Spreadsheet'!F14*Maturity!F14,"")</f>
        <v/>
      </c>
      <c r="G14" s="6" t="str">
        <f>IF(ISNUMBER('Panel Spreadsheet'!G14),'Panel Spreadsheet'!G14*Maturity!G14,"")</f>
        <v/>
      </c>
      <c r="H14" s="6" t="str">
        <f>IF(ISNUMBER('Panel Spreadsheet'!H14),'Panel Spreadsheet'!H14*Maturity!H14,"")</f>
        <v/>
      </c>
      <c r="I14" s="6" t="str">
        <f>IF(ISNUMBER('Panel Spreadsheet'!I14),'Panel Spreadsheet'!I14*Maturity!I14,"")</f>
        <v/>
      </c>
      <c r="J14" s="6" t="str">
        <f>IF(ISNUMBER('Panel Spreadsheet'!J14),'Panel Spreadsheet'!J14*Maturity!J14,"")</f>
        <v/>
      </c>
      <c r="K14" s="6" t="str">
        <f>IF(ISNUMBER('Panel Spreadsheet'!K14),'Panel Spreadsheet'!K14*Maturity!K14,"")</f>
        <v/>
      </c>
      <c r="L14" s="6" t="str">
        <f>IF(ISNUMBER('Panel Spreadsheet'!L14),'Panel Spreadsheet'!L14*Maturity!L14,"")</f>
        <v/>
      </c>
      <c r="M14" s="6" t="str">
        <f>IF(ISNUMBER('Panel Spreadsheet'!M14),'Panel Spreadsheet'!M14*Maturity!M14,"")</f>
        <v/>
      </c>
      <c r="N14" s="6" t="str">
        <f>IF(ISNUMBER('Panel Spreadsheet'!N14),'Panel Spreadsheet'!N14*Maturity!N14,"")</f>
        <v/>
      </c>
      <c r="O14" s="6" t="str">
        <f>IF(ISNUMBER('Panel Spreadsheet'!O14),'Panel Spreadsheet'!O14*Maturity!O14,"")</f>
        <v/>
      </c>
      <c r="P14" s="6" t="str">
        <f>IF(ISNUMBER('Panel Spreadsheet'!P14),'Panel Spreadsheet'!P14*Maturity!P14,"")</f>
        <v/>
      </c>
      <c r="Q14" s="6" t="str">
        <f>IF(ISNUMBER('Panel Spreadsheet'!Q14),'Panel Spreadsheet'!Q14*Maturity!Q14,"")</f>
        <v/>
      </c>
      <c r="R14" s="6" t="str">
        <f>IF(ISNUMBER('Panel Spreadsheet'!R14),'Panel Spreadsheet'!R14*Maturity!R14,"")</f>
        <v/>
      </c>
      <c r="S14" s="6" t="str">
        <f>IF(ISNUMBER('Panel Spreadsheet'!S14),'Panel Spreadsheet'!S14*Maturity!S14,"")</f>
        <v/>
      </c>
      <c r="T14" s="6" t="str">
        <f>IF(ISNUMBER('Panel Spreadsheet'!T14),'Panel Spreadsheet'!T14*Maturity!T14,"")</f>
        <v/>
      </c>
      <c r="U14" s="6" t="str">
        <f>IF(ISNUMBER('Panel Spreadsheet'!U14),'Panel Spreadsheet'!U14*Maturity!U14,"")</f>
        <v/>
      </c>
      <c r="V14" s="6" t="str">
        <f>IF(ISNUMBER('Panel Spreadsheet'!V14),'Panel Spreadsheet'!V14*Maturity!V14,"")</f>
        <v/>
      </c>
      <c r="W14" s="6" t="str">
        <f>IF(ISNUMBER('Panel Spreadsheet'!W14),'Panel Spreadsheet'!W14*Maturity!W14,"")</f>
        <v/>
      </c>
      <c r="X14" s="6" t="str">
        <f>IF(ISNUMBER('Panel Spreadsheet'!X14),'Panel Spreadsheet'!X14*Maturity!X14,"")</f>
        <v/>
      </c>
      <c r="Y14" s="6">
        <f>IF(ISNUMBER('Panel Spreadsheet'!Y14),'Panel Spreadsheet'!Y14*Maturity!Y14,"")</f>
        <v>199000</v>
      </c>
      <c r="Z14" s="6">
        <f>IF(ISNUMBER('Panel Spreadsheet'!Z14),'Panel Spreadsheet'!Z14*Maturity!Z14,"")</f>
        <v>151500</v>
      </c>
      <c r="AA14" s="6">
        <f>IF(ISNUMBER('Panel Spreadsheet'!AA14),'Panel Spreadsheet'!AA14*Maturity!AA14,"")</f>
        <v>99000</v>
      </c>
      <c r="AB14" s="6">
        <f>IF(ISNUMBER('Panel Spreadsheet'!AB14),'Panel Spreadsheet'!AB14*Maturity!AB14,"")</f>
        <v>87750</v>
      </c>
      <c r="AC14" s="6">
        <f>IF(ISNUMBER('Panel Spreadsheet'!AC14),'Panel Spreadsheet'!AC14*Maturity!AC14,"")</f>
        <v>0</v>
      </c>
      <c r="AD14" s="6">
        <f>IF(ISNUMBER('Panel Spreadsheet'!AD14),'Panel Spreadsheet'!AD14*Maturity!AD14,"")</f>
        <v>-89100</v>
      </c>
      <c r="AE14" s="6">
        <f>IF(ISNUMBER('Panel Spreadsheet'!AE14),'Panel Spreadsheet'!AE14*Maturity!AE14,"")</f>
        <v>-185400</v>
      </c>
      <c r="AF14" s="6">
        <f>IF(ISNUMBER('Panel Spreadsheet'!AF14),'Panel Spreadsheet'!AF14*Maturity!AF14,"")</f>
        <v>-283500</v>
      </c>
      <c r="AG14" s="6">
        <f>IF(ISNUMBER('Panel Spreadsheet'!AG14),'Panel Spreadsheet'!AG14*Maturity!AG14,"")</f>
        <v>-394200</v>
      </c>
      <c r="AH14" s="6">
        <f>IF(ISNUMBER('Panel Spreadsheet'!AH14),'Panel Spreadsheet'!AH14*Maturity!AH14,"")</f>
        <v>-499500</v>
      </c>
      <c r="AI14" s="6">
        <f>IF(ISNUMBER('Panel Spreadsheet'!AI14),'Panel Spreadsheet'!AI14*Maturity!AI14,"")</f>
        <v>-575100</v>
      </c>
      <c r="AJ14" s="6">
        <f>IF(ISNUMBER('Panel Spreadsheet'!AJ14),'Panel Spreadsheet'!AJ14*Maturity!AJ14,"")</f>
        <v>-645750</v>
      </c>
      <c r="AK14" s="6">
        <f>IF(ISNUMBER('Panel Spreadsheet'!AK14),'Panel Spreadsheet'!AK14*Maturity!AK14,"")</f>
        <v>-727200</v>
      </c>
      <c r="AL14" s="6">
        <f>IF(ISNUMBER('Panel Spreadsheet'!AL14),'Panel Spreadsheet'!AL14*Maturity!AL14,"")</f>
        <v>-805950</v>
      </c>
      <c r="AM14" s="6">
        <f>IF(ISNUMBER('Panel Spreadsheet'!AM14),'Panel Spreadsheet'!AM14*Maturity!AM14,"")</f>
        <v>-778500</v>
      </c>
      <c r="AN14" s="6" t="str">
        <f>IF(ISNUMBER('Panel Spreadsheet'!AN14),'Panel Spreadsheet'!AN14*Maturity!AN14,"")</f>
        <v/>
      </c>
      <c r="AO14" s="6" t="str">
        <f>IF(ISNUMBER('Panel Spreadsheet'!AO14),'Panel Spreadsheet'!AO14*Maturity!AO14,"")</f>
        <v/>
      </c>
      <c r="AP14" s="6" t="str">
        <f>IF(ISNUMBER('Panel Spreadsheet'!AP14),'Panel Spreadsheet'!AP14*Maturity!AP14,"")</f>
        <v/>
      </c>
      <c r="AQ14" s="6" t="str">
        <f>IF(ISNUMBER('Panel Spreadsheet'!AQ14),'Panel Spreadsheet'!AQ14*Maturity!AQ14,"")</f>
        <v/>
      </c>
      <c r="AR14" s="6" t="str">
        <f>IF(ISNUMBER('Panel Spreadsheet'!AR14),'Panel Spreadsheet'!AR14*Maturity!AR14,"")</f>
        <v/>
      </c>
      <c r="AS14" s="6" t="str">
        <f>IF(ISNUMBER('Panel Spreadsheet'!AS14),'Panel Spreadsheet'!AS14*Maturity!AS14,"")</f>
        <v/>
      </c>
      <c r="AT14" s="6" t="str">
        <f>IF(ISNUMBER('Panel Spreadsheet'!AT14),'Panel Spreadsheet'!AT14*Maturity!AT14,"")</f>
        <v/>
      </c>
      <c r="AU14" s="6" t="str">
        <f>IF(ISNUMBER('Panel Spreadsheet'!AU14),'Panel Spreadsheet'!AU14*Maturity!AU14,"")</f>
        <v/>
      </c>
      <c r="AV14" s="6" t="str">
        <f>IF(ISNUMBER('Panel Spreadsheet'!AV14),'Panel Spreadsheet'!AV14*Maturity!AV14,"")</f>
        <v/>
      </c>
      <c r="AW14" s="6" t="str">
        <f>IF(ISNUMBER('Panel Spreadsheet'!AW14),'Panel Spreadsheet'!AW14*Maturity!AW14,"")</f>
        <v/>
      </c>
      <c r="AX14" s="6" t="str">
        <f>IF(ISNUMBER('Panel Spreadsheet'!AX14),'Panel Spreadsheet'!AX14*Maturity!AX14,"")</f>
        <v/>
      </c>
      <c r="AY14" s="6" t="str">
        <f>IF(ISNUMBER('Panel Spreadsheet'!AY14),'Panel Spreadsheet'!AY14*Maturity!AY14,"")</f>
        <v/>
      </c>
    </row>
    <row r="15" spans="1:51" x14ac:dyDescent="0.35">
      <c r="A15" t="s">
        <v>39</v>
      </c>
      <c r="B15" t="s">
        <v>155</v>
      </c>
      <c r="C15" s="15">
        <v>3.5</v>
      </c>
      <c r="D15">
        <v>1918</v>
      </c>
      <c r="E15">
        <v>1943</v>
      </c>
      <c r="F15" s="6" t="str">
        <f>IF(ISNUMBER('Panel Spreadsheet'!F15),'Panel Spreadsheet'!F15*Maturity!F15,"")</f>
        <v/>
      </c>
      <c r="G15" s="6" t="str">
        <f>IF(ISNUMBER('Panel Spreadsheet'!G15),'Panel Spreadsheet'!G15*Maturity!G15,"")</f>
        <v/>
      </c>
      <c r="H15" s="6" t="str">
        <f>IF(ISNUMBER('Panel Spreadsheet'!H15),'Panel Spreadsheet'!H15*Maturity!H15,"")</f>
        <v/>
      </c>
      <c r="I15" s="6" t="str">
        <f>IF(ISNUMBER('Panel Spreadsheet'!I15),'Panel Spreadsheet'!I15*Maturity!I15,"")</f>
        <v/>
      </c>
      <c r="J15" s="6" t="str">
        <f>IF(ISNUMBER('Panel Spreadsheet'!J15),'Panel Spreadsheet'!J15*Maturity!J15,"")</f>
        <v/>
      </c>
      <c r="K15" s="6" t="str">
        <f>IF(ISNUMBER('Panel Spreadsheet'!K15),'Panel Spreadsheet'!K15*Maturity!K15,"")</f>
        <v/>
      </c>
      <c r="L15" s="6" t="str">
        <f>IF(ISNUMBER('Panel Spreadsheet'!L15),'Panel Spreadsheet'!L15*Maturity!L15,"")</f>
        <v/>
      </c>
      <c r="M15" s="6" t="str">
        <f>IF(ISNUMBER('Panel Spreadsheet'!M15),'Panel Spreadsheet'!M15*Maturity!M15,"")</f>
        <v/>
      </c>
      <c r="N15" s="6">
        <f>IF(ISNUMBER('Panel Spreadsheet'!N15),'Panel Spreadsheet'!N15*Maturity!N15,"")</f>
        <v>23800</v>
      </c>
      <c r="O15" s="6">
        <f>IF(ISNUMBER('Panel Spreadsheet'!O15),'Panel Spreadsheet'!O15*Maturity!O15,"")</f>
        <v>22360</v>
      </c>
      <c r="P15" s="6">
        <f>IF(ISNUMBER('Panel Spreadsheet'!P15),'Panel Spreadsheet'!P15*Maturity!P15,"")</f>
        <v>21840</v>
      </c>
      <c r="Q15" s="6">
        <f>IF(ISNUMBER('Panel Spreadsheet'!Q15),'Panel Spreadsheet'!Q15*Maturity!Q15,"")</f>
        <v>20240</v>
      </c>
      <c r="R15" s="6">
        <f>IF(ISNUMBER('Panel Spreadsheet'!R15),'Panel Spreadsheet'!R15*Maturity!R15,"")</f>
        <v>19800</v>
      </c>
      <c r="S15" s="6">
        <f>IF(ISNUMBER('Panel Spreadsheet'!S15),'Panel Spreadsheet'!S15*Maturity!S15,"")</f>
        <v>18180</v>
      </c>
      <c r="T15" s="6" t="str">
        <f>IF(ISNUMBER('Panel Spreadsheet'!T15),'Panel Spreadsheet'!T15*Maturity!T15,"")</f>
        <v/>
      </c>
      <c r="U15" s="6" t="str">
        <f>IF(ISNUMBER('Panel Spreadsheet'!U15),'Panel Spreadsheet'!U15*Maturity!U15,"")</f>
        <v/>
      </c>
      <c r="V15" s="6" t="str">
        <f>IF(ISNUMBER('Panel Spreadsheet'!V15),'Panel Spreadsheet'!V15*Maturity!V15,"")</f>
        <v/>
      </c>
      <c r="W15" s="6" t="str">
        <f>IF(ISNUMBER('Panel Spreadsheet'!W15),'Panel Spreadsheet'!W15*Maturity!W15,"")</f>
        <v/>
      </c>
      <c r="X15" s="6" t="str">
        <f>IF(ISNUMBER('Panel Spreadsheet'!X15),'Panel Spreadsheet'!X15*Maturity!X15,"")</f>
        <v/>
      </c>
      <c r="Y15" s="6" t="str">
        <f>IF(ISNUMBER('Panel Spreadsheet'!Y15),'Panel Spreadsheet'!Y15*Maturity!Y15,"")</f>
        <v/>
      </c>
      <c r="Z15" s="6" t="str">
        <f>IF(ISNUMBER('Panel Spreadsheet'!Z15),'Panel Spreadsheet'!Z15*Maturity!Z15,"")</f>
        <v/>
      </c>
      <c r="AA15" s="6" t="str">
        <f>IF(ISNUMBER('Panel Spreadsheet'!AA15),'Panel Spreadsheet'!AA15*Maturity!AA15,"")</f>
        <v/>
      </c>
      <c r="AB15" s="6" t="str">
        <f>IF(ISNUMBER('Panel Spreadsheet'!AB15),'Panel Spreadsheet'!AB15*Maturity!AB15,"")</f>
        <v/>
      </c>
      <c r="AC15" s="6" t="str">
        <f>IF(ISNUMBER('Panel Spreadsheet'!AC15),'Panel Spreadsheet'!AC15*Maturity!AC15,"")</f>
        <v/>
      </c>
      <c r="AD15" s="6" t="str">
        <f>IF(ISNUMBER('Panel Spreadsheet'!AD15),'Panel Spreadsheet'!AD15*Maturity!AD15,"")</f>
        <v/>
      </c>
      <c r="AE15" s="6" t="str">
        <f>IF(ISNUMBER('Panel Spreadsheet'!AE15),'Panel Spreadsheet'!AE15*Maturity!AE15,"")</f>
        <v/>
      </c>
      <c r="AF15" s="6" t="str">
        <f>IF(ISNUMBER('Panel Spreadsheet'!AF15),'Panel Spreadsheet'!AF15*Maturity!AF15,"")</f>
        <v/>
      </c>
      <c r="AG15" s="6" t="str">
        <f>IF(ISNUMBER('Panel Spreadsheet'!AG15),'Panel Spreadsheet'!AG15*Maturity!AG15,"")</f>
        <v/>
      </c>
      <c r="AH15" s="6" t="str">
        <f>IF(ISNUMBER('Panel Spreadsheet'!AH15),'Panel Spreadsheet'!AH15*Maturity!AH15,"")</f>
        <v/>
      </c>
      <c r="AI15" s="6" t="str">
        <f>IF(ISNUMBER('Panel Spreadsheet'!AI15),'Panel Spreadsheet'!AI15*Maturity!AI15,"")</f>
        <v/>
      </c>
      <c r="AJ15" s="6" t="str">
        <f>IF(ISNUMBER('Panel Spreadsheet'!AJ15),'Panel Spreadsheet'!AJ15*Maturity!AJ15,"")</f>
        <v/>
      </c>
      <c r="AK15" s="6" t="str">
        <f>IF(ISNUMBER('Panel Spreadsheet'!AK15),'Panel Spreadsheet'!AK15*Maturity!AK15,"")</f>
        <v/>
      </c>
      <c r="AL15" s="6" t="str">
        <f>IF(ISNUMBER('Panel Spreadsheet'!AL15),'Panel Spreadsheet'!AL15*Maturity!AL15,"")</f>
        <v/>
      </c>
      <c r="AM15" s="6" t="str">
        <f>IF(ISNUMBER('Panel Spreadsheet'!AM15),'Panel Spreadsheet'!AM15*Maturity!AM15,"")</f>
        <v/>
      </c>
      <c r="AN15" s="6" t="str">
        <f>IF(ISNUMBER('Panel Spreadsheet'!AN15),'Panel Spreadsheet'!AN15*Maturity!AN15,"")</f>
        <v/>
      </c>
      <c r="AO15" s="6" t="str">
        <f>IF(ISNUMBER('Panel Spreadsheet'!AO15),'Panel Spreadsheet'!AO15*Maturity!AO15,"")</f>
        <v/>
      </c>
      <c r="AP15" s="6" t="str">
        <f>IF(ISNUMBER('Panel Spreadsheet'!AP15),'Panel Spreadsheet'!AP15*Maturity!AP15,"")</f>
        <v/>
      </c>
      <c r="AQ15" s="6" t="str">
        <f>IF(ISNUMBER('Panel Spreadsheet'!AQ15),'Panel Spreadsheet'!AQ15*Maturity!AQ15,"")</f>
        <v/>
      </c>
      <c r="AR15" s="6" t="str">
        <f>IF(ISNUMBER('Panel Spreadsheet'!AR15),'Panel Spreadsheet'!AR15*Maturity!AR15,"")</f>
        <v/>
      </c>
      <c r="AS15" s="6" t="str">
        <f>IF(ISNUMBER('Panel Spreadsheet'!AS15),'Panel Spreadsheet'!AS15*Maturity!AS15,"")</f>
        <v/>
      </c>
      <c r="AT15" s="6" t="str">
        <f>IF(ISNUMBER('Panel Spreadsheet'!AT15),'Panel Spreadsheet'!AT15*Maturity!AT15,"")</f>
        <v/>
      </c>
      <c r="AU15" s="6" t="str">
        <f>IF(ISNUMBER('Panel Spreadsheet'!AU15),'Panel Spreadsheet'!AU15*Maturity!AU15,"")</f>
        <v/>
      </c>
      <c r="AV15" s="6" t="str">
        <f>IF(ISNUMBER('Panel Spreadsheet'!AV15),'Panel Spreadsheet'!AV15*Maturity!AV15,"")</f>
        <v/>
      </c>
      <c r="AW15" s="6" t="str">
        <f>IF(ISNUMBER('Panel Spreadsheet'!AW15),'Panel Spreadsheet'!AW15*Maturity!AW15,"")</f>
        <v/>
      </c>
      <c r="AX15" s="6" t="str">
        <f>IF(ISNUMBER('Panel Spreadsheet'!AX15),'Panel Spreadsheet'!AX15*Maturity!AX15,"")</f>
        <v/>
      </c>
      <c r="AY15" s="6" t="str">
        <f>IF(ISNUMBER('Panel Spreadsheet'!AY15),'Panel Spreadsheet'!AY15*Maturity!AY15,"")</f>
        <v/>
      </c>
    </row>
    <row r="16" spans="1:51" x14ac:dyDescent="0.35">
      <c r="A16" t="s">
        <v>13</v>
      </c>
      <c r="B16" t="s">
        <v>155</v>
      </c>
      <c r="C16" s="15">
        <v>3.5</v>
      </c>
      <c r="D16">
        <v>1931</v>
      </c>
      <c r="E16" s="114">
        <v>1931.5</v>
      </c>
      <c r="F16" s="6">
        <f>IF(ISNUMBER('Panel Spreadsheet'!F16),'Panel Spreadsheet'!F16*Maturity!F16,"")</f>
        <v>273161.4375</v>
      </c>
      <c r="G16" s="6">
        <f>IF(ISNUMBER('Panel Spreadsheet'!G16),'Panel Spreadsheet'!G16*Maturity!G16,"")</f>
        <v>286169.17291666666</v>
      </c>
      <c r="H16" s="6">
        <f>IF(ISNUMBER('Panel Spreadsheet'!H16),'Panel Spreadsheet'!H16*Maturity!H16,"")</f>
        <v>273503.79166666669</v>
      </c>
      <c r="I16" s="6">
        <f>IF(ISNUMBER('Panel Spreadsheet'!I16),'Panel Spreadsheet'!I16*Maturity!I16,"")</f>
        <v>227634.5625</v>
      </c>
      <c r="J16" s="6">
        <f>IF(ISNUMBER('Panel Spreadsheet'!J16),'Panel Spreadsheet'!J16*Maturity!J16,"")</f>
        <v>189866.625</v>
      </c>
      <c r="K16" s="6">
        <f>IF(ISNUMBER('Panel Spreadsheet'!K16),'Panel Spreadsheet'!K16*Maturity!K16,"")</f>
        <v>175717.91875000001</v>
      </c>
      <c r="L16" s="6">
        <f>IF(ISNUMBER('Panel Spreadsheet'!L16),'Panel Spreadsheet'!L16*Maturity!L16,"")</f>
        <v>142742.28750000001</v>
      </c>
      <c r="M16" s="6">
        <f>IF(ISNUMBER('Panel Spreadsheet'!M16),'Panel Spreadsheet'!M16*Maturity!M16,"")</f>
        <v>114216.6375</v>
      </c>
      <c r="N16" s="6">
        <f>IF(ISNUMBER('Panel Spreadsheet'!N16),'Panel Spreadsheet'!N16*Maturity!N16,"")</f>
        <v>74737.166666666657</v>
      </c>
      <c r="O16" s="6">
        <f>IF(ISNUMBER('Panel Spreadsheet'!O16),'Panel Spreadsheet'!O16*Maturity!O16,"")</f>
        <v>41761.53125</v>
      </c>
      <c r="P16" s="6" t="str">
        <f>IF(ISNUMBER('Panel Spreadsheet'!P16),'Panel Spreadsheet'!P16*Maturity!P16,"")</f>
        <v/>
      </c>
      <c r="Q16" s="6" t="str">
        <f>IF(ISNUMBER('Panel Spreadsheet'!Q16),'Panel Spreadsheet'!Q16*Maturity!Q16,"")</f>
        <v/>
      </c>
      <c r="R16" s="6" t="str">
        <f>IF(ISNUMBER('Panel Spreadsheet'!R16),'Panel Spreadsheet'!R16*Maturity!R16,"")</f>
        <v/>
      </c>
      <c r="S16" s="6" t="str">
        <f>IF(ISNUMBER('Panel Spreadsheet'!S16),'Panel Spreadsheet'!S16*Maturity!S16,"")</f>
        <v/>
      </c>
      <c r="T16" s="6" t="str">
        <f>IF(ISNUMBER('Panel Spreadsheet'!T16),'Panel Spreadsheet'!T16*Maturity!T16,"")</f>
        <v/>
      </c>
      <c r="U16" s="6" t="str">
        <f>IF(ISNUMBER('Panel Spreadsheet'!U16),'Panel Spreadsheet'!U16*Maturity!U16,"")</f>
        <v/>
      </c>
      <c r="V16" s="6" t="str">
        <f>IF(ISNUMBER('Panel Spreadsheet'!V16),'Panel Spreadsheet'!V16*Maturity!V16,"")</f>
        <v/>
      </c>
      <c r="W16" s="6" t="str">
        <f>IF(ISNUMBER('Panel Spreadsheet'!W16),'Panel Spreadsheet'!W16*Maturity!W16,"")</f>
        <v/>
      </c>
      <c r="X16" s="6" t="str">
        <f>IF(ISNUMBER('Panel Spreadsheet'!X16),'Panel Spreadsheet'!X16*Maturity!X16,"")</f>
        <v/>
      </c>
      <c r="Y16" s="6" t="str">
        <f>IF(ISNUMBER('Panel Spreadsheet'!Y16),'Panel Spreadsheet'!Y16*Maturity!Y16,"")</f>
        <v/>
      </c>
      <c r="Z16" s="6" t="str">
        <f>IF(ISNUMBER('Panel Spreadsheet'!Z16),'Panel Spreadsheet'!Z16*Maturity!Z16,"")</f>
        <v/>
      </c>
      <c r="AA16" s="6" t="str">
        <f>IF(ISNUMBER('Panel Spreadsheet'!AA16),'Panel Spreadsheet'!AA16*Maturity!AA16,"")</f>
        <v/>
      </c>
      <c r="AB16" s="6" t="str">
        <f>IF(ISNUMBER('Panel Spreadsheet'!AB16),'Panel Spreadsheet'!AB16*Maturity!AB16,"")</f>
        <v/>
      </c>
      <c r="AC16" s="6" t="str">
        <f>IF(ISNUMBER('Panel Spreadsheet'!AC16),'Panel Spreadsheet'!AC16*Maturity!AC16,"")</f>
        <v/>
      </c>
      <c r="AD16" s="6" t="str">
        <f>IF(ISNUMBER('Panel Spreadsheet'!AD16),'Panel Spreadsheet'!AD16*Maturity!AD16,"")</f>
        <v/>
      </c>
      <c r="AE16" s="6" t="str">
        <f>IF(ISNUMBER('Panel Spreadsheet'!AE16),'Panel Spreadsheet'!AE16*Maturity!AE16,"")</f>
        <v/>
      </c>
      <c r="AF16" s="6" t="str">
        <f>IF(ISNUMBER('Panel Spreadsheet'!AF16),'Panel Spreadsheet'!AF16*Maturity!AF16,"")</f>
        <v/>
      </c>
      <c r="AG16" s="6" t="str">
        <f>IF(ISNUMBER('Panel Spreadsheet'!AG16),'Panel Spreadsheet'!AG16*Maturity!AG16,"")</f>
        <v/>
      </c>
      <c r="AH16" s="6" t="str">
        <f>IF(ISNUMBER('Panel Spreadsheet'!AH16),'Panel Spreadsheet'!AH16*Maturity!AH16,"")</f>
        <v/>
      </c>
      <c r="AI16" s="6" t="str">
        <f>IF(ISNUMBER('Panel Spreadsheet'!AI16),'Panel Spreadsheet'!AI16*Maturity!AI16,"")</f>
        <v/>
      </c>
      <c r="AJ16" s="6" t="str">
        <f>IF(ISNUMBER('Panel Spreadsheet'!AJ16),'Panel Spreadsheet'!AJ16*Maturity!AJ16,"")</f>
        <v/>
      </c>
      <c r="AK16" s="6" t="str">
        <f>IF(ISNUMBER('Panel Spreadsheet'!AK16),'Panel Spreadsheet'!AK16*Maturity!AK16,"")</f>
        <v/>
      </c>
      <c r="AL16" s="6" t="str">
        <f>IF(ISNUMBER('Panel Spreadsheet'!AL16),'Panel Spreadsheet'!AL16*Maturity!AL16,"")</f>
        <v/>
      </c>
      <c r="AM16" s="6" t="str">
        <f>IF(ISNUMBER('Panel Spreadsheet'!AM16),'Panel Spreadsheet'!AM16*Maturity!AM16,"")</f>
        <v/>
      </c>
      <c r="AN16" s="6" t="str">
        <f>IF(ISNUMBER('Panel Spreadsheet'!AN16),'Panel Spreadsheet'!AN16*Maturity!AN16,"")</f>
        <v/>
      </c>
      <c r="AO16" s="6" t="str">
        <f>IF(ISNUMBER('Panel Spreadsheet'!AO16),'Panel Spreadsheet'!AO16*Maturity!AO16,"")</f>
        <v/>
      </c>
      <c r="AP16" s="6" t="str">
        <f>IF(ISNUMBER('Panel Spreadsheet'!AP16),'Panel Spreadsheet'!AP16*Maturity!AP16,"")</f>
        <v/>
      </c>
      <c r="AQ16" s="6" t="str">
        <f>IF(ISNUMBER('Panel Spreadsheet'!AQ16),'Panel Spreadsheet'!AQ16*Maturity!AQ16,"")</f>
        <v/>
      </c>
      <c r="AR16" s="6" t="str">
        <f>IF(ISNUMBER('Panel Spreadsheet'!AR16),'Panel Spreadsheet'!AR16*Maturity!AR16,"")</f>
        <v/>
      </c>
      <c r="AS16" s="6" t="str">
        <f>IF(ISNUMBER('Panel Spreadsheet'!AS16),'Panel Spreadsheet'!AS16*Maturity!AS16,"")</f>
        <v/>
      </c>
      <c r="AT16" s="6" t="str">
        <f>IF(ISNUMBER('Panel Spreadsheet'!AT16),'Panel Spreadsheet'!AT16*Maturity!AT16,"")</f>
        <v/>
      </c>
      <c r="AU16" s="6" t="str">
        <f>IF(ISNUMBER('Panel Spreadsheet'!AU16),'Panel Spreadsheet'!AU16*Maturity!AU16,"")</f>
        <v/>
      </c>
      <c r="AV16" s="6" t="str">
        <f>IF(ISNUMBER('Panel Spreadsheet'!AV16),'Panel Spreadsheet'!AV16*Maturity!AV16,"")</f>
        <v/>
      </c>
      <c r="AW16" s="6" t="str">
        <f>IF(ISNUMBER('Panel Spreadsheet'!AW16),'Panel Spreadsheet'!AW16*Maturity!AW16,"")</f>
        <v/>
      </c>
      <c r="AX16" s="6" t="str">
        <f>IF(ISNUMBER('Panel Spreadsheet'!AX16),'Panel Spreadsheet'!AX16*Maturity!AX16,"")</f>
        <v/>
      </c>
      <c r="AY16" s="6" t="str">
        <f>IF(ISNUMBER('Panel Spreadsheet'!AY16),'Panel Spreadsheet'!AY16*Maturity!AY16,"")</f>
        <v/>
      </c>
    </row>
    <row r="17" spans="1:51" x14ac:dyDescent="0.35">
      <c r="A17" t="s">
        <v>18</v>
      </c>
      <c r="B17" t="s">
        <v>155</v>
      </c>
      <c r="C17" s="15">
        <v>3.5</v>
      </c>
      <c r="D17">
        <v>1919</v>
      </c>
      <c r="E17">
        <v>1949</v>
      </c>
      <c r="F17" s="6" t="str">
        <f>IF(ISNUMBER('Panel Spreadsheet'!F17),'Panel Spreadsheet'!F17*Maturity!F17,"")</f>
        <v/>
      </c>
      <c r="G17" s="6" t="str">
        <f>IF(ISNUMBER('Panel Spreadsheet'!G17),'Panel Spreadsheet'!G17*Maturity!G17,"")</f>
        <v/>
      </c>
      <c r="H17" s="6" t="str">
        <f>IF(ISNUMBER('Panel Spreadsheet'!H17),'Panel Spreadsheet'!H17*Maturity!H17,"")</f>
        <v/>
      </c>
      <c r="I17" s="6" t="str">
        <f>IF(ISNUMBER('Panel Spreadsheet'!I17),'Panel Spreadsheet'!I17*Maturity!I17,"")</f>
        <v/>
      </c>
      <c r="J17" s="6" t="str">
        <f>IF(ISNUMBER('Panel Spreadsheet'!J17),'Panel Spreadsheet'!J17*Maturity!J17,"")</f>
        <v/>
      </c>
      <c r="K17" s="6" t="str">
        <f>IF(ISNUMBER('Panel Spreadsheet'!K17),'Panel Spreadsheet'!K17*Maturity!K17,"")</f>
        <v/>
      </c>
      <c r="L17" s="6" t="str">
        <f>IF(ISNUMBER('Panel Spreadsheet'!L17),'Panel Spreadsheet'!L17*Maturity!L17,"")</f>
        <v/>
      </c>
      <c r="M17" s="6" t="str">
        <f>IF(ISNUMBER('Panel Spreadsheet'!M17),'Panel Spreadsheet'!M17*Maturity!M17,"")</f>
        <v/>
      </c>
      <c r="N17" s="6">
        <f>IF(ISNUMBER('Panel Spreadsheet'!N17),'Panel Spreadsheet'!N17*Maturity!N17,"")</f>
        <v>32400</v>
      </c>
      <c r="O17" s="6">
        <f>IF(ISNUMBER('Panel Spreadsheet'!O17),'Panel Spreadsheet'!O17*Maturity!O17,"")</f>
        <v>31540</v>
      </c>
      <c r="P17" s="6">
        <f>IF(ISNUMBER('Panel Spreadsheet'!P17),'Panel Spreadsheet'!P17*Maturity!P17,"")</f>
        <v>30960</v>
      </c>
      <c r="Q17" s="6">
        <f>IF(ISNUMBER('Panel Spreadsheet'!Q17),'Panel Spreadsheet'!Q17*Maturity!Q17,"")</f>
        <v>30260</v>
      </c>
      <c r="R17" s="6">
        <f>IF(ISNUMBER('Panel Spreadsheet'!R17),'Panel Spreadsheet'!R17*Maturity!R17,"")</f>
        <v>32000</v>
      </c>
      <c r="S17" s="6" t="str">
        <f>IF(ISNUMBER('Panel Spreadsheet'!S17),'Panel Spreadsheet'!S17*Maturity!S17,"")</f>
        <v/>
      </c>
      <c r="T17" s="6" t="str">
        <f>IF(ISNUMBER('Panel Spreadsheet'!T17),'Panel Spreadsheet'!T17*Maturity!T17,"")</f>
        <v/>
      </c>
      <c r="U17" s="6" t="str">
        <f>IF(ISNUMBER('Panel Spreadsheet'!U17),'Panel Spreadsheet'!U17*Maturity!U17,"")</f>
        <v/>
      </c>
      <c r="V17" s="6" t="str">
        <f>IF(ISNUMBER('Panel Spreadsheet'!V17),'Panel Spreadsheet'!V17*Maturity!V17,"")</f>
        <v/>
      </c>
      <c r="W17" s="6" t="str">
        <f>IF(ISNUMBER('Panel Spreadsheet'!W17),'Panel Spreadsheet'!W17*Maturity!W17,"")</f>
        <v/>
      </c>
      <c r="X17" s="6" t="str">
        <f>IF(ISNUMBER('Panel Spreadsheet'!X17),'Panel Spreadsheet'!X17*Maturity!X17,"")</f>
        <v/>
      </c>
      <c r="Y17" s="6" t="str">
        <f>IF(ISNUMBER('Panel Spreadsheet'!Y17),'Panel Spreadsheet'!Y17*Maturity!Y17,"")</f>
        <v/>
      </c>
      <c r="Z17" s="6" t="str">
        <f>IF(ISNUMBER('Panel Spreadsheet'!Z17),'Panel Spreadsheet'!Z17*Maturity!Z17,"")</f>
        <v/>
      </c>
      <c r="AA17" s="6" t="str">
        <f>IF(ISNUMBER('Panel Spreadsheet'!AA17),'Panel Spreadsheet'!AA17*Maturity!AA17,"")</f>
        <v/>
      </c>
      <c r="AB17" s="6" t="str">
        <f>IF(ISNUMBER('Panel Spreadsheet'!AB17),'Panel Spreadsheet'!AB17*Maturity!AB17,"")</f>
        <v/>
      </c>
      <c r="AC17" s="6" t="str">
        <f>IF(ISNUMBER('Panel Spreadsheet'!AC17),'Panel Spreadsheet'!AC17*Maturity!AC17,"")</f>
        <v/>
      </c>
      <c r="AD17" s="6" t="str">
        <f>IF(ISNUMBER('Panel Spreadsheet'!AD17),'Panel Spreadsheet'!AD17*Maturity!AD17,"")</f>
        <v/>
      </c>
      <c r="AE17" s="6" t="str">
        <f>IF(ISNUMBER('Panel Spreadsheet'!AE17),'Panel Spreadsheet'!AE17*Maturity!AE17,"")</f>
        <v/>
      </c>
      <c r="AF17" s="6" t="str">
        <f>IF(ISNUMBER('Panel Spreadsheet'!AF17),'Panel Spreadsheet'!AF17*Maturity!AF17,"")</f>
        <v/>
      </c>
      <c r="AG17" s="6" t="str">
        <f>IF(ISNUMBER('Panel Spreadsheet'!AG17),'Panel Spreadsheet'!AG17*Maturity!AG17,"")</f>
        <v/>
      </c>
      <c r="AH17" s="6" t="str">
        <f>IF(ISNUMBER('Panel Spreadsheet'!AH17),'Panel Spreadsheet'!AH17*Maturity!AH17,"")</f>
        <v/>
      </c>
      <c r="AI17" s="6" t="str">
        <f>IF(ISNUMBER('Panel Spreadsheet'!AI17),'Panel Spreadsheet'!AI17*Maturity!AI17,"")</f>
        <v/>
      </c>
      <c r="AJ17" s="6" t="str">
        <f>IF(ISNUMBER('Panel Spreadsheet'!AJ17),'Panel Spreadsheet'!AJ17*Maturity!AJ17,"")</f>
        <v/>
      </c>
      <c r="AK17" s="6" t="str">
        <f>IF(ISNUMBER('Panel Spreadsheet'!AK17),'Panel Spreadsheet'!AK17*Maturity!AK17,"")</f>
        <v/>
      </c>
      <c r="AL17" s="6" t="str">
        <f>IF(ISNUMBER('Panel Spreadsheet'!AL17),'Panel Spreadsheet'!AL17*Maturity!AL17,"")</f>
        <v/>
      </c>
      <c r="AM17" s="6" t="str">
        <f>IF(ISNUMBER('Panel Spreadsheet'!AM17),'Panel Spreadsheet'!AM17*Maturity!AM17,"")</f>
        <v/>
      </c>
      <c r="AN17" s="6" t="str">
        <f>IF(ISNUMBER('Panel Spreadsheet'!AN17),'Panel Spreadsheet'!AN17*Maturity!AN17,"")</f>
        <v/>
      </c>
      <c r="AO17" s="6" t="str">
        <f>IF(ISNUMBER('Panel Spreadsheet'!AO17),'Panel Spreadsheet'!AO17*Maturity!AO17,"")</f>
        <v/>
      </c>
      <c r="AP17" s="6" t="str">
        <f>IF(ISNUMBER('Panel Spreadsheet'!AP17),'Panel Spreadsheet'!AP17*Maturity!AP17,"")</f>
        <v/>
      </c>
      <c r="AQ17" s="6" t="str">
        <f>IF(ISNUMBER('Panel Spreadsheet'!AQ17),'Panel Spreadsheet'!AQ17*Maturity!AQ17,"")</f>
        <v/>
      </c>
      <c r="AR17" s="6" t="str">
        <f>IF(ISNUMBER('Panel Spreadsheet'!AR17),'Panel Spreadsheet'!AR17*Maturity!AR17,"")</f>
        <v/>
      </c>
      <c r="AS17" s="6" t="str">
        <f>IF(ISNUMBER('Panel Spreadsheet'!AS17),'Panel Spreadsheet'!AS17*Maturity!AS17,"")</f>
        <v/>
      </c>
      <c r="AT17" s="6" t="str">
        <f>IF(ISNUMBER('Panel Spreadsheet'!AT17),'Panel Spreadsheet'!AT17*Maturity!AT17,"")</f>
        <v/>
      </c>
      <c r="AU17" s="6" t="str">
        <f>IF(ISNUMBER('Panel Spreadsheet'!AU17),'Panel Spreadsheet'!AU17*Maturity!AU17,"")</f>
        <v/>
      </c>
      <c r="AV17" s="6" t="str">
        <f>IF(ISNUMBER('Panel Spreadsheet'!AV17),'Panel Spreadsheet'!AV17*Maturity!AV17,"")</f>
        <v/>
      </c>
      <c r="AW17" s="6" t="str">
        <f>IF(ISNUMBER('Panel Spreadsheet'!AW17),'Panel Spreadsheet'!AW17*Maturity!AW17,"")</f>
        <v/>
      </c>
      <c r="AX17" s="6" t="str">
        <f>IF(ISNUMBER('Panel Spreadsheet'!AX17),'Panel Spreadsheet'!AX17*Maturity!AX17,"")</f>
        <v/>
      </c>
      <c r="AY17" s="6" t="str">
        <f>IF(ISNUMBER('Panel Spreadsheet'!AY17),'Panel Spreadsheet'!AY17*Maturity!AY17,"")</f>
        <v/>
      </c>
    </row>
    <row r="18" spans="1:51" x14ac:dyDescent="0.35">
      <c r="A18" t="s">
        <v>34</v>
      </c>
      <c r="B18" t="s">
        <v>155</v>
      </c>
      <c r="C18" s="15">
        <v>3.5</v>
      </c>
      <c r="D18">
        <v>1914</v>
      </c>
      <c r="E18">
        <v>1939</v>
      </c>
      <c r="F18" s="6" t="str">
        <f>IF(ISNUMBER('Panel Spreadsheet'!F18),'Panel Spreadsheet'!F18*Maturity!F18,"")</f>
        <v/>
      </c>
      <c r="G18" s="6" t="str">
        <f>IF(ISNUMBER('Panel Spreadsheet'!G18),'Panel Spreadsheet'!G18*Maturity!G18,"")</f>
        <v/>
      </c>
      <c r="H18" s="6" t="str">
        <f>IF(ISNUMBER('Panel Spreadsheet'!H18),'Panel Spreadsheet'!H18*Maturity!H18,"")</f>
        <v/>
      </c>
      <c r="I18" s="6" t="str">
        <f>IF(ISNUMBER('Panel Spreadsheet'!I18),'Panel Spreadsheet'!I18*Maturity!I18,"")</f>
        <v/>
      </c>
      <c r="J18" s="6" t="str">
        <f>IF(ISNUMBER('Panel Spreadsheet'!J18),'Panel Spreadsheet'!J18*Maturity!J18,"")</f>
        <v/>
      </c>
      <c r="K18" s="6" t="str">
        <f>IF(ISNUMBER('Panel Spreadsheet'!K18),'Panel Spreadsheet'!K18*Maturity!K18,"")</f>
        <v/>
      </c>
      <c r="L18" s="6" t="str">
        <f>IF(ISNUMBER('Panel Spreadsheet'!L18),'Panel Spreadsheet'!L18*Maturity!L18,"")</f>
        <v/>
      </c>
      <c r="M18" s="6" t="str">
        <f>IF(ISNUMBER('Panel Spreadsheet'!M18),'Panel Spreadsheet'!M18*Maturity!M18,"")</f>
        <v/>
      </c>
      <c r="N18" s="6">
        <f>IF(ISNUMBER('Panel Spreadsheet'!N18),'Panel Spreadsheet'!N18*Maturity!N18,"")</f>
        <v>113100</v>
      </c>
      <c r="O18" s="6">
        <f>IF(ISNUMBER('Panel Spreadsheet'!O18),'Panel Spreadsheet'!O18*Maturity!O18,"")</f>
        <v>104130</v>
      </c>
      <c r="P18" s="6">
        <f>IF(ISNUMBER('Panel Spreadsheet'!P18),'Panel Spreadsheet'!P18*Maturity!P18,"")</f>
        <v>94640</v>
      </c>
      <c r="Q18" s="6">
        <f>IF(ISNUMBER('Panel Spreadsheet'!Q18),'Panel Spreadsheet'!Q18*Maturity!Q18,"")</f>
        <v>85540</v>
      </c>
      <c r="R18" s="6">
        <f>IF(ISNUMBER('Panel Spreadsheet'!R18),'Panel Spreadsheet'!R18*Maturity!R18,"")</f>
        <v>78780</v>
      </c>
      <c r="S18" s="6">
        <f>IF(ISNUMBER('Panel Spreadsheet'!S18),'Panel Spreadsheet'!S18*Maturity!S18,"")</f>
        <v>107100</v>
      </c>
      <c r="T18" s="6">
        <f>IF(ISNUMBER('Panel Spreadsheet'!T18),'Panel Spreadsheet'!T18*Maturity!T18,"")</f>
        <v>84000</v>
      </c>
      <c r="U18" s="6" t="str">
        <f>IF(ISNUMBER('Panel Spreadsheet'!U18),'Panel Spreadsheet'!U18*Maturity!U18,"")</f>
        <v/>
      </c>
      <c r="V18" s="6" t="str">
        <f>IF(ISNUMBER('Panel Spreadsheet'!V18),'Panel Spreadsheet'!V18*Maturity!V18,"")</f>
        <v/>
      </c>
      <c r="W18" s="6" t="str">
        <f>IF(ISNUMBER('Panel Spreadsheet'!W18),'Panel Spreadsheet'!W18*Maturity!W18,"")</f>
        <v/>
      </c>
      <c r="X18" s="6" t="str">
        <f>IF(ISNUMBER('Panel Spreadsheet'!X18),'Panel Spreadsheet'!X18*Maturity!X18,"")</f>
        <v/>
      </c>
      <c r="Y18" s="6" t="str">
        <f>IF(ISNUMBER('Panel Spreadsheet'!Y18),'Panel Spreadsheet'!Y18*Maturity!Y18,"")</f>
        <v/>
      </c>
      <c r="Z18" s="6" t="str">
        <f>IF(ISNUMBER('Panel Spreadsheet'!Z18),'Panel Spreadsheet'!Z18*Maturity!Z18,"")</f>
        <v/>
      </c>
      <c r="AA18" s="6" t="str">
        <f>IF(ISNUMBER('Panel Spreadsheet'!AA18),'Panel Spreadsheet'!AA18*Maturity!AA18,"")</f>
        <v/>
      </c>
      <c r="AB18" s="6" t="str">
        <f>IF(ISNUMBER('Panel Spreadsheet'!AB18),'Panel Spreadsheet'!AB18*Maturity!AB18,"")</f>
        <v/>
      </c>
      <c r="AC18" s="6" t="str">
        <f>IF(ISNUMBER('Panel Spreadsheet'!AC18),'Panel Spreadsheet'!AC18*Maturity!AC18,"")</f>
        <v/>
      </c>
      <c r="AD18" s="6" t="str">
        <f>IF(ISNUMBER('Panel Spreadsheet'!AD18),'Panel Spreadsheet'!AD18*Maturity!AD18,"")</f>
        <v/>
      </c>
      <c r="AE18" s="6" t="str">
        <f>IF(ISNUMBER('Panel Spreadsheet'!AE18),'Panel Spreadsheet'!AE18*Maturity!AE18,"")</f>
        <v/>
      </c>
      <c r="AF18" s="6" t="str">
        <f>IF(ISNUMBER('Panel Spreadsheet'!AF18),'Panel Spreadsheet'!AF18*Maturity!AF18,"")</f>
        <v/>
      </c>
      <c r="AG18" s="6" t="str">
        <f>IF(ISNUMBER('Panel Spreadsheet'!AG18),'Panel Spreadsheet'!AG18*Maturity!AG18,"")</f>
        <v/>
      </c>
      <c r="AH18" s="6" t="str">
        <f>IF(ISNUMBER('Panel Spreadsheet'!AH18),'Panel Spreadsheet'!AH18*Maturity!AH18,"")</f>
        <v/>
      </c>
      <c r="AI18" s="6" t="str">
        <f>IF(ISNUMBER('Panel Spreadsheet'!AI18),'Panel Spreadsheet'!AI18*Maturity!AI18,"")</f>
        <v/>
      </c>
      <c r="AJ18" s="6" t="str">
        <f>IF(ISNUMBER('Panel Spreadsheet'!AJ18),'Panel Spreadsheet'!AJ18*Maturity!AJ18,"")</f>
        <v/>
      </c>
      <c r="AK18" s="6" t="str">
        <f>IF(ISNUMBER('Panel Spreadsheet'!AK18),'Panel Spreadsheet'!AK18*Maturity!AK18,"")</f>
        <v/>
      </c>
      <c r="AL18" s="6" t="str">
        <f>IF(ISNUMBER('Panel Spreadsheet'!AL18),'Panel Spreadsheet'!AL18*Maturity!AL18,"")</f>
        <v/>
      </c>
      <c r="AM18" s="6" t="str">
        <f>IF(ISNUMBER('Panel Spreadsheet'!AM18),'Panel Spreadsheet'!AM18*Maturity!AM18,"")</f>
        <v/>
      </c>
      <c r="AN18" s="6" t="str">
        <f>IF(ISNUMBER('Panel Spreadsheet'!AN18),'Panel Spreadsheet'!AN18*Maturity!AN18,"")</f>
        <v/>
      </c>
      <c r="AO18" s="6" t="str">
        <f>IF(ISNUMBER('Panel Spreadsheet'!AO18),'Panel Spreadsheet'!AO18*Maturity!AO18,"")</f>
        <v/>
      </c>
      <c r="AP18" s="6" t="str">
        <f>IF(ISNUMBER('Panel Spreadsheet'!AP18),'Panel Spreadsheet'!AP18*Maturity!AP18,"")</f>
        <v/>
      </c>
      <c r="AQ18" s="6" t="str">
        <f>IF(ISNUMBER('Panel Spreadsheet'!AQ18),'Panel Spreadsheet'!AQ18*Maturity!AQ18,"")</f>
        <v/>
      </c>
      <c r="AR18" s="6" t="str">
        <f>IF(ISNUMBER('Panel Spreadsheet'!AR18),'Panel Spreadsheet'!AR18*Maturity!AR18,"")</f>
        <v/>
      </c>
      <c r="AS18" s="6" t="str">
        <f>IF(ISNUMBER('Panel Spreadsheet'!AS18),'Panel Spreadsheet'!AS18*Maturity!AS18,"")</f>
        <v/>
      </c>
      <c r="AT18" s="6" t="str">
        <f>IF(ISNUMBER('Panel Spreadsheet'!AT18),'Panel Spreadsheet'!AT18*Maturity!AT18,"")</f>
        <v/>
      </c>
      <c r="AU18" s="6" t="str">
        <f>IF(ISNUMBER('Panel Spreadsheet'!AU18),'Panel Spreadsheet'!AU18*Maturity!AU18,"")</f>
        <v/>
      </c>
      <c r="AV18" s="6" t="str">
        <f>IF(ISNUMBER('Panel Spreadsheet'!AV18),'Panel Spreadsheet'!AV18*Maturity!AV18,"")</f>
        <v/>
      </c>
      <c r="AW18" s="6" t="str">
        <f>IF(ISNUMBER('Panel Spreadsheet'!AW18),'Panel Spreadsheet'!AW18*Maturity!AW18,"")</f>
        <v/>
      </c>
      <c r="AX18" s="6" t="str">
        <f>IF(ISNUMBER('Panel Spreadsheet'!AX18),'Panel Spreadsheet'!AX18*Maturity!AX18,"")</f>
        <v/>
      </c>
      <c r="AY18" s="6" t="str">
        <f>IF(ISNUMBER('Panel Spreadsheet'!AY18),'Panel Spreadsheet'!AY18*Maturity!AY18,"")</f>
        <v/>
      </c>
    </row>
    <row r="19" spans="1:51" x14ac:dyDescent="0.35">
      <c r="A19" t="s">
        <v>34</v>
      </c>
      <c r="B19" t="s">
        <v>155</v>
      </c>
      <c r="C19" s="15">
        <v>3.5</v>
      </c>
      <c r="D19">
        <v>1934</v>
      </c>
      <c r="E19">
        <v>1944</v>
      </c>
      <c r="F19" s="6" t="str">
        <f>IF(ISNUMBER('Panel Spreadsheet'!F19),'Panel Spreadsheet'!F19*Maturity!F19,"")</f>
        <v/>
      </c>
      <c r="G19" s="6" t="str">
        <f>IF(ISNUMBER('Panel Spreadsheet'!G19),'Panel Spreadsheet'!G19*Maturity!G19,"")</f>
        <v/>
      </c>
      <c r="H19" s="6" t="str">
        <f>IF(ISNUMBER('Panel Spreadsheet'!H19),'Panel Spreadsheet'!H19*Maturity!H19,"")</f>
        <v/>
      </c>
      <c r="I19" s="6" t="str">
        <f>IF(ISNUMBER('Panel Spreadsheet'!I19),'Panel Spreadsheet'!I19*Maturity!I19,"")</f>
        <v/>
      </c>
      <c r="J19" s="6" t="str">
        <f>IF(ISNUMBER('Panel Spreadsheet'!J19),'Panel Spreadsheet'!J19*Maturity!J19,"")</f>
        <v/>
      </c>
      <c r="K19" s="6" t="str">
        <f>IF(ISNUMBER('Panel Spreadsheet'!K19),'Panel Spreadsheet'!K19*Maturity!K19,"")</f>
        <v/>
      </c>
      <c r="L19" s="6" t="str">
        <f>IF(ISNUMBER('Panel Spreadsheet'!L19),'Panel Spreadsheet'!L19*Maturity!L19,"")</f>
        <v/>
      </c>
      <c r="M19" s="6">
        <f>IF(ISNUMBER('Panel Spreadsheet'!M19),'Panel Spreadsheet'!M19*Maturity!M19,"")</f>
        <v>136000</v>
      </c>
      <c r="N19" s="6">
        <f>IF(ISNUMBER('Panel Spreadsheet'!N19),'Panel Spreadsheet'!N19*Maturity!N19,"")</f>
        <v>126000</v>
      </c>
      <c r="O19" s="6">
        <f>IF(ISNUMBER('Panel Spreadsheet'!O19),'Panel Spreadsheet'!O19*Maturity!O19,"")</f>
        <v>120400</v>
      </c>
      <c r="P19" s="6">
        <f>IF(ISNUMBER('Panel Spreadsheet'!P19),'Panel Spreadsheet'!P19*Maturity!P19,"")</f>
        <v>117000</v>
      </c>
      <c r="Q19" s="6">
        <f>IF(ISNUMBER('Panel Spreadsheet'!Q19),'Panel Spreadsheet'!Q19*Maturity!Q19,"")</f>
        <v>104400</v>
      </c>
      <c r="R19" s="6">
        <f>IF(ISNUMBER('Panel Spreadsheet'!R19),'Panel Spreadsheet'!R19*Maturity!R19,"")</f>
        <v>111100</v>
      </c>
      <c r="S19" s="6">
        <f>IF(ISNUMBER('Panel Spreadsheet'!S19),'Panel Spreadsheet'!S19*Maturity!S19,"")</f>
        <v>242162.625</v>
      </c>
      <c r="T19" s="6">
        <f>IF(ISNUMBER('Panel Spreadsheet'!T19),'Panel Spreadsheet'!T19*Maturity!T19,"")</f>
        <v>215830.38750000001</v>
      </c>
      <c r="U19" s="6" t="str">
        <f>IF(ISNUMBER('Panel Spreadsheet'!U19),'Panel Spreadsheet'!U19*Maturity!U19,"")</f>
        <v/>
      </c>
      <c r="V19" s="6" t="str">
        <f>IF(ISNUMBER('Panel Spreadsheet'!V19),'Panel Spreadsheet'!V19*Maturity!V19,"")</f>
        <v/>
      </c>
      <c r="W19" s="6" t="str">
        <f>IF(ISNUMBER('Panel Spreadsheet'!W19),'Panel Spreadsheet'!W19*Maturity!W19,"")</f>
        <v/>
      </c>
      <c r="X19" s="6" t="str">
        <f>IF(ISNUMBER('Panel Spreadsheet'!X19),'Panel Spreadsheet'!X19*Maturity!X19,"")</f>
        <v/>
      </c>
      <c r="Y19" s="6" t="str">
        <f>IF(ISNUMBER('Panel Spreadsheet'!Y19),'Panel Spreadsheet'!Y19*Maturity!Y19,"")</f>
        <v/>
      </c>
      <c r="Z19" s="6" t="str">
        <f>IF(ISNUMBER('Panel Spreadsheet'!Z19),'Panel Spreadsheet'!Z19*Maturity!Z19,"")</f>
        <v/>
      </c>
      <c r="AA19" s="6" t="str">
        <f>IF(ISNUMBER('Panel Spreadsheet'!AA19),'Panel Spreadsheet'!AA19*Maturity!AA19,"")</f>
        <v/>
      </c>
      <c r="AB19" s="6" t="str">
        <f>IF(ISNUMBER('Panel Spreadsheet'!AB19),'Panel Spreadsheet'!AB19*Maturity!AB19,"")</f>
        <v/>
      </c>
      <c r="AC19" s="6" t="str">
        <f>IF(ISNUMBER('Panel Spreadsheet'!AC19),'Panel Spreadsheet'!AC19*Maturity!AC19,"")</f>
        <v/>
      </c>
      <c r="AD19" s="6" t="str">
        <f>IF(ISNUMBER('Panel Spreadsheet'!AD19),'Panel Spreadsheet'!AD19*Maturity!AD19,"")</f>
        <v/>
      </c>
      <c r="AE19" s="6" t="str">
        <f>IF(ISNUMBER('Panel Spreadsheet'!AE19),'Panel Spreadsheet'!AE19*Maturity!AE19,"")</f>
        <v/>
      </c>
      <c r="AF19" s="6" t="str">
        <f>IF(ISNUMBER('Panel Spreadsheet'!AF19),'Panel Spreadsheet'!AF19*Maturity!AF19,"")</f>
        <v/>
      </c>
      <c r="AG19" s="6" t="str">
        <f>IF(ISNUMBER('Panel Spreadsheet'!AG19),'Panel Spreadsheet'!AG19*Maturity!AG19,"")</f>
        <v/>
      </c>
      <c r="AH19" s="6" t="str">
        <f>IF(ISNUMBER('Panel Spreadsheet'!AH19),'Panel Spreadsheet'!AH19*Maturity!AH19,"")</f>
        <v/>
      </c>
      <c r="AI19" s="6" t="str">
        <f>IF(ISNUMBER('Panel Spreadsheet'!AI19),'Panel Spreadsheet'!AI19*Maturity!AI19,"")</f>
        <v/>
      </c>
      <c r="AJ19" s="6" t="str">
        <f>IF(ISNUMBER('Panel Spreadsheet'!AJ19),'Panel Spreadsheet'!AJ19*Maturity!AJ19,"")</f>
        <v/>
      </c>
      <c r="AK19" s="6" t="str">
        <f>IF(ISNUMBER('Panel Spreadsheet'!AK19),'Panel Spreadsheet'!AK19*Maturity!AK19,"")</f>
        <v/>
      </c>
      <c r="AL19" s="6" t="str">
        <f>IF(ISNUMBER('Panel Spreadsheet'!AL19),'Panel Spreadsheet'!AL19*Maturity!AL19,"")</f>
        <v/>
      </c>
      <c r="AM19" s="6" t="str">
        <f>IF(ISNUMBER('Panel Spreadsheet'!AM19),'Panel Spreadsheet'!AM19*Maturity!AM19,"")</f>
        <v/>
      </c>
      <c r="AN19" s="6" t="str">
        <f>IF(ISNUMBER('Panel Spreadsheet'!AN19),'Panel Spreadsheet'!AN19*Maturity!AN19,"")</f>
        <v/>
      </c>
      <c r="AO19" s="6" t="str">
        <f>IF(ISNUMBER('Panel Spreadsheet'!AO19),'Panel Spreadsheet'!AO19*Maturity!AO19,"")</f>
        <v/>
      </c>
      <c r="AP19" s="6" t="str">
        <f>IF(ISNUMBER('Panel Spreadsheet'!AP19),'Panel Spreadsheet'!AP19*Maturity!AP19,"")</f>
        <v/>
      </c>
      <c r="AQ19" s="6" t="str">
        <f>IF(ISNUMBER('Panel Spreadsheet'!AQ19),'Panel Spreadsheet'!AQ19*Maturity!AQ19,"")</f>
        <v/>
      </c>
      <c r="AR19" s="6" t="str">
        <f>IF(ISNUMBER('Panel Spreadsheet'!AR19),'Panel Spreadsheet'!AR19*Maturity!AR19,"")</f>
        <v/>
      </c>
      <c r="AS19" s="6" t="str">
        <f>IF(ISNUMBER('Panel Spreadsheet'!AS19),'Panel Spreadsheet'!AS19*Maturity!AS19,"")</f>
        <v/>
      </c>
      <c r="AT19" s="6" t="str">
        <f>IF(ISNUMBER('Panel Spreadsheet'!AT19),'Panel Spreadsheet'!AT19*Maturity!AT19,"")</f>
        <v/>
      </c>
      <c r="AU19" s="6" t="str">
        <f>IF(ISNUMBER('Panel Spreadsheet'!AU19),'Panel Spreadsheet'!AU19*Maturity!AU19,"")</f>
        <v/>
      </c>
      <c r="AV19" s="6" t="str">
        <f>IF(ISNUMBER('Panel Spreadsheet'!AV19),'Panel Spreadsheet'!AV19*Maturity!AV19,"")</f>
        <v/>
      </c>
      <c r="AW19" s="6" t="str">
        <f>IF(ISNUMBER('Panel Spreadsheet'!AW19),'Panel Spreadsheet'!AW19*Maturity!AW19,"")</f>
        <v/>
      </c>
      <c r="AX19" s="6" t="str">
        <f>IF(ISNUMBER('Panel Spreadsheet'!AX19),'Panel Spreadsheet'!AX19*Maturity!AX19,"")</f>
        <v/>
      </c>
      <c r="AY19" s="6" t="str">
        <f>IF(ISNUMBER('Panel Spreadsheet'!AY19),'Panel Spreadsheet'!AY19*Maturity!AY19,"")</f>
        <v/>
      </c>
    </row>
    <row r="20" spans="1:51" x14ac:dyDescent="0.35">
      <c r="A20" t="s">
        <v>33</v>
      </c>
      <c r="B20" t="s">
        <v>155</v>
      </c>
      <c r="C20" s="15">
        <v>3.5</v>
      </c>
      <c r="D20">
        <v>1940</v>
      </c>
      <c r="E20" s="112">
        <v>1940</v>
      </c>
      <c r="F20" s="6" t="str">
        <f>IF(ISNUMBER('Panel Spreadsheet'!F20),'Panel Spreadsheet'!F20*Maturity!F20,"")</f>
        <v/>
      </c>
      <c r="G20" s="6" t="str">
        <f>IF(ISNUMBER('Panel Spreadsheet'!G20),'Panel Spreadsheet'!G20*Maturity!G20,"")</f>
        <v/>
      </c>
      <c r="H20" s="6" t="str">
        <f>IF(ISNUMBER('Panel Spreadsheet'!H20),'Panel Spreadsheet'!H20*Maturity!H20,"")</f>
        <v/>
      </c>
      <c r="I20" s="6" t="str">
        <f>IF(ISNUMBER('Panel Spreadsheet'!I20),'Panel Spreadsheet'!I20*Maturity!I20,"")</f>
        <v/>
      </c>
      <c r="J20" s="6" t="str">
        <f>IF(ISNUMBER('Panel Spreadsheet'!J20),'Panel Spreadsheet'!J20*Maturity!J20,"")</f>
        <v/>
      </c>
      <c r="K20" s="6" t="str">
        <f>IF(ISNUMBER('Panel Spreadsheet'!K20),'Panel Spreadsheet'!K20*Maturity!K20,"")</f>
        <v/>
      </c>
      <c r="L20" s="6" t="str">
        <f>IF(ISNUMBER('Panel Spreadsheet'!L20),'Panel Spreadsheet'!L20*Maturity!L20,"")</f>
        <v/>
      </c>
      <c r="M20" s="6" t="str">
        <f>IF(ISNUMBER('Panel Spreadsheet'!M20),'Panel Spreadsheet'!M20*Maturity!M20,"")</f>
        <v/>
      </c>
      <c r="N20" s="6" t="str">
        <f>IF(ISNUMBER('Panel Spreadsheet'!N20),'Panel Spreadsheet'!N20*Maturity!N20,"")</f>
        <v/>
      </c>
      <c r="O20" s="6" t="str">
        <f>IF(ISNUMBER('Panel Spreadsheet'!O20),'Panel Spreadsheet'!O20*Maturity!O20,"")</f>
        <v/>
      </c>
      <c r="P20" s="6" t="str">
        <f>IF(ISNUMBER('Panel Spreadsheet'!P20),'Panel Spreadsheet'!P20*Maturity!P20,"")</f>
        <v/>
      </c>
      <c r="Q20" s="6" t="str">
        <f>IF(ISNUMBER('Panel Spreadsheet'!Q20),'Panel Spreadsheet'!Q20*Maturity!Q20,"")</f>
        <v/>
      </c>
      <c r="R20" s="6" t="str">
        <f>IF(ISNUMBER('Panel Spreadsheet'!R20),'Panel Spreadsheet'!R20*Maturity!R20,"")</f>
        <v/>
      </c>
      <c r="S20" s="6">
        <f>IF(ISNUMBER('Panel Spreadsheet'!S20),'Panel Spreadsheet'!S20*Maturity!S20,"")</f>
        <v>212100</v>
      </c>
      <c r="T20" s="6">
        <f>IF(ISNUMBER('Panel Spreadsheet'!T20),'Panel Spreadsheet'!T20*Maturity!T20,"")</f>
        <v>182000</v>
      </c>
      <c r="U20" s="6">
        <f>IF(ISNUMBER('Panel Spreadsheet'!U20),'Panel Spreadsheet'!U20*Maturity!U20,"")</f>
        <v>144200</v>
      </c>
      <c r="V20" s="6">
        <f>IF(ISNUMBER('Panel Spreadsheet'!V20),'Panel Spreadsheet'!V20*Maturity!V20,"")</f>
        <v>105000</v>
      </c>
      <c r="W20" s="6">
        <f>IF(ISNUMBER('Panel Spreadsheet'!W20),'Panel Spreadsheet'!W20*Maturity!W20,"")</f>
        <v>83300</v>
      </c>
      <c r="X20" s="6">
        <f>IF(ISNUMBER('Panel Spreadsheet'!X20),'Panel Spreadsheet'!X20*Maturity!X20,"")</f>
        <v>51975</v>
      </c>
      <c r="Y20" s="6" t="str">
        <f>IF(ISNUMBER('Panel Spreadsheet'!Y20),'Panel Spreadsheet'!Y20*Maturity!Y20,"")</f>
        <v/>
      </c>
      <c r="Z20" s="6" t="str">
        <f>IF(ISNUMBER('Panel Spreadsheet'!Z20),'Panel Spreadsheet'!Z20*Maturity!Z20,"")</f>
        <v/>
      </c>
      <c r="AA20" s="6" t="str">
        <f>IF(ISNUMBER('Panel Spreadsheet'!AA20),'Panel Spreadsheet'!AA20*Maturity!AA20,"")</f>
        <v/>
      </c>
      <c r="AB20" s="6" t="str">
        <f>IF(ISNUMBER('Panel Spreadsheet'!AB20),'Panel Spreadsheet'!AB20*Maturity!AB20,"")</f>
        <v/>
      </c>
      <c r="AC20" s="6" t="str">
        <f>IF(ISNUMBER('Panel Spreadsheet'!AC20),'Panel Spreadsheet'!AC20*Maturity!AC20,"")</f>
        <v/>
      </c>
      <c r="AD20" s="6" t="str">
        <f>IF(ISNUMBER('Panel Spreadsheet'!AD20),'Panel Spreadsheet'!AD20*Maturity!AD20,"")</f>
        <v/>
      </c>
      <c r="AE20" s="6" t="str">
        <f>IF(ISNUMBER('Panel Spreadsheet'!AE20),'Panel Spreadsheet'!AE20*Maturity!AE20,"")</f>
        <v/>
      </c>
      <c r="AF20" s="6" t="str">
        <f>IF(ISNUMBER('Panel Spreadsheet'!AF20),'Panel Spreadsheet'!AF20*Maturity!AF20,"")</f>
        <v/>
      </c>
      <c r="AG20" s="6" t="str">
        <f>IF(ISNUMBER('Panel Spreadsheet'!AG20),'Panel Spreadsheet'!AG20*Maturity!AG20,"")</f>
        <v/>
      </c>
      <c r="AH20" s="6" t="str">
        <f>IF(ISNUMBER('Panel Spreadsheet'!AH20),'Panel Spreadsheet'!AH20*Maturity!AH20,"")</f>
        <v/>
      </c>
      <c r="AI20" s="6" t="str">
        <f>IF(ISNUMBER('Panel Spreadsheet'!AI20),'Panel Spreadsheet'!AI20*Maturity!AI20,"")</f>
        <v/>
      </c>
      <c r="AJ20" s="6" t="str">
        <f>IF(ISNUMBER('Panel Spreadsheet'!AJ20),'Panel Spreadsheet'!AJ20*Maturity!AJ20,"")</f>
        <v/>
      </c>
      <c r="AK20" s="6" t="str">
        <f>IF(ISNUMBER('Panel Spreadsheet'!AK20),'Panel Spreadsheet'!AK20*Maturity!AK20,"")</f>
        <v/>
      </c>
      <c r="AL20" s="6" t="str">
        <f>IF(ISNUMBER('Panel Spreadsheet'!AL20),'Panel Spreadsheet'!AL20*Maturity!AL20,"")</f>
        <v/>
      </c>
      <c r="AM20" s="6" t="str">
        <f>IF(ISNUMBER('Panel Spreadsheet'!AM20),'Panel Spreadsheet'!AM20*Maturity!AM20,"")</f>
        <v/>
      </c>
      <c r="AN20" s="6" t="str">
        <f>IF(ISNUMBER('Panel Spreadsheet'!AN20),'Panel Spreadsheet'!AN20*Maturity!AN20,"")</f>
        <v/>
      </c>
      <c r="AO20" s="6" t="str">
        <f>IF(ISNUMBER('Panel Spreadsheet'!AO20),'Panel Spreadsheet'!AO20*Maturity!AO20,"")</f>
        <v/>
      </c>
      <c r="AP20" s="6" t="str">
        <f>IF(ISNUMBER('Panel Spreadsheet'!AP20),'Panel Spreadsheet'!AP20*Maturity!AP20,"")</f>
        <v/>
      </c>
      <c r="AQ20" s="6" t="str">
        <f>IF(ISNUMBER('Panel Spreadsheet'!AQ20),'Panel Spreadsheet'!AQ20*Maturity!AQ20,"")</f>
        <v/>
      </c>
      <c r="AR20" s="6" t="str">
        <f>IF(ISNUMBER('Panel Spreadsheet'!AR20),'Panel Spreadsheet'!AR20*Maturity!AR20,"")</f>
        <v/>
      </c>
      <c r="AS20" s="6" t="str">
        <f>IF(ISNUMBER('Panel Spreadsheet'!AS20),'Panel Spreadsheet'!AS20*Maturity!AS20,"")</f>
        <v/>
      </c>
      <c r="AT20" s="6" t="str">
        <f>IF(ISNUMBER('Panel Spreadsheet'!AT20),'Panel Spreadsheet'!AT20*Maturity!AT20,"")</f>
        <v/>
      </c>
      <c r="AU20" s="6" t="str">
        <f>IF(ISNUMBER('Panel Spreadsheet'!AU20),'Panel Spreadsheet'!AU20*Maturity!AU20,"")</f>
        <v/>
      </c>
      <c r="AV20" s="6" t="str">
        <f>IF(ISNUMBER('Panel Spreadsheet'!AV20),'Panel Spreadsheet'!AV20*Maturity!AV20,"")</f>
        <v/>
      </c>
      <c r="AW20" s="6" t="str">
        <f>IF(ISNUMBER('Panel Spreadsheet'!AW20),'Panel Spreadsheet'!AW20*Maturity!AW20,"")</f>
        <v/>
      </c>
      <c r="AX20" s="6" t="str">
        <f>IF(ISNUMBER('Panel Spreadsheet'!AX20),'Panel Spreadsheet'!AX20*Maturity!AX20,"")</f>
        <v/>
      </c>
      <c r="AY20" s="6" t="str">
        <f>IF(ISNUMBER('Panel Spreadsheet'!AY20),'Panel Spreadsheet'!AY20*Maturity!AY20,"")</f>
        <v/>
      </c>
    </row>
    <row r="21" spans="1:51" x14ac:dyDescent="0.35">
      <c r="A21" t="s">
        <v>33</v>
      </c>
      <c r="B21" t="s">
        <v>155</v>
      </c>
      <c r="C21" s="15">
        <v>3.5</v>
      </c>
      <c r="D21">
        <v>1939</v>
      </c>
      <c r="E21">
        <v>1945</v>
      </c>
      <c r="F21" s="6" t="str">
        <f>IF(ISNUMBER('Panel Spreadsheet'!F21),'Panel Spreadsheet'!F21*Maturity!F21,"")</f>
        <v/>
      </c>
      <c r="G21" s="6" t="str">
        <f>IF(ISNUMBER('Panel Spreadsheet'!G21),'Panel Spreadsheet'!G21*Maturity!G21,"")</f>
        <v/>
      </c>
      <c r="H21" s="6" t="str">
        <f>IF(ISNUMBER('Panel Spreadsheet'!H21),'Panel Spreadsheet'!H21*Maturity!H21,"")</f>
        <v/>
      </c>
      <c r="I21" s="6" t="str">
        <f>IF(ISNUMBER('Panel Spreadsheet'!I21),'Panel Spreadsheet'!I21*Maturity!I21,"")</f>
        <v/>
      </c>
      <c r="J21" s="6" t="str">
        <f>IF(ISNUMBER('Panel Spreadsheet'!J21),'Panel Spreadsheet'!J21*Maturity!J21,"")</f>
        <v/>
      </c>
      <c r="K21" s="6" t="str">
        <f>IF(ISNUMBER('Panel Spreadsheet'!K21),'Panel Spreadsheet'!K21*Maturity!K21,"")</f>
        <v/>
      </c>
      <c r="L21" s="6" t="str">
        <f>IF(ISNUMBER('Panel Spreadsheet'!L21),'Panel Spreadsheet'!L21*Maturity!L21,"")</f>
        <v/>
      </c>
      <c r="M21" s="6" t="str">
        <f>IF(ISNUMBER('Panel Spreadsheet'!M21),'Panel Spreadsheet'!M21*Maturity!M21,"")</f>
        <v/>
      </c>
      <c r="N21" s="6" t="str">
        <f>IF(ISNUMBER('Panel Spreadsheet'!N21),'Panel Spreadsheet'!N21*Maturity!N21,"")</f>
        <v/>
      </c>
      <c r="O21" s="6" t="str">
        <f>IF(ISNUMBER('Panel Spreadsheet'!O21),'Panel Spreadsheet'!O21*Maturity!O21,"")</f>
        <v/>
      </c>
      <c r="P21" s="6" t="str">
        <f>IF(ISNUMBER('Panel Spreadsheet'!P21),'Panel Spreadsheet'!P21*Maturity!P21,"")</f>
        <v/>
      </c>
      <c r="Q21" s="6" t="str">
        <f>IF(ISNUMBER('Panel Spreadsheet'!Q21),'Panel Spreadsheet'!Q21*Maturity!Q21,"")</f>
        <v/>
      </c>
      <c r="R21" s="6" t="str">
        <f>IF(ISNUMBER('Panel Spreadsheet'!R21),'Panel Spreadsheet'!R21*Maturity!R21,"")</f>
        <v/>
      </c>
      <c r="S21" s="6" t="str">
        <f>IF(ISNUMBER('Panel Spreadsheet'!S21),'Panel Spreadsheet'!S21*Maturity!S21,"")</f>
        <v/>
      </c>
      <c r="T21" s="6" t="str">
        <f>IF(ISNUMBER('Panel Spreadsheet'!T21),'Panel Spreadsheet'!T21*Maturity!T21,"")</f>
        <v/>
      </c>
      <c r="U21" s="6" t="str">
        <f>IF(ISNUMBER('Panel Spreadsheet'!U21),'Panel Spreadsheet'!U21*Maturity!U21,"")</f>
        <v/>
      </c>
      <c r="V21" s="6" t="str">
        <f>IF(ISNUMBER('Panel Spreadsheet'!V21),'Panel Spreadsheet'!V21*Maturity!V21,"")</f>
        <v/>
      </c>
      <c r="W21" s="6" t="str">
        <f>IF(ISNUMBER('Panel Spreadsheet'!W21),'Panel Spreadsheet'!W21*Maturity!W21,"")</f>
        <v/>
      </c>
      <c r="X21" s="6" t="str">
        <f>IF(ISNUMBER('Panel Spreadsheet'!X21),'Panel Spreadsheet'!X21*Maturity!X21,"")</f>
        <v/>
      </c>
      <c r="Y21" s="6">
        <f>IF(ISNUMBER('Panel Spreadsheet'!Y21),'Panel Spreadsheet'!Y21*Maturity!Y21,"")</f>
        <v>497500</v>
      </c>
      <c r="Z21" s="6">
        <f>IF(ISNUMBER('Panel Spreadsheet'!Z21),'Panel Spreadsheet'!Z21*Maturity!Z21,"")</f>
        <v>374400</v>
      </c>
      <c r="AA21" s="6">
        <f>IF(ISNUMBER('Panel Spreadsheet'!AA21),'Panel Spreadsheet'!AA21*Maturity!AA21,"")</f>
        <v>209979</v>
      </c>
      <c r="AB21" s="6">
        <f>IF(ISNUMBER('Panel Spreadsheet'!AB21),'Panel Spreadsheet'!AB21*Maturity!AB21,"")</f>
        <v>97600</v>
      </c>
      <c r="AC21" s="6">
        <f>IF(ISNUMBER('Panel Spreadsheet'!AC21),'Panel Spreadsheet'!AC21*Maturity!AC21,"")</f>
        <v>25755</v>
      </c>
      <c r="AD21" s="6" t="str">
        <f>IF(ISNUMBER('Panel Spreadsheet'!AD21),'Panel Spreadsheet'!AD21*Maturity!AD21,"")</f>
        <v/>
      </c>
      <c r="AE21" s="6" t="str">
        <f>IF(ISNUMBER('Panel Spreadsheet'!AE21),'Panel Spreadsheet'!AE21*Maturity!AE21,"")</f>
        <v/>
      </c>
      <c r="AF21" s="6" t="str">
        <f>IF(ISNUMBER('Panel Spreadsheet'!AF21),'Panel Spreadsheet'!AF21*Maturity!AF21,"")</f>
        <v/>
      </c>
      <c r="AG21" s="6" t="str">
        <f>IF(ISNUMBER('Panel Spreadsheet'!AG21),'Panel Spreadsheet'!AG21*Maturity!AG21,"")</f>
        <v/>
      </c>
      <c r="AH21" s="6" t="str">
        <f>IF(ISNUMBER('Panel Spreadsheet'!AH21),'Panel Spreadsheet'!AH21*Maturity!AH21,"")</f>
        <v/>
      </c>
      <c r="AI21" s="6" t="str">
        <f>IF(ISNUMBER('Panel Spreadsheet'!AI21),'Panel Spreadsheet'!AI21*Maturity!AI21,"")</f>
        <v/>
      </c>
      <c r="AJ21" s="6" t="str">
        <f>IF(ISNUMBER('Panel Spreadsheet'!AJ21),'Panel Spreadsheet'!AJ21*Maturity!AJ21,"")</f>
        <v/>
      </c>
      <c r="AK21" s="6" t="str">
        <f>IF(ISNUMBER('Panel Spreadsheet'!AK21),'Panel Spreadsheet'!AK21*Maturity!AK21,"")</f>
        <v/>
      </c>
      <c r="AL21" s="6" t="str">
        <f>IF(ISNUMBER('Panel Spreadsheet'!AL21),'Panel Spreadsheet'!AL21*Maturity!AL21,"")</f>
        <v/>
      </c>
      <c r="AM21" s="6" t="str">
        <f>IF(ISNUMBER('Panel Spreadsheet'!AM21),'Panel Spreadsheet'!AM21*Maturity!AM21,"")</f>
        <v/>
      </c>
      <c r="AN21" s="6" t="str">
        <f>IF(ISNUMBER('Panel Spreadsheet'!AN21),'Panel Spreadsheet'!AN21*Maturity!AN21,"")</f>
        <v/>
      </c>
      <c r="AO21" s="6" t="str">
        <f>IF(ISNUMBER('Panel Spreadsheet'!AO21),'Panel Spreadsheet'!AO21*Maturity!AO21,"")</f>
        <v/>
      </c>
      <c r="AP21" s="6" t="str">
        <f>IF(ISNUMBER('Panel Spreadsheet'!AP21),'Panel Spreadsheet'!AP21*Maturity!AP21,"")</f>
        <v/>
      </c>
      <c r="AQ21" s="6" t="str">
        <f>IF(ISNUMBER('Panel Spreadsheet'!AQ21),'Panel Spreadsheet'!AQ21*Maturity!AQ21,"")</f>
        <v/>
      </c>
      <c r="AR21" s="6" t="str">
        <f>IF(ISNUMBER('Panel Spreadsheet'!AR21),'Panel Spreadsheet'!AR21*Maturity!AR21,"")</f>
        <v/>
      </c>
      <c r="AS21" s="6" t="str">
        <f>IF(ISNUMBER('Panel Spreadsheet'!AS21),'Panel Spreadsheet'!AS21*Maturity!AS21,"")</f>
        <v/>
      </c>
      <c r="AT21" s="6" t="str">
        <f>IF(ISNUMBER('Panel Spreadsheet'!AT21),'Panel Spreadsheet'!AT21*Maturity!AT21,"")</f>
        <v/>
      </c>
      <c r="AU21" s="6" t="str">
        <f>IF(ISNUMBER('Panel Spreadsheet'!AU21),'Panel Spreadsheet'!AU21*Maturity!AU21,"")</f>
        <v/>
      </c>
      <c r="AV21" s="6" t="str">
        <f>IF(ISNUMBER('Panel Spreadsheet'!AV21),'Panel Spreadsheet'!AV21*Maturity!AV21,"")</f>
        <v/>
      </c>
      <c r="AW21" s="6" t="str">
        <f>IF(ISNUMBER('Panel Spreadsheet'!AW21),'Panel Spreadsheet'!AW21*Maturity!AW21,"")</f>
        <v/>
      </c>
      <c r="AX21" s="6" t="str">
        <f>IF(ISNUMBER('Panel Spreadsheet'!AX21),'Panel Spreadsheet'!AX21*Maturity!AX21,"")</f>
        <v/>
      </c>
      <c r="AY21" s="6" t="str">
        <f>IF(ISNUMBER('Panel Spreadsheet'!AY21),'Panel Spreadsheet'!AY21*Maturity!AY21,"")</f>
        <v/>
      </c>
    </row>
    <row r="22" spans="1:51" x14ac:dyDescent="0.35">
      <c r="A22" t="s">
        <v>19</v>
      </c>
      <c r="B22" t="s">
        <v>155</v>
      </c>
      <c r="C22" s="15">
        <v>3.5</v>
      </c>
      <c r="D22">
        <v>1964</v>
      </c>
      <c r="E22">
        <v>1966</v>
      </c>
      <c r="F22" s="6" t="str">
        <f>IF(ISNUMBER('Panel Spreadsheet'!F22),'Panel Spreadsheet'!F22*Maturity!F22,"")</f>
        <v/>
      </c>
      <c r="G22" s="6" t="str">
        <f>IF(ISNUMBER('Panel Spreadsheet'!G22),'Panel Spreadsheet'!G22*Maturity!G22,"")</f>
        <v/>
      </c>
      <c r="H22" s="6" t="str">
        <f>IF(ISNUMBER('Panel Spreadsheet'!H22),'Panel Spreadsheet'!H22*Maturity!H22,"")</f>
        <v/>
      </c>
      <c r="I22" s="6" t="str">
        <f>IF(ISNUMBER('Panel Spreadsheet'!I22),'Panel Spreadsheet'!I22*Maturity!I22,"")</f>
        <v/>
      </c>
      <c r="J22" s="6" t="str">
        <f>IF(ISNUMBER('Panel Spreadsheet'!J22),'Panel Spreadsheet'!J22*Maturity!J22,"")</f>
        <v/>
      </c>
      <c r="K22" s="6" t="str">
        <f>IF(ISNUMBER('Panel Spreadsheet'!K22),'Panel Spreadsheet'!K22*Maturity!K22,"")</f>
        <v/>
      </c>
      <c r="L22" s="6" t="str">
        <f>IF(ISNUMBER('Panel Spreadsheet'!L22),'Panel Spreadsheet'!L22*Maturity!L22,"")</f>
        <v/>
      </c>
      <c r="M22" s="6" t="str">
        <f>IF(ISNUMBER('Panel Spreadsheet'!M22),'Panel Spreadsheet'!M22*Maturity!M22,"")</f>
        <v/>
      </c>
      <c r="N22" s="6" t="str">
        <f>IF(ISNUMBER('Panel Spreadsheet'!N22),'Panel Spreadsheet'!N22*Maturity!N22,"")</f>
        <v/>
      </c>
      <c r="O22" s="6" t="str">
        <f>IF(ISNUMBER('Panel Spreadsheet'!O22),'Panel Spreadsheet'!O22*Maturity!O22,"")</f>
        <v/>
      </c>
      <c r="P22" s="6" t="str">
        <f>IF(ISNUMBER('Panel Spreadsheet'!P22),'Panel Spreadsheet'!P22*Maturity!P22,"")</f>
        <v/>
      </c>
      <c r="Q22" s="6" t="str">
        <f>IF(ISNUMBER('Panel Spreadsheet'!Q22),'Panel Spreadsheet'!Q22*Maturity!Q22,"")</f>
        <v/>
      </c>
      <c r="R22" s="6" t="str">
        <f>IF(ISNUMBER('Panel Spreadsheet'!R22),'Panel Spreadsheet'!R22*Maturity!R22,"")</f>
        <v/>
      </c>
      <c r="S22" s="6" t="str">
        <f>IF(ISNUMBER('Panel Spreadsheet'!S22),'Panel Spreadsheet'!S22*Maturity!S22,"")</f>
        <v/>
      </c>
      <c r="T22" s="6" t="str">
        <f>IF(ISNUMBER('Panel Spreadsheet'!T22),'Panel Spreadsheet'!T22*Maturity!T22,"")</f>
        <v/>
      </c>
      <c r="U22" s="6" t="str">
        <f>IF(ISNUMBER('Panel Spreadsheet'!U22),'Panel Spreadsheet'!U22*Maturity!U22,"")</f>
        <v/>
      </c>
      <c r="V22" s="6" t="str">
        <f>IF(ISNUMBER('Panel Spreadsheet'!V22),'Panel Spreadsheet'!V22*Maturity!V22,"")</f>
        <v/>
      </c>
      <c r="W22" s="6" t="str">
        <f>IF(ISNUMBER('Panel Spreadsheet'!W22),'Panel Spreadsheet'!W22*Maturity!W22,"")</f>
        <v/>
      </c>
      <c r="X22" s="6" t="str">
        <f>IF(ISNUMBER('Panel Spreadsheet'!X22),'Panel Spreadsheet'!X22*Maturity!X22,"")</f>
        <v/>
      </c>
      <c r="Y22" s="6" t="str">
        <f>IF(ISNUMBER('Panel Spreadsheet'!Y22),'Panel Spreadsheet'!Y22*Maturity!Y22,"")</f>
        <v/>
      </c>
      <c r="Z22" s="6" t="str">
        <f>IF(ISNUMBER('Panel Spreadsheet'!Z22),'Panel Spreadsheet'!Z22*Maturity!Z22,"")</f>
        <v/>
      </c>
      <c r="AA22" s="6" t="str">
        <f>IF(ISNUMBER('Panel Spreadsheet'!AA22),'Panel Spreadsheet'!AA22*Maturity!AA22,"")</f>
        <v/>
      </c>
      <c r="AB22" s="6" t="str">
        <f>IF(ISNUMBER('Panel Spreadsheet'!AB22),'Panel Spreadsheet'!AB22*Maturity!AB22,"")</f>
        <v/>
      </c>
      <c r="AC22" s="6" t="str">
        <f>IF(ISNUMBER('Panel Spreadsheet'!AC22),'Panel Spreadsheet'!AC22*Maturity!AC22,"")</f>
        <v/>
      </c>
      <c r="AD22" s="6" t="str">
        <f>IF(ISNUMBER('Panel Spreadsheet'!AD22),'Panel Spreadsheet'!AD22*Maturity!AD22,"")</f>
        <v/>
      </c>
      <c r="AE22" s="6" t="str">
        <f>IF(ISNUMBER('Panel Spreadsheet'!AE22),'Panel Spreadsheet'!AE22*Maturity!AE22,"")</f>
        <v/>
      </c>
      <c r="AF22" s="6" t="str">
        <f>IF(ISNUMBER('Panel Spreadsheet'!AF22),'Panel Spreadsheet'!AF22*Maturity!AF22,"")</f>
        <v/>
      </c>
      <c r="AG22" s="6" t="str">
        <f>IF(ISNUMBER('Panel Spreadsheet'!AG22),'Panel Spreadsheet'!AG22*Maturity!AG22,"")</f>
        <v/>
      </c>
      <c r="AH22" s="6" t="str">
        <f>IF(ISNUMBER('Panel Spreadsheet'!AH22),'Panel Spreadsheet'!AH22*Maturity!AH22,"")</f>
        <v/>
      </c>
      <c r="AI22" s="6" t="str">
        <f>IF(ISNUMBER('Panel Spreadsheet'!AI22),'Panel Spreadsheet'!AI22*Maturity!AI22,"")</f>
        <v/>
      </c>
      <c r="AJ22" s="6" t="str">
        <f>IF(ISNUMBER('Panel Spreadsheet'!AJ22),'Panel Spreadsheet'!AJ22*Maturity!AJ22,"")</f>
        <v/>
      </c>
      <c r="AK22" s="6">
        <f>IF(ISNUMBER('Panel Spreadsheet'!AK22),'Panel Spreadsheet'!AK22*Maturity!AK22,"")</f>
        <v>3115000</v>
      </c>
      <c r="AL22" s="6">
        <f>IF(ISNUMBER('Panel Spreadsheet'!AL22),'Panel Spreadsheet'!AL22*Maturity!AL22,"")</f>
        <v>3038750</v>
      </c>
      <c r="AM22" s="6">
        <f>IF(ISNUMBER('Panel Spreadsheet'!AM22),'Panel Spreadsheet'!AM22*Maturity!AM22,"")</f>
        <v>2880000</v>
      </c>
      <c r="AN22" s="6">
        <f>IF(ISNUMBER('Panel Spreadsheet'!AN22),'Panel Spreadsheet'!AN22*Maturity!AN22,"")</f>
        <v>2571250</v>
      </c>
      <c r="AO22" s="6">
        <f>IF(ISNUMBER('Panel Spreadsheet'!AO22),'Panel Spreadsheet'!AO22*Maturity!AO22,"")</f>
        <v>2112500</v>
      </c>
      <c r="AP22" s="6">
        <f>IF(ISNUMBER('Panel Spreadsheet'!AP22),'Panel Spreadsheet'!AP22*Maturity!AP22,"")</f>
        <v>1856250</v>
      </c>
      <c r="AQ22" s="6">
        <f>IF(ISNUMBER('Panel Spreadsheet'!AQ22),'Panel Spreadsheet'!AQ22*Maturity!AQ22,"")</f>
        <v>1610000</v>
      </c>
      <c r="AR22" s="6">
        <f>IF(ISNUMBER('Panel Spreadsheet'!AR22),'Panel Spreadsheet'!AR22*Maturity!AR22,"")</f>
        <v>1426250</v>
      </c>
      <c r="AS22" s="6">
        <f>IF(ISNUMBER('Panel Spreadsheet'!AS22),'Panel Spreadsheet'!AS22*Maturity!AS22,"")</f>
        <v>1237500</v>
      </c>
      <c r="AT22" s="6">
        <f>IF(ISNUMBER('Panel Spreadsheet'!AT22),'Panel Spreadsheet'!AT22*Maturity!AT22,"")</f>
        <v>1062500</v>
      </c>
      <c r="AU22" s="6">
        <f>IF(ISNUMBER('Panel Spreadsheet'!AU22),'Panel Spreadsheet'!AU22*Maturity!AU22,"")</f>
        <v>875000</v>
      </c>
      <c r="AV22" s="6">
        <f>IF(ISNUMBER('Panel Spreadsheet'!AV22),'Panel Spreadsheet'!AV22*Maturity!AV22,"")</f>
        <v>663750</v>
      </c>
      <c r="AW22" s="6" t="str">
        <f>IF(ISNUMBER('Panel Spreadsheet'!AW22),'Panel Spreadsheet'!AW22*Maturity!AW22,"")</f>
        <v/>
      </c>
      <c r="AX22" s="6" t="str">
        <f>IF(ISNUMBER('Panel Spreadsheet'!AX22),'Panel Spreadsheet'!AX22*Maturity!AX22,"")</f>
        <v/>
      </c>
      <c r="AY22" s="6" t="str">
        <f>IF(ISNUMBER('Panel Spreadsheet'!AY22),'Panel Spreadsheet'!AY22*Maturity!AY22,"")</f>
        <v/>
      </c>
    </row>
    <row r="23" spans="1:51" x14ac:dyDescent="0.35">
      <c r="A23" t="s">
        <v>30</v>
      </c>
      <c r="B23" t="s">
        <v>155</v>
      </c>
      <c r="C23" s="15">
        <v>3.5</v>
      </c>
      <c r="D23">
        <v>1930</v>
      </c>
      <c r="E23">
        <v>1955</v>
      </c>
      <c r="F23" s="6">
        <f>IF(ISNUMBER('Panel Spreadsheet'!F23),'Panel Spreadsheet'!F23*Maturity!F23,"")</f>
        <v>1317621.8333333335</v>
      </c>
      <c r="G23" s="6">
        <f>IF(ISNUMBER('Panel Spreadsheet'!G23),'Panel Spreadsheet'!G23*Maturity!G23,"")</f>
        <v>1518656.0125</v>
      </c>
      <c r="H23" s="6">
        <f>IF(ISNUMBER('Panel Spreadsheet'!H23),'Panel Spreadsheet'!H23*Maturity!H23,"")</f>
        <v>1550143.3333333333</v>
      </c>
      <c r="I23" s="6">
        <f>IF(ISNUMBER('Panel Spreadsheet'!I23),'Panel Spreadsheet'!I23*Maturity!I23,"")</f>
        <v>1501701.3541666665</v>
      </c>
      <c r="J23" s="6">
        <f>IF(ISNUMBER('Panel Spreadsheet'!J23),'Panel Spreadsheet'!J23*Maturity!J23,"")</f>
        <v>1362430.625</v>
      </c>
      <c r="K23" s="6">
        <f>IF(ISNUMBER('Panel Spreadsheet'!K23),'Panel Spreadsheet'!K23*Maturity!K23,"")</f>
        <v>1387257.1708333332</v>
      </c>
      <c r="L23" s="6">
        <f>IF(ISNUMBER('Panel Spreadsheet'!L23),'Panel Spreadsheet'!L23*Maturity!L23,"")</f>
        <v>1339420.7166666666</v>
      </c>
      <c r="M23" s="6">
        <f>IF(ISNUMBER('Panel Spreadsheet'!M23),'Panel Spreadsheet'!M23*Maturity!M23,"")</f>
        <v>1291584.2625</v>
      </c>
      <c r="N23" s="6">
        <f>IF(ISNUMBER('Panel Spreadsheet'!N23),'Panel Spreadsheet'!N23*Maturity!N23,"")</f>
        <v>1228004.1583333334</v>
      </c>
      <c r="O23" s="6">
        <f>IF(ISNUMBER('Panel Spreadsheet'!O23),'Panel Spreadsheet'!O23*Maturity!O23,"")</f>
        <v>1226187.6041666667</v>
      </c>
      <c r="P23" s="6">
        <f>IF(ISNUMBER('Panel Spreadsheet'!P23),'Panel Spreadsheet'!P23*Maturity!P23,"")</f>
        <v>903301.8</v>
      </c>
      <c r="Q23" s="6" t="str">
        <f>IF(ISNUMBER('Panel Spreadsheet'!Q23),'Panel Spreadsheet'!Q23*Maturity!Q23,"")</f>
        <v/>
      </c>
      <c r="R23" s="6" t="str">
        <f>IF(ISNUMBER('Panel Spreadsheet'!R23),'Panel Spreadsheet'!R23*Maturity!R23,"")</f>
        <v/>
      </c>
      <c r="S23" s="6" t="str">
        <f>IF(ISNUMBER('Panel Spreadsheet'!S23),'Panel Spreadsheet'!S23*Maturity!S23,"")</f>
        <v/>
      </c>
      <c r="T23" s="6" t="str">
        <f>IF(ISNUMBER('Panel Spreadsheet'!T23),'Panel Spreadsheet'!T23*Maturity!T23,"")</f>
        <v/>
      </c>
      <c r="U23" s="6" t="str">
        <f>IF(ISNUMBER('Panel Spreadsheet'!U23),'Panel Spreadsheet'!U23*Maturity!U23,"")</f>
        <v/>
      </c>
      <c r="V23" s="6" t="str">
        <f>IF(ISNUMBER('Panel Spreadsheet'!V23),'Panel Spreadsheet'!V23*Maturity!V23,"")</f>
        <v/>
      </c>
      <c r="W23" s="6" t="str">
        <f>IF(ISNUMBER('Panel Spreadsheet'!W23),'Panel Spreadsheet'!W23*Maturity!W23,"")</f>
        <v/>
      </c>
      <c r="X23" s="6" t="str">
        <f>IF(ISNUMBER('Panel Spreadsheet'!X23),'Panel Spreadsheet'!X23*Maturity!X23,"")</f>
        <v/>
      </c>
      <c r="Y23" s="6" t="str">
        <f>IF(ISNUMBER('Panel Spreadsheet'!Y23),'Panel Spreadsheet'!Y23*Maturity!Y23,"")</f>
        <v/>
      </c>
      <c r="Z23" s="6" t="str">
        <f>IF(ISNUMBER('Panel Spreadsheet'!Z23),'Panel Spreadsheet'!Z23*Maturity!Z23,"")</f>
        <v/>
      </c>
      <c r="AA23" s="6" t="str">
        <f>IF(ISNUMBER('Panel Spreadsheet'!AA23),'Panel Spreadsheet'!AA23*Maturity!AA23,"")</f>
        <v/>
      </c>
      <c r="AB23" s="6" t="str">
        <f>IF(ISNUMBER('Panel Spreadsheet'!AB23),'Panel Spreadsheet'!AB23*Maturity!AB23,"")</f>
        <v/>
      </c>
      <c r="AC23" s="6" t="str">
        <f>IF(ISNUMBER('Panel Spreadsheet'!AC23),'Panel Spreadsheet'!AC23*Maturity!AC23,"")</f>
        <v/>
      </c>
      <c r="AD23" s="6" t="str">
        <f>IF(ISNUMBER('Panel Spreadsheet'!AD23),'Panel Spreadsheet'!AD23*Maturity!AD23,"")</f>
        <v/>
      </c>
      <c r="AE23" s="6" t="str">
        <f>IF(ISNUMBER('Panel Spreadsheet'!AE23),'Panel Spreadsheet'!AE23*Maturity!AE23,"")</f>
        <v/>
      </c>
      <c r="AF23" s="6" t="str">
        <f>IF(ISNUMBER('Panel Spreadsheet'!AF23),'Panel Spreadsheet'!AF23*Maturity!AF23,"")</f>
        <v/>
      </c>
      <c r="AG23" s="6" t="str">
        <f>IF(ISNUMBER('Panel Spreadsheet'!AG23),'Panel Spreadsheet'!AG23*Maturity!AG23,"")</f>
        <v/>
      </c>
      <c r="AH23" s="6" t="str">
        <f>IF(ISNUMBER('Panel Spreadsheet'!AH23),'Panel Spreadsheet'!AH23*Maturity!AH23,"")</f>
        <v/>
      </c>
      <c r="AI23" s="6" t="str">
        <f>IF(ISNUMBER('Panel Spreadsheet'!AI23),'Panel Spreadsheet'!AI23*Maturity!AI23,"")</f>
        <v/>
      </c>
      <c r="AJ23" s="6" t="str">
        <f>IF(ISNUMBER('Panel Spreadsheet'!AJ23),'Panel Spreadsheet'!AJ23*Maturity!AJ23,"")</f>
        <v/>
      </c>
      <c r="AK23" s="6" t="str">
        <f>IF(ISNUMBER('Panel Spreadsheet'!AK23),'Panel Spreadsheet'!AK23*Maturity!AK23,"")</f>
        <v/>
      </c>
      <c r="AL23" s="6" t="str">
        <f>IF(ISNUMBER('Panel Spreadsheet'!AL23),'Panel Spreadsheet'!AL23*Maturity!AL23,"")</f>
        <v/>
      </c>
      <c r="AM23" s="6" t="str">
        <f>IF(ISNUMBER('Panel Spreadsheet'!AM23),'Panel Spreadsheet'!AM23*Maturity!AM23,"")</f>
        <v/>
      </c>
      <c r="AN23" s="6" t="str">
        <f>IF(ISNUMBER('Panel Spreadsheet'!AN23),'Panel Spreadsheet'!AN23*Maturity!AN23,"")</f>
        <v/>
      </c>
      <c r="AO23" s="6" t="str">
        <f>IF(ISNUMBER('Panel Spreadsheet'!AO23),'Panel Spreadsheet'!AO23*Maturity!AO23,"")</f>
        <v/>
      </c>
      <c r="AP23" s="6" t="str">
        <f>IF(ISNUMBER('Panel Spreadsheet'!AP23),'Panel Spreadsheet'!AP23*Maturity!AP23,"")</f>
        <v/>
      </c>
      <c r="AQ23" s="6" t="str">
        <f>IF(ISNUMBER('Panel Spreadsheet'!AQ23),'Panel Spreadsheet'!AQ23*Maturity!AQ23,"")</f>
        <v/>
      </c>
      <c r="AR23" s="6" t="str">
        <f>IF(ISNUMBER('Panel Spreadsheet'!AR23),'Panel Spreadsheet'!AR23*Maturity!AR23,"")</f>
        <v/>
      </c>
      <c r="AS23" s="6" t="str">
        <f>IF(ISNUMBER('Panel Spreadsheet'!AS23),'Panel Spreadsheet'!AS23*Maturity!AS23,"")</f>
        <v/>
      </c>
      <c r="AT23" s="6" t="str">
        <f>IF(ISNUMBER('Panel Spreadsheet'!AT23),'Panel Spreadsheet'!AT23*Maturity!AT23,"")</f>
        <v/>
      </c>
      <c r="AU23" s="6" t="str">
        <f>IF(ISNUMBER('Panel Spreadsheet'!AU23),'Panel Spreadsheet'!AU23*Maturity!AU23,"")</f>
        <v/>
      </c>
      <c r="AV23" s="6" t="str">
        <f>IF(ISNUMBER('Panel Spreadsheet'!AV23),'Panel Spreadsheet'!AV23*Maturity!AV23,"")</f>
        <v/>
      </c>
      <c r="AW23" s="6" t="str">
        <f>IF(ISNUMBER('Panel Spreadsheet'!AW23),'Panel Spreadsheet'!AW23*Maturity!AW23,"")</f>
        <v/>
      </c>
      <c r="AX23" s="6" t="str">
        <f>IF(ISNUMBER('Panel Spreadsheet'!AX23),'Panel Spreadsheet'!AX23*Maturity!AX23,"")</f>
        <v/>
      </c>
      <c r="AY23" s="6" t="str">
        <f>IF(ISNUMBER('Panel Spreadsheet'!AY23),'Panel Spreadsheet'!AY23*Maturity!AY23,"")</f>
        <v/>
      </c>
    </row>
    <row r="24" spans="1:51" x14ac:dyDescent="0.35">
      <c r="A24" t="s">
        <v>178</v>
      </c>
      <c r="B24" t="s">
        <v>155</v>
      </c>
      <c r="C24" s="15">
        <v>3.5</v>
      </c>
      <c r="D24">
        <v>1930</v>
      </c>
      <c r="E24">
        <v>1955</v>
      </c>
      <c r="F24" s="6" t="str">
        <f>IF(ISNUMBER('Panel Spreadsheet'!F24),'Panel Spreadsheet'!F24*Maturity!F24,"")</f>
        <v/>
      </c>
      <c r="G24" s="6" t="str">
        <f>IF(ISNUMBER('Panel Spreadsheet'!G24),'Panel Spreadsheet'!G24*Maturity!G24,"")</f>
        <v/>
      </c>
      <c r="H24" s="6" t="str">
        <f>IF(ISNUMBER('Panel Spreadsheet'!H24),'Panel Spreadsheet'!H24*Maturity!H24,"")</f>
        <v/>
      </c>
      <c r="I24" s="6" t="str">
        <f>IF(ISNUMBER('Panel Spreadsheet'!I24),'Panel Spreadsheet'!I24*Maturity!I24,"")</f>
        <v/>
      </c>
      <c r="J24" s="6" t="str">
        <f>IF(ISNUMBER('Panel Spreadsheet'!J24),'Panel Spreadsheet'!J24*Maturity!J24,"")</f>
        <v/>
      </c>
      <c r="K24" s="6" t="str">
        <f>IF(ISNUMBER('Panel Spreadsheet'!K24),'Panel Spreadsheet'!K24*Maturity!K24,"")</f>
        <v/>
      </c>
      <c r="L24" s="6" t="str">
        <f>IF(ISNUMBER('Panel Spreadsheet'!L24),'Panel Spreadsheet'!L24*Maturity!L24,"")</f>
        <v/>
      </c>
      <c r="M24" s="6" t="str">
        <f>IF(ISNUMBER('Panel Spreadsheet'!M24),'Panel Spreadsheet'!M24*Maturity!M24,"")</f>
        <v/>
      </c>
      <c r="N24" s="6">
        <f>IF(ISNUMBER('Panel Spreadsheet'!N24),'Panel Spreadsheet'!N24*Maturity!N24,"")</f>
        <v>85176</v>
      </c>
      <c r="O24" s="6">
        <f>IF(ISNUMBER('Panel Spreadsheet'!O24),'Panel Spreadsheet'!O24*Maturity!O24,"")</f>
        <v>85050</v>
      </c>
      <c r="P24" s="6" t="str">
        <f>IF(ISNUMBER('Panel Spreadsheet'!P24),'Panel Spreadsheet'!P24*Maturity!P24,"")</f>
        <v/>
      </c>
      <c r="Q24" s="6" t="str">
        <f>IF(ISNUMBER('Panel Spreadsheet'!Q24),'Panel Spreadsheet'!Q24*Maturity!Q24,"")</f>
        <v/>
      </c>
      <c r="R24" s="6" t="str">
        <f>IF(ISNUMBER('Panel Spreadsheet'!R24),'Panel Spreadsheet'!R24*Maturity!R24,"")</f>
        <v/>
      </c>
      <c r="S24" s="6" t="str">
        <f>IF(ISNUMBER('Panel Spreadsheet'!S24),'Panel Spreadsheet'!S24*Maturity!S24,"")</f>
        <v/>
      </c>
      <c r="T24" s="6" t="str">
        <f>IF(ISNUMBER('Panel Spreadsheet'!T24),'Panel Spreadsheet'!T24*Maturity!T24,"")</f>
        <v/>
      </c>
      <c r="U24" s="6" t="str">
        <f>IF(ISNUMBER('Panel Spreadsheet'!U24),'Panel Spreadsheet'!U24*Maturity!U24,"")</f>
        <v/>
      </c>
      <c r="V24" s="6" t="str">
        <f>IF(ISNUMBER('Panel Spreadsheet'!V24),'Panel Spreadsheet'!V24*Maturity!V24,"")</f>
        <v/>
      </c>
      <c r="W24" s="6" t="str">
        <f>IF(ISNUMBER('Panel Spreadsheet'!W24),'Panel Spreadsheet'!W24*Maturity!W24,"")</f>
        <v/>
      </c>
      <c r="X24" s="6" t="str">
        <f>IF(ISNUMBER('Panel Spreadsheet'!X24),'Panel Spreadsheet'!X24*Maturity!X24,"")</f>
        <v/>
      </c>
      <c r="Y24" s="6" t="str">
        <f>IF(ISNUMBER('Panel Spreadsheet'!Y24),'Panel Spreadsheet'!Y24*Maturity!Y24,"")</f>
        <v/>
      </c>
      <c r="Z24" s="6" t="str">
        <f>IF(ISNUMBER('Panel Spreadsheet'!Z24),'Panel Spreadsheet'!Z24*Maturity!Z24,"")</f>
        <v/>
      </c>
      <c r="AA24" s="6" t="str">
        <f>IF(ISNUMBER('Panel Spreadsheet'!AA24),'Panel Spreadsheet'!AA24*Maturity!AA24,"")</f>
        <v/>
      </c>
      <c r="AB24" s="6" t="str">
        <f>IF(ISNUMBER('Panel Spreadsheet'!AB24),'Panel Spreadsheet'!AB24*Maturity!AB24,"")</f>
        <v/>
      </c>
      <c r="AC24" s="6" t="str">
        <f>IF(ISNUMBER('Panel Spreadsheet'!AC24),'Panel Spreadsheet'!AC24*Maturity!AC24,"")</f>
        <v/>
      </c>
      <c r="AD24" s="6" t="str">
        <f>IF(ISNUMBER('Panel Spreadsheet'!AD24),'Panel Spreadsheet'!AD24*Maturity!AD24,"")</f>
        <v/>
      </c>
      <c r="AE24" s="6" t="str">
        <f>IF(ISNUMBER('Panel Spreadsheet'!AE24),'Panel Spreadsheet'!AE24*Maturity!AE24,"")</f>
        <v/>
      </c>
      <c r="AF24" s="6" t="str">
        <f>IF(ISNUMBER('Panel Spreadsheet'!AF24),'Panel Spreadsheet'!AF24*Maturity!AF24,"")</f>
        <v/>
      </c>
      <c r="AG24" s="6" t="str">
        <f>IF(ISNUMBER('Panel Spreadsheet'!AG24),'Panel Spreadsheet'!AG24*Maturity!AG24,"")</f>
        <v/>
      </c>
      <c r="AH24" s="6" t="str">
        <f>IF(ISNUMBER('Panel Spreadsheet'!AH24),'Panel Spreadsheet'!AH24*Maturity!AH24,"")</f>
        <v/>
      </c>
      <c r="AI24" s="6" t="str">
        <f>IF(ISNUMBER('Panel Spreadsheet'!AI24),'Panel Spreadsheet'!AI24*Maturity!AI24,"")</f>
        <v/>
      </c>
      <c r="AJ24" s="6" t="str">
        <f>IF(ISNUMBER('Panel Spreadsheet'!AJ24),'Panel Spreadsheet'!AJ24*Maturity!AJ24,"")</f>
        <v/>
      </c>
      <c r="AK24" s="6" t="str">
        <f>IF(ISNUMBER('Panel Spreadsheet'!AK24),'Panel Spreadsheet'!AK24*Maturity!AK24,"")</f>
        <v/>
      </c>
      <c r="AL24" s="6" t="str">
        <f>IF(ISNUMBER('Panel Spreadsheet'!AL24),'Panel Spreadsheet'!AL24*Maturity!AL24,"")</f>
        <v/>
      </c>
      <c r="AM24" s="6" t="str">
        <f>IF(ISNUMBER('Panel Spreadsheet'!AM24),'Panel Spreadsheet'!AM24*Maturity!AM24,"")</f>
        <v/>
      </c>
      <c r="AN24" s="6" t="str">
        <f>IF(ISNUMBER('Panel Spreadsheet'!AN24),'Panel Spreadsheet'!AN24*Maturity!AN24,"")</f>
        <v/>
      </c>
      <c r="AO24" s="6" t="str">
        <f>IF(ISNUMBER('Panel Spreadsheet'!AO24),'Panel Spreadsheet'!AO24*Maturity!AO24,"")</f>
        <v/>
      </c>
      <c r="AP24" s="6" t="str">
        <f>IF(ISNUMBER('Panel Spreadsheet'!AP24),'Panel Spreadsheet'!AP24*Maturity!AP24,"")</f>
        <v/>
      </c>
      <c r="AQ24" s="6" t="str">
        <f>IF(ISNUMBER('Panel Spreadsheet'!AQ24),'Panel Spreadsheet'!AQ24*Maturity!AQ24,"")</f>
        <v/>
      </c>
      <c r="AR24" s="6" t="str">
        <f>IF(ISNUMBER('Panel Spreadsheet'!AR24),'Panel Spreadsheet'!AR24*Maturity!AR24,"")</f>
        <v/>
      </c>
      <c r="AS24" s="6" t="str">
        <f>IF(ISNUMBER('Panel Spreadsheet'!AS24),'Panel Spreadsheet'!AS24*Maturity!AS24,"")</f>
        <v/>
      </c>
      <c r="AT24" s="6" t="str">
        <f>IF(ISNUMBER('Panel Spreadsheet'!AT24),'Panel Spreadsheet'!AT24*Maturity!AT24,"")</f>
        <v/>
      </c>
      <c r="AU24" s="6" t="str">
        <f>IF(ISNUMBER('Panel Spreadsheet'!AU24),'Panel Spreadsheet'!AU24*Maturity!AU24,"")</f>
        <v/>
      </c>
      <c r="AV24" s="6" t="str">
        <f>IF(ISNUMBER('Panel Spreadsheet'!AV24),'Panel Spreadsheet'!AV24*Maturity!AV24,"")</f>
        <v/>
      </c>
      <c r="AW24" s="6" t="str">
        <f>IF(ISNUMBER('Panel Spreadsheet'!AW24),'Panel Spreadsheet'!AW24*Maturity!AW24,"")</f>
        <v/>
      </c>
      <c r="AX24" s="6" t="str">
        <f>IF(ISNUMBER('Panel Spreadsheet'!AX24),'Panel Spreadsheet'!AX24*Maturity!AX24,"")</f>
        <v/>
      </c>
      <c r="AY24" s="6" t="str">
        <f>IF(ISNUMBER('Panel Spreadsheet'!AY24),'Panel Spreadsheet'!AY24*Maturity!AY24,"")</f>
        <v/>
      </c>
    </row>
    <row r="25" spans="1:51" x14ac:dyDescent="0.35">
      <c r="A25" t="s">
        <v>40</v>
      </c>
      <c r="B25" t="s">
        <v>155</v>
      </c>
      <c r="C25" s="15">
        <v>3.5</v>
      </c>
      <c r="D25">
        <v>1954</v>
      </c>
      <c r="E25">
        <v>1959</v>
      </c>
      <c r="F25" s="6" t="str">
        <f>IF(ISNUMBER('Panel Spreadsheet'!F25),'Panel Spreadsheet'!F25*Maturity!F25,"")</f>
        <v/>
      </c>
      <c r="G25" s="6" t="str">
        <f>IF(ISNUMBER('Panel Spreadsheet'!G25),'Panel Spreadsheet'!G25*Maturity!G25,"")</f>
        <v/>
      </c>
      <c r="H25" s="6" t="str">
        <f>IF(ISNUMBER('Panel Spreadsheet'!H25),'Panel Spreadsheet'!H25*Maturity!H25,"")</f>
        <v/>
      </c>
      <c r="I25" s="6" t="str">
        <f>IF(ISNUMBER('Panel Spreadsheet'!I25),'Panel Spreadsheet'!I25*Maturity!I25,"")</f>
        <v/>
      </c>
      <c r="J25" s="6" t="str">
        <f>IF(ISNUMBER('Panel Spreadsheet'!J25),'Panel Spreadsheet'!J25*Maturity!J25,"")</f>
        <v/>
      </c>
      <c r="K25" s="6" t="str">
        <f>IF(ISNUMBER('Panel Spreadsheet'!K25),'Panel Spreadsheet'!K25*Maturity!K25,"")</f>
        <v/>
      </c>
      <c r="L25" s="6" t="str">
        <f>IF(ISNUMBER('Panel Spreadsheet'!L25),'Panel Spreadsheet'!L25*Maturity!L25,"")</f>
        <v/>
      </c>
      <c r="M25" s="6" t="str">
        <f>IF(ISNUMBER('Panel Spreadsheet'!M25),'Panel Spreadsheet'!M25*Maturity!M25,"")</f>
        <v/>
      </c>
      <c r="N25" s="6" t="str">
        <f>IF(ISNUMBER('Panel Spreadsheet'!N25),'Panel Spreadsheet'!N25*Maturity!N25,"")</f>
        <v/>
      </c>
      <c r="O25" s="6" t="str">
        <f>IF(ISNUMBER('Panel Spreadsheet'!O25),'Panel Spreadsheet'!O25*Maturity!O25,"")</f>
        <v/>
      </c>
      <c r="P25" s="6" t="str">
        <f>IF(ISNUMBER('Panel Spreadsheet'!P25),'Panel Spreadsheet'!P25*Maturity!P25,"")</f>
        <v/>
      </c>
      <c r="Q25" s="6" t="str">
        <f>IF(ISNUMBER('Panel Spreadsheet'!Q25),'Panel Spreadsheet'!Q25*Maturity!Q25,"")</f>
        <v/>
      </c>
      <c r="R25" s="6" t="str">
        <f>IF(ISNUMBER('Panel Spreadsheet'!R25),'Panel Spreadsheet'!R25*Maturity!R25,"")</f>
        <v/>
      </c>
      <c r="S25" s="6" t="str">
        <f>IF(ISNUMBER('Panel Spreadsheet'!S25),'Panel Spreadsheet'!S25*Maturity!S25,"")</f>
        <v/>
      </c>
      <c r="T25" s="6" t="str">
        <f>IF(ISNUMBER('Panel Spreadsheet'!T25),'Panel Spreadsheet'!T25*Maturity!T25,"")</f>
        <v/>
      </c>
      <c r="U25" s="6" t="str">
        <f>IF(ISNUMBER('Panel Spreadsheet'!U25),'Panel Spreadsheet'!U25*Maturity!U25,"")</f>
        <v/>
      </c>
      <c r="V25" s="6" t="str">
        <f>IF(ISNUMBER('Panel Spreadsheet'!V25),'Panel Spreadsheet'!V25*Maturity!V25,"")</f>
        <v/>
      </c>
      <c r="W25" s="6" t="str">
        <f>IF(ISNUMBER('Panel Spreadsheet'!W25),'Panel Spreadsheet'!W25*Maturity!W25,"")</f>
        <v/>
      </c>
      <c r="X25" s="6" t="str">
        <f>IF(ISNUMBER('Panel Spreadsheet'!X25),'Panel Spreadsheet'!X25*Maturity!X25,"")</f>
        <v/>
      </c>
      <c r="Y25" s="6">
        <f>IF(ISNUMBER('Panel Spreadsheet'!Y25),'Panel Spreadsheet'!Y25*Maturity!Y25,"")</f>
        <v>935750</v>
      </c>
      <c r="Z25" s="6">
        <f>IF(ISNUMBER('Panel Spreadsheet'!Z25),'Panel Spreadsheet'!Z25*Maturity!Z25,"")</f>
        <v>927000</v>
      </c>
      <c r="AA25" s="6">
        <f>IF(ISNUMBER('Panel Spreadsheet'!AA25),'Panel Spreadsheet'!AA25*Maturity!AA25,"")</f>
        <v>858500</v>
      </c>
      <c r="AB25" s="6">
        <f>IF(ISNUMBER('Panel Spreadsheet'!AB25),'Panel Spreadsheet'!AB25*Maturity!AB25,"")</f>
        <v>832000</v>
      </c>
      <c r="AC25" s="6">
        <f>IF(ISNUMBER('Panel Spreadsheet'!AC25),'Panel Spreadsheet'!AC25*Maturity!AC25,"")</f>
        <v>780000</v>
      </c>
      <c r="AD25" s="6">
        <f>IF(ISNUMBER('Panel Spreadsheet'!AD25),'Panel Spreadsheet'!AD25*Maturity!AD25,"")</f>
        <v>728000</v>
      </c>
      <c r="AE25" s="6">
        <f>IF(ISNUMBER('Panel Spreadsheet'!AE25),'Panel Spreadsheet'!AE25*Maturity!AE25,"")</f>
        <v>702000</v>
      </c>
      <c r="AF25" s="6">
        <f>IF(ISNUMBER('Panel Spreadsheet'!AF25),'Panel Spreadsheet'!AF25*Maturity!AF25,"")</f>
        <v>660000</v>
      </c>
      <c r="AG25" s="6">
        <f>IF(ISNUMBER('Panel Spreadsheet'!AG25),'Panel Spreadsheet'!AG25*Maturity!AG25,"")</f>
        <v>580250</v>
      </c>
      <c r="AH25" s="6">
        <f>IF(ISNUMBER('Panel Spreadsheet'!AH25),'Panel Spreadsheet'!AH25*Maturity!AH25,"")</f>
        <v>512500</v>
      </c>
      <c r="AI25" s="6">
        <f>IF(ISNUMBER('Panel Spreadsheet'!AI25),'Panel Spreadsheet'!AI25*Maturity!AI25,"")</f>
        <v>461250</v>
      </c>
      <c r="AJ25" s="6">
        <f>IF(ISNUMBER('Panel Spreadsheet'!AJ25),'Panel Spreadsheet'!AJ25*Maturity!AJ25,"")</f>
        <v>400000</v>
      </c>
      <c r="AK25" s="6">
        <f>IF(ISNUMBER('Panel Spreadsheet'!AK25),'Panel Spreadsheet'!AK25*Maturity!AK25,"")</f>
        <v>316750</v>
      </c>
      <c r="AL25" s="6" t="str">
        <f>IF(ISNUMBER('Panel Spreadsheet'!AL25),'Panel Spreadsheet'!AL25*Maturity!AL25,"")</f>
        <v/>
      </c>
      <c r="AM25" s="6" t="str">
        <f>IF(ISNUMBER('Panel Spreadsheet'!AM25),'Panel Spreadsheet'!AM25*Maturity!AM25,"")</f>
        <v/>
      </c>
      <c r="AN25" s="6" t="str">
        <f>IF(ISNUMBER('Panel Spreadsheet'!AN25),'Panel Spreadsheet'!AN25*Maturity!AN25,"")</f>
        <v/>
      </c>
      <c r="AO25" s="6" t="str">
        <f>IF(ISNUMBER('Panel Spreadsheet'!AO25),'Panel Spreadsheet'!AO25*Maturity!AO25,"")</f>
        <v/>
      </c>
      <c r="AP25" s="6" t="str">
        <f>IF(ISNUMBER('Panel Spreadsheet'!AP25),'Panel Spreadsheet'!AP25*Maturity!AP25,"")</f>
        <v/>
      </c>
      <c r="AQ25" s="6" t="str">
        <f>IF(ISNUMBER('Panel Spreadsheet'!AQ25),'Panel Spreadsheet'!AQ25*Maturity!AQ25,"")</f>
        <v/>
      </c>
      <c r="AR25" s="6" t="str">
        <f>IF(ISNUMBER('Panel Spreadsheet'!AR25),'Panel Spreadsheet'!AR25*Maturity!AR25,"")</f>
        <v/>
      </c>
      <c r="AS25" s="6" t="str">
        <f>IF(ISNUMBER('Panel Spreadsheet'!AS25),'Panel Spreadsheet'!AS25*Maturity!AS25,"")</f>
        <v/>
      </c>
      <c r="AT25" s="6" t="str">
        <f>IF(ISNUMBER('Panel Spreadsheet'!AT25),'Panel Spreadsheet'!AT25*Maturity!AT25,"")</f>
        <v/>
      </c>
      <c r="AU25" s="6" t="str">
        <f>IF(ISNUMBER('Panel Spreadsheet'!AU25),'Panel Spreadsheet'!AU25*Maturity!AU25,"")</f>
        <v/>
      </c>
      <c r="AV25" s="6" t="str">
        <f>IF(ISNUMBER('Panel Spreadsheet'!AV25),'Panel Spreadsheet'!AV25*Maturity!AV25,"")</f>
        <v/>
      </c>
      <c r="AW25" s="6" t="str">
        <f>IF(ISNUMBER('Panel Spreadsheet'!AW25),'Panel Spreadsheet'!AW25*Maturity!AW25,"")</f>
        <v/>
      </c>
      <c r="AX25" s="6" t="str">
        <f>IF(ISNUMBER('Panel Spreadsheet'!AX25),'Panel Spreadsheet'!AX25*Maturity!AX25,"")</f>
        <v/>
      </c>
      <c r="AY25" s="6" t="str">
        <f>IF(ISNUMBER('Panel Spreadsheet'!AY25),'Panel Spreadsheet'!AY25*Maturity!AY25,"")</f>
        <v/>
      </c>
    </row>
    <row r="26" spans="1:51" x14ac:dyDescent="0.35">
      <c r="A26" t="s">
        <v>57</v>
      </c>
      <c r="B26" t="s">
        <v>155</v>
      </c>
      <c r="C26" s="15">
        <v>3.5</v>
      </c>
      <c r="D26">
        <v>1961</v>
      </c>
      <c r="E26">
        <v>1966</v>
      </c>
      <c r="F26" s="6" t="str">
        <f>IF(ISNUMBER('Panel Spreadsheet'!F26),'Panel Spreadsheet'!F26*Maturity!F26,"")</f>
        <v/>
      </c>
      <c r="G26" s="6" t="str">
        <f>IF(ISNUMBER('Panel Spreadsheet'!G26),'Panel Spreadsheet'!G26*Maturity!G26,"")</f>
        <v/>
      </c>
      <c r="H26" s="6" t="str">
        <f>IF(ISNUMBER('Panel Spreadsheet'!H26),'Panel Spreadsheet'!H26*Maturity!H26,"")</f>
        <v/>
      </c>
      <c r="I26" s="6" t="str">
        <f>IF(ISNUMBER('Panel Spreadsheet'!I26),'Panel Spreadsheet'!I26*Maturity!I26,"")</f>
        <v/>
      </c>
      <c r="J26" s="6" t="str">
        <f>IF(ISNUMBER('Panel Spreadsheet'!J26),'Panel Spreadsheet'!J26*Maturity!J26,"")</f>
        <v/>
      </c>
      <c r="K26" s="6" t="str">
        <f>IF(ISNUMBER('Panel Spreadsheet'!K26),'Panel Spreadsheet'!K26*Maturity!K26,"")</f>
        <v/>
      </c>
      <c r="L26" s="6" t="str">
        <f>IF(ISNUMBER('Panel Spreadsheet'!L26),'Panel Spreadsheet'!L26*Maturity!L26,"")</f>
        <v/>
      </c>
      <c r="M26" s="6" t="str">
        <f>IF(ISNUMBER('Panel Spreadsheet'!M26),'Panel Spreadsheet'!M26*Maturity!M26,"")</f>
        <v/>
      </c>
      <c r="N26" s="6" t="str">
        <f>IF(ISNUMBER('Panel Spreadsheet'!N26),'Panel Spreadsheet'!N26*Maturity!N26,"")</f>
        <v/>
      </c>
      <c r="O26" s="6" t="str">
        <f>IF(ISNUMBER('Panel Spreadsheet'!O26),'Panel Spreadsheet'!O26*Maturity!O26,"")</f>
        <v/>
      </c>
      <c r="P26" s="6" t="str">
        <f>IF(ISNUMBER('Panel Spreadsheet'!P26),'Panel Spreadsheet'!P26*Maturity!P26,"")</f>
        <v/>
      </c>
      <c r="Q26" s="6" t="str">
        <f>IF(ISNUMBER('Panel Spreadsheet'!Q26),'Panel Spreadsheet'!Q26*Maturity!Q26,"")</f>
        <v/>
      </c>
      <c r="R26" s="6" t="str">
        <f>IF(ISNUMBER('Panel Spreadsheet'!R26),'Panel Spreadsheet'!R26*Maturity!R26,"")</f>
        <v/>
      </c>
      <c r="S26" s="6" t="str">
        <f>IF(ISNUMBER('Panel Spreadsheet'!S26),'Panel Spreadsheet'!S26*Maturity!S26,"")</f>
        <v/>
      </c>
      <c r="T26" s="6" t="str">
        <f>IF(ISNUMBER('Panel Spreadsheet'!T26),'Panel Spreadsheet'!T26*Maturity!T26,"")</f>
        <v/>
      </c>
      <c r="U26" s="6" t="str">
        <f>IF(ISNUMBER('Panel Spreadsheet'!U26),'Panel Spreadsheet'!U26*Maturity!U26,"")</f>
        <v/>
      </c>
      <c r="V26" s="6" t="str">
        <f>IF(ISNUMBER('Panel Spreadsheet'!V26),'Panel Spreadsheet'!V26*Maturity!V26,"")</f>
        <v/>
      </c>
      <c r="W26" s="6">
        <f>IF(ISNUMBER('Panel Spreadsheet'!W26),'Panel Spreadsheet'!W26*Maturity!W26,"")</f>
        <v>714000</v>
      </c>
      <c r="X26" s="6">
        <f>IF(ISNUMBER('Panel Spreadsheet'!X26),'Panel Spreadsheet'!X26*Maturity!X26,"")</f>
        <v>661500</v>
      </c>
      <c r="Y26" s="6">
        <f>IF(ISNUMBER('Panel Spreadsheet'!Y26),'Panel Spreadsheet'!Y26*Maturity!Y26,"")</f>
        <v>633750</v>
      </c>
      <c r="Z26" s="6">
        <f>IF(ISNUMBER('Panel Spreadsheet'!Z26),'Panel Spreadsheet'!Z26*Maturity!Z26,"")</f>
        <v>640625</v>
      </c>
      <c r="AA26" s="6">
        <f>IF(ISNUMBER('Panel Spreadsheet'!AA26),'Panel Spreadsheet'!AA26*Maturity!AA26,"")</f>
        <v>609000</v>
      </c>
      <c r="AB26" s="6">
        <f>IF(ISNUMBER('Panel Spreadsheet'!AB26),'Panel Spreadsheet'!AB26*Maturity!AB26,"")</f>
        <v>598000</v>
      </c>
      <c r="AC26" s="6">
        <f>IF(ISNUMBER('Panel Spreadsheet'!AC26),'Panel Spreadsheet'!AC26*Maturity!AC26,"")</f>
        <v>572000</v>
      </c>
      <c r="AD26" s="6">
        <f>IF(ISNUMBER('Panel Spreadsheet'!AD26),'Panel Spreadsheet'!AD26*Maturity!AD26,"")</f>
        <v>546000</v>
      </c>
      <c r="AE26" s="6">
        <f>IF(ISNUMBER('Panel Spreadsheet'!AE26),'Panel Spreadsheet'!AE26*Maturity!AE26,"")</f>
        <v>550000</v>
      </c>
      <c r="AF26" s="6">
        <f>IF(ISNUMBER('Panel Spreadsheet'!AF26),'Panel Spreadsheet'!AF26*Maturity!AF26,"")</f>
        <v>529625</v>
      </c>
      <c r="AG26" s="6">
        <f>IF(ISNUMBER('Panel Spreadsheet'!AG26),'Panel Spreadsheet'!AG26*Maturity!AG26,"")</f>
        <v>479250</v>
      </c>
      <c r="AH26" s="6">
        <f>IF(ISNUMBER('Panel Spreadsheet'!AH26),'Panel Spreadsheet'!AH26*Maturity!AH26,"")</f>
        <v>448375</v>
      </c>
      <c r="AI26" s="6">
        <f>IF(ISNUMBER('Panel Spreadsheet'!AI26),'Panel Spreadsheet'!AI26*Maturity!AI26,"")</f>
        <v>406000</v>
      </c>
      <c r="AJ26" s="6">
        <f>IF(ISNUMBER('Panel Spreadsheet'!AJ26),'Panel Spreadsheet'!AJ26*Maturity!AJ26,"")</f>
        <v>369375</v>
      </c>
      <c r="AK26" s="6">
        <f>IF(ISNUMBER('Panel Spreadsheet'!AK26),'Panel Spreadsheet'!AK26*Maturity!AK26,"")</f>
        <v>308000</v>
      </c>
      <c r="AL26" s="6" t="str">
        <f>IF(ISNUMBER('Panel Spreadsheet'!AL26),'Panel Spreadsheet'!AL26*Maturity!AL26,"")</f>
        <v/>
      </c>
      <c r="AM26" s="6" t="str">
        <f>IF(ISNUMBER('Panel Spreadsheet'!AM26),'Panel Spreadsheet'!AM26*Maturity!AM26,"")</f>
        <v/>
      </c>
      <c r="AN26" s="6" t="str">
        <f>IF(ISNUMBER('Panel Spreadsheet'!AN26),'Panel Spreadsheet'!AN26*Maturity!AN26,"")</f>
        <v/>
      </c>
      <c r="AO26" s="6" t="str">
        <f>IF(ISNUMBER('Panel Spreadsheet'!AO26),'Panel Spreadsheet'!AO26*Maturity!AO26,"")</f>
        <v/>
      </c>
      <c r="AP26" s="6" t="str">
        <f>IF(ISNUMBER('Panel Spreadsheet'!AP26),'Panel Spreadsheet'!AP26*Maturity!AP26,"")</f>
        <v/>
      </c>
      <c r="AQ26" s="6" t="str">
        <f>IF(ISNUMBER('Panel Spreadsheet'!AQ26),'Panel Spreadsheet'!AQ26*Maturity!AQ26,"")</f>
        <v/>
      </c>
      <c r="AR26" s="6" t="str">
        <f>IF(ISNUMBER('Panel Spreadsheet'!AR26),'Panel Spreadsheet'!AR26*Maturity!AR26,"")</f>
        <v/>
      </c>
      <c r="AS26" s="6" t="str">
        <f>IF(ISNUMBER('Panel Spreadsheet'!AS26),'Panel Spreadsheet'!AS26*Maturity!AS26,"")</f>
        <v/>
      </c>
      <c r="AT26" s="6" t="str">
        <f>IF(ISNUMBER('Panel Spreadsheet'!AT26),'Panel Spreadsheet'!AT26*Maturity!AT26,"")</f>
        <v/>
      </c>
      <c r="AU26" s="6" t="str">
        <f>IF(ISNUMBER('Panel Spreadsheet'!AU26),'Panel Spreadsheet'!AU26*Maturity!AU26,"")</f>
        <v/>
      </c>
      <c r="AV26" s="6" t="str">
        <f>IF(ISNUMBER('Panel Spreadsheet'!AV26),'Panel Spreadsheet'!AV26*Maturity!AV26,"")</f>
        <v/>
      </c>
      <c r="AW26" s="6" t="str">
        <f>IF(ISNUMBER('Panel Spreadsheet'!AW26),'Panel Spreadsheet'!AW26*Maturity!AW26,"")</f>
        <v/>
      </c>
      <c r="AX26" s="6" t="str">
        <f>IF(ISNUMBER('Panel Spreadsheet'!AX26),'Panel Spreadsheet'!AX26*Maturity!AX26,"")</f>
        <v/>
      </c>
      <c r="AY26" s="6" t="str">
        <f>IF(ISNUMBER('Panel Spreadsheet'!AY26),'Panel Spreadsheet'!AY26*Maturity!AY26,"")</f>
        <v/>
      </c>
    </row>
    <row r="27" spans="1:51" x14ac:dyDescent="0.35">
      <c r="A27" t="s">
        <v>42</v>
      </c>
      <c r="B27" t="s">
        <v>155</v>
      </c>
      <c r="C27" s="15">
        <v>3.5</v>
      </c>
      <c r="D27">
        <v>1937</v>
      </c>
      <c r="E27">
        <v>1967</v>
      </c>
      <c r="F27" s="6">
        <f>IF(ISNUMBER('Panel Spreadsheet'!F27),'Panel Spreadsheet'!F27*Maturity!F27,"")</f>
        <v>2417450.0749999997</v>
      </c>
      <c r="G27" s="6">
        <f>IF(ISNUMBER('Panel Spreadsheet'!G27),'Panel Spreadsheet'!G27*Maturity!G27,"")</f>
        <v>2852891.4375</v>
      </c>
      <c r="H27" s="6">
        <f>IF(ISNUMBER('Panel Spreadsheet'!H27),'Panel Spreadsheet'!H27*Maturity!H27,"")</f>
        <v>2973013.2666666666</v>
      </c>
      <c r="I27" s="6">
        <f>IF(ISNUMBER('Panel Spreadsheet'!I27),'Panel Spreadsheet'!I27*Maturity!I27,"")</f>
        <v>2797835.6708333334</v>
      </c>
      <c r="J27" s="6">
        <f>IF(ISNUMBER('Panel Spreadsheet'!J27),'Panel Spreadsheet'!J27*Maturity!J27,"")</f>
        <v>2627663.15</v>
      </c>
      <c r="K27" s="6">
        <f>IF(ISNUMBER('Panel Spreadsheet'!K27),'Panel Spreadsheet'!K27*Maturity!K27,"")</f>
        <v>2599301.0874999999</v>
      </c>
      <c r="L27" s="6">
        <f>IF(ISNUMBER('Panel Spreadsheet'!L27),'Panel Spreadsheet'!L27*Maturity!L27,"")</f>
        <v>2535903.5</v>
      </c>
      <c r="M27" s="6">
        <f>IF(ISNUMBER('Panel Spreadsheet'!M27),'Panel Spreadsheet'!M27*Maturity!M27,"")</f>
        <v>2505038.9</v>
      </c>
      <c r="N27" s="6">
        <f>IF(ISNUMBER('Panel Spreadsheet'!N27),'Panel Spreadsheet'!N27*Maturity!N27,"")</f>
        <v>2409108.3250000002</v>
      </c>
      <c r="O27" s="6">
        <f>IF(ISNUMBER('Panel Spreadsheet'!O27),'Panel Spreadsheet'!O27*Maturity!O27,"")</f>
        <v>2407439.9958333331</v>
      </c>
      <c r="P27" s="6">
        <f>IF(ISNUMBER('Panel Spreadsheet'!P27),'Panel Spreadsheet'!P27*Maturity!P27,"")</f>
        <v>1057592.25</v>
      </c>
      <c r="Q27" s="6" t="str">
        <f>IF(ISNUMBER('Panel Spreadsheet'!Q27),'Panel Spreadsheet'!Q27*Maturity!Q27,"")</f>
        <v/>
      </c>
      <c r="R27" s="6" t="str">
        <f>IF(ISNUMBER('Panel Spreadsheet'!R27),'Panel Spreadsheet'!R27*Maturity!R27,"")</f>
        <v/>
      </c>
      <c r="S27" s="6" t="str">
        <f>IF(ISNUMBER('Panel Spreadsheet'!S27),'Panel Spreadsheet'!S27*Maturity!S27,"")</f>
        <v/>
      </c>
      <c r="T27" s="6" t="str">
        <f>IF(ISNUMBER('Panel Spreadsheet'!T27),'Panel Spreadsheet'!T27*Maturity!T27,"")</f>
        <v/>
      </c>
      <c r="U27" s="6" t="str">
        <f>IF(ISNUMBER('Panel Spreadsheet'!U27),'Panel Spreadsheet'!U27*Maturity!U27,"")</f>
        <v/>
      </c>
      <c r="V27" s="6" t="str">
        <f>IF(ISNUMBER('Panel Spreadsheet'!V27),'Panel Spreadsheet'!V27*Maturity!V27,"")</f>
        <v/>
      </c>
      <c r="W27" s="6" t="str">
        <f>IF(ISNUMBER('Panel Spreadsheet'!W27),'Panel Spreadsheet'!W27*Maturity!W27,"")</f>
        <v/>
      </c>
      <c r="X27" s="6" t="str">
        <f>IF(ISNUMBER('Panel Spreadsheet'!X27),'Panel Spreadsheet'!X27*Maturity!X27,"")</f>
        <v/>
      </c>
      <c r="Y27" s="6" t="str">
        <f>IF(ISNUMBER('Panel Spreadsheet'!Y27),'Panel Spreadsheet'!Y27*Maturity!Y27,"")</f>
        <v/>
      </c>
      <c r="Z27" s="6" t="str">
        <f>IF(ISNUMBER('Panel Spreadsheet'!Z27),'Panel Spreadsheet'!Z27*Maturity!Z27,"")</f>
        <v/>
      </c>
      <c r="AA27" s="6" t="str">
        <f>IF(ISNUMBER('Panel Spreadsheet'!AA27),'Panel Spreadsheet'!AA27*Maturity!AA27,"")</f>
        <v/>
      </c>
      <c r="AB27" s="6" t="str">
        <f>IF(ISNUMBER('Panel Spreadsheet'!AB27),'Panel Spreadsheet'!AB27*Maturity!AB27,"")</f>
        <v/>
      </c>
      <c r="AC27" s="6" t="str">
        <f>IF(ISNUMBER('Panel Spreadsheet'!AC27),'Panel Spreadsheet'!AC27*Maturity!AC27,"")</f>
        <v/>
      </c>
      <c r="AD27" s="6" t="str">
        <f>IF(ISNUMBER('Panel Spreadsheet'!AD27),'Panel Spreadsheet'!AD27*Maturity!AD27,"")</f>
        <v/>
      </c>
      <c r="AE27" s="6" t="str">
        <f>IF(ISNUMBER('Panel Spreadsheet'!AE27),'Panel Spreadsheet'!AE27*Maturity!AE27,"")</f>
        <v/>
      </c>
      <c r="AF27" s="6" t="str">
        <f>IF(ISNUMBER('Panel Spreadsheet'!AF27),'Panel Spreadsheet'!AF27*Maturity!AF27,"")</f>
        <v/>
      </c>
      <c r="AG27" s="6" t="str">
        <f>IF(ISNUMBER('Panel Spreadsheet'!AG27),'Panel Spreadsheet'!AG27*Maturity!AG27,"")</f>
        <v/>
      </c>
      <c r="AH27" s="6" t="str">
        <f>IF(ISNUMBER('Panel Spreadsheet'!AH27),'Panel Spreadsheet'!AH27*Maturity!AH27,"")</f>
        <v/>
      </c>
      <c r="AI27" s="6" t="str">
        <f>IF(ISNUMBER('Panel Spreadsheet'!AI27),'Panel Spreadsheet'!AI27*Maturity!AI27,"")</f>
        <v/>
      </c>
      <c r="AJ27" s="6" t="str">
        <f>IF(ISNUMBER('Panel Spreadsheet'!AJ27),'Panel Spreadsheet'!AJ27*Maturity!AJ27,"")</f>
        <v/>
      </c>
      <c r="AK27" s="6" t="str">
        <f>IF(ISNUMBER('Panel Spreadsheet'!AK27),'Panel Spreadsheet'!AK27*Maturity!AK27,"")</f>
        <v/>
      </c>
      <c r="AL27" s="6" t="str">
        <f>IF(ISNUMBER('Panel Spreadsheet'!AL27),'Panel Spreadsheet'!AL27*Maturity!AL27,"")</f>
        <v/>
      </c>
      <c r="AM27" s="6" t="str">
        <f>IF(ISNUMBER('Panel Spreadsheet'!AM27),'Panel Spreadsheet'!AM27*Maturity!AM27,"")</f>
        <v/>
      </c>
      <c r="AN27" s="6" t="str">
        <f>IF(ISNUMBER('Panel Spreadsheet'!AN27),'Panel Spreadsheet'!AN27*Maturity!AN27,"")</f>
        <v/>
      </c>
      <c r="AO27" s="6" t="str">
        <f>IF(ISNUMBER('Panel Spreadsheet'!AO27),'Panel Spreadsheet'!AO27*Maturity!AO27,"")</f>
        <v/>
      </c>
      <c r="AP27" s="6" t="str">
        <f>IF(ISNUMBER('Panel Spreadsheet'!AP27),'Panel Spreadsheet'!AP27*Maturity!AP27,"")</f>
        <v/>
      </c>
      <c r="AQ27" s="6" t="str">
        <f>IF(ISNUMBER('Panel Spreadsheet'!AQ27),'Panel Spreadsheet'!AQ27*Maturity!AQ27,"")</f>
        <v/>
      </c>
      <c r="AR27" s="6" t="str">
        <f>IF(ISNUMBER('Panel Spreadsheet'!AR27),'Panel Spreadsheet'!AR27*Maturity!AR27,"")</f>
        <v/>
      </c>
      <c r="AS27" s="6" t="str">
        <f>IF(ISNUMBER('Panel Spreadsheet'!AS27),'Panel Spreadsheet'!AS27*Maturity!AS27,"")</f>
        <v/>
      </c>
      <c r="AT27" s="6" t="str">
        <f>IF(ISNUMBER('Panel Spreadsheet'!AT27),'Panel Spreadsheet'!AT27*Maturity!AT27,"")</f>
        <v/>
      </c>
      <c r="AU27" s="6" t="str">
        <f>IF(ISNUMBER('Panel Spreadsheet'!AU27),'Panel Spreadsheet'!AU27*Maturity!AU27,"")</f>
        <v/>
      </c>
      <c r="AV27" s="6" t="str">
        <f>IF(ISNUMBER('Panel Spreadsheet'!AV27),'Panel Spreadsheet'!AV27*Maturity!AV27,"")</f>
        <v/>
      </c>
      <c r="AW27" s="6" t="str">
        <f>IF(ISNUMBER('Panel Spreadsheet'!AW27),'Panel Spreadsheet'!AW27*Maturity!AW27,"")</f>
        <v/>
      </c>
      <c r="AX27" s="6" t="str">
        <f>IF(ISNUMBER('Panel Spreadsheet'!AX27),'Panel Spreadsheet'!AX27*Maturity!AX27,"")</f>
        <v/>
      </c>
      <c r="AY27" s="6" t="str">
        <f>IF(ISNUMBER('Panel Spreadsheet'!AY27),'Panel Spreadsheet'!AY27*Maturity!AY27,"")</f>
        <v/>
      </c>
    </row>
    <row r="28" spans="1:51" x14ac:dyDescent="0.35">
      <c r="A28" t="s">
        <v>179</v>
      </c>
      <c r="B28" t="s">
        <v>155</v>
      </c>
      <c r="C28" s="15">
        <v>3.5</v>
      </c>
      <c r="D28">
        <v>1937</v>
      </c>
      <c r="E28">
        <v>1967</v>
      </c>
      <c r="F28" s="6" t="str">
        <f>IF(ISNUMBER('Panel Spreadsheet'!F28),'Panel Spreadsheet'!F28*Maturity!F28,"")</f>
        <v/>
      </c>
      <c r="G28" s="6" t="str">
        <f>IF(ISNUMBER('Panel Spreadsheet'!G28),'Panel Spreadsheet'!G28*Maturity!G28,"")</f>
        <v/>
      </c>
      <c r="H28" s="6" t="str">
        <f>IF(ISNUMBER('Panel Spreadsheet'!H28),'Panel Spreadsheet'!H28*Maturity!H28,"")</f>
        <v/>
      </c>
      <c r="I28" s="6" t="str">
        <f>IF(ISNUMBER('Panel Spreadsheet'!I28),'Panel Spreadsheet'!I28*Maturity!I28,"")</f>
        <v/>
      </c>
      <c r="J28" s="6" t="str">
        <f>IF(ISNUMBER('Panel Spreadsheet'!J28),'Panel Spreadsheet'!J28*Maturity!J28,"")</f>
        <v/>
      </c>
      <c r="K28" s="6" t="str">
        <f>IF(ISNUMBER('Panel Spreadsheet'!K28),'Panel Spreadsheet'!K28*Maturity!K28,"")</f>
        <v/>
      </c>
      <c r="L28" s="6" t="str">
        <f>IF(ISNUMBER('Panel Spreadsheet'!L28),'Panel Spreadsheet'!L28*Maturity!L28,"")</f>
        <v/>
      </c>
      <c r="M28" s="6" t="str">
        <f>IF(ISNUMBER('Panel Spreadsheet'!M28),'Panel Spreadsheet'!M28*Maturity!M28,"")</f>
        <v/>
      </c>
      <c r="N28" s="6">
        <f>IF(ISNUMBER('Panel Spreadsheet'!N28),'Panel Spreadsheet'!N28*Maturity!N28,"")</f>
        <v>462080</v>
      </c>
      <c r="O28" s="6">
        <f>IF(ISNUMBER('Panel Spreadsheet'!O28),'Panel Spreadsheet'!O28*Maturity!O28,"")</f>
        <v>461760</v>
      </c>
      <c r="P28" s="6" t="str">
        <f>IF(ISNUMBER('Panel Spreadsheet'!P28),'Panel Spreadsheet'!P28*Maturity!P28,"")</f>
        <v/>
      </c>
      <c r="Q28" s="6" t="str">
        <f>IF(ISNUMBER('Panel Spreadsheet'!Q28),'Panel Spreadsheet'!Q28*Maturity!Q28,"")</f>
        <v/>
      </c>
      <c r="R28" s="6" t="str">
        <f>IF(ISNUMBER('Panel Spreadsheet'!R28),'Panel Spreadsheet'!R28*Maturity!R28,"")</f>
        <v/>
      </c>
      <c r="S28" s="6" t="str">
        <f>IF(ISNUMBER('Panel Spreadsheet'!S28),'Panel Spreadsheet'!S28*Maturity!S28,"")</f>
        <v/>
      </c>
      <c r="T28" s="6" t="str">
        <f>IF(ISNUMBER('Panel Spreadsheet'!T28),'Panel Spreadsheet'!T28*Maturity!T28,"")</f>
        <v/>
      </c>
      <c r="U28" s="6" t="str">
        <f>IF(ISNUMBER('Panel Spreadsheet'!U28),'Panel Spreadsheet'!U28*Maturity!U28,"")</f>
        <v/>
      </c>
      <c r="V28" s="6" t="str">
        <f>IF(ISNUMBER('Panel Spreadsheet'!V28),'Panel Spreadsheet'!V28*Maturity!V28,"")</f>
        <v/>
      </c>
      <c r="W28" s="6" t="str">
        <f>IF(ISNUMBER('Panel Spreadsheet'!W28),'Panel Spreadsheet'!W28*Maturity!W28,"")</f>
        <v/>
      </c>
      <c r="X28" s="6" t="str">
        <f>IF(ISNUMBER('Panel Spreadsheet'!X28),'Panel Spreadsheet'!X28*Maturity!X28,"")</f>
        <v/>
      </c>
      <c r="Y28" s="6" t="str">
        <f>IF(ISNUMBER('Panel Spreadsheet'!Y28),'Panel Spreadsheet'!Y28*Maturity!Y28,"")</f>
        <v/>
      </c>
      <c r="Z28" s="6" t="str">
        <f>IF(ISNUMBER('Panel Spreadsheet'!Z28),'Panel Spreadsheet'!Z28*Maturity!Z28,"")</f>
        <v/>
      </c>
      <c r="AA28" s="6" t="str">
        <f>IF(ISNUMBER('Panel Spreadsheet'!AA28),'Panel Spreadsheet'!AA28*Maturity!AA28,"")</f>
        <v/>
      </c>
      <c r="AB28" s="6" t="str">
        <f>IF(ISNUMBER('Panel Spreadsheet'!AB28),'Panel Spreadsheet'!AB28*Maturity!AB28,"")</f>
        <v/>
      </c>
      <c r="AC28" s="6" t="str">
        <f>IF(ISNUMBER('Panel Spreadsheet'!AC28),'Panel Spreadsheet'!AC28*Maturity!AC28,"")</f>
        <v/>
      </c>
      <c r="AD28" s="6" t="str">
        <f>IF(ISNUMBER('Panel Spreadsheet'!AD28),'Panel Spreadsheet'!AD28*Maturity!AD28,"")</f>
        <v/>
      </c>
      <c r="AE28" s="6" t="str">
        <f>IF(ISNUMBER('Panel Spreadsheet'!AE28),'Panel Spreadsheet'!AE28*Maturity!AE28,"")</f>
        <v/>
      </c>
      <c r="AF28" s="6" t="str">
        <f>IF(ISNUMBER('Panel Spreadsheet'!AF28),'Panel Spreadsheet'!AF28*Maturity!AF28,"")</f>
        <v/>
      </c>
      <c r="AG28" s="6" t="str">
        <f>IF(ISNUMBER('Panel Spreadsheet'!AG28),'Panel Spreadsheet'!AG28*Maturity!AG28,"")</f>
        <v/>
      </c>
      <c r="AH28" s="6" t="str">
        <f>IF(ISNUMBER('Panel Spreadsheet'!AH28),'Panel Spreadsheet'!AH28*Maturity!AH28,"")</f>
        <v/>
      </c>
      <c r="AI28" s="6" t="str">
        <f>IF(ISNUMBER('Panel Spreadsheet'!AI28),'Panel Spreadsheet'!AI28*Maturity!AI28,"")</f>
        <v/>
      </c>
      <c r="AJ28" s="6" t="str">
        <f>IF(ISNUMBER('Panel Spreadsheet'!AJ28),'Panel Spreadsheet'!AJ28*Maturity!AJ28,"")</f>
        <v/>
      </c>
      <c r="AK28" s="6" t="str">
        <f>IF(ISNUMBER('Panel Spreadsheet'!AK28),'Panel Spreadsheet'!AK28*Maturity!AK28,"")</f>
        <v/>
      </c>
      <c r="AL28" s="6" t="str">
        <f>IF(ISNUMBER('Panel Spreadsheet'!AL28),'Panel Spreadsheet'!AL28*Maturity!AL28,"")</f>
        <v/>
      </c>
      <c r="AM28" s="6" t="str">
        <f>IF(ISNUMBER('Panel Spreadsheet'!AM28),'Panel Spreadsheet'!AM28*Maturity!AM28,"")</f>
        <v/>
      </c>
      <c r="AN28" s="6" t="str">
        <f>IF(ISNUMBER('Panel Spreadsheet'!AN28),'Panel Spreadsheet'!AN28*Maturity!AN28,"")</f>
        <v/>
      </c>
      <c r="AO28" s="6" t="str">
        <f>IF(ISNUMBER('Panel Spreadsheet'!AO28),'Panel Spreadsheet'!AO28*Maturity!AO28,"")</f>
        <v/>
      </c>
      <c r="AP28" s="6" t="str">
        <f>IF(ISNUMBER('Panel Spreadsheet'!AP28),'Panel Spreadsheet'!AP28*Maturity!AP28,"")</f>
        <v/>
      </c>
      <c r="AQ28" s="6" t="str">
        <f>IF(ISNUMBER('Panel Spreadsheet'!AQ28),'Panel Spreadsheet'!AQ28*Maturity!AQ28,"")</f>
        <v/>
      </c>
      <c r="AR28" s="6" t="str">
        <f>IF(ISNUMBER('Panel Spreadsheet'!AR28),'Panel Spreadsheet'!AR28*Maturity!AR28,"")</f>
        <v/>
      </c>
      <c r="AS28" s="6" t="str">
        <f>IF(ISNUMBER('Panel Spreadsheet'!AS28),'Panel Spreadsheet'!AS28*Maturity!AS28,"")</f>
        <v/>
      </c>
      <c r="AT28" s="6" t="str">
        <f>IF(ISNUMBER('Panel Spreadsheet'!AT28),'Panel Spreadsheet'!AT28*Maturity!AT28,"")</f>
        <v/>
      </c>
      <c r="AU28" s="6" t="str">
        <f>IF(ISNUMBER('Panel Spreadsheet'!AU28),'Panel Spreadsheet'!AU28*Maturity!AU28,"")</f>
        <v/>
      </c>
      <c r="AV28" s="6" t="str">
        <f>IF(ISNUMBER('Panel Spreadsheet'!AV28),'Panel Spreadsheet'!AV28*Maturity!AV28,"")</f>
        <v/>
      </c>
      <c r="AW28" s="6" t="str">
        <f>IF(ISNUMBER('Panel Spreadsheet'!AW28),'Panel Spreadsheet'!AW28*Maturity!AW28,"")</f>
        <v/>
      </c>
      <c r="AX28" s="6" t="str">
        <f>IF(ISNUMBER('Panel Spreadsheet'!AX28),'Panel Spreadsheet'!AX28*Maturity!AX28,"")</f>
        <v/>
      </c>
      <c r="AY28" s="6" t="str">
        <f>IF(ISNUMBER('Panel Spreadsheet'!AY28),'Panel Spreadsheet'!AY28*Maturity!AY28,"")</f>
        <v/>
      </c>
    </row>
    <row r="29" spans="1:51" x14ac:dyDescent="0.35">
      <c r="A29" t="s">
        <v>47</v>
      </c>
      <c r="B29" t="s">
        <v>155</v>
      </c>
      <c r="C29" s="15">
        <v>3.75</v>
      </c>
      <c r="D29">
        <v>1946</v>
      </c>
      <c r="E29">
        <v>1949</v>
      </c>
      <c r="F29" s="6" t="str">
        <f>IF(ISNUMBER('Panel Spreadsheet'!F29),'Panel Spreadsheet'!F29*Maturity!F29,"")</f>
        <v/>
      </c>
      <c r="G29" s="6" t="str">
        <f>IF(ISNUMBER('Panel Spreadsheet'!G29),'Panel Spreadsheet'!G29*Maturity!G29,"")</f>
        <v/>
      </c>
      <c r="H29" s="6" t="str">
        <f>IF(ISNUMBER('Panel Spreadsheet'!H29),'Panel Spreadsheet'!H29*Maturity!H29,"")</f>
        <v/>
      </c>
      <c r="I29" s="6" t="str">
        <f>IF(ISNUMBER('Panel Spreadsheet'!I29),'Panel Spreadsheet'!I29*Maturity!I29,"")</f>
        <v/>
      </c>
      <c r="J29" s="6" t="str">
        <f>IF(ISNUMBER('Panel Spreadsheet'!J29),'Panel Spreadsheet'!J29*Maturity!J29,"")</f>
        <v/>
      </c>
      <c r="K29" s="6" t="str">
        <f>IF(ISNUMBER('Panel Spreadsheet'!K29),'Panel Spreadsheet'!K29*Maturity!K29,"")</f>
        <v/>
      </c>
      <c r="L29" s="6" t="str">
        <f>IF(ISNUMBER('Panel Spreadsheet'!L29),'Panel Spreadsheet'!L29*Maturity!L29,"")</f>
        <v/>
      </c>
      <c r="M29" s="6" t="str">
        <f>IF(ISNUMBER('Panel Spreadsheet'!M29),'Panel Spreadsheet'!M29*Maturity!M29,"")</f>
        <v/>
      </c>
      <c r="N29" s="6" t="str">
        <f>IF(ISNUMBER('Panel Spreadsheet'!N29),'Panel Spreadsheet'!N29*Maturity!N29,"")</f>
        <v/>
      </c>
      <c r="O29" s="6" t="str">
        <f>IF(ISNUMBER('Panel Spreadsheet'!O29),'Panel Spreadsheet'!O29*Maturity!O29,"")</f>
        <v/>
      </c>
      <c r="P29" s="6" t="str">
        <f>IF(ISNUMBER('Panel Spreadsheet'!P29),'Panel Spreadsheet'!P29*Maturity!P29,"")</f>
        <v/>
      </c>
      <c r="Q29" s="6" t="str">
        <f>IF(ISNUMBER('Panel Spreadsheet'!Q29),'Panel Spreadsheet'!Q29*Maturity!Q29,"")</f>
        <v/>
      </c>
      <c r="R29" s="6" t="str">
        <f>IF(ISNUMBER('Panel Spreadsheet'!R29),'Panel Spreadsheet'!R29*Maturity!R29,"")</f>
        <v/>
      </c>
      <c r="S29" s="6">
        <f>IF(ISNUMBER('Panel Spreadsheet'!S29),'Panel Spreadsheet'!S29*Maturity!S29,"")</f>
        <v>300000</v>
      </c>
      <c r="T29" s="6">
        <f>IF(ISNUMBER('Panel Spreadsheet'!T29),'Panel Spreadsheet'!T29*Maturity!T29,"")</f>
        <v>288400</v>
      </c>
      <c r="U29" s="6">
        <f>IF(ISNUMBER('Panel Spreadsheet'!U29),'Panel Spreadsheet'!U29*Maturity!U29,"")</f>
        <v>267800</v>
      </c>
      <c r="V29" s="6">
        <f>IF(ISNUMBER('Panel Spreadsheet'!V29),'Panel Spreadsheet'!V29*Maturity!V29,"")</f>
        <v>240000</v>
      </c>
      <c r="W29" s="6">
        <f>IF(ISNUMBER('Panel Spreadsheet'!W29),'Panel Spreadsheet'!W29*Maturity!W29,"")</f>
        <v>220000</v>
      </c>
      <c r="X29" s="6">
        <f>IF(ISNUMBER('Panel Spreadsheet'!X29),'Panel Spreadsheet'!X29*Maturity!X29,"")</f>
        <v>192000</v>
      </c>
      <c r="Y29" s="6">
        <f>IF(ISNUMBER('Panel Spreadsheet'!Y29),'Panel Spreadsheet'!Y29*Maturity!Y29,"")</f>
        <v>173700</v>
      </c>
      <c r="Z29" s="6">
        <f>IF(ISNUMBER('Panel Spreadsheet'!Z29),'Panel Spreadsheet'!Z29*Maturity!Z29,"")</f>
        <v>163200</v>
      </c>
      <c r="AA29" s="6">
        <f>IF(ISNUMBER('Panel Spreadsheet'!AA29),'Panel Spreadsheet'!AA29*Maturity!AA29,"")</f>
        <v>133700</v>
      </c>
      <c r="AB29" s="6">
        <f>IF(ISNUMBER('Panel Spreadsheet'!AB29),'Panel Spreadsheet'!AB29*Maturity!AB29,"")</f>
        <v>121200</v>
      </c>
      <c r="AC29" s="6">
        <f>IF(ISNUMBER('Panel Spreadsheet'!AC29),'Panel Spreadsheet'!AC29*Maturity!AC29,"")</f>
        <v>102000</v>
      </c>
      <c r="AD29" s="6">
        <f>IF(ISNUMBER('Panel Spreadsheet'!AD29),'Panel Spreadsheet'!AD29*Maturity!AD29,"")</f>
        <v>81600</v>
      </c>
      <c r="AE29" s="6">
        <f>IF(ISNUMBER('Panel Spreadsheet'!AE29),'Panel Spreadsheet'!AE29*Maturity!AE29,"")</f>
        <v>61200</v>
      </c>
      <c r="AF29" s="6">
        <f>IF(ISNUMBER('Panel Spreadsheet'!AF29),'Panel Spreadsheet'!AF29*Maturity!AF29,"")</f>
        <v>40800</v>
      </c>
      <c r="AG29" s="6">
        <f>IF(ISNUMBER('Panel Spreadsheet'!AG29),'Panel Spreadsheet'!AG29*Maturity!AG29,"")</f>
        <v>20400</v>
      </c>
      <c r="AH29" s="6" t="str">
        <f>IF(ISNUMBER('Panel Spreadsheet'!AH29),'Panel Spreadsheet'!AH29*Maturity!AH29,"")</f>
        <v/>
      </c>
      <c r="AI29" s="6" t="str">
        <f>IF(ISNUMBER('Panel Spreadsheet'!AI29),'Panel Spreadsheet'!AI29*Maturity!AI29,"")</f>
        <v/>
      </c>
      <c r="AJ29" s="6" t="str">
        <f>IF(ISNUMBER('Panel Spreadsheet'!AJ29),'Panel Spreadsheet'!AJ29*Maturity!AJ29,"")</f>
        <v/>
      </c>
      <c r="AK29" s="6" t="str">
        <f>IF(ISNUMBER('Panel Spreadsheet'!AK29),'Panel Spreadsheet'!AK29*Maturity!AK29,"")</f>
        <v/>
      </c>
      <c r="AL29" s="6" t="str">
        <f>IF(ISNUMBER('Panel Spreadsheet'!AL29),'Panel Spreadsheet'!AL29*Maturity!AL29,"")</f>
        <v/>
      </c>
      <c r="AM29" s="6" t="str">
        <f>IF(ISNUMBER('Panel Spreadsheet'!AM29),'Panel Spreadsheet'!AM29*Maturity!AM29,"")</f>
        <v/>
      </c>
      <c r="AN29" s="6" t="str">
        <f>IF(ISNUMBER('Panel Spreadsheet'!AN29),'Panel Spreadsheet'!AN29*Maturity!AN29,"")</f>
        <v/>
      </c>
      <c r="AO29" s="6" t="str">
        <f>IF(ISNUMBER('Panel Spreadsheet'!AO29),'Panel Spreadsheet'!AO29*Maturity!AO29,"")</f>
        <v/>
      </c>
      <c r="AP29" s="6" t="str">
        <f>IF(ISNUMBER('Panel Spreadsheet'!AP29),'Panel Spreadsheet'!AP29*Maturity!AP29,"")</f>
        <v/>
      </c>
      <c r="AQ29" s="6" t="str">
        <f>IF(ISNUMBER('Panel Spreadsheet'!AQ29),'Panel Spreadsheet'!AQ29*Maturity!AQ29,"")</f>
        <v/>
      </c>
      <c r="AR29" s="6" t="str">
        <f>IF(ISNUMBER('Panel Spreadsheet'!AR29),'Panel Spreadsheet'!AR29*Maturity!AR29,"")</f>
        <v/>
      </c>
      <c r="AS29" s="6" t="str">
        <f>IF(ISNUMBER('Panel Spreadsheet'!AS29),'Panel Spreadsheet'!AS29*Maturity!AS29,"")</f>
        <v/>
      </c>
      <c r="AT29" s="6" t="str">
        <f>IF(ISNUMBER('Panel Spreadsheet'!AT29),'Panel Spreadsheet'!AT29*Maturity!AT29,"")</f>
        <v/>
      </c>
      <c r="AU29" s="6" t="str">
        <f>IF(ISNUMBER('Panel Spreadsheet'!AU29),'Panel Spreadsheet'!AU29*Maturity!AU29,"")</f>
        <v/>
      </c>
      <c r="AV29" s="6" t="str">
        <f>IF(ISNUMBER('Panel Spreadsheet'!AV29),'Panel Spreadsheet'!AV29*Maturity!AV29,"")</f>
        <v/>
      </c>
      <c r="AW29" s="6" t="str">
        <f>IF(ISNUMBER('Panel Spreadsheet'!AW29),'Panel Spreadsheet'!AW29*Maturity!AW29,"")</f>
        <v/>
      </c>
      <c r="AX29" s="6" t="str">
        <f>IF(ISNUMBER('Panel Spreadsheet'!AX29),'Panel Spreadsheet'!AX29*Maturity!AX29,"")</f>
        <v/>
      </c>
      <c r="AY29" s="6" t="str">
        <f>IF(ISNUMBER('Panel Spreadsheet'!AY29),'Panel Spreadsheet'!AY29*Maturity!AY29,"")</f>
        <v/>
      </c>
    </row>
    <row r="30" spans="1:51" x14ac:dyDescent="0.35">
      <c r="A30" t="s">
        <v>43</v>
      </c>
      <c r="B30" t="s">
        <v>155</v>
      </c>
      <c r="C30" s="15">
        <v>3.75</v>
      </c>
      <c r="D30">
        <v>1940</v>
      </c>
      <c r="E30">
        <v>1960</v>
      </c>
      <c r="F30" s="6" t="str">
        <f>IF(ISNUMBER('Panel Spreadsheet'!F30),'Panel Spreadsheet'!F30*Maturity!F30,"")</f>
        <v/>
      </c>
      <c r="G30" s="6" t="str">
        <f>IF(ISNUMBER('Panel Spreadsheet'!G30),'Panel Spreadsheet'!G30*Maturity!G30,"")</f>
        <v/>
      </c>
      <c r="H30" s="6" t="str">
        <f>IF(ISNUMBER('Panel Spreadsheet'!H30),'Panel Spreadsheet'!H30*Maturity!H30,"")</f>
        <v/>
      </c>
      <c r="I30" s="6" t="str">
        <f>IF(ISNUMBER('Panel Spreadsheet'!I30),'Panel Spreadsheet'!I30*Maturity!I30,"")</f>
        <v/>
      </c>
      <c r="J30" s="6" t="str">
        <f>IF(ISNUMBER('Panel Spreadsheet'!J30),'Panel Spreadsheet'!J30*Maturity!J30,"")</f>
        <v/>
      </c>
      <c r="K30" s="6" t="str">
        <f>IF(ISNUMBER('Panel Spreadsheet'!K30),'Panel Spreadsheet'!K30*Maturity!K30,"")</f>
        <v/>
      </c>
      <c r="L30" s="6" t="str">
        <f>IF(ISNUMBER('Panel Spreadsheet'!L30),'Panel Spreadsheet'!L30*Maturity!L30,"")</f>
        <v/>
      </c>
      <c r="M30" s="6" t="str">
        <f>IF(ISNUMBER('Panel Spreadsheet'!M30),'Panel Spreadsheet'!M30*Maturity!M30,"")</f>
        <v/>
      </c>
      <c r="N30" s="6" t="str">
        <f>IF(ISNUMBER('Panel Spreadsheet'!N30),'Panel Spreadsheet'!N30*Maturity!N30,"")</f>
        <v/>
      </c>
      <c r="O30" s="6" t="str">
        <f>IF(ISNUMBER('Panel Spreadsheet'!O30),'Panel Spreadsheet'!O30*Maturity!O30,"")</f>
        <v/>
      </c>
      <c r="P30" s="6" t="str">
        <f>IF(ISNUMBER('Panel Spreadsheet'!P30),'Panel Spreadsheet'!P30*Maturity!P30,"")</f>
        <v/>
      </c>
      <c r="Q30" s="6" t="str">
        <f>IF(ISNUMBER('Panel Spreadsheet'!Q30),'Panel Spreadsheet'!Q30*Maturity!Q30,"")</f>
        <v/>
      </c>
      <c r="R30" s="6" t="str">
        <f>IF(ISNUMBER('Panel Spreadsheet'!R30),'Panel Spreadsheet'!R30*Maturity!R30,"")</f>
        <v/>
      </c>
      <c r="S30" s="6" t="str">
        <f>IF(ISNUMBER('Panel Spreadsheet'!S30),'Panel Spreadsheet'!S30*Maturity!S30,"")</f>
        <v/>
      </c>
      <c r="T30" s="6" t="str">
        <f>IF(ISNUMBER('Panel Spreadsheet'!T30),'Panel Spreadsheet'!T30*Maturity!T30,"")</f>
        <v/>
      </c>
      <c r="U30" s="6" t="str">
        <f>IF(ISNUMBER('Panel Spreadsheet'!U30),'Panel Spreadsheet'!U30*Maturity!U30,"")</f>
        <v/>
      </c>
      <c r="V30" s="6" t="str">
        <f>IF(ISNUMBER('Panel Spreadsheet'!V30),'Panel Spreadsheet'!V30*Maturity!V30,"")</f>
        <v/>
      </c>
      <c r="W30" s="6" t="str">
        <f>IF(ISNUMBER('Panel Spreadsheet'!W30),'Panel Spreadsheet'!W30*Maturity!W30,"")</f>
        <v/>
      </c>
      <c r="X30" s="6" t="str">
        <f>IF(ISNUMBER('Panel Spreadsheet'!X30),'Panel Spreadsheet'!X30*Maturity!X30,"")</f>
        <v/>
      </c>
      <c r="Y30" s="6">
        <f>IF(ISNUMBER('Panel Spreadsheet'!Y30),'Panel Spreadsheet'!Y30*Maturity!Y30,"")</f>
        <v>1800000</v>
      </c>
      <c r="Z30" s="6">
        <f>IF(ISNUMBER('Panel Spreadsheet'!Z30),'Panel Spreadsheet'!Z30*Maturity!Z30,"")</f>
        <v>1727100</v>
      </c>
      <c r="AA30" s="6" t="str">
        <f>IF(ISNUMBER('Panel Spreadsheet'!AA30),'Panel Spreadsheet'!AA30*Maturity!AA30,"")</f>
        <v/>
      </c>
      <c r="AB30" s="6" t="str">
        <f>IF(ISNUMBER('Panel Spreadsheet'!AB30),'Panel Spreadsheet'!AB30*Maturity!AB30,"")</f>
        <v/>
      </c>
      <c r="AC30" s="6" t="str">
        <f>IF(ISNUMBER('Panel Spreadsheet'!AC30),'Panel Spreadsheet'!AC30*Maturity!AC30,"")</f>
        <v/>
      </c>
      <c r="AD30" s="6" t="str">
        <f>IF(ISNUMBER('Panel Spreadsheet'!AD30),'Panel Spreadsheet'!AD30*Maturity!AD30,"")</f>
        <v/>
      </c>
      <c r="AE30" s="6" t="str">
        <f>IF(ISNUMBER('Panel Spreadsheet'!AE30),'Panel Spreadsheet'!AE30*Maturity!AE30,"")</f>
        <v/>
      </c>
      <c r="AF30" s="6" t="str">
        <f>IF(ISNUMBER('Panel Spreadsheet'!AF30),'Panel Spreadsheet'!AF30*Maturity!AF30,"")</f>
        <v/>
      </c>
      <c r="AG30" s="6" t="str">
        <f>IF(ISNUMBER('Panel Spreadsheet'!AG30),'Panel Spreadsheet'!AG30*Maturity!AG30,"")</f>
        <v/>
      </c>
      <c r="AH30" s="6" t="str">
        <f>IF(ISNUMBER('Panel Spreadsheet'!AH30),'Panel Spreadsheet'!AH30*Maturity!AH30,"")</f>
        <v/>
      </c>
      <c r="AI30" s="6" t="str">
        <f>IF(ISNUMBER('Panel Spreadsheet'!AI30),'Panel Spreadsheet'!AI30*Maturity!AI30,"")</f>
        <v/>
      </c>
      <c r="AJ30" s="6" t="str">
        <f>IF(ISNUMBER('Panel Spreadsheet'!AJ30),'Panel Spreadsheet'!AJ30*Maturity!AJ30,"")</f>
        <v/>
      </c>
      <c r="AK30" s="6" t="str">
        <f>IF(ISNUMBER('Panel Spreadsheet'!AK30),'Panel Spreadsheet'!AK30*Maturity!AK30,"")</f>
        <v/>
      </c>
      <c r="AL30" s="6" t="str">
        <f>IF(ISNUMBER('Panel Spreadsheet'!AL30),'Panel Spreadsheet'!AL30*Maturity!AL30,"")</f>
        <v/>
      </c>
      <c r="AM30" s="6" t="str">
        <f>IF(ISNUMBER('Panel Spreadsheet'!AM30),'Panel Spreadsheet'!AM30*Maturity!AM30,"")</f>
        <v/>
      </c>
      <c r="AN30" s="6" t="str">
        <f>IF(ISNUMBER('Panel Spreadsheet'!AN30),'Panel Spreadsheet'!AN30*Maturity!AN30,"")</f>
        <v/>
      </c>
      <c r="AO30" s="6" t="str">
        <f>IF(ISNUMBER('Panel Spreadsheet'!AO30),'Panel Spreadsheet'!AO30*Maturity!AO30,"")</f>
        <v/>
      </c>
      <c r="AP30" s="6" t="str">
        <f>IF(ISNUMBER('Panel Spreadsheet'!AP30),'Panel Spreadsheet'!AP30*Maturity!AP30,"")</f>
        <v/>
      </c>
      <c r="AQ30" s="6" t="str">
        <f>IF(ISNUMBER('Panel Spreadsheet'!AQ30),'Panel Spreadsheet'!AQ30*Maturity!AQ30,"")</f>
        <v/>
      </c>
      <c r="AR30" s="6" t="str">
        <f>IF(ISNUMBER('Panel Spreadsheet'!AR30),'Panel Spreadsheet'!AR30*Maturity!AR30,"")</f>
        <v/>
      </c>
      <c r="AS30" s="6" t="str">
        <f>IF(ISNUMBER('Panel Spreadsheet'!AS30),'Panel Spreadsheet'!AS30*Maturity!AS30,"")</f>
        <v/>
      </c>
      <c r="AT30" s="6" t="str">
        <f>IF(ISNUMBER('Panel Spreadsheet'!AT30),'Panel Spreadsheet'!AT30*Maturity!AT30,"")</f>
        <v/>
      </c>
      <c r="AU30" s="6" t="str">
        <f>IF(ISNUMBER('Panel Spreadsheet'!AU30),'Panel Spreadsheet'!AU30*Maturity!AU30,"")</f>
        <v/>
      </c>
      <c r="AV30" s="6" t="str">
        <f>IF(ISNUMBER('Panel Spreadsheet'!AV30),'Panel Spreadsheet'!AV30*Maturity!AV30,"")</f>
        <v/>
      </c>
      <c r="AW30" s="6" t="str">
        <f>IF(ISNUMBER('Panel Spreadsheet'!AW30),'Panel Spreadsheet'!AW30*Maturity!AW30,"")</f>
        <v/>
      </c>
      <c r="AX30" s="6" t="str">
        <f>IF(ISNUMBER('Panel Spreadsheet'!AX30),'Panel Spreadsheet'!AX30*Maturity!AX30,"")</f>
        <v/>
      </c>
      <c r="AY30" s="6" t="str">
        <f>IF(ISNUMBER('Panel Spreadsheet'!AY30),'Panel Spreadsheet'!AY30*Maturity!AY30,"")</f>
        <v/>
      </c>
    </row>
    <row r="31" spans="1:51" x14ac:dyDescent="0.35">
      <c r="A31" s="28" t="s">
        <v>27</v>
      </c>
      <c r="B31" s="21" t="s">
        <v>155</v>
      </c>
      <c r="C31" s="45">
        <v>4</v>
      </c>
      <c r="D31" s="21">
        <v>1939</v>
      </c>
      <c r="E31" s="28">
        <v>1959</v>
      </c>
      <c r="F31" s="6" t="str">
        <f>IF(ISNUMBER('Panel Spreadsheet'!F31),'Panel Spreadsheet'!F31*Maturity!F31,"")</f>
        <v/>
      </c>
      <c r="G31" s="6" t="str">
        <f>IF(ISNUMBER('Panel Spreadsheet'!G31),'Panel Spreadsheet'!G31*Maturity!G31,"")</f>
        <v/>
      </c>
      <c r="H31" s="6" t="str">
        <f>IF(ISNUMBER('Panel Spreadsheet'!H31),'Panel Spreadsheet'!H31*Maturity!H31,"")</f>
        <v/>
      </c>
      <c r="I31" s="6" t="str">
        <f>IF(ISNUMBER('Panel Spreadsheet'!I31),'Panel Spreadsheet'!I31*Maturity!I31,"")</f>
        <v/>
      </c>
      <c r="J31" s="6" t="str">
        <f>IF(ISNUMBER('Panel Spreadsheet'!J31),'Panel Spreadsheet'!J31*Maturity!J31,"")</f>
        <v/>
      </c>
      <c r="K31" s="6" t="str">
        <f>IF(ISNUMBER('Panel Spreadsheet'!K31),'Panel Spreadsheet'!K31*Maturity!K31,"")</f>
        <v/>
      </c>
      <c r="L31" s="6" t="str">
        <f>IF(ISNUMBER('Panel Spreadsheet'!L31),'Panel Spreadsheet'!L31*Maturity!L31,"")</f>
        <v/>
      </c>
      <c r="M31" s="6" t="str">
        <f>IF(ISNUMBER('Panel Spreadsheet'!M31),'Panel Spreadsheet'!M31*Maturity!M31,"")</f>
        <v/>
      </c>
      <c r="N31" s="6">
        <f>IF(ISNUMBER('Panel Spreadsheet'!N31),'Panel Spreadsheet'!N31*Maturity!N31,"")</f>
        <v>50400</v>
      </c>
      <c r="O31" s="6">
        <f>IF(ISNUMBER('Panel Spreadsheet'!O31),'Panel Spreadsheet'!O31*Maturity!O31,"")</f>
        <v>49300</v>
      </c>
      <c r="P31" s="6">
        <f>IF(ISNUMBER('Panel Spreadsheet'!P31),'Panel Spreadsheet'!P31*Maturity!P31,"")</f>
        <v>51520</v>
      </c>
      <c r="Q31" s="6">
        <f>IF(ISNUMBER('Panel Spreadsheet'!Q31),'Panel Spreadsheet'!Q31*Maturity!Q31,"")</f>
        <v>51300</v>
      </c>
      <c r="R31" s="6">
        <f>IF(ISNUMBER('Panel Spreadsheet'!R31),'Panel Spreadsheet'!R31*Maturity!R31,"")</f>
        <v>52520</v>
      </c>
      <c r="S31" s="6">
        <f>IF(ISNUMBER('Panel Spreadsheet'!S31),'Panel Spreadsheet'!S31*Maturity!S31,"")</f>
        <v>51500</v>
      </c>
      <c r="T31" s="6">
        <f>IF(ISNUMBER('Panel Spreadsheet'!T31),'Panel Spreadsheet'!T31*Maturity!T31,"")</f>
        <v>49440</v>
      </c>
      <c r="U31" s="6">
        <f>IF(ISNUMBER('Panel Spreadsheet'!U31),'Panel Spreadsheet'!U31*Maturity!U31,"")</f>
        <v>47380</v>
      </c>
      <c r="V31" s="6">
        <f>IF(ISNUMBER('Panel Spreadsheet'!V31),'Panel Spreadsheet'!V31*Maturity!V31,"")</f>
        <v>44440</v>
      </c>
      <c r="W31" s="6">
        <f>IF(ISNUMBER('Panel Spreadsheet'!W31),'Panel Spreadsheet'!W31*Maturity!W31,"")</f>
        <v>42420</v>
      </c>
      <c r="X31" s="6" t="str">
        <f>IF(ISNUMBER('Panel Spreadsheet'!X31),'Panel Spreadsheet'!X31*Maturity!X31,"")</f>
        <v/>
      </c>
      <c r="Y31" s="6" t="str">
        <f>IF(ISNUMBER('Panel Spreadsheet'!Y31),'Panel Spreadsheet'!Y31*Maturity!Y31,"")</f>
        <v/>
      </c>
      <c r="Z31" s="6" t="str">
        <f>IF(ISNUMBER('Panel Spreadsheet'!Z31),'Panel Spreadsheet'!Z31*Maturity!Z31,"")</f>
        <v/>
      </c>
      <c r="AA31" s="6" t="str">
        <f>IF(ISNUMBER('Panel Spreadsheet'!AA31),'Panel Spreadsheet'!AA31*Maturity!AA31,"")</f>
        <v/>
      </c>
      <c r="AB31" s="6" t="str">
        <f>IF(ISNUMBER('Panel Spreadsheet'!AB31),'Panel Spreadsheet'!AB31*Maturity!AB31,"")</f>
        <v/>
      </c>
      <c r="AC31" s="6" t="str">
        <f>IF(ISNUMBER('Panel Spreadsheet'!AC31),'Panel Spreadsheet'!AC31*Maturity!AC31,"")</f>
        <v/>
      </c>
      <c r="AD31" s="6" t="str">
        <f>IF(ISNUMBER('Panel Spreadsheet'!AD31),'Panel Spreadsheet'!AD31*Maturity!AD31,"")</f>
        <v/>
      </c>
      <c r="AE31" s="6" t="str">
        <f>IF(ISNUMBER('Panel Spreadsheet'!AE31),'Panel Spreadsheet'!AE31*Maturity!AE31,"")</f>
        <v/>
      </c>
      <c r="AF31" s="6" t="str">
        <f>IF(ISNUMBER('Panel Spreadsheet'!AF31),'Panel Spreadsheet'!AF31*Maturity!AF31,"")</f>
        <v/>
      </c>
      <c r="AG31" s="6" t="str">
        <f>IF(ISNUMBER('Panel Spreadsheet'!AG31),'Panel Spreadsheet'!AG31*Maturity!AG31,"")</f>
        <v/>
      </c>
      <c r="AH31" s="6" t="str">
        <f>IF(ISNUMBER('Panel Spreadsheet'!AH31),'Panel Spreadsheet'!AH31*Maturity!AH31,"")</f>
        <v/>
      </c>
      <c r="AI31" s="6" t="str">
        <f>IF(ISNUMBER('Panel Spreadsheet'!AI31),'Panel Spreadsheet'!AI31*Maturity!AI31,"")</f>
        <v/>
      </c>
      <c r="AJ31" s="6" t="str">
        <f>IF(ISNUMBER('Panel Spreadsheet'!AJ31),'Panel Spreadsheet'!AJ31*Maturity!AJ31,"")</f>
        <v/>
      </c>
      <c r="AK31" s="6" t="str">
        <f>IF(ISNUMBER('Panel Spreadsheet'!AK31),'Panel Spreadsheet'!AK31*Maturity!AK31,"")</f>
        <v/>
      </c>
      <c r="AL31" s="6" t="str">
        <f>IF(ISNUMBER('Panel Spreadsheet'!AL31),'Panel Spreadsheet'!AL31*Maturity!AL31,"")</f>
        <v/>
      </c>
      <c r="AM31" s="6" t="str">
        <f>IF(ISNUMBER('Panel Spreadsheet'!AM31),'Panel Spreadsheet'!AM31*Maturity!AM31,"")</f>
        <v/>
      </c>
      <c r="AN31" s="6" t="str">
        <f>IF(ISNUMBER('Panel Spreadsheet'!AN31),'Panel Spreadsheet'!AN31*Maturity!AN31,"")</f>
        <v/>
      </c>
      <c r="AO31" s="6" t="str">
        <f>IF(ISNUMBER('Panel Spreadsheet'!AO31),'Panel Spreadsheet'!AO31*Maturity!AO31,"")</f>
        <v/>
      </c>
      <c r="AP31" s="6" t="str">
        <f>IF(ISNUMBER('Panel Spreadsheet'!AP31),'Panel Spreadsheet'!AP31*Maturity!AP31,"")</f>
        <v/>
      </c>
      <c r="AQ31" s="6" t="str">
        <f>IF(ISNUMBER('Panel Spreadsheet'!AQ31),'Panel Spreadsheet'!AQ31*Maturity!AQ31,"")</f>
        <v/>
      </c>
      <c r="AR31" s="6" t="str">
        <f>IF(ISNUMBER('Panel Spreadsheet'!AR31),'Panel Spreadsheet'!AR31*Maturity!AR31,"")</f>
        <v/>
      </c>
      <c r="AS31" s="6" t="str">
        <f>IF(ISNUMBER('Panel Spreadsheet'!AS31),'Panel Spreadsheet'!AS31*Maturity!AS31,"")</f>
        <v/>
      </c>
      <c r="AT31" s="6" t="str">
        <f>IF(ISNUMBER('Panel Spreadsheet'!AT31),'Panel Spreadsheet'!AT31*Maturity!AT31,"")</f>
        <v/>
      </c>
      <c r="AU31" s="6" t="str">
        <f>IF(ISNUMBER('Panel Spreadsheet'!AU31),'Panel Spreadsheet'!AU31*Maturity!AU31,"")</f>
        <v/>
      </c>
      <c r="AV31" s="6" t="str">
        <f>IF(ISNUMBER('Panel Spreadsheet'!AV31),'Panel Spreadsheet'!AV31*Maturity!AV31,"")</f>
        <v/>
      </c>
      <c r="AW31" s="6" t="str">
        <f>IF(ISNUMBER('Panel Spreadsheet'!AW31),'Panel Spreadsheet'!AW31*Maturity!AW31,"")</f>
        <v/>
      </c>
      <c r="AX31" s="6" t="str">
        <f>IF(ISNUMBER('Panel Spreadsheet'!AX31),'Panel Spreadsheet'!AX31*Maturity!AX31,"")</f>
        <v/>
      </c>
      <c r="AY31" s="6" t="str">
        <f>IF(ISNUMBER('Panel Spreadsheet'!AY31),'Panel Spreadsheet'!AY31*Maturity!AY31,"")</f>
        <v/>
      </c>
    </row>
    <row r="32" spans="1:51" x14ac:dyDescent="0.35">
      <c r="A32" s="28" t="s">
        <v>18</v>
      </c>
      <c r="B32" s="21" t="s">
        <v>155</v>
      </c>
      <c r="C32" s="45">
        <v>4</v>
      </c>
      <c r="D32" s="28">
        <v>1934</v>
      </c>
      <c r="E32" s="113">
        <v>1934</v>
      </c>
      <c r="F32" s="6">
        <f>IF(ISNUMBER('Panel Spreadsheet'!F32),'Panel Spreadsheet'!F32*Maturity!F32,"")</f>
        <v>32637.908333333329</v>
      </c>
      <c r="G32" s="6">
        <f>IF(ISNUMBER('Panel Spreadsheet'!G32),'Panel Spreadsheet'!G32*Maturity!G32,"")</f>
        <v>34703.599999999999</v>
      </c>
      <c r="H32" s="6">
        <f>IF(ISNUMBER('Panel Spreadsheet'!H32),'Panel Spreadsheet'!H32*Maturity!H32,"")</f>
        <v>32860.483333333337</v>
      </c>
      <c r="I32" s="6">
        <f>IF(ISNUMBER('Panel Spreadsheet'!I32),'Panel Spreadsheet'!I32*Maturity!I32,"")</f>
        <v>29555.291666666668</v>
      </c>
      <c r="J32" s="6">
        <f>IF(ISNUMBER('Panel Spreadsheet'!J32),'Panel Spreadsheet'!J32*Maturity!J32,"")</f>
        <v>26313.75</v>
      </c>
      <c r="K32" s="6">
        <f>IF(ISNUMBER('Panel Spreadsheet'!K32),'Panel Spreadsheet'!K32*Maturity!K32,"")</f>
        <v>23644.233333333334</v>
      </c>
      <c r="L32" s="6">
        <f>IF(ISNUMBER('Panel Spreadsheet'!L32),'Panel Spreadsheet'!L32*Maturity!L32,"")</f>
        <v>21133.612499999999</v>
      </c>
      <c r="M32" s="6">
        <f>IF(ISNUMBER('Panel Spreadsheet'!M32),'Panel Spreadsheet'!M32*Maturity!M32,"")</f>
        <v>18114.525000000001</v>
      </c>
      <c r="N32" s="6">
        <f>IF(ISNUMBER('Panel Spreadsheet'!N32),'Panel Spreadsheet'!N32*Maturity!N32,"")</f>
        <v>15095.4375</v>
      </c>
      <c r="O32" s="6">
        <f>IF(ISNUMBER('Panel Spreadsheet'!O32),'Panel Spreadsheet'!O32*Maturity!O32,"")</f>
        <v>12203.466666666667</v>
      </c>
      <c r="P32" s="6" t="str">
        <f>IF(ISNUMBER('Panel Spreadsheet'!P32),'Panel Spreadsheet'!P32*Maturity!P32,"")</f>
        <v/>
      </c>
      <c r="Q32" s="6" t="str">
        <f>IF(ISNUMBER('Panel Spreadsheet'!Q32),'Panel Spreadsheet'!Q32*Maturity!Q32,"")</f>
        <v/>
      </c>
      <c r="R32" s="6" t="str">
        <f>IF(ISNUMBER('Panel Spreadsheet'!R32),'Panel Spreadsheet'!R32*Maturity!R32,"")</f>
        <v/>
      </c>
      <c r="S32" s="6" t="str">
        <f>IF(ISNUMBER('Panel Spreadsheet'!S32),'Panel Spreadsheet'!S32*Maturity!S32,"")</f>
        <v/>
      </c>
      <c r="T32" s="6" t="str">
        <f>IF(ISNUMBER('Panel Spreadsheet'!T32),'Panel Spreadsheet'!T32*Maturity!T32,"")</f>
        <v/>
      </c>
      <c r="U32" s="6" t="str">
        <f>IF(ISNUMBER('Panel Spreadsheet'!U32),'Panel Spreadsheet'!U32*Maturity!U32,"")</f>
        <v/>
      </c>
      <c r="V32" s="6" t="str">
        <f>IF(ISNUMBER('Panel Spreadsheet'!V32),'Panel Spreadsheet'!V32*Maturity!V32,"")</f>
        <v/>
      </c>
      <c r="W32" s="6" t="str">
        <f>IF(ISNUMBER('Panel Spreadsheet'!W32),'Panel Spreadsheet'!W32*Maturity!W32,"")</f>
        <v/>
      </c>
      <c r="X32" s="6" t="str">
        <f>IF(ISNUMBER('Panel Spreadsheet'!X32),'Panel Spreadsheet'!X32*Maturity!X32,"")</f>
        <v/>
      </c>
      <c r="Y32" s="6" t="str">
        <f>IF(ISNUMBER('Panel Spreadsheet'!Y32),'Panel Spreadsheet'!Y32*Maturity!Y32,"")</f>
        <v/>
      </c>
      <c r="Z32" s="6" t="str">
        <f>IF(ISNUMBER('Panel Spreadsheet'!Z32),'Panel Spreadsheet'!Z32*Maturity!Z32,"")</f>
        <v/>
      </c>
      <c r="AA32" s="6" t="str">
        <f>IF(ISNUMBER('Panel Spreadsheet'!AA32),'Panel Spreadsheet'!AA32*Maturity!AA32,"")</f>
        <v/>
      </c>
      <c r="AB32" s="6" t="str">
        <f>IF(ISNUMBER('Panel Spreadsheet'!AB32),'Panel Spreadsheet'!AB32*Maturity!AB32,"")</f>
        <v/>
      </c>
      <c r="AC32" s="6" t="str">
        <f>IF(ISNUMBER('Panel Spreadsheet'!AC32),'Panel Spreadsheet'!AC32*Maturity!AC32,"")</f>
        <v/>
      </c>
      <c r="AD32" s="6" t="str">
        <f>IF(ISNUMBER('Panel Spreadsheet'!AD32),'Panel Spreadsheet'!AD32*Maturity!AD32,"")</f>
        <v/>
      </c>
      <c r="AE32" s="6" t="str">
        <f>IF(ISNUMBER('Panel Spreadsheet'!AE32),'Panel Spreadsheet'!AE32*Maturity!AE32,"")</f>
        <v/>
      </c>
      <c r="AF32" s="6" t="str">
        <f>IF(ISNUMBER('Panel Spreadsheet'!AF32),'Panel Spreadsheet'!AF32*Maturity!AF32,"")</f>
        <v/>
      </c>
      <c r="AG32" s="6" t="str">
        <f>IF(ISNUMBER('Panel Spreadsheet'!AG32),'Panel Spreadsheet'!AG32*Maturity!AG32,"")</f>
        <v/>
      </c>
      <c r="AH32" s="6" t="str">
        <f>IF(ISNUMBER('Panel Spreadsheet'!AH32),'Panel Spreadsheet'!AH32*Maturity!AH32,"")</f>
        <v/>
      </c>
      <c r="AI32" s="6" t="str">
        <f>IF(ISNUMBER('Panel Spreadsheet'!AI32),'Panel Spreadsheet'!AI32*Maturity!AI32,"")</f>
        <v/>
      </c>
      <c r="AJ32" s="6" t="str">
        <f>IF(ISNUMBER('Panel Spreadsheet'!AJ32),'Panel Spreadsheet'!AJ32*Maturity!AJ32,"")</f>
        <v/>
      </c>
      <c r="AK32" s="6" t="str">
        <f>IF(ISNUMBER('Panel Spreadsheet'!AK32),'Panel Spreadsheet'!AK32*Maturity!AK32,"")</f>
        <v/>
      </c>
      <c r="AL32" s="6" t="str">
        <f>IF(ISNUMBER('Panel Spreadsheet'!AL32),'Panel Spreadsheet'!AL32*Maturity!AL32,"")</f>
        <v/>
      </c>
      <c r="AM32" s="6" t="str">
        <f>IF(ISNUMBER('Panel Spreadsheet'!AM32),'Panel Spreadsheet'!AM32*Maturity!AM32,"")</f>
        <v/>
      </c>
      <c r="AN32" s="6" t="str">
        <f>IF(ISNUMBER('Panel Spreadsheet'!AN32),'Panel Spreadsheet'!AN32*Maturity!AN32,"")</f>
        <v/>
      </c>
      <c r="AO32" s="6" t="str">
        <f>IF(ISNUMBER('Panel Spreadsheet'!AO32),'Panel Spreadsheet'!AO32*Maturity!AO32,"")</f>
        <v/>
      </c>
      <c r="AP32" s="6" t="str">
        <f>IF(ISNUMBER('Panel Spreadsheet'!AP32),'Panel Spreadsheet'!AP32*Maturity!AP32,"")</f>
        <v/>
      </c>
      <c r="AQ32" s="6" t="str">
        <f>IF(ISNUMBER('Panel Spreadsheet'!AQ32),'Panel Spreadsheet'!AQ32*Maturity!AQ32,"")</f>
        <v/>
      </c>
      <c r="AR32" s="6" t="str">
        <f>IF(ISNUMBER('Panel Spreadsheet'!AR32),'Panel Spreadsheet'!AR32*Maturity!AR32,"")</f>
        <v/>
      </c>
      <c r="AS32" s="6" t="str">
        <f>IF(ISNUMBER('Panel Spreadsheet'!AS32),'Panel Spreadsheet'!AS32*Maturity!AS32,"")</f>
        <v/>
      </c>
      <c r="AT32" s="6" t="str">
        <f>IF(ISNUMBER('Panel Spreadsheet'!AT32),'Panel Spreadsheet'!AT32*Maturity!AT32,"")</f>
        <v/>
      </c>
      <c r="AU32" s="6" t="str">
        <f>IF(ISNUMBER('Panel Spreadsheet'!AU32),'Panel Spreadsheet'!AU32*Maturity!AU32,"")</f>
        <v/>
      </c>
      <c r="AV32" s="6" t="str">
        <f>IF(ISNUMBER('Panel Spreadsheet'!AV32),'Panel Spreadsheet'!AV32*Maturity!AV32,"")</f>
        <v/>
      </c>
      <c r="AW32" s="6" t="str">
        <f>IF(ISNUMBER('Panel Spreadsheet'!AW32),'Panel Spreadsheet'!AW32*Maturity!AW32,"")</f>
        <v/>
      </c>
      <c r="AX32" s="6" t="str">
        <f>IF(ISNUMBER('Panel Spreadsheet'!AX32),'Panel Spreadsheet'!AX32*Maturity!AX32,"")</f>
        <v/>
      </c>
      <c r="AY32" s="6" t="str">
        <f>IF(ISNUMBER('Panel Spreadsheet'!AY32),'Panel Spreadsheet'!AY32*Maturity!AY32,"")</f>
        <v/>
      </c>
    </row>
    <row r="33" spans="1:51" x14ac:dyDescent="0.35">
      <c r="A33" s="21" t="s">
        <v>180</v>
      </c>
      <c r="B33" s="21" t="s">
        <v>155</v>
      </c>
      <c r="C33" s="45">
        <v>4</v>
      </c>
      <c r="D33" s="21">
        <v>1934</v>
      </c>
      <c r="E33" s="113">
        <v>1934</v>
      </c>
      <c r="F33" s="6" t="str">
        <f>IF(ISNUMBER('Panel Spreadsheet'!F33),'Panel Spreadsheet'!F33*Maturity!F33,"")</f>
        <v/>
      </c>
      <c r="G33" s="6" t="str">
        <f>IF(ISNUMBER('Panel Spreadsheet'!G33),'Panel Spreadsheet'!G33*Maturity!G33,"")</f>
        <v/>
      </c>
      <c r="H33" s="6" t="str">
        <f>IF(ISNUMBER('Panel Spreadsheet'!H33),'Panel Spreadsheet'!H33*Maturity!H33,"")</f>
        <v/>
      </c>
      <c r="I33" s="6" t="str">
        <f>IF(ISNUMBER('Panel Spreadsheet'!I33),'Panel Spreadsheet'!I33*Maturity!I33,"")</f>
        <v/>
      </c>
      <c r="J33" s="6" t="str">
        <f>IF(ISNUMBER('Panel Spreadsheet'!J33),'Panel Spreadsheet'!J33*Maturity!J33,"")</f>
        <v/>
      </c>
      <c r="K33" s="6" t="str">
        <f>IF(ISNUMBER('Panel Spreadsheet'!K33),'Panel Spreadsheet'!K33*Maturity!K33,"")</f>
        <v/>
      </c>
      <c r="L33" s="6" t="str">
        <f>IF(ISNUMBER('Panel Spreadsheet'!L33),'Panel Spreadsheet'!L33*Maturity!L33,"")</f>
        <v/>
      </c>
      <c r="M33" s="6" t="str">
        <f>IF(ISNUMBER('Panel Spreadsheet'!M33),'Panel Spreadsheet'!M33*Maturity!M33,"")</f>
        <v/>
      </c>
      <c r="N33" s="6">
        <f>IF(ISNUMBER('Panel Spreadsheet'!N33),'Panel Spreadsheet'!N33*Maturity!N33,"")</f>
        <v>23750</v>
      </c>
      <c r="O33" s="6">
        <f>IF(ISNUMBER('Panel Spreadsheet'!O33),'Panel Spreadsheet'!O33*Maturity!O33,"")</f>
        <v>19200</v>
      </c>
      <c r="P33" s="6" t="str">
        <f>IF(ISNUMBER('Panel Spreadsheet'!P33),'Panel Spreadsheet'!P33*Maturity!P33,"")</f>
        <v/>
      </c>
      <c r="Q33" s="6" t="str">
        <f>IF(ISNUMBER('Panel Spreadsheet'!Q33),'Panel Spreadsheet'!Q33*Maturity!Q33,"")</f>
        <v/>
      </c>
      <c r="R33" s="6" t="str">
        <f>IF(ISNUMBER('Panel Spreadsheet'!R33),'Panel Spreadsheet'!R33*Maturity!R33,"")</f>
        <v/>
      </c>
      <c r="S33" s="6" t="str">
        <f>IF(ISNUMBER('Panel Spreadsheet'!S33),'Panel Spreadsheet'!S33*Maturity!S33,"")</f>
        <v/>
      </c>
      <c r="T33" s="6" t="str">
        <f>IF(ISNUMBER('Panel Spreadsheet'!T33),'Panel Spreadsheet'!T33*Maturity!T33,"")</f>
        <v/>
      </c>
      <c r="U33" s="6" t="str">
        <f>IF(ISNUMBER('Panel Spreadsheet'!U33),'Panel Spreadsheet'!U33*Maturity!U33,"")</f>
        <v/>
      </c>
      <c r="V33" s="6" t="str">
        <f>IF(ISNUMBER('Panel Spreadsheet'!V33),'Panel Spreadsheet'!V33*Maturity!V33,"")</f>
        <v/>
      </c>
      <c r="W33" s="6" t="str">
        <f>IF(ISNUMBER('Panel Spreadsheet'!W33),'Panel Spreadsheet'!W33*Maturity!W33,"")</f>
        <v/>
      </c>
      <c r="X33" s="6" t="str">
        <f>IF(ISNUMBER('Panel Spreadsheet'!X33),'Panel Spreadsheet'!X33*Maturity!X33,"")</f>
        <v/>
      </c>
      <c r="Y33" s="6" t="str">
        <f>IF(ISNUMBER('Panel Spreadsheet'!Y33),'Panel Spreadsheet'!Y33*Maturity!Y33,"")</f>
        <v/>
      </c>
      <c r="Z33" s="6" t="str">
        <f>IF(ISNUMBER('Panel Spreadsheet'!Z33),'Panel Spreadsheet'!Z33*Maturity!Z33,"")</f>
        <v/>
      </c>
      <c r="AA33" s="6" t="str">
        <f>IF(ISNUMBER('Panel Spreadsheet'!AA33),'Panel Spreadsheet'!AA33*Maturity!AA33,"")</f>
        <v/>
      </c>
      <c r="AB33" s="6" t="str">
        <f>IF(ISNUMBER('Panel Spreadsheet'!AB33),'Panel Spreadsheet'!AB33*Maturity!AB33,"")</f>
        <v/>
      </c>
      <c r="AC33" s="6" t="str">
        <f>IF(ISNUMBER('Panel Spreadsheet'!AC33),'Panel Spreadsheet'!AC33*Maturity!AC33,"")</f>
        <v/>
      </c>
      <c r="AD33" s="6" t="str">
        <f>IF(ISNUMBER('Panel Spreadsheet'!AD33),'Panel Spreadsheet'!AD33*Maturity!AD33,"")</f>
        <v/>
      </c>
      <c r="AE33" s="6" t="str">
        <f>IF(ISNUMBER('Panel Spreadsheet'!AE33),'Panel Spreadsheet'!AE33*Maturity!AE33,"")</f>
        <v/>
      </c>
      <c r="AF33" s="6" t="str">
        <f>IF(ISNUMBER('Panel Spreadsheet'!AF33),'Panel Spreadsheet'!AF33*Maturity!AF33,"")</f>
        <v/>
      </c>
      <c r="AG33" s="6" t="str">
        <f>IF(ISNUMBER('Panel Spreadsheet'!AG33),'Panel Spreadsheet'!AG33*Maturity!AG33,"")</f>
        <v/>
      </c>
      <c r="AH33" s="6" t="str">
        <f>IF(ISNUMBER('Panel Spreadsheet'!AH33),'Panel Spreadsheet'!AH33*Maturity!AH33,"")</f>
        <v/>
      </c>
      <c r="AI33" s="6" t="str">
        <f>IF(ISNUMBER('Panel Spreadsheet'!AI33),'Panel Spreadsheet'!AI33*Maturity!AI33,"")</f>
        <v/>
      </c>
      <c r="AJ33" s="6" t="str">
        <f>IF(ISNUMBER('Panel Spreadsheet'!AJ33),'Panel Spreadsheet'!AJ33*Maturity!AJ33,"")</f>
        <v/>
      </c>
      <c r="AK33" s="6" t="str">
        <f>IF(ISNUMBER('Panel Spreadsheet'!AK33),'Panel Spreadsheet'!AK33*Maturity!AK33,"")</f>
        <v/>
      </c>
      <c r="AL33" s="6" t="str">
        <f>IF(ISNUMBER('Panel Spreadsheet'!AL33),'Panel Spreadsheet'!AL33*Maturity!AL33,"")</f>
        <v/>
      </c>
      <c r="AM33" s="6" t="str">
        <f>IF(ISNUMBER('Panel Spreadsheet'!AM33),'Panel Spreadsheet'!AM33*Maturity!AM33,"")</f>
        <v/>
      </c>
      <c r="AN33" s="6" t="str">
        <f>IF(ISNUMBER('Panel Spreadsheet'!AN33),'Panel Spreadsheet'!AN33*Maturity!AN33,"")</f>
        <v/>
      </c>
      <c r="AO33" s="6" t="str">
        <f>IF(ISNUMBER('Panel Spreadsheet'!AO33),'Panel Spreadsheet'!AO33*Maturity!AO33,"")</f>
        <v/>
      </c>
      <c r="AP33" s="6" t="str">
        <f>IF(ISNUMBER('Panel Spreadsheet'!AP33),'Panel Spreadsheet'!AP33*Maturity!AP33,"")</f>
        <v/>
      </c>
      <c r="AQ33" s="6" t="str">
        <f>IF(ISNUMBER('Panel Spreadsheet'!AQ33),'Panel Spreadsheet'!AQ33*Maturity!AQ33,"")</f>
        <v/>
      </c>
      <c r="AR33" s="6" t="str">
        <f>IF(ISNUMBER('Panel Spreadsheet'!AR33),'Panel Spreadsheet'!AR33*Maturity!AR33,"")</f>
        <v/>
      </c>
      <c r="AS33" s="6" t="str">
        <f>IF(ISNUMBER('Panel Spreadsheet'!AS33),'Panel Spreadsheet'!AS33*Maturity!AS33,"")</f>
        <v/>
      </c>
      <c r="AT33" s="6" t="str">
        <f>IF(ISNUMBER('Panel Spreadsheet'!AT33),'Panel Spreadsheet'!AT33*Maturity!AT33,"")</f>
        <v/>
      </c>
      <c r="AU33" s="6" t="str">
        <f>IF(ISNUMBER('Panel Spreadsheet'!AU33),'Panel Spreadsheet'!AU33*Maturity!AU33,"")</f>
        <v/>
      </c>
      <c r="AV33" s="6" t="str">
        <f>IF(ISNUMBER('Panel Spreadsheet'!AV33),'Panel Spreadsheet'!AV33*Maturity!AV33,"")</f>
        <v/>
      </c>
      <c r="AW33" s="6" t="str">
        <f>IF(ISNUMBER('Panel Spreadsheet'!AW33),'Panel Spreadsheet'!AW33*Maturity!AW33,"")</f>
        <v/>
      </c>
      <c r="AX33" s="6" t="str">
        <f>IF(ISNUMBER('Panel Spreadsheet'!AX33),'Panel Spreadsheet'!AX33*Maturity!AX33,"")</f>
        <v/>
      </c>
      <c r="AY33" s="6" t="str">
        <f>IF(ISNUMBER('Panel Spreadsheet'!AY33),'Panel Spreadsheet'!AY33*Maturity!AY33,"")</f>
        <v/>
      </c>
    </row>
    <row r="34" spans="1:51" x14ac:dyDescent="0.35">
      <c r="A34" t="s">
        <v>34</v>
      </c>
      <c r="B34" t="s">
        <v>155</v>
      </c>
      <c r="C34" s="15">
        <v>4</v>
      </c>
      <c r="D34">
        <v>1937</v>
      </c>
      <c r="E34" s="112">
        <v>1937</v>
      </c>
      <c r="F34" s="6" t="str">
        <f>IF(ISNUMBER('Panel Spreadsheet'!F34),'Panel Spreadsheet'!F34*Maturity!F34,"")</f>
        <v/>
      </c>
      <c r="G34" s="6" t="str">
        <f>IF(ISNUMBER('Panel Spreadsheet'!G34),'Panel Spreadsheet'!G34*Maturity!G34,"")</f>
        <v/>
      </c>
      <c r="H34" s="6" t="str">
        <f>IF(ISNUMBER('Panel Spreadsheet'!H34),'Panel Spreadsheet'!H34*Maturity!H34,"")</f>
        <v/>
      </c>
      <c r="I34" s="6" t="str">
        <f>IF(ISNUMBER('Panel Spreadsheet'!I34),'Panel Spreadsheet'!I34*Maturity!I34,"")</f>
        <v/>
      </c>
      <c r="J34" s="6" t="str">
        <f>IF(ISNUMBER('Panel Spreadsheet'!J34),'Panel Spreadsheet'!J34*Maturity!J34,"")</f>
        <v/>
      </c>
      <c r="K34" s="6" t="str">
        <f>IF(ISNUMBER('Panel Spreadsheet'!K34),'Panel Spreadsheet'!K34*Maturity!K34,"")</f>
        <v/>
      </c>
      <c r="L34" s="6" t="str">
        <f>IF(ISNUMBER('Panel Spreadsheet'!L34),'Panel Spreadsheet'!L34*Maturity!L34,"")</f>
        <v/>
      </c>
      <c r="M34" s="6" t="str">
        <f>IF(ISNUMBER('Panel Spreadsheet'!M34),'Panel Spreadsheet'!M34*Maturity!M34,"")</f>
        <v/>
      </c>
      <c r="N34" s="6">
        <f>IF(ISNUMBER('Panel Spreadsheet'!N34),'Panel Spreadsheet'!N34*Maturity!N34,"")</f>
        <v>18400</v>
      </c>
      <c r="O34" s="6">
        <f>IF(ISNUMBER('Panel Spreadsheet'!O34),'Panel Spreadsheet'!O34*Maturity!O34,"")</f>
        <v>16625</v>
      </c>
      <c r="P34" s="6">
        <f>IF(ISNUMBER('Panel Spreadsheet'!P34),'Panel Spreadsheet'!P34*Maturity!P34,"")</f>
        <v>14700</v>
      </c>
      <c r="Q34" s="6">
        <f>IF(ISNUMBER('Panel Spreadsheet'!Q34),'Panel Spreadsheet'!Q34*Maturity!Q34,"")</f>
        <v>12375</v>
      </c>
      <c r="R34" s="6">
        <f>IF(ISNUMBER('Panel Spreadsheet'!R34),'Panel Spreadsheet'!R34*Maturity!R34,"")</f>
        <v>10200</v>
      </c>
      <c r="S34" s="6">
        <f>IF(ISNUMBER('Panel Spreadsheet'!S34),'Panel Spreadsheet'!S34*Maturity!S34,"")</f>
        <v>7875</v>
      </c>
      <c r="T34" s="6">
        <f>IF(ISNUMBER('Panel Spreadsheet'!T34),'Panel Spreadsheet'!T34*Maturity!T34,"")</f>
        <v>5200</v>
      </c>
      <c r="U34" s="6">
        <f>IF(ISNUMBER('Panel Spreadsheet'!U34),'Panel Spreadsheet'!U34*Maturity!U34,"")</f>
        <v>2575</v>
      </c>
      <c r="V34" s="6" t="str">
        <f>IF(ISNUMBER('Panel Spreadsheet'!V34),'Panel Spreadsheet'!V34*Maturity!V34,"")</f>
        <v/>
      </c>
      <c r="W34" s="6" t="str">
        <f>IF(ISNUMBER('Panel Spreadsheet'!W34),'Panel Spreadsheet'!W34*Maturity!W34,"")</f>
        <v/>
      </c>
      <c r="X34" s="6" t="str">
        <f>IF(ISNUMBER('Panel Spreadsheet'!X34),'Panel Spreadsheet'!X34*Maturity!X34,"")</f>
        <v/>
      </c>
      <c r="Y34" s="6" t="str">
        <f>IF(ISNUMBER('Panel Spreadsheet'!Y34),'Panel Spreadsheet'!Y34*Maturity!Y34,"")</f>
        <v/>
      </c>
      <c r="Z34" s="6" t="str">
        <f>IF(ISNUMBER('Panel Spreadsheet'!Z34),'Panel Spreadsheet'!Z34*Maturity!Z34,"")</f>
        <v/>
      </c>
      <c r="AA34" s="6" t="str">
        <f>IF(ISNUMBER('Panel Spreadsheet'!AA34),'Panel Spreadsheet'!AA34*Maturity!AA34,"")</f>
        <v/>
      </c>
      <c r="AB34" s="6" t="str">
        <f>IF(ISNUMBER('Panel Spreadsheet'!AB34),'Panel Spreadsheet'!AB34*Maturity!AB34,"")</f>
        <v/>
      </c>
      <c r="AC34" s="6" t="str">
        <f>IF(ISNUMBER('Panel Spreadsheet'!AC34),'Panel Spreadsheet'!AC34*Maturity!AC34,"")</f>
        <v/>
      </c>
      <c r="AD34" s="6" t="str">
        <f>IF(ISNUMBER('Panel Spreadsheet'!AD34),'Panel Spreadsheet'!AD34*Maturity!AD34,"")</f>
        <v/>
      </c>
      <c r="AE34" s="6" t="str">
        <f>IF(ISNUMBER('Panel Spreadsheet'!AE34),'Panel Spreadsheet'!AE34*Maturity!AE34,"")</f>
        <v/>
      </c>
      <c r="AF34" s="6" t="str">
        <f>IF(ISNUMBER('Panel Spreadsheet'!AF34),'Panel Spreadsheet'!AF34*Maturity!AF34,"")</f>
        <v/>
      </c>
      <c r="AG34" s="6" t="str">
        <f>IF(ISNUMBER('Panel Spreadsheet'!AG34),'Panel Spreadsheet'!AG34*Maturity!AG34,"")</f>
        <v/>
      </c>
      <c r="AH34" s="6" t="str">
        <f>IF(ISNUMBER('Panel Spreadsheet'!AH34),'Panel Spreadsheet'!AH34*Maturity!AH34,"")</f>
        <v/>
      </c>
      <c r="AI34" s="6" t="str">
        <f>IF(ISNUMBER('Panel Spreadsheet'!AI34),'Panel Spreadsheet'!AI34*Maturity!AI34,"")</f>
        <v/>
      </c>
      <c r="AJ34" s="6" t="str">
        <f>IF(ISNUMBER('Panel Spreadsheet'!AJ34),'Panel Spreadsheet'!AJ34*Maturity!AJ34,"")</f>
        <v/>
      </c>
      <c r="AK34" s="6" t="str">
        <f>IF(ISNUMBER('Panel Spreadsheet'!AK34),'Panel Spreadsheet'!AK34*Maturity!AK34,"")</f>
        <v/>
      </c>
      <c r="AL34" s="6" t="str">
        <f>IF(ISNUMBER('Panel Spreadsheet'!AL34),'Panel Spreadsheet'!AL34*Maturity!AL34,"")</f>
        <v/>
      </c>
      <c r="AM34" s="6" t="str">
        <f>IF(ISNUMBER('Panel Spreadsheet'!AM34),'Panel Spreadsheet'!AM34*Maturity!AM34,"")</f>
        <v/>
      </c>
      <c r="AN34" s="6" t="str">
        <f>IF(ISNUMBER('Panel Spreadsheet'!AN34),'Panel Spreadsheet'!AN34*Maturity!AN34,"")</f>
        <v/>
      </c>
      <c r="AO34" s="6" t="str">
        <f>IF(ISNUMBER('Panel Spreadsheet'!AO34),'Panel Spreadsheet'!AO34*Maturity!AO34,"")</f>
        <v/>
      </c>
      <c r="AP34" s="6" t="str">
        <f>IF(ISNUMBER('Panel Spreadsheet'!AP34),'Panel Spreadsheet'!AP34*Maturity!AP34,"")</f>
        <v/>
      </c>
      <c r="AQ34" s="6" t="str">
        <f>IF(ISNUMBER('Panel Spreadsheet'!AQ34),'Panel Spreadsheet'!AQ34*Maturity!AQ34,"")</f>
        <v/>
      </c>
      <c r="AR34" s="6" t="str">
        <f>IF(ISNUMBER('Panel Spreadsheet'!AR34),'Panel Spreadsheet'!AR34*Maturity!AR34,"")</f>
        <v/>
      </c>
      <c r="AS34" s="6" t="str">
        <f>IF(ISNUMBER('Panel Spreadsheet'!AS34),'Panel Spreadsheet'!AS34*Maturity!AS34,"")</f>
        <v/>
      </c>
      <c r="AT34" s="6" t="str">
        <f>IF(ISNUMBER('Panel Spreadsheet'!AT34),'Panel Spreadsheet'!AT34*Maturity!AT34,"")</f>
        <v/>
      </c>
      <c r="AU34" s="6" t="str">
        <f>IF(ISNUMBER('Panel Spreadsheet'!AU34),'Panel Spreadsheet'!AU34*Maturity!AU34,"")</f>
        <v/>
      </c>
      <c r="AV34" s="6" t="str">
        <f>IF(ISNUMBER('Panel Spreadsheet'!AV34),'Panel Spreadsheet'!AV34*Maturity!AV34,"")</f>
        <v/>
      </c>
      <c r="AW34" s="6" t="str">
        <f>IF(ISNUMBER('Panel Spreadsheet'!AW34),'Panel Spreadsheet'!AW34*Maturity!AW34,"")</f>
        <v/>
      </c>
      <c r="AX34" s="6" t="str">
        <f>IF(ISNUMBER('Panel Spreadsheet'!AX34),'Panel Spreadsheet'!AX34*Maturity!AX34,"")</f>
        <v/>
      </c>
      <c r="AY34" s="6" t="str">
        <f>IF(ISNUMBER('Panel Spreadsheet'!AY34),'Panel Spreadsheet'!AY34*Maturity!AY34,"")</f>
        <v/>
      </c>
    </row>
    <row r="35" spans="1:51" x14ac:dyDescent="0.35">
      <c r="A35" t="s">
        <v>19</v>
      </c>
      <c r="B35" t="s">
        <v>155</v>
      </c>
      <c r="C35" s="15">
        <v>4</v>
      </c>
      <c r="D35">
        <v>1963</v>
      </c>
      <c r="E35" s="112">
        <v>1963</v>
      </c>
      <c r="F35" s="6" t="str">
        <f>IF(ISNUMBER('Panel Spreadsheet'!F35),'Panel Spreadsheet'!F35*Maturity!F35,"")</f>
        <v/>
      </c>
      <c r="G35" s="6" t="str">
        <f>IF(ISNUMBER('Panel Spreadsheet'!G35),'Panel Spreadsheet'!G35*Maturity!G35,"")</f>
        <v/>
      </c>
      <c r="H35" s="6" t="str">
        <f>IF(ISNUMBER('Panel Spreadsheet'!H35),'Panel Spreadsheet'!H35*Maturity!H35,"")</f>
        <v/>
      </c>
      <c r="I35" s="6">
        <f>IF(ISNUMBER('Panel Spreadsheet'!I35),'Panel Spreadsheet'!I35*Maturity!I35,"")</f>
        <v>928324.8</v>
      </c>
      <c r="J35" s="6">
        <f>IF(ISNUMBER('Panel Spreadsheet'!J35),'Panel Spreadsheet'!J35*Maturity!J35,"")</f>
        <v>894124.79999999993</v>
      </c>
      <c r="K35" s="6">
        <f>IF(ISNUMBER('Panel Spreadsheet'!K35),'Panel Spreadsheet'!K35*Maturity!K35,"")</f>
        <v>880718.4</v>
      </c>
      <c r="L35" s="6">
        <f>IF(ISNUMBER('Panel Spreadsheet'!L35),'Panel Spreadsheet'!L35*Maturity!L35,"")</f>
        <v>837216</v>
      </c>
      <c r="M35" s="6">
        <f>IF(ISNUMBER('Panel Spreadsheet'!M35),'Panel Spreadsheet'!M35*Maturity!M35,"")</f>
        <v>1150688</v>
      </c>
      <c r="N35" s="6">
        <f>IF(ISNUMBER('Panel Spreadsheet'!N35),'Panel Spreadsheet'!N35*Maturity!N35,"")</f>
        <v>1354254</v>
      </c>
      <c r="O35" s="6">
        <f>IF(ISNUMBER('Panel Spreadsheet'!O35),'Panel Spreadsheet'!O35*Maturity!O35,"")</f>
        <v>1345350.5999999999</v>
      </c>
      <c r="P35" s="6" t="str">
        <f>IF(ISNUMBER('Panel Spreadsheet'!P35),'Panel Spreadsheet'!P35*Maturity!P35,"")</f>
        <v/>
      </c>
      <c r="Q35" s="6" t="str">
        <f>IF(ISNUMBER('Panel Spreadsheet'!Q35),'Panel Spreadsheet'!Q35*Maturity!Q35,"")</f>
        <v/>
      </c>
      <c r="R35" s="6" t="str">
        <f>IF(ISNUMBER('Panel Spreadsheet'!R35),'Panel Spreadsheet'!R35*Maturity!R35,"")</f>
        <v/>
      </c>
      <c r="S35" s="6" t="str">
        <f>IF(ISNUMBER('Panel Spreadsheet'!S35),'Panel Spreadsheet'!S35*Maturity!S35,"")</f>
        <v/>
      </c>
      <c r="T35" s="6" t="str">
        <f>IF(ISNUMBER('Panel Spreadsheet'!T35),'Panel Spreadsheet'!T35*Maturity!T35,"")</f>
        <v/>
      </c>
      <c r="U35" s="6" t="str">
        <f>IF(ISNUMBER('Panel Spreadsheet'!U35),'Panel Spreadsheet'!U35*Maturity!U35,"")</f>
        <v/>
      </c>
      <c r="V35" s="6" t="str">
        <f>IF(ISNUMBER('Panel Spreadsheet'!V35),'Panel Spreadsheet'!V35*Maturity!V35,"")</f>
        <v/>
      </c>
      <c r="W35" s="6" t="str">
        <f>IF(ISNUMBER('Panel Spreadsheet'!W35),'Panel Spreadsheet'!W35*Maturity!W35,"")</f>
        <v/>
      </c>
      <c r="X35" s="6" t="str">
        <f>IF(ISNUMBER('Panel Spreadsheet'!X35),'Panel Spreadsheet'!X35*Maturity!X35,"")</f>
        <v/>
      </c>
      <c r="Y35" s="6" t="str">
        <f>IF(ISNUMBER('Panel Spreadsheet'!Y35),'Panel Spreadsheet'!Y35*Maturity!Y35,"")</f>
        <v/>
      </c>
      <c r="Z35" s="6" t="str">
        <f>IF(ISNUMBER('Panel Spreadsheet'!Z35),'Panel Spreadsheet'!Z35*Maturity!Z35,"")</f>
        <v/>
      </c>
      <c r="AA35" s="6" t="str">
        <f>IF(ISNUMBER('Panel Spreadsheet'!AA35),'Panel Spreadsheet'!AA35*Maturity!AA35,"")</f>
        <v/>
      </c>
      <c r="AB35" s="6" t="str">
        <f>IF(ISNUMBER('Panel Spreadsheet'!AB35),'Panel Spreadsheet'!AB35*Maturity!AB35,"")</f>
        <v/>
      </c>
      <c r="AC35" s="6" t="str">
        <f>IF(ISNUMBER('Panel Spreadsheet'!AC35),'Panel Spreadsheet'!AC35*Maturity!AC35,"")</f>
        <v/>
      </c>
      <c r="AD35" s="6" t="str">
        <f>IF(ISNUMBER('Panel Spreadsheet'!AD35),'Panel Spreadsheet'!AD35*Maturity!AD35,"")</f>
        <v/>
      </c>
      <c r="AE35" s="6" t="str">
        <f>IF(ISNUMBER('Panel Spreadsheet'!AE35),'Panel Spreadsheet'!AE35*Maturity!AE35,"")</f>
        <v/>
      </c>
      <c r="AF35" s="6" t="str">
        <f>IF(ISNUMBER('Panel Spreadsheet'!AF35),'Panel Spreadsheet'!AF35*Maturity!AF35,"")</f>
        <v/>
      </c>
      <c r="AG35" s="6" t="str">
        <f>IF(ISNUMBER('Panel Spreadsheet'!AG35),'Panel Spreadsheet'!AG35*Maturity!AG35,"")</f>
        <v/>
      </c>
      <c r="AH35" s="6" t="str">
        <f>IF(ISNUMBER('Panel Spreadsheet'!AH35),'Panel Spreadsheet'!AH35*Maturity!AH35,"")</f>
        <v/>
      </c>
      <c r="AI35" s="6" t="str">
        <f>IF(ISNUMBER('Panel Spreadsheet'!AI35),'Panel Spreadsheet'!AI35*Maturity!AI35,"")</f>
        <v/>
      </c>
      <c r="AJ35" s="6" t="str">
        <f>IF(ISNUMBER('Panel Spreadsheet'!AJ35),'Panel Spreadsheet'!AJ35*Maturity!AJ35,"")</f>
        <v/>
      </c>
      <c r="AK35" s="6" t="str">
        <f>IF(ISNUMBER('Panel Spreadsheet'!AK35),'Panel Spreadsheet'!AK35*Maturity!AK35,"")</f>
        <v/>
      </c>
      <c r="AL35" s="6" t="str">
        <f>IF(ISNUMBER('Panel Spreadsheet'!AL35),'Panel Spreadsheet'!AL35*Maturity!AL35,"")</f>
        <v/>
      </c>
      <c r="AM35" s="6" t="str">
        <f>IF(ISNUMBER('Panel Spreadsheet'!AM35),'Panel Spreadsheet'!AM35*Maturity!AM35,"")</f>
        <v/>
      </c>
      <c r="AN35" s="6" t="str">
        <f>IF(ISNUMBER('Panel Spreadsheet'!AN35),'Panel Spreadsheet'!AN35*Maturity!AN35,"")</f>
        <v/>
      </c>
      <c r="AO35" s="6" t="str">
        <f>IF(ISNUMBER('Panel Spreadsheet'!AO35),'Panel Spreadsheet'!AO35*Maturity!AO35,"")</f>
        <v/>
      </c>
      <c r="AP35" s="6" t="str">
        <f>IF(ISNUMBER('Panel Spreadsheet'!AP35),'Panel Spreadsheet'!AP35*Maturity!AP35,"")</f>
        <v/>
      </c>
      <c r="AQ35" s="6" t="str">
        <f>IF(ISNUMBER('Panel Spreadsheet'!AQ35),'Panel Spreadsheet'!AQ35*Maturity!AQ35,"")</f>
        <v/>
      </c>
      <c r="AR35" s="6" t="str">
        <f>IF(ISNUMBER('Panel Spreadsheet'!AR35),'Panel Spreadsheet'!AR35*Maturity!AR35,"")</f>
        <v/>
      </c>
      <c r="AS35" s="6" t="str">
        <f>IF(ISNUMBER('Panel Spreadsheet'!AS35),'Panel Spreadsheet'!AS35*Maturity!AS35,"")</f>
        <v/>
      </c>
      <c r="AT35" s="6" t="str">
        <f>IF(ISNUMBER('Panel Spreadsheet'!AT35),'Panel Spreadsheet'!AT35*Maturity!AT35,"")</f>
        <v/>
      </c>
      <c r="AU35" s="6" t="str">
        <f>IF(ISNUMBER('Panel Spreadsheet'!AU35),'Panel Spreadsheet'!AU35*Maturity!AU35,"")</f>
        <v/>
      </c>
      <c r="AV35" s="6" t="str">
        <f>IF(ISNUMBER('Panel Spreadsheet'!AV35),'Panel Spreadsheet'!AV35*Maturity!AV35,"")</f>
        <v/>
      </c>
      <c r="AW35" s="6" t="str">
        <f>IF(ISNUMBER('Panel Spreadsheet'!AW35),'Panel Spreadsheet'!AW35*Maturity!AW35,"")</f>
        <v/>
      </c>
      <c r="AX35" s="6" t="str">
        <f>IF(ISNUMBER('Panel Spreadsheet'!AX35),'Panel Spreadsheet'!AX35*Maturity!AX35,"")</f>
        <v/>
      </c>
      <c r="AY35" s="6" t="str">
        <f>IF(ISNUMBER('Panel Spreadsheet'!AY35),'Panel Spreadsheet'!AY35*Maturity!AY35,"")</f>
        <v/>
      </c>
    </row>
    <row r="36" spans="1:51" x14ac:dyDescent="0.35">
      <c r="A36" t="s">
        <v>14</v>
      </c>
      <c r="B36" t="s">
        <v>155</v>
      </c>
      <c r="C36" s="15">
        <v>4</v>
      </c>
      <c r="D36">
        <v>1940</v>
      </c>
      <c r="E36">
        <v>1950</v>
      </c>
      <c r="F36" s="6">
        <f>IF(ISNUMBER('Panel Spreadsheet'!F36),'Panel Spreadsheet'!F36*Maturity!F36,"")</f>
        <v>306493.75</v>
      </c>
      <c r="G36" s="6">
        <f>IF(ISNUMBER('Panel Spreadsheet'!G36),'Panel Spreadsheet'!G36*Maturity!G36,"")</f>
        <v>355110</v>
      </c>
      <c r="H36" s="6">
        <f>IF(ISNUMBER('Panel Spreadsheet'!H36),'Panel Spreadsheet'!H36*Maturity!H36,"")</f>
        <v>358733.58750000002</v>
      </c>
      <c r="I36" s="6">
        <f>IF(ISNUMBER('Panel Spreadsheet'!I36),'Panel Spreadsheet'!I36*Maturity!I36,"")</f>
        <v>333670.56666666665</v>
      </c>
      <c r="J36" s="6">
        <f>IF(ISNUMBER('Panel Spreadsheet'!J36),'Panel Spreadsheet'!J36*Maturity!J36,"")</f>
        <v>309513.4375</v>
      </c>
      <c r="K36" s="6">
        <f>IF(ISNUMBER('Panel Spreadsheet'!K36),'Panel Spreadsheet'!K36*Maturity!K36,"")</f>
        <v>293509.3</v>
      </c>
      <c r="L36" s="6">
        <f>IF(ISNUMBER('Panel Spreadsheet'!L36),'Panel Spreadsheet'!L36*Maturity!L36,"")</f>
        <v>284752.36249999999</v>
      </c>
      <c r="M36" s="6">
        <f>IF(ISNUMBER('Panel Spreadsheet'!M36),'Panel Spreadsheet'!M36*Maturity!M36,"")</f>
        <v>272371.82500000001</v>
      </c>
      <c r="N36" s="6">
        <f>IF(ISNUMBER('Panel Spreadsheet'!N36),'Panel Spreadsheet'!N36*Maturity!N36,"")</f>
        <v>259991.28750000001</v>
      </c>
      <c r="O36" s="6">
        <f>IF(ISNUMBER('Panel Spreadsheet'!O36),'Panel Spreadsheet'!O36*Maturity!O36,"")</f>
        <v>221943.83333333331</v>
      </c>
      <c r="P36" s="6">
        <f>IF(ISNUMBER('Panel Spreadsheet'!P36),'Panel Spreadsheet'!P36*Maturity!P36,"")</f>
        <v>172119.65416666667</v>
      </c>
      <c r="Q36" s="6">
        <f>IF(ISNUMBER('Panel Spreadsheet'!Q36),'Panel Spreadsheet'!Q36*Maturity!Q36,"")</f>
        <v>205184.77500000002</v>
      </c>
      <c r="R36" s="6">
        <f>IF(ISNUMBER('Panel Spreadsheet'!R36),'Panel Spreadsheet'!R36*Maturity!R36,"")</f>
        <v>254102.96666666667</v>
      </c>
      <c r="S36" s="6">
        <f>IF(ISNUMBER('Panel Spreadsheet'!S36),'Panel Spreadsheet'!S36*Maturity!S36,"")</f>
        <v>243987.20000000001</v>
      </c>
      <c r="T36" s="6">
        <f>IF(ISNUMBER('Panel Spreadsheet'!T36),'Panel Spreadsheet'!T36*Maturity!T36,"")</f>
        <v>231002.6875</v>
      </c>
      <c r="U36" s="6">
        <f>IF(ISNUMBER('Panel Spreadsheet'!U36),'Panel Spreadsheet'!U36*Maturity!U36,"")</f>
        <v>215602.50833333333</v>
      </c>
      <c r="V36" s="6">
        <f>IF(ISNUMBER('Panel Spreadsheet'!V36),'Panel Spreadsheet'!V36*Maturity!V36,"")</f>
        <v>196276.81666666668</v>
      </c>
      <c r="W36" s="6">
        <f>IF(ISNUMBER('Panel Spreadsheet'!W36),'Panel Spreadsheet'!W36*Maturity!W36,"")</f>
        <v>182990.40000000002</v>
      </c>
      <c r="X36" s="6">
        <f>IF(ISNUMBER('Panel Spreadsheet'!X36),'Panel Spreadsheet'!X36*Maturity!X36,"")</f>
        <v>160267.57083333333</v>
      </c>
      <c r="Y36" s="6">
        <f>IF(ISNUMBER('Panel Spreadsheet'!Y36),'Panel Spreadsheet'!Y36*Maturity!Y36,"")</f>
        <v>149472.33333333334</v>
      </c>
      <c r="Z36" s="6">
        <f>IF(ISNUMBER('Panel Spreadsheet'!Z36),'Panel Spreadsheet'!Z36*Maturity!Z36,"")</f>
        <v>137242.80000000002</v>
      </c>
      <c r="AA36" s="6">
        <f>IF(ISNUMBER('Panel Spreadsheet'!AA36),'Panel Spreadsheet'!AA36*Maturity!AA36,"")</f>
        <v>118973.93333333333</v>
      </c>
      <c r="AB36" s="6">
        <f>IF(ISNUMBER('Panel Spreadsheet'!AB36),'Panel Spreadsheet'!AB36*Maturity!AB36,"")</f>
        <v>105687.51666666666</v>
      </c>
      <c r="AC36" s="6">
        <f>IF(ISNUMBER('Panel Spreadsheet'!AC36),'Panel Spreadsheet'!AC36*Maturity!AC36,"")</f>
        <v>92401.099999999991</v>
      </c>
      <c r="AD36" s="6">
        <f>IF(ISNUMBER('Panel Spreadsheet'!AD36),'Panel Spreadsheet'!AD36*Maturity!AD36,"")</f>
        <v>77755.8125</v>
      </c>
      <c r="AE36" s="6">
        <f>IF(ISNUMBER('Panel Spreadsheet'!AE36),'Panel Spreadsheet'!AE36*Maturity!AE36,"")</f>
        <v>61600.716666666667</v>
      </c>
      <c r="AF36" s="6">
        <f>IF(ISNUMBER('Panel Spreadsheet'!AF36),'Panel Spreadsheet'!AF36*Maturity!AF36,"")</f>
        <v>46200.537499999999</v>
      </c>
      <c r="AG36" s="6">
        <f>IF(ISNUMBER('Panel Spreadsheet'!AG36),'Panel Spreadsheet'!AG36*Maturity!AG36,"")</f>
        <v>30800.358333333334</v>
      </c>
      <c r="AH36" s="6" t="str">
        <f>IF(ISNUMBER('Panel Spreadsheet'!AH36),'Panel Spreadsheet'!AH36*Maturity!AH36,"")</f>
        <v/>
      </c>
      <c r="AI36" s="6" t="str">
        <f>IF(ISNUMBER('Panel Spreadsheet'!AI36),'Panel Spreadsheet'!AI36*Maturity!AI36,"")</f>
        <v/>
      </c>
      <c r="AJ36" s="6" t="str">
        <f>IF(ISNUMBER('Panel Spreadsheet'!AJ36),'Panel Spreadsheet'!AJ36*Maturity!AJ36,"")</f>
        <v/>
      </c>
      <c r="AK36" s="6" t="str">
        <f>IF(ISNUMBER('Panel Spreadsheet'!AK36),'Panel Spreadsheet'!AK36*Maturity!AK36,"")</f>
        <v/>
      </c>
      <c r="AL36" s="6" t="str">
        <f>IF(ISNUMBER('Panel Spreadsheet'!AL36),'Panel Spreadsheet'!AL36*Maturity!AL36,"")</f>
        <v/>
      </c>
      <c r="AM36" s="6" t="str">
        <f>IF(ISNUMBER('Panel Spreadsheet'!AM36),'Panel Spreadsheet'!AM36*Maturity!AM36,"")</f>
        <v/>
      </c>
      <c r="AN36" s="6" t="str">
        <f>IF(ISNUMBER('Panel Spreadsheet'!AN36),'Panel Spreadsheet'!AN36*Maturity!AN36,"")</f>
        <v/>
      </c>
      <c r="AO36" s="6" t="str">
        <f>IF(ISNUMBER('Panel Spreadsheet'!AO36),'Panel Spreadsheet'!AO36*Maturity!AO36,"")</f>
        <v/>
      </c>
      <c r="AP36" s="6" t="str">
        <f>IF(ISNUMBER('Panel Spreadsheet'!AP36),'Panel Spreadsheet'!AP36*Maturity!AP36,"")</f>
        <v/>
      </c>
      <c r="AQ36" s="6" t="str">
        <f>IF(ISNUMBER('Panel Spreadsheet'!AQ36),'Panel Spreadsheet'!AQ36*Maturity!AQ36,"")</f>
        <v/>
      </c>
      <c r="AR36" s="6" t="str">
        <f>IF(ISNUMBER('Panel Spreadsheet'!AR36),'Panel Spreadsheet'!AR36*Maturity!AR36,"")</f>
        <v/>
      </c>
      <c r="AS36" s="6" t="str">
        <f>IF(ISNUMBER('Panel Spreadsheet'!AS36),'Panel Spreadsheet'!AS36*Maturity!AS36,"")</f>
        <v/>
      </c>
      <c r="AT36" s="6" t="str">
        <f>IF(ISNUMBER('Panel Spreadsheet'!AT36),'Panel Spreadsheet'!AT36*Maturity!AT36,"")</f>
        <v/>
      </c>
      <c r="AU36" s="6" t="str">
        <f>IF(ISNUMBER('Panel Spreadsheet'!AU36),'Panel Spreadsheet'!AU36*Maturity!AU36,"")</f>
        <v/>
      </c>
      <c r="AV36" s="6" t="str">
        <f>IF(ISNUMBER('Panel Spreadsheet'!AV36),'Panel Spreadsheet'!AV36*Maturity!AV36,"")</f>
        <v/>
      </c>
      <c r="AW36" s="6" t="str">
        <f>IF(ISNUMBER('Panel Spreadsheet'!AW36),'Panel Spreadsheet'!AW36*Maturity!AW36,"")</f>
        <v/>
      </c>
      <c r="AX36" s="6" t="str">
        <f>IF(ISNUMBER('Panel Spreadsheet'!AX36),'Panel Spreadsheet'!AX36*Maturity!AX36,"")</f>
        <v/>
      </c>
      <c r="AY36" s="6" t="str">
        <f>IF(ISNUMBER('Panel Spreadsheet'!AY36),'Panel Spreadsheet'!AY36*Maturity!AY36,"")</f>
        <v/>
      </c>
    </row>
    <row r="37" spans="1:51" x14ac:dyDescent="0.35">
      <c r="A37" t="s">
        <v>42</v>
      </c>
      <c r="B37" t="s">
        <v>155</v>
      </c>
      <c r="C37" s="15">
        <v>4</v>
      </c>
      <c r="D37">
        <v>1935</v>
      </c>
      <c r="E37">
        <v>1945</v>
      </c>
      <c r="F37" s="6" t="str">
        <f>IF(ISNUMBER('Panel Spreadsheet'!F37),'Panel Spreadsheet'!F37*Maturity!F37,"")</f>
        <v/>
      </c>
      <c r="G37" s="6" t="str">
        <f>IF(ISNUMBER('Panel Spreadsheet'!G37),'Panel Spreadsheet'!G37*Maturity!G37,"")</f>
        <v/>
      </c>
      <c r="H37" s="6" t="str">
        <f>IF(ISNUMBER('Panel Spreadsheet'!H37),'Panel Spreadsheet'!H37*Maturity!H37,"")</f>
        <v/>
      </c>
      <c r="I37" s="6" t="str">
        <f>IF(ISNUMBER('Panel Spreadsheet'!I37),'Panel Spreadsheet'!I37*Maturity!I37,"")</f>
        <v/>
      </c>
      <c r="J37" s="6" t="str">
        <f>IF(ISNUMBER('Panel Spreadsheet'!J37),'Panel Spreadsheet'!J37*Maturity!J37,"")</f>
        <v/>
      </c>
      <c r="K37" s="6" t="str">
        <f>IF(ISNUMBER('Panel Spreadsheet'!K37),'Panel Spreadsheet'!K37*Maturity!K37,"")</f>
        <v/>
      </c>
      <c r="L37" s="6" t="str">
        <f>IF(ISNUMBER('Panel Spreadsheet'!L37),'Panel Spreadsheet'!L37*Maturity!L37,"")</f>
        <v/>
      </c>
      <c r="M37" s="6" t="str">
        <f>IF(ISNUMBER('Panel Spreadsheet'!M37),'Panel Spreadsheet'!M37*Maturity!M37,"")</f>
        <v/>
      </c>
      <c r="N37" s="6">
        <f>IF(ISNUMBER('Panel Spreadsheet'!N37),'Panel Spreadsheet'!N37*Maturity!N37,"")</f>
        <v>318848</v>
      </c>
      <c r="O37" s="6">
        <f>IF(ISNUMBER('Panel Spreadsheet'!O37),'Panel Spreadsheet'!O37*Maturity!O37,"")</f>
        <v>302100</v>
      </c>
      <c r="P37" s="6">
        <f>IF(ISNUMBER('Panel Spreadsheet'!P37),'Panel Spreadsheet'!P37*Maturity!P37,"")</f>
        <v>293832</v>
      </c>
      <c r="Q37" s="6" t="str">
        <f>IF(ISNUMBER('Panel Spreadsheet'!Q37),'Panel Spreadsheet'!Q37*Maturity!Q37,"")</f>
        <v/>
      </c>
      <c r="R37" s="6" t="str">
        <f>IF(ISNUMBER('Panel Spreadsheet'!R37),'Panel Spreadsheet'!R37*Maturity!R37,"")</f>
        <v/>
      </c>
      <c r="S37" s="6" t="str">
        <f>IF(ISNUMBER('Panel Spreadsheet'!S37),'Panel Spreadsheet'!S37*Maturity!S37,"")</f>
        <v/>
      </c>
      <c r="T37" s="6" t="str">
        <f>IF(ISNUMBER('Panel Spreadsheet'!T37),'Panel Spreadsheet'!T37*Maturity!T37,"")</f>
        <v/>
      </c>
      <c r="U37" s="6" t="str">
        <f>IF(ISNUMBER('Panel Spreadsheet'!U37),'Panel Spreadsheet'!U37*Maturity!U37,"")</f>
        <v/>
      </c>
      <c r="V37" s="6" t="str">
        <f>IF(ISNUMBER('Panel Spreadsheet'!V37),'Panel Spreadsheet'!V37*Maturity!V37,"")</f>
        <v/>
      </c>
      <c r="W37" s="6" t="str">
        <f>IF(ISNUMBER('Panel Spreadsheet'!W37),'Panel Spreadsheet'!W37*Maturity!W37,"")</f>
        <v/>
      </c>
      <c r="X37" s="6" t="str">
        <f>IF(ISNUMBER('Panel Spreadsheet'!X37),'Panel Spreadsheet'!X37*Maturity!X37,"")</f>
        <v/>
      </c>
      <c r="Y37" s="6" t="str">
        <f>IF(ISNUMBER('Panel Spreadsheet'!Y37),'Panel Spreadsheet'!Y37*Maturity!Y37,"")</f>
        <v/>
      </c>
      <c r="Z37" s="6" t="str">
        <f>IF(ISNUMBER('Panel Spreadsheet'!Z37),'Panel Spreadsheet'!Z37*Maturity!Z37,"")</f>
        <v/>
      </c>
      <c r="AA37" s="6" t="str">
        <f>IF(ISNUMBER('Panel Spreadsheet'!AA37),'Panel Spreadsheet'!AA37*Maturity!AA37,"")</f>
        <v/>
      </c>
      <c r="AB37" s="6" t="str">
        <f>IF(ISNUMBER('Panel Spreadsheet'!AB37),'Panel Spreadsheet'!AB37*Maturity!AB37,"")</f>
        <v/>
      </c>
      <c r="AC37" s="6" t="str">
        <f>IF(ISNUMBER('Panel Spreadsheet'!AC37),'Panel Spreadsheet'!AC37*Maturity!AC37,"")</f>
        <v/>
      </c>
      <c r="AD37" s="6" t="str">
        <f>IF(ISNUMBER('Panel Spreadsheet'!AD37),'Panel Spreadsheet'!AD37*Maturity!AD37,"")</f>
        <v/>
      </c>
      <c r="AE37" s="6" t="str">
        <f>IF(ISNUMBER('Panel Spreadsheet'!AE37),'Panel Spreadsheet'!AE37*Maturity!AE37,"")</f>
        <v/>
      </c>
      <c r="AF37" s="6" t="str">
        <f>IF(ISNUMBER('Panel Spreadsheet'!AF37),'Panel Spreadsheet'!AF37*Maturity!AF37,"")</f>
        <v/>
      </c>
      <c r="AG37" s="6" t="str">
        <f>IF(ISNUMBER('Panel Spreadsheet'!AG37),'Panel Spreadsheet'!AG37*Maturity!AG37,"")</f>
        <v/>
      </c>
      <c r="AH37" s="6" t="str">
        <f>IF(ISNUMBER('Panel Spreadsheet'!AH37),'Panel Spreadsheet'!AH37*Maturity!AH37,"")</f>
        <v/>
      </c>
      <c r="AI37" s="6" t="str">
        <f>IF(ISNUMBER('Panel Spreadsheet'!AI37),'Panel Spreadsheet'!AI37*Maturity!AI37,"")</f>
        <v/>
      </c>
      <c r="AJ37" s="6" t="str">
        <f>IF(ISNUMBER('Panel Spreadsheet'!AJ37),'Panel Spreadsheet'!AJ37*Maturity!AJ37,"")</f>
        <v/>
      </c>
      <c r="AK37" s="6" t="str">
        <f>IF(ISNUMBER('Panel Spreadsheet'!AK37),'Panel Spreadsheet'!AK37*Maturity!AK37,"")</f>
        <v/>
      </c>
      <c r="AL37" s="6" t="str">
        <f>IF(ISNUMBER('Panel Spreadsheet'!AL37),'Panel Spreadsheet'!AL37*Maturity!AL37,"")</f>
        <v/>
      </c>
      <c r="AM37" s="6" t="str">
        <f>IF(ISNUMBER('Panel Spreadsheet'!AM37),'Panel Spreadsheet'!AM37*Maturity!AM37,"")</f>
        <v/>
      </c>
      <c r="AN37" s="6" t="str">
        <f>IF(ISNUMBER('Panel Spreadsheet'!AN37),'Panel Spreadsheet'!AN37*Maturity!AN37,"")</f>
        <v/>
      </c>
      <c r="AO37" s="6" t="str">
        <f>IF(ISNUMBER('Panel Spreadsheet'!AO37),'Panel Spreadsheet'!AO37*Maturity!AO37,"")</f>
        <v/>
      </c>
      <c r="AP37" s="6" t="str">
        <f>IF(ISNUMBER('Panel Spreadsheet'!AP37),'Panel Spreadsheet'!AP37*Maturity!AP37,"")</f>
        <v/>
      </c>
      <c r="AQ37" s="6" t="str">
        <f>IF(ISNUMBER('Panel Spreadsheet'!AQ37),'Panel Spreadsheet'!AQ37*Maturity!AQ37,"")</f>
        <v/>
      </c>
      <c r="AR37" s="6" t="str">
        <f>IF(ISNUMBER('Panel Spreadsheet'!AR37),'Panel Spreadsheet'!AR37*Maturity!AR37,"")</f>
        <v/>
      </c>
      <c r="AS37" s="6" t="str">
        <f>IF(ISNUMBER('Panel Spreadsheet'!AS37),'Panel Spreadsheet'!AS37*Maturity!AS37,"")</f>
        <v/>
      </c>
      <c r="AT37" s="6" t="str">
        <f>IF(ISNUMBER('Panel Spreadsheet'!AT37),'Panel Spreadsheet'!AT37*Maturity!AT37,"")</f>
        <v/>
      </c>
      <c r="AU37" s="6" t="str">
        <f>IF(ISNUMBER('Panel Spreadsheet'!AU37),'Panel Spreadsheet'!AU37*Maturity!AU37,"")</f>
        <v/>
      </c>
      <c r="AV37" s="6" t="str">
        <f>IF(ISNUMBER('Panel Spreadsheet'!AV37),'Panel Spreadsheet'!AV37*Maturity!AV37,"")</f>
        <v/>
      </c>
      <c r="AW37" s="6" t="str">
        <f>IF(ISNUMBER('Panel Spreadsheet'!AW37),'Panel Spreadsheet'!AW37*Maturity!AW37,"")</f>
        <v/>
      </c>
      <c r="AX37" s="6" t="str">
        <f>IF(ISNUMBER('Panel Spreadsheet'!AX37),'Panel Spreadsheet'!AX37*Maturity!AX37,"")</f>
        <v/>
      </c>
      <c r="AY37" s="6" t="str">
        <f>IF(ISNUMBER('Panel Spreadsheet'!AY37),'Panel Spreadsheet'!AY37*Maturity!AY37,"")</f>
        <v/>
      </c>
    </row>
    <row r="38" spans="1:51" x14ac:dyDescent="0.35">
      <c r="A38" t="s">
        <v>79</v>
      </c>
      <c r="B38" t="s">
        <v>155</v>
      </c>
      <c r="C38" s="15">
        <v>4</v>
      </c>
      <c r="D38">
        <v>1965</v>
      </c>
      <c r="E38" s="112">
        <v>1965</v>
      </c>
      <c r="F38" s="6" t="str">
        <f>IF(ISNUMBER('Panel Spreadsheet'!F38),'Panel Spreadsheet'!F38*Maturity!F38,"")</f>
        <v/>
      </c>
      <c r="G38" s="6" t="str">
        <f>IF(ISNUMBER('Panel Spreadsheet'!G38),'Panel Spreadsheet'!G38*Maturity!G38,"")</f>
        <v/>
      </c>
      <c r="H38" s="6" t="str">
        <f>IF(ISNUMBER('Panel Spreadsheet'!H38),'Panel Spreadsheet'!H38*Maturity!H38,"")</f>
        <v/>
      </c>
      <c r="I38" s="6" t="str">
        <f>IF(ISNUMBER('Panel Spreadsheet'!I38),'Panel Spreadsheet'!I38*Maturity!I38,"")</f>
        <v/>
      </c>
      <c r="J38" s="6" t="str">
        <f>IF(ISNUMBER('Panel Spreadsheet'!J38),'Panel Spreadsheet'!J38*Maturity!J38,"")</f>
        <v/>
      </c>
      <c r="K38" s="6" t="str">
        <f>IF(ISNUMBER('Panel Spreadsheet'!K38),'Panel Spreadsheet'!K38*Maturity!K38,"")</f>
        <v/>
      </c>
      <c r="L38" s="6" t="str">
        <f>IF(ISNUMBER('Panel Spreadsheet'!L38),'Panel Spreadsheet'!L38*Maturity!L38,"")</f>
        <v/>
      </c>
      <c r="M38" s="6" t="str">
        <f>IF(ISNUMBER('Panel Spreadsheet'!M38),'Panel Spreadsheet'!M38*Maturity!M38,"")</f>
        <v/>
      </c>
      <c r="N38" s="6" t="str">
        <f>IF(ISNUMBER('Panel Spreadsheet'!N38),'Panel Spreadsheet'!N38*Maturity!N38,"")</f>
        <v/>
      </c>
      <c r="O38" s="6" t="str">
        <f>IF(ISNUMBER('Panel Spreadsheet'!O38),'Panel Spreadsheet'!O38*Maturity!O38,"")</f>
        <v/>
      </c>
      <c r="P38" s="6" t="str">
        <f>IF(ISNUMBER('Panel Spreadsheet'!P38),'Panel Spreadsheet'!P38*Maturity!P38,"")</f>
        <v/>
      </c>
      <c r="Q38" s="6" t="str">
        <f>IF(ISNUMBER('Panel Spreadsheet'!Q38),'Panel Spreadsheet'!Q38*Maturity!Q38,"")</f>
        <v/>
      </c>
      <c r="R38" s="6" t="str">
        <f>IF(ISNUMBER('Panel Spreadsheet'!R38),'Panel Spreadsheet'!R38*Maturity!R38,"")</f>
        <v/>
      </c>
      <c r="S38" s="6" t="str">
        <f>IF(ISNUMBER('Panel Spreadsheet'!S38),'Panel Spreadsheet'!S38*Maturity!S38,"")</f>
        <v/>
      </c>
      <c r="T38" s="6" t="str">
        <f>IF(ISNUMBER('Panel Spreadsheet'!T38),'Panel Spreadsheet'!T38*Maturity!T38,"")</f>
        <v/>
      </c>
      <c r="U38" s="6" t="str">
        <f>IF(ISNUMBER('Panel Spreadsheet'!U38),'Panel Spreadsheet'!U38*Maturity!U38,"")</f>
        <v/>
      </c>
      <c r="V38" s="6" t="str">
        <f>IF(ISNUMBER('Panel Spreadsheet'!V38),'Panel Spreadsheet'!V38*Maturity!V38,"")</f>
        <v/>
      </c>
      <c r="W38" s="6" t="str">
        <f>IF(ISNUMBER('Panel Spreadsheet'!W38),'Panel Spreadsheet'!W38*Maturity!W38,"")</f>
        <v/>
      </c>
      <c r="X38" s="6" t="str">
        <f>IF(ISNUMBER('Panel Spreadsheet'!X38),'Panel Spreadsheet'!X38*Maturity!X38,"")</f>
        <v/>
      </c>
      <c r="Y38" s="6" t="str">
        <f>IF(ISNUMBER('Panel Spreadsheet'!Y38),'Panel Spreadsheet'!Y38*Maturity!Y38,"")</f>
        <v/>
      </c>
      <c r="Z38" s="6" t="str">
        <f>IF(ISNUMBER('Panel Spreadsheet'!Z38),'Panel Spreadsheet'!Z38*Maturity!Z38,"")</f>
        <v/>
      </c>
      <c r="AA38" s="6" t="str">
        <f>IF(ISNUMBER('Panel Spreadsheet'!AA38),'Panel Spreadsheet'!AA38*Maturity!AA38,"")</f>
        <v/>
      </c>
      <c r="AB38" s="6" t="str">
        <f>IF(ISNUMBER('Panel Spreadsheet'!AB38),'Panel Spreadsheet'!AB38*Maturity!AB38,"")</f>
        <v/>
      </c>
      <c r="AC38" s="6" t="str">
        <f>IF(ISNUMBER('Panel Spreadsheet'!AC38),'Panel Spreadsheet'!AC38*Maturity!AC38,"")</f>
        <v/>
      </c>
      <c r="AD38" s="6" t="str">
        <f>IF(ISNUMBER('Panel Spreadsheet'!AD38),'Panel Spreadsheet'!AD38*Maturity!AD38,"")</f>
        <v/>
      </c>
      <c r="AE38" s="6" t="str">
        <f>IF(ISNUMBER('Panel Spreadsheet'!AE38),'Panel Spreadsheet'!AE38*Maturity!AE38,"")</f>
        <v/>
      </c>
      <c r="AF38" s="6" t="str">
        <f>IF(ISNUMBER('Panel Spreadsheet'!AF38),'Panel Spreadsheet'!AF38*Maturity!AF38,"")</f>
        <v/>
      </c>
      <c r="AG38" s="6" t="str">
        <f>IF(ISNUMBER('Panel Spreadsheet'!AG38),'Panel Spreadsheet'!AG38*Maturity!AG38,"")</f>
        <v/>
      </c>
      <c r="AH38" s="6" t="str">
        <f>IF(ISNUMBER('Panel Spreadsheet'!AH38),'Panel Spreadsheet'!AH38*Maturity!AH38,"")</f>
        <v/>
      </c>
      <c r="AI38" s="6" t="str">
        <f>IF(ISNUMBER('Panel Spreadsheet'!AI38),'Panel Spreadsheet'!AI38*Maturity!AI38,"")</f>
        <v/>
      </c>
      <c r="AJ38" s="6" t="str">
        <f>IF(ISNUMBER('Panel Spreadsheet'!AJ38),'Panel Spreadsheet'!AJ38*Maturity!AJ38,"")</f>
        <v/>
      </c>
      <c r="AK38" s="6" t="str">
        <f>IF(ISNUMBER('Panel Spreadsheet'!AK38),'Panel Spreadsheet'!AK38*Maturity!AK38,"")</f>
        <v/>
      </c>
      <c r="AL38" s="6" t="str">
        <f>IF(ISNUMBER('Panel Spreadsheet'!AL38),'Panel Spreadsheet'!AL38*Maturity!AL38,"")</f>
        <v/>
      </c>
      <c r="AM38" s="6" t="str">
        <f>IF(ISNUMBER('Panel Spreadsheet'!AM38),'Panel Spreadsheet'!AM38*Maturity!AM38,"")</f>
        <v/>
      </c>
      <c r="AN38" s="6" t="str">
        <f>IF(ISNUMBER('Panel Spreadsheet'!AN38),'Panel Spreadsheet'!AN38*Maturity!AN38,"")</f>
        <v/>
      </c>
      <c r="AO38" s="6" t="str">
        <f>IF(ISNUMBER('Panel Spreadsheet'!AO38),'Panel Spreadsheet'!AO38*Maturity!AO38,"")</f>
        <v/>
      </c>
      <c r="AP38" s="6" t="str">
        <f>IF(ISNUMBER('Panel Spreadsheet'!AP38),'Panel Spreadsheet'!AP38*Maturity!AP38,"")</f>
        <v/>
      </c>
      <c r="AQ38" s="6" t="str">
        <f>IF(ISNUMBER('Panel Spreadsheet'!AQ38),'Panel Spreadsheet'!AQ38*Maturity!AQ38,"")</f>
        <v/>
      </c>
      <c r="AR38" s="6" t="str">
        <f>IF(ISNUMBER('Panel Spreadsheet'!AR38),'Panel Spreadsheet'!AR38*Maturity!AR38,"")</f>
        <v/>
      </c>
      <c r="AS38" s="6" t="str">
        <f>IF(ISNUMBER('Panel Spreadsheet'!AS38),'Panel Spreadsheet'!AS38*Maturity!AS38,"")</f>
        <v/>
      </c>
      <c r="AT38" s="6" t="str">
        <f>IF(ISNUMBER('Panel Spreadsheet'!AT38),'Panel Spreadsheet'!AT38*Maturity!AT38,"")</f>
        <v/>
      </c>
      <c r="AU38" s="6" t="str">
        <f>IF(ISNUMBER('Panel Spreadsheet'!AU38),'Panel Spreadsheet'!AU38*Maturity!AU38,"")</f>
        <v/>
      </c>
      <c r="AV38" s="6">
        <f>IF(ISNUMBER('Panel Spreadsheet'!AV38),'Panel Spreadsheet'!AV38*Maturity!AV38,"")</f>
        <v>6088242</v>
      </c>
      <c r="AW38" s="6" t="str">
        <f>IF(ISNUMBER('Panel Spreadsheet'!AW38),'Panel Spreadsheet'!AW38*Maturity!AW38,"")</f>
        <v/>
      </c>
      <c r="AX38" s="6" t="str">
        <f>IF(ISNUMBER('Panel Spreadsheet'!AX38),'Panel Spreadsheet'!AX38*Maturity!AX38,"")</f>
        <v/>
      </c>
      <c r="AY38" s="6" t="str">
        <f>IF(ISNUMBER('Panel Spreadsheet'!AY38),'Panel Spreadsheet'!AY38*Maturity!AY38,"")</f>
        <v/>
      </c>
    </row>
    <row r="39" spans="1:51" x14ac:dyDescent="0.35">
      <c r="A39" t="s">
        <v>18</v>
      </c>
      <c r="B39" t="s">
        <v>155</v>
      </c>
      <c r="C39" s="15">
        <v>4.25</v>
      </c>
      <c r="D39">
        <v>1973</v>
      </c>
      <c r="E39">
        <v>1978</v>
      </c>
      <c r="F39" s="6" t="str">
        <f>IF(ISNUMBER('Panel Spreadsheet'!F39),'Panel Spreadsheet'!F39*Maturity!F39,"")</f>
        <v/>
      </c>
      <c r="G39" s="6" t="str">
        <f>IF(ISNUMBER('Panel Spreadsheet'!G39),'Panel Spreadsheet'!G39*Maturity!G39,"")</f>
        <v/>
      </c>
      <c r="H39" s="6" t="str">
        <f>IF(ISNUMBER('Panel Spreadsheet'!H39),'Panel Spreadsheet'!H39*Maturity!H39,"")</f>
        <v/>
      </c>
      <c r="I39" s="6" t="str">
        <f>IF(ISNUMBER('Panel Spreadsheet'!I39),'Panel Spreadsheet'!I39*Maturity!I39,"")</f>
        <v/>
      </c>
      <c r="J39" s="6" t="str">
        <f>IF(ISNUMBER('Panel Spreadsheet'!J39),'Panel Spreadsheet'!J39*Maturity!J39,"")</f>
        <v/>
      </c>
      <c r="K39" s="6" t="str">
        <f>IF(ISNUMBER('Panel Spreadsheet'!K39),'Panel Spreadsheet'!K39*Maturity!K39,"")</f>
        <v/>
      </c>
      <c r="L39" s="6" t="str">
        <f>IF(ISNUMBER('Panel Spreadsheet'!L39),'Panel Spreadsheet'!L39*Maturity!L39,"")</f>
        <v/>
      </c>
      <c r="M39" s="6" t="str">
        <f>IF(ISNUMBER('Panel Spreadsheet'!M39),'Panel Spreadsheet'!M39*Maturity!M39,"")</f>
        <v/>
      </c>
      <c r="N39" s="6" t="str">
        <f>IF(ISNUMBER('Panel Spreadsheet'!N39),'Panel Spreadsheet'!N39*Maturity!N39,"")</f>
        <v/>
      </c>
      <c r="O39" s="6" t="str">
        <f>IF(ISNUMBER('Panel Spreadsheet'!O39),'Panel Spreadsheet'!O39*Maturity!O39,"")</f>
        <v/>
      </c>
      <c r="P39" s="6" t="str">
        <f>IF(ISNUMBER('Panel Spreadsheet'!P39),'Panel Spreadsheet'!P39*Maturity!P39,"")</f>
        <v/>
      </c>
      <c r="Q39" s="6" t="str">
        <f>IF(ISNUMBER('Panel Spreadsheet'!Q39),'Panel Spreadsheet'!Q39*Maturity!Q39,"")</f>
        <v/>
      </c>
      <c r="R39" s="6" t="str">
        <f>IF(ISNUMBER('Panel Spreadsheet'!R39),'Panel Spreadsheet'!R39*Maturity!R39,"")</f>
        <v/>
      </c>
      <c r="S39" s="6" t="str">
        <f>IF(ISNUMBER('Panel Spreadsheet'!S39),'Panel Spreadsheet'!S39*Maturity!S39,"")</f>
        <v/>
      </c>
      <c r="T39" s="6" t="str">
        <f>IF(ISNUMBER('Panel Spreadsheet'!T39),'Panel Spreadsheet'!T39*Maturity!T39,"")</f>
        <v/>
      </c>
      <c r="U39" s="6" t="str">
        <f>IF(ISNUMBER('Panel Spreadsheet'!U39),'Panel Spreadsheet'!U39*Maturity!U39,"")</f>
        <v/>
      </c>
      <c r="V39" s="6" t="str">
        <f>IF(ISNUMBER('Panel Spreadsheet'!V39),'Panel Spreadsheet'!V39*Maturity!V39,"")</f>
        <v/>
      </c>
      <c r="W39" s="6" t="str">
        <f>IF(ISNUMBER('Panel Spreadsheet'!W39),'Panel Spreadsheet'!W39*Maturity!W39,"")</f>
        <v/>
      </c>
      <c r="X39" s="6" t="str">
        <f>IF(ISNUMBER('Panel Spreadsheet'!X39),'Panel Spreadsheet'!X39*Maturity!X39,"")</f>
        <v/>
      </c>
      <c r="Y39" s="6" t="str">
        <f>IF(ISNUMBER('Panel Spreadsheet'!Y39),'Panel Spreadsheet'!Y39*Maturity!Y39,"")</f>
        <v/>
      </c>
      <c r="Z39" s="6" t="str">
        <f>IF(ISNUMBER('Panel Spreadsheet'!Z39),'Panel Spreadsheet'!Z39*Maturity!Z39,"")</f>
        <v/>
      </c>
      <c r="AA39" s="6" t="str">
        <f>IF(ISNUMBER('Panel Spreadsheet'!AA39),'Panel Spreadsheet'!AA39*Maturity!AA39,"")</f>
        <v/>
      </c>
      <c r="AB39" s="6" t="str">
        <f>IF(ISNUMBER('Panel Spreadsheet'!AB39),'Panel Spreadsheet'!AB39*Maturity!AB39,"")</f>
        <v/>
      </c>
      <c r="AC39" s="6" t="str">
        <f>IF(ISNUMBER('Panel Spreadsheet'!AC39),'Panel Spreadsheet'!AC39*Maturity!AC39,"")</f>
        <v/>
      </c>
      <c r="AD39" s="6" t="str">
        <f>IF(ISNUMBER('Panel Spreadsheet'!AD39),'Panel Spreadsheet'!AD39*Maturity!AD39,"")</f>
        <v/>
      </c>
      <c r="AE39" s="6" t="str">
        <f>IF(ISNUMBER('Panel Spreadsheet'!AE39),'Panel Spreadsheet'!AE39*Maturity!AE39,"")</f>
        <v/>
      </c>
      <c r="AF39" s="6" t="str">
        <f>IF(ISNUMBER('Panel Spreadsheet'!AF39),'Panel Spreadsheet'!AF39*Maturity!AF39,"")</f>
        <v/>
      </c>
      <c r="AG39" s="6" t="str">
        <f>IF(ISNUMBER('Panel Spreadsheet'!AG39),'Panel Spreadsheet'!AG39*Maturity!AG39,"")</f>
        <v/>
      </c>
      <c r="AH39" s="6" t="str">
        <f>IF(ISNUMBER('Panel Spreadsheet'!AH39),'Panel Spreadsheet'!AH39*Maturity!AH39,"")</f>
        <v/>
      </c>
      <c r="AI39" s="6" t="str">
        <f>IF(ISNUMBER('Panel Spreadsheet'!AI39),'Panel Spreadsheet'!AI39*Maturity!AI39,"")</f>
        <v/>
      </c>
      <c r="AJ39" s="6" t="str">
        <f>IF(ISNUMBER('Panel Spreadsheet'!AJ39),'Panel Spreadsheet'!AJ39*Maturity!AJ39,"")</f>
        <v/>
      </c>
      <c r="AK39" s="6" t="str">
        <f>IF(ISNUMBER('Panel Spreadsheet'!AK39),'Panel Spreadsheet'!AK39*Maturity!AK39,"")</f>
        <v/>
      </c>
      <c r="AL39" s="6">
        <f>IF(ISNUMBER('Panel Spreadsheet'!AL39),'Panel Spreadsheet'!AL39*Maturity!AL39,"")</f>
        <v>1287500</v>
      </c>
      <c r="AM39" s="6">
        <f>IF(ISNUMBER('Panel Spreadsheet'!AM39),'Panel Spreadsheet'!AM39*Maturity!AM39,"")</f>
        <v>2496000</v>
      </c>
      <c r="AN39" s="6">
        <f>IF(ISNUMBER('Panel Spreadsheet'!AN39),'Panel Spreadsheet'!AN39*Maturity!AN39,"")</f>
        <v>2265500</v>
      </c>
      <c r="AO39" s="6">
        <f>IF(ISNUMBER('Panel Spreadsheet'!AO39),'Panel Spreadsheet'!AO39*Maturity!AO39,"")</f>
        <v>1903000</v>
      </c>
      <c r="AP39" s="6">
        <f>IF(ISNUMBER('Panel Spreadsheet'!AP39),'Panel Spreadsheet'!AP39*Maturity!AP39,"")</f>
        <v>1774500</v>
      </c>
      <c r="AQ39" s="6">
        <f>IF(ISNUMBER('Panel Spreadsheet'!AQ39),'Panel Spreadsheet'!AQ39*Maturity!AQ39,"")</f>
        <v>1590000</v>
      </c>
      <c r="AR39" s="6">
        <f>IF(ISNUMBER('Panel Spreadsheet'!AR39),'Panel Spreadsheet'!AR39*Maturity!AR39,"")</f>
        <v>1491500</v>
      </c>
      <c r="AS39" s="6">
        <f>IF(ISNUMBER('Panel Spreadsheet'!AS39),'Panel Spreadsheet'!AS39*Maturity!AS39,"")</f>
        <v>1359000</v>
      </c>
      <c r="AT39" s="6">
        <f>IF(ISNUMBER('Panel Spreadsheet'!AT39),'Panel Spreadsheet'!AT39*Maturity!AT39,"")</f>
        <v>1266500</v>
      </c>
      <c r="AU39" s="6">
        <f>IF(ISNUMBER('Panel Spreadsheet'!AU39),'Panel Spreadsheet'!AU39*Maturity!AU39,"")</f>
        <v>1112000</v>
      </c>
      <c r="AV39" s="6">
        <f>IF(ISNUMBER('Panel Spreadsheet'!AV39),'Panel Spreadsheet'!AV39*Maturity!AV39,"")</f>
        <v>1110000</v>
      </c>
      <c r="AW39" s="6" t="str">
        <f>IF(ISNUMBER('Panel Spreadsheet'!AW39),'Panel Spreadsheet'!AW39*Maturity!AW39,"")</f>
        <v/>
      </c>
      <c r="AX39" s="6" t="str">
        <f>IF(ISNUMBER('Panel Spreadsheet'!AX39),'Panel Spreadsheet'!AX39*Maturity!AX39,"")</f>
        <v/>
      </c>
      <c r="AY39" s="6" t="str">
        <f>IF(ISNUMBER('Panel Spreadsheet'!AY39),'Panel Spreadsheet'!AY39*Maturity!AY39,"")</f>
        <v/>
      </c>
    </row>
    <row r="40" spans="1:51" x14ac:dyDescent="0.35">
      <c r="A40" t="s">
        <v>27</v>
      </c>
      <c r="B40" t="s">
        <v>155</v>
      </c>
      <c r="C40" s="15">
        <v>4.5</v>
      </c>
      <c r="D40">
        <v>1956</v>
      </c>
      <c r="E40" s="112">
        <v>1956</v>
      </c>
      <c r="F40" s="6" t="str">
        <f>IF(ISNUMBER('Panel Spreadsheet'!F40),'Panel Spreadsheet'!F40*Maturity!F40,"")</f>
        <v/>
      </c>
      <c r="G40" s="6" t="str">
        <f>IF(ISNUMBER('Panel Spreadsheet'!G40),'Panel Spreadsheet'!G40*Maturity!G40,"")</f>
        <v/>
      </c>
      <c r="H40" s="6" t="str">
        <f>IF(ISNUMBER('Panel Spreadsheet'!H40),'Panel Spreadsheet'!H40*Maturity!H40,"")</f>
        <v/>
      </c>
      <c r="I40" s="6" t="str">
        <f>IF(ISNUMBER('Panel Spreadsheet'!I40),'Panel Spreadsheet'!I40*Maturity!I40,"")</f>
        <v/>
      </c>
      <c r="J40" s="6" t="str">
        <f>IF(ISNUMBER('Panel Spreadsheet'!J40),'Panel Spreadsheet'!J40*Maturity!J40,"")</f>
        <v/>
      </c>
      <c r="K40" s="6" t="str">
        <f>IF(ISNUMBER('Panel Spreadsheet'!K40),'Panel Spreadsheet'!K40*Maturity!K40,"")</f>
        <v/>
      </c>
      <c r="L40" s="6" t="str">
        <f>IF(ISNUMBER('Panel Spreadsheet'!L40),'Panel Spreadsheet'!L40*Maturity!L40,"")</f>
        <v/>
      </c>
      <c r="M40" s="6" t="str">
        <f>IF(ISNUMBER('Panel Spreadsheet'!M40),'Panel Spreadsheet'!M40*Maturity!M40,"")</f>
        <v/>
      </c>
      <c r="N40" s="6">
        <f>IF(ISNUMBER('Panel Spreadsheet'!N40),'Panel Spreadsheet'!N40*Maturity!N40,"")</f>
        <v>25650</v>
      </c>
      <c r="O40" s="6">
        <f>IF(ISNUMBER('Panel Spreadsheet'!O40),'Panel Spreadsheet'!O40*Maturity!O40,"")</f>
        <v>24180</v>
      </c>
      <c r="P40" s="6">
        <f>IF(ISNUMBER('Panel Spreadsheet'!P40),'Panel Spreadsheet'!P40*Maturity!P40,"")</f>
        <v>25000</v>
      </c>
      <c r="Q40" s="6">
        <f>IF(ISNUMBER('Panel Spreadsheet'!Q40),'Panel Spreadsheet'!Q40*Maturity!Q40,"")</f>
        <v>24240</v>
      </c>
      <c r="R40" s="6">
        <f>IF(ISNUMBER('Panel Spreadsheet'!R40),'Panel Spreadsheet'!R40*Maturity!R40,"")</f>
        <v>25530</v>
      </c>
      <c r="S40" s="6">
        <f>IF(ISNUMBER('Panel Spreadsheet'!S40),'Panel Spreadsheet'!S40*Maturity!S40,"")</f>
        <v>25080</v>
      </c>
      <c r="T40" s="6">
        <f>IF(ISNUMBER('Panel Spreadsheet'!T40),'Panel Spreadsheet'!T40*Maturity!T40,"")</f>
        <v>24360</v>
      </c>
      <c r="U40" s="6">
        <f>IF(ISNUMBER('Panel Spreadsheet'!U40),'Panel Spreadsheet'!U40*Maturity!U40,"")</f>
        <v>22800</v>
      </c>
      <c r="V40" s="6">
        <f>IF(ISNUMBER('Panel Spreadsheet'!V40),'Panel Spreadsheet'!V40*Maturity!V40,"")</f>
        <v>21470</v>
      </c>
      <c r="W40" s="6">
        <f>IF(ISNUMBER('Panel Spreadsheet'!W40),'Panel Spreadsheet'!W40*Maturity!W40,"")</f>
        <v>20340</v>
      </c>
      <c r="X40" s="6">
        <f>IF(ISNUMBER('Panel Spreadsheet'!X40),'Panel Spreadsheet'!X40*Maturity!X40,"")</f>
        <v>18700</v>
      </c>
      <c r="Y40" s="6">
        <f>IF(ISNUMBER('Panel Spreadsheet'!Y40),'Panel Spreadsheet'!Y40*Maturity!Y40,"")</f>
        <v>17200</v>
      </c>
      <c r="Z40" s="6">
        <f>IF(ISNUMBER('Panel Spreadsheet'!Z40),'Panel Spreadsheet'!Z40*Maturity!Z40,"")</f>
        <v>16200</v>
      </c>
      <c r="AA40" s="6">
        <f>IF(ISNUMBER('Panel Spreadsheet'!AA40),'Panel Spreadsheet'!AA40*Maturity!AA40,"")</f>
        <v>15120</v>
      </c>
      <c r="AB40" s="6" t="str">
        <f>IF(ISNUMBER('Panel Spreadsheet'!AB40),'Panel Spreadsheet'!AB40*Maturity!AB40,"")</f>
        <v/>
      </c>
      <c r="AC40" s="6" t="str">
        <f>IF(ISNUMBER('Panel Spreadsheet'!AC40),'Panel Spreadsheet'!AC40*Maturity!AC40,"")</f>
        <v/>
      </c>
      <c r="AD40" s="6" t="str">
        <f>IF(ISNUMBER('Panel Spreadsheet'!AD40),'Panel Spreadsheet'!AD40*Maturity!AD40,"")</f>
        <v/>
      </c>
      <c r="AE40" s="6" t="str">
        <f>IF(ISNUMBER('Panel Spreadsheet'!AE40),'Panel Spreadsheet'!AE40*Maturity!AE40,"")</f>
        <v/>
      </c>
      <c r="AF40" s="6" t="str">
        <f>IF(ISNUMBER('Panel Spreadsheet'!AF40),'Panel Spreadsheet'!AF40*Maturity!AF40,"")</f>
        <v/>
      </c>
      <c r="AG40" s="6" t="str">
        <f>IF(ISNUMBER('Panel Spreadsheet'!AG40),'Panel Spreadsheet'!AG40*Maturity!AG40,"")</f>
        <v/>
      </c>
      <c r="AH40" s="6" t="str">
        <f>IF(ISNUMBER('Panel Spreadsheet'!AH40),'Panel Spreadsheet'!AH40*Maturity!AH40,"")</f>
        <v/>
      </c>
      <c r="AI40" s="6" t="str">
        <f>IF(ISNUMBER('Panel Spreadsheet'!AI40),'Panel Spreadsheet'!AI40*Maturity!AI40,"")</f>
        <v/>
      </c>
      <c r="AJ40" s="6" t="str">
        <f>IF(ISNUMBER('Panel Spreadsheet'!AJ40),'Panel Spreadsheet'!AJ40*Maturity!AJ40,"")</f>
        <v/>
      </c>
      <c r="AK40" s="6" t="str">
        <f>IF(ISNUMBER('Panel Spreadsheet'!AK40),'Panel Spreadsheet'!AK40*Maturity!AK40,"")</f>
        <v/>
      </c>
      <c r="AL40" s="6" t="str">
        <f>IF(ISNUMBER('Panel Spreadsheet'!AL40),'Panel Spreadsheet'!AL40*Maturity!AL40,"")</f>
        <v/>
      </c>
      <c r="AM40" s="6" t="str">
        <f>IF(ISNUMBER('Panel Spreadsheet'!AM40),'Panel Spreadsheet'!AM40*Maturity!AM40,"")</f>
        <v/>
      </c>
      <c r="AN40" s="6" t="str">
        <f>IF(ISNUMBER('Panel Spreadsheet'!AN40),'Panel Spreadsheet'!AN40*Maturity!AN40,"")</f>
        <v/>
      </c>
      <c r="AO40" s="6" t="str">
        <f>IF(ISNUMBER('Panel Spreadsheet'!AO40),'Panel Spreadsheet'!AO40*Maturity!AO40,"")</f>
        <v/>
      </c>
      <c r="AP40" s="6" t="str">
        <f>IF(ISNUMBER('Panel Spreadsheet'!AP40),'Panel Spreadsheet'!AP40*Maturity!AP40,"")</f>
        <v/>
      </c>
      <c r="AQ40" s="6" t="str">
        <f>IF(ISNUMBER('Panel Spreadsheet'!AQ40),'Panel Spreadsheet'!AQ40*Maturity!AQ40,"")</f>
        <v/>
      </c>
      <c r="AR40" s="6" t="str">
        <f>IF(ISNUMBER('Panel Spreadsheet'!AR40),'Panel Spreadsheet'!AR40*Maturity!AR40,"")</f>
        <v/>
      </c>
      <c r="AS40" s="6" t="str">
        <f>IF(ISNUMBER('Panel Spreadsheet'!AS40),'Panel Spreadsheet'!AS40*Maturity!AS40,"")</f>
        <v/>
      </c>
      <c r="AT40" s="6" t="str">
        <f>IF(ISNUMBER('Panel Spreadsheet'!AT40),'Panel Spreadsheet'!AT40*Maturity!AT40,"")</f>
        <v/>
      </c>
      <c r="AU40" s="6" t="str">
        <f>IF(ISNUMBER('Panel Spreadsheet'!AU40),'Panel Spreadsheet'!AU40*Maturity!AU40,"")</f>
        <v/>
      </c>
      <c r="AV40" s="6" t="str">
        <f>IF(ISNUMBER('Panel Spreadsheet'!AV40),'Panel Spreadsheet'!AV40*Maturity!AV40,"")</f>
        <v/>
      </c>
      <c r="AW40" s="6" t="str">
        <f>IF(ISNUMBER('Panel Spreadsheet'!AW40),'Panel Spreadsheet'!AW40*Maturity!AW40,"")</f>
        <v/>
      </c>
      <c r="AX40" s="6" t="str">
        <f>IF(ISNUMBER('Panel Spreadsheet'!AX40),'Panel Spreadsheet'!AX40*Maturity!AX40,"")</f>
        <v/>
      </c>
      <c r="AY40" s="6" t="str">
        <f>IF(ISNUMBER('Panel Spreadsheet'!AY40),'Panel Spreadsheet'!AY40*Maturity!AY40,"")</f>
        <v/>
      </c>
    </row>
    <row r="41" spans="1:51" x14ac:dyDescent="0.35">
      <c r="A41" t="s">
        <v>13</v>
      </c>
      <c r="B41" t="s">
        <v>155</v>
      </c>
      <c r="C41" s="15">
        <v>4.5</v>
      </c>
      <c r="D41">
        <v>1958</v>
      </c>
      <c r="E41">
        <v>1968</v>
      </c>
      <c r="F41" s="6" t="str">
        <f>IF(ISNUMBER('Panel Spreadsheet'!F41),'Panel Spreadsheet'!F41*Maturity!F41,"")</f>
        <v/>
      </c>
      <c r="G41" s="6" t="str">
        <f>IF(ISNUMBER('Panel Spreadsheet'!G41),'Panel Spreadsheet'!G41*Maturity!G41,"")</f>
        <v/>
      </c>
      <c r="H41" s="6" t="str">
        <f>IF(ISNUMBER('Panel Spreadsheet'!H41),'Panel Spreadsheet'!H41*Maturity!H41,"")</f>
        <v/>
      </c>
      <c r="I41" s="6" t="str">
        <f>IF(ISNUMBER('Panel Spreadsheet'!I41),'Panel Spreadsheet'!I41*Maturity!I41,"")</f>
        <v/>
      </c>
      <c r="J41" s="6" t="str">
        <f>IF(ISNUMBER('Panel Spreadsheet'!J41),'Panel Spreadsheet'!J41*Maturity!J41,"")</f>
        <v/>
      </c>
      <c r="K41" s="6" t="str">
        <f>IF(ISNUMBER('Panel Spreadsheet'!K41),'Panel Spreadsheet'!K41*Maturity!K41,"")</f>
        <v/>
      </c>
      <c r="L41" s="6" t="str">
        <f>IF(ISNUMBER('Panel Spreadsheet'!L41),'Panel Spreadsheet'!L41*Maturity!L41,"")</f>
        <v/>
      </c>
      <c r="M41" s="6" t="str">
        <f>IF(ISNUMBER('Panel Spreadsheet'!M41),'Panel Spreadsheet'!M41*Maturity!M41,"")</f>
        <v/>
      </c>
      <c r="N41" s="6">
        <f>IF(ISNUMBER('Panel Spreadsheet'!N41),'Panel Spreadsheet'!N41*Maturity!N41,"")</f>
        <v>333450</v>
      </c>
      <c r="O41" s="6">
        <f>IF(ISNUMBER('Panel Spreadsheet'!O41),'Panel Spreadsheet'!O41*Maturity!O41,"")</f>
        <v>323000</v>
      </c>
      <c r="P41" s="6" t="str">
        <f>IF(ISNUMBER('Panel Spreadsheet'!P41),'Panel Spreadsheet'!P41*Maturity!P41,"")</f>
        <v/>
      </c>
      <c r="Q41" s="6" t="str">
        <f>IF(ISNUMBER('Panel Spreadsheet'!Q41),'Panel Spreadsheet'!Q41*Maturity!Q41,"")</f>
        <v/>
      </c>
      <c r="R41" s="6" t="str">
        <f>IF(ISNUMBER('Panel Spreadsheet'!R41),'Panel Spreadsheet'!R41*Maturity!R41,"")</f>
        <v/>
      </c>
      <c r="S41" s="6" t="str">
        <f>IF(ISNUMBER('Panel Spreadsheet'!S41),'Panel Spreadsheet'!S41*Maturity!S41,"")</f>
        <v/>
      </c>
      <c r="T41" s="6" t="str">
        <f>IF(ISNUMBER('Panel Spreadsheet'!T41),'Panel Spreadsheet'!T41*Maturity!T41,"")</f>
        <v/>
      </c>
      <c r="U41" s="6" t="str">
        <f>IF(ISNUMBER('Panel Spreadsheet'!U41),'Panel Spreadsheet'!U41*Maturity!U41,"")</f>
        <v/>
      </c>
      <c r="V41" s="6" t="str">
        <f>IF(ISNUMBER('Panel Spreadsheet'!V41),'Panel Spreadsheet'!V41*Maturity!V41,"")</f>
        <v/>
      </c>
      <c r="W41" s="6" t="str">
        <f>IF(ISNUMBER('Panel Spreadsheet'!W41),'Panel Spreadsheet'!W41*Maturity!W41,"")</f>
        <v/>
      </c>
      <c r="X41" s="6" t="str">
        <f>IF(ISNUMBER('Panel Spreadsheet'!X41),'Panel Spreadsheet'!X41*Maturity!X41,"")</f>
        <v/>
      </c>
      <c r="Y41" s="6" t="str">
        <f>IF(ISNUMBER('Panel Spreadsheet'!Y41),'Panel Spreadsheet'!Y41*Maturity!Y41,"")</f>
        <v/>
      </c>
      <c r="Z41" s="6" t="str">
        <f>IF(ISNUMBER('Panel Spreadsheet'!Z41),'Panel Spreadsheet'!Z41*Maturity!Z41,"")</f>
        <v/>
      </c>
      <c r="AA41" s="6" t="str">
        <f>IF(ISNUMBER('Panel Spreadsheet'!AA41),'Panel Spreadsheet'!AA41*Maturity!AA41,"")</f>
        <v/>
      </c>
      <c r="AB41" s="6" t="str">
        <f>IF(ISNUMBER('Panel Spreadsheet'!AB41),'Panel Spreadsheet'!AB41*Maturity!AB41,"")</f>
        <v/>
      </c>
      <c r="AC41" s="6" t="str">
        <f>IF(ISNUMBER('Panel Spreadsheet'!AC41),'Panel Spreadsheet'!AC41*Maturity!AC41,"")</f>
        <v/>
      </c>
      <c r="AD41" s="6" t="str">
        <f>IF(ISNUMBER('Panel Spreadsheet'!AD41),'Panel Spreadsheet'!AD41*Maturity!AD41,"")</f>
        <v/>
      </c>
      <c r="AE41" s="6" t="str">
        <f>IF(ISNUMBER('Panel Spreadsheet'!AE41),'Panel Spreadsheet'!AE41*Maturity!AE41,"")</f>
        <v/>
      </c>
      <c r="AF41" s="6" t="str">
        <f>IF(ISNUMBER('Panel Spreadsheet'!AF41),'Panel Spreadsheet'!AF41*Maturity!AF41,"")</f>
        <v/>
      </c>
      <c r="AG41" s="6" t="str">
        <f>IF(ISNUMBER('Panel Spreadsheet'!AG41),'Panel Spreadsheet'!AG41*Maturity!AG41,"")</f>
        <v/>
      </c>
      <c r="AH41" s="6" t="str">
        <f>IF(ISNUMBER('Panel Spreadsheet'!AH41),'Panel Spreadsheet'!AH41*Maturity!AH41,"")</f>
        <v/>
      </c>
      <c r="AI41" s="6" t="str">
        <f>IF(ISNUMBER('Panel Spreadsheet'!AI41),'Panel Spreadsheet'!AI41*Maturity!AI41,"")</f>
        <v/>
      </c>
      <c r="AJ41" s="6" t="str">
        <f>IF(ISNUMBER('Panel Spreadsheet'!AJ41),'Panel Spreadsheet'!AJ41*Maturity!AJ41,"")</f>
        <v/>
      </c>
      <c r="AK41" s="6" t="str">
        <f>IF(ISNUMBER('Panel Spreadsheet'!AK41),'Panel Spreadsheet'!AK41*Maturity!AK41,"")</f>
        <v/>
      </c>
      <c r="AL41" s="6" t="str">
        <f>IF(ISNUMBER('Panel Spreadsheet'!AL41),'Panel Spreadsheet'!AL41*Maturity!AL41,"")</f>
        <v/>
      </c>
      <c r="AM41" s="6" t="str">
        <f>IF(ISNUMBER('Panel Spreadsheet'!AM41),'Panel Spreadsheet'!AM41*Maturity!AM41,"")</f>
        <v/>
      </c>
      <c r="AN41" s="6" t="str">
        <f>IF(ISNUMBER('Panel Spreadsheet'!AN41),'Panel Spreadsheet'!AN41*Maturity!AN41,"")</f>
        <v/>
      </c>
      <c r="AO41" s="6" t="str">
        <f>IF(ISNUMBER('Panel Spreadsheet'!AO41),'Panel Spreadsheet'!AO41*Maturity!AO41,"")</f>
        <v/>
      </c>
      <c r="AP41" s="6" t="str">
        <f>IF(ISNUMBER('Panel Spreadsheet'!AP41),'Panel Spreadsheet'!AP41*Maturity!AP41,"")</f>
        <v/>
      </c>
      <c r="AQ41" s="6" t="str">
        <f>IF(ISNUMBER('Panel Spreadsheet'!AQ41),'Panel Spreadsheet'!AQ41*Maturity!AQ41,"")</f>
        <v/>
      </c>
      <c r="AR41" s="6" t="str">
        <f>IF(ISNUMBER('Panel Spreadsheet'!AR41),'Panel Spreadsheet'!AR41*Maturity!AR41,"")</f>
        <v/>
      </c>
      <c r="AS41" s="6" t="str">
        <f>IF(ISNUMBER('Panel Spreadsheet'!AS41),'Panel Spreadsheet'!AS41*Maturity!AS41,"")</f>
        <v/>
      </c>
      <c r="AT41" s="6" t="str">
        <f>IF(ISNUMBER('Panel Spreadsheet'!AT41),'Panel Spreadsheet'!AT41*Maturity!AT41,"")</f>
        <v/>
      </c>
      <c r="AU41" s="6" t="str">
        <f>IF(ISNUMBER('Panel Spreadsheet'!AU41),'Panel Spreadsheet'!AU41*Maturity!AU41,"")</f>
        <v/>
      </c>
      <c r="AV41" s="6" t="str">
        <f>IF(ISNUMBER('Panel Spreadsheet'!AV41),'Panel Spreadsheet'!AV41*Maturity!AV41,"")</f>
        <v/>
      </c>
      <c r="AW41" s="6" t="str">
        <f>IF(ISNUMBER('Panel Spreadsheet'!AW41),'Panel Spreadsheet'!AW41*Maturity!AW41,"")</f>
        <v/>
      </c>
      <c r="AX41" s="6" t="str">
        <f>IF(ISNUMBER('Panel Spreadsheet'!AX41),'Panel Spreadsheet'!AX41*Maturity!AX41,"")</f>
        <v/>
      </c>
      <c r="AY41" s="6" t="str">
        <f>IF(ISNUMBER('Panel Spreadsheet'!AY41),'Panel Spreadsheet'!AY41*Maturity!AY41,"")</f>
        <v/>
      </c>
    </row>
    <row r="42" spans="1:51" x14ac:dyDescent="0.35">
      <c r="A42" t="s">
        <v>33</v>
      </c>
      <c r="B42" t="s">
        <v>155</v>
      </c>
      <c r="C42" s="15">
        <v>4.5</v>
      </c>
      <c r="D42">
        <v>1944</v>
      </c>
      <c r="E42" s="112">
        <v>1944</v>
      </c>
      <c r="F42" s="6" t="str">
        <f>IF(ISNUMBER('Panel Spreadsheet'!F42),'Panel Spreadsheet'!F42*Maturity!F42,"")</f>
        <v/>
      </c>
      <c r="G42" s="6" t="str">
        <f>IF(ISNUMBER('Panel Spreadsheet'!G42),'Panel Spreadsheet'!G42*Maturity!G42,"")</f>
        <v/>
      </c>
      <c r="H42" s="6" t="str">
        <f>IF(ISNUMBER('Panel Spreadsheet'!H42),'Panel Spreadsheet'!H42*Maturity!H42,"")</f>
        <v/>
      </c>
      <c r="I42" s="6" t="str">
        <f>IF(ISNUMBER('Panel Spreadsheet'!I42),'Panel Spreadsheet'!I42*Maturity!I42,"")</f>
        <v/>
      </c>
      <c r="J42" s="6" t="str">
        <f>IF(ISNUMBER('Panel Spreadsheet'!J42),'Panel Spreadsheet'!J42*Maturity!J42,"")</f>
        <v/>
      </c>
      <c r="K42" s="6" t="str">
        <f>IF(ISNUMBER('Panel Spreadsheet'!K42),'Panel Spreadsheet'!K42*Maturity!K42,"")</f>
        <v/>
      </c>
      <c r="L42" s="6" t="str">
        <f>IF(ISNUMBER('Panel Spreadsheet'!L42),'Panel Spreadsheet'!L42*Maturity!L42,"")</f>
        <v/>
      </c>
      <c r="M42" s="6">
        <f>IF(ISNUMBER('Panel Spreadsheet'!M42),'Panel Spreadsheet'!M42*Maturity!M42,"")</f>
        <v>23280</v>
      </c>
      <c r="N42" s="6">
        <f>IF(ISNUMBER('Panel Spreadsheet'!N42),'Panel Spreadsheet'!N42*Maturity!N42,"")</f>
        <v>309600</v>
      </c>
      <c r="O42" s="6">
        <f>IF(ISNUMBER('Panel Spreadsheet'!O42),'Panel Spreadsheet'!O42*Maturity!O42,"")</f>
        <v>288960</v>
      </c>
      <c r="P42" s="6">
        <f>IF(ISNUMBER('Panel Spreadsheet'!P42),'Panel Spreadsheet'!P42*Maturity!P42,"")</f>
        <v>261332.5</v>
      </c>
      <c r="Q42" s="6">
        <f>IF(ISNUMBER('Panel Spreadsheet'!Q42),'Panel Spreadsheet'!Q42*Maturity!Q42,"")</f>
        <v>232200</v>
      </c>
      <c r="R42" s="6">
        <f>IF(ISNUMBER('Panel Spreadsheet'!R42),'Panel Spreadsheet'!R42*Maturity!R42,"")</f>
        <v>243595</v>
      </c>
      <c r="S42" s="6">
        <f>IF(ISNUMBER('Panel Spreadsheet'!S42),'Panel Spreadsheet'!S42*Maturity!S42,"")</f>
        <v>230050</v>
      </c>
      <c r="T42" s="6">
        <f>IF(ISNUMBER('Panel Spreadsheet'!T42),'Panel Spreadsheet'!T42*Maturity!T42,"")</f>
        <v>210915</v>
      </c>
      <c r="U42" s="6">
        <f>IF(ISNUMBER('Panel Spreadsheet'!U42),'Panel Spreadsheet'!U42*Maturity!U42,"")</f>
        <v>185760</v>
      </c>
      <c r="V42" s="6">
        <f>IF(ISNUMBER('Panel Spreadsheet'!V42),'Panel Spreadsheet'!V42*Maturity!V42,"")</f>
        <v>155015</v>
      </c>
      <c r="W42" s="6">
        <f>IF(ISNUMBER('Panel Spreadsheet'!W42),'Panel Spreadsheet'!W42*Maturity!W42,"")</f>
        <v>129645</v>
      </c>
      <c r="X42" s="6" t="str">
        <f>IF(ISNUMBER('Panel Spreadsheet'!X42),'Panel Spreadsheet'!X42*Maturity!X42,"")</f>
        <v/>
      </c>
      <c r="Y42" s="6" t="str">
        <f>IF(ISNUMBER('Panel Spreadsheet'!Y42),'Panel Spreadsheet'!Y42*Maturity!Y42,"")</f>
        <v/>
      </c>
      <c r="Z42" s="6" t="str">
        <f>IF(ISNUMBER('Panel Spreadsheet'!Z42),'Panel Spreadsheet'!Z42*Maturity!Z42,"")</f>
        <v/>
      </c>
      <c r="AA42" s="6" t="str">
        <f>IF(ISNUMBER('Panel Spreadsheet'!AA42),'Panel Spreadsheet'!AA42*Maturity!AA42,"")</f>
        <v/>
      </c>
      <c r="AB42" s="6" t="str">
        <f>IF(ISNUMBER('Panel Spreadsheet'!AB42),'Panel Spreadsheet'!AB42*Maturity!AB42,"")</f>
        <v/>
      </c>
      <c r="AC42" s="6" t="str">
        <f>IF(ISNUMBER('Panel Spreadsheet'!AC42),'Panel Spreadsheet'!AC42*Maturity!AC42,"")</f>
        <v/>
      </c>
      <c r="AD42" s="6" t="str">
        <f>IF(ISNUMBER('Panel Spreadsheet'!AD42),'Panel Spreadsheet'!AD42*Maturity!AD42,"")</f>
        <v/>
      </c>
      <c r="AE42" s="6" t="str">
        <f>IF(ISNUMBER('Panel Spreadsheet'!AE42),'Panel Spreadsheet'!AE42*Maturity!AE42,"")</f>
        <v/>
      </c>
      <c r="AF42" s="6" t="str">
        <f>IF(ISNUMBER('Panel Spreadsheet'!AF42),'Panel Spreadsheet'!AF42*Maturity!AF42,"")</f>
        <v/>
      </c>
      <c r="AG42" s="6" t="str">
        <f>IF(ISNUMBER('Panel Spreadsheet'!AG42),'Panel Spreadsheet'!AG42*Maturity!AG42,"")</f>
        <v/>
      </c>
      <c r="AH42" s="6" t="str">
        <f>IF(ISNUMBER('Panel Spreadsheet'!AH42),'Panel Spreadsheet'!AH42*Maturity!AH42,"")</f>
        <v/>
      </c>
      <c r="AI42" s="6" t="str">
        <f>IF(ISNUMBER('Panel Spreadsheet'!AI42),'Panel Spreadsheet'!AI42*Maturity!AI42,"")</f>
        <v/>
      </c>
      <c r="AJ42" s="6" t="str">
        <f>IF(ISNUMBER('Panel Spreadsheet'!AJ42),'Panel Spreadsheet'!AJ42*Maturity!AJ42,"")</f>
        <v/>
      </c>
      <c r="AK42" s="6" t="str">
        <f>IF(ISNUMBER('Panel Spreadsheet'!AK42),'Panel Spreadsheet'!AK42*Maturity!AK42,"")</f>
        <v/>
      </c>
      <c r="AL42" s="6" t="str">
        <f>IF(ISNUMBER('Panel Spreadsheet'!AL42),'Panel Spreadsheet'!AL42*Maturity!AL42,"")</f>
        <v/>
      </c>
      <c r="AM42" s="6" t="str">
        <f>IF(ISNUMBER('Panel Spreadsheet'!AM42),'Panel Spreadsheet'!AM42*Maturity!AM42,"")</f>
        <v/>
      </c>
      <c r="AN42" s="6" t="str">
        <f>IF(ISNUMBER('Panel Spreadsheet'!AN42),'Panel Spreadsheet'!AN42*Maturity!AN42,"")</f>
        <v/>
      </c>
      <c r="AO42" s="6" t="str">
        <f>IF(ISNUMBER('Panel Spreadsheet'!AO42),'Panel Spreadsheet'!AO42*Maturity!AO42,"")</f>
        <v/>
      </c>
      <c r="AP42" s="6" t="str">
        <f>IF(ISNUMBER('Panel Spreadsheet'!AP42),'Panel Spreadsheet'!AP42*Maturity!AP42,"")</f>
        <v/>
      </c>
      <c r="AQ42" s="6" t="str">
        <f>IF(ISNUMBER('Panel Spreadsheet'!AQ42),'Panel Spreadsheet'!AQ42*Maturity!AQ42,"")</f>
        <v/>
      </c>
      <c r="AR42" s="6" t="str">
        <f>IF(ISNUMBER('Panel Spreadsheet'!AR42),'Panel Spreadsheet'!AR42*Maturity!AR42,"")</f>
        <v/>
      </c>
      <c r="AS42" s="6" t="str">
        <f>IF(ISNUMBER('Panel Spreadsheet'!AS42),'Panel Spreadsheet'!AS42*Maturity!AS42,"")</f>
        <v/>
      </c>
      <c r="AT42" s="6" t="str">
        <f>IF(ISNUMBER('Panel Spreadsheet'!AT42),'Panel Spreadsheet'!AT42*Maturity!AT42,"")</f>
        <v/>
      </c>
      <c r="AU42" s="6" t="str">
        <f>IF(ISNUMBER('Panel Spreadsheet'!AU42),'Panel Spreadsheet'!AU42*Maturity!AU42,"")</f>
        <v/>
      </c>
      <c r="AV42" s="6" t="str">
        <f>IF(ISNUMBER('Panel Spreadsheet'!AV42),'Panel Spreadsheet'!AV42*Maturity!AV42,"")</f>
        <v/>
      </c>
      <c r="AW42" s="6" t="str">
        <f>IF(ISNUMBER('Panel Spreadsheet'!AW42),'Panel Spreadsheet'!AW42*Maturity!AW42,"")</f>
        <v/>
      </c>
      <c r="AX42" s="6" t="str">
        <f>IF(ISNUMBER('Panel Spreadsheet'!AX42),'Panel Spreadsheet'!AX42*Maturity!AX42,"")</f>
        <v/>
      </c>
      <c r="AY42" s="6" t="str">
        <f>IF(ISNUMBER('Panel Spreadsheet'!AY42),'Panel Spreadsheet'!AY42*Maturity!AY42,"")</f>
        <v/>
      </c>
    </row>
    <row r="43" spans="1:51" x14ac:dyDescent="0.35">
      <c r="A43" t="s">
        <v>33</v>
      </c>
      <c r="B43" t="s">
        <v>155</v>
      </c>
      <c r="C43" s="15">
        <v>4.5</v>
      </c>
      <c r="D43">
        <v>1945</v>
      </c>
      <c r="E43" s="112">
        <v>1945</v>
      </c>
      <c r="F43" s="6" t="str">
        <f>IF(ISNUMBER('Panel Spreadsheet'!F43),'Panel Spreadsheet'!F43*Maturity!F43,"")</f>
        <v/>
      </c>
      <c r="G43" s="6" t="str">
        <f>IF(ISNUMBER('Panel Spreadsheet'!G43),'Panel Spreadsheet'!G43*Maturity!G43,"")</f>
        <v/>
      </c>
      <c r="H43" s="6" t="str">
        <f>IF(ISNUMBER('Panel Spreadsheet'!H43),'Panel Spreadsheet'!H43*Maturity!H43,"")</f>
        <v/>
      </c>
      <c r="I43" s="6" t="str">
        <f>IF(ISNUMBER('Panel Spreadsheet'!I43),'Panel Spreadsheet'!I43*Maturity!I43,"")</f>
        <v/>
      </c>
      <c r="J43" s="6" t="str">
        <f>IF(ISNUMBER('Panel Spreadsheet'!J43),'Panel Spreadsheet'!J43*Maturity!J43,"")</f>
        <v/>
      </c>
      <c r="K43" s="6" t="str">
        <f>IF(ISNUMBER('Panel Spreadsheet'!K43),'Panel Spreadsheet'!K43*Maturity!K43,"")</f>
        <v/>
      </c>
      <c r="L43" s="6" t="str">
        <f>IF(ISNUMBER('Panel Spreadsheet'!L43),'Panel Spreadsheet'!L43*Maturity!L43,"")</f>
        <v/>
      </c>
      <c r="M43" s="6">
        <f>IF(ISNUMBER('Panel Spreadsheet'!M43),'Panel Spreadsheet'!M43*Maturity!M43,"")</f>
        <v>49470</v>
      </c>
      <c r="N43" s="6">
        <f>IF(ISNUMBER('Panel Spreadsheet'!N43),'Panel Spreadsheet'!N43*Maturity!N43,"")</f>
        <v>46080</v>
      </c>
      <c r="O43" s="6">
        <f>IF(ISNUMBER('Panel Spreadsheet'!O43),'Panel Spreadsheet'!O43*Maturity!O43,"")</f>
        <v>43200</v>
      </c>
      <c r="P43" s="6">
        <f>IF(ISNUMBER('Panel Spreadsheet'!P43),'Panel Spreadsheet'!P43*Maturity!P43,"")</f>
        <v>39270</v>
      </c>
      <c r="Q43" s="6">
        <f>IF(ISNUMBER('Panel Spreadsheet'!Q43),'Panel Spreadsheet'!Q43*Maturity!Q43,"")</f>
        <v>35490</v>
      </c>
      <c r="R43" s="6">
        <f>IF(ISNUMBER('Panel Spreadsheet'!R43),'Panel Spreadsheet'!R43*Maturity!R43,"")</f>
        <v>37080</v>
      </c>
      <c r="S43" s="6">
        <f>IF(ISNUMBER('Panel Spreadsheet'!S43),'Panel Spreadsheet'!S43*Maturity!S43,"")</f>
        <v>35310</v>
      </c>
      <c r="T43" s="6">
        <f>IF(ISNUMBER('Panel Spreadsheet'!T43),'Panel Spreadsheet'!T43*Maturity!T43,"")</f>
        <v>32700</v>
      </c>
      <c r="U43" s="6">
        <f>IF(ISNUMBER('Panel Spreadsheet'!U43),'Panel Spreadsheet'!U43*Maturity!U43,"")</f>
        <v>29160</v>
      </c>
      <c r="V43" s="6">
        <f>IF(ISNUMBER('Panel Spreadsheet'!V43),'Panel Spreadsheet'!V43*Maturity!V43,"")</f>
        <v>24720</v>
      </c>
      <c r="W43" s="6">
        <f>IF(ISNUMBER('Panel Spreadsheet'!W43),'Panel Spreadsheet'!W43*Maturity!W43,"")</f>
        <v>21105</v>
      </c>
      <c r="X43" s="6" t="str">
        <f>IF(ISNUMBER('Panel Spreadsheet'!X43),'Panel Spreadsheet'!X43*Maturity!X43,"")</f>
        <v/>
      </c>
      <c r="Y43" s="6" t="str">
        <f>IF(ISNUMBER('Panel Spreadsheet'!Y43),'Panel Spreadsheet'!Y43*Maturity!Y43,"")</f>
        <v/>
      </c>
      <c r="Z43" s="6" t="str">
        <f>IF(ISNUMBER('Panel Spreadsheet'!Z43),'Panel Spreadsheet'!Z43*Maturity!Z43,"")</f>
        <v/>
      </c>
      <c r="AA43" s="6" t="str">
        <f>IF(ISNUMBER('Panel Spreadsheet'!AA43),'Panel Spreadsheet'!AA43*Maturity!AA43,"")</f>
        <v/>
      </c>
      <c r="AB43" s="6" t="str">
        <f>IF(ISNUMBER('Panel Spreadsheet'!AB43),'Panel Spreadsheet'!AB43*Maturity!AB43,"")</f>
        <v/>
      </c>
      <c r="AC43" s="6" t="str">
        <f>IF(ISNUMBER('Panel Spreadsheet'!AC43),'Panel Spreadsheet'!AC43*Maturity!AC43,"")</f>
        <v/>
      </c>
      <c r="AD43" s="6" t="str">
        <f>IF(ISNUMBER('Panel Spreadsheet'!AD43),'Panel Spreadsheet'!AD43*Maturity!AD43,"")</f>
        <v/>
      </c>
      <c r="AE43" s="6" t="str">
        <f>IF(ISNUMBER('Panel Spreadsheet'!AE43),'Panel Spreadsheet'!AE43*Maturity!AE43,"")</f>
        <v/>
      </c>
      <c r="AF43" s="6" t="str">
        <f>IF(ISNUMBER('Panel Spreadsheet'!AF43),'Panel Spreadsheet'!AF43*Maturity!AF43,"")</f>
        <v/>
      </c>
      <c r="AG43" s="6" t="str">
        <f>IF(ISNUMBER('Panel Spreadsheet'!AG43),'Panel Spreadsheet'!AG43*Maturity!AG43,"")</f>
        <v/>
      </c>
      <c r="AH43" s="6" t="str">
        <f>IF(ISNUMBER('Panel Spreadsheet'!AH43),'Panel Spreadsheet'!AH43*Maturity!AH43,"")</f>
        <v/>
      </c>
      <c r="AI43" s="6" t="str">
        <f>IF(ISNUMBER('Panel Spreadsheet'!AI43),'Panel Spreadsheet'!AI43*Maturity!AI43,"")</f>
        <v/>
      </c>
      <c r="AJ43" s="6" t="str">
        <f>IF(ISNUMBER('Panel Spreadsheet'!AJ43),'Panel Spreadsheet'!AJ43*Maturity!AJ43,"")</f>
        <v/>
      </c>
      <c r="AK43" s="6" t="str">
        <f>IF(ISNUMBER('Panel Spreadsheet'!AK43),'Panel Spreadsheet'!AK43*Maturity!AK43,"")</f>
        <v/>
      </c>
      <c r="AL43" s="6" t="str">
        <f>IF(ISNUMBER('Panel Spreadsheet'!AL43),'Panel Spreadsheet'!AL43*Maturity!AL43,"")</f>
        <v/>
      </c>
      <c r="AM43" s="6" t="str">
        <f>IF(ISNUMBER('Panel Spreadsheet'!AM43),'Panel Spreadsheet'!AM43*Maturity!AM43,"")</f>
        <v/>
      </c>
      <c r="AN43" s="6" t="str">
        <f>IF(ISNUMBER('Panel Spreadsheet'!AN43),'Panel Spreadsheet'!AN43*Maturity!AN43,"")</f>
        <v/>
      </c>
      <c r="AO43" s="6" t="str">
        <f>IF(ISNUMBER('Panel Spreadsheet'!AO43),'Panel Spreadsheet'!AO43*Maturity!AO43,"")</f>
        <v/>
      </c>
      <c r="AP43" s="6" t="str">
        <f>IF(ISNUMBER('Panel Spreadsheet'!AP43),'Panel Spreadsheet'!AP43*Maturity!AP43,"")</f>
        <v/>
      </c>
      <c r="AQ43" s="6" t="str">
        <f>IF(ISNUMBER('Panel Spreadsheet'!AQ43),'Panel Spreadsheet'!AQ43*Maturity!AQ43,"")</f>
        <v/>
      </c>
      <c r="AR43" s="6" t="str">
        <f>IF(ISNUMBER('Panel Spreadsheet'!AR43),'Panel Spreadsheet'!AR43*Maturity!AR43,"")</f>
        <v/>
      </c>
      <c r="AS43" s="6" t="str">
        <f>IF(ISNUMBER('Panel Spreadsheet'!AS43),'Panel Spreadsheet'!AS43*Maturity!AS43,"")</f>
        <v/>
      </c>
      <c r="AT43" s="6" t="str">
        <f>IF(ISNUMBER('Panel Spreadsheet'!AT43),'Panel Spreadsheet'!AT43*Maturity!AT43,"")</f>
        <v/>
      </c>
      <c r="AU43" s="6" t="str">
        <f>IF(ISNUMBER('Panel Spreadsheet'!AU43),'Panel Spreadsheet'!AU43*Maturity!AU43,"")</f>
        <v/>
      </c>
      <c r="AV43" s="6" t="str">
        <f>IF(ISNUMBER('Panel Spreadsheet'!AV43),'Panel Spreadsheet'!AV43*Maturity!AV43,"")</f>
        <v/>
      </c>
      <c r="AW43" s="6" t="str">
        <f>IF(ISNUMBER('Panel Spreadsheet'!AW43),'Panel Spreadsheet'!AW43*Maturity!AW43,"")</f>
        <v/>
      </c>
      <c r="AX43" s="6" t="str">
        <f>IF(ISNUMBER('Panel Spreadsheet'!AX43),'Panel Spreadsheet'!AX43*Maturity!AX43,"")</f>
        <v/>
      </c>
      <c r="AY43" s="6" t="str">
        <f>IF(ISNUMBER('Panel Spreadsheet'!AY43),'Panel Spreadsheet'!AY43*Maturity!AY43,"")</f>
        <v/>
      </c>
    </row>
    <row r="44" spans="1:51" x14ac:dyDescent="0.35">
      <c r="A44" t="s">
        <v>33</v>
      </c>
      <c r="B44" t="s">
        <v>155</v>
      </c>
      <c r="C44" s="15">
        <v>4.5</v>
      </c>
      <c r="D44">
        <v>1947</v>
      </c>
      <c r="E44" s="112">
        <v>1947</v>
      </c>
      <c r="F44" s="6" t="str">
        <f>IF(ISNUMBER('Panel Spreadsheet'!F44),'Panel Spreadsheet'!F44*Maturity!F44,"")</f>
        <v/>
      </c>
      <c r="G44" s="6" t="str">
        <f>IF(ISNUMBER('Panel Spreadsheet'!G44),'Panel Spreadsheet'!G44*Maturity!G44,"")</f>
        <v/>
      </c>
      <c r="H44" s="6" t="str">
        <f>IF(ISNUMBER('Panel Spreadsheet'!H44),'Panel Spreadsheet'!H44*Maturity!H44,"")</f>
        <v/>
      </c>
      <c r="I44" s="6" t="str">
        <f>IF(ISNUMBER('Panel Spreadsheet'!I44),'Panel Spreadsheet'!I44*Maturity!I44,"")</f>
        <v/>
      </c>
      <c r="J44" s="6" t="str">
        <f>IF(ISNUMBER('Panel Spreadsheet'!J44),'Panel Spreadsheet'!J44*Maturity!J44,"")</f>
        <v/>
      </c>
      <c r="K44" s="6" t="str">
        <f>IF(ISNUMBER('Panel Spreadsheet'!K44),'Panel Spreadsheet'!K44*Maturity!K44,"")</f>
        <v/>
      </c>
      <c r="L44" s="6" t="str">
        <f>IF(ISNUMBER('Panel Spreadsheet'!L44),'Panel Spreadsheet'!L44*Maturity!L44,"")</f>
        <v/>
      </c>
      <c r="M44" s="6">
        <f>IF(ISNUMBER('Panel Spreadsheet'!M44),'Panel Spreadsheet'!M44*Maturity!M44,"")</f>
        <v>255027.5</v>
      </c>
      <c r="N44" s="6">
        <f>IF(ISNUMBER('Panel Spreadsheet'!N44),'Panel Spreadsheet'!N44*Maturity!N44,"")</f>
        <v>324900</v>
      </c>
      <c r="O44" s="6">
        <f>IF(ISNUMBER('Panel Spreadsheet'!O44),'Panel Spreadsheet'!O44*Maturity!O44,"")</f>
        <v>303620</v>
      </c>
      <c r="P44" s="6">
        <f>IF(ISNUMBER('Panel Spreadsheet'!P44),'Panel Spreadsheet'!P44*Maturity!P44,"")</f>
        <v>284240</v>
      </c>
      <c r="Q44" s="6">
        <f>IF(ISNUMBER('Panel Spreadsheet'!Q44),'Panel Spreadsheet'!Q44*Maturity!Q44,"")</f>
        <v>257925</v>
      </c>
      <c r="R44" s="6">
        <f>IF(ISNUMBER('Panel Spreadsheet'!R44),'Panel Spreadsheet'!R44*Maturity!R44,"")</f>
        <v>273980</v>
      </c>
      <c r="S44" s="6">
        <f>IF(ISNUMBER('Panel Spreadsheet'!S44),'Panel Spreadsheet'!S44*Maturity!S44,"")</f>
        <v>264290</v>
      </c>
      <c r="T44" s="6">
        <f>IF(ISNUMBER('Panel Spreadsheet'!T44),'Panel Spreadsheet'!T44*Maturity!T44,"")</f>
        <v>250800</v>
      </c>
      <c r="U44" s="6">
        <f>IF(ISNUMBER('Panel Spreadsheet'!U44),'Panel Spreadsheet'!U44*Maturity!U44,"")</f>
        <v>225720</v>
      </c>
      <c r="V44" s="6">
        <f>IF(ISNUMBER('Panel Spreadsheet'!V44),'Panel Spreadsheet'!V44*Maturity!V44,"")</f>
        <v>195700</v>
      </c>
      <c r="W44" s="6">
        <f>IF(ISNUMBER('Panel Spreadsheet'!W44),'Panel Spreadsheet'!W44*Maturity!W44,"")</f>
        <v>171000</v>
      </c>
      <c r="X44" s="6" t="str">
        <f>IF(ISNUMBER('Panel Spreadsheet'!X44),'Panel Spreadsheet'!X44*Maturity!X44,"")</f>
        <v/>
      </c>
      <c r="Y44" s="6" t="str">
        <f>IF(ISNUMBER('Panel Spreadsheet'!Y44),'Panel Spreadsheet'!Y44*Maturity!Y44,"")</f>
        <v/>
      </c>
      <c r="Z44" s="6" t="str">
        <f>IF(ISNUMBER('Panel Spreadsheet'!Z44),'Panel Spreadsheet'!Z44*Maturity!Z44,"")</f>
        <v/>
      </c>
      <c r="AA44" s="6" t="str">
        <f>IF(ISNUMBER('Panel Spreadsheet'!AA44),'Panel Spreadsheet'!AA44*Maturity!AA44,"")</f>
        <v/>
      </c>
      <c r="AB44" s="6" t="str">
        <f>IF(ISNUMBER('Panel Spreadsheet'!AB44),'Panel Spreadsheet'!AB44*Maturity!AB44,"")</f>
        <v/>
      </c>
      <c r="AC44" s="6" t="str">
        <f>IF(ISNUMBER('Panel Spreadsheet'!AC44),'Panel Spreadsheet'!AC44*Maturity!AC44,"")</f>
        <v/>
      </c>
      <c r="AD44" s="6" t="str">
        <f>IF(ISNUMBER('Panel Spreadsheet'!AD44),'Panel Spreadsheet'!AD44*Maturity!AD44,"")</f>
        <v/>
      </c>
      <c r="AE44" s="6" t="str">
        <f>IF(ISNUMBER('Panel Spreadsheet'!AE44),'Panel Spreadsheet'!AE44*Maturity!AE44,"")</f>
        <v/>
      </c>
      <c r="AF44" s="6" t="str">
        <f>IF(ISNUMBER('Panel Spreadsheet'!AF44),'Panel Spreadsheet'!AF44*Maturity!AF44,"")</f>
        <v/>
      </c>
      <c r="AG44" s="6" t="str">
        <f>IF(ISNUMBER('Panel Spreadsheet'!AG44),'Panel Spreadsheet'!AG44*Maturity!AG44,"")</f>
        <v/>
      </c>
      <c r="AH44" s="6" t="str">
        <f>IF(ISNUMBER('Panel Spreadsheet'!AH44),'Panel Spreadsheet'!AH44*Maturity!AH44,"")</f>
        <v/>
      </c>
      <c r="AI44" s="6" t="str">
        <f>IF(ISNUMBER('Panel Spreadsheet'!AI44),'Panel Spreadsheet'!AI44*Maturity!AI44,"")</f>
        <v/>
      </c>
      <c r="AJ44" s="6" t="str">
        <f>IF(ISNUMBER('Panel Spreadsheet'!AJ44),'Panel Spreadsheet'!AJ44*Maturity!AJ44,"")</f>
        <v/>
      </c>
      <c r="AK44" s="6" t="str">
        <f>IF(ISNUMBER('Panel Spreadsheet'!AK44),'Panel Spreadsheet'!AK44*Maturity!AK44,"")</f>
        <v/>
      </c>
      <c r="AL44" s="6" t="str">
        <f>IF(ISNUMBER('Panel Spreadsheet'!AL44),'Panel Spreadsheet'!AL44*Maturity!AL44,"")</f>
        <v/>
      </c>
      <c r="AM44" s="6" t="str">
        <f>IF(ISNUMBER('Panel Spreadsheet'!AM44),'Panel Spreadsheet'!AM44*Maturity!AM44,"")</f>
        <v/>
      </c>
      <c r="AN44" s="6" t="str">
        <f>IF(ISNUMBER('Panel Spreadsheet'!AN44),'Panel Spreadsheet'!AN44*Maturity!AN44,"")</f>
        <v/>
      </c>
      <c r="AO44" s="6" t="str">
        <f>IF(ISNUMBER('Panel Spreadsheet'!AO44),'Panel Spreadsheet'!AO44*Maturity!AO44,"")</f>
        <v/>
      </c>
      <c r="AP44" s="6" t="str">
        <f>IF(ISNUMBER('Panel Spreadsheet'!AP44),'Panel Spreadsheet'!AP44*Maturity!AP44,"")</f>
        <v/>
      </c>
      <c r="AQ44" s="6" t="str">
        <f>IF(ISNUMBER('Panel Spreadsheet'!AQ44),'Panel Spreadsheet'!AQ44*Maturity!AQ44,"")</f>
        <v/>
      </c>
      <c r="AR44" s="6" t="str">
        <f>IF(ISNUMBER('Panel Spreadsheet'!AR44),'Panel Spreadsheet'!AR44*Maturity!AR44,"")</f>
        <v/>
      </c>
      <c r="AS44" s="6" t="str">
        <f>IF(ISNUMBER('Panel Spreadsheet'!AS44),'Panel Spreadsheet'!AS44*Maturity!AS44,"")</f>
        <v/>
      </c>
      <c r="AT44" s="6" t="str">
        <f>IF(ISNUMBER('Panel Spreadsheet'!AT44),'Panel Spreadsheet'!AT44*Maturity!AT44,"")</f>
        <v/>
      </c>
      <c r="AU44" s="6" t="str">
        <f>IF(ISNUMBER('Panel Spreadsheet'!AU44),'Panel Spreadsheet'!AU44*Maturity!AU44,"")</f>
        <v/>
      </c>
      <c r="AV44" s="6" t="str">
        <f>IF(ISNUMBER('Panel Spreadsheet'!AV44),'Panel Spreadsheet'!AV44*Maturity!AV44,"")</f>
        <v/>
      </c>
      <c r="AW44" s="6" t="str">
        <f>IF(ISNUMBER('Panel Spreadsheet'!AW44),'Panel Spreadsheet'!AW44*Maturity!AW44,"")</f>
        <v/>
      </c>
      <c r="AX44" s="6" t="str">
        <f>IF(ISNUMBER('Panel Spreadsheet'!AX44),'Panel Spreadsheet'!AX44*Maturity!AX44,"")</f>
        <v/>
      </c>
      <c r="AY44" s="6" t="str">
        <f>IF(ISNUMBER('Panel Spreadsheet'!AY44),'Panel Spreadsheet'!AY44*Maturity!AY44,"")</f>
        <v/>
      </c>
    </row>
    <row r="45" spans="1:51" x14ac:dyDescent="0.35">
      <c r="A45" t="s">
        <v>33</v>
      </c>
      <c r="B45" t="s">
        <v>155</v>
      </c>
      <c r="C45" s="15">
        <v>4.5</v>
      </c>
      <c r="D45">
        <v>1948</v>
      </c>
      <c r="E45">
        <v>1958</v>
      </c>
      <c r="F45" s="6" t="str">
        <f>IF(ISNUMBER('Panel Spreadsheet'!F45),'Panel Spreadsheet'!F45*Maturity!F45,"")</f>
        <v/>
      </c>
      <c r="G45" s="6" t="str">
        <f>IF(ISNUMBER('Panel Spreadsheet'!G45),'Panel Spreadsheet'!G45*Maturity!G45,"")</f>
        <v/>
      </c>
      <c r="H45" s="6" t="str">
        <f>IF(ISNUMBER('Panel Spreadsheet'!H45),'Panel Spreadsheet'!H45*Maturity!H45,"")</f>
        <v/>
      </c>
      <c r="I45" s="6" t="str">
        <f>IF(ISNUMBER('Panel Spreadsheet'!I45),'Panel Spreadsheet'!I45*Maturity!I45,"")</f>
        <v/>
      </c>
      <c r="J45" s="6" t="str">
        <f>IF(ISNUMBER('Panel Spreadsheet'!J45),'Panel Spreadsheet'!J45*Maturity!J45,"")</f>
        <v/>
      </c>
      <c r="K45" s="6" t="str">
        <f>IF(ISNUMBER('Panel Spreadsheet'!K45),'Panel Spreadsheet'!K45*Maturity!K45,"")</f>
        <v/>
      </c>
      <c r="L45" s="6" t="str">
        <f>IF(ISNUMBER('Panel Spreadsheet'!L45),'Panel Spreadsheet'!L45*Maturity!L45,"")</f>
        <v/>
      </c>
      <c r="M45" s="6" t="str">
        <f>IF(ISNUMBER('Panel Spreadsheet'!M45),'Panel Spreadsheet'!M45*Maturity!M45,"")</f>
        <v/>
      </c>
      <c r="N45" s="6">
        <f>IF(ISNUMBER('Panel Spreadsheet'!N45),'Panel Spreadsheet'!N45*Maturity!N45,"")</f>
        <v>688750</v>
      </c>
      <c r="O45" s="6">
        <f>IF(ISNUMBER('Panel Spreadsheet'!O45),'Panel Spreadsheet'!O45*Maturity!O45,"")</f>
        <v>658000</v>
      </c>
      <c r="P45" s="6">
        <f>IF(ISNUMBER('Panel Spreadsheet'!P45),'Panel Spreadsheet'!P45*Maturity!P45,"")</f>
        <v>631125</v>
      </c>
      <c r="Q45" s="6">
        <f>IF(ISNUMBER('Panel Spreadsheet'!Q45),'Panel Spreadsheet'!Q45*Maturity!Q45,"")</f>
        <v>581750</v>
      </c>
      <c r="R45" s="6">
        <f>IF(ISNUMBER('Panel Spreadsheet'!R45),'Panel Spreadsheet'!R45*Maturity!R45,"")</f>
        <v>643750</v>
      </c>
      <c r="S45" s="6">
        <f>IF(ISNUMBER('Panel Spreadsheet'!S45),'Panel Spreadsheet'!S45*Maturity!S45,"")</f>
        <v>642000</v>
      </c>
      <c r="T45" s="6">
        <f>IF(ISNUMBER('Panel Spreadsheet'!T45),'Panel Spreadsheet'!T45*Maturity!T45,"")</f>
        <v>632500</v>
      </c>
      <c r="U45" s="6">
        <f>IF(ISNUMBER('Panel Spreadsheet'!U45),'Panel Spreadsheet'!U45*Maturity!U45,"")</f>
        <v>599500</v>
      </c>
      <c r="V45" s="6">
        <f>IF(ISNUMBER('Panel Spreadsheet'!V45),'Panel Spreadsheet'!V45*Maturity!V45,"")</f>
        <v>540750</v>
      </c>
      <c r="W45" s="6">
        <f>IF(ISNUMBER('Panel Spreadsheet'!W45),'Panel Spreadsheet'!W45*Maturity!W45,"")</f>
        <v>500000</v>
      </c>
      <c r="X45" s="6" t="str">
        <f>IF(ISNUMBER('Panel Spreadsheet'!X45),'Panel Spreadsheet'!X45*Maturity!X45,"")</f>
        <v/>
      </c>
      <c r="Y45" s="6" t="str">
        <f>IF(ISNUMBER('Panel Spreadsheet'!Y45),'Panel Spreadsheet'!Y45*Maturity!Y45,"")</f>
        <v/>
      </c>
      <c r="Z45" s="6" t="str">
        <f>IF(ISNUMBER('Panel Spreadsheet'!Z45),'Panel Spreadsheet'!Z45*Maturity!Z45,"")</f>
        <v/>
      </c>
      <c r="AA45" s="6" t="str">
        <f>IF(ISNUMBER('Panel Spreadsheet'!AA45),'Panel Spreadsheet'!AA45*Maturity!AA45,"")</f>
        <v/>
      </c>
      <c r="AB45" s="6" t="str">
        <f>IF(ISNUMBER('Panel Spreadsheet'!AB45),'Panel Spreadsheet'!AB45*Maturity!AB45,"")</f>
        <v/>
      </c>
      <c r="AC45" s="6" t="str">
        <f>IF(ISNUMBER('Panel Spreadsheet'!AC45),'Panel Spreadsheet'!AC45*Maturity!AC45,"")</f>
        <v/>
      </c>
      <c r="AD45" s="6" t="str">
        <f>IF(ISNUMBER('Panel Spreadsheet'!AD45),'Panel Spreadsheet'!AD45*Maturity!AD45,"")</f>
        <v/>
      </c>
      <c r="AE45" s="6" t="str">
        <f>IF(ISNUMBER('Panel Spreadsheet'!AE45),'Panel Spreadsheet'!AE45*Maturity!AE45,"")</f>
        <v/>
      </c>
      <c r="AF45" s="6" t="str">
        <f>IF(ISNUMBER('Panel Spreadsheet'!AF45),'Panel Spreadsheet'!AF45*Maturity!AF45,"")</f>
        <v/>
      </c>
      <c r="AG45" s="6" t="str">
        <f>IF(ISNUMBER('Panel Spreadsheet'!AG45),'Panel Spreadsheet'!AG45*Maturity!AG45,"")</f>
        <v/>
      </c>
      <c r="AH45" s="6" t="str">
        <f>IF(ISNUMBER('Panel Spreadsheet'!AH45),'Panel Spreadsheet'!AH45*Maturity!AH45,"")</f>
        <v/>
      </c>
      <c r="AI45" s="6" t="str">
        <f>IF(ISNUMBER('Panel Spreadsheet'!AI45),'Panel Spreadsheet'!AI45*Maturity!AI45,"")</f>
        <v/>
      </c>
      <c r="AJ45" s="6" t="str">
        <f>IF(ISNUMBER('Panel Spreadsheet'!AJ45),'Panel Spreadsheet'!AJ45*Maturity!AJ45,"")</f>
        <v/>
      </c>
      <c r="AK45" s="6" t="str">
        <f>IF(ISNUMBER('Panel Spreadsheet'!AK45),'Panel Spreadsheet'!AK45*Maturity!AK45,"")</f>
        <v/>
      </c>
      <c r="AL45" s="6" t="str">
        <f>IF(ISNUMBER('Panel Spreadsheet'!AL45),'Panel Spreadsheet'!AL45*Maturity!AL45,"")</f>
        <v/>
      </c>
      <c r="AM45" s="6" t="str">
        <f>IF(ISNUMBER('Panel Spreadsheet'!AM45),'Panel Spreadsheet'!AM45*Maturity!AM45,"")</f>
        <v/>
      </c>
      <c r="AN45" s="6" t="str">
        <f>IF(ISNUMBER('Panel Spreadsheet'!AN45),'Panel Spreadsheet'!AN45*Maturity!AN45,"")</f>
        <v/>
      </c>
      <c r="AO45" s="6" t="str">
        <f>IF(ISNUMBER('Panel Spreadsheet'!AO45),'Panel Spreadsheet'!AO45*Maturity!AO45,"")</f>
        <v/>
      </c>
      <c r="AP45" s="6" t="str">
        <f>IF(ISNUMBER('Panel Spreadsheet'!AP45),'Panel Spreadsheet'!AP45*Maturity!AP45,"")</f>
        <v/>
      </c>
      <c r="AQ45" s="6" t="str">
        <f>IF(ISNUMBER('Panel Spreadsheet'!AQ45),'Panel Spreadsheet'!AQ45*Maturity!AQ45,"")</f>
        <v/>
      </c>
      <c r="AR45" s="6" t="str">
        <f>IF(ISNUMBER('Panel Spreadsheet'!AR45),'Panel Spreadsheet'!AR45*Maturity!AR45,"")</f>
        <v/>
      </c>
      <c r="AS45" s="6" t="str">
        <f>IF(ISNUMBER('Panel Spreadsheet'!AS45),'Panel Spreadsheet'!AS45*Maturity!AS45,"")</f>
        <v/>
      </c>
      <c r="AT45" s="6" t="str">
        <f>IF(ISNUMBER('Panel Spreadsheet'!AT45),'Panel Spreadsheet'!AT45*Maturity!AT45,"")</f>
        <v/>
      </c>
      <c r="AU45" s="6" t="str">
        <f>IF(ISNUMBER('Panel Spreadsheet'!AU45),'Panel Spreadsheet'!AU45*Maturity!AU45,"")</f>
        <v/>
      </c>
      <c r="AV45" s="6" t="str">
        <f>IF(ISNUMBER('Panel Spreadsheet'!AV45),'Panel Spreadsheet'!AV45*Maturity!AV45,"")</f>
        <v/>
      </c>
      <c r="AW45" s="6" t="str">
        <f>IF(ISNUMBER('Panel Spreadsheet'!AW45),'Panel Spreadsheet'!AW45*Maturity!AW45,"")</f>
        <v/>
      </c>
      <c r="AX45" s="6" t="str">
        <f>IF(ISNUMBER('Panel Spreadsheet'!AX45),'Panel Spreadsheet'!AX45*Maturity!AX45,"")</f>
        <v/>
      </c>
      <c r="AY45" s="6" t="str">
        <f>IF(ISNUMBER('Panel Spreadsheet'!AY45),'Panel Spreadsheet'!AY45*Maturity!AY45,"")</f>
        <v/>
      </c>
    </row>
    <row r="46" spans="1:51" x14ac:dyDescent="0.35">
      <c r="A46" t="s">
        <v>68</v>
      </c>
      <c r="B46" t="s">
        <v>155</v>
      </c>
      <c r="C46" s="15">
        <v>4.5</v>
      </c>
      <c r="D46">
        <v>1965</v>
      </c>
      <c r="E46">
        <v>1970</v>
      </c>
      <c r="F46" s="6" t="str">
        <f>IF(ISNUMBER('Panel Spreadsheet'!F46),'Panel Spreadsheet'!F46*Maturity!F46,"")</f>
        <v/>
      </c>
      <c r="G46" s="6" t="str">
        <f>IF(ISNUMBER('Panel Spreadsheet'!G46),'Panel Spreadsheet'!G46*Maturity!G46,"")</f>
        <v/>
      </c>
      <c r="H46" s="6" t="str">
        <f>IF(ISNUMBER('Panel Spreadsheet'!H46),'Panel Spreadsheet'!H46*Maturity!H46,"")</f>
        <v/>
      </c>
      <c r="I46" s="6" t="str">
        <f>IF(ISNUMBER('Panel Spreadsheet'!I46),'Panel Spreadsheet'!I46*Maturity!I46,"")</f>
        <v/>
      </c>
      <c r="J46" s="6" t="str">
        <f>IF(ISNUMBER('Panel Spreadsheet'!J46),'Panel Spreadsheet'!J46*Maturity!J46,"")</f>
        <v/>
      </c>
      <c r="K46" s="6" t="str">
        <f>IF(ISNUMBER('Panel Spreadsheet'!K46),'Panel Spreadsheet'!K46*Maturity!K46,"")</f>
        <v/>
      </c>
      <c r="L46" s="6" t="str">
        <f>IF(ISNUMBER('Panel Spreadsheet'!L46),'Panel Spreadsheet'!L46*Maturity!L46,"")</f>
        <v/>
      </c>
      <c r="M46" s="6" t="str">
        <f>IF(ISNUMBER('Panel Spreadsheet'!M46),'Panel Spreadsheet'!M46*Maturity!M46,"")</f>
        <v/>
      </c>
      <c r="N46" s="6" t="str">
        <f>IF(ISNUMBER('Panel Spreadsheet'!N46),'Panel Spreadsheet'!N46*Maturity!N46,"")</f>
        <v/>
      </c>
      <c r="O46" s="6" t="str">
        <f>IF(ISNUMBER('Panel Spreadsheet'!O46),'Panel Spreadsheet'!O46*Maturity!O46,"")</f>
        <v/>
      </c>
      <c r="P46" s="6" t="str">
        <f>IF(ISNUMBER('Panel Spreadsheet'!P46),'Panel Spreadsheet'!P46*Maturity!P46,"")</f>
        <v/>
      </c>
      <c r="Q46" s="6" t="str">
        <f>IF(ISNUMBER('Panel Spreadsheet'!Q46),'Panel Spreadsheet'!Q46*Maturity!Q46,"")</f>
        <v/>
      </c>
      <c r="R46" s="6" t="str">
        <f>IF(ISNUMBER('Panel Spreadsheet'!R46),'Panel Spreadsheet'!R46*Maturity!R46,"")</f>
        <v/>
      </c>
      <c r="S46" s="6" t="str">
        <f>IF(ISNUMBER('Panel Spreadsheet'!S46),'Panel Spreadsheet'!S46*Maturity!S46,"")</f>
        <v/>
      </c>
      <c r="T46" s="6" t="str">
        <f>IF(ISNUMBER('Panel Spreadsheet'!T46),'Panel Spreadsheet'!T46*Maturity!T46,"")</f>
        <v/>
      </c>
      <c r="U46" s="6" t="str">
        <f>IF(ISNUMBER('Panel Spreadsheet'!U46),'Panel Spreadsheet'!U46*Maturity!U46,"")</f>
        <v/>
      </c>
      <c r="V46" s="6" t="str">
        <f>IF(ISNUMBER('Panel Spreadsheet'!V46),'Panel Spreadsheet'!V46*Maturity!V46,"")</f>
        <v/>
      </c>
      <c r="W46" s="6" t="str">
        <f>IF(ISNUMBER('Panel Spreadsheet'!W46),'Panel Spreadsheet'!W46*Maturity!W46,"")</f>
        <v/>
      </c>
      <c r="X46" s="6" t="str">
        <f>IF(ISNUMBER('Panel Spreadsheet'!X46),'Panel Spreadsheet'!X46*Maturity!X46,"")</f>
        <v/>
      </c>
      <c r="Y46" s="6" t="str">
        <f>IF(ISNUMBER('Panel Spreadsheet'!Y46),'Panel Spreadsheet'!Y46*Maturity!Y46,"")</f>
        <v/>
      </c>
      <c r="Z46" s="6" t="str">
        <f>IF(ISNUMBER('Panel Spreadsheet'!Z46),'Panel Spreadsheet'!Z46*Maturity!Z46,"")</f>
        <v/>
      </c>
      <c r="AA46" s="6" t="str">
        <f>IF(ISNUMBER('Panel Spreadsheet'!AA46),'Panel Spreadsheet'!AA46*Maturity!AA46,"")</f>
        <v/>
      </c>
      <c r="AB46" s="6" t="str">
        <f>IF(ISNUMBER('Panel Spreadsheet'!AB46),'Panel Spreadsheet'!AB46*Maturity!AB46,"")</f>
        <v/>
      </c>
      <c r="AC46" s="6" t="str">
        <f>IF(ISNUMBER('Panel Spreadsheet'!AC46),'Panel Spreadsheet'!AC46*Maturity!AC46,"")</f>
        <v/>
      </c>
      <c r="AD46" s="6" t="str">
        <f>IF(ISNUMBER('Panel Spreadsheet'!AD46),'Panel Spreadsheet'!AD46*Maturity!AD46,"")</f>
        <v/>
      </c>
      <c r="AE46" s="6" t="str">
        <f>IF(ISNUMBER('Panel Spreadsheet'!AE46),'Panel Spreadsheet'!AE46*Maturity!AE46,"")</f>
        <v/>
      </c>
      <c r="AF46" s="6" t="str">
        <f>IF(ISNUMBER('Panel Spreadsheet'!AF46),'Panel Spreadsheet'!AF46*Maturity!AF46,"")</f>
        <v/>
      </c>
      <c r="AG46" s="6" t="str">
        <f>IF(ISNUMBER('Panel Spreadsheet'!AG46),'Panel Spreadsheet'!AG46*Maturity!AG46,"")</f>
        <v/>
      </c>
      <c r="AH46" s="6" t="str">
        <f>IF(ISNUMBER('Panel Spreadsheet'!AH46),'Panel Spreadsheet'!AH46*Maturity!AH46,"")</f>
        <v/>
      </c>
      <c r="AI46" s="6" t="str">
        <f>IF(ISNUMBER('Panel Spreadsheet'!AI46),'Panel Spreadsheet'!AI46*Maturity!AI46,"")</f>
        <v/>
      </c>
      <c r="AJ46" s="6" t="str">
        <f>IF(ISNUMBER('Panel Spreadsheet'!AJ46),'Panel Spreadsheet'!AJ46*Maturity!AJ46,"")</f>
        <v/>
      </c>
      <c r="AK46" s="6" t="str">
        <f>IF(ISNUMBER('Panel Spreadsheet'!AK46),'Panel Spreadsheet'!AK46*Maturity!AK46,"")</f>
        <v/>
      </c>
      <c r="AL46" s="6">
        <f>IF(ISNUMBER('Panel Spreadsheet'!AL46),'Panel Spreadsheet'!AL46*Maturity!AL46,"")</f>
        <v>1742500</v>
      </c>
      <c r="AM46" s="6">
        <f>IF(ISNUMBER('Panel Spreadsheet'!AM46),'Panel Spreadsheet'!AM46*Maturity!AM46,"")</f>
        <v>1656000</v>
      </c>
      <c r="AN46" s="6">
        <f>IF(ISNUMBER('Panel Spreadsheet'!AN46),'Panel Spreadsheet'!AN46*Maturity!AN46,"")</f>
        <v>1522500</v>
      </c>
      <c r="AO46" s="6">
        <f>IF(ISNUMBER('Panel Spreadsheet'!AO46),'Panel Spreadsheet'!AO46*Maturity!AO46,"")</f>
        <v>1267000</v>
      </c>
      <c r="AP46" s="6">
        <f>IF(ISNUMBER('Panel Spreadsheet'!AP46),'Panel Spreadsheet'!AP46*Maturity!AP46,"")</f>
        <v>1124500</v>
      </c>
      <c r="AQ46" s="6">
        <f>IF(ISNUMBER('Panel Spreadsheet'!AQ46),'Panel Spreadsheet'!AQ46*Maturity!AQ46,"")</f>
        <v>990000</v>
      </c>
      <c r="AR46" s="6">
        <f>IF(ISNUMBER('Panel Spreadsheet'!AR46),'Panel Spreadsheet'!AR46*Maturity!AR46,"")</f>
        <v>918500</v>
      </c>
      <c r="AS46" s="6">
        <f>IF(ISNUMBER('Panel Spreadsheet'!AS46),'Panel Spreadsheet'!AS46*Maturity!AS46,"")</f>
        <v>775000</v>
      </c>
      <c r="AT46" s="6">
        <f>IF(ISNUMBER('Panel Spreadsheet'!AT46),'Panel Spreadsheet'!AT46*Maturity!AT46,"")</f>
        <v>661500</v>
      </c>
      <c r="AU46" s="6">
        <f>IF(ISNUMBER('Panel Spreadsheet'!AU46),'Panel Spreadsheet'!AU46*Maturity!AU46,"")</f>
        <v>556000</v>
      </c>
      <c r="AV46" s="6">
        <f>IF(ISNUMBER('Panel Spreadsheet'!AV46),'Panel Spreadsheet'!AV46*Maturity!AV46,"")</f>
        <v>549500</v>
      </c>
      <c r="AW46" s="6" t="str">
        <f>IF(ISNUMBER('Panel Spreadsheet'!AW46),'Panel Spreadsheet'!AW46*Maturity!AW46,"")</f>
        <v/>
      </c>
      <c r="AX46" s="6" t="str">
        <f>IF(ISNUMBER('Panel Spreadsheet'!AX46),'Panel Spreadsheet'!AX46*Maturity!AX46,"")</f>
        <v/>
      </c>
      <c r="AY46" s="6" t="str">
        <f>IF(ISNUMBER('Panel Spreadsheet'!AY46),'Panel Spreadsheet'!AY46*Maturity!AY46,"")</f>
        <v/>
      </c>
    </row>
    <row r="47" spans="1:51" x14ac:dyDescent="0.35">
      <c r="A47" t="s">
        <v>69</v>
      </c>
      <c r="B47" t="s">
        <v>155</v>
      </c>
      <c r="C47" s="15">
        <v>4.5</v>
      </c>
      <c r="D47">
        <v>1971</v>
      </c>
      <c r="E47">
        <v>1978</v>
      </c>
      <c r="F47" s="6" t="str">
        <f>IF(ISNUMBER('Panel Spreadsheet'!F47),'Panel Spreadsheet'!F47*Maturity!F47,"")</f>
        <v/>
      </c>
      <c r="G47" s="6" t="str">
        <f>IF(ISNUMBER('Panel Spreadsheet'!G47),'Panel Spreadsheet'!G47*Maturity!G47,"")</f>
        <v/>
      </c>
      <c r="H47" s="6" t="str">
        <f>IF(ISNUMBER('Panel Spreadsheet'!H47),'Panel Spreadsheet'!H47*Maturity!H47,"")</f>
        <v/>
      </c>
      <c r="I47" s="6" t="str">
        <f>IF(ISNUMBER('Panel Spreadsheet'!I47),'Panel Spreadsheet'!I47*Maturity!I47,"")</f>
        <v/>
      </c>
      <c r="J47" s="6" t="str">
        <f>IF(ISNUMBER('Panel Spreadsheet'!J47),'Panel Spreadsheet'!J47*Maturity!J47,"")</f>
        <v/>
      </c>
      <c r="K47" s="6" t="str">
        <f>IF(ISNUMBER('Panel Spreadsheet'!K47),'Panel Spreadsheet'!K47*Maturity!K47,"")</f>
        <v/>
      </c>
      <c r="L47" s="6" t="str">
        <f>IF(ISNUMBER('Panel Spreadsheet'!L47),'Panel Spreadsheet'!L47*Maturity!L47,"")</f>
        <v/>
      </c>
      <c r="M47" s="6" t="str">
        <f>IF(ISNUMBER('Panel Spreadsheet'!M47),'Panel Spreadsheet'!M47*Maturity!M47,"")</f>
        <v/>
      </c>
      <c r="N47" s="6" t="str">
        <f>IF(ISNUMBER('Panel Spreadsheet'!N47),'Panel Spreadsheet'!N47*Maturity!N47,"")</f>
        <v/>
      </c>
      <c r="O47" s="6" t="str">
        <f>IF(ISNUMBER('Panel Spreadsheet'!O47),'Panel Spreadsheet'!O47*Maturity!O47,"")</f>
        <v/>
      </c>
      <c r="P47" s="6" t="str">
        <f>IF(ISNUMBER('Panel Spreadsheet'!P47),'Panel Spreadsheet'!P47*Maturity!P47,"")</f>
        <v/>
      </c>
      <c r="Q47" s="6" t="str">
        <f>IF(ISNUMBER('Panel Spreadsheet'!Q47),'Panel Spreadsheet'!Q47*Maturity!Q47,"")</f>
        <v/>
      </c>
      <c r="R47" s="6" t="str">
        <f>IF(ISNUMBER('Panel Spreadsheet'!R47),'Panel Spreadsheet'!R47*Maturity!R47,"")</f>
        <v/>
      </c>
      <c r="S47" s="6" t="str">
        <f>IF(ISNUMBER('Panel Spreadsheet'!S47),'Panel Spreadsheet'!S47*Maturity!S47,"")</f>
        <v/>
      </c>
      <c r="T47" s="6" t="str">
        <f>IF(ISNUMBER('Panel Spreadsheet'!T47),'Panel Spreadsheet'!T47*Maturity!T47,"")</f>
        <v/>
      </c>
      <c r="U47" s="6" t="str">
        <f>IF(ISNUMBER('Panel Spreadsheet'!U47),'Panel Spreadsheet'!U47*Maturity!U47,"")</f>
        <v/>
      </c>
      <c r="V47" s="6" t="str">
        <f>IF(ISNUMBER('Panel Spreadsheet'!V47),'Panel Spreadsheet'!V47*Maturity!V47,"")</f>
        <v/>
      </c>
      <c r="W47" s="6" t="str">
        <f>IF(ISNUMBER('Panel Spreadsheet'!W47),'Panel Spreadsheet'!W47*Maturity!W47,"")</f>
        <v/>
      </c>
      <c r="X47" s="6" t="str">
        <f>IF(ISNUMBER('Panel Spreadsheet'!X47),'Panel Spreadsheet'!X47*Maturity!X47,"")</f>
        <v/>
      </c>
      <c r="Y47" s="6" t="str">
        <f>IF(ISNUMBER('Panel Spreadsheet'!Y47),'Panel Spreadsheet'!Y47*Maturity!Y47,"")</f>
        <v/>
      </c>
      <c r="Z47" s="6" t="str">
        <f>IF(ISNUMBER('Panel Spreadsheet'!Z47),'Panel Spreadsheet'!Z47*Maturity!Z47,"")</f>
        <v/>
      </c>
      <c r="AA47" s="6" t="str">
        <f>IF(ISNUMBER('Panel Spreadsheet'!AA47),'Panel Spreadsheet'!AA47*Maturity!AA47,"")</f>
        <v/>
      </c>
      <c r="AB47" s="6" t="str">
        <f>IF(ISNUMBER('Panel Spreadsheet'!AB47),'Panel Spreadsheet'!AB47*Maturity!AB47,"")</f>
        <v/>
      </c>
      <c r="AC47" s="6" t="str">
        <f>IF(ISNUMBER('Panel Spreadsheet'!AC47),'Panel Spreadsheet'!AC47*Maturity!AC47,"")</f>
        <v/>
      </c>
      <c r="AD47" s="6" t="str">
        <f>IF(ISNUMBER('Panel Spreadsheet'!AD47),'Panel Spreadsheet'!AD47*Maturity!AD47,"")</f>
        <v/>
      </c>
      <c r="AE47" s="6" t="str">
        <f>IF(ISNUMBER('Panel Spreadsheet'!AE47),'Panel Spreadsheet'!AE47*Maturity!AE47,"")</f>
        <v/>
      </c>
      <c r="AF47" s="6" t="str">
        <f>IF(ISNUMBER('Panel Spreadsheet'!AF47),'Panel Spreadsheet'!AF47*Maturity!AF47,"")</f>
        <v/>
      </c>
      <c r="AG47" s="6" t="str">
        <f>IF(ISNUMBER('Panel Spreadsheet'!AG47),'Panel Spreadsheet'!AG47*Maturity!AG47,"")</f>
        <v/>
      </c>
      <c r="AH47" s="6" t="str">
        <f>IF(ISNUMBER('Panel Spreadsheet'!AH47),'Panel Spreadsheet'!AH47*Maturity!AH47,"")</f>
        <v/>
      </c>
      <c r="AI47" s="6" t="str">
        <f>IF(ISNUMBER('Panel Spreadsheet'!AI47),'Panel Spreadsheet'!AI47*Maturity!AI47,"")</f>
        <v/>
      </c>
      <c r="AJ47" s="6" t="str">
        <f>IF(ISNUMBER('Panel Spreadsheet'!AJ47),'Panel Spreadsheet'!AJ47*Maturity!AJ47,"")</f>
        <v/>
      </c>
      <c r="AK47" s="6" t="str">
        <f>IF(ISNUMBER('Panel Spreadsheet'!AK47),'Panel Spreadsheet'!AK47*Maturity!AK47,"")</f>
        <v/>
      </c>
      <c r="AL47" s="6">
        <f>IF(ISNUMBER('Panel Spreadsheet'!AL47),'Panel Spreadsheet'!AL47*Maturity!AL47,"")</f>
        <v>2525000</v>
      </c>
      <c r="AM47" s="6">
        <f>IF(ISNUMBER('Panel Spreadsheet'!AM47),'Panel Spreadsheet'!AM47*Maturity!AM47,"")</f>
        <v>2544000</v>
      </c>
      <c r="AN47" s="6">
        <f>IF(ISNUMBER('Panel Spreadsheet'!AN47),'Panel Spreadsheet'!AN47*Maturity!AN47,"")</f>
        <v>2403500</v>
      </c>
      <c r="AO47" s="6">
        <f>IF(ISNUMBER('Panel Spreadsheet'!AO47),'Panel Spreadsheet'!AO47*Maturity!AO47,"")</f>
        <v>1947000</v>
      </c>
      <c r="AP47" s="6">
        <f>IF(ISNUMBER('Panel Spreadsheet'!AP47),'Panel Spreadsheet'!AP47*Maturity!AP47,"")</f>
        <v>1774500</v>
      </c>
      <c r="AQ47" s="6">
        <f>IF(ISNUMBER('Panel Spreadsheet'!AQ47),'Panel Spreadsheet'!AQ47*Maturity!AQ47,"")</f>
        <v>1610000</v>
      </c>
      <c r="AR47" s="6">
        <f>IF(ISNUMBER('Panel Spreadsheet'!AR47),'Panel Spreadsheet'!AR47*Maturity!AR47,"")</f>
        <v>1501000</v>
      </c>
      <c r="AS47" s="6">
        <f>IF(ISNUMBER('Panel Spreadsheet'!AS47),'Panel Spreadsheet'!AS47*Maturity!AS47,"")</f>
        <v>1251000</v>
      </c>
      <c r="AT47" s="6">
        <f>IF(ISNUMBER('Panel Spreadsheet'!AT47),'Panel Spreadsheet'!AT47*Maturity!AT47,"")</f>
        <v>1062500</v>
      </c>
      <c r="AU47" s="6">
        <f>IF(ISNUMBER('Panel Spreadsheet'!AU47),'Panel Spreadsheet'!AU47*Maturity!AU47,"")</f>
        <v>880000</v>
      </c>
      <c r="AV47" s="6">
        <f>IF(ISNUMBER('Panel Spreadsheet'!AV47),'Panel Spreadsheet'!AV47*Maturity!AV47,"")</f>
        <v>832500</v>
      </c>
      <c r="AW47" s="6" t="str">
        <f>IF(ISNUMBER('Panel Spreadsheet'!AW47),'Panel Spreadsheet'!AW47*Maturity!AW47,"")</f>
        <v/>
      </c>
      <c r="AX47" s="6" t="str">
        <f>IF(ISNUMBER('Panel Spreadsheet'!AX47),'Panel Spreadsheet'!AX47*Maturity!AX47,"")</f>
        <v/>
      </c>
      <c r="AY47" s="6" t="str">
        <f>IF(ISNUMBER('Panel Spreadsheet'!AY47),'Panel Spreadsheet'!AY47*Maturity!AY47,"")</f>
        <v/>
      </c>
    </row>
    <row r="48" spans="1:51" x14ac:dyDescent="0.35">
      <c r="A48" t="s">
        <v>43</v>
      </c>
      <c r="B48" t="s">
        <v>155</v>
      </c>
      <c r="C48" s="15">
        <v>4.75</v>
      </c>
      <c r="D48">
        <v>1940</v>
      </c>
      <c r="E48">
        <v>1960</v>
      </c>
      <c r="F48" s="6" t="str">
        <f>IF(ISNUMBER('Panel Spreadsheet'!F48),'Panel Spreadsheet'!F48*Maturity!F48,"")</f>
        <v/>
      </c>
      <c r="G48" s="6" t="str">
        <f>IF(ISNUMBER('Panel Spreadsheet'!G48),'Panel Spreadsheet'!G48*Maturity!G48,"")</f>
        <v/>
      </c>
      <c r="H48" s="6" t="str">
        <f>IF(ISNUMBER('Panel Spreadsheet'!H48),'Panel Spreadsheet'!H48*Maturity!H48,"")</f>
        <v/>
      </c>
      <c r="I48" s="6" t="str">
        <f>IF(ISNUMBER('Panel Spreadsheet'!I48),'Panel Spreadsheet'!I48*Maturity!I48,"")</f>
        <v/>
      </c>
      <c r="J48" s="6">
        <f>IF(ISNUMBER('Panel Spreadsheet'!J48),'Panel Spreadsheet'!J48*Maturity!J48,"")</f>
        <v>3325000</v>
      </c>
      <c r="K48" s="6">
        <f>IF(ISNUMBER('Panel Spreadsheet'!K48),'Panel Spreadsheet'!K48*Maturity!K48,"")</f>
        <v>3264000</v>
      </c>
      <c r="L48" s="6">
        <f>IF(ISNUMBER('Panel Spreadsheet'!L48),'Panel Spreadsheet'!L48*Maturity!L48,"")</f>
        <v>3135000</v>
      </c>
      <c r="M48" s="6">
        <f>IF(ISNUMBER('Panel Spreadsheet'!M48),'Panel Spreadsheet'!M48*Maturity!M48,"")</f>
        <v>3008000</v>
      </c>
      <c r="N48" s="6">
        <f>IF(ISNUMBER('Panel Spreadsheet'!N48),'Panel Spreadsheet'!N48*Maturity!N48,"")</f>
        <v>2852000</v>
      </c>
      <c r="O48" s="6">
        <f>IF(ISNUMBER('Panel Spreadsheet'!O48),'Panel Spreadsheet'!O48*Maturity!O48,"")</f>
        <v>2200500</v>
      </c>
      <c r="P48" s="6">
        <f>IF(ISNUMBER('Panel Spreadsheet'!P48),'Panel Spreadsheet'!P48*Maturity!P48,"")</f>
        <v>1748700</v>
      </c>
      <c r="Q48" s="6">
        <f>IF(ISNUMBER('Panel Spreadsheet'!Q48),'Panel Spreadsheet'!Q48*Maturity!Q48,"")</f>
        <v>2104200</v>
      </c>
      <c r="R48" s="6">
        <f>IF(ISNUMBER('Panel Spreadsheet'!R48),'Panel Spreadsheet'!R48*Maturity!R48,"")</f>
        <v>2478600</v>
      </c>
      <c r="S48" s="6">
        <f>IF(ISNUMBER('Panel Spreadsheet'!S48),'Panel Spreadsheet'!S48*Maturity!S48,"")</f>
        <v>2433600</v>
      </c>
      <c r="T48" s="6">
        <f>IF(ISNUMBER('Panel Spreadsheet'!T48),'Panel Spreadsheet'!T48*Maturity!T48,"")</f>
        <v>2340000</v>
      </c>
      <c r="U48" s="6">
        <f>IF(ISNUMBER('Panel Spreadsheet'!U48),'Panel Spreadsheet'!U48*Maturity!U48,"")</f>
        <v>2268000</v>
      </c>
      <c r="V48" s="6">
        <f>IF(ISNUMBER('Panel Spreadsheet'!V48),'Panel Spreadsheet'!V48*Maturity!V48,"")</f>
        <v>2111400</v>
      </c>
      <c r="W48" s="6">
        <f>IF(ISNUMBER('Panel Spreadsheet'!W48),'Panel Spreadsheet'!W48*Maturity!W48,"")</f>
        <v>2019600</v>
      </c>
      <c r="X48" s="6">
        <f>IF(ISNUMBER('Panel Spreadsheet'!X48),'Panel Spreadsheet'!X48*Maturity!X48,"")</f>
        <v>1880550</v>
      </c>
      <c r="Y48" s="6" t="str">
        <f>IF(ISNUMBER('Panel Spreadsheet'!Y48),'Panel Spreadsheet'!Y48*Maturity!Y48,"")</f>
        <v/>
      </c>
      <c r="Z48" s="6" t="str">
        <f>IF(ISNUMBER('Panel Spreadsheet'!Z48),'Panel Spreadsheet'!Z48*Maturity!Z48,"")</f>
        <v/>
      </c>
      <c r="AA48" s="6" t="str">
        <f>IF(ISNUMBER('Panel Spreadsheet'!AA48),'Panel Spreadsheet'!AA48*Maturity!AA48,"")</f>
        <v/>
      </c>
      <c r="AB48" s="6" t="str">
        <f>IF(ISNUMBER('Panel Spreadsheet'!AB48),'Panel Spreadsheet'!AB48*Maturity!AB48,"")</f>
        <v/>
      </c>
      <c r="AC48" s="6" t="str">
        <f>IF(ISNUMBER('Panel Spreadsheet'!AC48),'Panel Spreadsheet'!AC48*Maturity!AC48,"")</f>
        <v/>
      </c>
      <c r="AD48" s="6" t="str">
        <f>IF(ISNUMBER('Panel Spreadsheet'!AD48),'Panel Spreadsheet'!AD48*Maturity!AD48,"")</f>
        <v/>
      </c>
      <c r="AE48" s="6" t="str">
        <f>IF(ISNUMBER('Panel Spreadsheet'!AE48),'Panel Spreadsheet'!AE48*Maturity!AE48,"")</f>
        <v/>
      </c>
      <c r="AF48" s="6" t="str">
        <f>IF(ISNUMBER('Panel Spreadsheet'!AF48),'Panel Spreadsheet'!AF48*Maturity!AF48,"")</f>
        <v/>
      </c>
      <c r="AG48" s="6" t="str">
        <f>IF(ISNUMBER('Panel Spreadsheet'!AG48),'Panel Spreadsheet'!AG48*Maturity!AG48,"")</f>
        <v/>
      </c>
      <c r="AH48" s="6" t="str">
        <f>IF(ISNUMBER('Panel Spreadsheet'!AH48),'Panel Spreadsheet'!AH48*Maturity!AH48,"")</f>
        <v/>
      </c>
      <c r="AI48" s="6" t="str">
        <f>IF(ISNUMBER('Panel Spreadsheet'!AI48),'Panel Spreadsheet'!AI48*Maturity!AI48,"")</f>
        <v/>
      </c>
      <c r="AJ48" s="6" t="str">
        <f>IF(ISNUMBER('Panel Spreadsheet'!AJ48),'Panel Spreadsheet'!AJ48*Maturity!AJ48,"")</f>
        <v/>
      </c>
      <c r="AK48" s="6" t="str">
        <f>IF(ISNUMBER('Panel Spreadsheet'!AK48),'Panel Spreadsheet'!AK48*Maturity!AK48,"")</f>
        <v/>
      </c>
      <c r="AL48" s="6" t="str">
        <f>IF(ISNUMBER('Panel Spreadsheet'!AL48),'Panel Spreadsheet'!AL48*Maturity!AL48,"")</f>
        <v/>
      </c>
      <c r="AM48" s="6" t="str">
        <f>IF(ISNUMBER('Panel Spreadsheet'!AM48),'Panel Spreadsheet'!AM48*Maturity!AM48,"")</f>
        <v/>
      </c>
      <c r="AN48" s="6" t="str">
        <f>IF(ISNUMBER('Panel Spreadsheet'!AN48),'Panel Spreadsheet'!AN48*Maturity!AN48,"")</f>
        <v/>
      </c>
      <c r="AO48" s="6" t="str">
        <f>IF(ISNUMBER('Panel Spreadsheet'!AO48),'Panel Spreadsheet'!AO48*Maturity!AO48,"")</f>
        <v/>
      </c>
      <c r="AP48" s="6" t="str">
        <f>IF(ISNUMBER('Panel Spreadsheet'!AP48),'Panel Spreadsheet'!AP48*Maturity!AP48,"")</f>
        <v/>
      </c>
      <c r="AQ48" s="6" t="str">
        <f>IF(ISNUMBER('Panel Spreadsheet'!AQ48),'Panel Spreadsheet'!AQ48*Maturity!AQ48,"")</f>
        <v/>
      </c>
      <c r="AR48" s="6" t="str">
        <f>IF(ISNUMBER('Panel Spreadsheet'!AR48),'Panel Spreadsheet'!AR48*Maturity!AR48,"")</f>
        <v/>
      </c>
      <c r="AS48" s="6" t="str">
        <f>IF(ISNUMBER('Panel Spreadsheet'!AS48),'Panel Spreadsheet'!AS48*Maturity!AS48,"")</f>
        <v/>
      </c>
      <c r="AT48" s="6" t="str">
        <f>IF(ISNUMBER('Panel Spreadsheet'!AT48),'Panel Spreadsheet'!AT48*Maturity!AT48,"")</f>
        <v/>
      </c>
      <c r="AU48" s="6" t="str">
        <f>IF(ISNUMBER('Panel Spreadsheet'!AU48),'Panel Spreadsheet'!AU48*Maturity!AU48,"")</f>
        <v/>
      </c>
      <c r="AV48" s="6" t="str">
        <f>IF(ISNUMBER('Panel Spreadsheet'!AV48),'Panel Spreadsheet'!AV48*Maturity!AV48,"")</f>
        <v/>
      </c>
      <c r="AW48" s="6" t="str">
        <f>IF(ISNUMBER('Panel Spreadsheet'!AW48),'Panel Spreadsheet'!AW48*Maturity!AW48,"")</f>
        <v/>
      </c>
      <c r="AX48" s="6" t="str">
        <f>IF(ISNUMBER('Panel Spreadsheet'!AX48),'Panel Spreadsheet'!AX48*Maturity!AX48,"")</f>
        <v/>
      </c>
      <c r="AY48" s="6" t="str">
        <f>IF(ISNUMBER('Panel Spreadsheet'!AY48),'Panel Spreadsheet'!AY48*Maturity!AY48,"")</f>
        <v/>
      </c>
    </row>
    <row r="49" spans="1:51" x14ac:dyDescent="0.35">
      <c r="A49" t="s">
        <v>38</v>
      </c>
      <c r="B49" t="s">
        <v>155</v>
      </c>
      <c r="C49" s="15">
        <v>5</v>
      </c>
      <c r="D49">
        <v>1946</v>
      </c>
      <c r="E49">
        <v>1953</v>
      </c>
      <c r="F49" s="6" t="str">
        <f>IF(ISNUMBER('Panel Spreadsheet'!F49),'Panel Spreadsheet'!F49*Maturity!F49,"")</f>
        <v/>
      </c>
      <c r="G49" s="6" t="str">
        <f>IF(ISNUMBER('Panel Spreadsheet'!G49),'Panel Spreadsheet'!G49*Maturity!G49,"")</f>
        <v/>
      </c>
      <c r="H49" s="6" t="str">
        <f>IF(ISNUMBER('Panel Spreadsheet'!H49),'Panel Spreadsheet'!H49*Maturity!H49,"")</f>
        <v/>
      </c>
      <c r="I49" s="6" t="str">
        <f>IF(ISNUMBER('Panel Spreadsheet'!I49),'Panel Spreadsheet'!I49*Maturity!I49,"")</f>
        <v/>
      </c>
      <c r="J49" s="6" t="str">
        <f>IF(ISNUMBER('Panel Spreadsheet'!J49),'Panel Spreadsheet'!J49*Maturity!J49,"")</f>
        <v/>
      </c>
      <c r="K49" s="6" t="str">
        <f>IF(ISNUMBER('Panel Spreadsheet'!K49),'Panel Spreadsheet'!K49*Maturity!K49,"")</f>
        <v/>
      </c>
      <c r="L49" s="6" t="str">
        <f>IF(ISNUMBER('Panel Spreadsheet'!L49),'Panel Spreadsheet'!L49*Maturity!L49,"")</f>
        <v/>
      </c>
      <c r="M49" s="6" t="str">
        <f>IF(ISNUMBER('Panel Spreadsheet'!M49),'Panel Spreadsheet'!M49*Maturity!M49,"")</f>
        <v/>
      </c>
      <c r="N49" s="6">
        <f>IF(ISNUMBER('Panel Spreadsheet'!N49),'Panel Spreadsheet'!N49*Maturity!N49,"")</f>
        <v>181800</v>
      </c>
      <c r="O49" s="6">
        <f>IF(ISNUMBER('Panel Spreadsheet'!O49),'Panel Spreadsheet'!O49*Maturity!O49,"")</f>
        <v>170775</v>
      </c>
      <c r="P49" s="6">
        <f>IF(ISNUMBER('Panel Spreadsheet'!P49),'Panel Spreadsheet'!P49*Maturity!P49,"")</f>
        <v>168300</v>
      </c>
      <c r="Q49" s="6" t="str">
        <f>IF(ISNUMBER('Panel Spreadsheet'!Q49),'Panel Spreadsheet'!Q49*Maturity!Q49,"")</f>
        <v/>
      </c>
      <c r="R49" s="6" t="str">
        <f>IF(ISNUMBER('Panel Spreadsheet'!R49),'Panel Spreadsheet'!R49*Maturity!R49,"")</f>
        <v/>
      </c>
      <c r="S49" s="6" t="str">
        <f>IF(ISNUMBER('Panel Spreadsheet'!S49),'Panel Spreadsheet'!S49*Maturity!S49,"")</f>
        <v/>
      </c>
      <c r="T49" s="6" t="str">
        <f>IF(ISNUMBER('Panel Spreadsheet'!T49),'Panel Spreadsheet'!T49*Maturity!T49,"")</f>
        <v/>
      </c>
      <c r="U49" s="6" t="str">
        <f>IF(ISNUMBER('Panel Spreadsheet'!U49),'Panel Spreadsheet'!U49*Maturity!U49,"")</f>
        <v/>
      </c>
      <c r="V49" s="6" t="str">
        <f>IF(ISNUMBER('Panel Spreadsheet'!V49),'Panel Spreadsheet'!V49*Maturity!V49,"")</f>
        <v/>
      </c>
      <c r="W49" s="6" t="str">
        <f>IF(ISNUMBER('Panel Spreadsheet'!W49),'Panel Spreadsheet'!W49*Maturity!W49,"")</f>
        <v/>
      </c>
      <c r="X49" s="6" t="str">
        <f>IF(ISNUMBER('Panel Spreadsheet'!X49),'Panel Spreadsheet'!X49*Maturity!X49,"")</f>
        <v/>
      </c>
      <c r="Y49" s="6" t="str">
        <f>IF(ISNUMBER('Panel Spreadsheet'!Y49),'Panel Spreadsheet'!Y49*Maturity!Y49,"")</f>
        <v/>
      </c>
      <c r="Z49" s="6" t="str">
        <f>IF(ISNUMBER('Panel Spreadsheet'!Z49),'Panel Spreadsheet'!Z49*Maturity!Z49,"")</f>
        <v/>
      </c>
      <c r="AA49" s="6" t="str">
        <f>IF(ISNUMBER('Panel Spreadsheet'!AA49),'Panel Spreadsheet'!AA49*Maturity!AA49,"")</f>
        <v/>
      </c>
      <c r="AB49" s="6" t="str">
        <f>IF(ISNUMBER('Panel Spreadsheet'!AB49),'Panel Spreadsheet'!AB49*Maturity!AB49,"")</f>
        <v/>
      </c>
      <c r="AC49" s="6" t="str">
        <f>IF(ISNUMBER('Panel Spreadsheet'!AC49),'Panel Spreadsheet'!AC49*Maturity!AC49,"")</f>
        <v/>
      </c>
      <c r="AD49" s="6" t="str">
        <f>IF(ISNUMBER('Panel Spreadsheet'!AD49),'Panel Spreadsheet'!AD49*Maturity!AD49,"")</f>
        <v/>
      </c>
      <c r="AE49" s="6" t="str">
        <f>IF(ISNUMBER('Panel Spreadsheet'!AE49),'Panel Spreadsheet'!AE49*Maturity!AE49,"")</f>
        <v/>
      </c>
      <c r="AF49" s="6" t="str">
        <f>IF(ISNUMBER('Panel Spreadsheet'!AF49),'Panel Spreadsheet'!AF49*Maturity!AF49,"")</f>
        <v/>
      </c>
      <c r="AG49" s="6" t="str">
        <f>IF(ISNUMBER('Panel Spreadsheet'!AG49),'Panel Spreadsheet'!AG49*Maturity!AG49,"")</f>
        <v/>
      </c>
      <c r="AH49" s="6" t="str">
        <f>IF(ISNUMBER('Panel Spreadsheet'!AH49),'Panel Spreadsheet'!AH49*Maturity!AH49,"")</f>
        <v/>
      </c>
      <c r="AI49" s="6" t="str">
        <f>IF(ISNUMBER('Panel Spreadsheet'!AI49),'Panel Spreadsheet'!AI49*Maturity!AI49,"")</f>
        <v/>
      </c>
      <c r="AJ49" s="6" t="str">
        <f>IF(ISNUMBER('Panel Spreadsheet'!AJ49),'Panel Spreadsheet'!AJ49*Maturity!AJ49,"")</f>
        <v/>
      </c>
      <c r="AK49" s="6" t="str">
        <f>IF(ISNUMBER('Panel Spreadsheet'!AK49),'Panel Spreadsheet'!AK49*Maturity!AK49,"")</f>
        <v/>
      </c>
      <c r="AL49" s="6" t="str">
        <f>IF(ISNUMBER('Panel Spreadsheet'!AL49),'Panel Spreadsheet'!AL49*Maturity!AL49,"")</f>
        <v/>
      </c>
      <c r="AM49" s="6" t="str">
        <f>IF(ISNUMBER('Panel Spreadsheet'!AM49),'Panel Spreadsheet'!AM49*Maturity!AM49,"")</f>
        <v/>
      </c>
      <c r="AN49" s="6" t="str">
        <f>IF(ISNUMBER('Panel Spreadsheet'!AN49),'Panel Spreadsheet'!AN49*Maturity!AN49,"")</f>
        <v/>
      </c>
      <c r="AO49" s="6" t="str">
        <f>IF(ISNUMBER('Panel Spreadsheet'!AO49),'Panel Spreadsheet'!AO49*Maturity!AO49,"")</f>
        <v/>
      </c>
      <c r="AP49" s="6" t="str">
        <f>IF(ISNUMBER('Panel Spreadsheet'!AP49),'Panel Spreadsheet'!AP49*Maturity!AP49,"")</f>
        <v/>
      </c>
      <c r="AQ49" s="6" t="str">
        <f>IF(ISNUMBER('Panel Spreadsheet'!AQ49),'Panel Spreadsheet'!AQ49*Maturity!AQ49,"")</f>
        <v/>
      </c>
      <c r="AR49" s="6" t="str">
        <f>IF(ISNUMBER('Panel Spreadsheet'!AR49),'Panel Spreadsheet'!AR49*Maturity!AR49,"")</f>
        <v/>
      </c>
      <c r="AS49" s="6" t="str">
        <f>IF(ISNUMBER('Panel Spreadsheet'!AS49),'Panel Spreadsheet'!AS49*Maturity!AS49,"")</f>
        <v/>
      </c>
      <c r="AT49" s="6" t="str">
        <f>IF(ISNUMBER('Panel Spreadsheet'!AT49),'Panel Spreadsheet'!AT49*Maturity!AT49,"")</f>
        <v/>
      </c>
      <c r="AU49" s="6" t="str">
        <f>IF(ISNUMBER('Panel Spreadsheet'!AU49),'Panel Spreadsheet'!AU49*Maturity!AU49,"")</f>
        <v/>
      </c>
      <c r="AV49" s="6" t="str">
        <f>IF(ISNUMBER('Panel Spreadsheet'!AV49),'Panel Spreadsheet'!AV49*Maturity!AV49,"")</f>
        <v/>
      </c>
      <c r="AW49" s="6" t="str">
        <f>IF(ISNUMBER('Panel Spreadsheet'!AW49),'Panel Spreadsheet'!AW49*Maturity!AW49,"")</f>
        <v/>
      </c>
      <c r="AX49" s="6" t="str">
        <f>IF(ISNUMBER('Panel Spreadsheet'!AX49),'Panel Spreadsheet'!AX49*Maturity!AX49,"")</f>
        <v/>
      </c>
      <c r="AY49" s="6" t="str">
        <f>IF(ISNUMBER('Panel Spreadsheet'!AY49),'Panel Spreadsheet'!AY49*Maturity!AY49,"")</f>
        <v/>
      </c>
    </row>
    <row r="50" spans="1:51" x14ac:dyDescent="0.35">
      <c r="A50" t="s">
        <v>33</v>
      </c>
      <c r="B50" t="s">
        <v>155</v>
      </c>
      <c r="C50" s="15">
        <v>5</v>
      </c>
      <c r="D50">
        <v>1946</v>
      </c>
      <c r="E50" s="112">
        <v>1946</v>
      </c>
      <c r="F50" s="6" t="str">
        <f>IF(ISNUMBER('Panel Spreadsheet'!F50),'Panel Spreadsheet'!F50*Maturity!F50,"")</f>
        <v/>
      </c>
      <c r="G50" s="6" t="str">
        <f>IF(ISNUMBER('Panel Spreadsheet'!G50),'Panel Spreadsheet'!G50*Maturity!G50,"")</f>
        <v/>
      </c>
      <c r="H50" s="6" t="str">
        <f>IF(ISNUMBER('Panel Spreadsheet'!H50),'Panel Spreadsheet'!H50*Maturity!H50,"")</f>
        <v/>
      </c>
      <c r="I50" s="6" t="str">
        <f>IF(ISNUMBER('Panel Spreadsheet'!I50),'Panel Spreadsheet'!I50*Maturity!I50,"")</f>
        <v/>
      </c>
      <c r="J50" s="6" t="str">
        <f>IF(ISNUMBER('Panel Spreadsheet'!J50),'Panel Spreadsheet'!J50*Maturity!J50,"")</f>
        <v/>
      </c>
      <c r="K50" s="6" t="str">
        <f>IF(ISNUMBER('Panel Spreadsheet'!K50),'Panel Spreadsheet'!K50*Maturity!K50,"")</f>
        <v/>
      </c>
      <c r="L50" s="6" t="str">
        <f>IF(ISNUMBER('Panel Spreadsheet'!L50),'Panel Spreadsheet'!L50*Maturity!L50,"")</f>
        <v/>
      </c>
      <c r="M50" s="6">
        <f>IF(ISNUMBER('Panel Spreadsheet'!M50),'Panel Spreadsheet'!M50*Maturity!M50,"")</f>
        <v>326304</v>
      </c>
      <c r="N50" s="6">
        <f>IF(ISNUMBER('Panel Spreadsheet'!N50),'Panel Spreadsheet'!N50*Maturity!N50,"")</f>
        <v>305184</v>
      </c>
      <c r="O50" s="6">
        <f>IF(ISNUMBER('Panel Spreadsheet'!O50),'Panel Spreadsheet'!O50*Maturity!O50,"")</f>
        <v>281600</v>
      </c>
      <c r="P50" s="6">
        <f>IF(ISNUMBER('Panel Spreadsheet'!P50),'Panel Spreadsheet'!P50*Maturity!P50,"")</f>
        <v>265320</v>
      </c>
      <c r="Q50" s="6">
        <f>IF(ISNUMBER('Panel Spreadsheet'!Q50),'Panel Spreadsheet'!Q50*Maturity!Q50,"")</f>
        <v>95259.5</v>
      </c>
      <c r="R50" s="6">
        <f>IF(ISNUMBER('Panel Spreadsheet'!R50),'Panel Spreadsheet'!R50*Maturity!R50,"")</f>
        <v>96662.474999999991</v>
      </c>
      <c r="S50" s="6">
        <f>IF(ISNUMBER('Panel Spreadsheet'!S50),'Panel Spreadsheet'!S50*Maturity!S50,"")</f>
        <v>91752.15</v>
      </c>
      <c r="T50" s="6">
        <f>IF(ISNUMBER('Panel Spreadsheet'!T50),'Panel Spreadsheet'!T50*Maturity!T50,"")</f>
        <v>87192.6</v>
      </c>
      <c r="U50" s="6">
        <f>IF(ISNUMBER('Panel Spreadsheet'!U50),'Panel Spreadsheet'!U50*Maturity!U50,"")</f>
        <v>78564.541666666657</v>
      </c>
      <c r="V50" s="6">
        <f>IF(ISNUMBER('Panel Spreadsheet'!V50),'Panel Spreadsheet'!V50*Maturity!V50,"")</f>
        <v>66288.824999999997</v>
      </c>
      <c r="W50" s="6">
        <f>IF(ISNUMBER('Panel Spreadsheet'!W50),'Panel Spreadsheet'!W50*Maturity!W50,"")</f>
        <v>57239.9</v>
      </c>
      <c r="X50" s="6" t="str">
        <f>IF(ISNUMBER('Panel Spreadsheet'!X50),'Panel Spreadsheet'!X50*Maturity!X50,"")</f>
        <v/>
      </c>
      <c r="Y50" s="6" t="str">
        <f>IF(ISNUMBER('Panel Spreadsheet'!Y50),'Panel Spreadsheet'!Y50*Maturity!Y50,"")</f>
        <v/>
      </c>
      <c r="Z50" s="6" t="str">
        <f>IF(ISNUMBER('Panel Spreadsheet'!Z50),'Panel Spreadsheet'!Z50*Maturity!Z50,"")</f>
        <v/>
      </c>
      <c r="AA50" s="6" t="str">
        <f>IF(ISNUMBER('Panel Spreadsheet'!AA50),'Panel Spreadsheet'!AA50*Maturity!AA50,"")</f>
        <v/>
      </c>
      <c r="AB50" s="6" t="str">
        <f>IF(ISNUMBER('Panel Spreadsheet'!AB50),'Panel Spreadsheet'!AB50*Maturity!AB50,"")</f>
        <v/>
      </c>
      <c r="AC50" s="6" t="str">
        <f>IF(ISNUMBER('Panel Spreadsheet'!AC50),'Panel Spreadsheet'!AC50*Maturity!AC50,"")</f>
        <v/>
      </c>
      <c r="AD50" s="6" t="str">
        <f>IF(ISNUMBER('Panel Spreadsheet'!AD50),'Panel Spreadsheet'!AD50*Maturity!AD50,"")</f>
        <v/>
      </c>
      <c r="AE50" s="6" t="str">
        <f>IF(ISNUMBER('Panel Spreadsheet'!AE50),'Panel Spreadsheet'!AE50*Maturity!AE50,"")</f>
        <v/>
      </c>
      <c r="AF50" s="6" t="str">
        <f>IF(ISNUMBER('Panel Spreadsheet'!AF50),'Panel Spreadsheet'!AF50*Maturity!AF50,"")</f>
        <v/>
      </c>
      <c r="AG50" s="6" t="str">
        <f>IF(ISNUMBER('Panel Spreadsheet'!AG50),'Panel Spreadsheet'!AG50*Maturity!AG50,"")</f>
        <v/>
      </c>
      <c r="AH50" s="6" t="str">
        <f>IF(ISNUMBER('Panel Spreadsheet'!AH50),'Panel Spreadsheet'!AH50*Maturity!AH50,"")</f>
        <v/>
      </c>
      <c r="AI50" s="6" t="str">
        <f>IF(ISNUMBER('Panel Spreadsheet'!AI50),'Panel Spreadsheet'!AI50*Maturity!AI50,"")</f>
        <v/>
      </c>
      <c r="AJ50" s="6" t="str">
        <f>IF(ISNUMBER('Panel Spreadsheet'!AJ50),'Panel Spreadsheet'!AJ50*Maturity!AJ50,"")</f>
        <v/>
      </c>
      <c r="AK50" s="6" t="str">
        <f>IF(ISNUMBER('Panel Spreadsheet'!AK50),'Panel Spreadsheet'!AK50*Maturity!AK50,"")</f>
        <v/>
      </c>
      <c r="AL50" s="6" t="str">
        <f>IF(ISNUMBER('Panel Spreadsheet'!AL50),'Panel Spreadsheet'!AL50*Maturity!AL50,"")</f>
        <v/>
      </c>
      <c r="AM50" s="6" t="str">
        <f>IF(ISNUMBER('Panel Spreadsheet'!AM50),'Panel Spreadsheet'!AM50*Maturity!AM50,"")</f>
        <v/>
      </c>
      <c r="AN50" s="6" t="str">
        <f>IF(ISNUMBER('Panel Spreadsheet'!AN50),'Panel Spreadsheet'!AN50*Maturity!AN50,"")</f>
        <v/>
      </c>
      <c r="AO50" s="6" t="str">
        <f>IF(ISNUMBER('Panel Spreadsheet'!AO50),'Panel Spreadsheet'!AO50*Maturity!AO50,"")</f>
        <v/>
      </c>
      <c r="AP50" s="6" t="str">
        <f>IF(ISNUMBER('Panel Spreadsheet'!AP50),'Panel Spreadsheet'!AP50*Maturity!AP50,"")</f>
        <v/>
      </c>
      <c r="AQ50" s="6" t="str">
        <f>IF(ISNUMBER('Panel Spreadsheet'!AQ50),'Panel Spreadsheet'!AQ50*Maturity!AQ50,"")</f>
        <v/>
      </c>
      <c r="AR50" s="6" t="str">
        <f>IF(ISNUMBER('Panel Spreadsheet'!AR50),'Panel Spreadsheet'!AR50*Maturity!AR50,"")</f>
        <v/>
      </c>
      <c r="AS50" s="6" t="str">
        <f>IF(ISNUMBER('Panel Spreadsheet'!AS50),'Panel Spreadsheet'!AS50*Maturity!AS50,"")</f>
        <v/>
      </c>
      <c r="AT50" s="6" t="str">
        <f>IF(ISNUMBER('Panel Spreadsheet'!AT50),'Panel Spreadsheet'!AT50*Maturity!AT50,"")</f>
        <v/>
      </c>
      <c r="AU50" s="6" t="str">
        <f>IF(ISNUMBER('Panel Spreadsheet'!AU50),'Panel Spreadsheet'!AU50*Maturity!AU50,"")</f>
        <v/>
      </c>
      <c r="AV50" s="6" t="str">
        <f>IF(ISNUMBER('Panel Spreadsheet'!AV50),'Panel Spreadsheet'!AV50*Maturity!AV50,"")</f>
        <v/>
      </c>
      <c r="AW50" s="6" t="str">
        <f>IF(ISNUMBER('Panel Spreadsheet'!AW50),'Panel Spreadsheet'!AW50*Maturity!AW50,"")</f>
        <v/>
      </c>
      <c r="AX50" s="6" t="str">
        <f>IF(ISNUMBER('Panel Spreadsheet'!AX50),'Panel Spreadsheet'!AX50*Maturity!AX50,"")</f>
        <v/>
      </c>
      <c r="AY50" s="6" t="str">
        <f>IF(ISNUMBER('Panel Spreadsheet'!AY50),'Panel Spreadsheet'!AY50*Maturity!AY50,"")</f>
        <v/>
      </c>
    </row>
    <row r="51" spans="1:51" x14ac:dyDescent="0.35">
      <c r="A51" t="s">
        <v>19</v>
      </c>
      <c r="B51" t="s">
        <v>155</v>
      </c>
      <c r="C51" s="15">
        <v>5</v>
      </c>
      <c r="D51">
        <v>1947</v>
      </c>
      <c r="E51">
        <v>1957</v>
      </c>
      <c r="F51" s="6" t="str">
        <f>IF(ISNUMBER('Panel Spreadsheet'!F51),'Panel Spreadsheet'!F51*Maturity!F51,"")</f>
        <v/>
      </c>
      <c r="G51" s="6" t="str">
        <f>IF(ISNUMBER('Panel Spreadsheet'!G51),'Panel Spreadsheet'!G51*Maturity!G51,"")</f>
        <v/>
      </c>
      <c r="H51" s="6" t="str">
        <f>IF(ISNUMBER('Panel Spreadsheet'!H51),'Panel Spreadsheet'!H51*Maturity!H51,"")</f>
        <v/>
      </c>
      <c r="I51" s="6" t="str">
        <f>IF(ISNUMBER('Panel Spreadsheet'!I51),'Panel Spreadsheet'!I51*Maturity!I51,"")</f>
        <v/>
      </c>
      <c r="J51" s="6" t="str">
        <f>IF(ISNUMBER('Panel Spreadsheet'!J51),'Panel Spreadsheet'!J51*Maturity!J51,"")</f>
        <v/>
      </c>
      <c r="K51" s="6" t="str">
        <f>IF(ISNUMBER('Panel Spreadsheet'!K51),'Panel Spreadsheet'!K51*Maturity!K51,"")</f>
        <v/>
      </c>
      <c r="L51" s="6">
        <f>IF(ISNUMBER('Panel Spreadsheet'!L51),'Panel Spreadsheet'!L51*Maturity!L51,"")</f>
        <v>550800</v>
      </c>
      <c r="M51" s="6">
        <f>IF(ISNUMBER('Panel Spreadsheet'!M51),'Panel Spreadsheet'!M51*Maturity!M51,"")</f>
        <v>1025440</v>
      </c>
      <c r="N51" s="6">
        <f>IF(ISNUMBER('Panel Spreadsheet'!N51),'Panel Spreadsheet'!N51*Maturity!N51,"")</f>
        <v>980560</v>
      </c>
      <c r="O51" s="6">
        <f>IF(ISNUMBER('Panel Spreadsheet'!O51),'Panel Spreadsheet'!O51*Maturity!O51,"")</f>
        <v>936360</v>
      </c>
      <c r="P51" s="6">
        <f>IF(ISNUMBER('Panel Spreadsheet'!P51),'Panel Spreadsheet'!P51*Maturity!P51,"")</f>
        <v>919360</v>
      </c>
      <c r="Q51" s="6">
        <f>IF(ISNUMBER('Panel Spreadsheet'!Q51),'Panel Spreadsheet'!Q51*Maturity!Q51,"")</f>
        <v>909500</v>
      </c>
      <c r="R51" s="6">
        <f>IF(ISNUMBER('Panel Spreadsheet'!R51),'Panel Spreadsheet'!R51*Maturity!R51,"")</f>
        <v>913920</v>
      </c>
      <c r="S51" s="6">
        <f>IF(ISNUMBER('Panel Spreadsheet'!S51),'Panel Spreadsheet'!S51*Maturity!S51,"")</f>
        <v>899300</v>
      </c>
      <c r="T51" s="6">
        <f>IF(ISNUMBER('Panel Spreadsheet'!T51),'Panel Spreadsheet'!T51*Maturity!T51,"")</f>
        <v>875160</v>
      </c>
      <c r="U51" s="6">
        <f>IF(ISNUMBER('Panel Spreadsheet'!U51),'Panel Spreadsheet'!U51*Maturity!U51,"")</f>
        <v>835380</v>
      </c>
      <c r="V51" s="6">
        <f>IF(ISNUMBER('Panel Spreadsheet'!V51),'Panel Spreadsheet'!V51*Maturity!V51,"")</f>
        <v>768400</v>
      </c>
      <c r="W51" s="6">
        <f>IF(ISNUMBER('Panel Spreadsheet'!W51),'Panel Spreadsheet'!W51*Maturity!W51,"")</f>
        <v>736440</v>
      </c>
      <c r="X51" s="6">
        <f>IF(ISNUMBER('Panel Spreadsheet'!X51),'Panel Spreadsheet'!X51*Maturity!X51,"")</f>
        <v>670140</v>
      </c>
      <c r="Y51" s="6">
        <f>IF(ISNUMBER('Panel Spreadsheet'!Y51),'Panel Spreadsheet'!Y51*Maturity!Y51,"")</f>
        <v>615570</v>
      </c>
      <c r="Z51" s="6">
        <f>IF(ISNUMBER('Panel Spreadsheet'!Z51),'Panel Spreadsheet'!Z51*Maturity!Z51,"")</f>
        <v>582080</v>
      </c>
      <c r="AA51" s="6">
        <f>IF(ISNUMBER('Panel Spreadsheet'!AA51),'Panel Spreadsheet'!AA51*Maturity!AA51,"")</f>
        <v>545700</v>
      </c>
      <c r="AB51" s="6">
        <f>IF(ISNUMBER('Panel Spreadsheet'!AB51),'Panel Spreadsheet'!AB51*Maturity!AB51,"")</f>
        <v>509320</v>
      </c>
      <c r="AC51" s="6">
        <f>IF(ISNUMBER('Panel Spreadsheet'!AC51),'Panel Spreadsheet'!AC51*Maturity!AC51,"")</f>
        <v>472940</v>
      </c>
      <c r="AD51" s="6">
        <f>IF(ISNUMBER('Panel Spreadsheet'!AD51),'Panel Spreadsheet'!AD51*Maturity!AD51,"")</f>
        <v>428400</v>
      </c>
      <c r="AE51" s="6">
        <f>IF(ISNUMBER('Panel Spreadsheet'!AE51),'Panel Spreadsheet'!AE51*Maturity!AE51,"")</f>
        <v>385220</v>
      </c>
      <c r="AF51" s="6" t="str">
        <f>IF(ISNUMBER('Panel Spreadsheet'!AF51),'Panel Spreadsheet'!AF51*Maturity!AF51,"")</f>
        <v/>
      </c>
      <c r="AG51" s="6" t="str">
        <f>IF(ISNUMBER('Panel Spreadsheet'!AG51),'Panel Spreadsheet'!AG51*Maturity!AG51,"")</f>
        <v/>
      </c>
      <c r="AH51" s="6" t="str">
        <f>IF(ISNUMBER('Panel Spreadsheet'!AH51),'Panel Spreadsheet'!AH51*Maturity!AH51,"")</f>
        <v/>
      </c>
      <c r="AI51" s="6" t="str">
        <f>IF(ISNUMBER('Panel Spreadsheet'!AI51),'Panel Spreadsheet'!AI51*Maturity!AI51,"")</f>
        <v/>
      </c>
      <c r="AJ51" s="6" t="str">
        <f>IF(ISNUMBER('Panel Spreadsheet'!AJ51),'Panel Spreadsheet'!AJ51*Maturity!AJ51,"")</f>
        <v/>
      </c>
      <c r="AK51" s="6" t="str">
        <f>IF(ISNUMBER('Panel Spreadsheet'!AK51),'Panel Spreadsheet'!AK51*Maturity!AK51,"")</f>
        <v/>
      </c>
      <c r="AL51" s="6" t="str">
        <f>IF(ISNUMBER('Panel Spreadsheet'!AL51),'Panel Spreadsheet'!AL51*Maturity!AL51,"")</f>
        <v/>
      </c>
      <c r="AM51" s="6" t="str">
        <f>IF(ISNUMBER('Panel Spreadsheet'!AM51),'Panel Spreadsheet'!AM51*Maturity!AM51,"")</f>
        <v/>
      </c>
      <c r="AN51" s="6" t="str">
        <f>IF(ISNUMBER('Panel Spreadsheet'!AN51),'Panel Spreadsheet'!AN51*Maturity!AN51,"")</f>
        <v/>
      </c>
      <c r="AO51" s="6" t="str">
        <f>IF(ISNUMBER('Panel Spreadsheet'!AO51),'Panel Spreadsheet'!AO51*Maturity!AO51,"")</f>
        <v/>
      </c>
      <c r="AP51" s="6" t="str">
        <f>IF(ISNUMBER('Panel Spreadsheet'!AP51),'Panel Spreadsheet'!AP51*Maturity!AP51,"")</f>
        <v/>
      </c>
      <c r="AQ51" s="6" t="str">
        <f>IF(ISNUMBER('Panel Spreadsheet'!AQ51),'Panel Spreadsheet'!AQ51*Maturity!AQ51,"")</f>
        <v/>
      </c>
      <c r="AR51" s="6" t="str">
        <f>IF(ISNUMBER('Panel Spreadsheet'!AR51),'Panel Spreadsheet'!AR51*Maturity!AR51,"")</f>
        <v/>
      </c>
      <c r="AS51" s="6" t="str">
        <f>IF(ISNUMBER('Panel Spreadsheet'!AS51),'Panel Spreadsheet'!AS51*Maturity!AS51,"")</f>
        <v/>
      </c>
      <c r="AT51" s="6" t="str">
        <f>IF(ISNUMBER('Panel Spreadsheet'!AT51),'Panel Spreadsheet'!AT51*Maturity!AT51,"")</f>
        <v/>
      </c>
      <c r="AU51" s="6" t="str">
        <f>IF(ISNUMBER('Panel Spreadsheet'!AU51),'Panel Spreadsheet'!AU51*Maturity!AU51,"")</f>
        <v/>
      </c>
      <c r="AV51" s="6" t="str">
        <f>IF(ISNUMBER('Panel Spreadsheet'!AV51),'Panel Spreadsheet'!AV51*Maturity!AV51,"")</f>
        <v/>
      </c>
      <c r="AW51" s="6" t="str">
        <f>IF(ISNUMBER('Panel Spreadsheet'!AW51),'Panel Spreadsheet'!AW51*Maturity!AW51,"")</f>
        <v/>
      </c>
      <c r="AX51" s="6" t="str">
        <f>IF(ISNUMBER('Panel Spreadsheet'!AX51),'Panel Spreadsheet'!AX51*Maturity!AX51,"")</f>
        <v/>
      </c>
      <c r="AY51" s="6" t="str">
        <f>IF(ISNUMBER('Panel Spreadsheet'!AY51),'Panel Spreadsheet'!AY51*Maturity!AY51,"")</f>
        <v/>
      </c>
    </row>
    <row r="52" spans="1:51" x14ac:dyDescent="0.35">
      <c r="A52" t="s">
        <v>36</v>
      </c>
      <c r="B52" t="s">
        <v>155</v>
      </c>
      <c r="C52" s="15">
        <v>5</v>
      </c>
      <c r="D52">
        <v>1942</v>
      </c>
      <c r="E52">
        <v>1967</v>
      </c>
      <c r="F52" s="6" t="str">
        <f>IF(ISNUMBER('Panel Spreadsheet'!F52),'Panel Spreadsheet'!F52*Maturity!F52,"")</f>
        <v/>
      </c>
      <c r="G52" s="6" t="str">
        <f>IF(ISNUMBER('Panel Spreadsheet'!G52),'Panel Spreadsheet'!G52*Maturity!G52,"")</f>
        <v/>
      </c>
      <c r="H52" s="6" t="str">
        <f>IF(ISNUMBER('Panel Spreadsheet'!H52),'Panel Spreadsheet'!H52*Maturity!H52,"")</f>
        <v/>
      </c>
      <c r="I52" s="6" t="str">
        <f>IF(ISNUMBER('Panel Spreadsheet'!I52),'Panel Spreadsheet'!I52*Maturity!I52,"")</f>
        <v/>
      </c>
      <c r="J52" s="6" t="str">
        <f>IF(ISNUMBER('Panel Spreadsheet'!J52),'Panel Spreadsheet'!J52*Maturity!J52,"")</f>
        <v/>
      </c>
      <c r="K52" s="6" t="str">
        <f>IF(ISNUMBER('Panel Spreadsheet'!K52),'Panel Spreadsheet'!K52*Maturity!K52,"")</f>
        <v/>
      </c>
      <c r="L52" s="6" t="str">
        <f>IF(ISNUMBER('Panel Spreadsheet'!L52),'Panel Spreadsheet'!L52*Maturity!L52,"")</f>
        <v/>
      </c>
      <c r="M52" s="6">
        <f>IF(ISNUMBER('Panel Spreadsheet'!M52),'Panel Spreadsheet'!M52*Maturity!M52,"")</f>
        <v>3260400</v>
      </c>
      <c r="N52" s="6">
        <f>IF(ISNUMBER('Panel Spreadsheet'!N52),'Panel Spreadsheet'!N52*Maturity!N52,"")</f>
        <v>3131200</v>
      </c>
      <c r="O52" s="6">
        <f>IF(ISNUMBER('Panel Spreadsheet'!O52),'Panel Spreadsheet'!O52*Maturity!O52,"")</f>
        <v>3048800</v>
      </c>
      <c r="P52" s="6">
        <f>IF(ISNUMBER('Panel Spreadsheet'!P52),'Panel Spreadsheet'!P52*Maturity!P52,"")</f>
        <v>3052800</v>
      </c>
      <c r="Q52" s="6" t="str">
        <f>IF(ISNUMBER('Panel Spreadsheet'!Q52),'Panel Spreadsheet'!Q52*Maturity!Q52,"")</f>
        <v/>
      </c>
      <c r="R52" s="6" t="str">
        <f>IF(ISNUMBER('Panel Spreadsheet'!R52),'Panel Spreadsheet'!R52*Maturity!R52,"")</f>
        <v/>
      </c>
      <c r="S52" s="6" t="str">
        <f>IF(ISNUMBER('Panel Spreadsheet'!S52),'Panel Spreadsheet'!S52*Maturity!S52,"")</f>
        <v/>
      </c>
      <c r="T52" s="6" t="str">
        <f>IF(ISNUMBER('Panel Spreadsheet'!T52),'Panel Spreadsheet'!T52*Maturity!T52,"")</f>
        <v/>
      </c>
      <c r="U52" s="6" t="str">
        <f>IF(ISNUMBER('Panel Spreadsheet'!U52),'Panel Spreadsheet'!U52*Maturity!U52,"")</f>
        <v/>
      </c>
      <c r="V52" s="6" t="str">
        <f>IF(ISNUMBER('Panel Spreadsheet'!V52),'Panel Spreadsheet'!V52*Maturity!V52,"")</f>
        <v/>
      </c>
      <c r="W52" s="6" t="str">
        <f>IF(ISNUMBER('Panel Spreadsheet'!W52),'Panel Spreadsheet'!W52*Maturity!W52,"")</f>
        <v/>
      </c>
      <c r="X52" s="6" t="str">
        <f>IF(ISNUMBER('Panel Spreadsheet'!X52),'Panel Spreadsheet'!X52*Maturity!X52,"")</f>
        <v/>
      </c>
      <c r="Y52" s="6" t="str">
        <f>IF(ISNUMBER('Panel Spreadsheet'!Y52),'Panel Spreadsheet'!Y52*Maturity!Y52,"")</f>
        <v/>
      </c>
      <c r="Z52" s="6" t="str">
        <f>IF(ISNUMBER('Panel Spreadsheet'!Z52),'Panel Spreadsheet'!Z52*Maturity!Z52,"")</f>
        <v/>
      </c>
      <c r="AA52" s="6" t="str">
        <f>IF(ISNUMBER('Panel Spreadsheet'!AA52),'Panel Spreadsheet'!AA52*Maturity!AA52,"")</f>
        <v/>
      </c>
      <c r="AB52" s="6" t="str">
        <f>IF(ISNUMBER('Panel Spreadsheet'!AB52),'Panel Spreadsheet'!AB52*Maturity!AB52,"")</f>
        <v/>
      </c>
      <c r="AC52" s="6" t="str">
        <f>IF(ISNUMBER('Panel Spreadsheet'!AC52),'Panel Spreadsheet'!AC52*Maturity!AC52,"")</f>
        <v/>
      </c>
      <c r="AD52" s="6" t="str">
        <f>IF(ISNUMBER('Panel Spreadsheet'!AD52),'Panel Spreadsheet'!AD52*Maturity!AD52,"")</f>
        <v/>
      </c>
      <c r="AE52" s="6" t="str">
        <f>IF(ISNUMBER('Panel Spreadsheet'!AE52),'Panel Spreadsheet'!AE52*Maturity!AE52,"")</f>
        <v/>
      </c>
      <c r="AF52" s="6" t="str">
        <f>IF(ISNUMBER('Panel Spreadsheet'!AF52),'Panel Spreadsheet'!AF52*Maturity!AF52,"")</f>
        <v/>
      </c>
      <c r="AG52" s="6" t="str">
        <f>IF(ISNUMBER('Panel Spreadsheet'!AG52),'Panel Spreadsheet'!AG52*Maturity!AG52,"")</f>
        <v/>
      </c>
      <c r="AH52" s="6" t="str">
        <f>IF(ISNUMBER('Panel Spreadsheet'!AH52),'Panel Spreadsheet'!AH52*Maturity!AH52,"")</f>
        <v/>
      </c>
      <c r="AI52" s="6" t="str">
        <f>IF(ISNUMBER('Panel Spreadsheet'!AI52),'Panel Spreadsheet'!AI52*Maturity!AI52,"")</f>
        <v/>
      </c>
      <c r="AJ52" s="6" t="str">
        <f>IF(ISNUMBER('Panel Spreadsheet'!AJ52),'Panel Spreadsheet'!AJ52*Maturity!AJ52,"")</f>
        <v/>
      </c>
      <c r="AK52" s="6" t="str">
        <f>IF(ISNUMBER('Panel Spreadsheet'!AK52),'Panel Spreadsheet'!AK52*Maturity!AK52,"")</f>
        <v/>
      </c>
      <c r="AL52" s="6" t="str">
        <f>IF(ISNUMBER('Panel Spreadsheet'!AL52),'Panel Spreadsheet'!AL52*Maturity!AL52,"")</f>
        <v/>
      </c>
      <c r="AM52" s="6" t="str">
        <f>IF(ISNUMBER('Panel Spreadsheet'!AM52),'Panel Spreadsheet'!AM52*Maturity!AM52,"")</f>
        <v/>
      </c>
      <c r="AN52" s="6" t="str">
        <f>IF(ISNUMBER('Panel Spreadsheet'!AN52),'Panel Spreadsheet'!AN52*Maturity!AN52,"")</f>
        <v/>
      </c>
      <c r="AO52" s="6" t="str">
        <f>IF(ISNUMBER('Panel Spreadsheet'!AO52),'Panel Spreadsheet'!AO52*Maturity!AO52,"")</f>
        <v/>
      </c>
      <c r="AP52" s="6" t="str">
        <f>IF(ISNUMBER('Panel Spreadsheet'!AP52),'Panel Spreadsheet'!AP52*Maturity!AP52,"")</f>
        <v/>
      </c>
      <c r="AQ52" s="6" t="str">
        <f>IF(ISNUMBER('Panel Spreadsheet'!AQ52),'Panel Spreadsheet'!AQ52*Maturity!AQ52,"")</f>
        <v/>
      </c>
      <c r="AR52" s="6" t="str">
        <f>IF(ISNUMBER('Panel Spreadsheet'!AR52),'Panel Spreadsheet'!AR52*Maturity!AR52,"")</f>
        <v/>
      </c>
      <c r="AS52" s="6" t="str">
        <f>IF(ISNUMBER('Panel Spreadsheet'!AS52),'Panel Spreadsheet'!AS52*Maturity!AS52,"")</f>
        <v/>
      </c>
      <c r="AT52" s="6" t="str">
        <f>IF(ISNUMBER('Panel Spreadsheet'!AT52),'Panel Spreadsheet'!AT52*Maturity!AT52,"")</f>
        <v/>
      </c>
      <c r="AU52" s="6" t="str">
        <f>IF(ISNUMBER('Panel Spreadsheet'!AU52),'Panel Spreadsheet'!AU52*Maturity!AU52,"")</f>
        <v/>
      </c>
      <c r="AV52" s="6" t="str">
        <f>IF(ISNUMBER('Panel Spreadsheet'!AV52),'Panel Spreadsheet'!AV52*Maturity!AV52,"")</f>
        <v/>
      </c>
      <c r="AW52" s="6" t="str">
        <f>IF(ISNUMBER('Panel Spreadsheet'!AW52),'Panel Spreadsheet'!AW52*Maturity!AW52,"")</f>
        <v/>
      </c>
      <c r="AX52" s="6" t="str">
        <f>IF(ISNUMBER('Panel Spreadsheet'!AX52),'Panel Spreadsheet'!AX52*Maturity!AX52,"")</f>
        <v/>
      </c>
      <c r="AY52" s="6" t="str">
        <f>IF(ISNUMBER('Panel Spreadsheet'!AY52),'Panel Spreadsheet'!AY52*Maturity!AY52,"")</f>
        <v/>
      </c>
    </row>
    <row r="53" spans="1:51" x14ac:dyDescent="0.35">
      <c r="A53" t="s">
        <v>40</v>
      </c>
      <c r="B53" t="s">
        <v>155</v>
      </c>
      <c r="C53" s="15">
        <v>5</v>
      </c>
      <c r="D53">
        <v>1945</v>
      </c>
      <c r="E53">
        <v>1975</v>
      </c>
      <c r="F53" s="6" t="str">
        <f>IF(ISNUMBER('Panel Spreadsheet'!F53),'Panel Spreadsheet'!F53*Maturity!F53,"")</f>
        <v/>
      </c>
      <c r="G53" s="6" t="str">
        <f>IF(ISNUMBER('Panel Spreadsheet'!G53),'Panel Spreadsheet'!G53*Maturity!G53,"")</f>
        <v/>
      </c>
      <c r="H53" s="6" t="str">
        <f>IF(ISNUMBER('Panel Spreadsheet'!H53),'Panel Spreadsheet'!H53*Maturity!H53,"")</f>
        <v/>
      </c>
      <c r="I53" s="6" t="str">
        <f>IF(ISNUMBER('Panel Spreadsheet'!I53),'Panel Spreadsheet'!I53*Maturity!I53,"")</f>
        <v/>
      </c>
      <c r="J53" s="6" t="str">
        <f>IF(ISNUMBER('Panel Spreadsheet'!J53),'Panel Spreadsheet'!J53*Maturity!J53,"")</f>
        <v/>
      </c>
      <c r="K53" s="6" t="str">
        <f>IF(ISNUMBER('Panel Spreadsheet'!K53),'Panel Spreadsheet'!K53*Maturity!K53,"")</f>
        <v/>
      </c>
      <c r="L53" s="6" t="str">
        <f>IF(ISNUMBER('Panel Spreadsheet'!L53),'Panel Spreadsheet'!L53*Maturity!L53,"")</f>
        <v/>
      </c>
      <c r="M53" s="6" t="str">
        <f>IF(ISNUMBER('Panel Spreadsheet'!M53),'Panel Spreadsheet'!M53*Maturity!M53,"")</f>
        <v/>
      </c>
      <c r="N53" s="6">
        <f>IF(ISNUMBER('Panel Spreadsheet'!N53),'Panel Spreadsheet'!N53*Maturity!N53,"")</f>
        <v>1974550</v>
      </c>
      <c r="O53" s="6">
        <f>IF(ISNUMBER('Panel Spreadsheet'!O53),'Panel Spreadsheet'!O53*Maturity!O53,"")</f>
        <v>1893375</v>
      </c>
      <c r="P53" s="6">
        <f>IF(ISNUMBER('Panel Spreadsheet'!P53),'Panel Spreadsheet'!P53*Maturity!P53,"")</f>
        <v>1944800</v>
      </c>
      <c r="Q53" s="6">
        <f>IF(ISNUMBER('Panel Spreadsheet'!Q53),'Panel Spreadsheet'!Q53*Maturity!Q53,"")</f>
        <v>1873187.5</v>
      </c>
      <c r="R53" s="6">
        <f>IF(ISNUMBER('Panel Spreadsheet'!R53),'Panel Spreadsheet'!R53*Maturity!R53,"")</f>
        <v>1963500</v>
      </c>
      <c r="S53" s="6">
        <f>IF(ISNUMBER('Panel Spreadsheet'!S53),'Panel Spreadsheet'!S53*Maturity!S53,"")</f>
        <v>1969025</v>
      </c>
      <c r="T53" s="6">
        <f>IF(ISNUMBER('Panel Spreadsheet'!T53),'Panel Spreadsheet'!T53*Maturity!T53,"")</f>
        <v>1972000</v>
      </c>
      <c r="U53" s="6">
        <f>IF(ISNUMBER('Panel Spreadsheet'!U53),'Panel Spreadsheet'!U53*Maturity!U53,"")</f>
        <v>1906125</v>
      </c>
      <c r="V53" s="6">
        <f>IF(ISNUMBER('Panel Spreadsheet'!V53),'Panel Spreadsheet'!V53*Maturity!V53,"")</f>
        <v>1792650</v>
      </c>
      <c r="W53" s="6">
        <f>IF(ISNUMBER('Panel Spreadsheet'!W53),'Panel Spreadsheet'!W53*Maturity!W53,"")</f>
        <v>1729750</v>
      </c>
      <c r="X53" s="6">
        <f>IF(ISNUMBER('Panel Spreadsheet'!X53),'Panel Spreadsheet'!X53*Maturity!X53,"")</f>
        <v>1629450</v>
      </c>
      <c r="Y53" s="6">
        <f>IF(ISNUMBER('Panel Spreadsheet'!Y53),'Panel Spreadsheet'!Y53*Maturity!Y53,"")</f>
        <v>1554437.5</v>
      </c>
      <c r="Z53" s="6">
        <f>IF(ISNUMBER('Panel Spreadsheet'!Z53),'Panel Spreadsheet'!Z53*Maturity!Z53,"")</f>
        <v>1546150</v>
      </c>
      <c r="AA53" s="6">
        <f>IF(ISNUMBER('Panel Spreadsheet'!AA53),'Panel Spreadsheet'!AA53*Maturity!AA53,"")</f>
        <v>1464735.9375</v>
      </c>
      <c r="AB53" s="6">
        <f>IF(ISNUMBER('Panel Spreadsheet'!AB53),'Panel Spreadsheet'!AB53*Maturity!AB53,"")</f>
        <v>1426300</v>
      </c>
      <c r="AC53" s="6">
        <f>IF(ISNUMBER('Panel Spreadsheet'!AC53),'Panel Spreadsheet'!AC53*Maturity!AC53,"")</f>
        <v>1353731.25</v>
      </c>
      <c r="AD53" s="6">
        <f>IF(ISNUMBER('Panel Spreadsheet'!AD53),'Panel Spreadsheet'!AD53*Maturity!AD53,"")</f>
        <v>1275000</v>
      </c>
      <c r="AE53" s="6" t="str">
        <f>IF(ISNUMBER('Panel Spreadsheet'!AE53),'Panel Spreadsheet'!AE53*Maturity!AE53,"")</f>
        <v/>
      </c>
      <c r="AF53" s="6" t="str">
        <f>IF(ISNUMBER('Panel Spreadsheet'!AF53),'Panel Spreadsheet'!AF53*Maturity!AF53,"")</f>
        <v/>
      </c>
      <c r="AG53" s="6" t="str">
        <f>IF(ISNUMBER('Panel Spreadsheet'!AG53),'Panel Spreadsheet'!AG53*Maturity!AG53,"")</f>
        <v/>
      </c>
      <c r="AH53" s="6" t="str">
        <f>IF(ISNUMBER('Panel Spreadsheet'!AH53),'Panel Spreadsheet'!AH53*Maturity!AH53,"")</f>
        <v/>
      </c>
      <c r="AI53" s="6" t="str">
        <f>IF(ISNUMBER('Panel Spreadsheet'!AI53),'Panel Spreadsheet'!AI53*Maturity!AI53,"")</f>
        <v/>
      </c>
      <c r="AJ53" s="6" t="str">
        <f>IF(ISNUMBER('Panel Spreadsheet'!AJ53),'Panel Spreadsheet'!AJ53*Maturity!AJ53,"")</f>
        <v/>
      </c>
      <c r="AK53" s="6" t="str">
        <f>IF(ISNUMBER('Panel Spreadsheet'!AK53),'Panel Spreadsheet'!AK53*Maturity!AK53,"")</f>
        <v/>
      </c>
      <c r="AL53" s="6" t="str">
        <f>IF(ISNUMBER('Panel Spreadsheet'!AL53),'Panel Spreadsheet'!AL53*Maturity!AL53,"")</f>
        <v/>
      </c>
      <c r="AM53" s="6" t="str">
        <f>IF(ISNUMBER('Panel Spreadsheet'!AM53),'Panel Spreadsheet'!AM53*Maturity!AM53,"")</f>
        <v/>
      </c>
      <c r="AN53" s="6" t="str">
        <f>IF(ISNUMBER('Panel Spreadsheet'!AN53),'Panel Spreadsheet'!AN53*Maturity!AN53,"")</f>
        <v/>
      </c>
      <c r="AO53" s="6" t="str">
        <f>IF(ISNUMBER('Panel Spreadsheet'!AO53),'Panel Spreadsheet'!AO53*Maturity!AO53,"")</f>
        <v/>
      </c>
      <c r="AP53" s="6" t="str">
        <f>IF(ISNUMBER('Panel Spreadsheet'!AP53),'Panel Spreadsheet'!AP53*Maturity!AP53,"")</f>
        <v/>
      </c>
      <c r="AQ53" s="6" t="str">
        <f>IF(ISNUMBER('Panel Spreadsheet'!AQ53),'Panel Spreadsheet'!AQ53*Maturity!AQ53,"")</f>
        <v/>
      </c>
      <c r="AR53" s="6" t="str">
        <f>IF(ISNUMBER('Panel Spreadsheet'!AR53),'Panel Spreadsheet'!AR53*Maturity!AR53,"")</f>
        <v/>
      </c>
      <c r="AS53" s="6" t="str">
        <f>IF(ISNUMBER('Panel Spreadsheet'!AS53),'Panel Spreadsheet'!AS53*Maturity!AS53,"")</f>
        <v/>
      </c>
      <c r="AT53" s="6" t="str">
        <f>IF(ISNUMBER('Panel Spreadsheet'!AT53),'Panel Spreadsheet'!AT53*Maturity!AT53,"")</f>
        <v/>
      </c>
      <c r="AU53" s="6" t="str">
        <f>IF(ISNUMBER('Panel Spreadsheet'!AU53),'Panel Spreadsheet'!AU53*Maturity!AU53,"")</f>
        <v/>
      </c>
      <c r="AV53" s="6" t="str">
        <f>IF(ISNUMBER('Panel Spreadsheet'!AV53),'Panel Spreadsheet'!AV53*Maturity!AV53,"")</f>
        <v/>
      </c>
      <c r="AW53" s="6" t="str">
        <f>IF(ISNUMBER('Panel Spreadsheet'!AW53),'Panel Spreadsheet'!AW53*Maturity!AW53,"")</f>
        <v/>
      </c>
      <c r="AX53" s="6" t="str">
        <f>IF(ISNUMBER('Panel Spreadsheet'!AX53),'Panel Spreadsheet'!AX53*Maturity!AX53,"")</f>
        <v/>
      </c>
      <c r="AY53" s="6" t="str">
        <f>IF(ISNUMBER('Panel Spreadsheet'!AY53),'Panel Spreadsheet'!AY53*Maturity!AY53,"")</f>
        <v/>
      </c>
    </row>
    <row r="54" spans="1:51" x14ac:dyDescent="0.35">
      <c r="A54" t="s">
        <v>26</v>
      </c>
      <c r="B54" t="s">
        <v>155</v>
      </c>
      <c r="C54" s="15">
        <v>6</v>
      </c>
      <c r="D54">
        <v>1936</v>
      </c>
      <c r="E54">
        <v>1951</v>
      </c>
      <c r="F54" s="6" t="str">
        <f>IF(ISNUMBER('Panel Spreadsheet'!F54),'Panel Spreadsheet'!F54*Maturity!F54,"")</f>
        <v/>
      </c>
      <c r="G54" s="6" t="str">
        <f>IF(ISNUMBER('Panel Spreadsheet'!G54),'Panel Spreadsheet'!G54*Maturity!G54,"")</f>
        <v/>
      </c>
      <c r="H54" s="6">
        <f>IF(ISNUMBER('Panel Spreadsheet'!H54),'Panel Spreadsheet'!H54*Maturity!H54,"")</f>
        <v>394325.51666666666</v>
      </c>
      <c r="I54" s="6">
        <f>IF(ISNUMBER('Panel Spreadsheet'!I54),'Panel Spreadsheet'!I54*Maturity!I54,"")</f>
        <v>373265.55</v>
      </c>
      <c r="J54" s="6">
        <f>IF(ISNUMBER('Panel Spreadsheet'!J54),'Panel Spreadsheet'!J54*Maturity!J54,"")</f>
        <v>356081.59166666667</v>
      </c>
      <c r="K54" s="6">
        <f>IF(ISNUMBER('Panel Spreadsheet'!K54),'Panel Spreadsheet'!K54*Maturity!K54,"")</f>
        <v>342386.14583333331</v>
      </c>
      <c r="L54" s="6">
        <f>IF(ISNUMBER('Panel Spreadsheet'!L54),'Panel Spreadsheet'!L54*Maturity!L54,"")</f>
        <v>331791.59999999998</v>
      </c>
      <c r="M54" s="6">
        <f>IF(ISNUMBER('Panel Spreadsheet'!M54),'Panel Spreadsheet'!M54*Maturity!M54,"")</f>
        <v>314997.5541666667</v>
      </c>
      <c r="N54" s="6">
        <f>IF(ISNUMBER('Panel Spreadsheet'!N54),'Panel Spreadsheet'!N54*Maturity!N54,"")</f>
        <v>677992.51666666672</v>
      </c>
      <c r="O54" s="6">
        <f>IF(ISNUMBER('Panel Spreadsheet'!O54),'Panel Spreadsheet'!O54*Maturity!O54,"")</f>
        <v>647174.58749999991</v>
      </c>
      <c r="P54" s="6" t="str">
        <f>IF(ISNUMBER('Panel Spreadsheet'!P54),'Panel Spreadsheet'!P54*Maturity!P54,"")</f>
        <v/>
      </c>
      <c r="Q54" s="6" t="str">
        <f>IF(ISNUMBER('Panel Spreadsheet'!Q54),'Panel Spreadsheet'!Q54*Maturity!Q54,"")</f>
        <v/>
      </c>
      <c r="R54" s="6" t="str">
        <f>IF(ISNUMBER('Panel Spreadsheet'!R54),'Panel Spreadsheet'!R54*Maturity!R54,"")</f>
        <v/>
      </c>
      <c r="S54" s="6" t="str">
        <f>IF(ISNUMBER('Panel Spreadsheet'!S54),'Panel Spreadsheet'!S54*Maturity!S54,"")</f>
        <v/>
      </c>
      <c r="T54" s="6" t="str">
        <f>IF(ISNUMBER('Panel Spreadsheet'!T54),'Panel Spreadsheet'!T54*Maturity!T54,"")</f>
        <v/>
      </c>
      <c r="U54" s="6" t="str">
        <f>IF(ISNUMBER('Panel Spreadsheet'!U54),'Panel Spreadsheet'!U54*Maturity!U54,"")</f>
        <v/>
      </c>
      <c r="V54" s="6" t="str">
        <f>IF(ISNUMBER('Panel Spreadsheet'!V54),'Panel Spreadsheet'!V54*Maturity!V54,"")</f>
        <v/>
      </c>
      <c r="W54" s="6" t="str">
        <f>IF(ISNUMBER('Panel Spreadsheet'!W54),'Panel Spreadsheet'!W54*Maturity!W54,"")</f>
        <v/>
      </c>
      <c r="X54" s="6" t="str">
        <f>IF(ISNUMBER('Panel Spreadsheet'!X54),'Panel Spreadsheet'!X54*Maturity!X54,"")</f>
        <v/>
      </c>
      <c r="Y54" s="6" t="str">
        <f>IF(ISNUMBER('Panel Spreadsheet'!Y54),'Panel Spreadsheet'!Y54*Maturity!Y54,"")</f>
        <v/>
      </c>
      <c r="Z54" s="6" t="str">
        <f>IF(ISNUMBER('Panel Spreadsheet'!Z54),'Panel Spreadsheet'!Z54*Maturity!Z54,"")</f>
        <v/>
      </c>
      <c r="AA54" s="6" t="str">
        <f>IF(ISNUMBER('Panel Spreadsheet'!AA54),'Panel Spreadsheet'!AA54*Maturity!AA54,"")</f>
        <v/>
      </c>
      <c r="AB54" s="6" t="str">
        <f>IF(ISNUMBER('Panel Spreadsheet'!AB54),'Panel Spreadsheet'!AB54*Maturity!AB54,"")</f>
        <v/>
      </c>
      <c r="AC54" s="6" t="str">
        <f>IF(ISNUMBER('Panel Spreadsheet'!AC54),'Panel Spreadsheet'!AC54*Maturity!AC54,"")</f>
        <v/>
      </c>
      <c r="AD54" s="6" t="str">
        <f>IF(ISNUMBER('Panel Spreadsheet'!AD54),'Panel Spreadsheet'!AD54*Maturity!AD54,"")</f>
        <v/>
      </c>
      <c r="AE54" s="6" t="str">
        <f>IF(ISNUMBER('Panel Spreadsheet'!AE54),'Panel Spreadsheet'!AE54*Maturity!AE54,"")</f>
        <v/>
      </c>
      <c r="AF54" s="6" t="str">
        <f>IF(ISNUMBER('Panel Spreadsheet'!AF54),'Panel Spreadsheet'!AF54*Maturity!AF54,"")</f>
        <v/>
      </c>
      <c r="AG54" s="6" t="str">
        <f>IF(ISNUMBER('Panel Spreadsheet'!AG54),'Panel Spreadsheet'!AG54*Maturity!AG54,"")</f>
        <v/>
      </c>
      <c r="AH54" s="6" t="str">
        <f>IF(ISNUMBER('Panel Spreadsheet'!AH54),'Panel Spreadsheet'!AH54*Maturity!AH54,"")</f>
        <v/>
      </c>
      <c r="AI54" s="6" t="str">
        <f>IF(ISNUMBER('Panel Spreadsheet'!AI54),'Panel Spreadsheet'!AI54*Maturity!AI54,"")</f>
        <v/>
      </c>
      <c r="AJ54" s="6" t="str">
        <f>IF(ISNUMBER('Panel Spreadsheet'!AJ54),'Panel Spreadsheet'!AJ54*Maturity!AJ54,"")</f>
        <v/>
      </c>
      <c r="AK54" s="6" t="str">
        <f>IF(ISNUMBER('Panel Spreadsheet'!AK54),'Panel Spreadsheet'!AK54*Maturity!AK54,"")</f>
        <v/>
      </c>
      <c r="AL54" s="6" t="str">
        <f>IF(ISNUMBER('Panel Spreadsheet'!AL54),'Panel Spreadsheet'!AL54*Maturity!AL54,"")</f>
        <v/>
      </c>
      <c r="AM54" s="6" t="str">
        <f>IF(ISNUMBER('Panel Spreadsheet'!AM54),'Panel Spreadsheet'!AM54*Maturity!AM54,"")</f>
        <v/>
      </c>
      <c r="AN54" s="6" t="str">
        <f>IF(ISNUMBER('Panel Spreadsheet'!AN54),'Panel Spreadsheet'!AN54*Maturity!AN54,"")</f>
        <v/>
      </c>
      <c r="AO54" s="6" t="str">
        <f>IF(ISNUMBER('Panel Spreadsheet'!AO54),'Panel Spreadsheet'!AO54*Maturity!AO54,"")</f>
        <v/>
      </c>
      <c r="AP54" s="6" t="str">
        <f>IF(ISNUMBER('Panel Spreadsheet'!AP54),'Panel Spreadsheet'!AP54*Maturity!AP54,"")</f>
        <v/>
      </c>
      <c r="AQ54" s="6" t="str">
        <f>IF(ISNUMBER('Panel Spreadsheet'!AQ54),'Panel Spreadsheet'!AQ54*Maturity!AQ54,"")</f>
        <v/>
      </c>
      <c r="AR54" s="6" t="str">
        <f>IF(ISNUMBER('Panel Spreadsheet'!AR54),'Panel Spreadsheet'!AR54*Maturity!AR54,"")</f>
        <v/>
      </c>
      <c r="AS54" s="6" t="str">
        <f>IF(ISNUMBER('Panel Spreadsheet'!AS54),'Panel Spreadsheet'!AS54*Maturity!AS54,"")</f>
        <v/>
      </c>
      <c r="AT54" s="6" t="str">
        <f>IF(ISNUMBER('Panel Spreadsheet'!AT54),'Panel Spreadsheet'!AT54*Maturity!AT54,"")</f>
        <v/>
      </c>
      <c r="AU54" s="6" t="str">
        <f>IF(ISNUMBER('Panel Spreadsheet'!AU54),'Panel Spreadsheet'!AU54*Maturity!AU54,"")</f>
        <v/>
      </c>
      <c r="AV54" s="6" t="str">
        <f>IF(ISNUMBER('Panel Spreadsheet'!AV54),'Panel Spreadsheet'!AV54*Maturity!AV54,"")</f>
        <v/>
      </c>
      <c r="AW54" s="6" t="str">
        <f>IF(ISNUMBER('Panel Spreadsheet'!AW54),'Panel Spreadsheet'!AW54*Maturity!AW54,"")</f>
        <v/>
      </c>
      <c r="AX54" s="6" t="str">
        <f>IF(ISNUMBER('Panel Spreadsheet'!AX54),'Panel Spreadsheet'!AX54*Maturity!AX54,"")</f>
        <v/>
      </c>
      <c r="AY54" s="6" t="str">
        <f>IF(ISNUMBER('Panel Spreadsheet'!AY54),'Panel Spreadsheet'!AY54*Maturity!AY54,"")</f>
        <v/>
      </c>
    </row>
    <row r="55" spans="1:51" x14ac:dyDescent="0.35">
      <c r="A55" t="s">
        <v>27</v>
      </c>
      <c r="B55" t="s">
        <v>155</v>
      </c>
      <c r="C55" s="15">
        <v>6</v>
      </c>
      <c r="D55">
        <v>1945</v>
      </c>
      <c r="E55">
        <v>1970</v>
      </c>
      <c r="F55" s="6" t="str">
        <f>IF(ISNUMBER('Panel Spreadsheet'!F55),'Panel Spreadsheet'!F55*Maturity!F55,"")</f>
        <v/>
      </c>
      <c r="G55" s="6" t="str">
        <f>IF(ISNUMBER('Panel Spreadsheet'!G55),'Panel Spreadsheet'!G55*Maturity!G55,"")</f>
        <v/>
      </c>
      <c r="H55" s="6" t="str">
        <f>IF(ISNUMBER('Panel Spreadsheet'!H55),'Panel Spreadsheet'!H55*Maturity!H55,"")</f>
        <v/>
      </c>
      <c r="I55" s="6">
        <f>IF(ISNUMBER('Panel Spreadsheet'!I55),'Panel Spreadsheet'!I55*Maturity!I55,"")</f>
        <v>262200</v>
      </c>
      <c r="J55" s="6">
        <f>IF(ISNUMBER('Panel Spreadsheet'!J55),'Panel Spreadsheet'!J55*Maturity!J55,"")</f>
        <v>248625</v>
      </c>
      <c r="K55" s="6">
        <f>IF(ISNUMBER('Panel Spreadsheet'!K55),'Panel Spreadsheet'!K55*Maturity!K55,"")</f>
        <v>248600</v>
      </c>
      <c r="L55" s="6">
        <f>IF(ISNUMBER('Panel Spreadsheet'!L55),'Panel Spreadsheet'!L55*Maturity!L55,"")</f>
        <v>242950</v>
      </c>
      <c r="M55" s="6">
        <f>IF(ISNUMBER('Panel Spreadsheet'!M55),'Panel Spreadsheet'!M55*Maturity!M55,"")</f>
        <v>237300</v>
      </c>
      <c r="N55" s="6">
        <f>IF(ISNUMBER('Panel Spreadsheet'!N55),'Panel Spreadsheet'!N55*Maturity!N55,"")</f>
        <v>367360</v>
      </c>
      <c r="O55" s="6">
        <f>IF(ISNUMBER('Panel Spreadsheet'!O55),'Panel Spreadsheet'!O55*Maturity!O55,"")</f>
        <v>352000</v>
      </c>
      <c r="P55" s="6">
        <f>IF(ISNUMBER('Panel Spreadsheet'!P55),'Panel Spreadsheet'!P55*Maturity!P55,"")</f>
        <v>343200</v>
      </c>
      <c r="Q55" s="6">
        <f>IF(ISNUMBER('Panel Spreadsheet'!Q55),'Panel Spreadsheet'!Q55*Maturity!Q55,"")</f>
        <v>343520</v>
      </c>
      <c r="R55" s="6">
        <f>IF(ISNUMBER('Panel Spreadsheet'!R55),'Panel Spreadsheet'!R55*Maturity!R55,"")</f>
        <v>355200</v>
      </c>
      <c r="S55" s="6">
        <f>IF(ISNUMBER('Panel Spreadsheet'!S55),'Panel Spreadsheet'!S55*Maturity!S55,"")</f>
        <v>354240</v>
      </c>
      <c r="T55" s="6">
        <f>IF(ISNUMBER('Panel Spreadsheet'!T55),'Panel Spreadsheet'!T55*Maturity!T55,"")</f>
        <v>347200</v>
      </c>
      <c r="U55" s="6">
        <f>IF(ISNUMBER('Panel Spreadsheet'!U55),'Panel Spreadsheet'!U55*Maturity!U55,"")</f>
        <v>331840</v>
      </c>
      <c r="V55" s="6">
        <f>IF(ISNUMBER('Panel Spreadsheet'!V55),'Panel Spreadsheet'!V55*Maturity!V55,"")</f>
        <v>314160</v>
      </c>
      <c r="W55" s="6">
        <f>IF(ISNUMBER('Panel Spreadsheet'!W55),'Panel Spreadsheet'!W55*Maturity!W55,"")</f>
        <v>302080</v>
      </c>
      <c r="X55" s="6">
        <f>IF(ISNUMBER('Panel Spreadsheet'!X55),'Panel Spreadsheet'!X55*Maturity!X55,"")</f>
        <v>276520</v>
      </c>
      <c r="Y55" s="6">
        <f>IF(ISNUMBER('Panel Spreadsheet'!Y55),'Panel Spreadsheet'!Y55*Maturity!Y55,"")</f>
        <v>258000</v>
      </c>
      <c r="Z55" s="6">
        <f>IF(ISNUMBER('Panel Spreadsheet'!Z55),'Panel Spreadsheet'!Z55*Maturity!Z55,"")</f>
        <v>251720</v>
      </c>
      <c r="AA55" s="6">
        <f>IF(ISNUMBER('Panel Spreadsheet'!AA55),'Panel Spreadsheet'!AA55*Maturity!AA55,"")</f>
        <v>239680</v>
      </c>
      <c r="AB55" s="6" t="str">
        <f>IF(ISNUMBER('Panel Spreadsheet'!AB55),'Panel Spreadsheet'!AB55*Maturity!AB55,"")</f>
        <v/>
      </c>
      <c r="AC55" s="6" t="str">
        <f>IF(ISNUMBER('Panel Spreadsheet'!AC55),'Panel Spreadsheet'!AC55*Maturity!AC55,"")</f>
        <v/>
      </c>
      <c r="AD55" s="6" t="str">
        <f>IF(ISNUMBER('Panel Spreadsheet'!AD55),'Panel Spreadsheet'!AD55*Maturity!AD55,"")</f>
        <v/>
      </c>
      <c r="AE55" s="6" t="str">
        <f>IF(ISNUMBER('Panel Spreadsheet'!AE55),'Panel Spreadsheet'!AE55*Maturity!AE55,"")</f>
        <v/>
      </c>
      <c r="AF55" s="6" t="str">
        <f>IF(ISNUMBER('Panel Spreadsheet'!AF55),'Panel Spreadsheet'!AF55*Maturity!AF55,"")</f>
        <v/>
      </c>
      <c r="AG55" s="6" t="str">
        <f>IF(ISNUMBER('Panel Spreadsheet'!AG55),'Panel Spreadsheet'!AG55*Maturity!AG55,"")</f>
        <v/>
      </c>
      <c r="AH55" s="6" t="str">
        <f>IF(ISNUMBER('Panel Spreadsheet'!AH55),'Panel Spreadsheet'!AH55*Maturity!AH55,"")</f>
        <v/>
      </c>
      <c r="AI55" s="6" t="str">
        <f>IF(ISNUMBER('Panel Spreadsheet'!AI55),'Panel Spreadsheet'!AI55*Maturity!AI55,"")</f>
        <v/>
      </c>
      <c r="AJ55" s="6" t="str">
        <f>IF(ISNUMBER('Panel Spreadsheet'!AJ55),'Panel Spreadsheet'!AJ55*Maturity!AJ55,"")</f>
        <v/>
      </c>
      <c r="AK55" s="6" t="str">
        <f>IF(ISNUMBER('Panel Spreadsheet'!AK55),'Panel Spreadsheet'!AK55*Maturity!AK55,"")</f>
        <v/>
      </c>
      <c r="AL55" s="6" t="str">
        <f>IF(ISNUMBER('Panel Spreadsheet'!AL55),'Panel Spreadsheet'!AL55*Maturity!AL55,"")</f>
        <v/>
      </c>
      <c r="AM55" s="6" t="str">
        <f>IF(ISNUMBER('Panel Spreadsheet'!AM55),'Panel Spreadsheet'!AM55*Maturity!AM55,"")</f>
        <v/>
      </c>
      <c r="AN55" s="6" t="str">
        <f>IF(ISNUMBER('Panel Spreadsheet'!AN55),'Panel Spreadsheet'!AN55*Maturity!AN55,"")</f>
        <v/>
      </c>
      <c r="AO55" s="6" t="str">
        <f>IF(ISNUMBER('Panel Spreadsheet'!AO55),'Panel Spreadsheet'!AO55*Maturity!AO55,"")</f>
        <v/>
      </c>
      <c r="AP55" s="6" t="str">
        <f>IF(ISNUMBER('Panel Spreadsheet'!AP55),'Panel Spreadsheet'!AP55*Maturity!AP55,"")</f>
        <v/>
      </c>
      <c r="AQ55" s="6" t="str">
        <f>IF(ISNUMBER('Panel Spreadsheet'!AQ55),'Panel Spreadsheet'!AQ55*Maturity!AQ55,"")</f>
        <v/>
      </c>
      <c r="AR55" s="6" t="str">
        <f>IF(ISNUMBER('Panel Spreadsheet'!AR55),'Panel Spreadsheet'!AR55*Maturity!AR55,"")</f>
        <v/>
      </c>
      <c r="AS55" s="6" t="str">
        <f>IF(ISNUMBER('Panel Spreadsheet'!AS55),'Panel Spreadsheet'!AS55*Maturity!AS55,"")</f>
        <v/>
      </c>
      <c r="AT55" s="6" t="str">
        <f>IF(ISNUMBER('Panel Spreadsheet'!AT55),'Panel Spreadsheet'!AT55*Maturity!AT55,"")</f>
        <v/>
      </c>
      <c r="AU55" s="6" t="str">
        <f>IF(ISNUMBER('Panel Spreadsheet'!AU55),'Panel Spreadsheet'!AU55*Maturity!AU55,"")</f>
        <v/>
      </c>
      <c r="AV55" s="6" t="str">
        <f>IF(ISNUMBER('Panel Spreadsheet'!AV55),'Panel Spreadsheet'!AV55*Maturity!AV55,"")</f>
        <v/>
      </c>
      <c r="AW55" s="6" t="str">
        <f>IF(ISNUMBER('Panel Spreadsheet'!AW55),'Panel Spreadsheet'!AW55*Maturity!AW55,"")</f>
        <v/>
      </c>
      <c r="AX55" s="6" t="str">
        <f>IF(ISNUMBER('Panel Spreadsheet'!AX55),'Panel Spreadsheet'!AX55*Maturity!AX55,"")</f>
        <v/>
      </c>
      <c r="AY55" s="6" t="str">
        <f>IF(ISNUMBER('Panel Spreadsheet'!AY55),'Panel Spreadsheet'!AY55*Maturity!AY55,"")</f>
        <v/>
      </c>
    </row>
    <row r="56" spans="1:51" x14ac:dyDescent="0.35">
      <c r="A56" t="s">
        <v>19</v>
      </c>
      <c r="B56" t="s">
        <v>155</v>
      </c>
      <c r="C56" s="15">
        <v>6</v>
      </c>
      <c r="D56">
        <v>1936</v>
      </c>
      <c r="E56">
        <v>1946</v>
      </c>
      <c r="F56" s="6" t="str">
        <f>IF(ISNUMBER('Panel Spreadsheet'!F56),'Panel Spreadsheet'!F56*Maturity!F56,"")</f>
        <v/>
      </c>
      <c r="G56" s="6" t="str">
        <f>IF(ISNUMBER('Panel Spreadsheet'!G56),'Panel Spreadsheet'!G56*Maturity!G56,"")</f>
        <v/>
      </c>
      <c r="H56" s="6">
        <f>IF(ISNUMBER('Panel Spreadsheet'!H56),'Panel Spreadsheet'!H56*Maturity!H56,"")</f>
        <v>253000</v>
      </c>
      <c r="I56" s="6">
        <f>IF(ISNUMBER('Panel Spreadsheet'!I56),'Panel Spreadsheet'!I56*Maturity!I56,"")</f>
        <v>237600</v>
      </c>
      <c r="J56" s="6">
        <f>IF(ISNUMBER('Panel Spreadsheet'!J56),'Panel Spreadsheet'!J56*Maturity!J56,"")</f>
        <v>222600</v>
      </c>
      <c r="K56" s="6">
        <f>IF(ISNUMBER('Panel Spreadsheet'!K56),'Panel Spreadsheet'!K56*Maturity!K56,"")</f>
        <v>216000</v>
      </c>
      <c r="L56" s="6">
        <f>IF(ISNUMBER('Panel Spreadsheet'!L56),'Panel Spreadsheet'!L56*Maturity!L56,"")</f>
        <v>201400</v>
      </c>
      <c r="M56" s="6">
        <f>IF(ISNUMBER('Panel Spreadsheet'!M56),'Panel Spreadsheet'!M56*Maturity!M56,"")</f>
        <v>192600</v>
      </c>
      <c r="N56" s="6">
        <f>IF(ISNUMBER('Panel Spreadsheet'!N56),'Panel Spreadsheet'!N56*Maturity!N56,"")</f>
        <v>177650</v>
      </c>
      <c r="O56" s="6">
        <f>IF(ISNUMBER('Panel Spreadsheet'!O56),'Panel Spreadsheet'!O56*Maturity!O56,"")</f>
        <v>169600</v>
      </c>
      <c r="P56" s="6">
        <f>IF(ISNUMBER('Panel Spreadsheet'!P56),'Panel Spreadsheet'!P56*Maturity!P56,"")</f>
        <v>156000</v>
      </c>
      <c r="Q56" s="6">
        <f>IF(ISNUMBER('Panel Spreadsheet'!Q56),'Panel Spreadsheet'!Q56*Maturity!Q56,"")</f>
        <v>148400</v>
      </c>
      <c r="R56" s="6">
        <f>IF(ISNUMBER('Panel Spreadsheet'!R56),'Panel Spreadsheet'!R56*Maturity!R56,"")</f>
        <v>139100</v>
      </c>
      <c r="S56" s="6">
        <f>IF(ISNUMBER('Panel Spreadsheet'!S56),'Panel Spreadsheet'!S56*Maturity!S56,"")</f>
        <v>128400</v>
      </c>
      <c r="T56" s="6">
        <f>IF(ISNUMBER('Panel Spreadsheet'!T56),'Panel Spreadsheet'!T56*Maturity!T56,"")</f>
        <v>115500</v>
      </c>
      <c r="U56" s="6">
        <f>IF(ISNUMBER('Panel Spreadsheet'!U56),'Panel Spreadsheet'!U56*Maturity!U56,"")</f>
        <v>102500</v>
      </c>
      <c r="V56" s="6" t="str">
        <f>IF(ISNUMBER('Panel Spreadsheet'!V56),'Panel Spreadsheet'!V56*Maturity!V56,"")</f>
        <v/>
      </c>
      <c r="W56" s="6" t="str">
        <f>IF(ISNUMBER('Panel Spreadsheet'!W56),'Panel Spreadsheet'!W56*Maturity!W56,"")</f>
        <v/>
      </c>
      <c r="X56" s="6" t="str">
        <f>IF(ISNUMBER('Panel Spreadsheet'!X56),'Panel Spreadsheet'!X56*Maturity!X56,"")</f>
        <v/>
      </c>
      <c r="Y56" s="6" t="str">
        <f>IF(ISNUMBER('Panel Spreadsheet'!Y56),'Panel Spreadsheet'!Y56*Maturity!Y56,"")</f>
        <v/>
      </c>
      <c r="Z56" s="6" t="str">
        <f>IF(ISNUMBER('Panel Spreadsheet'!Z56),'Panel Spreadsheet'!Z56*Maturity!Z56,"")</f>
        <v/>
      </c>
      <c r="AA56" s="6" t="str">
        <f>IF(ISNUMBER('Panel Spreadsheet'!AA56),'Panel Spreadsheet'!AA56*Maturity!AA56,"")</f>
        <v/>
      </c>
      <c r="AB56" s="6" t="str">
        <f>IF(ISNUMBER('Panel Spreadsheet'!AB56),'Panel Spreadsheet'!AB56*Maturity!AB56,"")</f>
        <v/>
      </c>
      <c r="AC56" s="6" t="str">
        <f>IF(ISNUMBER('Panel Spreadsheet'!AC56),'Panel Spreadsheet'!AC56*Maturity!AC56,"")</f>
        <v/>
      </c>
      <c r="AD56" s="6" t="str">
        <f>IF(ISNUMBER('Panel Spreadsheet'!AD56),'Panel Spreadsheet'!AD56*Maturity!AD56,"")</f>
        <v/>
      </c>
      <c r="AE56" s="6" t="str">
        <f>IF(ISNUMBER('Panel Spreadsheet'!AE56),'Panel Spreadsheet'!AE56*Maturity!AE56,"")</f>
        <v/>
      </c>
      <c r="AF56" s="6" t="str">
        <f>IF(ISNUMBER('Panel Spreadsheet'!AF56),'Panel Spreadsheet'!AF56*Maturity!AF56,"")</f>
        <v/>
      </c>
      <c r="AG56" s="6" t="str">
        <f>IF(ISNUMBER('Panel Spreadsheet'!AG56),'Panel Spreadsheet'!AG56*Maturity!AG56,"")</f>
        <v/>
      </c>
      <c r="AH56" s="6" t="str">
        <f>IF(ISNUMBER('Panel Spreadsheet'!AH56),'Panel Spreadsheet'!AH56*Maturity!AH56,"")</f>
        <v/>
      </c>
      <c r="AI56" s="6" t="str">
        <f>IF(ISNUMBER('Panel Spreadsheet'!AI56),'Panel Spreadsheet'!AI56*Maturity!AI56,"")</f>
        <v/>
      </c>
      <c r="AJ56" s="6" t="str">
        <f>IF(ISNUMBER('Panel Spreadsheet'!AJ56),'Panel Spreadsheet'!AJ56*Maturity!AJ56,"")</f>
        <v/>
      </c>
      <c r="AK56" s="6" t="str">
        <f>IF(ISNUMBER('Panel Spreadsheet'!AK56),'Panel Spreadsheet'!AK56*Maturity!AK56,"")</f>
        <v/>
      </c>
      <c r="AL56" s="6" t="str">
        <f>IF(ISNUMBER('Panel Spreadsheet'!AL56),'Panel Spreadsheet'!AL56*Maturity!AL56,"")</f>
        <v/>
      </c>
      <c r="AM56" s="6" t="str">
        <f>IF(ISNUMBER('Panel Spreadsheet'!AM56),'Panel Spreadsheet'!AM56*Maturity!AM56,"")</f>
        <v/>
      </c>
      <c r="AN56" s="6" t="str">
        <f>IF(ISNUMBER('Panel Spreadsheet'!AN56),'Panel Spreadsheet'!AN56*Maturity!AN56,"")</f>
        <v/>
      </c>
      <c r="AO56" s="6" t="str">
        <f>IF(ISNUMBER('Panel Spreadsheet'!AO56),'Panel Spreadsheet'!AO56*Maturity!AO56,"")</f>
        <v/>
      </c>
      <c r="AP56" s="6" t="str">
        <f>IF(ISNUMBER('Panel Spreadsheet'!AP56),'Panel Spreadsheet'!AP56*Maturity!AP56,"")</f>
        <v/>
      </c>
      <c r="AQ56" s="6" t="str">
        <f>IF(ISNUMBER('Panel Spreadsheet'!AQ56),'Panel Spreadsheet'!AQ56*Maturity!AQ56,"")</f>
        <v/>
      </c>
      <c r="AR56" s="6" t="str">
        <f>IF(ISNUMBER('Panel Spreadsheet'!AR56),'Panel Spreadsheet'!AR56*Maturity!AR56,"")</f>
        <v/>
      </c>
      <c r="AS56" s="6" t="str">
        <f>IF(ISNUMBER('Panel Spreadsheet'!AS56),'Panel Spreadsheet'!AS56*Maturity!AS56,"")</f>
        <v/>
      </c>
      <c r="AT56" s="6" t="str">
        <f>IF(ISNUMBER('Panel Spreadsheet'!AT56),'Panel Spreadsheet'!AT56*Maturity!AT56,"")</f>
        <v/>
      </c>
      <c r="AU56" s="6" t="str">
        <f>IF(ISNUMBER('Panel Spreadsheet'!AU56),'Panel Spreadsheet'!AU56*Maturity!AU56,"")</f>
        <v/>
      </c>
      <c r="AV56" s="6" t="str">
        <f>IF(ISNUMBER('Panel Spreadsheet'!AV56),'Panel Spreadsheet'!AV56*Maturity!AV56,"")</f>
        <v/>
      </c>
      <c r="AW56" s="6" t="str">
        <f>IF(ISNUMBER('Panel Spreadsheet'!AW56),'Panel Spreadsheet'!AW56*Maturity!AW56,"")</f>
        <v/>
      </c>
      <c r="AX56" s="6" t="str">
        <f>IF(ISNUMBER('Panel Spreadsheet'!AX56),'Panel Spreadsheet'!AX56*Maturity!AX56,"")</f>
        <v/>
      </c>
      <c r="AY56" s="6" t="str">
        <f>IF(ISNUMBER('Panel Spreadsheet'!AY56),'Panel Spreadsheet'!AY56*Maturity!AY56,"")</f>
        <v/>
      </c>
    </row>
    <row r="57" spans="1:51" x14ac:dyDescent="0.35">
      <c r="A57" t="s">
        <v>42</v>
      </c>
      <c r="B57" t="s">
        <v>155</v>
      </c>
      <c r="C57" s="15">
        <v>6</v>
      </c>
      <c r="D57">
        <v>1936</v>
      </c>
      <c r="E57">
        <v>1951</v>
      </c>
      <c r="F57" s="6" t="str">
        <f>IF(ISNUMBER('Panel Spreadsheet'!F57),'Panel Spreadsheet'!F57*Maturity!F57,"")</f>
        <v/>
      </c>
      <c r="G57" s="6" t="str">
        <f>IF(ISNUMBER('Panel Spreadsheet'!G57),'Panel Spreadsheet'!G57*Maturity!G57,"")</f>
        <v/>
      </c>
      <c r="H57" s="6">
        <f>IF(ISNUMBER('Panel Spreadsheet'!H57),'Panel Spreadsheet'!H57*Maturity!H57,"")</f>
        <v>756000</v>
      </c>
      <c r="I57" s="6">
        <f>IF(ISNUMBER('Panel Spreadsheet'!I57),'Panel Spreadsheet'!I57*Maturity!I57,"")</f>
        <v>729000</v>
      </c>
      <c r="J57" s="6">
        <f>IF(ISNUMBER('Panel Spreadsheet'!J57),'Panel Spreadsheet'!J57*Maturity!J57,"")</f>
        <v>689000</v>
      </c>
      <c r="K57" s="6">
        <f>IF(ISNUMBER('Panel Spreadsheet'!K57),'Panel Spreadsheet'!K57*Maturity!K57,"")</f>
        <v>662500</v>
      </c>
      <c r="L57" s="6">
        <f>IF(ISNUMBER('Panel Spreadsheet'!L57),'Panel Spreadsheet'!L57*Maturity!L57,"")</f>
        <v>636000</v>
      </c>
      <c r="M57" s="6">
        <f>IF(ISNUMBER('Panel Spreadsheet'!M57),'Panel Spreadsheet'!M57*Maturity!M57,"")</f>
        <v>609500</v>
      </c>
      <c r="N57" s="6">
        <f>IF(ISNUMBER('Panel Spreadsheet'!N57),'Panel Spreadsheet'!N57*Maturity!N57,"")</f>
        <v>572000</v>
      </c>
      <c r="O57" s="6">
        <f>IF(ISNUMBER('Panel Spreadsheet'!O57),'Panel Spreadsheet'!O57*Maturity!O57,"")</f>
        <v>551250</v>
      </c>
      <c r="P57" s="6">
        <f>IF(ISNUMBER('Panel Spreadsheet'!P57),'Panel Spreadsheet'!P57*Maturity!P57,"")</f>
        <v>525000</v>
      </c>
      <c r="Q57" s="6">
        <f>IF(ISNUMBER('Panel Spreadsheet'!Q57),'Panel Spreadsheet'!Q57*Maturity!Q57,"")</f>
        <v>503500</v>
      </c>
      <c r="R57" s="6">
        <f>IF(ISNUMBER('Panel Spreadsheet'!R57),'Panel Spreadsheet'!R57*Maturity!R57,"")</f>
        <v>481500</v>
      </c>
      <c r="S57" s="6">
        <f>IF(ISNUMBER('Panel Spreadsheet'!S57),'Panel Spreadsheet'!S57*Maturity!S57,"")</f>
        <v>459000</v>
      </c>
      <c r="T57" s="6">
        <f>IF(ISNUMBER('Panel Spreadsheet'!T57),'Panel Spreadsheet'!T57*Maturity!T57,"")</f>
        <v>424000</v>
      </c>
      <c r="U57" s="6">
        <f>IF(ISNUMBER('Panel Spreadsheet'!U57),'Panel Spreadsheet'!U57*Maturity!U57,"")</f>
        <v>382500</v>
      </c>
      <c r="V57" s="6" t="str">
        <f>IF(ISNUMBER('Panel Spreadsheet'!V57),'Panel Spreadsheet'!V57*Maturity!V57,"")</f>
        <v/>
      </c>
      <c r="W57" s="6" t="str">
        <f>IF(ISNUMBER('Panel Spreadsheet'!W57),'Panel Spreadsheet'!W57*Maturity!W57,"")</f>
        <v/>
      </c>
      <c r="X57" s="6" t="str">
        <f>IF(ISNUMBER('Panel Spreadsheet'!X57),'Panel Spreadsheet'!X57*Maturity!X57,"")</f>
        <v/>
      </c>
      <c r="Y57" s="6" t="str">
        <f>IF(ISNUMBER('Panel Spreadsheet'!Y57),'Panel Spreadsheet'!Y57*Maturity!Y57,"")</f>
        <v/>
      </c>
      <c r="Z57" s="6" t="str">
        <f>IF(ISNUMBER('Panel Spreadsheet'!Z57),'Panel Spreadsheet'!Z57*Maturity!Z57,"")</f>
        <v/>
      </c>
      <c r="AA57" s="6" t="str">
        <f>IF(ISNUMBER('Panel Spreadsheet'!AA57),'Panel Spreadsheet'!AA57*Maturity!AA57,"")</f>
        <v/>
      </c>
      <c r="AB57" s="6" t="str">
        <f>IF(ISNUMBER('Panel Spreadsheet'!AB57),'Panel Spreadsheet'!AB57*Maturity!AB57,"")</f>
        <v/>
      </c>
      <c r="AC57" s="6" t="str">
        <f>IF(ISNUMBER('Panel Spreadsheet'!AC57),'Panel Spreadsheet'!AC57*Maturity!AC57,"")</f>
        <v/>
      </c>
      <c r="AD57" s="6" t="str">
        <f>IF(ISNUMBER('Panel Spreadsheet'!AD57),'Panel Spreadsheet'!AD57*Maturity!AD57,"")</f>
        <v/>
      </c>
      <c r="AE57" s="6" t="str">
        <f>IF(ISNUMBER('Panel Spreadsheet'!AE57),'Panel Spreadsheet'!AE57*Maturity!AE57,"")</f>
        <v/>
      </c>
      <c r="AF57" s="6" t="str">
        <f>IF(ISNUMBER('Panel Spreadsheet'!AF57),'Panel Spreadsheet'!AF57*Maturity!AF57,"")</f>
        <v/>
      </c>
      <c r="AG57" s="6" t="str">
        <f>IF(ISNUMBER('Panel Spreadsheet'!AG57),'Panel Spreadsheet'!AG57*Maturity!AG57,"")</f>
        <v/>
      </c>
      <c r="AH57" s="6" t="str">
        <f>IF(ISNUMBER('Panel Spreadsheet'!AH57),'Panel Spreadsheet'!AH57*Maturity!AH57,"")</f>
        <v/>
      </c>
      <c r="AI57" s="6" t="str">
        <f>IF(ISNUMBER('Panel Spreadsheet'!AI57),'Panel Spreadsheet'!AI57*Maturity!AI57,"")</f>
        <v/>
      </c>
      <c r="AJ57" s="6" t="str">
        <f>IF(ISNUMBER('Panel Spreadsheet'!AJ57),'Panel Spreadsheet'!AJ57*Maturity!AJ57,"")</f>
        <v/>
      </c>
      <c r="AK57" s="6" t="str">
        <f>IF(ISNUMBER('Panel Spreadsheet'!AK57),'Panel Spreadsheet'!AK57*Maturity!AK57,"")</f>
        <v/>
      </c>
      <c r="AL57" s="6" t="str">
        <f>IF(ISNUMBER('Panel Spreadsheet'!AL57),'Panel Spreadsheet'!AL57*Maturity!AL57,"")</f>
        <v/>
      </c>
      <c r="AM57" s="6" t="str">
        <f>IF(ISNUMBER('Panel Spreadsheet'!AM57),'Panel Spreadsheet'!AM57*Maturity!AM57,"")</f>
        <v/>
      </c>
      <c r="AN57" s="6" t="str">
        <f>IF(ISNUMBER('Panel Spreadsheet'!AN57),'Panel Spreadsheet'!AN57*Maturity!AN57,"")</f>
        <v/>
      </c>
      <c r="AO57" s="6" t="str">
        <f>IF(ISNUMBER('Panel Spreadsheet'!AO57),'Panel Spreadsheet'!AO57*Maturity!AO57,"")</f>
        <v/>
      </c>
      <c r="AP57" s="6" t="str">
        <f>IF(ISNUMBER('Panel Spreadsheet'!AP57),'Panel Spreadsheet'!AP57*Maturity!AP57,"")</f>
        <v/>
      </c>
      <c r="AQ57" s="6" t="str">
        <f>IF(ISNUMBER('Panel Spreadsheet'!AQ57),'Panel Spreadsheet'!AQ57*Maturity!AQ57,"")</f>
        <v/>
      </c>
      <c r="AR57" s="6" t="str">
        <f>IF(ISNUMBER('Panel Spreadsheet'!AR57),'Panel Spreadsheet'!AR57*Maturity!AR57,"")</f>
        <v/>
      </c>
      <c r="AS57" s="6" t="str">
        <f>IF(ISNUMBER('Panel Spreadsheet'!AS57),'Panel Spreadsheet'!AS57*Maturity!AS57,"")</f>
        <v/>
      </c>
      <c r="AT57" s="6" t="str">
        <f>IF(ISNUMBER('Panel Spreadsheet'!AT57),'Panel Spreadsheet'!AT57*Maturity!AT57,"")</f>
        <v/>
      </c>
      <c r="AU57" s="6" t="str">
        <f>IF(ISNUMBER('Panel Spreadsheet'!AU57),'Panel Spreadsheet'!AU57*Maturity!AU57,"")</f>
        <v/>
      </c>
      <c r="AV57" s="6" t="str">
        <f>IF(ISNUMBER('Panel Spreadsheet'!AV57),'Panel Spreadsheet'!AV57*Maturity!AV57,"")</f>
        <v/>
      </c>
      <c r="AW57" s="6" t="str">
        <f>IF(ISNUMBER('Panel Spreadsheet'!AW57),'Panel Spreadsheet'!AW57*Maturity!AW57,"")</f>
        <v/>
      </c>
      <c r="AX57" s="6" t="str">
        <f>IF(ISNUMBER('Panel Spreadsheet'!AX57),'Panel Spreadsheet'!AX57*Maturity!AX57,"")</f>
        <v/>
      </c>
      <c r="AY57" s="6" t="str">
        <f>IF(ISNUMBER('Panel Spreadsheet'!AY57),'Panel Spreadsheet'!AY57*Maturity!AY57,"")</f>
        <v/>
      </c>
    </row>
    <row r="58" spans="1:51" x14ac:dyDescent="0.35">
      <c r="A58" t="s">
        <v>55</v>
      </c>
      <c r="B58" t="s">
        <v>155</v>
      </c>
      <c r="C58" s="15">
        <v>3.5</v>
      </c>
      <c r="D58">
        <v>1930</v>
      </c>
      <c r="E58">
        <v>1950</v>
      </c>
      <c r="F58" s="6" t="str">
        <f>IF(ISNUMBER('Panel Spreadsheet'!F58),'Panel Spreadsheet'!F58*Maturity!F58,"")</f>
        <v/>
      </c>
      <c r="G58" s="6" t="str">
        <f>IF(ISNUMBER('Panel Spreadsheet'!G58),'Panel Spreadsheet'!G58*Maturity!G58,"")</f>
        <v/>
      </c>
      <c r="H58" s="6" t="str">
        <f>IF(ISNUMBER('Panel Spreadsheet'!H58),'Panel Spreadsheet'!H58*Maturity!H58,"")</f>
        <v/>
      </c>
      <c r="I58" s="6" t="str">
        <f>IF(ISNUMBER('Panel Spreadsheet'!I58),'Panel Spreadsheet'!I58*Maturity!I58,"")</f>
        <v/>
      </c>
      <c r="J58" s="6" t="str">
        <f>IF(ISNUMBER('Panel Spreadsheet'!J58),'Panel Spreadsheet'!J58*Maturity!J58,"")</f>
        <v/>
      </c>
      <c r="K58" s="6" t="str">
        <f>IF(ISNUMBER('Panel Spreadsheet'!K58),'Panel Spreadsheet'!K58*Maturity!K58,"")</f>
        <v/>
      </c>
      <c r="L58" s="6" t="str">
        <f>IF(ISNUMBER('Panel Spreadsheet'!L58),'Panel Spreadsheet'!L58*Maturity!L58,"")</f>
        <v/>
      </c>
      <c r="M58" s="6" t="str">
        <f>IF(ISNUMBER('Panel Spreadsheet'!M58),'Panel Spreadsheet'!M58*Maturity!M58,"")</f>
        <v/>
      </c>
      <c r="N58" s="6" t="str">
        <f>IF(ISNUMBER('Panel Spreadsheet'!N58),'Panel Spreadsheet'!N58*Maturity!N58,"")</f>
        <v/>
      </c>
      <c r="O58" s="6" t="str">
        <f>IF(ISNUMBER('Panel Spreadsheet'!O58),'Panel Spreadsheet'!O58*Maturity!O58,"")</f>
        <v/>
      </c>
      <c r="P58" s="6" t="str">
        <f>IF(ISNUMBER('Panel Spreadsheet'!P58),'Panel Spreadsheet'!P58*Maturity!P58,"")</f>
        <v/>
      </c>
      <c r="Q58" s="6" t="str">
        <f>IF(ISNUMBER('Panel Spreadsheet'!Q58),'Panel Spreadsheet'!Q58*Maturity!Q58,"")</f>
        <v/>
      </c>
      <c r="R58" s="6" t="str">
        <f>IF(ISNUMBER('Panel Spreadsheet'!R58),'Panel Spreadsheet'!R58*Maturity!R58,"")</f>
        <v/>
      </c>
      <c r="S58" s="6" t="str">
        <f>IF(ISNUMBER('Panel Spreadsheet'!S58),'Panel Spreadsheet'!S58*Maturity!S58,"")</f>
        <v/>
      </c>
      <c r="T58" s="6" t="str">
        <f>IF(ISNUMBER('Panel Spreadsheet'!T58),'Panel Spreadsheet'!T58*Maturity!T58,"")</f>
        <v/>
      </c>
      <c r="U58" s="6" t="str">
        <f>IF(ISNUMBER('Panel Spreadsheet'!U58),'Panel Spreadsheet'!U58*Maturity!U58,"")</f>
        <v/>
      </c>
      <c r="V58" s="6" t="str">
        <f>IF(ISNUMBER('Panel Spreadsheet'!V58),'Panel Spreadsheet'!V58*Maturity!V58,"")</f>
        <v/>
      </c>
      <c r="W58" s="6">
        <f>IF(ISNUMBER('Panel Spreadsheet'!W58),'Panel Spreadsheet'!W58*Maturity!W58,"")</f>
        <v>612000</v>
      </c>
      <c r="X58" s="6">
        <f>IF(ISNUMBER('Panel Spreadsheet'!X58),'Panel Spreadsheet'!X58*Maturity!X58,"")</f>
        <v>884400</v>
      </c>
      <c r="Y58" s="6" t="str">
        <f>IF(ISNUMBER('Panel Spreadsheet'!Y58),'Panel Spreadsheet'!Y58*Maturity!Y58,"")</f>
        <v/>
      </c>
      <c r="Z58" s="6" t="str">
        <f>IF(ISNUMBER('Panel Spreadsheet'!Z58),'Panel Spreadsheet'!Z58*Maturity!Z58,"")</f>
        <v/>
      </c>
      <c r="AA58" s="6" t="str">
        <f>IF(ISNUMBER('Panel Spreadsheet'!AA58),'Panel Spreadsheet'!AA58*Maturity!AA58,"")</f>
        <v/>
      </c>
      <c r="AB58" s="6" t="str">
        <f>IF(ISNUMBER('Panel Spreadsheet'!AB58),'Panel Spreadsheet'!AB58*Maturity!AB58,"")</f>
        <v/>
      </c>
      <c r="AC58" s="6" t="str">
        <f>IF(ISNUMBER('Panel Spreadsheet'!AC58),'Panel Spreadsheet'!AC58*Maturity!AC58,"")</f>
        <v/>
      </c>
      <c r="AD58" s="6" t="str">
        <f>IF(ISNUMBER('Panel Spreadsheet'!AD58),'Panel Spreadsheet'!AD58*Maturity!AD58,"")</f>
        <v/>
      </c>
      <c r="AE58" s="6" t="str">
        <f>IF(ISNUMBER('Panel Spreadsheet'!AE58),'Panel Spreadsheet'!AE58*Maturity!AE58,"")</f>
        <v/>
      </c>
      <c r="AF58" s="6" t="str">
        <f>IF(ISNUMBER('Panel Spreadsheet'!AF58),'Panel Spreadsheet'!AF58*Maturity!AF58,"")</f>
        <v/>
      </c>
      <c r="AG58" s="6" t="str">
        <f>IF(ISNUMBER('Panel Spreadsheet'!AG58),'Panel Spreadsheet'!AG58*Maturity!AG58,"")</f>
        <v/>
      </c>
      <c r="AH58" s="6" t="str">
        <f>IF(ISNUMBER('Panel Spreadsheet'!AH58),'Panel Spreadsheet'!AH58*Maturity!AH58,"")</f>
        <v/>
      </c>
      <c r="AI58" s="6" t="str">
        <f>IF(ISNUMBER('Panel Spreadsheet'!AI58),'Panel Spreadsheet'!AI58*Maturity!AI58,"")</f>
        <v/>
      </c>
      <c r="AJ58" s="6" t="str">
        <f>IF(ISNUMBER('Panel Spreadsheet'!AJ58),'Panel Spreadsheet'!AJ58*Maturity!AJ58,"")</f>
        <v/>
      </c>
      <c r="AK58" s="6" t="str">
        <f>IF(ISNUMBER('Panel Spreadsheet'!AK58),'Panel Spreadsheet'!AK58*Maturity!AK58,"")</f>
        <v/>
      </c>
      <c r="AL58" s="6" t="str">
        <f>IF(ISNUMBER('Panel Spreadsheet'!AL58),'Panel Spreadsheet'!AL58*Maturity!AL58,"")</f>
        <v/>
      </c>
      <c r="AM58" s="6" t="str">
        <f>IF(ISNUMBER('Panel Spreadsheet'!AM58),'Panel Spreadsheet'!AM58*Maturity!AM58,"")</f>
        <v/>
      </c>
      <c r="AN58" s="6" t="str">
        <f>IF(ISNUMBER('Panel Spreadsheet'!AN58),'Panel Spreadsheet'!AN58*Maturity!AN58,"")</f>
        <v/>
      </c>
      <c r="AO58" s="6" t="str">
        <f>IF(ISNUMBER('Panel Spreadsheet'!AO58),'Panel Spreadsheet'!AO58*Maturity!AO58,"")</f>
        <v/>
      </c>
      <c r="AP58" s="6" t="str">
        <f>IF(ISNUMBER('Panel Spreadsheet'!AP58),'Panel Spreadsheet'!AP58*Maturity!AP58,"")</f>
        <v/>
      </c>
      <c r="AQ58" s="6" t="str">
        <f>IF(ISNUMBER('Panel Spreadsheet'!AQ58),'Panel Spreadsheet'!AQ58*Maturity!AQ58,"")</f>
        <v/>
      </c>
      <c r="AR58" s="6" t="str">
        <f>IF(ISNUMBER('Panel Spreadsheet'!AR58),'Panel Spreadsheet'!AR58*Maturity!AR58,"")</f>
        <v/>
      </c>
      <c r="AS58" s="6" t="str">
        <f>IF(ISNUMBER('Panel Spreadsheet'!AS58),'Panel Spreadsheet'!AS58*Maturity!AS58,"")</f>
        <v/>
      </c>
      <c r="AT58" s="6" t="str">
        <f>IF(ISNUMBER('Panel Spreadsheet'!AT58),'Panel Spreadsheet'!AT58*Maturity!AT58,"")</f>
        <v/>
      </c>
      <c r="AU58" s="6" t="str">
        <f>IF(ISNUMBER('Panel Spreadsheet'!AU58),'Panel Spreadsheet'!AU58*Maturity!AU58,"")</f>
        <v/>
      </c>
      <c r="AV58" s="6" t="str">
        <f>IF(ISNUMBER('Panel Spreadsheet'!AV58),'Panel Spreadsheet'!AV58*Maturity!AV58,"")</f>
        <v/>
      </c>
      <c r="AW58" s="6" t="str">
        <f>IF(ISNUMBER('Panel Spreadsheet'!AW58),'Panel Spreadsheet'!AW58*Maturity!AW58,"")</f>
        <v/>
      </c>
      <c r="AX58" s="6" t="str">
        <f>IF(ISNUMBER('Panel Spreadsheet'!AX58),'Panel Spreadsheet'!AX58*Maturity!AX58,"")</f>
        <v/>
      </c>
      <c r="AY58" s="6" t="str">
        <f>IF(ISNUMBER('Panel Spreadsheet'!AY58),'Panel Spreadsheet'!AY58*Maturity!AY58,"")</f>
        <v/>
      </c>
    </row>
    <row r="59" spans="1:51" x14ac:dyDescent="0.35">
      <c r="A59" s="115" t="s">
        <v>44</v>
      </c>
      <c r="B59" s="65" t="s">
        <v>157</v>
      </c>
      <c r="C59" s="45">
        <v>1</v>
      </c>
      <c r="D59" s="21">
        <v>1939</v>
      </c>
      <c r="E59" s="28">
        <v>1941</v>
      </c>
      <c r="F59" s="6" t="str">
        <f>IF(ISNUMBER('Panel Spreadsheet'!F59),'Panel Spreadsheet'!F59*Maturity!F59,"")</f>
        <v/>
      </c>
      <c r="G59" s="6" t="str">
        <f>IF(ISNUMBER('Panel Spreadsheet'!G59),'Panel Spreadsheet'!G59*Maturity!G59,"")</f>
        <v/>
      </c>
      <c r="H59" s="6" t="str">
        <f>IF(ISNUMBER('Panel Spreadsheet'!H59),'Panel Spreadsheet'!H59*Maturity!H59,"")</f>
        <v/>
      </c>
      <c r="I59" s="6" t="str">
        <f>IF(ISNUMBER('Panel Spreadsheet'!I59),'Panel Spreadsheet'!I59*Maturity!I59,"")</f>
        <v/>
      </c>
      <c r="J59" s="6" t="str">
        <f>IF(ISNUMBER('Panel Spreadsheet'!J59),'Panel Spreadsheet'!J59*Maturity!J59,"")</f>
        <v/>
      </c>
      <c r="K59" s="6" t="str">
        <f>IF(ISNUMBER('Panel Spreadsheet'!K59),'Panel Spreadsheet'!K59*Maturity!K59,"")</f>
        <v/>
      </c>
      <c r="L59" s="6" t="str">
        <f>IF(ISNUMBER('Panel Spreadsheet'!L59),'Panel Spreadsheet'!L59*Maturity!L59,"")</f>
        <v/>
      </c>
      <c r="M59" s="6" t="str">
        <f>IF(ISNUMBER('Panel Spreadsheet'!M59),'Panel Spreadsheet'!M59*Maturity!M59,"")</f>
        <v/>
      </c>
      <c r="N59" s="6" t="str">
        <f>IF(ISNUMBER('Panel Spreadsheet'!N59),'Panel Spreadsheet'!N59*Maturity!N59,"")</f>
        <v/>
      </c>
      <c r="O59" s="6" t="str">
        <f>IF(ISNUMBER('Panel Spreadsheet'!O59),'Panel Spreadsheet'!O59*Maturity!O59,"")</f>
        <v/>
      </c>
      <c r="P59" s="6" t="str">
        <f>IF(ISNUMBER('Panel Spreadsheet'!P59),'Panel Spreadsheet'!P59*Maturity!P59,"")</f>
        <v/>
      </c>
      <c r="Q59" s="6" t="str">
        <f>IF(ISNUMBER('Panel Spreadsheet'!Q59),'Panel Spreadsheet'!Q59*Maturity!Q59,"")</f>
        <v/>
      </c>
      <c r="R59" s="6" t="str">
        <f>IF(ISNUMBER('Panel Spreadsheet'!R59),'Panel Spreadsheet'!R59*Maturity!R59,"")</f>
        <v/>
      </c>
      <c r="S59" s="6" t="str">
        <f>IF(ISNUMBER('Panel Spreadsheet'!S59),'Panel Spreadsheet'!S59*Maturity!S59,"")</f>
        <v/>
      </c>
      <c r="T59" s="6" t="str">
        <f>IF(ISNUMBER('Panel Spreadsheet'!T59),'Panel Spreadsheet'!T59*Maturity!T59,"")</f>
        <v/>
      </c>
      <c r="U59" s="6" t="str">
        <f>IF(ISNUMBER('Panel Spreadsheet'!U59),'Panel Spreadsheet'!U59*Maturity!U59,"")</f>
        <v/>
      </c>
      <c r="V59" s="6">
        <f>IF(ISNUMBER('Panel Spreadsheet'!V59),'Panel Spreadsheet'!V59*Maturity!V59,"")</f>
        <v>797970</v>
      </c>
      <c r="W59" s="6">
        <f>IF(ISNUMBER('Panel Spreadsheet'!W59),'Panel Spreadsheet'!W59*Maturity!W59,"")</f>
        <v>593201.25</v>
      </c>
      <c r="X59" s="6">
        <f>IF(ISNUMBER('Panel Spreadsheet'!X59),'Panel Spreadsheet'!X59*Maturity!X59,"")</f>
        <v>397980</v>
      </c>
      <c r="Y59" s="6" t="str">
        <f>IF(ISNUMBER('Panel Spreadsheet'!Y59),'Panel Spreadsheet'!Y59*Maturity!Y59,"")</f>
        <v/>
      </c>
      <c r="Z59" s="6" t="str">
        <f>IF(ISNUMBER('Panel Spreadsheet'!Z59),'Panel Spreadsheet'!Z59*Maturity!Z59,"")</f>
        <v/>
      </c>
      <c r="AA59" s="6" t="str">
        <f>IF(ISNUMBER('Panel Spreadsheet'!AA59),'Panel Spreadsheet'!AA59*Maturity!AA59,"")</f>
        <v/>
      </c>
      <c r="AB59" s="6" t="str">
        <f>IF(ISNUMBER('Panel Spreadsheet'!AB59),'Panel Spreadsheet'!AB59*Maturity!AB59,"")</f>
        <v/>
      </c>
      <c r="AC59" s="6" t="str">
        <f>IF(ISNUMBER('Panel Spreadsheet'!AC59),'Panel Spreadsheet'!AC59*Maturity!AC59,"")</f>
        <v/>
      </c>
      <c r="AD59" s="6" t="str">
        <f>IF(ISNUMBER('Panel Spreadsheet'!AD59),'Panel Spreadsheet'!AD59*Maturity!AD59,"")</f>
        <v/>
      </c>
      <c r="AE59" s="6" t="str">
        <f>IF(ISNUMBER('Panel Spreadsheet'!AE59),'Panel Spreadsheet'!AE59*Maturity!AE59,"")</f>
        <v/>
      </c>
      <c r="AF59" s="6" t="str">
        <f>IF(ISNUMBER('Panel Spreadsheet'!AF59),'Panel Spreadsheet'!AF59*Maturity!AF59,"")</f>
        <v/>
      </c>
      <c r="AG59" s="6" t="str">
        <f>IF(ISNUMBER('Panel Spreadsheet'!AG59),'Panel Spreadsheet'!AG59*Maturity!AG59,"")</f>
        <v/>
      </c>
      <c r="AH59" s="6" t="str">
        <f>IF(ISNUMBER('Panel Spreadsheet'!AH59),'Panel Spreadsheet'!AH59*Maturity!AH59,"")</f>
        <v/>
      </c>
      <c r="AI59" s="6" t="str">
        <f>IF(ISNUMBER('Panel Spreadsheet'!AI59),'Panel Spreadsheet'!AI59*Maturity!AI59,"")</f>
        <v/>
      </c>
      <c r="AJ59" s="6" t="str">
        <f>IF(ISNUMBER('Panel Spreadsheet'!AJ59),'Panel Spreadsheet'!AJ59*Maturity!AJ59,"")</f>
        <v/>
      </c>
      <c r="AK59" s="6" t="str">
        <f>IF(ISNUMBER('Panel Spreadsheet'!AK59),'Panel Spreadsheet'!AK59*Maturity!AK59,"")</f>
        <v/>
      </c>
      <c r="AL59" s="6" t="str">
        <f>IF(ISNUMBER('Panel Spreadsheet'!AL59),'Panel Spreadsheet'!AL59*Maturity!AL59,"")</f>
        <v/>
      </c>
      <c r="AM59" s="6" t="str">
        <f>IF(ISNUMBER('Panel Spreadsheet'!AM59),'Panel Spreadsheet'!AM59*Maturity!AM59,"")</f>
        <v/>
      </c>
      <c r="AN59" s="6" t="str">
        <f>IF(ISNUMBER('Panel Spreadsheet'!AN59),'Panel Spreadsheet'!AN59*Maturity!AN59,"")</f>
        <v/>
      </c>
      <c r="AO59" s="6" t="str">
        <f>IF(ISNUMBER('Panel Spreadsheet'!AO59),'Panel Spreadsheet'!AO59*Maturity!AO59,"")</f>
        <v/>
      </c>
      <c r="AP59" s="6" t="str">
        <f>IF(ISNUMBER('Panel Spreadsheet'!AP59),'Panel Spreadsheet'!AP59*Maturity!AP59,"")</f>
        <v/>
      </c>
      <c r="AQ59" s="6" t="str">
        <f>IF(ISNUMBER('Panel Spreadsheet'!AQ59),'Panel Spreadsheet'!AQ59*Maturity!AQ59,"")</f>
        <v/>
      </c>
      <c r="AR59" s="6" t="str">
        <f>IF(ISNUMBER('Panel Spreadsheet'!AR59),'Panel Spreadsheet'!AR59*Maturity!AR59,"")</f>
        <v/>
      </c>
      <c r="AS59" s="6" t="str">
        <f>IF(ISNUMBER('Panel Spreadsheet'!AS59),'Panel Spreadsheet'!AS59*Maturity!AS59,"")</f>
        <v/>
      </c>
      <c r="AT59" s="6" t="str">
        <f>IF(ISNUMBER('Panel Spreadsheet'!AT59),'Panel Spreadsheet'!AT59*Maturity!AT59,"")</f>
        <v/>
      </c>
      <c r="AU59" s="6" t="str">
        <f>IF(ISNUMBER('Panel Spreadsheet'!AU59),'Panel Spreadsheet'!AU59*Maturity!AU59,"")</f>
        <v/>
      </c>
      <c r="AV59" s="6" t="str">
        <f>IF(ISNUMBER('Panel Spreadsheet'!AV59),'Panel Spreadsheet'!AV59*Maturity!AV59,"")</f>
        <v/>
      </c>
      <c r="AW59" s="6" t="str">
        <f>IF(ISNUMBER('Panel Spreadsheet'!AW59),'Panel Spreadsheet'!AW59*Maturity!AW59,"")</f>
        <v/>
      </c>
      <c r="AX59" s="6" t="str">
        <f>IF(ISNUMBER('Panel Spreadsheet'!AX59),'Panel Spreadsheet'!AX59*Maturity!AX59,"")</f>
        <v/>
      </c>
      <c r="AY59" s="6" t="str">
        <f>IF(ISNUMBER('Panel Spreadsheet'!AY59),'Panel Spreadsheet'!AY59*Maturity!AY59,"")</f>
        <v/>
      </c>
    </row>
    <row r="60" spans="1:51" x14ac:dyDescent="0.35">
      <c r="A60" s="21" t="s">
        <v>63</v>
      </c>
      <c r="B60" s="21" t="s">
        <v>157</v>
      </c>
      <c r="C60" s="45">
        <v>1.75</v>
      </c>
      <c r="D60" s="28">
        <v>1950</v>
      </c>
      <c r="E60" s="113">
        <v>1950</v>
      </c>
      <c r="F60" s="6" t="str">
        <f>IF(ISNUMBER('Panel Spreadsheet'!F60),'Panel Spreadsheet'!F60*Maturity!F60,"")</f>
        <v/>
      </c>
      <c r="G60" s="6" t="str">
        <f>IF(ISNUMBER('Panel Spreadsheet'!G60),'Panel Spreadsheet'!G60*Maturity!G60,"")</f>
        <v/>
      </c>
      <c r="H60" s="6" t="str">
        <f>IF(ISNUMBER('Panel Spreadsheet'!H60),'Panel Spreadsheet'!H60*Maturity!H60,"")</f>
        <v/>
      </c>
      <c r="I60" s="6" t="str">
        <f>IF(ISNUMBER('Panel Spreadsheet'!I60),'Panel Spreadsheet'!I60*Maturity!I60,"")</f>
        <v/>
      </c>
      <c r="J60" s="6" t="str">
        <f>IF(ISNUMBER('Panel Spreadsheet'!J60),'Panel Spreadsheet'!J60*Maturity!J60,"")</f>
        <v/>
      </c>
      <c r="K60" s="6" t="str">
        <f>IF(ISNUMBER('Panel Spreadsheet'!K60),'Panel Spreadsheet'!K60*Maturity!K60,"")</f>
        <v/>
      </c>
      <c r="L60" s="6" t="str">
        <f>IF(ISNUMBER('Panel Spreadsheet'!L60),'Panel Spreadsheet'!L60*Maturity!L60,"")</f>
        <v/>
      </c>
      <c r="M60" s="6" t="str">
        <f>IF(ISNUMBER('Panel Spreadsheet'!M60),'Panel Spreadsheet'!M60*Maturity!M60,"")</f>
        <v/>
      </c>
      <c r="N60" s="6" t="str">
        <f>IF(ISNUMBER('Panel Spreadsheet'!N60),'Panel Spreadsheet'!N60*Maturity!N60,"")</f>
        <v/>
      </c>
      <c r="O60" s="6" t="str">
        <f>IF(ISNUMBER('Panel Spreadsheet'!O60),'Panel Spreadsheet'!O60*Maturity!O60,"")</f>
        <v/>
      </c>
      <c r="P60" s="6" t="str">
        <f>IF(ISNUMBER('Panel Spreadsheet'!P60),'Panel Spreadsheet'!P60*Maturity!P60,"")</f>
        <v/>
      </c>
      <c r="Q60" s="6" t="str">
        <f>IF(ISNUMBER('Panel Spreadsheet'!Q60),'Panel Spreadsheet'!Q60*Maturity!Q60,"")</f>
        <v/>
      </c>
      <c r="R60" s="6" t="str">
        <f>IF(ISNUMBER('Panel Spreadsheet'!R60),'Panel Spreadsheet'!R60*Maturity!R60,"")</f>
        <v/>
      </c>
      <c r="S60" s="6" t="str">
        <f>IF(ISNUMBER('Panel Spreadsheet'!S60),'Panel Spreadsheet'!S60*Maturity!S60,"")</f>
        <v/>
      </c>
      <c r="T60" s="6" t="str">
        <f>IF(ISNUMBER('Panel Spreadsheet'!T60),'Panel Spreadsheet'!T60*Maturity!T60,"")</f>
        <v/>
      </c>
      <c r="U60" s="6" t="str">
        <f>IF(ISNUMBER('Panel Spreadsheet'!U60),'Panel Spreadsheet'!U60*Maturity!U60,"")</f>
        <v/>
      </c>
      <c r="V60" s="6" t="str">
        <f>IF(ISNUMBER('Panel Spreadsheet'!V60),'Panel Spreadsheet'!V60*Maturity!V60,"")</f>
        <v/>
      </c>
      <c r="W60" s="6" t="str">
        <f>IF(ISNUMBER('Panel Spreadsheet'!W60),'Panel Spreadsheet'!W60*Maturity!W60,"")</f>
        <v/>
      </c>
      <c r="X60" s="6" t="str">
        <f>IF(ISNUMBER('Panel Spreadsheet'!X60),'Panel Spreadsheet'!X60*Maturity!X60,"")</f>
        <v/>
      </c>
      <c r="Y60" s="6" t="str">
        <f>IF(ISNUMBER('Panel Spreadsheet'!Y60),'Panel Spreadsheet'!Y60*Maturity!Y60,"")</f>
        <v/>
      </c>
      <c r="Z60" s="6" t="str">
        <f>IF(ISNUMBER('Panel Spreadsheet'!Z60),'Panel Spreadsheet'!Z60*Maturity!Z60,"")</f>
        <v/>
      </c>
      <c r="AA60" s="6" t="str">
        <f>IF(ISNUMBER('Panel Spreadsheet'!AA60),'Panel Spreadsheet'!AA60*Maturity!AA60,"")</f>
        <v/>
      </c>
      <c r="AB60" s="6" t="str">
        <f>IF(ISNUMBER('Panel Spreadsheet'!AB60),'Panel Spreadsheet'!AB60*Maturity!AB60,"")</f>
        <v/>
      </c>
      <c r="AC60" s="6" t="str">
        <f>IF(ISNUMBER('Panel Spreadsheet'!AC60),'Panel Spreadsheet'!AC60*Maturity!AC60,"")</f>
        <v/>
      </c>
      <c r="AD60" s="6" t="str">
        <f>IF(ISNUMBER('Panel Spreadsheet'!AD60),'Panel Spreadsheet'!AD60*Maturity!AD60,"")</f>
        <v/>
      </c>
      <c r="AE60" s="6" t="str">
        <f>IF(ISNUMBER('Panel Spreadsheet'!AE60),'Panel Spreadsheet'!AE60*Maturity!AE60,"")</f>
        <v/>
      </c>
      <c r="AF60" s="6" t="str">
        <f>IF(ISNUMBER('Panel Spreadsheet'!AF60),'Panel Spreadsheet'!AF60*Maturity!AF60,"")</f>
        <v/>
      </c>
      <c r="AG60" s="6">
        <f>IF(ISNUMBER('Panel Spreadsheet'!AG60),'Panel Spreadsheet'!AG60*Maturity!AG60,"")</f>
        <v>2020000</v>
      </c>
      <c r="AH60" s="6">
        <f>IF(ISNUMBER('Panel Spreadsheet'!AH60),'Panel Spreadsheet'!AH60*Maturity!AH60,"")</f>
        <v>1000000</v>
      </c>
      <c r="AI60" s="6" t="str">
        <f>IF(ISNUMBER('Panel Spreadsheet'!AI60),'Panel Spreadsheet'!AI60*Maturity!AI60,"")</f>
        <v/>
      </c>
      <c r="AJ60" s="6" t="str">
        <f>IF(ISNUMBER('Panel Spreadsheet'!AJ60),'Panel Spreadsheet'!AJ60*Maturity!AJ60,"")</f>
        <v/>
      </c>
      <c r="AK60" s="6" t="str">
        <f>IF(ISNUMBER('Panel Spreadsheet'!AK60),'Panel Spreadsheet'!AK60*Maturity!AK60,"")</f>
        <v/>
      </c>
      <c r="AL60" s="6" t="str">
        <f>IF(ISNUMBER('Panel Spreadsheet'!AL60),'Panel Spreadsheet'!AL60*Maturity!AL60,"")</f>
        <v/>
      </c>
      <c r="AM60" s="6" t="str">
        <f>IF(ISNUMBER('Panel Spreadsheet'!AM60),'Panel Spreadsheet'!AM60*Maturity!AM60,"")</f>
        <v/>
      </c>
      <c r="AN60" s="6" t="str">
        <f>IF(ISNUMBER('Panel Spreadsheet'!AN60),'Panel Spreadsheet'!AN60*Maturity!AN60,"")</f>
        <v/>
      </c>
      <c r="AO60" s="6" t="str">
        <f>IF(ISNUMBER('Panel Spreadsheet'!AO60),'Panel Spreadsheet'!AO60*Maturity!AO60,"")</f>
        <v/>
      </c>
      <c r="AP60" s="6" t="str">
        <f>IF(ISNUMBER('Panel Spreadsheet'!AP60),'Panel Spreadsheet'!AP60*Maturity!AP60,"")</f>
        <v/>
      </c>
      <c r="AQ60" s="6" t="str">
        <f>IF(ISNUMBER('Panel Spreadsheet'!AQ60),'Panel Spreadsheet'!AQ60*Maturity!AQ60,"")</f>
        <v/>
      </c>
      <c r="AR60" s="6" t="str">
        <f>IF(ISNUMBER('Panel Spreadsheet'!AR60),'Panel Spreadsheet'!AR60*Maturity!AR60,"")</f>
        <v/>
      </c>
      <c r="AS60" s="6" t="str">
        <f>IF(ISNUMBER('Panel Spreadsheet'!AS60),'Panel Spreadsheet'!AS60*Maturity!AS60,"")</f>
        <v/>
      </c>
      <c r="AT60" s="6" t="str">
        <f>IF(ISNUMBER('Panel Spreadsheet'!AT60),'Panel Spreadsheet'!AT60*Maturity!AT60,"")</f>
        <v/>
      </c>
      <c r="AU60" s="6" t="str">
        <f>IF(ISNUMBER('Panel Spreadsheet'!AU60),'Panel Spreadsheet'!AU60*Maturity!AU60,"")</f>
        <v/>
      </c>
      <c r="AV60" s="6" t="str">
        <f>IF(ISNUMBER('Panel Spreadsheet'!AV60),'Panel Spreadsheet'!AV60*Maturity!AV60,"")</f>
        <v/>
      </c>
      <c r="AW60" s="6" t="str">
        <f>IF(ISNUMBER('Panel Spreadsheet'!AW60),'Panel Spreadsheet'!AW60*Maturity!AW60,"")</f>
        <v/>
      </c>
      <c r="AX60" s="6" t="str">
        <f>IF(ISNUMBER('Panel Spreadsheet'!AX60),'Panel Spreadsheet'!AX60*Maturity!AX60,"")</f>
        <v/>
      </c>
      <c r="AY60" s="6" t="str">
        <f>IF(ISNUMBER('Panel Spreadsheet'!AY60),'Panel Spreadsheet'!AY60*Maturity!AY60,"")</f>
        <v/>
      </c>
    </row>
    <row r="61" spans="1:51" x14ac:dyDescent="0.35">
      <c r="A61" s="115" t="s">
        <v>66</v>
      </c>
      <c r="B61" s="65" t="s">
        <v>157</v>
      </c>
      <c r="C61" s="45">
        <v>1.75</v>
      </c>
      <c r="D61" s="21">
        <v>1952</v>
      </c>
      <c r="E61" s="113">
        <v>1952</v>
      </c>
      <c r="F61" s="6" t="str">
        <f>IF(ISNUMBER('Panel Spreadsheet'!F61),'Panel Spreadsheet'!F61*Maturity!F61,"")</f>
        <v/>
      </c>
      <c r="G61" s="6" t="str">
        <f>IF(ISNUMBER('Panel Spreadsheet'!G61),'Panel Spreadsheet'!G61*Maturity!G61,"")</f>
        <v/>
      </c>
      <c r="H61" s="6" t="str">
        <f>IF(ISNUMBER('Panel Spreadsheet'!H61),'Panel Spreadsheet'!H61*Maturity!H61,"")</f>
        <v/>
      </c>
      <c r="I61" s="6" t="str">
        <f>IF(ISNUMBER('Panel Spreadsheet'!I61),'Panel Spreadsheet'!I61*Maturity!I61,"")</f>
        <v/>
      </c>
      <c r="J61" s="6" t="str">
        <f>IF(ISNUMBER('Panel Spreadsheet'!J61),'Panel Spreadsheet'!J61*Maturity!J61,"")</f>
        <v/>
      </c>
      <c r="K61" s="6" t="str">
        <f>IF(ISNUMBER('Panel Spreadsheet'!K61),'Panel Spreadsheet'!K61*Maturity!K61,"")</f>
        <v/>
      </c>
      <c r="L61" s="6" t="str">
        <f>IF(ISNUMBER('Panel Spreadsheet'!L61),'Panel Spreadsheet'!L61*Maturity!L61,"")</f>
        <v/>
      </c>
      <c r="M61" s="6" t="str">
        <f>IF(ISNUMBER('Panel Spreadsheet'!M61),'Panel Spreadsheet'!M61*Maturity!M61,"")</f>
        <v/>
      </c>
      <c r="N61" s="6" t="str">
        <f>IF(ISNUMBER('Panel Spreadsheet'!N61),'Panel Spreadsheet'!N61*Maturity!N61,"")</f>
        <v/>
      </c>
      <c r="O61" s="6" t="str">
        <f>IF(ISNUMBER('Panel Spreadsheet'!O61),'Panel Spreadsheet'!O61*Maturity!O61,"")</f>
        <v/>
      </c>
      <c r="P61" s="6" t="str">
        <f>IF(ISNUMBER('Panel Spreadsheet'!P61),'Panel Spreadsheet'!P61*Maturity!P61,"")</f>
        <v/>
      </c>
      <c r="Q61" s="6" t="str">
        <f>IF(ISNUMBER('Panel Spreadsheet'!Q61),'Panel Spreadsheet'!Q61*Maturity!Q61,"")</f>
        <v/>
      </c>
      <c r="R61" s="6" t="str">
        <f>IF(ISNUMBER('Panel Spreadsheet'!R61),'Panel Spreadsheet'!R61*Maturity!R61,"")</f>
        <v/>
      </c>
      <c r="S61" s="6" t="str">
        <f>IF(ISNUMBER('Panel Spreadsheet'!S61),'Panel Spreadsheet'!S61*Maturity!S61,"")</f>
        <v/>
      </c>
      <c r="T61" s="6" t="str">
        <f>IF(ISNUMBER('Panel Spreadsheet'!T61),'Panel Spreadsheet'!T61*Maturity!T61,"")</f>
        <v/>
      </c>
      <c r="U61" s="6" t="str">
        <f>IF(ISNUMBER('Panel Spreadsheet'!U61),'Panel Spreadsheet'!U61*Maturity!U61,"")</f>
        <v/>
      </c>
      <c r="V61" s="6" t="str">
        <f>IF(ISNUMBER('Panel Spreadsheet'!V61),'Panel Spreadsheet'!V61*Maturity!V61,"")</f>
        <v/>
      </c>
      <c r="W61" s="6" t="str">
        <f>IF(ISNUMBER('Panel Spreadsheet'!W61),'Panel Spreadsheet'!W61*Maturity!W61,"")</f>
        <v/>
      </c>
      <c r="X61" s="6" t="str">
        <f>IF(ISNUMBER('Panel Spreadsheet'!X61),'Panel Spreadsheet'!X61*Maturity!X61,"")</f>
        <v/>
      </c>
      <c r="Y61" s="6" t="str">
        <f>IF(ISNUMBER('Panel Spreadsheet'!Y61),'Panel Spreadsheet'!Y61*Maturity!Y61,"")</f>
        <v/>
      </c>
      <c r="Z61" s="6" t="str">
        <f>IF(ISNUMBER('Panel Spreadsheet'!Z61),'Panel Spreadsheet'!Z61*Maturity!Z61,"")</f>
        <v/>
      </c>
      <c r="AA61" s="6" t="str">
        <f>IF(ISNUMBER('Panel Spreadsheet'!AA61),'Panel Spreadsheet'!AA61*Maturity!AA61,"")</f>
        <v/>
      </c>
      <c r="AB61" s="6" t="str">
        <f>IF(ISNUMBER('Panel Spreadsheet'!AB61),'Panel Spreadsheet'!AB61*Maturity!AB61,"")</f>
        <v/>
      </c>
      <c r="AC61" s="6" t="str">
        <f>IF(ISNUMBER('Panel Spreadsheet'!AC61),'Panel Spreadsheet'!AC61*Maturity!AC61,"")</f>
        <v/>
      </c>
      <c r="AD61" s="6" t="str">
        <f>IF(ISNUMBER('Panel Spreadsheet'!AD61),'Panel Spreadsheet'!AD61*Maturity!AD61,"")</f>
        <v/>
      </c>
      <c r="AE61" s="6" t="str">
        <f>IF(ISNUMBER('Panel Spreadsheet'!AE61),'Panel Spreadsheet'!AE61*Maturity!AE61,"")</f>
        <v/>
      </c>
      <c r="AF61" s="6" t="str">
        <f>IF(ISNUMBER('Panel Spreadsheet'!AF61),'Panel Spreadsheet'!AF61*Maturity!AF61,"")</f>
        <v/>
      </c>
      <c r="AG61" s="6" t="str">
        <f>IF(ISNUMBER('Panel Spreadsheet'!AG61),'Panel Spreadsheet'!AG61*Maturity!AG61,"")</f>
        <v/>
      </c>
      <c r="AH61" s="6" t="str">
        <f>IF(ISNUMBER('Panel Spreadsheet'!AH61),'Panel Spreadsheet'!AH61*Maturity!AH61,"")</f>
        <v/>
      </c>
      <c r="AI61" s="6" t="str">
        <f>IF(ISNUMBER('Panel Spreadsheet'!AI61),'Panel Spreadsheet'!AI61*Maturity!AI61,"")</f>
        <v/>
      </c>
      <c r="AJ61" s="6" t="str">
        <f>IF(ISNUMBER('Panel Spreadsheet'!AJ61),'Panel Spreadsheet'!AJ61*Maturity!AJ61,"")</f>
        <v/>
      </c>
      <c r="AK61" s="6">
        <f>IF(ISNUMBER('Panel Spreadsheet'!AK61),'Panel Spreadsheet'!AK61*Maturity!AK61,"")</f>
        <v>0</v>
      </c>
      <c r="AL61" s="6" t="str">
        <f>IF(ISNUMBER('Panel Spreadsheet'!AL61),'Panel Spreadsheet'!AL61*Maturity!AL61,"")</f>
        <v/>
      </c>
      <c r="AM61" s="6" t="str">
        <f>IF(ISNUMBER('Panel Spreadsheet'!AM61),'Panel Spreadsheet'!AM61*Maturity!AM61,"")</f>
        <v/>
      </c>
      <c r="AN61" s="6" t="str">
        <f>IF(ISNUMBER('Panel Spreadsheet'!AN61),'Panel Spreadsheet'!AN61*Maturity!AN61,"")</f>
        <v/>
      </c>
      <c r="AO61" s="6" t="str">
        <f>IF(ISNUMBER('Panel Spreadsheet'!AO61),'Panel Spreadsheet'!AO61*Maturity!AO61,"")</f>
        <v/>
      </c>
      <c r="AP61" s="6" t="str">
        <f>IF(ISNUMBER('Panel Spreadsheet'!AP61),'Panel Spreadsheet'!AP61*Maturity!AP61,"")</f>
        <v/>
      </c>
      <c r="AQ61" s="6" t="str">
        <f>IF(ISNUMBER('Panel Spreadsheet'!AQ61),'Panel Spreadsheet'!AQ61*Maturity!AQ61,"")</f>
        <v/>
      </c>
      <c r="AR61" s="6" t="str">
        <f>IF(ISNUMBER('Panel Spreadsheet'!AR61),'Panel Spreadsheet'!AR61*Maturity!AR61,"")</f>
        <v/>
      </c>
      <c r="AS61" s="6" t="str">
        <f>IF(ISNUMBER('Panel Spreadsheet'!AS61),'Panel Spreadsheet'!AS61*Maturity!AS61,"")</f>
        <v/>
      </c>
      <c r="AT61" s="6" t="str">
        <f>IF(ISNUMBER('Panel Spreadsheet'!AT61),'Panel Spreadsheet'!AT61*Maturity!AT61,"")</f>
        <v/>
      </c>
      <c r="AU61" s="6" t="str">
        <f>IF(ISNUMBER('Panel Spreadsheet'!AU61),'Panel Spreadsheet'!AU61*Maturity!AU61,"")</f>
        <v/>
      </c>
      <c r="AV61" s="6" t="str">
        <f>IF(ISNUMBER('Panel Spreadsheet'!AV61),'Panel Spreadsheet'!AV61*Maturity!AV61,"")</f>
        <v/>
      </c>
      <c r="AW61" s="6" t="str">
        <f>IF(ISNUMBER('Panel Spreadsheet'!AW61),'Panel Spreadsheet'!AW61*Maturity!AW61,"")</f>
        <v/>
      </c>
      <c r="AX61" s="6" t="str">
        <f>IF(ISNUMBER('Panel Spreadsheet'!AX61),'Panel Spreadsheet'!AX61*Maturity!AX61,"")</f>
        <v/>
      </c>
      <c r="AY61" s="6" t="str">
        <f>IF(ISNUMBER('Panel Spreadsheet'!AY61),'Panel Spreadsheet'!AY61*Maturity!AY61,"")</f>
        <v/>
      </c>
    </row>
    <row r="62" spans="1:51" x14ac:dyDescent="0.35">
      <c r="A62" s="65" t="s">
        <v>66</v>
      </c>
      <c r="B62" s="65" t="s">
        <v>157</v>
      </c>
      <c r="C62" s="45">
        <v>1.75</v>
      </c>
      <c r="D62" s="21">
        <v>1954</v>
      </c>
      <c r="E62" s="113">
        <v>1954</v>
      </c>
      <c r="F62" s="6" t="str">
        <f>IF(ISNUMBER('Panel Spreadsheet'!F62),'Panel Spreadsheet'!F62*Maturity!F62,"")</f>
        <v/>
      </c>
      <c r="G62" s="6" t="str">
        <f>IF(ISNUMBER('Panel Spreadsheet'!G62),'Panel Spreadsheet'!G62*Maturity!G62,"")</f>
        <v/>
      </c>
      <c r="H62" s="6" t="str">
        <f>IF(ISNUMBER('Panel Spreadsheet'!H62),'Panel Spreadsheet'!H62*Maturity!H62,"")</f>
        <v/>
      </c>
      <c r="I62" s="6" t="str">
        <f>IF(ISNUMBER('Panel Spreadsheet'!I62),'Panel Spreadsheet'!I62*Maturity!I62,"")</f>
        <v/>
      </c>
      <c r="J62" s="6" t="str">
        <f>IF(ISNUMBER('Panel Spreadsheet'!J62),'Panel Spreadsheet'!J62*Maturity!J62,"")</f>
        <v/>
      </c>
      <c r="K62" s="6" t="str">
        <f>IF(ISNUMBER('Panel Spreadsheet'!K62),'Panel Spreadsheet'!K62*Maturity!K62,"")</f>
        <v/>
      </c>
      <c r="L62" s="6" t="str">
        <f>IF(ISNUMBER('Panel Spreadsheet'!L62),'Panel Spreadsheet'!L62*Maturity!L62,"")</f>
        <v/>
      </c>
      <c r="M62" s="6" t="str">
        <f>IF(ISNUMBER('Panel Spreadsheet'!M62),'Panel Spreadsheet'!M62*Maturity!M62,"")</f>
        <v/>
      </c>
      <c r="N62" s="6" t="str">
        <f>IF(ISNUMBER('Panel Spreadsheet'!N62),'Panel Spreadsheet'!N62*Maturity!N62,"")</f>
        <v/>
      </c>
      <c r="O62" s="6" t="str">
        <f>IF(ISNUMBER('Panel Spreadsheet'!O62),'Panel Spreadsheet'!O62*Maturity!O62,"")</f>
        <v/>
      </c>
      <c r="P62" s="6" t="str">
        <f>IF(ISNUMBER('Panel Spreadsheet'!P62),'Panel Spreadsheet'!P62*Maturity!P62,"")</f>
        <v/>
      </c>
      <c r="Q62" s="6" t="str">
        <f>IF(ISNUMBER('Panel Spreadsheet'!Q62),'Panel Spreadsheet'!Q62*Maturity!Q62,"")</f>
        <v/>
      </c>
      <c r="R62" s="6" t="str">
        <f>IF(ISNUMBER('Panel Spreadsheet'!R62),'Panel Spreadsheet'!R62*Maturity!R62,"")</f>
        <v/>
      </c>
      <c r="S62" s="6" t="str">
        <f>IF(ISNUMBER('Panel Spreadsheet'!S62),'Panel Spreadsheet'!S62*Maturity!S62,"")</f>
        <v/>
      </c>
      <c r="T62" s="6" t="str">
        <f>IF(ISNUMBER('Panel Spreadsheet'!T62),'Panel Spreadsheet'!T62*Maturity!T62,"")</f>
        <v/>
      </c>
      <c r="U62" s="6" t="str">
        <f>IF(ISNUMBER('Panel Spreadsheet'!U62),'Panel Spreadsheet'!U62*Maturity!U62,"")</f>
        <v/>
      </c>
      <c r="V62" s="6" t="str">
        <f>IF(ISNUMBER('Panel Spreadsheet'!V62),'Panel Spreadsheet'!V62*Maturity!V62,"")</f>
        <v/>
      </c>
      <c r="W62" s="6" t="str">
        <f>IF(ISNUMBER('Panel Spreadsheet'!W62),'Panel Spreadsheet'!W62*Maturity!W62,"")</f>
        <v/>
      </c>
      <c r="X62" s="6" t="str">
        <f>IF(ISNUMBER('Panel Spreadsheet'!X62),'Panel Spreadsheet'!X62*Maturity!X62,"")</f>
        <v/>
      </c>
      <c r="Y62" s="6" t="str">
        <f>IF(ISNUMBER('Panel Spreadsheet'!Y62),'Panel Spreadsheet'!Y62*Maturity!Y62,"")</f>
        <v/>
      </c>
      <c r="Z62" s="6" t="str">
        <f>IF(ISNUMBER('Panel Spreadsheet'!Z62),'Panel Spreadsheet'!Z62*Maturity!Z62,"")</f>
        <v/>
      </c>
      <c r="AA62" s="6" t="str">
        <f>IF(ISNUMBER('Panel Spreadsheet'!AA62),'Panel Spreadsheet'!AA62*Maturity!AA62,"")</f>
        <v/>
      </c>
      <c r="AB62" s="6" t="str">
        <f>IF(ISNUMBER('Panel Spreadsheet'!AB62),'Panel Spreadsheet'!AB62*Maturity!AB62,"")</f>
        <v/>
      </c>
      <c r="AC62" s="6" t="str">
        <f>IF(ISNUMBER('Panel Spreadsheet'!AC62),'Panel Spreadsheet'!AC62*Maturity!AC62,"")</f>
        <v/>
      </c>
      <c r="AD62" s="6" t="str">
        <f>IF(ISNUMBER('Panel Spreadsheet'!AD62),'Panel Spreadsheet'!AD62*Maturity!AD62,"")</f>
        <v/>
      </c>
      <c r="AE62" s="6" t="str">
        <f>IF(ISNUMBER('Panel Spreadsheet'!AE62),'Panel Spreadsheet'!AE62*Maturity!AE62,"")</f>
        <v/>
      </c>
      <c r="AF62" s="6" t="str">
        <f>IF(ISNUMBER('Panel Spreadsheet'!AF62),'Panel Spreadsheet'!AF62*Maturity!AF62,"")</f>
        <v/>
      </c>
      <c r="AG62" s="6" t="str">
        <f>IF(ISNUMBER('Panel Spreadsheet'!AG62),'Panel Spreadsheet'!AG62*Maturity!AG62,"")</f>
        <v/>
      </c>
      <c r="AH62" s="6" t="str">
        <f>IF(ISNUMBER('Panel Spreadsheet'!AH62),'Panel Spreadsheet'!AH62*Maturity!AH62,"")</f>
        <v/>
      </c>
      <c r="AI62" s="6" t="str">
        <f>IF(ISNUMBER('Panel Spreadsheet'!AI62),'Panel Spreadsheet'!AI62*Maturity!AI62,"")</f>
        <v/>
      </c>
      <c r="AJ62" s="6" t="str">
        <f>IF(ISNUMBER('Panel Spreadsheet'!AJ62),'Panel Spreadsheet'!AJ62*Maturity!AJ62,"")</f>
        <v/>
      </c>
      <c r="AK62" s="6">
        <f>IF(ISNUMBER('Panel Spreadsheet'!AK62),'Panel Spreadsheet'!AK62*Maturity!AK62,"")</f>
        <v>3860000</v>
      </c>
      <c r="AL62" s="6">
        <f>IF(ISNUMBER('Panel Spreadsheet'!AL62),'Panel Spreadsheet'!AL62*Maturity!AL62,"")</f>
        <v>1980000</v>
      </c>
      <c r="AM62" s="6" t="str">
        <f>IF(ISNUMBER('Panel Spreadsheet'!AM62),'Panel Spreadsheet'!AM62*Maturity!AM62,"")</f>
        <v/>
      </c>
      <c r="AN62" s="6" t="str">
        <f>IF(ISNUMBER('Panel Spreadsheet'!AN62),'Panel Spreadsheet'!AN62*Maturity!AN62,"")</f>
        <v/>
      </c>
      <c r="AO62" s="6" t="str">
        <f>IF(ISNUMBER('Panel Spreadsheet'!AO62),'Panel Spreadsheet'!AO62*Maturity!AO62,"")</f>
        <v/>
      </c>
      <c r="AP62" s="6" t="str">
        <f>IF(ISNUMBER('Panel Spreadsheet'!AP62),'Panel Spreadsheet'!AP62*Maturity!AP62,"")</f>
        <v/>
      </c>
      <c r="AQ62" s="6" t="str">
        <f>IF(ISNUMBER('Panel Spreadsheet'!AQ62),'Panel Spreadsheet'!AQ62*Maturity!AQ62,"")</f>
        <v/>
      </c>
      <c r="AR62" s="6" t="str">
        <f>IF(ISNUMBER('Panel Spreadsheet'!AR62),'Panel Spreadsheet'!AR62*Maturity!AR62,"")</f>
        <v/>
      </c>
      <c r="AS62" s="6" t="str">
        <f>IF(ISNUMBER('Panel Spreadsheet'!AS62),'Panel Spreadsheet'!AS62*Maturity!AS62,"")</f>
        <v/>
      </c>
      <c r="AT62" s="6" t="str">
        <f>IF(ISNUMBER('Panel Spreadsheet'!AT62),'Panel Spreadsheet'!AT62*Maturity!AT62,"")</f>
        <v/>
      </c>
      <c r="AU62" s="6" t="str">
        <f>IF(ISNUMBER('Panel Spreadsheet'!AU62),'Panel Spreadsheet'!AU62*Maturity!AU62,"")</f>
        <v/>
      </c>
      <c r="AV62" s="6" t="str">
        <f>IF(ISNUMBER('Panel Spreadsheet'!AV62),'Panel Spreadsheet'!AV62*Maturity!AV62,"")</f>
        <v/>
      </c>
      <c r="AW62" s="6" t="str">
        <f>IF(ISNUMBER('Panel Spreadsheet'!AW62),'Panel Spreadsheet'!AW62*Maturity!AW62,"")</f>
        <v/>
      </c>
      <c r="AX62" s="6" t="str">
        <f>IF(ISNUMBER('Panel Spreadsheet'!AX62),'Panel Spreadsheet'!AX62*Maturity!AX62,"")</f>
        <v/>
      </c>
      <c r="AY62" s="6" t="str">
        <f>IF(ISNUMBER('Panel Spreadsheet'!AY62),'Panel Spreadsheet'!AY62*Maturity!AY62,"")</f>
        <v/>
      </c>
    </row>
    <row r="63" spans="1:51" ht="14.5" customHeight="1" x14ac:dyDescent="0.35">
      <c r="A63" s="28" t="s">
        <v>66</v>
      </c>
      <c r="B63" s="28" t="s">
        <v>157</v>
      </c>
      <c r="C63" s="28">
        <v>1.75</v>
      </c>
      <c r="D63" s="28">
        <v>1953</v>
      </c>
      <c r="E63" s="113">
        <v>1953</v>
      </c>
      <c r="F63" s="6" t="str">
        <f>IF(ISNUMBER('Panel Spreadsheet'!F63),'Panel Spreadsheet'!F63*Maturity!F63,"")</f>
        <v/>
      </c>
      <c r="G63" s="6" t="str">
        <f>IF(ISNUMBER('Panel Spreadsheet'!G63),'Panel Spreadsheet'!G63*Maturity!G63,"")</f>
        <v/>
      </c>
      <c r="H63" s="6" t="str">
        <f>IF(ISNUMBER('Panel Spreadsheet'!H63),'Panel Spreadsheet'!H63*Maturity!H63,"")</f>
        <v/>
      </c>
      <c r="I63" s="6" t="str">
        <f>IF(ISNUMBER('Panel Spreadsheet'!I63),'Panel Spreadsheet'!I63*Maturity!I63,"")</f>
        <v/>
      </c>
      <c r="J63" s="6" t="str">
        <f>IF(ISNUMBER('Panel Spreadsheet'!J63),'Panel Spreadsheet'!J63*Maturity!J63,"")</f>
        <v/>
      </c>
      <c r="K63" s="6" t="str">
        <f>IF(ISNUMBER('Panel Spreadsheet'!K63),'Panel Spreadsheet'!K63*Maturity!K63,"")</f>
        <v/>
      </c>
      <c r="L63" s="6" t="str">
        <f>IF(ISNUMBER('Panel Spreadsheet'!L63),'Panel Spreadsheet'!L63*Maturity!L63,"")</f>
        <v/>
      </c>
      <c r="M63" s="6" t="str">
        <f>IF(ISNUMBER('Panel Spreadsheet'!M63),'Panel Spreadsheet'!M63*Maturity!M63,"")</f>
        <v/>
      </c>
      <c r="N63" s="6" t="str">
        <f>IF(ISNUMBER('Panel Spreadsheet'!N63),'Panel Spreadsheet'!N63*Maturity!N63,"")</f>
        <v/>
      </c>
      <c r="O63" s="6" t="str">
        <f>IF(ISNUMBER('Panel Spreadsheet'!O63),'Panel Spreadsheet'!O63*Maturity!O63,"")</f>
        <v/>
      </c>
      <c r="P63" s="6" t="str">
        <f>IF(ISNUMBER('Panel Spreadsheet'!P63),'Panel Spreadsheet'!P63*Maturity!P63,"")</f>
        <v/>
      </c>
      <c r="Q63" s="6" t="str">
        <f>IF(ISNUMBER('Panel Spreadsheet'!Q63),'Panel Spreadsheet'!Q63*Maturity!Q63,"")</f>
        <v/>
      </c>
      <c r="R63" s="6" t="str">
        <f>IF(ISNUMBER('Panel Spreadsheet'!R63),'Panel Spreadsheet'!R63*Maturity!R63,"")</f>
        <v/>
      </c>
      <c r="S63" s="6" t="str">
        <f>IF(ISNUMBER('Panel Spreadsheet'!S63),'Panel Spreadsheet'!S63*Maturity!S63,"")</f>
        <v/>
      </c>
      <c r="T63" s="6" t="str">
        <f>IF(ISNUMBER('Panel Spreadsheet'!T63),'Panel Spreadsheet'!T63*Maturity!T63,"")</f>
        <v/>
      </c>
      <c r="U63" s="6" t="str">
        <f>IF(ISNUMBER('Panel Spreadsheet'!U63),'Panel Spreadsheet'!U63*Maturity!U63,"")</f>
        <v/>
      </c>
      <c r="V63" s="6" t="str">
        <f>IF(ISNUMBER('Panel Spreadsheet'!V63),'Panel Spreadsheet'!V63*Maturity!V63,"")</f>
        <v/>
      </c>
      <c r="W63" s="6" t="str">
        <f>IF(ISNUMBER('Panel Spreadsheet'!W63),'Panel Spreadsheet'!W63*Maturity!W63,"")</f>
        <v/>
      </c>
      <c r="X63" s="6" t="str">
        <f>IF(ISNUMBER('Panel Spreadsheet'!X63),'Panel Spreadsheet'!X63*Maturity!X63,"")</f>
        <v/>
      </c>
      <c r="Y63" s="6" t="str">
        <f>IF(ISNUMBER('Panel Spreadsheet'!Y63),'Panel Spreadsheet'!Y63*Maturity!Y63,"")</f>
        <v/>
      </c>
      <c r="Z63" s="6" t="str">
        <f>IF(ISNUMBER('Panel Spreadsheet'!Z63),'Panel Spreadsheet'!Z63*Maturity!Z63,"")</f>
        <v/>
      </c>
      <c r="AA63" s="6" t="str">
        <f>IF(ISNUMBER('Panel Spreadsheet'!AA63),'Panel Spreadsheet'!AA63*Maturity!AA63,"")</f>
        <v/>
      </c>
      <c r="AB63" s="6" t="str">
        <f>IF(ISNUMBER('Panel Spreadsheet'!AB63),'Panel Spreadsheet'!AB63*Maturity!AB63,"")</f>
        <v/>
      </c>
      <c r="AC63" s="6" t="str">
        <f>IF(ISNUMBER('Panel Spreadsheet'!AC63),'Panel Spreadsheet'!AC63*Maturity!AC63,"")</f>
        <v/>
      </c>
      <c r="AD63" s="6" t="str">
        <f>IF(ISNUMBER('Panel Spreadsheet'!AD63),'Panel Spreadsheet'!AD63*Maturity!AD63,"")</f>
        <v/>
      </c>
      <c r="AE63" s="6" t="str">
        <f>IF(ISNUMBER('Panel Spreadsheet'!AE63),'Panel Spreadsheet'!AE63*Maturity!AE63,"")</f>
        <v/>
      </c>
      <c r="AF63" s="6" t="str">
        <f>IF(ISNUMBER('Panel Spreadsheet'!AF63),'Panel Spreadsheet'!AF63*Maturity!AF63,"")</f>
        <v/>
      </c>
      <c r="AG63" s="6" t="str">
        <f>IF(ISNUMBER('Panel Spreadsheet'!AG63),'Panel Spreadsheet'!AG63*Maturity!AG63,"")</f>
        <v/>
      </c>
      <c r="AH63" s="6" t="str">
        <f>IF(ISNUMBER('Panel Spreadsheet'!AH63),'Panel Spreadsheet'!AH63*Maturity!AH63,"")</f>
        <v/>
      </c>
      <c r="AI63" s="6" t="str">
        <f>IF(ISNUMBER('Panel Spreadsheet'!AI63),'Panel Spreadsheet'!AI63*Maturity!AI63,"")</f>
        <v/>
      </c>
      <c r="AJ63" s="6" t="str">
        <f>IF(ISNUMBER('Panel Spreadsheet'!AJ63),'Panel Spreadsheet'!AJ63*Maturity!AJ63,"")</f>
        <v/>
      </c>
      <c r="AK63" s="6" t="str">
        <f>IF(ISNUMBER('Panel Spreadsheet'!AK63),'Panel Spreadsheet'!AK63*Maturity!AK63,"")</f>
        <v/>
      </c>
      <c r="AL63" s="6">
        <f>IF(ISNUMBER('Panel Spreadsheet'!AL63),'Panel Spreadsheet'!AL63*Maturity!AL63,"")</f>
        <v>0</v>
      </c>
      <c r="AM63" s="6" t="str">
        <f>IF(ISNUMBER('Panel Spreadsheet'!AM63),'Panel Spreadsheet'!AM63*Maturity!AM63,"")</f>
        <v/>
      </c>
      <c r="AN63" s="6" t="str">
        <f>IF(ISNUMBER('Panel Spreadsheet'!AN63),'Panel Spreadsheet'!AN63*Maturity!AN63,"")</f>
        <v/>
      </c>
      <c r="AO63" s="6" t="str">
        <f>IF(ISNUMBER('Panel Spreadsheet'!AO63),'Panel Spreadsheet'!AO63*Maturity!AO63,"")</f>
        <v/>
      </c>
      <c r="AP63" s="6" t="str">
        <f>IF(ISNUMBER('Panel Spreadsheet'!AP63),'Panel Spreadsheet'!AP63*Maturity!AP63,"")</f>
        <v/>
      </c>
      <c r="AQ63" s="6" t="str">
        <f>IF(ISNUMBER('Panel Spreadsheet'!AQ63),'Panel Spreadsheet'!AQ63*Maturity!AQ63,"")</f>
        <v/>
      </c>
      <c r="AR63" s="6" t="str">
        <f>IF(ISNUMBER('Panel Spreadsheet'!AR63),'Panel Spreadsheet'!AR63*Maturity!AR63,"")</f>
        <v/>
      </c>
      <c r="AS63" s="6" t="str">
        <f>IF(ISNUMBER('Panel Spreadsheet'!AS63),'Panel Spreadsheet'!AS63*Maturity!AS63,"")</f>
        <v/>
      </c>
      <c r="AT63" s="6" t="str">
        <f>IF(ISNUMBER('Panel Spreadsheet'!AT63),'Panel Spreadsheet'!AT63*Maturity!AT63,"")</f>
        <v/>
      </c>
      <c r="AU63" s="6" t="str">
        <f>IF(ISNUMBER('Panel Spreadsheet'!AU63),'Panel Spreadsheet'!AU63*Maturity!AU63,"")</f>
        <v/>
      </c>
      <c r="AV63" s="6" t="str">
        <f>IF(ISNUMBER('Panel Spreadsheet'!AV63),'Panel Spreadsheet'!AV63*Maturity!AV63,"")</f>
        <v/>
      </c>
      <c r="AW63" s="6" t="str">
        <f>IF(ISNUMBER('Panel Spreadsheet'!AW63),'Panel Spreadsheet'!AW63*Maturity!AW63,"")</f>
        <v/>
      </c>
      <c r="AX63" s="6" t="str">
        <f>IF(ISNUMBER('Panel Spreadsheet'!AX63),'Panel Spreadsheet'!AX63*Maturity!AX63,"")</f>
        <v/>
      </c>
      <c r="AY63" s="6" t="str">
        <f>IF(ISNUMBER('Panel Spreadsheet'!AY63),'Panel Spreadsheet'!AY63*Maturity!AY63,"")</f>
        <v/>
      </c>
    </row>
    <row r="64" spans="1:51" ht="14.5" customHeight="1" x14ac:dyDescent="0.35">
      <c r="A64" s="28" t="s">
        <v>70</v>
      </c>
      <c r="B64" s="28" t="s">
        <v>157</v>
      </c>
      <c r="C64" s="45">
        <v>2</v>
      </c>
      <c r="D64" s="28">
        <v>1958</v>
      </c>
      <c r="E64" s="28">
        <v>1959</v>
      </c>
      <c r="F64" s="6" t="str">
        <f>IF(ISNUMBER('Panel Spreadsheet'!F64),'Panel Spreadsheet'!F64*Maturity!F64,"")</f>
        <v/>
      </c>
      <c r="G64" s="6" t="str">
        <f>IF(ISNUMBER('Panel Spreadsheet'!G64),'Panel Spreadsheet'!G64*Maturity!G64,"")</f>
        <v/>
      </c>
      <c r="H64" s="6" t="str">
        <f>IF(ISNUMBER('Panel Spreadsheet'!H64),'Panel Spreadsheet'!H64*Maturity!H64,"")</f>
        <v/>
      </c>
      <c r="I64" s="6" t="str">
        <f>IF(ISNUMBER('Panel Spreadsheet'!I64),'Panel Spreadsheet'!I64*Maturity!I64,"")</f>
        <v/>
      </c>
      <c r="J64" s="6" t="str">
        <f>IF(ISNUMBER('Panel Spreadsheet'!J64),'Panel Spreadsheet'!J64*Maturity!J64,"")</f>
        <v/>
      </c>
      <c r="K64" s="6" t="str">
        <f>IF(ISNUMBER('Panel Spreadsheet'!K64),'Panel Spreadsheet'!K64*Maturity!K64,"")</f>
        <v/>
      </c>
      <c r="L64" s="6" t="str">
        <f>IF(ISNUMBER('Panel Spreadsheet'!L64),'Panel Spreadsheet'!L64*Maturity!L64,"")</f>
        <v/>
      </c>
      <c r="M64" s="6" t="str">
        <f>IF(ISNUMBER('Panel Spreadsheet'!M64),'Panel Spreadsheet'!M64*Maturity!M64,"")</f>
        <v/>
      </c>
      <c r="N64" s="6" t="str">
        <f>IF(ISNUMBER('Panel Spreadsheet'!N64),'Panel Spreadsheet'!N64*Maturity!N64,"")</f>
        <v/>
      </c>
      <c r="O64" s="6" t="str">
        <f>IF(ISNUMBER('Panel Spreadsheet'!O64),'Panel Spreadsheet'!O64*Maturity!O64,"")</f>
        <v/>
      </c>
      <c r="P64" s="6" t="str">
        <f>IF(ISNUMBER('Panel Spreadsheet'!P64),'Panel Spreadsheet'!P64*Maturity!P64,"")</f>
        <v/>
      </c>
      <c r="Q64" s="6" t="str">
        <f>IF(ISNUMBER('Panel Spreadsheet'!Q64),'Panel Spreadsheet'!Q64*Maturity!Q64,"")</f>
        <v/>
      </c>
      <c r="R64" s="6" t="str">
        <f>IF(ISNUMBER('Panel Spreadsheet'!R64),'Panel Spreadsheet'!R64*Maturity!R64,"")</f>
        <v/>
      </c>
      <c r="S64" s="6" t="str">
        <f>IF(ISNUMBER('Panel Spreadsheet'!S64),'Panel Spreadsheet'!S64*Maturity!S64,"")</f>
        <v/>
      </c>
      <c r="T64" s="6" t="str">
        <f>IF(ISNUMBER('Panel Spreadsheet'!T64),'Panel Spreadsheet'!T64*Maturity!T64,"")</f>
        <v/>
      </c>
      <c r="U64" s="6" t="str">
        <f>IF(ISNUMBER('Panel Spreadsheet'!U64),'Panel Spreadsheet'!U64*Maturity!U64,"")</f>
        <v/>
      </c>
      <c r="V64" s="6" t="str">
        <f>IF(ISNUMBER('Panel Spreadsheet'!V64),'Panel Spreadsheet'!V64*Maturity!V64,"")</f>
        <v/>
      </c>
      <c r="W64" s="6" t="str">
        <f>IF(ISNUMBER('Panel Spreadsheet'!W64),'Panel Spreadsheet'!W64*Maturity!W64,"")</f>
        <v/>
      </c>
      <c r="X64" s="6" t="str">
        <f>IF(ISNUMBER('Panel Spreadsheet'!X64),'Panel Spreadsheet'!X64*Maturity!X64,"")</f>
        <v/>
      </c>
      <c r="Y64" s="6" t="str">
        <f>IF(ISNUMBER('Panel Spreadsheet'!Y64),'Panel Spreadsheet'!Y64*Maturity!Y64,"")</f>
        <v/>
      </c>
      <c r="Z64" s="6" t="str">
        <f>IF(ISNUMBER('Panel Spreadsheet'!Z64),'Panel Spreadsheet'!Z64*Maturity!Z64,"")</f>
        <v/>
      </c>
      <c r="AA64" s="6" t="str">
        <f>IF(ISNUMBER('Panel Spreadsheet'!AA64),'Panel Spreadsheet'!AA64*Maturity!AA64,"")</f>
        <v/>
      </c>
      <c r="AB64" s="6" t="str">
        <f>IF(ISNUMBER('Panel Spreadsheet'!AB64),'Panel Spreadsheet'!AB64*Maturity!AB64,"")</f>
        <v/>
      </c>
      <c r="AC64" s="6" t="str">
        <f>IF(ISNUMBER('Panel Spreadsheet'!AC64),'Panel Spreadsheet'!AC64*Maturity!AC64,"")</f>
        <v/>
      </c>
      <c r="AD64" s="6" t="str">
        <f>IF(ISNUMBER('Panel Spreadsheet'!AD64),'Panel Spreadsheet'!AD64*Maturity!AD64,"")</f>
        <v/>
      </c>
      <c r="AE64" s="6" t="str">
        <f>IF(ISNUMBER('Panel Spreadsheet'!AE64),'Panel Spreadsheet'!AE64*Maturity!AE64,"")</f>
        <v/>
      </c>
      <c r="AF64" s="6" t="str">
        <f>IF(ISNUMBER('Panel Spreadsheet'!AF64),'Panel Spreadsheet'!AF64*Maturity!AF64,"")</f>
        <v/>
      </c>
      <c r="AG64" s="6" t="str">
        <f>IF(ISNUMBER('Panel Spreadsheet'!AG64),'Panel Spreadsheet'!AG64*Maturity!AG64,"")</f>
        <v/>
      </c>
      <c r="AH64" s="6" t="str">
        <f>IF(ISNUMBER('Panel Spreadsheet'!AH64),'Panel Spreadsheet'!AH64*Maturity!AH64,"")</f>
        <v/>
      </c>
      <c r="AI64" s="6" t="str">
        <f>IF(ISNUMBER('Panel Spreadsheet'!AI64),'Panel Spreadsheet'!AI64*Maturity!AI64,"")</f>
        <v/>
      </c>
      <c r="AJ64" s="6" t="str">
        <f>IF(ISNUMBER('Panel Spreadsheet'!AJ64),'Panel Spreadsheet'!AJ64*Maturity!AJ64,"")</f>
        <v/>
      </c>
      <c r="AK64" s="6" t="str">
        <f>IF(ISNUMBER('Panel Spreadsheet'!AK64),'Panel Spreadsheet'!AK64*Maturity!AK64,"")</f>
        <v/>
      </c>
      <c r="AL64" s="6" t="str">
        <f>IF(ISNUMBER('Panel Spreadsheet'!AL64),'Panel Spreadsheet'!AL64*Maturity!AL64,"")</f>
        <v/>
      </c>
      <c r="AM64" s="6">
        <f>IF(ISNUMBER('Panel Spreadsheet'!AM64),'Panel Spreadsheet'!AM64*Maturity!AM64,"")</f>
        <v>3990000</v>
      </c>
      <c r="AN64" s="6">
        <f>IF(ISNUMBER('Panel Spreadsheet'!AN64),'Panel Spreadsheet'!AN64*Maturity!AN64,"")</f>
        <v>17952000</v>
      </c>
      <c r="AO64" s="6">
        <f>IF(ISNUMBER('Panel Spreadsheet'!AO64),'Panel Spreadsheet'!AO64*Maturity!AO64,"")</f>
        <v>13608000</v>
      </c>
      <c r="AP64" s="6">
        <f>IF(ISNUMBER('Panel Spreadsheet'!AP64),'Panel Spreadsheet'!AP64*Maturity!AP64,"")</f>
        <v>13124000</v>
      </c>
      <c r="AQ64" s="6">
        <f>IF(ISNUMBER('Panel Spreadsheet'!AQ64),'Panel Spreadsheet'!AQ64*Maturity!AQ64,"")</f>
        <v>4752000</v>
      </c>
      <c r="AR64" s="6" t="str">
        <f>IF(ISNUMBER('Panel Spreadsheet'!AR64),'Panel Spreadsheet'!AR64*Maturity!AR64,"")</f>
        <v/>
      </c>
      <c r="AS64" s="6" t="str">
        <f>IF(ISNUMBER('Panel Spreadsheet'!AS64),'Panel Spreadsheet'!AS64*Maturity!AS64,"")</f>
        <v/>
      </c>
      <c r="AT64" s="6" t="str">
        <f>IF(ISNUMBER('Panel Spreadsheet'!AT64),'Panel Spreadsheet'!AT64*Maturity!AT64,"")</f>
        <v/>
      </c>
      <c r="AU64" s="6" t="str">
        <f>IF(ISNUMBER('Panel Spreadsheet'!AU64),'Panel Spreadsheet'!AU64*Maturity!AU64,"")</f>
        <v/>
      </c>
      <c r="AV64" s="6" t="str">
        <f>IF(ISNUMBER('Panel Spreadsheet'!AV64),'Panel Spreadsheet'!AV64*Maturity!AV64,"")</f>
        <v/>
      </c>
      <c r="AW64" s="6" t="str">
        <f>IF(ISNUMBER('Panel Spreadsheet'!AW64),'Panel Spreadsheet'!AW64*Maturity!AW64,"")</f>
        <v/>
      </c>
      <c r="AX64" s="6" t="str">
        <f>IF(ISNUMBER('Panel Spreadsheet'!AX64),'Panel Spreadsheet'!AX64*Maturity!AX64,"")</f>
        <v/>
      </c>
      <c r="AY64" s="6" t="str">
        <f>IF(ISNUMBER('Panel Spreadsheet'!AY64),'Panel Spreadsheet'!AY64*Maturity!AY64,"")</f>
        <v/>
      </c>
    </row>
    <row r="65" spans="1:51" ht="14.5" customHeight="1" x14ac:dyDescent="0.35">
      <c r="A65" s="28" t="s">
        <v>29</v>
      </c>
      <c r="B65" s="28" t="s">
        <v>157</v>
      </c>
      <c r="C65" s="45">
        <v>2</v>
      </c>
      <c r="D65" s="28">
        <v>1943</v>
      </c>
      <c r="E65" s="28">
        <v>1945</v>
      </c>
      <c r="F65" s="6" t="str">
        <f>IF(ISNUMBER('Panel Spreadsheet'!F65),'Panel Spreadsheet'!F65*Maturity!F65,"")</f>
        <v/>
      </c>
      <c r="G65" s="6" t="str">
        <f>IF(ISNUMBER('Panel Spreadsheet'!G65),'Panel Spreadsheet'!G65*Maturity!G65,"")</f>
        <v/>
      </c>
      <c r="H65" s="6" t="str">
        <f>IF(ISNUMBER('Panel Spreadsheet'!H65),'Panel Spreadsheet'!H65*Maturity!H65,"")</f>
        <v/>
      </c>
      <c r="I65" s="6" t="str">
        <f>IF(ISNUMBER('Panel Spreadsheet'!I65),'Panel Spreadsheet'!I65*Maturity!I65,"")</f>
        <v/>
      </c>
      <c r="J65" s="6" t="str">
        <f>IF(ISNUMBER('Panel Spreadsheet'!J65),'Panel Spreadsheet'!J65*Maturity!J65,"")</f>
        <v/>
      </c>
      <c r="K65" s="6" t="str">
        <f>IF(ISNUMBER('Panel Spreadsheet'!K65),'Panel Spreadsheet'!K65*Maturity!K65,"")</f>
        <v/>
      </c>
      <c r="L65" s="6" t="str">
        <f>IF(ISNUMBER('Panel Spreadsheet'!L65),'Panel Spreadsheet'!L65*Maturity!L65,"")</f>
        <v/>
      </c>
      <c r="M65" s="6" t="str">
        <f>IF(ISNUMBER('Panel Spreadsheet'!M65),'Panel Spreadsheet'!M65*Maturity!M65,"")</f>
        <v/>
      </c>
      <c r="N65" s="6" t="str">
        <f>IF(ISNUMBER('Panel Spreadsheet'!N65),'Panel Spreadsheet'!N65*Maturity!N65,"")</f>
        <v/>
      </c>
      <c r="O65" s="6" t="str">
        <f>IF(ISNUMBER('Panel Spreadsheet'!O65),'Panel Spreadsheet'!O65*Maturity!O65,"")</f>
        <v/>
      </c>
      <c r="P65" s="6" t="str">
        <f>IF(ISNUMBER('Panel Spreadsheet'!P65),'Panel Spreadsheet'!P65*Maturity!P65,"")</f>
        <v/>
      </c>
      <c r="Q65" s="6" t="str">
        <f>IF(ISNUMBER('Panel Spreadsheet'!Q65),'Panel Spreadsheet'!Q65*Maturity!Q65,"")</f>
        <v/>
      </c>
      <c r="R65" s="6" t="str">
        <f>IF(ISNUMBER('Panel Spreadsheet'!R65),'Panel Spreadsheet'!R65*Maturity!R65,"")</f>
        <v/>
      </c>
      <c r="S65" s="6" t="str">
        <f>IF(ISNUMBER('Panel Spreadsheet'!S65),'Panel Spreadsheet'!S65*Maturity!S65,"")</f>
        <v/>
      </c>
      <c r="T65" s="6" t="str">
        <f>IF(ISNUMBER('Panel Spreadsheet'!T65),'Panel Spreadsheet'!T65*Maturity!T65,"")</f>
        <v/>
      </c>
      <c r="U65" s="6" t="str">
        <f>IF(ISNUMBER('Panel Spreadsheet'!U65),'Panel Spreadsheet'!U65*Maturity!U65,"")</f>
        <v/>
      </c>
      <c r="V65" s="6" t="str">
        <f>IF(ISNUMBER('Panel Spreadsheet'!V65),'Panel Spreadsheet'!V65*Maturity!V65,"")</f>
        <v/>
      </c>
      <c r="W65" s="6" t="str">
        <f>IF(ISNUMBER('Panel Spreadsheet'!W65),'Panel Spreadsheet'!W65*Maturity!W65,"")</f>
        <v/>
      </c>
      <c r="X65" s="6" t="str">
        <f>IF(ISNUMBER('Panel Spreadsheet'!X65),'Panel Spreadsheet'!X65*Maturity!X65,"")</f>
        <v/>
      </c>
      <c r="Y65" s="6">
        <f>IF(ISNUMBER('Panel Spreadsheet'!Y65),'Panel Spreadsheet'!Y65*Maturity!Y65,"")</f>
        <v>2465625</v>
      </c>
      <c r="Z65" s="6">
        <f>IF(ISNUMBER('Panel Spreadsheet'!Z65),'Panel Spreadsheet'!Z65*Maturity!Z65,"")</f>
        <v>1990000</v>
      </c>
      <c r="AA65" s="6">
        <f>IF(ISNUMBER('Panel Spreadsheet'!AA65),'Panel Spreadsheet'!AA65*Maturity!AA65,"")</f>
        <v>4500000</v>
      </c>
      <c r="AB65" s="6">
        <f>IF(ISNUMBER('Panel Spreadsheet'!AB65),'Panel Spreadsheet'!AB65*Maturity!AB65,"")</f>
        <v>3018750</v>
      </c>
      <c r="AC65" s="6">
        <f>IF(ISNUMBER('Panel Spreadsheet'!AC65),'Panel Spreadsheet'!AC65*Maturity!AC65,"")</f>
        <v>1511250</v>
      </c>
      <c r="AD65" s="6" t="str">
        <f>IF(ISNUMBER('Panel Spreadsheet'!AD65),'Panel Spreadsheet'!AD65*Maturity!AD65,"")</f>
        <v/>
      </c>
      <c r="AE65" s="6" t="str">
        <f>IF(ISNUMBER('Panel Spreadsheet'!AE65),'Panel Spreadsheet'!AE65*Maturity!AE65,"")</f>
        <v/>
      </c>
      <c r="AF65" s="6" t="str">
        <f>IF(ISNUMBER('Panel Spreadsheet'!AF65),'Panel Spreadsheet'!AF65*Maturity!AF65,"")</f>
        <v/>
      </c>
      <c r="AG65" s="6" t="str">
        <f>IF(ISNUMBER('Panel Spreadsheet'!AG65),'Panel Spreadsheet'!AG65*Maturity!AG65,"")</f>
        <v/>
      </c>
      <c r="AH65" s="6" t="str">
        <f>IF(ISNUMBER('Panel Spreadsheet'!AH65),'Panel Spreadsheet'!AH65*Maturity!AH65,"")</f>
        <v/>
      </c>
      <c r="AI65" s="6" t="str">
        <f>IF(ISNUMBER('Panel Spreadsheet'!AI65),'Panel Spreadsheet'!AI65*Maturity!AI65,"")</f>
        <v/>
      </c>
      <c r="AJ65" s="6" t="str">
        <f>IF(ISNUMBER('Panel Spreadsheet'!AJ65),'Panel Spreadsheet'!AJ65*Maturity!AJ65,"")</f>
        <v/>
      </c>
      <c r="AK65" s="6" t="str">
        <f>IF(ISNUMBER('Panel Spreadsheet'!AK65),'Panel Spreadsheet'!AK65*Maturity!AK65,"")</f>
        <v/>
      </c>
      <c r="AL65" s="6" t="str">
        <f>IF(ISNUMBER('Panel Spreadsheet'!AL65),'Panel Spreadsheet'!AL65*Maturity!AL65,"")</f>
        <v/>
      </c>
      <c r="AM65" s="6" t="str">
        <f>IF(ISNUMBER('Panel Spreadsheet'!AM65),'Panel Spreadsheet'!AM65*Maturity!AM65,"")</f>
        <v/>
      </c>
      <c r="AN65" s="6" t="str">
        <f>IF(ISNUMBER('Panel Spreadsheet'!AN65),'Panel Spreadsheet'!AN65*Maturity!AN65,"")</f>
        <v/>
      </c>
      <c r="AO65" s="6" t="str">
        <f>IF(ISNUMBER('Panel Spreadsheet'!AO65),'Panel Spreadsheet'!AO65*Maturity!AO65,"")</f>
        <v/>
      </c>
      <c r="AP65" s="6" t="str">
        <f>IF(ISNUMBER('Panel Spreadsheet'!AP65),'Panel Spreadsheet'!AP65*Maturity!AP65,"")</f>
        <v/>
      </c>
      <c r="AQ65" s="6" t="str">
        <f>IF(ISNUMBER('Panel Spreadsheet'!AQ65),'Panel Spreadsheet'!AQ65*Maturity!AQ65,"")</f>
        <v/>
      </c>
      <c r="AR65" s="6" t="str">
        <f>IF(ISNUMBER('Panel Spreadsheet'!AR65),'Panel Spreadsheet'!AR65*Maturity!AR65,"")</f>
        <v/>
      </c>
      <c r="AS65" s="6" t="str">
        <f>IF(ISNUMBER('Panel Spreadsheet'!AS65),'Panel Spreadsheet'!AS65*Maturity!AS65,"")</f>
        <v/>
      </c>
      <c r="AT65" s="6" t="str">
        <f>IF(ISNUMBER('Panel Spreadsheet'!AT65),'Panel Spreadsheet'!AT65*Maturity!AT65,"")</f>
        <v/>
      </c>
      <c r="AU65" s="6" t="str">
        <f>IF(ISNUMBER('Panel Spreadsheet'!AU65),'Panel Spreadsheet'!AU65*Maturity!AU65,"")</f>
        <v/>
      </c>
      <c r="AV65" s="6" t="str">
        <f>IF(ISNUMBER('Panel Spreadsheet'!AV65),'Panel Spreadsheet'!AV65*Maturity!AV65,"")</f>
        <v/>
      </c>
      <c r="AW65" s="6" t="str">
        <f>IF(ISNUMBER('Panel Spreadsheet'!AW65),'Panel Spreadsheet'!AW65*Maturity!AW65,"")</f>
        <v/>
      </c>
      <c r="AX65" s="6" t="str">
        <f>IF(ISNUMBER('Panel Spreadsheet'!AX65),'Panel Spreadsheet'!AX65*Maturity!AX65,"")</f>
        <v/>
      </c>
      <c r="AY65" s="6" t="str">
        <f>IF(ISNUMBER('Panel Spreadsheet'!AY65),'Panel Spreadsheet'!AY65*Maturity!AY65,"")</f>
        <v/>
      </c>
    </row>
    <row r="66" spans="1:51" ht="14.5" customHeight="1" x14ac:dyDescent="0.35">
      <c r="A66" t="s">
        <v>71</v>
      </c>
      <c r="B66" t="s">
        <v>157</v>
      </c>
      <c r="C66" s="15">
        <v>2</v>
      </c>
      <c r="D66">
        <v>1960</v>
      </c>
      <c r="E66" s="112">
        <v>1960</v>
      </c>
      <c r="F66" s="6" t="str">
        <f>IF(ISNUMBER('Panel Spreadsheet'!F66),'Panel Spreadsheet'!F66*Maturity!F66,"")</f>
        <v/>
      </c>
      <c r="G66" s="6" t="str">
        <f>IF(ISNUMBER('Panel Spreadsheet'!G66),'Panel Spreadsheet'!G66*Maturity!G66,"")</f>
        <v/>
      </c>
      <c r="H66" s="6" t="str">
        <f>IF(ISNUMBER('Panel Spreadsheet'!H66),'Panel Spreadsheet'!H66*Maturity!H66,"")</f>
        <v/>
      </c>
      <c r="I66" s="6" t="str">
        <f>IF(ISNUMBER('Panel Spreadsheet'!I66),'Panel Spreadsheet'!I66*Maturity!I66,"")</f>
        <v/>
      </c>
      <c r="J66" s="6" t="str">
        <f>IF(ISNUMBER('Panel Spreadsheet'!J66),'Panel Spreadsheet'!J66*Maturity!J66,"")</f>
        <v/>
      </c>
      <c r="K66" s="6" t="str">
        <f>IF(ISNUMBER('Panel Spreadsheet'!K66),'Panel Spreadsheet'!K66*Maturity!K66,"")</f>
        <v/>
      </c>
      <c r="L66" s="6" t="str">
        <f>IF(ISNUMBER('Panel Spreadsheet'!L66),'Panel Spreadsheet'!L66*Maturity!L66,"")</f>
        <v/>
      </c>
      <c r="M66" s="6" t="str">
        <f>IF(ISNUMBER('Panel Spreadsheet'!M66),'Panel Spreadsheet'!M66*Maturity!M66,"")</f>
        <v/>
      </c>
      <c r="N66" s="6" t="str">
        <f>IF(ISNUMBER('Panel Spreadsheet'!N66),'Panel Spreadsheet'!N66*Maturity!N66,"")</f>
        <v/>
      </c>
      <c r="O66" s="6" t="str">
        <f>IF(ISNUMBER('Panel Spreadsheet'!O66),'Panel Spreadsheet'!O66*Maturity!O66,"")</f>
        <v/>
      </c>
      <c r="P66" s="6" t="str">
        <f>IF(ISNUMBER('Panel Spreadsheet'!P66),'Panel Spreadsheet'!P66*Maturity!P66,"")</f>
        <v/>
      </c>
      <c r="Q66" s="6" t="str">
        <f>IF(ISNUMBER('Panel Spreadsheet'!Q66),'Panel Spreadsheet'!Q66*Maturity!Q66,"")</f>
        <v/>
      </c>
      <c r="R66" s="6" t="str">
        <f>IF(ISNUMBER('Panel Spreadsheet'!R66),'Panel Spreadsheet'!R66*Maturity!R66,"")</f>
        <v/>
      </c>
      <c r="S66" s="6" t="str">
        <f>IF(ISNUMBER('Panel Spreadsheet'!S66),'Panel Spreadsheet'!S66*Maturity!S66,"")</f>
        <v/>
      </c>
      <c r="T66" s="6" t="str">
        <f>IF(ISNUMBER('Panel Spreadsheet'!T66),'Panel Spreadsheet'!T66*Maturity!T66,"")</f>
        <v/>
      </c>
      <c r="U66" s="6" t="str">
        <f>IF(ISNUMBER('Panel Spreadsheet'!U66),'Panel Spreadsheet'!U66*Maturity!U66,"")</f>
        <v/>
      </c>
      <c r="V66" s="6" t="str">
        <f>IF(ISNUMBER('Panel Spreadsheet'!V66),'Panel Spreadsheet'!V66*Maturity!V66,"")</f>
        <v/>
      </c>
      <c r="W66" s="6" t="str">
        <f>IF(ISNUMBER('Panel Spreadsheet'!W66),'Panel Spreadsheet'!W66*Maturity!W66,"")</f>
        <v/>
      </c>
      <c r="X66" s="6" t="str">
        <f>IF(ISNUMBER('Panel Spreadsheet'!X66),'Panel Spreadsheet'!X66*Maturity!X66,"")</f>
        <v/>
      </c>
      <c r="Y66" s="6" t="str">
        <f>IF(ISNUMBER('Panel Spreadsheet'!Y66),'Panel Spreadsheet'!Y66*Maturity!Y66,"")</f>
        <v/>
      </c>
      <c r="Z66" s="6" t="str">
        <f>IF(ISNUMBER('Panel Spreadsheet'!Z66),'Panel Spreadsheet'!Z66*Maturity!Z66,"")</f>
        <v/>
      </c>
      <c r="AA66" s="6" t="str">
        <f>IF(ISNUMBER('Panel Spreadsheet'!AA66),'Panel Spreadsheet'!AA66*Maturity!AA66,"")</f>
        <v/>
      </c>
      <c r="AB66" s="6" t="str">
        <f>IF(ISNUMBER('Panel Spreadsheet'!AB66),'Panel Spreadsheet'!AB66*Maturity!AB66,"")</f>
        <v/>
      </c>
      <c r="AC66" s="6" t="str">
        <f>IF(ISNUMBER('Panel Spreadsheet'!AC66),'Panel Spreadsheet'!AC66*Maturity!AC66,"")</f>
        <v/>
      </c>
      <c r="AD66" s="6" t="str">
        <f>IF(ISNUMBER('Panel Spreadsheet'!AD66),'Panel Spreadsheet'!AD66*Maturity!AD66,"")</f>
        <v/>
      </c>
      <c r="AE66" s="6" t="str">
        <f>IF(ISNUMBER('Panel Spreadsheet'!AE66),'Panel Spreadsheet'!AE66*Maturity!AE66,"")</f>
        <v/>
      </c>
      <c r="AF66" s="6" t="str">
        <f>IF(ISNUMBER('Panel Spreadsheet'!AF66),'Panel Spreadsheet'!AF66*Maturity!AF66,"")</f>
        <v/>
      </c>
      <c r="AG66" s="6" t="str">
        <f>IF(ISNUMBER('Panel Spreadsheet'!AG66),'Panel Spreadsheet'!AG66*Maturity!AG66,"")</f>
        <v/>
      </c>
      <c r="AH66" s="6" t="str">
        <f>IF(ISNUMBER('Panel Spreadsheet'!AH66),'Panel Spreadsheet'!AH66*Maturity!AH66,"")</f>
        <v/>
      </c>
      <c r="AI66" s="6" t="str">
        <f>IF(ISNUMBER('Panel Spreadsheet'!AI66),'Panel Spreadsheet'!AI66*Maturity!AI66,"")</f>
        <v/>
      </c>
      <c r="AJ66" s="6" t="str">
        <f>IF(ISNUMBER('Panel Spreadsheet'!AJ66),'Panel Spreadsheet'!AJ66*Maturity!AJ66,"")</f>
        <v/>
      </c>
      <c r="AK66" s="6" t="str">
        <f>IF(ISNUMBER('Panel Spreadsheet'!AK66),'Panel Spreadsheet'!AK66*Maturity!AK66,"")</f>
        <v/>
      </c>
      <c r="AL66" s="6" t="str">
        <f>IF(ISNUMBER('Panel Spreadsheet'!AL66),'Panel Spreadsheet'!AL66*Maturity!AL66,"")</f>
        <v/>
      </c>
      <c r="AM66" s="6" t="str">
        <f>IF(ISNUMBER('Panel Spreadsheet'!AM66),'Panel Spreadsheet'!AM66*Maturity!AM66,"")</f>
        <v/>
      </c>
      <c r="AN66" s="6">
        <f>IF(ISNUMBER('Panel Spreadsheet'!AN66),'Panel Spreadsheet'!AN66*Maturity!AN66,"")</f>
        <v>13800000</v>
      </c>
      <c r="AO66" s="6">
        <f>IF(ISNUMBER('Panel Spreadsheet'!AO66),'Panel Spreadsheet'!AO66*Maturity!AO66,"")</f>
        <v>10980000</v>
      </c>
      <c r="AP66" s="6">
        <f>IF(ISNUMBER('Panel Spreadsheet'!AP66),'Panel Spreadsheet'!AP66*Maturity!AP66,"")</f>
        <v>8460000</v>
      </c>
      <c r="AQ66" s="6">
        <f>IF(ISNUMBER('Panel Spreadsheet'!AQ66),'Panel Spreadsheet'!AQ66*Maturity!AQ66,"")</f>
        <v>1940000</v>
      </c>
      <c r="AR66" s="6">
        <f>IF(ISNUMBER('Panel Spreadsheet'!AR66),'Panel Spreadsheet'!AR66*Maturity!AR66,"")</f>
        <v>4554000</v>
      </c>
      <c r="AS66" s="6" t="str">
        <f>IF(ISNUMBER('Panel Spreadsheet'!AS66),'Panel Spreadsheet'!AS66*Maturity!AS66,"")</f>
        <v/>
      </c>
      <c r="AT66" s="6" t="str">
        <f>IF(ISNUMBER('Panel Spreadsheet'!AT66),'Panel Spreadsheet'!AT66*Maturity!AT66,"")</f>
        <v/>
      </c>
      <c r="AU66" s="6" t="str">
        <f>IF(ISNUMBER('Panel Spreadsheet'!AU66),'Panel Spreadsheet'!AU66*Maturity!AU66,"")</f>
        <v/>
      </c>
      <c r="AV66" s="6" t="str">
        <f>IF(ISNUMBER('Panel Spreadsheet'!AV66),'Panel Spreadsheet'!AV66*Maturity!AV66,"")</f>
        <v/>
      </c>
      <c r="AW66" s="6" t="str">
        <f>IF(ISNUMBER('Panel Spreadsheet'!AW66),'Panel Spreadsheet'!AW66*Maturity!AW66,"")</f>
        <v/>
      </c>
      <c r="AX66" s="6" t="str">
        <f>IF(ISNUMBER('Panel Spreadsheet'!AX66),'Panel Spreadsheet'!AX66*Maturity!AX66,"")</f>
        <v/>
      </c>
      <c r="AY66" s="6" t="str">
        <f>IF(ISNUMBER('Panel Spreadsheet'!AY66),'Panel Spreadsheet'!AY66*Maturity!AY66,"")</f>
        <v/>
      </c>
    </row>
    <row r="67" spans="1:51" x14ac:dyDescent="0.35">
      <c r="A67" t="s">
        <v>44</v>
      </c>
      <c r="B67" t="s">
        <v>157</v>
      </c>
      <c r="C67" s="15">
        <v>2</v>
      </c>
      <c r="D67">
        <v>1935</v>
      </c>
      <c r="E67">
        <v>1938</v>
      </c>
      <c r="F67" s="6" t="str">
        <f>IF(ISNUMBER('Panel Spreadsheet'!F67),'Panel Spreadsheet'!F67*Maturity!F67,"")</f>
        <v/>
      </c>
      <c r="G67" s="6" t="str">
        <f>IF(ISNUMBER('Panel Spreadsheet'!G67),'Panel Spreadsheet'!G67*Maturity!G67,"")</f>
        <v/>
      </c>
      <c r="H67" s="6" t="str">
        <f>IF(ISNUMBER('Panel Spreadsheet'!H67),'Panel Spreadsheet'!H67*Maturity!H67,"")</f>
        <v/>
      </c>
      <c r="I67" s="6" t="str">
        <f>IF(ISNUMBER('Panel Spreadsheet'!I67),'Panel Spreadsheet'!I67*Maturity!I67,"")</f>
        <v/>
      </c>
      <c r="J67" s="6" t="str">
        <f>IF(ISNUMBER('Panel Spreadsheet'!J67),'Panel Spreadsheet'!J67*Maturity!J67,"")</f>
        <v/>
      </c>
      <c r="K67" s="6" t="str">
        <f>IF(ISNUMBER('Panel Spreadsheet'!K67),'Panel Spreadsheet'!K67*Maturity!K67,"")</f>
        <v/>
      </c>
      <c r="L67" s="6" t="str">
        <f>IF(ISNUMBER('Panel Spreadsheet'!L67),'Panel Spreadsheet'!L67*Maturity!L67,"")</f>
        <v/>
      </c>
      <c r="M67" s="6" t="str">
        <f>IF(ISNUMBER('Panel Spreadsheet'!M67),'Panel Spreadsheet'!M67*Maturity!M67,"")</f>
        <v/>
      </c>
      <c r="N67" s="6" t="str">
        <f>IF(ISNUMBER('Panel Spreadsheet'!N67),'Panel Spreadsheet'!N67*Maturity!N67,"")</f>
        <v/>
      </c>
      <c r="O67" s="6" t="str">
        <f>IF(ISNUMBER('Panel Spreadsheet'!O67),'Panel Spreadsheet'!O67*Maturity!O67,"")</f>
        <v/>
      </c>
      <c r="P67" s="6" t="str">
        <f>IF(ISNUMBER('Panel Spreadsheet'!P67),'Panel Spreadsheet'!P67*Maturity!P67,"")</f>
        <v/>
      </c>
      <c r="Q67" s="6" t="str">
        <f>IF(ISNUMBER('Panel Spreadsheet'!Q67),'Panel Spreadsheet'!Q67*Maturity!Q67,"")</f>
        <v/>
      </c>
      <c r="R67" s="6" t="str">
        <f>IF(ISNUMBER('Panel Spreadsheet'!R67),'Panel Spreadsheet'!R67*Maturity!R67,"")</f>
        <v/>
      </c>
      <c r="S67" s="6">
        <f>IF(ISNUMBER('Panel Spreadsheet'!S67),'Panel Spreadsheet'!S67*Maturity!S67,"")</f>
        <v>132660</v>
      </c>
      <c r="T67" s="6">
        <f>IF(ISNUMBER('Panel Spreadsheet'!T67),'Panel Spreadsheet'!T67*Maturity!T67,"")</f>
        <v>145080</v>
      </c>
      <c r="U67" s="6" t="str">
        <f>IF(ISNUMBER('Panel Spreadsheet'!U67),'Panel Spreadsheet'!U67*Maturity!U67,"")</f>
        <v/>
      </c>
      <c r="V67" s="6" t="str">
        <f>IF(ISNUMBER('Panel Spreadsheet'!V67),'Panel Spreadsheet'!V67*Maturity!V67,"")</f>
        <v/>
      </c>
      <c r="W67" s="6" t="str">
        <f>IF(ISNUMBER('Panel Spreadsheet'!W67),'Panel Spreadsheet'!W67*Maturity!W67,"")</f>
        <v/>
      </c>
      <c r="X67" s="6" t="str">
        <f>IF(ISNUMBER('Panel Spreadsheet'!X67),'Panel Spreadsheet'!X67*Maturity!X67,"")</f>
        <v/>
      </c>
      <c r="Y67" s="6" t="str">
        <f>IF(ISNUMBER('Panel Spreadsheet'!Y67),'Panel Spreadsheet'!Y67*Maturity!Y67,"")</f>
        <v/>
      </c>
      <c r="Z67" s="6" t="str">
        <f>IF(ISNUMBER('Panel Spreadsheet'!Z67),'Panel Spreadsheet'!Z67*Maturity!Z67,"")</f>
        <v/>
      </c>
      <c r="AA67" s="6" t="str">
        <f>IF(ISNUMBER('Panel Spreadsheet'!AA67),'Panel Spreadsheet'!AA67*Maturity!AA67,"")</f>
        <v/>
      </c>
      <c r="AB67" s="6" t="str">
        <f>IF(ISNUMBER('Panel Spreadsheet'!AB67),'Panel Spreadsheet'!AB67*Maturity!AB67,"")</f>
        <v/>
      </c>
      <c r="AC67" s="6" t="str">
        <f>IF(ISNUMBER('Panel Spreadsheet'!AC67),'Panel Spreadsheet'!AC67*Maturity!AC67,"")</f>
        <v/>
      </c>
      <c r="AD67" s="6" t="str">
        <f>IF(ISNUMBER('Panel Spreadsheet'!AD67),'Panel Spreadsheet'!AD67*Maturity!AD67,"")</f>
        <v/>
      </c>
      <c r="AE67" s="6" t="str">
        <f>IF(ISNUMBER('Panel Spreadsheet'!AE67),'Panel Spreadsheet'!AE67*Maturity!AE67,"")</f>
        <v/>
      </c>
      <c r="AF67" s="6" t="str">
        <f>IF(ISNUMBER('Panel Spreadsheet'!AF67),'Panel Spreadsheet'!AF67*Maturity!AF67,"")</f>
        <v/>
      </c>
      <c r="AG67" s="6" t="str">
        <f>IF(ISNUMBER('Panel Spreadsheet'!AG67),'Panel Spreadsheet'!AG67*Maturity!AG67,"")</f>
        <v/>
      </c>
      <c r="AH67" s="6" t="str">
        <f>IF(ISNUMBER('Panel Spreadsheet'!AH67),'Panel Spreadsheet'!AH67*Maturity!AH67,"")</f>
        <v/>
      </c>
      <c r="AI67" s="6" t="str">
        <f>IF(ISNUMBER('Panel Spreadsheet'!AI67),'Panel Spreadsheet'!AI67*Maturity!AI67,"")</f>
        <v/>
      </c>
      <c r="AJ67" s="6" t="str">
        <f>IF(ISNUMBER('Panel Spreadsheet'!AJ67),'Panel Spreadsheet'!AJ67*Maturity!AJ67,"")</f>
        <v/>
      </c>
      <c r="AK67" s="6" t="str">
        <f>IF(ISNUMBER('Panel Spreadsheet'!AK67),'Panel Spreadsheet'!AK67*Maturity!AK67,"")</f>
        <v/>
      </c>
      <c r="AL67" s="6" t="str">
        <f>IF(ISNUMBER('Panel Spreadsheet'!AL67),'Panel Spreadsheet'!AL67*Maturity!AL67,"")</f>
        <v/>
      </c>
      <c r="AM67" s="6" t="str">
        <f>IF(ISNUMBER('Panel Spreadsheet'!AM67),'Panel Spreadsheet'!AM67*Maturity!AM67,"")</f>
        <v/>
      </c>
      <c r="AN67" s="6" t="str">
        <f>IF(ISNUMBER('Panel Spreadsheet'!AN67),'Panel Spreadsheet'!AN67*Maturity!AN67,"")</f>
        <v/>
      </c>
      <c r="AO67" s="6" t="str">
        <f>IF(ISNUMBER('Panel Spreadsheet'!AO67),'Panel Spreadsheet'!AO67*Maturity!AO67,"")</f>
        <v/>
      </c>
      <c r="AP67" s="6" t="str">
        <f>IF(ISNUMBER('Panel Spreadsheet'!AP67),'Panel Spreadsheet'!AP67*Maturity!AP67,"")</f>
        <v/>
      </c>
      <c r="AQ67" s="6" t="str">
        <f>IF(ISNUMBER('Panel Spreadsheet'!AQ67),'Panel Spreadsheet'!AQ67*Maturity!AQ67,"")</f>
        <v/>
      </c>
      <c r="AR67" s="6" t="str">
        <f>IF(ISNUMBER('Panel Spreadsheet'!AR67),'Panel Spreadsheet'!AR67*Maturity!AR67,"")</f>
        <v/>
      </c>
      <c r="AS67" s="6" t="str">
        <f>IF(ISNUMBER('Panel Spreadsheet'!AS67),'Panel Spreadsheet'!AS67*Maturity!AS67,"")</f>
        <v/>
      </c>
      <c r="AT67" s="6" t="str">
        <f>IF(ISNUMBER('Panel Spreadsheet'!AT67),'Panel Spreadsheet'!AT67*Maturity!AT67,"")</f>
        <v/>
      </c>
      <c r="AU67" s="6" t="str">
        <f>IF(ISNUMBER('Panel Spreadsheet'!AU67),'Panel Spreadsheet'!AU67*Maturity!AU67,"")</f>
        <v/>
      </c>
      <c r="AV67" s="6" t="str">
        <f>IF(ISNUMBER('Panel Spreadsheet'!AV67),'Panel Spreadsheet'!AV67*Maturity!AV67,"")</f>
        <v/>
      </c>
      <c r="AW67" s="6" t="str">
        <f>IF(ISNUMBER('Panel Spreadsheet'!AW67),'Panel Spreadsheet'!AW67*Maturity!AW67,"")</f>
        <v/>
      </c>
      <c r="AX67" s="6" t="str">
        <f>IF(ISNUMBER('Panel Spreadsheet'!AX67),'Panel Spreadsheet'!AX67*Maturity!AX67,"")</f>
        <v/>
      </c>
      <c r="AY67" s="6" t="str">
        <f>IF(ISNUMBER('Panel Spreadsheet'!AY67),'Panel Spreadsheet'!AY67*Maturity!AY67,"")</f>
        <v/>
      </c>
    </row>
    <row r="68" spans="1:51" x14ac:dyDescent="0.35">
      <c r="A68" t="s">
        <v>63</v>
      </c>
      <c r="B68" t="s">
        <v>157</v>
      </c>
      <c r="C68" s="15">
        <v>2.25</v>
      </c>
      <c r="D68">
        <v>1955</v>
      </c>
      <c r="E68" s="112">
        <v>1955</v>
      </c>
      <c r="F68" s="6" t="str">
        <f>IF(ISNUMBER('Panel Spreadsheet'!F68),'Panel Spreadsheet'!F68*Maturity!F68,"")</f>
        <v/>
      </c>
      <c r="G68" s="6" t="str">
        <f>IF(ISNUMBER('Panel Spreadsheet'!G68),'Panel Spreadsheet'!G68*Maturity!G68,"")</f>
        <v/>
      </c>
      <c r="H68" s="6" t="str">
        <f>IF(ISNUMBER('Panel Spreadsheet'!H68),'Panel Spreadsheet'!H68*Maturity!H68,"")</f>
        <v/>
      </c>
      <c r="I68" s="6" t="str">
        <f>IF(ISNUMBER('Panel Spreadsheet'!I68),'Panel Spreadsheet'!I68*Maturity!I68,"")</f>
        <v/>
      </c>
      <c r="J68" s="6" t="str">
        <f>IF(ISNUMBER('Panel Spreadsheet'!J68),'Panel Spreadsheet'!J68*Maturity!J68,"")</f>
        <v/>
      </c>
      <c r="K68" s="6" t="str">
        <f>IF(ISNUMBER('Panel Spreadsheet'!K68),'Panel Spreadsheet'!K68*Maturity!K68,"")</f>
        <v/>
      </c>
      <c r="L68" s="6" t="str">
        <f>IF(ISNUMBER('Panel Spreadsheet'!L68),'Panel Spreadsheet'!L68*Maturity!L68,"")</f>
        <v/>
      </c>
      <c r="M68" s="6" t="str">
        <f>IF(ISNUMBER('Panel Spreadsheet'!M68),'Panel Spreadsheet'!M68*Maturity!M68,"")</f>
        <v/>
      </c>
      <c r="N68" s="6" t="str">
        <f>IF(ISNUMBER('Panel Spreadsheet'!N68),'Panel Spreadsheet'!N68*Maturity!N68,"")</f>
        <v/>
      </c>
      <c r="O68" s="6" t="str">
        <f>IF(ISNUMBER('Panel Spreadsheet'!O68),'Panel Spreadsheet'!O68*Maturity!O68,"")</f>
        <v/>
      </c>
      <c r="P68" s="6" t="str">
        <f>IF(ISNUMBER('Panel Spreadsheet'!P68),'Panel Spreadsheet'!P68*Maturity!P68,"")</f>
        <v/>
      </c>
      <c r="Q68" s="6" t="str">
        <f>IF(ISNUMBER('Panel Spreadsheet'!Q68),'Panel Spreadsheet'!Q68*Maturity!Q68,"")</f>
        <v/>
      </c>
      <c r="R68" s="6" t="str">
        <f>IF(ISNUMBER('Panel Spreadsheet'!R68),'Panel Spreadsheet'!R68*Maturity!R68,"")</f>
        <v/>
      </c>
      <c r="S68" s="6" t="str">
        <f>IF(ISNUMBER('Panel Spreadsheet'!S68),'Panel Spreadsheet'!S68*Maturity!S68,"")</f>
        <v/>
      </c>
      <c r="T68" s="6" t="str">
        <f>IF(ISNUMBER('Panel Spreadsheet'!T68),'Panel Spreadsheet'!T68*Maturity!T68,"")</f>
        <v/>
      </c>
      <c r="U68" s="6" t="str">
        <f>IF(ISNUMBER('Panel Spreadsheet'!U68),'Panel Spreadsheet'!U68*Maturity!U68,"")</f>
        <v/>
      </c>
      <c r="V68" s="6" t="str">
        <f>IF(ISNUMBER('Panel Spreadsheet'!V68),'Panel Spreadsheet'!V68*Maturity!V68,"")</f>
        <v/>
      </c>
      <c r="W68" s="6" t="str">
        <f>IF(ISNUMBER('Panel Spreadsheet'!W68),'Panel Spreadsheet'!W68*Maturity!W68,"")</f>
        <v/>
      </c>
      <c r="X68" s="6" t="str">
        <f>IF(ISNUMBER('Panel Spreadsheet'!X68),'Panel Spreadsheet'!X68*Maturity!X68,"")</f>
        <v/>
      </c>
      <c r="Y68" s="6" t="str">
        <f>IF(ISNUMBER('Panel Spreadsheet'!Y68),'Panel Spreadsheet'!Y68*Maturity!Y68,"")</f>
        <v/>
      </c>
      <c r="Z68" s="6" t="str">
        <f>IF(ISNUMBER('Panel Spreadsheet'!Z68),'Panel Spreadsheet'!Z68*Maturity!Z68,"")</f>
        <v/>
      </c>
      <c r="AA68" s="6" t="str">
        <f>IF(ISNUMBER('Panel Spreadsheet'!AA68),'Panel Spreadsheet'!AA68*Maturity!AA68,"")</f>
        <v/>
      </c>
      <c r="AB68" s="6" t="str">
        <f>IF(ISNUMBER('Panel Spreadsheet'!AB68),'Panel Spreadsheet'!AB68*Maturity!AB68,"")</f>
        <v/>
      </c>
      <c r="AC68" s="6" t="str">
        <f>IF(ISNUMBER('Panel Spreadsheet'!AC68),'Panel Spreadsheet'!AC68*Maturity!AC68,"")</f>
        <v/>
      </c>
      <c r="AD68" s="6" t="str">
        <f>IF(ISNUMBER('Panel Spreadsheet'!AD68),'Panel Spreadsheet'!AD68*Maturity!AD68,"")</f>
        <v/>
      </c>
      <c r="AE68" s="6" t="str">
        <f>IF(ISNUMBER('Panel Spreadsheet'!AE68),'Panel Spreadsheet'!AE68*Maturity!AE68,"")</f>
        <v/>
      </c>
      <c r="AF68" s="6" t="str">
        <f>IF(ISNUMBER('Panel Spreadsheet'!AF68),'Panel Spreadsheet'!AF68*Maturity!AF68,"")</f>
        <v/>
      </c>
      <c r="AG68" s="6" t="str">
        <f>IF(ISNUMBER('Panel Spreadsheet'!AG68),'Panel Spreadsheet'!AG68*Maturity!AG68,"")</f>
        <v/>
      </c>
      <c r="AH68" s="6" t="str">
        <f>IF(ISNUMBER('Panel Spreadsheet'!AH68),'Panel Spreadsheet'!AH68*Maturity!AH68,"")</f>
        <v/>
      </c>
      <c r="AI68" s="6">
        <f>IF(ISNUMBER('Panel Spreadsheet'!AI68),'Panel Spreadsheet'!AI68*Maturity!AI68,"")</f>
        <v>15131250</v>
      </c>
      <c r="AJ68" s="6">
        <f>IF(ISNUMBER('Panel Spreadsheet'!AJ68),'Panel Spreadsheet'!AJ68*Maturity!AJ68,"")</f>
        <v>14122500</v>
      </c>
      <c r="AK68" s="6">
        <f>IF(ISNUMBER('Panel Spreadsheet'!AK68),'Panel Spreadsheet'!AK68*Maturity!AK68,"")</f>
        <v>14512500</v>
      </c>
      <c r="AL68" s="6">
        <f>IF(ISNUMBER('Panel Spreadsheet'!AL68),'Panel Spreadsheet'!AL68*Maturity!AL68,"")</f>
        <v>9950000</v>
      </c>
      <c r="AM68" s="6">
        <f>IF(ISNUMBER('Panel Spreadsheet'!AM68),'Panel Spreadsheet'!AM68*Maturity!AM68,"")</f>
        <v>8020000</v>
      </c>
      <c r="AN68" s="6" t="str">
        <f>IF(ISNUMBER('Panel Spreadsheet'!AN68),'Panel Spreadsheet'!AN68*Maturity!AN68,"")</f>
        <v/>
      </c>
      <c r="AO68" s="6" t="str">
        <f>IF(ISNUMBER('Panel Spreadsheet'!AO68),'Panel Spreadsheet'!AO68*Maturity!AO68,"")</f>
        <v/>
      </c>
      <c r="AP68" s="6" t="str">
        <f>IF(ISNUMBER('Panel Spreadsheet'!AP68),'Panel Spreadsheet'!AP68*Maturity!AP68,"")</f>
        <v/>
      </c>
      <c r="AQ68" s="6" t="str">
        <f>IF(ISNUMBER('Panel Spreadsheet'!AQ68),'Panel Spreadsheet'!AQ68*Maturity!AQ68,"")</f>
        <v/>
      </c>
      <c r="AR68" s="6" t="str">
        <f>IF(ISNUMBER('Panel Spreadsheet'!AR68),'Panel Spreadsheet'!AR68*Maturity!AR68,"")</f>
        <v/>
      </c>
      <c r="AS68" s="6" t="str">
        <f>IF(ISNUMBER('Panel Spreadsheet'!AS68),'Panel Spreadsheet'!AS68*Maturity!AS68,"")</f>
        <v/>
      </c>
      <c r="AT68" s="6" t="str">
        <f>IF(ISNUMBER('Panel Spreadsheet'!AT68),'Panel Spreadsheet'!AT68*Maturity!AT68,"")</f>
        <v/>
      </c>
      <c r="AU68" s="6" t="str">
        <f>IF(ISNUMBER('Panel Spreadsheet'!AU68),'Panel Spreadsheet'!AU68*Maturity!AU68,"")</f>
        <v/>
      </c>
      <c r="AV68" s="6" t="str">
        <f>IF(ISNUMBER('Panel Spreadsheet'!AV68),'Panel Spreadsheet'!AV68*Maturity!AV68,"")</f>
        <v/>
      </c>
      <c r="AW68" s="6" t="str">
        <f>IF(ISNUMBER('Panel Spreadsheet'!AW68),'Panel Spreadsheet'!AW68*Maturity!AW68,"")</f>
        <v/>
      </c>
      <c r="AX68" s="6" t="str">
        <f>IF(ISNUMBER('Panel Spreadsheet'!AX68),'Panel Spreadsheet'!AX68*Maturity!AX68,"")</f>
        <v/>
      </c>
      <c r="AY68" s="6" t="str">
        <f>IF(ISNUMBER('Panel Spreadsheet'!AY68),'Panel Spreadsheet'!AY68*Maturity!AY68,"")</f>
        <v/>
      </c>
    </row>
    <row r="69" spans="1:51" x14ac:dyDescent="0.35">
      <c r="A69" t="s">
        <v>66</v>
      </c>
      <c r="B69" t="s">
        <v>157</v>
      </c>
      <c r="C69" s="15">
        <v>2.25</v>
      </c>
      <c r="D69">
        <v>1957</v>
      </c>
      <c r="E69" s="112">
        <v>1957</v>
      </c>
      <c r="F69" s="6" t="str">
        <f>IF(ISNUMBER('Panel Spreadsheet'!F69),'Panel Spreadsheet'!F69*Maturity!F69,"")</f>
        <v/>
      </c>
      <c r="G69" s="6" t="str">
        <f>IF(ISNUMBER('Panel Spreadsheet'!G69),'Panel Spreadsheet'!G69*Maturity!G69,"")</f>
        <v/>
      </c>
      <c r="H69" s="6" t="str">
        <f>IF(ISNUMBER('Panel Spreadsheet'!H69),'Panel Spreadsheet'!H69*Maturity!H69,"")</f>
        <v/>
      </c>
      <c r="I69" s="6" t="str">
        <f>IF(ISNUMBER('Panel Spreadsheet'!I69),'Panel Spreadsheet'!I69*Maturity!I69,"")</f>
        <v/>
      </c>
      <c r="J69" s="6" t="str">
        <f>IF(ISNUMBER('Panel Spreadsheet'!J69),'Panel Spreadsheet'!J69*Maturity!J69,"")</f>
        <v/>
      </c>
      <c r="K69" s="6" t="str">
        <f>IF(ISNUMBER('Panel Spreadsheet'!K69),'Panel Spreadsheet'!K69*Maturity!K69,"")</f>
        <v/>
      </c>
      <c r="L69" s="6" t="str">
        <f>IF(ISNUMBER('Panel Spreadsheet'!L69),'Panel Spreadsheet'!L69*Maturity!L69,"")</f>
        <v/>
      </c>
      <c r="M69" s="6" t="str">
        <f>IF(ISNUMBER('Panel Spreadsheet'!M69),'Panel Spreadsheet'!M69*Maturity!M69,"")</f>
        <v/>
      </c>
      <c r="N69" s="6" t="str">
        <f>IF(ISNUMBER('Panel Spreadsheet'!N69),'Panel Spreadsheet'!N69*Maturity!N69,"")</f>
        <v/>
      </c>
      <c r="O69" s="6" t="str">
        <f>IF(ISNUMBER('Panel Spreadsheet'!O69),'Panel Spreadsheet'!O69*Maturity!O69,"")</f>
        <v/>
      </c>
      <c r="P69" s="6" t="str">
        <f>IF(ISNUMBER('Panel Spreadsheet'!P69),'Panel Spreadsheet'!P69*Maturity!P69,"")</f>
        <v/>
      </c>
      <c r="Q69" s="6" t="str">
        <f>IF(ISNUMBER('Panel Spreadsheet'!Q69),'Panel Spreadsheet'!Q69*Maturity!Q69,"")</f>
        <v/>
      </c>
      <c r="R69" s="6" t="str">
        <f>IF(ISNUMBER('Panel Spreadsheet'!R69),'Panel Spreadsheet'!R69*Maturity!R69,"")</f>
        <v/>
      </c>
      <c r="S69" s="6" t="str">
        <f>IF(ISNUMBER('Panel Spreadsheet'!S69),'Panel Spreadsheet'!S69*Maturity!S69,"")</f>
        <v/>
      </c>
      <c r="T69" s="6" t="str">
        <f>IF(ISNUMBER('Panel Spreadsheet'!T69),'Panel Spreadsheet'!T69*Maturity!T69,"")</f>
        <v/>
      </c>
      <c r="U69" s="6" t="str">
        <f>IF(ISNUMBER('Panel Spreadsheet'!U69),'Panel Spreadsheet'!U69*Maturity!U69,"")</f>
        <v/>
      </c>
      <c r="V69" s="6" t="str">
        <f>IF(ISNUMBER('Panel Spreadsheet'!V69),'Panel Spreadsheet'!V69*Maturity!V69,"")</f>
        <v/>
      </c>
      <c r="W69" s="6" t="str">
        <f>IF(ISNUMBER('Panel Spreadsheet'!W69),'Panel Spreadsheet'!W69*Maturity!W69,"")</f>
        <v/>
      </c>
      <c r="X69" s="6" t="str">
        <f>IF(ISNUMBER('Panel Spreadsheet'!X69),'Panel Spreadsheet'!X69*Maturity!X69,"")</f>
        <v/>
      </c>
      <c r="Y69" s="6" t="str">
        <f>IF(ISNUMBER('Panel Spreadsheet'!Y69),'Panel Spreadsheet'!Y69*Maturity!Y69,"")</f>
        <v/>
      </c>
      <c r="Z69" s="6" t="str">
        <f>IF(ISNUMBER('Panel Spreadsheet'!Z69),'Panel Spreadsheet'!Z69*Maturity!Z69,"")</f>
        <v/>
      </c>
      <c r="AA69" s="6" t="str">
        <f>IF(ISNUMBER('Panel Spreadsheet'!AA69),'Panel Spreadsheet'!AA69*Maturity!AA69,"")</f>
        <v/>
      </c>
      <c r="AB69" s="6" t="str">
        <f>IF(ISNUMBER('Panel Spreadsheet'!AB69),'Panel Spreadsheet'!AB69*Maturity!AB69,"")</f>
        <v/>
      </c>
      <c r="AC69" s="6" t="str">
        <f>IF(ISNUMBER('Panel Spreadsheet'!AC69),'Panel Spreadsheet'!AC69*Maturity!AC69,"")</f>
        <v/>
      </c>
      <c r="AD69" s="6" t="str">
        <f>IF(ISNUMBER('Panel Spreadsheet'!AD69),'Panel Spreadsheet'!AD69*Maturity!AD69,"")</f>
        <v/>
      </c>
      <c r="AE69" s="6" t="str">
        <f>IF(ISNUMBER('Panel Spreadsheet'!AE69),'Panel Spreadsheet'!AE69*Maturity!AE69,"")</f>
        <v/>
      </c>
      <c r="AF69" s="6" t="str">
        <f>IF(ISNUMBER('Panel Spreadsheet'!AF69),'Panel Spreadsheet'!AF69*Maturity!AF69,"")</f>
        <v/>
      </c>
      <c r="AG69" s="6" t="str">
        <f>IF(ISNUMBER('Panel Spreadsheet'!AG69),'Panel Spreadsheet'!AG69*Maturity!AG69,"")</f>
        <v/>
      </c>
      <c r="AH69" s="6" t="str">
        <f>IF(ISNUMBER('Panel Spreadsheet'!AH69),'Panel Spreadsheet'!AH69*Maturity!AH69,"")</f>
        <v/>
      </c>
      <c r="AI69" s="6" t="str">
        <f>IF(ISNUMBER('Panel Spreadsheet'!AI69),'Panel Spreadsheet'!AI69*Maturity!AI69,"")</f>
        <v/>
      </c>
      <c r="AJ69" s="6" t="str">
        <f>IF(ISNUMBER('Panel Spreadsheet'!AJ69),'Panel Spreadsheet'!AJ69*Maturity!AJ69,"")</f>
        <v/>
      </c>
      <c r="AK69" s="6" t="str">
        <f>IF(ISNUMBER('Panel Spreadsheet'!AK69),'Panel Spreadsheet'!AK69*Maturity!AK69,"")</f>
        <v/>
      </c>
      <c r="AL69" s="6" t="str">
        <f>IF(ISNUMBER('Panel Spreadsheet'!AL69),'Panel Spreadsheet'!AL69*Maturity!AL69,"")</f>
        <v/>
      </c>
      <c r="AM69" s="6">
        <f>IF(ISNUMBER('Panel Spreadsheet'!AM69),'Panel Spreadsheet'!AM69*Maturity!AM69,"")</f>
        <v>15150000</v>
      </c>
      <c r="AN69" s="6">
        <f>IF(ISNUMBER('Panel Spreadsheet'!AN69),'Panel Spreadsheet'!AN69*Maturity!AN69,"")</f>
        <v>9650000</v>
      </c>
      <c r="AO69" s="6">
        <f>IF(ISNUMBER('Panel Spreadsheet'!AO69),'Panel Spreadsheet'!AO69*Maturity!AO69,"")</f>
        <v>4875000</v>
      </c>
      <c r="AP69" s="6">
        <f>IF(ISNUMBER('Panel Spreadsheet'!AP69),'Panel Spreadsheet'!AP69*Maturity!AP69,"")</f>
        <v>0</v>
      </c>
      <c r="AQ69" s="6" t="str">
        <f>IF(ISNUMBER('Panel Spreadsheet'!AQ69),'Panel Spreadsheet'!AQ69*Maturity!AQ69,"")</f>
        <v/>
      </c>
      <c r="AR69" s="6" t="str">
        <f>IF(ISNUMBER('Panel Spreadsheet'!AR69),'Panel Spreadsheet'!AR69*Maturity!AR69,"")</f>
        <v/>
      </c>
      <c r="AS69" s="6" t="str">
        <f>IF(ISNUMBER('Panel Spreadsheet'!AS69),'Panel Spreadsheet'!AS69*Maturity!AS69,"")</f>
        <v/>
      </c>
      <c r="AT69" s="6" t="str">
        <f>IF(ISNUMBER('Panel Spreadsheet'!AT69),'Panel Spreadsheet'!AT69*Maturity!AT69,"")</f>
        <v/>
      </c>
      <c r="AU69" s="6" t="str">
        <f>IF(ISNUMBER('Panel Spreadsheet'!AU69),'Panel Spreadsheet'!AU69*Maturity!AU69,"")</f>
        <v/>
      </c>
      <c r="AV69" s="6" t="str">
        <f>IF(ISNUMBER('Panel Spreadsheet'!AV69),'Panel Spreadsheet'!AV69*Maturity!AV69,"")</f>
        <v/>
      </c>
      <c r="AW69" s="6" t="str">
        <f>IF(ISNUMBER('Panel Spreadsheet'!AW69),'Panel Spreadsheet'!AW69*Maturity!AW69,"")</f>
        <v/>
      </c>
      <c r="AX69" s="6" t="str">
        <f>IF(ISNUMBER('Panel Spreadsheet'!AX69),'Panel Spreadsheet'!AX69*Maturity!AX69,"")</f>
        <v/>
      </c>
      <c r="AY69" s="6" t="str">
        <f>IF(ISNUMBER('Panel Spreadsheet'!AY69),'Panel Spreadsheet'!AY69*Maturity!AY69,"")</f>
        <v/>
      </c>
    </row>
    <row r="70" spans="1:51" x14ac:dyDescent="0.35">
      <c r="A70" t="s">
        <v>29</v>
      </c>
      <c r="B70" t="s">
        <v>157</v>
      </c>
      <c r="C70" s="15">
        <v>2.5</v>
      </c>
      <c r="D70">
        <v>1944</v>
      </c>
      <c r="E70">
        <v>1949</v>
      </c>
      <c r="F70" s="6" t="str">
        <f>IF(ISNUMBER('Panel Spreadsheet'!F70),'Panel Spreadsheet'!F70*Maturity!F70,"")</f>
        <v/>
      </c>
      <c r="G70" s="6" t="str">
        <f>IF(ISNUMBER('Panel Spreadsheet'!G70),'Panel Spreadsheet'!G70*Maturity!G70,"")</f>
        <v/>
      </c>
      <c r="H70" s="6" t="str">
        <f>IF(ISNUMBER('Panel Spreadsheet'!H70),'Panel Spreadsheet'!H70*Maturity!H70,"")</f>
        <v/>
      </c>
      <c r="I70" s="6" t="str">
        <f>IF(ISNUMBER('Panel Spreadsheet'!I70),'Panel Spreadsheet'!I70*Maturity!I70,"")</f>
        <v/>
      </c>
      <c r="J70" s="6" t="str">
        <f>IF(ISNUMBER('Panel Spreadsheet'!J70),'Panel Spreadsheet'!J70*Maturity!J70,"")</f>
        <v/>
      </c>
      <c r="K70" s="6" t="str">
        <f>IF(ISNUMBER('Panel Spreadsheet'!K70),'Panel Spreadsheet'!K70*Maturity!K70,"")</f>
        <v/>
      </c>
      <c r="L70" s="6" t="str">
        <f>IF(ISNUMBER('Panel Spreadsheet'!L70),'Panel Spreadsheet'!L70*Maturity!L70,"")</f>
        <v/>
      </c>
      <c r="M70" s="6" t="str">
        <f>IF(ISNUMBER('Panel Spreadsheet'!M70),'Panel Spreadsheet'!M70*Maturity!M70,"")</f>
        <v/>
      </c>
      <c r="N70" s="6" t="str">
        <f>IF(ISNUMBER('Panel Spreadsheet'!N70),'Panel Spreadsheet'!N70*Maturity!N70,"")</f>
        <v/>
      </c>
      <c r="O70" s="6" t="str">
        <f>IF(ISNUMBER('Panel Spreadsheet'!O70),'Panel Spreadsheet'!O70*Maturity!O70,"")</f>
        <v/>
      </c>
      <c r="P70" s="6" t="str">
        <f>IF(ISNUMBER('Panel Spreadsheet'!P70),'Panel Spreadsheet'!P70*Maturity!P70,"")</f>
        <v/>
      </c>
      <c r="Q70" s="6" t="str">
        <f>IF(ISNUMBER('Panel Spreadsheet'!Q70),'Panel Spreadsheet'!Q70*Maturity!Q70,"")</f>
        <v/>
      </c>
      <c r="R70" s="6" t="str">
        <f>IF(ISNUMBER('Panel Spreadsheet'!R70),'Panel Spreadsheet'!R70*Maturity!R70,"")</f>
        <v/>
      </c>
      <c r="S70" s="6">
        <f>IF(ISNUMBER('Panel Spreadsheet'!S70),'Panel Spreadsheet'!S70*Maturity!S70,"")</f>
        <v>577500</v>
      </c>
      <c r="T70" s="6">
        <f>IF(ISNUMBER('Panel Spreadsheet'!T70),'Panel Spreadsheet'!T70*Maturity!T70,"")</f>
        <v>1895097.2249999999</v>
      </c>
      <c r="U70" s="6">
        <f>IF(ISNUMBER('Panel Spreadsheet'!U70),'Panel Spreadsheet'!U70*Maturity!U70,"")</f>
        <v>4796382.5</v>
      </c>
      <c r="V70" s="6">
        <f>IF(ISNUMBER('Panel Spreadsheet'!V70),'Panel Spreadsheet'!V70*Maturity!V70,"")</f>
        <v>7543800</v>
      </c>
      <c r="W70" s="6">
        <f>IF(ISNUMBER('Panel Spreadsheet'!W70),'Panel Spreadsheet'!W70*Maturity!W70,"")</f>
        <v>7241850</v>
      </c>
      <c r="X70" s="6">
        <f>IF(ISNUMBER('Panel Spreadsheet'!X70),'Panel Spreadsheet'!X70*Maturity!X70,"")</f>
        <v>6303000</v>
      </c>
      <c r="Y70" s="6">
        <f>IF(ISNUMBER('Panel Spreadsheet'!Y70),'Panel Spreadsheet'!Y70*Maturity!Y70,"")</f>
        <v>5791500</v>
      </c>
      <c r="Z70" s="6">
        <f>IF(ISNUMBER('Panel Spreadsheet'!Z70),'Panel Spreadsheet'!Z70*Maturity!Z70,"")</f>
        <v>5306400</v>
      </c>
      <c r="AA70" s="6">
        <f>IF(ISNUMBER('Panel Spreadsheet'!AA70),'Panel Spreadsheet'!AA70*Maturity!AA70,"")</f>
        <v>4654650</v>
      </c>
      <c r="AB70" s="6">
        <f>IF(ISNUMBER('Panel Spreadsheet'!AB70),'Panel Spreadsheet'!AB70*Maturity!AB70,"")</f>
        <v>9157500</v>
      </c>
      <c r="AC70" s="6">
        <f>IF(ISNUMBER('Panel Spreadsheet'!AC70),'Panel Spreadsheet'!AC70*Maturity!AC70,"")</f>
        <v>10200000</v>
      </c>
      <c r="AD70" s="6">
        <f>IF(ISNUMBER('Panel Spreadsheet'!AD70),'Panel Spreadsheet'!AD70*Maturity!AD70,"")</f>
        <v>10200000</v>
      </c>
      <c r="AE70" s="6" t="str">
        <f>IF(ISNUMBER('Panel Spreadsheet'!AE70),'Panel Spreadsheet'!AE70*Maturity!AE70,"")</f>
        <v/>
      </c>
      <c r="AF70" s="6" t="str">
        <f>IF(ISNUMBER('Panel Spreadsheet'!AF70),'Panel Spreadsheet'!AF70*Maturity!AF70,"")</f>
        <v/>
      </c>
      <c r="AG70" s="6" t="str">
        <f>IF(ISNUMBER('Panel Spreadsheet'!AG70),'Panel Spreadsheet'!AG70*Maturity!AG70,"")</f>
        <v/>
      </c>
      <c r="AH70" s="6" t="str">
        <f>IF(ISNUMBER('Panel Spreadsheet'!AH70),'Panel Spreadsheet'!AH70*Maturity!AH70,"")</f>
        <v/>
      </c>
      <c r="AI70" s="6" t="str">
        <f>IF(ISNUMBER('Panel Spreadsheet'!AI70),'Panel Spreadsheet'!AI70*Maturity!AI70,"")</f>
        <v/>
      </c>
      <c r="AJ70" s="6" t="str">
        <f>IF(ISNUMBER('Panel Spreadsheet'!AJ70),'Panel Spreadsheet'!AJ70*Maturity!AJ70,"")</f>
        <v/>
      </c>
      <c r="AK70" s="6" t="str">
        <f>IF(ISNUMBER('Panel Spreadsheet'!AK70),'Panel Spreadsheet'!AK70*Maturity!AK70,"")</f>
        <v/>
      </c>
      <c r="AL70" s="6" t="str">
        <f>IF(ISNUMBER('Panel Spreadsheet'!AL70),'Panel Spreadsheet'!AL70*Maturity!AL70,"")</f>
        <v/>
      </c>
      <c r="AM70" s="6" t="str">
        <f>IF(ISNUMBER('Panel Spreadsheet'!AM70),'Panel Spreadsheet'!AM70*Maturity!AM70,"")</f>
        <v/>
      </c>
      <c r="AN70" s="6" t="str">
        <f>IF(ISNUMBER('Panel Spreadsheet'!AN70),'Panel Spreadsheet'!AN70*Maturity!AN70,"")</f>
        <v/>
      </c>
      <c r="AO70" s="6" t="str">
        <f>IF(ISNUMBER('Panel Spreadsheet'!AO70),'Panel Spreadsheet'!AO70*Maturity!AO70,"")</f>
        <v/>
      </c>
      <c r="AP70" s="6" t="str">
        <f>IF(ISNUMBER('Panel Spreadsheet'!AP70),'Panel Spreadsheet'!AP70*Maturity!AP70,"")</f>
        <v/>
      </c>
      <c r="AQ70" s="6" t="str">
        <f>IF(ISNUMBER('Panel Spreadsheet'!AQ70),'Panel Spreadsheet'!AQ70*Maturity!AQ70,"")</f>
        <v/>
      </c>
      <c r="AR70" s="6" t="str">
        <f>IF(ISNUMBER('Panel Spreadsheet'!AR70),'Panel Spreadsheet'!AR70*Maturity!AR70,"")</f>
        <v/>
      </c>
      <c r="AS70" s="6" t="str">
        <f>IF(ISNUMBER('Panel Spreadsheet'!AS70),'Panel Spreadsheet'!AS70*Maturity!AS70,"")</f>
        <v/>
      </c>
      <c r="AT70" s="6" t="str">
        <f>IF(ISNUMBER('Panel Spreadsheet'!AT70),'Panel Spreadsheet'!AT70*Maturity!AT70,"")</f>
        <v/>
      </c>
      <c r="AU70" s="6" t="str">
        <f>IF(ISNUMBER('Panel Spreadsheet'!AU70),'Panel Spreadsheet'!AU70*Maturity!AU70,"")</f>
        <v/>
      </c>
      <c r="AV70" s="6" t="str">
        <f>IF(ISNUMBER('Panel Spreadsheet'!AV70),'Panel Spreadsheet'!AV70*Maturity!AV70,"")</f>
        <v/>
      </c>
      <c r="AW70" s="6" t="str">
        <f>IF(ISNUMBER('Panel Spreadsheet'!AW70),'Panel Spreadsheet'!AW70*Maturity!AW70,"")</f>
        <v/>
      </c>
      <c r="AX70" s="6" t="str">
        <f>IF(ISNUMBER('Panel Spreadsheet'!AX70),'Panel Spreadsheet'!AX70*Maturity!AX70,"")</f>
        <v/>
      </c>
      <c r="AY70" s="6" t="str">
        <f>IF(ISNUMBER('Panel Spreadsheet'!AY70),'Panel Spreadsheet'!AY70*Maturity!AY70,"")</f>
        <v/>
      </c>
    </row>
    <row r="71" spans="1:51" x14ac:dyDescent="0.35">
      <c r="A71" t="s">
        <v>71</v>
      </c>
      <c r="B71" t="s">
        <v>157</v>
      </c>
      <c r="C71" s="15">
        <v>2.5</v>
      </c>
      <c r="D71">
        <v>1963</v>
      </c>
      <c r="E71">
        <v>1964</v>
      </c>
      <c r="F71" s="6" t="str">
        <f>IF(ISNUMBER('Panel Spreadsheet'!F71),'Panel Spreadsheet'!F71*Maturity!F71,"")</f>
        <v/>
      </c>
      <c r="G71" s="6" t="str">
        <f>IF(ISNUMBER('Panel Spreadsheet'!G71),'Panel Spreadsheet'!G71*Maturity!G71,"")</f>
        <v/>
      </c>
      <c r="H71" s="6" t="str">
        <f>IF(ISNUMBER('Panel Spreadsheet'!H71),'Panel Spreadsheet'!H71*Maturity!H71,"")</f>
        <v/>
      </c>
      <c r="I71" s="6" t="str">
        <f>IF(ISNUMBER('Panel Spreadsheet'!I71),'Panel Spreadsheet'!I71*Maturity!I71,"")</f>
        <v/>
      </c>
      <c r="J71" s="6" t="str">
        <f>IF(ISNUMBER('Panel Spreadsheet'!J71),'Panel Spreadsheet'!J71*Maturity!J71,"")</f>
        <v/>
      </c>
      <c r="K71" s="6" t="str">
        <f>IF(ISNUMBER('Panel Spreadsheet'!K71),'Panel Spreadsheet'!K71*Maturity!K71,"")</f>
        <v/>
      </c>
      <c r="L71" s="6" t="str">
        <f>IF(ISNUMBER('Panel Spreadsheet'!L71),'Panel Spreadsheet'!L71*Maturity!L71,"")</f>
        <v/>
      </c>
      <c r="M71" s="6" t="str">
        <f>IF(ISNUMBER('Panel Spreadsheet'!M71),'Panel Spreadsheet'!M71*Maturity!M71,"")</f>
        <v/>
      </c>
      <c r="N71" s="6" t="str">
        <f>IF(ISNUMBER('Panel Spreadsheet'!N71),'Panel Spreadsheet'!N71*Maturity!N71,"")</f>
        <v/>
      </c>
      <c r="O71" s="6" t="str">
        <f>IF(ISNUMBER('Panel Spreadsheet'!O71),'Panel Spreadsheet'!O71*Maturity!O71,"")</f>
        <v/>
      </c>
      <c r="P71" s="6" t="str">
        <f>IF(ISNUMBER('Panel Spreadsheet'!P71),'Panel Spreadsheet'!P71*Maturity!P71,"")</f>
        <v/>
      </c>
      <c r="Q71" s="6" t="str">
        <f>IF(ISNUMBER('Panel Spreadsheet'!Q71),'Panel Spreadsheet'!Q71*Maturity!Q71,"")</f>
        <v/>
      </c>
      <c r="R71" s="6" t="str">
        <f>IF(ISNUMBER('Panel Spreadsheet'!R71),'Panel Spreadsheet'!R71*Maturity!R71,"")</f>
        <v/>
      </c>
      <c r="S71" s="6" t="str">
        <f>IF(ISNUMBER('Panel Spreadsheet'!S71),'Panel Spreadsheet'!S71*Maturity!S71,"")</f>
        <v/>
      </c>
      <c r="T71" s="6" t="str">
        <f>IF(ISNUMBER('Panel Spreadsheet'!T71),'Panel Spreadsheet'!T71*Maturity!T71,"")</f>
        <v/>
      </c>
      <c r="U71" s="6" t="str">
        <f>IF(ISNUMBER('Panel Spreadsheet'!U71),'Panel Spreadsheet'!U71*Maturity!U71,"")</f>
        <v/>
      </c>
      <c r="V71" s="6" t="str">
        <f>IF(ISNUMBER('Panel Spreadsheet'!V71),'Panel Spreadsheet'!V71*Maturity!V71,"")</f>
        <v/>
      </c>
      <c r="W71" s="6" t="str">
        <f>IF(ISNUMBER('Panel Spreadsheet'!W71),'Panel Spreadsheet'!W71*Maturity!W71,"")</f>
        <v/>
      </c>
      <c r="X71" s="6" t="str">
        <f>IF(ISNUMBER('Panel Spreadsheet'!X71),'Panel Spreadsheet'!X71*Maturity!X71,"")</f>
        <v/>
      </c>
      <c r="Y71" s="6" t="str">
        <f>IF(ISNUMBER('Panel Spreadsheet'!Y71),'Panel Spreadsheet'!Y71*Maturity!Y71,"")</f>
        <v/>
      </c>
      <c r="Z71" s="6" t="str">
        <f>IF(ISNUMBER('Panel Spreadsheet'!Z71),'Panel Spreadsheet'!Z71*Maturity!Z71,"")</f>
        <v/>
      </c>
      <c r="AA71" s="6" t="str">
        <f>IF(ISNUMBER('Panel Spreadsheet'!AA71),'Panel Spreadsheet'!AA71*Maturity!AA71,"")</f>
        <v/>
      </c>
      <c r="AB71" s="6" t="str">
        <f>IF(ISNUMBER('Panel Spreadsheet'!AB71),'Panel Spreadsheet'!AB71*Maturity!AB71,"")</f>
        <v/>
      </c>
      <c r="AC71" s="6" t="str">
        <f>IF(ISNUMBER('Panel Spreadsheet'!AC71),'Panel Spreadsheet'!AC71*Maturity!AC71,"")</f>
        <v/>
      </c>
      <c r="AD71" s="6" t="str">
        <f>IF(ISNUMBER('Panel Spreadsheet'!AD71),'Panel Spreadsheet'!AD71*Maturity!AD71,"")</f>
        <v/>
      </c>
      <c r="AE71" s="6" t="str">
        <f>IF(ISNUMBER('Panel Spreadsheet'!AE71),'Panel Spreadsheet'!AE71*Maturity!AE71,"")</f>
        <v/>
      </c>
      <c r="AF71" s="6" t="str">
        <f>IF(ISNUMBER('Panel Spreadsheet'!AF71),'Panel Spreadsheet'!AF71*Maturity!AF71,"")</f>
        <v/>
      </c>
      <c r="AG71" s="6" t="str">
        <f>IF(ISNUMBER('Panel Spreadsheet'!AG71),'Panel Spreadsheet'!AG71*Maturity!AG71,"")</f>
        <v/>
      </c>
      <c r="AH71" s="6" t="str">
        <f>IF(ISNUMBER('Panel Spreadsheet'!AH71),'Panel Spreadsheet'!AH71*Maturity!AH71,"")</f>
        <v/>
      </c>
      <c r="AI71" s="6" t="str">
        <f>IF(ISNUMBER('Panel Spreadsheet'!AI71),'Panel Spreadsheet'!AI71*Maturity!AI71,"")</f>
        <v/>
      </c>
      <c r="AJ71" s="6" t="str">
        <f>IF(ISNUMBER('Panel Spreadsheet'!AJ71),'Panel Spreadsheet'!AJ71*Maturity!AJ71,"")</f>
        <v/>
      </c>
      <c r="AK71" s="6" t="str">
        <f>IF(ISNUMBER('Panel Spreadsheet'!AK71),'Panel Spreadsheet'!AK71*Maturity!AK71,"")</f>
        <v/>
      </c>
      <c r="AL71" s="6" t="str">
        <f>IF(ISNUMBER('Panel Spreadsheet'!AL71),'Panel Spreadsheet'!AL71*Maturity!AL71,"")</f>
        <v/>
      </c>
      <c r="AM71" s="6" t="str">
        <f>IF(ISNUMBER('Panel Spreadsheet'!AM71),'Panel Spreadsheet'!AM71*Maturity!AM71,"")</f>
        <v/>
      </c>
      <c r="AN71" s="6" t="str">
        <f>IF(ISNUMBER('Panel Spreadsheet'!AN71),'Panel Spreadsheet'!AN71*Maturity!AN71,"")</f>
        <v/>
      </c>
      <c r="AO71" s="6" t="str">
        <f>IF(ISNUMBER('Panel Spreadsheet'!AO71),'Panel Spreadsheet'!AO71*Maturity!AO71,"")</f>
        <v/>
      </c>
      <c r="AP71" s="6" t="str">
        <f>IF(ISNUMBER('Panel Spreadsheet'!AP71),'Panel Spreadsheet'!AP71*Maturity!AP71,"")</f>
        <v/>
      </c>
      <c r="AQ71" s="6" t="str">
        <f>IF(ISNUMBER('Panel Spreadsheet'!AQ71),'Panel Spreadsheet'!AQ71*Maturity!AQ71,"")</f>
        <v/>
      </c>
      <c r="AR71" s="6" t="str">
        <f>IF(ISNUMBER('Panel Spreadsheet'!AR71),'Panel Spreadsheet'!AR71*Maturity!AR71,"")</f>
        <v/>
      </c>
      <c r="AS71" s="6" t="str">
        <f>IF(ISNUMBER('Panel Spreadsheet'!AS71),'Panel Spreadsheet'!AS71*Maturity!AS71,"")</f>
        <v/>
      </c>
      <c r="AT71" s="6" t="str">
        <f>IF(ISNUMBER('Panel Spreadsheet'!AT71),'Panel Spreadsheet'!AT71*Maturity!AT71,"")</f>
        <v/>
      </c>
      <c r="AU71" s="6" t="str">
        <f>IF(ISNUMBER('Panel Spreadsheet'!AU71),'Panel Spreadsheet'!AU71*Maturity!AU71,"")</f>
        <v/>
      </c>
      <c r="AV71" s="6">
        <f>IF(ISNUMBER('Panel Spreadsheet'!AV71),'Panel Spreadsheet'!AV71*Maturity!AV71,"")</f>
        <v>7205444.7949999999</v>
      </c>
      <c r="AW71" s="6" t="str">
        <f>IF(ISNUMBER('Panel Spreadsheet'!AW71),'Panel Spreadsheet'!AW71*Maturity!AW71,"")</f>
        <v/>
      </c>
      <c r="AX71" s="6" t="str">
        <f>IF(ISNUMBER('Panel Spreadsheet'!AX71),'Panel Spreadsheet'!AX71*Maturity!AX71,"")</f>
        <v/>
      </c>
      <c r="AY71" s="6" t="str">
        <f>IF(ISNUMBER('Panel Spreadsheet'!AY71),'Panel Spreadsheet'!AY71*Maturity!AY71,"")</f>
        <v/>
      </c>
    </row>
    <row r="72" spans="1:51" x14ac:dyDescent="0.35">
      <c r="A72" t="s">
        <v>49</v>
      </c>
      <c r="B72" t="s">
        <v>157</v>
      </c>
      <c r="C72" s="15">
        <v>2.5</v>
      </c>
      <c r="D72">
        <v>1956</v>
      </c>
      <c r="E72">
        <v>1961</v>
      </c>
      <c r="F72" s="6" t="str">
        <f>IF(ISNUMBER('Panel Spreadsheet'!F72),'Panel Spreadsheet'!F72*Maturity!F72,"")</f>
        <v/>
      </c>
      <c r="G72" s="6" t="str">
        <f>IF(ISNUMBER('Panel Spreadsheet'!G72),'Panel Spreadsheet'!G72*Maturity!G72,"")</f>
        <v/>
      </c>
      <c r="H72" s="6" t="str">
        <f>IF(ISNUMBER('Panel Spreadsheet'!H72),'Panel Spreadsheet'!H72*Maturity!H72,"")</f>
        <v/>
      </c>
      <c r="I72" s="6" t="str">
        <f>IF(ISNUMBER('Panel Spreadsheet'!I72),'Panel Spreadsheet'!I72*Maturity!I72,"")</f>
        <v/>
      </c>
      <c r="J72" s="6" t="str">
        <f>IF(ISNUMBER('Panel Spreadsheet'!J72),'Panel Spreadsheet'!J72*Maturity!J72,"")</f>
        <v/>
      </c>
      <c r="K72" s="6" t="str">
        <f>IF(ISNUMBER('Panel Spreadsheet'!K72),'Panel Spreadsheet'!K72*Maturity!K72,"")</f>
        <v/>
      </c>
      <c r="L72" s="6" t="str">
        <f>IF(ISNUMBER('Panel Spreadsheet'!L72),'Panel Spreadsheet'!L72*Maturity!L72,"")</f>
        <v/>
      </c>
      <c r="M72" s="6" t="str">
        <f>IF(ISNUMBER('Panel Spreadsheet'!M72),'Panel Spreadsheet'!M72*Maturity!M72,"")</f>
        <v/>
      </c>
      <c r="N72" s="6" t="str">
        <f>IF(ISNUMBER('Panel Spreadsheet'!N72),'Panel Spreadsheet'!N72*Maturity!N72,"")</f>
        <v/>
      </c>
      <c r="O72" s="6" t="str">
        <f>IF(ISNUMBER('Panel Spreadsheet'!O72),'Panel Spreadsheet'!O72*Maturity!O72,"")</f>
        <v/>
      </c>
      <c r="P72" s="6" t="str">
        <f>IF(ISNUMBER('Panel Spreadsheet'!P72),'Panel Spreadsheet'!P72*Maturity!P72,"")</f>
        <v/>
      </c>
      <c r="Q72" s="6" t="str">
        <f>IF(ISNUMBER('Panel Spreadsheet'!Q72),'Panel Spreadsheet'!Q72*Maturity!Q72,"")</f>
        <v/>
      </c>
      <c r="R72" s="6" t="str">
        <f>IF(ISNUMBER('Panel Spreadsheet'!R72),'Panel Spreadsheet'!R72*Maturity!R72,"")</f>
        <v/>
      </c>
      <c r="S72" s="6" t="str">
        <f>IF(ISNUMBER('Panel Spreadsheet'!S72),'Panel Spreadsheet'!S72*Maturity!S72,"")</f>
        <v/>
      </c>
      <c r="T72" s="6" t="str">
        <f>IF(ISNUMBER('Panel Spreadsheet'!T72),'Panel Spreadsheet'!T72*Maturity!T72,"")</f>
        <v/>
      </c>
      <c r="U72" s="6">
        <f>IF(ISNUMBER('Panel Spreadsheet'!U72),'Panel Spreadsheet'!U72*Maturity!U72,"")</f>
        <v>2580874.5833333335</v>
      </c>
      <c r="V72" s="6">
        <f>IF(ISNUMBER('Panel Spreadsheet'!V72),'Panel Spreadsheet'!V72*Maturity!V72,"")</f>
        <v>2762100</v>
      </c>
      <c r="W72" s="6">
        <f>IF(ISNUMBER('Panel Spreadsheet'!W72),'Panel Spreadsheet'!W72*Maturity!W72,"")</f>
        <v>2825550</v>
      </c>
      <c r="X72" s="6">
        <f>IF(ISNUMBER('Panel Spreadsheet'!X72),'Panel Spreadsheet'!X72*Maturity!X72,"")</f>
        <v>2509650</v>
      </c>
      <c r="Y72" s="6">
        <f>IF(ISNUMBER('Panel Spreadsheet'!Y72),'Panel Spreadsheet'!Y72*Maturity!Y72,"")</f>
        <v>2523150</v>
      </c>
      <c r="Z72" s="6">
        <f>IF(ISNUMBER('Panel Spreadsheet'!Z72),'Panel Spreadsheet'!Z72*Maturity!Z72,"")</f>
        <v>2524500</v>
      </c>
      <c r="AA72" s="6">
        <f>IF(ISNUMBER('Panel Spreadsheet'!AA72),'Panel Spreadsheet'!AA72*Maturity!AA72,"")</f>
        <v>2449575</v>
      </c>
      <c r="AB72" s="6">
        <f>IF(ISNUMBER('Panel Spreadsheet'!AB72),'Panel Spreadsheet'!AB72*Maturity!AB72,"")</f>
        <v>2320650</v>
      </c>
      <c r="AC72" s="6">
        <f>IF(ISNUMBER('Panel Spreadsheet'!AC72),'Panel Spreadsheet'!AC72*Maturity!AC72,"")</f>
        <v>8202500</v>
      </c>
      <c r="AD72" s="6" t="str">
        <f>IF(ISNUMBER('Panel Spreadsheet'!AD72),'Panel Spreadsheet'!AD72*Maturity!AD72,"")</f>
        <v/>
      </c>
      <c r="AE72" s="6" t="str">
        <f>IF(ISNUMBER('Panel Spreadsheet'!AE72),'Panel Spreadsheet'!AE72*Maturity!AE72,"")</f>
        <v/>
      </c>
      <c r="AF72" s="6" t="str">
        <f>IF(ISNUMBER('Panel Spreadsheet'!AF72),'Panel Spreadsheet'!AF72*Maturity!AF72,"")</f>
        <v/>
      </c>
      <c r="AG72" s="6" t="str">
        <f>IF(ISNUMBER('Panel Spreadsheet'!AG72),'Panel Spreadsheet'!AG72*Maturity!AG72,"")</f>
        <v/>
      </c>
      <c r="AH72" s="6" t="str">
        <f>IF(ISNUMBER('Panel Spreadsheet'!AH72),'Panel Spreadsheet'!AH72*Maturity!AH72,"")</f>
        <v/>
      </c>
      <c r="AI72" s="6" t="str">
        <f>IF(ISNUMBER('Panel Spreadsheet'!AI72),'Panel Spreadsheet'!AI72*Maturity!AI72,"")</f>
        <v/>
      </c>
      <c r="AJ72" s="6">
        <f>IF(ISNUMBER('Panel Spreadsheet'!AJ72),'Panel Spreadsheet'!AJ72*Maturity!AJ72,"")</f>
        <v>43537500</v>
      </c>
      <c r="AK72" s="6">
        <f>IF(ISNUMBER('Panel Spreadsheet'!AK72),'Panel Spreadsheet'!AK72*Maturity!AK72,"")</f>
        <v>44302500</v>
      </c>
      <c r="AL72" s="6">
        <f>IF(ISNUMBER('Panel Spreadsheet'!AL72),'Panel Spreadsheet'!AL72*Maturity!AL72,"")</f>
        <v>27160000</v>
      </c>
      <c r="AM72" s="6">
        <f>IF(ISNUMBER('Panel Spreadsheet'!AM72),'Panel Spreadsheet'!AM72*Maturity!AM72,"")</f>
        <v>49490000</v>
      </c>
      <c r="AN72" s="6">
        <f>IF(ISNUMBER('Panel Spreadsheet'!AN72),'Panel Spreadsheet'!AN72*Maturity!AN72,"")</f>
        <v>38430000</v>
      </c>
      <c r="AO72" s="6">
        <f>IF(ISNUMBER('Panel Spreadsheet'!AO72),'Panel Spreadsheet'!AO72*Maturity!AO72,"")</f>
        <v>31850000</v>
      </c>
      <c r="AP72" s="6">
        <f>IF(ISNUMBER('Panel Spreadsheet'!AP72),'Panel Spreadsheet'!AP72*Maturity!AP72,"")</f>
        <v>26040000</v>
      </c>
      <c r="AQ72" s="6">
        <f>IF(ISNUMBER('Panel Spreadsheet'!AQ72),'Panel Spreadsheet'!AQ72*Maturity!AQ72,"")</f>
        <v>20160000</v>
      </c>
      <c r="AR72" s="6">
        <f>IF(ISNUMBER('Panel Spreadsheet'!AR72),'Panel Spreadsheet'!AR72*Maturity!AR72,"")</f>
        <v>9750000</v>
      </c>
      <c r="AS72" s="6">
        <f>IF(ISNUMBER('Panel Spreadsheet'!AS72),'Panel Spreadsheet'!AS72*Maturity!AS72,"")</f>
        <v>4925000</v>
      </c>
      <c r="AT72" s="6" t="str">
        <f>IF(ISNUMBER('Panel Spreadsheet'!AT72),'Panel Spreadsheet'!AT72*Maturity!AT72,"")</f>
        <v/>
      </c>
      <c r="AU72" s="6" t="str">
        <f>IF(ISNUMBER('Panel Spreadsheet'!AU72),'Panel Spreadsheet'!AU72*Maturity!AU72,"")</f>
        <v/>
      </c>
      <c r="AV72" s="6" t="str">
        <f>IF(ISNUMBER('Panel Spreadsheet'!AV72),'Panel Spreadsheet'!AV72*Maturity!AV72,"")</f>
        <v/>
      </c>
      <c r="AW72" s="6" t="str">
        <f>IF(ISNUMBER('Panel Spreadsheet'!AW72),'Panel Spreadsheet'!AW72*Maturity!AW72,"")</f>
        <v/>
      </c>
      <c r="AX72" s="6" t="str">
        <f>IF(ISNUMBER('Panel Spreadsheet'!AX72),'Panel Spreadsheet'!AX72*Maturity!AX72,"")</f>
        <v/>
      </c>
      <c r="AY72" s="6" t="str">
        <f>IF(ISNUMBER('Panel Spreadsheet'!AY72),'Panel Spreadsheet'!AY72*Maturity!AY72,"")</f>
        <v/>
      </c>
    </row>
    <row r="73" spans="1:51" x14ac:dyDescent="0.35">
      <c r="A73" t="s">
        <v>54</v>
      </c>
      <c r="B73" t="s">
        <v>157</v>
      </c>
      <c r="C73">
        <v>2.5</v>
      </c>
      <c r="D73">
        <v>1944</v>
      </c>
      <c r="E73">
        <v>1948</v>
      </c>
      <c r="F73" s="6" t="str">
        <f>IF(ISNUMBER('Panel Spreadsheet'!F73),'Panel Spreadsheet'!F73*Maturity!F73,"")</f>
        <v/>
      </c>
      <c r="G73" s="6" t="str">
        <f>IF(ISNUMBER('Panel Spreadsheet'!G73),'Panel Spreadsheet'!G73*Maturity!G73,"")</f>
        <v/>
      </c>
      <c r="H73" s="6" t="str">
        <f>IF(ISNUMBER('Panel Spreadsheet'!H73),'Panel Spreadsheet'!H73*Maturity!H73,"")</f>
        <v/>
      </c>
      <c r="I73" s="6" t="str">
        <f>IF(ISNUMBER('Panel Spreadsheet'!I73),'Panel Spreadsheet'!I73*Maturity!I73,"")</f>
        <v/>
      </c>
      <c r="J73" s="6" t="str">
        <f>IF(ISNUMBER('Panel Spreadsheet'!J73),'Panel Spreadsheet'!J73*Maturity!J73,"")</f>
        <v/>
      </c>
      <c r="K73" s="6" t="str">
        <f>IF(ISNUMBER('Panel Spreadsheet'!K73),'Panel Spreadsheet'!K73*Maturity!K73,"")</f>
        <v/>
      </c>
      <c r="L73" s="6" t="str">
        <f>IF(ISNUMBER('Panel Spreadsheet'!L73),'Panel Spreadsheet'!L73*Maturity!L73,"")</f>
        <v/>
      </c>
      <c r="M73" s="6" t="str">
        <f>IF(ISNUMBER('Panel Spreadsheet'!M73),'Panel Spreadsheet'!M73*Maturity!M73,"")</f>
        <v/>
      </c>
      <c r="N73" s="6" t="str">
        <f>IF(ISNUMBER('Panel Spreadsheet'!N73),'Panel Spreadsheet'!N73*Maturity!N73,"")</f>
        <v/>
      </c>
      <c r="O73" s="6" t="str">
        <f>IF(ISNUMBER('Panel Spreadsheet'!O73),'Panel Spreadsheet'!O73*Maturity!O73,"")</f>
        <v/>
      </c>
      <c r="P73" s="6" t="str">
        <f>IF(ISNUMBER('Panel Spreadsheet'!P73),'Panel Spreadsheet'!P73*Maturity!P73,"")</f>
        <v/>
      </c>
      <c r="Q73" s="6" t="str">
        <f>IF(ISNUMBER('Panel Spreadsheet'!Q73),'Panel Spreadsheet'!Q73*Maturity!Q73,"")</f>
        <v/>
      </c>
      <c r="R73" s="6" t="str">
        <f>IF(ISNUMBER('Panel Spreadsheet'!R73),'Panel Spreadsheet'!R73*Maturity!R73,"")</f>
        <v/>
      </c>
      <c r="S73" s="6" t="str">
        <f>IF(ISNUMBER('Panel Spreadsheet'!S73),'Panel Spreadsheet'!S73*Maturity!S73,"")</f>
        <v/>
      </c>
      <c r="T73" s="6" t="str">
        <f>IF(ISNUMBER('Panel Spreadsheet'!T73),'Panel Spreadsheet'!T73*Maturity!T73,"")</f>
        <v/>
      </c>
      <c r="U73" s="6" t="str">
        <f>IF(ISNUMBER('Panel Spreadsheet'!U73),'Panel Spreadsheet'!U73*Maturity!U73,"")</f>
        <v/>
      </c>
      <c r="V73" s="6" t="str">
        <f>IF(ISNUMBER('Panel Spreadsheet'!V73),'Panel Spreadsheet'!V73*Maturity!V73,"")</f>
        <v/>
      </c>
      <c r="W73" s="6">
        <f>IF(ISNUMBER('Panel Spreadsheet'!W73),'Panel Spreadsheet'!W73*Maturity!W73,"")</f>
        <v>3232000</v>
      </c>
      <c r="X73" s="6">
        <f>IF(ISNUMBER('Panel Spreadsheet'!X73),'Panel Spreadsheet'!X73*Maturity!X73,"")</f>
        <v>4633200</v>
      </c>
      <c r="Y73" s="6">
        <f>IF(ISNUMBER('Panel Spreadsheet'!Y73),'Panel Spreadsheet'!Y73*Maturity!Y73,"")</f>
        <v>4202880</v>
      </c>
      <c r="Z73" s="6">
        <f>IF(ISNUMBER('Panel Spreadsheet'!Z73),'Panel Spreadsheet'!Z73*Maturity!Z73,"")</f>
        <v>3732960</v>
      </c>
      <c r="AA73" s="6">
        <f>IF(ISNUMBER('Panel Spreadsheet'!AA73),'Panel Spreadsheet'!AA73*Maturity!AA73,"")</f>
        <v>3207600</v>
      </c>
      <c r="AB73" s="6" t="str">
        <f>IF(ISNUMBER('Panel Spreadsheet'!AB73),'Panel Spreadsheet'!AB73*Maturity!AB73,"")</f>
        <v/>
      </c>
      <c r="AC73" s="6" t="str">
        <f>IF(ISNUMBER('Panel Spreadsheet'!AC73),'Panel Spreadsheet'!AC73*Maturity!AC73,"")</f>
        <v/>
      </c>
      <c r="AD73" s="6" t="str">
        <f>IF(ISNUMBER('Panel Spreadsheet'!AD73),'Panel Spreadsheet'!AD73*Maturity!AD73,"")</f>
        <v/>
      </c>
      <c r="AE73" s="6" t="str">
        <f>IF(ISNUMBER('Panel Spreadsheet'!AE73),'Panel Spreadsheet'!AE73*Maturity!AE73,"")</f>
        <v/>
      </c>
      <c r="AF73" s="6" t="str">
        <f>IF(ISNUMBER('Panel Spreadsheet'!AF73),'Panel Spreadsheet'!AF73*Maturity!AF73,"")</f>
        <v/>
      </c>
      <c r="AG73" s="6" t="str">
        <f>IF(ISNUMBER('Panel Spreadsheet'!AG73),'Panel Spreadsheet'!AG73*Maturity!AG73,"")</f>
        <v/>
      </c>
      <c r="AH73" s="6" t="str">
        <f>IF(ISNUMBER('Panel Spreadsheet'!AH73),'Panel Spreadsheet'!AH73*Maturity!AH73,"")</f>
        <v/>
      </c>
      <c r="AI73" s="6" t="str">
        <f>IF(ISNUMBER('Panel Spreadsheet'!AI73),'Panel Spreadsheet'!AI73*Maturity!AI73,"")</f>
        <v/>
      </c>
      <c r="AJ73" s="6" t="str">
        <f>IF(ISNUMBER('Panel Spreadsheet'!AJ73),'Panel Spreadsheet'!AJ73*Maturity!AJ73,"")</f>
        <v/>
      </c>
      <c r="AK73" s="6" t="str">
        <f>IF(ISNUMBER('Panel Spreadsheet'!AK73),'Panel Spreadsheet'!AK73*Maturity!AK73,"")</f>
        <v/>
      </c>
      <c r="AL73" s="6" t="str">
        <f>IF(ISNUMBER('Panel Spreadsheet'!AL73),'Panel Spreadsheet'!AL73*Maturity!AL73,"")</f>
        <v/>
      </c>
      <c r="AM73" s="6" t="str">
        <f>IF(ISNUMBER('Panel Spreadsheet'!AM73),'Panel Spreadsheet'!AM73*Maturity!AM73,"")</f>
        <v/>
      </c>
      <c r="AN73" s="6" t="str">
        <f>IF(ISNUMBER('Panel Spreadsheet'!AN73),'Panel Spreadsheet'!AN73*Maturity!AN73,"")</f>
        <v/>
      </c>
      <c r="AO73" s="6" t="str">
        <f>IF(ISNUMBER('Panel Spreadsheet'!AO73),'Panel Spreadsheet'!AO73*Maturity!AO73,"")</f>
        <v/>
      </c>
      <c r="AP73" s="6" t="str">
        <f>IF(ISNUMBER('Panel Spreadsheet'!AP73),'Panel Spreadsheet'!AP73*Maturity!AP73,"")</f>
        <v/>
      </c>
      <c r="AQ73" s="6" t="str">
        <f>IF(ISNUMBER('Panel Spreadsheet'!AQ73),'Panel Spreadsheet'!AQ73*Maturity!AQ73,"")</f>
        <v/>
      </c>
      <c r="AR73" s="6" t="str">
        <f>IF(ISNUMBER('Panel Spreadsheet'!AR73),'Panel Spreadsheet'!AR73*Maturity!AR73,"")</f>
        <v/>
      </c>
      <c r="AS73" s="6" t="str">
        <f>IF(ISNUMBER('Panel Spreadsheet'!AS73),'Panel Spreadsheet'!AS73*Maturity!AS73,"")</f>
        <v/>
      </c>
      <c r="AT73" s="6" t="str">
        <f>IF(ISNUMBER('Panel Spreadsheet'!AT73),'Panel Spreadsheet'!AT73*Maturity!AT73,"")</f>
        <v/>
      </c>
      <c r="AU73" s="6" t="str">
        <f>IF(ISNUMBER('Panel Spreadsheet'!AU73),'Panel Spreadsheet'!AU73*Maturity!AU73,"")</f>
        <v/>
      </c>
      <c r="AV73" s="6" t="str">
        <f>IF(ISNUMBER('Panel Spreadsheet'!AV73),'Panel Spreadsheet'!AV73*Maturity!AV73,"")</f>
        <v/>
      </c>
      <c r="AW73" s="6" t="str">
        <f>IF(ISNUMBER('Panel Spreadsheet'!AW73),'Panel Spreadsheet'!AW73*Maturity!AW73,"")</f>
        <v/>
      </c>
      <c r="AX73" s="6" t="str">
        <f>IF(ISNUMBER('Panel Spreadsheet'!AX73),'Panel Spreadsheet'!AX73*Maturity!AX73,"")</f>
        <v/>
      </c>
      <c r="AY73" s="6" t="str">
        <f>IF(ISNUMBER('Panel Spreadsheet'!AY73),'Panel Spreadsheet'!AY73*Maturity!AY73,"")</f>
        <v/>
      </c>
    </row>
    <row r="74" spans="1:51" x14ac:dyDescent="0.35">
      <c r="A74" t="s">
        <v>17</v>
      </c>
      <c r="B74" t="s">
        <v>157</v>
      </c>
      <c r="C74" s="15">
        <v>2.5</v>
      </c>
      <c r="D74">
        <v>1945</v>
      </c>
      <c r="E74">
        <v>1947</v>
      </c>
      <c r="F74" s="6" t="str">
        <f>IF(ISNUMBER('Panel Spreadsheet'!F74),'Panel Spreadsheet'!F74*Maturity!F74,"")</f>
        <v/>
      </c>
      <c r="G74" s="6" t="str">
        <f>IF(ISNUMBER('Panel Spreadsheet'!G74),'Panel Spreadsheet'!G74*Maturity!G74,"")</f>
        <v/>
      </c>
      <c r="H74" s="6" t="str">
        <f>IF(ISNUMBER('Panel Spreadsheet'!H74),'Panel Spreadsheet'!H74*Maturity!H74,"")</f>
        <v/>
      </c>
      <c r="I74" s="6" t="str">
        <f>IF(ISNUMBER('Panel Spreadsheet'!I74),'Panel Spreadsheet'!I74*Maturity!I74,"")</f>
        <v/>
      </c>
      <c r="J74" s="6" t="str">
        <f>IF(ISNUMBER('Panel Spreadsheet'!J74),'Panel Spreadsheet'!J74*Maturity!J74,"")</f>
        <v/>
      </c>
      <c r="K74" s="6" t="str">
        <f>IF(ISNUMBER('Panel Spreadsheet'!K74),'Panel Spreadsheet'!K74*Maturity!K74,"")</f>
        <v/>
      </c>
      <c r="L74" s="6" t="str">
        <f>IF(ISNUMBER('Panel Spreadsheet'!L74),'Panel Spreadsheet'!L74*Maturity!L74,"")</f>
        <v/>
      </c>
      <c r="M74" s="6" t="str">
        <f>IF(ISNUMBER('Panel Spreadsheet'!M74),'Panel Spreadsheet'!M74*Maturity!M74,"")</f>
        <v/>
      </c>
      <c r="N74" s="6" t="str">
        <f>IF(ISNUMBER('Panel Spreadsheet'!N74),'Panel Spreadsheet'!N74*Maturity!N74,"")</f>
        <v/>
      </c>
      <c r="O74" s="6" t="str">
        <f>IF(ISNUMBER('Panel Spreadsheet'!O74),'Panel Spreadsheet'!O74*Maturity!O74,"")</f>
        <v/>
      </c>
      <c r="P74" s="6" t="str">
        <f>IF(ISNUMBER('Panel Spreadsheet'!P74),'Panel Spreadsheet'!P74*Maturity!P74,"")</f>
        <v/>
      </c>
      <c r="Q74" s="6" t="str">
        <f>IF(ISNUMBER('Panel Spreadsheet'!Q74),'Panel Spreadsheet'!Q74*Maturity!Q74,"")</f>
        <v/>
      </c>
      <c r="R74" s="6" t="str">
        <f>IF(ISNUMBER('Panel Spreadsheet'!R74),'Panel Spreadsheet'!R74*Maturity!R74,"")</f>
        <v/>
      </c>
      <c r="S74" s="6" t="str">
        <f>IF(ISNUMBER('Panel Spreadsheet'!S74),'Panel Spreadsheet'!S74*Maturity!S74,"")</f>
        <v/>
      </c>
      <c r="T74" s="6" t="str">
        <f>IF(ISNUMBER('Panel Spreadsheet'!T74),'Panel Spreadsheet'!T74*Maturity!T74,"")</f>
        <v/>
      </c>
      <c r="U74" s="6" t="str">
        <f>IF(ISNUMBER('Panel Spreadsheet'!U74),'Panel Spreadsheet'!U74*Maturity!U74,"")</f>
        <v/>
      </c>
      <c r="V74" s="6" t="str">
        <f>IF(ISNUMBER('Panel Spreadsheet'!V74),'Panel Spreadsheet'!V74*Maturity!V74,"")</f>
        <v/>
      </c>
      <c r="W74" s="6" t="str">
        <f>IF(ISNUMBER('Panel Spreadsheet'!W74),'Panel Spreadsheet'!W74*Maturity!W74,"")</f>
        <v/>
      </c>
      <c r="X74" s="6" t="str">
        <f>IF(ISNUMBER('Panel Spreadsheet'!X74),'Panel Spreadsheet'!X74*Maturity!X74,"")</f>
        <v/>
      </c>
      <c r="Y74" s="6" t="str">
        <f>IF(ISNUMBER('Panel Spreadsheet'!Y74),'Panel Spreadsheet'!Y74*Maturity!Y74,"")</f>
        <v/>
      </c>
      <c r="Z74" s="6">
        <f>IF(ISNUMBER('Panel Spreadsheet'!Z74),'Panel Spreadsheet'!Z74*Maturity!Z74,"")</f>
        <v>1201500</v>
      </c>
      <c r="AA74" s="6">
        <f>IF(ISNUMBER('Panel Spreadsheet'!AA74),'Panel Spreadsheet'!AA74*Maturity!AA74,"")</f>
        <v>5477250</v>
      </c>
      <c r="AB74" s="6">
        <f>IF(ISNUMBER('Panel Spreadsheet'!AB74),'Panel Spreadsheet'!AB74*Maturity!AB74,"")</f>
        <v>6120000</v>
      </c>
      <c r="AC74" s="6">
        <f>IF(ISNUMBER('Panel Spreadsheet'!AC74),'Panel Spreadsheet'!AC74*Maturity!AC74,"")</f>
        <v>4838212.5</v>
      </c>
      <c r="AD74" s="6">
        <f>IF(ISNUMBER('Panel Spreadsheet'!AD74),'Panel Spreadsheet'!AD74*Maturity!AD74,"")</f>
        <v>5062500</v>
      </c>
      <c r="AE74" s="6">
        <f>IF(ISNUMBER('Panel Spreadsheet'!AE74),'Panel Spreadsheet'!AE74*Maturity!AE74,"")</f>
        <v>2500000</v>
      </c>
      <c r="AF74" s="6" t="str">
        <f>IF(ISNUMBER('Panel Spreadsheet'!AF74),'Panel Spreadsheet'!AF74*Maturity!AF74,"")</f>
        <v/>
      </c>
      <c r="AG74" s="6" t="str">
        <f>IF(ISNUMBER('Panel Spreadsheet'!AG74),'Panel Spreadsheet'!AG74*Maturity!AG74,"")</f>
        <v/>
      </c>
      <c r="AH74" s="6" t="str">
        <f>IF(ISNUMBER('Panel Spreadsheet'!AH74),'Panel Spreadsheet'!AH74*Maturity!AH74,"")</f>
        <v/>
      </c>
      <c r="AI74" s="6" t="str">
        <f>IF(ISNUMBER('Panel Spreadsheet'!AI74),'Panel Spreadsheet'!AI74*Maturity!AI74,"")</f>
        <v/>
      </c>
      <c r="AJ74" s="6" t="str">
        <f>IF(ISNUMBER('Panel Spreadsheet'!AJ74),'Panel Spreadsheet'!AJ74*Maturity!AJ74,"")</f>
        <v/>
      </c>
      <c r="AK74" s="6" t="str">
        <f>IF(ISNUMBER('Panel Spreadsheet'!AK74),'Panel Spreadsheet'!AK74*Maturity!AK74,"")</f>
        <v/>
      </c>
      <c r="AL74" s="6" t="str">
        <f>IF(ISNUMBER('Panel Spreadsheet'!AL74),'Panel Spreadsheet'!AL74*Maturity!AL74,"")</f>
        <v/>
      </c>
      <c r="AM74" s="6" t="str">
        <f>IF(ISNUMBER('Panel Spreadsheet'!AM74),'Panel Spreadsheet'!AM74*Maturity!AM74,"")</f>
        <v/>
      </c>
      <c r="AN74" s="6" t="str">
        <f>IF(ISNUMBER('Panel Spreadsheet'!AN74),'Panel Spreadsheet'!AN74*Maturity!AN74,"")</f>
        <v/>
      </c>
      <c r="AO74" s="6" t="str">
        <f>IF(ISNUMBER('Panel Spreadsheet'!AO74),'Panel Spreadsheet'!AO74*Maturity!AO74,"")</f>
        <v/>
      </c>
      <c r="AP74" s="6" t="str">
        <f>IF(ISNUMBER('Panel Spreadsheet'!AP74),'Panel Spreadsheet'!AP74*Maturity!AP74,"")</f>
        <v/>
      </c>
      <c r="AQ74" s="6" t="str">
        <f>IF(ISNUMBER('Panel Spreadsheet'!AQ74),'Panel Spreadsheet'!AQ74*Maturity!AQ74,"")</f>
        <v/>
      </c>
      <c r="AR74" s="6" t="str">
        <f>IF(ISNUMBER('Panel Spreadsheet'!AR74),'Panel Spreadsheet'!AR74*Maturity!AR74,"")</f>
        <v/>
      </c>
      <c r="AS74" s="6" t="str">
        <f>IF(ISNUMBER('Panel Spreadsheet'!AS74),'Panel Spreadsheet'!AS74*Maturity!AS74,"")</f>
        <v/>
      </c>
      <c r="AT74" s="6" t="str">
        <f>IF(ISNUMBER('Panel Spreadsheet'!AT74),'Panel Spreadsheet'!AT74*Maturity!AT74,"")</f>
        <v/>
      </c>
      <c r="AU74" s="6" t="str">
        <f>IF(ISNUMBER('Panel Spreadsheet'!AU74),'Panel Spreadsheet'!AU74*Maturity!AU74,"")</f>
        <v/>
      </c>
      <c r="AV74" s="6" t="str">
        <f>IF(ISNUMBER('Panel Spreadsheet'!AV74),'Panel Spreadsheet'!AV74*Maturity!AV74,"")</f>
        <v/>
      </c>
      <c r="AW74" s="6" t="str">
        <f>IF(ISNUMBER('Panel Spreadsheet'!AW74),'Panel Spreadsheet'!AW74*Maturity!AW74,"")</f>
        <v/>
      </c>
      <c r="AX74" s="6" t="str">
        <f>IF(ISNUMBER('Panel Spreadsheet'!AX74),'Panel Spreadsheet'!AX74*Maturity!AX74,"")</f>
        <v/>
      </c>
      <c r="AY74" s="6" t="str">
        <f>IF(ISNUMBER('Panel Spreadsheet'!AY74),'Panel Spreadsheet'!AY74*Maturity!AY74,"")</f>
        <v/>
      </c>
    </row>
    <row r="75" spans="1:51" x14ac:dyDescent="0.35">
      <c r="A75" t="s">
        <v>17</v>
      </c>
      <c r="B75" t="s">
        <v>157</v>
      </c>
      <c r="C75" s="15">
        <v>2.5</v>
      </c>
      <c r="D75">
        <v>1946</v>
      </c>
      <c r="E75">
        <v>1948</v>
      </c>
      <c r="F75" s="6" t="str">
        <f>IF(ISNUMBER('Panel Spreadsheet'!F75),'Panel Spreadsheet'!F75*Maturity!F75,"")</f>
        <v/>
      </c>
      <c r="G75" s="6" t="str">
        <f>IF(ISNUMBER('Panel Spreadsheet'!G75),'Panel Spreadsheet'!G75*Maturity!G75,"")</f>
        <v/>
      </c>
      <c r="H75" s="6" t="str">
        <f>IF(ISNUMBER('Panel Spreadsheet'!H75),'Panel Spreadsheet'!H75*Maturity!H75,"")</f>
        <v/>
      </c>
      <c r="I75" s="6" t="str">
        <f>IF(ISNUMBER('Panel Spreadsheet'!I75),'Panel Spreadsheet'!I75*Maturity!I75,"")</f>
        <v/>
      </c>
      <c r="J75" s="6" t="str">
        <f>IF(ISNUMBER('Panel Spreadsheet'!J75),'Panel Spreadsheet'!J75*Maturity!J75,"")</f>
        <v/>
      </c>
      <c r="K75" s="6" t="str">
        <f>IF(ISNUMBER('Panel Spreadsheet'!K75),'Panel Spreadsheet'!K75*Maturity!K75,"")</f>
        <v/>
      </c>
      <c r="L75" s="6" t="str">
        <f>IF(ISNUMBER('Panel Spreadsheet'!L75),'Panel Spreadsheet'!L75*Maturity!L75,"")</f>
        <v/>
      </c>
      <c r="M75" s="6" t="str">
        <f>IF(ISNUMBER('Panel Spreadsheet'!M75),'Panel Spreadsheet'!M75*Maturity!M75,"")</f>
        <v/>
      </c>
      <c r="N75" s="6" t="str">
        <f>IF(ISNUMBER('Panel Spreadsheet'!N75),'Panel Spreadsheet'!N75*Maturity!N75,"")</f>
        <v/>
      </c>
      <c r="O75" s="6" t="str">
        <f>IF(ISNUMBER('Panel Spreadsheet'!O75),'Panel Spreadsheet'!O75*Maturity!O75,"")</f>
        <v/>
      </c>
      <c r="P75" s="6" t="str">
        <f>IF(ISNUMBER('Panel Spreadsheet'!P75),'Panel Spreadsheet'!P75*Maturity!P75,"")</f>
        <v/>
      </c>
      <c r="Q75" s="6" t="str">
        <f>IF(ISNUMBER('Panel Spreadsheet'!Q75),'Panel Spreadsheet'!Q75*Maturity!Q75,"")</f>
        <v/>
      </c>
      <c r="R75" s="6" t="str">
        <f>IF(ISNUMBER('Panel Spreadsheet'!R75),'Panel Spreadsheet'!R75*Maturity!R75,"")</f>
        <v/>
      </c>
      <c r="S75" s="6" t="str">
        <f>IF(ISNUMBER('Panel Spreadsheet'!S75),'Panel Spreadsheet'!S75*Maturity!S75,"")</f>
        <v/>
      </c>
      <c r="T75" s="6" t="str">
        <f>IF(ISNUMBER('Panel Spreadsheet'!T75),'Panel Spreadsheet'!T75*Maturity!T75,"")</f>
        <v/>
      </c>
      <c r="U75" s="6" t="str">
        <f>IF(ISNUMBER('Panel Spreadsheet'!U75),'Panel Spreadsheet'!U75*Maturity!U75,"")</f>
        <v/>
      </c>
      <c r="V75" s="6" t="str">
        <f>IF(ISNUMBER('Panel Spreadsheet'!V75),'Panel Spreadsheet'!V75*Maturity!V75,"")</f>
        <v/>
      </c>
      <c r="W75" s="6" t="str">
        <f>IF(ISNUMBER('Panel Spreadsheet'!W75),'Panel Spreadsheet'!W75*Maturity!W75,"")</f>
        <v/>
      </c>
      <c r="X75" s="6" t="str">
        <f>IF(ISNUMBER('Panel Spreadsheet'!X75),'Panel Spreadsheet'!X75*Maturity!X75,"")</f>
        <v/>
      </c>
      <c r="Y75" s="6" t="str">
        <f>IF(ISNUMBER('Panel Spreadsheet'!Y75),'Panel Spreadsheet'!Y75*Maturity!Y75,"")</f>
        <v/>
      </c>
      <c r="Z75" s="6">
        <f>IF(ISNUMBER('Panel Spreadsheet'!Z75),'Panel Spreadsheet'!Z75*Maturity!Z75,"")</f>
        <v>2456125</v>
      </c>
      <c r="AA75" s="6">
        <f>IF(ISNUMBER('Panel Spreadsheet'!AA75),'Panel Spreadsheet'!AA75*Maturity!AA75,"")</f>
        <v>6007500</v>
      </c>
      <c r="AB75" s="6">
        <f>IF(ISNUMBER('Panel Spreadsheet'!AB75),'Panel Spreadsheet'!AB75*Maturity!AB75,"")</f>
        <v>7631250</v>
      </c>
      <c r="AC75" s="6">
        <f>IF(ISNUMBER('Panel Spreadsheet'!AC75),'Panel Spreadsheet'!AC75*Maturity!AC75,"")</f>
        <v>6112500</v>
      </c>
      <c r="AD75" s="6">
        <f>IF(ISNUMBER('Panel Spreadsheet'!AD75),'Panel Spreadsheet'!AD75*Maturity!AD75,"")</f>
        <v>7621875</v>
      </c>
      <c r="AE75" s="6" t="str">
        <f>IF(ISNUMBER('Panel Spreadsheet'!AE75),'Panel Spreadsheet'!AE75*Maturity!AE75,"")</f>
        <v/>
      </c>
      <c r="AF75" s="6" t="str">
        <f>IF(ISNUMBER('Panel Spreadsheet'!AF75),'Panel Spreadsheet'!AF75*Maturity!AF75,"")</f>
        <v/>
      </c>
      <c r="AG75" s="6" t="str">
        <f>IF(ISNUMBER('Panel Spreadsheet'!AG75),'Panel Spreadsheet'!AG75*Maturity!AG75,"")</f>
        <v/>
      </c>
      <c r="AH75" s="6" t="str">
        <f>IF(ISNUMBER('Panel Spreadsheet'!AH75),'Panel Spreadsheet'!AH75*Maturity!AH75,"")</f>
        <v/>
      </c>
      <c r="AI75" s="6" t="str">
        <f>IF(ISNUMBER('Panel Spreadsheet'!AI75),'Panel Spreadsheet'!AI75*Maturity!AI75,"")</f>
        <v/>
      </c>
      <c r="AJ75" s="6" t="str">
        <f>IF(ISNUMBER('Panel Spreadsheet'!AJ75),'Panel Spreadsheet'!AJ75*Maturity!AJ75,"")</f>
        <v/>
      </c>
      <c r="AK75" s="6" t="str">
        <f>IF(ISNUMBER('Panel Spreadsheet'!AK75),'Panel Spreadsheet'!AK75*Maturity!AK75,"")</f>
        <v/>
      </c>
      <c r="AL75" s="6" t="str">
        <f>IF(ISNUMBER('Panel Spreadsheet'!AL75),'Panel Spreadsheet'!AL75*Maturity!AL75,"")</f>
        <v/>
      </c>
      <c r="AM75" s="6" t="str">
        <f>IF(ISNUMBER('Panel Spreadsheet'!AM75),'Panel Spreadsheet'!AM75*Maturity!AM75,"")</f>
        <v/>
      </c>
      <c r="AN75" s="6" t="str">
        <f>IF(ISNUMBER('Panel Spreadsheet'!AN75),'Panel Spreadsheet'!AN75*Maturity!AN75,"")</f>
        <v/>
      </c>
      <c r="AO75" s="6" t="str">
        <f>IF(ISNUMBER('Panel Spreadsheet'!AO75),'Panel Spreadsheet'!AO75*Maturity!AO75,"")</f>
        <v/>
      </c>
      <c r="AP75" s="6" t="str">
        <f>IF(ISNUMBER('Panel Spreadsheet'!AP75),'Panel Spreadsheet'!AP75*Maturity!AP75,"")</f>
        <v/>
      </c>
      <c r="AQ75" s="6" t="str">
        <f>IF(ISNUMBER('Panel Spreadsheet'!AQ75),'Panel Spreadsheet'!AQ75*Maturity!AQ75,"")</f>
        <v/>
      </c>
      <c r="AR75" s="6" t="str">
        <f>IF(ISNUMBER('Panel Spreadsheet'!AR75),'Panel Spreadsheet'!AR75*Maturity!AR75,"")</f>
        <v/>
      </c>
      <c r="AS75" s="6" t="str">
        <f>IF(ISNUMBER('Panel Spreadsheet'!AS75),'Panel Spreadsheet'!AS75*Maturity!AS75,"")</f>
        <v/>
      </c>
      <c r="AT75" s="6" t="str">
        <f>IF(ISNUMBER('Panel Spreadsheet'!AT75),'Panel Spreadsheet'!AT75*Maturity!AT75,"")</f>
        <v/>
      </c>
      <c r="AU75" s="6" t="str">
        <f>IF(ISNUMBER('Panel Spreadsheet'!AU75),'Panel Spreadsheet'!AU75*Maturity!AU75,"")</f>
        <v/>
      </c>
      <c r="AV75" s="6" t="str">
        <f>IF(ISNUMBER('Panel Spreadsheet'!AV75),'Panel Spreadsheet'!AV75*Maturity!AV75,"")</f>
        <v/>
      </c>
      <c r="AW75" s="6" t="str">
        <f>IF(ISNUMBER('Panel Spreadsheet'!AW75),'Panel Spreadsheet'!AW75*Maturity!AW75,"")</f>
        <v/>
      </c>
      <c r="AX75" s="6" t="str">
        <f>IF(ISNUMBER('Panel Spreadsheet'!AX75),'Panel Spreadsheet'!AX75*Maturity!AX75,"")</f>
        <v/>
      </c>
      <c r="AY75" s="6" t="str">
        <f>IF(ISNUMBER('Panel Spreadsheet'!AY75),'Panel Spreadsheet'!AY75*Maturity!AY75,"")</f>
        <v/>
      </c>
    </row>
    <row r="76" spans="1:51" x14ac:dyDescent="0.35">
      <c r="A76" t="s">
        <v>17</v>
      </c>
      <c r="B76" t="s">
        <v>157</v>
      </c>
      <c r="C76" s="15">
        <v>2.5</v>
      </c>
      <c r="D76">
        <v>1949</v>
      </c>
      <c r="E76">
        <v>1951</v>
      </c>
      <c r="F76" s="6" t="str">
        <f>IF(ISNUMBER('Panel Spreadsheet'!F76),'Panel Spreadsheet'!F76*Maturity!F76,"")</f>
        <v/>
      </c>
      <c r="G76" s="6" t="str">
        <f>IF(ISNUMBER('Panel Spreadsheet'!G76),'Panel Spreadsheet'!G76*Maturity!G76,"")</f>
        <v/>
      </c>
      <c r="H76" s="6" t="str">
        <f>IF(ISNUMBER('Panel Spreadsheet'!H76),'Panel Spreadsheet'!H76*Maturity!H76,"")</f>
        <v/>
      </c>
      <c r="I76" s="6" t="str">
        <f>IF(ISNUMBER('Panel Spreadsheet'!I76),'Panel Spreadsheet'!I76*Maturity!I76,"")</f>
        <v/>
      </c>
      <c r="J76" s="6" t="str">
        <f>IF(ISNUMBER('Panel Spreadsheet'!J76),'Panel Spreadsheet'!J76*Maturity!J76,"")</f>
        <v/>
      </c>
      <c r="K76" s="6" t="str">
        <f>IF(ISNUMBER('Panel Spreadsheet'!K76),'Panel Spreadsheet'!K76*Maturity!K76,"")</f>
        <v/>
      </c>
      <c r="L76" s="6" t="str">
        <f>IF(ISNUMBER('Panel Spreadsheet'!L76),'Panel Spreadsheet'!L76*Maturity!L76,"")</f>
        <v/>
      </c>
      <c r="M76" s="6" t="str">
        <f>IF(ISNUMBER('Panel Spreadsheet'!M76),'Panel Spreadsheet'!M76*Maturity!M76,"")</f>
        <v/>
      </c>
      <c r="N76" s="6" t="str">
        <f>IF(ISNUMBER('Panel Spreadsheet'!N76),'Panel Spreadsheet'!N76*Maturity!N76,"")</f>
        <v/>
      </c>
      <c r="O76" s="6" t="str">
        <f>IF(ISNUMBER('Panel Spreadsheet'!O76),'Panel Spreadsheet'!O76*Maturity!O76,"")</f>
        <v/>
      </c>
      <c r="P76" s="6" t="str">
        <f>IF(ISNUMBER('Panel Spreadsheet'!P76),'Panel Spreadsheet'!P76*Maturity!P76,"")</f>
        <v/>
      </c>
      <c r="Q76" s="6" t="str">
        <f>IF(ISNUMBER('Panel Spreadsheet'!Q76),'Panel Spreadsheet'!Q76*Maturity!Q76,"")</f>
        <v/>
      </c>
      <c r="R76" s="6" t="str">
        <f>IF(ISNUMBER('Panel Spreadsheet'!R76),'Panel Spreadsheet'!R76*Maturity!R76,"")</f>
        <v/>
      </c>
      <c r="S76" s="6" t="str">
        <f>IF(ISNUMBER('Panel Spreadsheet'!S76),'Panel Spreadsheet'!S76*Maturity!S76,"")</f>
        <v/>
      </c>
      <c r="T76" s="6" t="str">
        <f>IF(ISNUMBER('Panel Spreadsheet'!T76),'Panel Spreadsheet'!T76*Maturity!T76,"")</f>
        <v/>
      </c>
      <c r="U76" s="6" t="str">
        <f>IF(ISNUMBER('Panel Spreadsheet'!U76),'Panel Spreadsheet'!U76*Maturity!U76,"")</f>
        <v/>
      </c>
      <c r="V76" s="6" t="str">
        <f>IF(ISNUMBER('Panel Spreadsheet'!V76),'Panel Spreadsheet'!V76*Maturity!V76,"")</f>
        <v/>
      </c>
      <c r="W76" s="6" t="str">
        <f>IF(ISNUMBER('Panel Spreadsheet'!W76),'Panel Spreadsheet'!W76*Maturity!W76,"")</f>
        <v/>
      </c>
      <c r="X76" s="6" t="str">
        <f>IF(ISNUMBER('Panel Spreadsheet'!X76),'Panel Spreadsheet'!X76*Maturity!X76,"")</f>
        <v/>
      </c>
      <c r="Y76" s="6" t="str">
        <f>IF(ISNUMBER('Panel Spreadsheet'!Y76),'Panel Spreadsheet'!Y76*Maturity!Y76,"")</f>
        <v/>
      </c>
      <c r="Z76" s="6" t="str">
        <f>IF(ISNUMBER('Panel Spreadsheet'!Z76),'Panel Spreadsheet'!Z76*Maturity!Z76,"")</f>
        <v/>
      </c>
      <c r="AA76" s="6">
        <f>IF(ISNUMBER('Panel Spreadsheet'!AA76),'Panel Spreadsheet'!AA76*Maturity!AA76,"")</f>
        <v>1937418.75</v>
      </c>
      <c r="AB76" s="6">
        <f>IF(ISNUMBER('Panel Spreadsheet'!AB76),'Panel Spreadsheet'!AB76*Maturity!AB76,"")</f>
        <v>16000000</v>
      </c>
      <c r="AC76" s="6">
        <f>IF(ISNUMBER('Panel Spreadsheet'!AC76),'Panel Spreadsheet'!AC76*Maturity!AC76,"")</f>
        <v>14052500</v>
      </c>
      <c r="AD76" s="6">
        <f>IF(ISNUMBER('Panel Spreadsheet'!AD76),'Panel Spreadsheet'!AD76*Maturity!AD76,"")</f>
        <v>15150000</v>
      </c>
      <c r="AE76" s="6">
        <f>IF(ISNUMBER('Panel Spreadsheet'!AE76),'Panel Spreadsheet'!AE76*Maturity!AE76,"")</f>
        <v>12718750</v>
      </c>
      <c r="AF76" s="6">
        <f>IF(ISNUMBER('Panel Spreadsheet'!AF76),'Panel Spreadsheet'!AF76*Maturity!AF76,"")</f>
        <v>10175000</v>
      </c>
      <c r="AG76" s="6">
        <f>IF(ISNUMBER('Panel Spreadsheet'!AG76),'Panel Spreadsheet'!AG76*Maturity!AG76,"")</f>
        <v>7612500</v>
      </c>
      <c r="AH76" s="6">
        <f>IF(ISNUMBER('Panel Spreadsheet'!AH76),'Panel Spreadsheet'!AH76*Maturity!AH76,"")</f>
        <v>8632250</v>
      </c>
      <c r="AI76" s="6" t="str">
        <f>IF(ISNUMBER('Panel Spreadsheet'!AI76),'Panel Spreadsheet'!AI76*Maturity!AI76,"")</f>
        <v/>
      </c>
      <c r="AJ76" s="6" t="str">
        <f>IF(ISNUMBER('Panel Spreadsheet'!AJ76),'Panel Spreadsheet'!AJ76*Maturity!AJ76,"")</f>
        <v/>
      </c>
      <c r="AK76" s="6" t="str">
        <f>IF(ISNUMBER('Panel Spreadsheet'!AK76),'Panel Spreadsheet'!AK76*Maturity!AK76,"")</f>
        <v/>
      </c>
      <c r="AL76" s="6" t="str">
        <f>IF(ISNUMBER('Panel Spreadsheet'!AL76),'Panel Spreadsheet'!AL76*Maturity!AL76,"")</f>
        <v/>
      </c>
      <c r="AM76" s="6" t="str">
        <f>IF(ISNUMBER('Panel Spreadsheet'!AM76),'Panel Spreadsheet'!AM76*Maturity!AM76,"")</f>
        <v/>
      </c>
      <c r="AN76" s="6" t="str">
        <f>IF(ISNUMBER('Panel Spreadsheet'!AN76),'Panel Spreadsheet'!AN76*Maturity!AN76,"")</f>
        <v/>
      </c>
      <c r="AO76" s="6" t="str">
        <f>IF(ISNUMBER('Panel Spreadsheet'!AO76),'Panel Spreadsheet'!AO76*Maturity!AO76,"")</f>
        <v/>
      </c>
      <c r="AP76" s="6" t="str">
        <f>IF(ISNUMBER('Panel Spreadsheet'!AP76),'Panel Spreadsheet'!AP76*Maturity!AP76,"")</f>
        <v/>
      </c>
      <c r="AQ76" s="6" t="str">
        <f>IF(ISNUMBER('Panel Spreadsheet'!AQ76),'Panel Spreadsheet'!AQ76*Maturity!AQ76,"")</f>
        <v/>
      </c>
      <c r="AR76" s="6" t="str">
        <f>IF(ISNUMBER('Panel Spreadsheet'!AR76),'Panel Spreadsheet'!AR76*Maturity!AR76,"")</f>
        <v/>
      </c>
      <c r="AS76" s="6" t="str">
        <f>IF(ISNUMBER('Panel Spreadsheet'!AS76),'Panel Spreadsheet'!AS76*Maturity!AS76,"")</f>
        <v/>
      </c>
      <c r="AT76" s="6" t="str">
        <f>IF(ISNUMBER('Panel Spreadsheet'!AT76),'Panel Spreadsheet'!AT76*Maturity!AT76,"")</f>
        <v/>
      </c>
      <c r="AU76" s="6" t="str">
        <f>IF(ISNUMBER('Panel Spreadsheet'!AU76),'Panel Spreadsheet'!AU76*Maturity!AU76,"")</f>
        <v/>
      </c>
      <c r="AV76" s="6" t="str">
        <f>IF(ISNUMBER('Panel Spreadsheet'!AV76),'Panel Spreadsheet'!AV76*Maturity!AV76,"")</f>
        <v/>
      </c>
      <c r="AW76" s="6" t="str">
        <f>IF(ISNUMBER('Panel Spreadsheet'!AW76),'Panel Spreadsheet'!AW76*Maturity!AW76,"")</f>
        <v/>
      </c>
      <c r="AX76" s="6" t="str">
        <f>IF(ISNUMBER('Panel Spreadsheet'!AX76),'Panel Spreadsheet'!AX76*Maturity!AX76,"")</f>
        <v/>
      </c>
      <c r="AY76" s="6" t="str">
        <f>IF(ISNUMBER('Panel Spreadsheet'!AY76),'Panel Spreadsheet'!AY76*Maturity!AY76,"")</f>
        <v/>
      </c>
    </row>
    <row r="77" spans="1:51" x14ac:dyDescent="0.35">
      <c r="A77" t="s">
        <v>65</v>
      </c>
      <c r="B77" t="s">
        <v>157</v>
      </c>
      <c r="C77" s="15">
        <v>2.5</v>
      </c>
      <c r="D77">
        <v>1949</v>
      </c>
      <c r="E77">
        <v>1951</v>
      </c>
      <c r="F77" s="6" t="str">
        <f>IF(ISNUMBER('Panel Spreadsheet'!F77),'Panel Spreadsheet'!F77*Maturity!F77,"")</f>
        <v/>
      </c>
      <c r="G77" s="6" t="str">
        <f>IF(ISNUMBER('Panel Spreadsheet'!G77),'Panel Spreadsheet'!G77*Maturity!G77,"")</f>
        <v/>
      </c>
      <c r="H77" s="6" t="str">
        <f>IF(ISNUMBER('Panel Spreadsheet'!H77),'Panel Spreadsheet'!H77*Maturity!H77,"")</f>
        <v/>
      </c>
      <c r="I77" s="6" t="str">
        <f>IF(ISNUMBER('Panel Spreadsheet'!I77),'Panel Spreadsheet'!I77*Maturity!I77,"")</f>
        <v/>
      </c>
      <c r="J77" s="6" t="str">
        <f>IF(ISNUMBER('Panel Spreadsheet'!J77),'Panel Spreadsheet'!J77*Maturity!J77,"")</f>
        <v/>
      </c>
      <c r="K77" s="6" t="str">
        <f>IF(ISNUMBER('Panel Spreadsheet'!K77),'Panel Spreadsheet'!K77*Maturity!K77,"")</f>
        <v/>
      </c>
      <c r="L77" s="6" t="str">
        <f>IF(ISNUMBER('Panel Spreadsheet'!L77),'Panel Spreadsheet'!L77*Maturity!L77,"")</f>
        <v/>
      </c>
      <c r="M77" s="6" t="str">
        <f>IF(ISNUMBER('Panel Spreadsheet'!M77),'Panel Spreadsheet'!M77*Maturity!M77,"")</f>
        <v/>
      </c>
      <c r="N77" s="6" t="str">
        <f>IF(ISNUMBER('Panel Spreadsheet'!N77),'Panel Spreadsheet'!N77*Maturity!N77,"")</f>
        <v/>
      </c>
      <c r="O77" s="6" t="str">
        <f>IF(ISNUMBER('Panel Spreadsheet'!O77),'Panel Spreadsheet'!O77*Maturity!O77,"")</f>
        <v/>
      </c>
      <c r="P77" s="6" t="str">
        <f>IF(ISNUMBER('Panel Spreadsheet'!P77),'Panel Spreadsheet'!P77*Maturity!P77,"")</f>
        <v/>
      </c>
      <c r="Q77" s="6" t="str">
        <f>IF(ISNUMBER('Panel Spreadsheet'!Q77),'Panel Spreadsheet'!Q77*Maturity!Q77,"")</f>
        <v/>
      </c>
      <c r="R77" s="6" t="str">
        <f>IF(ISNUMBER('Panel Spreadsheet'!R77),'Panel Spreadsheet'!R77*Maturity!R77,"")</f>
        <v/>
      </c>
      <c r="S77" s="6" t="str">
        <f>IF(ISNUMBER('Panel Spreadsheet'!S77),'Panel Spreadsheet'!S77*Maturity!S77,"")</f>
        <v/>
      </c>
      <c r="T77" s="6" t="str">
        <f>IF(ISNUMBER('Panel Spreadsheet'!T77),'Panel Spreadsheet'!T77*Maturity!T77,"")</f>
        <v/>
      </c>
      <c r="U77" s="6" t="str">
        <f>IF(ISNUMBER('Panel Spreadsheet'!U77),'Panel Spreadsheet'!U77*Maturity!U77,"")</f>
        <v/>
      </c>
      <c r="V77" s="6" t="str">
        <f>IF(ISNUMBER('Panel Spreadsheet'!V77),'Panel Spreadsheet'!V77*Maturity!V77,"")</f>
        <v/>
      </c>
      <c r="W77" s="6" t="str">
        <f>IF(ISNUMBER('Panel Spreadsheet'!W77),'Panel Spreadsheet'!W77*Maturity!W77,"")</f>
        <v/>
      </c>
      <c r="X77" s="6" t="str">
        <f>IF(ISNUMBER('Panel Spreadsheet'!X77),'Panel Spreadsheet'!X77*Maturity!X77,"")</f>
        <v/>
      </c>
      <c r="Y77" s="6" t="str">
        <f>IF(ISNUMBER('Panel Spreadsheet'!Y77),'Panel Spreadsheet'!Y77*Maturity!Y77,"")</f>
        <v/>
      </c>
      <c r="Z77" s="6" t="str">
        <f>IF(ISNUMBER('Panel Spreadsheet'!Z77),'Panel Spreadsheet'!Z77*Maturity!Z77,"")</f>
        <v/>
      </c>
      <c r="AA77" s="6" t="str">
        <f>IF(ISNUMBER('Panel Spreadsheet'!AA77),'Panel Spreadsheet'!AA77*Maturity!AA77,"")</f>
        <v/>
      </c>
      <c r="AB77" s="6" t="str">
        <f>IF(ISNUMBER('Panel Spreadsheet'!AB77),'Panel Spreadsheet'!AB77*Maturity!AB77,"")</f>
        <v/>
      </c>
      <c r="AC77" s="6" t="str">
        <f>IF(ISNUMBER('Panel Spreadsheet'!AC77),'Panel Spreadsheet'!AC77*Maturity!AC77,"")</f>
        <v/>
      </c>
      <c r="AD77" s="6" t="str">
        <f>IF(ISNUMBER('Panel Spreadsheet'!AD77),'Panel Spreadsheet'!AD77*Maturity!AD77,"")</f>
        <v/>
      </c>
      <c r="AE77" s="6" t="str">
        <f>IF(ISNUMBER('Panel Spreadsheet'!AE77),'Panel Spreadsheet'!AE77*Maturity!AE77,"")</f>
        <v/>
      </c>
      <c r="AF77" s="6" t="str">
        <f>IF(ISNUMBER('Panel Spreadsheet'!AF77),'Panel Spreadsheet'!AF77*Maturity!AF77,"")</f>
        <v/>
      </c>
      <c r="AG77" s="6" t="str">
        <f>IF(ISNUMBER('Panel Spreadsheet'!AG77),'Panel Spreadsheet'!AG77*Maturity!AG77,"")</f>
        <v/>
      </c>
      <c r="AH77" s="6" t="str">
        <f>IF(ISNUMBER('Panel Spreadsheet'!AH77),'Panel Spreadsheet'!AH77*Maturity!AH77,"")</f>
        <v/>
      </c>
      <c r="AI77" s="6">
        <f>IF(ISNUMBER('Panel Spreadsheet'!AI77),'Panel Spreadsheet'!AI77*Maturity!AI77,"")</f>
        <v>1980000</v>
      </c>
      <c r="AJ77" s="6" t="str">
        <f>IF(ISNUMBER('Panel Spreadsheet'!AJ77),'Panel Spreadsheet'!AJ77*Maturity!AJ77,"")</f>
        <v/>
      </c>
      <c r="AK77" s="6" t="str">
        <f>IF(ISNUMBER('Panel Spreadsheet'!AK77),'Panel Spreadsheet'!AK77*Maturity!AK77,"")</f>
        <v/>
      </c>
      <c r="AL77" s="6" t="str">
        <f>IF(ISNUMBER('Panel Spreadsheet'!AL77),'Panel Spreadsheet'!AL77*Maturity!AL77,"")</f>
        <v/>
      </c>
      <c r="AM77" s="6" t="str">
        <f>IF(ISNUMBER('Panel Spreadsheet'!AM77),'Panel Spreadsheet'!AM77*Maturity!AM77,"")</f>
        <v/>
      </c>
      <c r="AN77" s="6" t="str">
        <f>IF(ISNUMBER('Panel Spreadsheet'!AN77),'Panel Spreadsheet'!AN77*Maturity!AN77,"")</f>
        <v/>
      </c>
      <c r="AO77" s="6" t="str">
        <f>IF(ISNUMBER('Panel Spreadsheet'!AO77),'Panel Spreadsheet'!AO77*Maturity!AO77,"")</f>
        <v/>
      </c>
      <c r="AP77" s="6" t="str">
        <f>IF(ISNUMBER('Panel Spreadsheet'!AP77),'Panel Spreadsheet'!AP77*Maturity!AP77,"")</f>
        <v/>
      </c>
      <c r="AQ77" s="6" t="str">
        <f>IF(ISNUMBER('Panel Spreadsheet'!AQ77),'Panel Spreadsheet'!AQ77*Maturity!AQ77,"")</f>
        <v/>
      </c>
      <c r="AR77" s="6" t="str">
        <f>IF(ISNUMBER('Panel Spreadsheet'!AR77),'Panel Spreadsheet'!AR77*Maturity!AR77,"")</f>
        <v/>
      </c>
      <c r="AS77" s="6" t="str">
        <f>IF(ISNUMBER('Panel Spreadsheet'!AS77),'Panel Spreadsheet'!AS77*Maturity!AS77,"")</f>
        <v/>
      </c>
      <c r="AT77" s="6" t="str">
        <f>IF(ISNUMBER('Panel Spreadsheet'!AT77),'Panel Spreadsheet'!AT77*Maturity!AT77,"")</f>
        <v/>
      </c>
      <c r="AU77" s="6" t="str">
        <f>IF(ISNUMBER('Panel Spreadsheet'!AU77),'Panel Spreadsheet'!AU77*Maturity!AU77,"")</f>
        <v/>
      </c>
      <c r="AV77" s="6" t="str">
        <f>IF(ISNUMBER('Panel Spreadsheet'!AV77),'Panel Spreadsheet'!AV77*Maturity!AV77,"")</f>
        <v/>
      </c>
      <c r="AW77" s="6" t="str">
        <f>IF(ISNUMBER('Panel Spreadsheet'!AW77),'Panel Spreadsheet'!AW77*Maturity!AW77,"")</f>
        <v/>
      </c>
      <c r="AX77" s="6" t="str">
        <f>IF(ISNUMBER('Panel Spreadsheet'!AX77),'Panel Spreadsheet'!AX77*Maturity!AX77,"")</f>
        <v/>
      </c>
      <c r="AY77" s="6" t="str">
        <f>IF(ISNUMBER('Panel Spreadsheet'!AY77),'Panel Spreadsheet'!AY77*Maturity!AY77,"")</f>
        <v/>
      </c>
    </row>
    <row r="78" spans="1:51" x14ac:dyDescent="0.35">
      <c r="A78" t="s">
        <v>64</v>
      </c>
      <c r="B78" t="s">
        <v>157</v>
      </c>
      <c r="C78" s="15">
        <v>2.5</v>
      </c>
      <c r="D78">
        <v>1949</v>
      </c>
      <c r="E78">
        <v>1951</v>
      </c>
      <c r="F78" s="6" t="str">
        <f>IF(ISNUMBER('Panel Spreadsheet'!F78),'Panel Spreadsheet'!F78*Maturity!F78,"")</f>
        <v/>
      </c>
      <c r="G78" s="6" t="str">
        <f>IF(ISNUMBER('Panel Spreadsheet'!G78),'Panel Spreadsheet'!G78*Maturity!G78,"")</f>
        <v/>
      </c>
      <c r="H78" s="6" t="str">
        <f>IF(ISNUMBER('Panel Spreadsheet'!H78),'Panel Spreadsheet'!H78*Maturity!H78,"")</f>
        <v/>
      </c>
      <c r="I78" s="6" t="str">
        <f>IF(ISNUMBER('Panel Spreadsheet'!I78),'Panel Spreadsheet'!I78*Maturity!I78,"")</f>
        <v/>
      </c>
      <c r="J78" s="6" t="str">
        <f>IF(ISNUMBER('Panel Spreadsheet'!J78),'Panel Spreadsheet'!J78*Maturity!J78,"")</f>
        <v/>
      </c>
      <c r="K78" s="6" t="str">
        <f>IF(ISNUMBER('Panel Spreadsheet'!K78),'Panel Spreadsheet'!K78*Maturity!K78,"")</f>
        <v/>
      </c>
      <c r="L78" s="6" t="str">
        <f>IF(ISNUMBER('Panel Spreadsheet'!L78),'Panel Spreadsheet'!L78*Maturity!L78,"")</f>
        <v/>
      </c>
      <c r="M78" s="6" t="str">
        <f>IF(ISNUMBER('Panel Spreadsheet'!M78),'Panel Spreadsheet'!M78*Maturity!M78,"")</f>
        <v/>
      </c>
      <c r="N78" s="6" t="str">
        <f>IF(ISNUMBER('Panel Spreadsheet'!N78),'Panel Spreadsheet'!N78*Maturity!N78,"")</f>
        <v/>
      </c>
      <c r="O78" s="6" t="str">
        <f>IF(ISNUMBER('Panel Spreadsheet'!O78),'Panel Spreadsheet'!O78*Maturity!O78,"")</f>
        <v/>
      </c>
      <c r="P78" s="6" t="str">
        <f>IF(ISNUMBER('Panel Spreadsheet'!P78),'Panel Spreadsheet'!P78*Maturity!P78,"")</f>
        <v/>
      </c>
      <c r="Q78" s="6" t="str">
        <f>IF(ISNUMBER('Panel Spreadsheet'!Q78),'Panel Spreadsheet'!Q78*Maturity!Q78,"")</f>
        <v/>
      </c>
      <c r="R78" s="6" t="str">
        <f>IF(ISNUMBER('Panel Spreadsheet'!R78),'Panel Spreadsheet'!R78*Maturity!R78,"")</f>
        <v/>
      </c>
      <c r="S78" s="6" t="str">
        <f>IF(ISNUMBER('Panel Spreadsheet'!S78),'Panel Spreadsheet'!S78*Maturity!S78,"")</f>
        <v/>
      </c>
      <c r="T78" s="6" t="str">
        <f>IF(ISNUMBER('Panel Spreadsheet'!T78),'Panel Spreadsheet'!T78*Maturity!T78,"")</f>
        <v/>
      </c>
      <c r="U78" s="6" t="str">
        <f>IF(ISNUMBER('Panel Spreadsheet'!U78),'Panel Spreadsheet'!U78*Maturity!U78,"")</f>
        <v/>
      </c>
      <c r="V78" s="6" t="str">
        <f>IF(ISNUMBER('Panel Spreadsheet'!V78),'Panel Spreadsheet'!V78*Maturity!V78,"")</f>
        <v/>
      </c>
      <c r="W78" s="6" t="str">
        <f>IF(ISNUMBER('Panel Spreadsheet'!W78),'Panel Spreadsheet'!W78*Maturity!W78,"")</f>
        <v/>
      </c>
      <c r="X78" s="6" t="str">
        <f>IF(ISNUMBER('Panel Spreadsheet'!X78),'Panel Spreadsheet'!X78*Maturity!X78,"")</f>
        <v/>
      </c>
      <c r="Y78" s="6" t="str">
        <f>IF(ISNUMBER('Panel Spreadsheet'!Y78),'Panel Spreadsheet'!Y78*Maturity!Y78,"")</f>
        <v/>
      </c>
      <c r="Z78" s="6" t="str">
        <f>IF(ISNUMBER('Panel Spreadsheet'!Z78),'Panel Spreadsheet'!Z78*Maturity!Z78,"")</f>
        <v/>
      </c>
      <c r="AA78" s="6" t="str">
        <f>IF(ISNUMBER('Panel Spreadsheet'!AA78),'Panel Spreadsheet'!AA78*Maturity!AA78,"")</f>
        <v/>
      </c>
      <c r="AB78" s="6" t="str">
        <f>IF(ISNUMBER('Panel Spreadsheet'!AB78),'Panel Spreadsheet'!AB78*Maturity!AB78,"")</f>
        <v/>
      </c>
      <c r="AC78" s="6" t="str">
        <f>IF(ISNUMBER('Panel Spreadsheet'!AC78),'Panel Spreadsheet'!AC78*Maturity!AC78,"")</f>
        <v/>
      </c>
      <c r="AD78" s="6" t="str">
        <f>IF(ISNUMBER('Panel Spreadsheet'!AD78),'Panel Spreadsheet'!AD78*Maturity!AD78,"")</f>
        <v/>
      </c>
      <c r="AE78" s="6" t="str">
        <f>IF(ISNUMBER('Panel Spreadsheet'!AE78),'Panel Spreadsheet'!AE78*Maturity!AE78,"")</f>
        <v/>
      </c>
      <c r="AF78" s="6" t="str">
        <f>IF(ISNUMBER('Panel Spreadsheet'!AF78),'Panel Spreadsheet'!AF78*Maturity!AF78,"")</f>
        <v/>
      </c>
      <c r="AG78" s="6" t="str">
        <f>IF(ISNUMBER('Panel Spreadsheet'!AG78),'Panel Spreadsheet'!AG78*Maturity!AG78,"")</f>
        <v/>
      </c>
      <c r="AH78" s="6" t="str">
        <f>IF(ISNUMBER('Panel Spreadsheet'!AH78),'Panel Spreadsheet'!AH78*Maturity!AH78,"")</f>
        <v/>
      </c>
      <c r="AI78" s="6">
        <f>IF(ISNUMBER('Panel Spreadsheet'!AI78),'Panel Spreadsheet'!AI78*Maturity!AI78,"")</f>
        <v>1006250</v>
      </c>
      <c r="AJ78" s="6" t="str">
        <f>IF(ISNUMBER('Panel Spreadsheet'!AJ78),'Panel Spreadsheet'!AJ78*Maturity!AJ78,"")</f>
        <v/>
      </c>
      <c r="AK78" s="6" t="str">
        <f>IF(ISNUMBER('Panel Spreadsheet'!AK78),'Panel Spreadsheet'!AK78*Maturity!AK78,"")</f>
        <v/>
      </c>
      <c r="AL78" s="6" t="str">
        <f>IF(ISNUMBER('Panel Spreadsheet'!AL78),'Panel Spreadsheet'!AL78*Maturity!AL78,"")</f>
        <v/>
      </c>
      <c r="AM78" s="6" t="str">
        <f>IF(ISNUMBER('Panel Spreadsheet'!AM78),'Panel Spreadsheet'!AM78*Maturity!AM78,"")</f>
        <v/>
      </c>
      <c r="AN78" s="6" t="str">
        <f>IF(ISNUMBER('Panel Spreadsheet'!AN78),'Panel Spreadsheet'!AN78*Maturity!AN78,"")</f>
        <v/>
      </c>
      <c r="AO78" s="6" t="str">
        <f>IF(ISNUMBER('Panel Spreadsheet'!AO78),'Panel Spreadsheet'!AO78*Maturity!AO78,"")</f>
        <v/>
      </c>
      <c r="AP78" s="6" t="str">
        <f>IF(ISNUMBER('Panel Spreadsheet'!AP78),'Panel Spreadsheet'!AP78*Maturity!AP78,"")</f>
        <v/>
      </c>
      <c r="AQ78" s="6" t="str">
        <f>IF(ISNUMBER('Panel Spreadsheet'!AQ78),'Panel Spreadsheet'!AQ78*Maturity!AQ78,"")</f>
        <v/>
      </c>
      <c r="AR78" s="6" t="str">
        <f>IF(ISNUMBER('Panel Spreadsheet'!AR78),'Panel Spreadsheet'!AR78*Maturity!AR78,"")</f>
        <v/>
      </c>
      <c r="AS78" s="6" t="str">
        <f>IF(ISNUMBER('Panel Spreadsheet'!AS78),'Panel Spreadsheet'!AS78*Maturity!AS78,"")</f>
        <v/>
      </c>
      <c r="AT78" s="6" t="str">
        <f>IF(ISNUMBER('Panel Spreadsheet'!AT78),'Panel Spreadsheet'!AT78*Maturity!AT78,"")</f>
        <v/>
      </c>
      <c r="AU78" s="6" t="str">
        <f>IF(ISNUMBER('Panel Spreadsheet'!AU78),'Panel Spreadsheet'!AU78*Maturity!AU78,"")</f>
        <v/>
      </c>
      <c r="AV78" s="6" t="str">
        <f>IF(ISNUMBER('Panel Spreadsheet'!AV78),'Panel Spreadsheet'!AV78*Maturity!AV78,"")</f>
        <v/>
      </c>
      <c r="AW78" s="6" t="str">
        <f>IF(ISNUMBER('Panel Spreadsheet'!AW78),'Panel Spreadsheet'!AW78*Maturity!AW78,"")</f>
        <v/>
      </c>
      <c r="AX78" s="6" t="str">
        <f>IF(ISNUMBER('Panel Spreadsheet'!AX78),'Panel Spreadsheet'!AX78*Maturity!AX78,"")</f>
        <v/>
      </c>
      <c r="AY78" s="6" t="str">
        <f>IF(ISNUMBER('Panel Spreadsheet'!AY78),'Panel Spreadsheet'!AY78*Maturity!AY78,"")</f>
        <v/>
      </c>
    </row>
    <row r="79" spans="1:51" x14ac:dyDescent="0.35">
      <c r="A79" t="s">
        <v>17</v>
      </c>
      <c r="B79" t="s">
        <v>157</v>
      </c>
      <c r="C79" s="15">
        <v>2.5</v>
      </c>
      <c r="D79">
        <v>1951</v>
      </c>
      <c r="E79">
        <v>1953</v>
      </c>
      <c r="F79" s="6" t="str">
        <f>IF(ISNUMBER('Panel Spreadsheet'!F79),'Panel Spreadsheet'!F79*Maturity!F79,"")</f>
        <v/>
      </c>
      <c r="G79" s="6" t="str">
        <f>IF(ISNUMBER('Panel Spreadsheet'!G79),'Panel Spreadsheet'!G79*Maturity!G79,"")</f>
        <v/>
      </c>
      <c r="H79" s="6" t="str">
        <f>IF(ISNUMBER('Panel Spreadsheet'!H79),'Panel Spreadsheet'!H79*Maturity!H79,"")</f>
        <v/>
      </c>
      <c r="I79" s="6" t="str">
        <f>IF(ISNUMBER('Panel Spreadsheet'!I79),'Panel Spreadsheet'!I79*Maturity!I79,"")</f>
        <v/>
      </c>
      <c r="J79" s="6" t="str">
        <f>IF(ISNUMBER('Panel Spreadsheet'!J79),'Panel Spreadsheet'!J79*Maturity!J79,"")</f>
        <v/>
      </c>
      <c r="K79" s="6" t="str">
        <f>IF(ISNUMBER('Panel Spreadsheet'!K79),'Panel Spreadsheet'!K79*Maturity!K79,"")</f>
        <v/>
      </c>
      <c r="L79" s="6" t="str">
        <f>IF(ISNUMBER('Panel Spreadsheet'!L79),'Panel Spreadsheet'!L79*Maturity!L79,"")</f>
        <v/>
      </c>
      <c r="M79" s="6" t="str">
        <f>IF(ISNUMBER('Panel Spreadsheet'!M79),'Panel Spreadsheet'!M79*Maturity!M79,"")</f>
        <v/>
      </c>
      <c r="N79" s="6" t="str">
        <f>IF(ISNUMBER('Panel Spreadsheet'!N79),'Panel Spreadsheet'!N79*Maturity!N79,"")</f>
        <v/>
      </c>
      <c r="O79" s="6" t="str">
        <f>IF(ISNUMBER('Panel Spreadsheet'!O79),'Panel Spreadsheet'!O79*Maturity!O79,"")</f>
        <v/>
      </c>
      <c r="P79" s="6" t="str">
        <f>IF(ISNUMBER('Panel Spreadsheet'!P79),'Panel Spreadsheet'!P79*Maturity!P79,"")</f>
        <v/>
      </c>
      <c r="Q79" s="6" t="str">
        <f>IF(ISNUMBER('Panel Spreadsheet'!Q79),'Panel Spreadsheet'!Q79*Maturity!Q79,"")</f>
        <v/>
      </c>
      <c r="R79" s="6" t="str">
        <f>IF(ISNUMBER('Panel Spreadsheet'!R79),'Panel Spreadsheet'!R79*Maturity!R79,"")</f>
        <v/>
      </c>
      <c r="S79" s="6" t="str">
        <f>IF(ISNUMBER('Panel Spreadsheet'!S79),'Panel Spreadsheet'!S79*Maturity!S79,"")</f>
        <v/>
      </c>
      <c r="T79" s="6" t="str">
        <f>IF(ISNUMBER('Panel Spreadsheet'!T79),'Panel Spreadsheet'!T79*Maturity!T79,"")</f>
        <v/>
      </c>
      <c r="U79" s="6" t="str">
        <f>IF(ISNUMBER('Panel Spreadsheet'!U79),'Panel Spreadsheet'!U79*Maturity!U79,"")</f>
        <v/>
      </c>
      <c r="V79" s="6" t="str">
        <f>IF(ISNUMBER('Panel Spreadsheet'!V79),'Panel Spreadsheet'!V79*Maturity!V79,"")</f>
        <v/>
      </c>
      <c r="W79" s="6" t="str">
        <f>IF(ISNUMBER('Panel Spreadsheet'!W79),'Panel Spreadsheet'!W79*Maturity!W79,"")</f>
        <v/>
      </c>
      <c r="X79" s="6" t="str">
        <f>IF(ISNUMBER('Panel Spreadsheet'!X79),'Panel Spreadsheet'!X79*Maturity!X79,"")</f>
        <v/>
      </c>
      <c r="Y79" s="6" t="str">
        <f>IF(ISNUMBER('Panel Spreadsheet'!Y79),'Panel Spreadsheet'!Y79*Maturity!Y79,"")</f>
        <v/>
      </c>
      <c r="Z79" s="6" t="str">
        <f>IF(ISNUMBER('Panel Spreadsheet'!Z79),'Panel Spreadsheet'!Z79*Maturity!Z79,"")</f>
        <v/>
      </c>
      <c r="AA79" s="6" t="str">
        <f>IF(ISNUMBER('Panel Spreadsheet'!AA79),'Panel Spreadsheet'!AA79*Maturity!AA79,"")</f>
        <v/>
      </c>
      <c r="AB79" s="6">
        <f>IF(ISNUMBER('Panel Spreadsheet'!AB79),'Panel Spreadsheet'!AB79*Maturity!AB79,"")</f>
        <v>10025000</v>
      </c>
      <c r="AC79" s="6">
        <f>IF(ISNUMBER('Panel Spreadsheet'!AC79),'Panel Spreadsheet'!AC79*Maturity!AC79,"")</f>
        <v>14054625</v>
      </c>
      <c r="AD79" s="6">
        <f>IF(ISNUMBER('Panel Spreadsheet'!AD79),'Panel Spreadsheet'!AD79*Maturity!AD79,"")</f>
        <v>16220000</v>
      </c>
      <c r="AE79" s="6" t="str">
        <f>IF(ISNUMBER('Panel Spreadsheet'!AE79),'Panel Spreadsheet'!AE79*Maturity!AE79,"")</f>
        <v/>
      </c>
      <c r="AF79" s="6">
        <f>IF(ISNUMBER('Panel Spreadsheet'!AF79),'Panel Spreadsheet'!AF79*Maturity!AF79,"")</f>
        <v>9270000</v>
      </c>
      <c r="AG79" s="6">
        <f>IF(ISNUMBER('Panel Spreadsheet'!AG79),'Panel Spreadsheet'!AG79*Maturity!AG79,"")</f>
        <v>7687500</v>
      </c>
      <c r="AH79" s="6">
        <f>IF(ISNUMBER('Panel Spreadsheet'!AH79),'Panel Spreadsheet'!AH79*Maturity!AH79,"")</f>
        <v>10062500</v>
      </c>
      <c r="AI79" s="6">
        <f>IF(ISNUMBER('Panel Spreadsheet'!AI79),'Panel Spreadsheet'!AI79*Maturity!AI79,"")</f>
        <v>7603125</v>
      </c>
      <c r="AJ79" s="6">
        <f>IF(ISNUMBER('Panel Spreadsheet'!AJ79),'Panel Spreadsheet'!AJ79*Maturity!AJ79,"")</f>
        <v>2020000</v>
      </c>
      <c r="AK79" s="6" t="str">
        <f>IF(ISNUMBER('Panel Spreadsheet'!AK79),'Panel Spreadsheet'!AK79*Maturity!AK79,"")</f>
        <v/>
      </c>
      <c r="AL79" s="6" t="str">
        <f>IF(ISNUMBER('Panel Spreadsheet'!AL79),'Panel Spreadsheet'!AL79*Maturity!AL79,"")</f>
        <v/>
      </c>
      <c r="AM79" s="6" t="str">
        <f>IF(ISNUMBER('Panel Spreadsheet'!AM79),'Panel Spreadsheet'!AM79*Maturity!AM79,"")</f>
        <v/>
      </c>
      <c r="AN79" s="6" t="str">
        <f>IF(ISNUMBER('Panel Spreadsheet'!AN79),'Panel Spreadsheet'!AN79*Maturity!AN79,"")</f>
        <v/>
      </c>
      <c r="AO79" s="6" t="str">
        <f>IF(ISNUMBER('Panel Spreadsheet'!AO79),'Panel Spreadsheet'!AO79*Maturity!AO79,"")</f>
        <v/>
      </c>
      <c r="AP79" s="6" t="str">
        <f>IF(ISNUMBER('Panel Spreadsheet'!AP79),'Panel Spreadsheet'!AP79*Maturity!AP79,"")</f>
        <v/>
      </c>
      <c r="AQ79" s="6" t="str">
        <f>IF(ISNUMBER('Panel Spreadsheet'!AQ79),'Panel Spreadsheet'!AQ79*Maturity!AQ79,"")</f>
        <v/>
      </c>
      <c r="AR79" s="6" t="str">
        <f>IF(ISNUMBER('Panel Spreadsheet'!AR79),'Panel Spreadsheet'!AR79*Maturity!AR79,"")</f>
        <v/>
      </c>
      <c r="AS79" s="6" t="str">
        <f>IF(ISNUMBER('Panel Spreadsheet'!AS79),'Panel Spreadsheet'!AS79*Maturity!AS79,"")</f>
        <v/>
      </c>
      <c r="AT79" s="6" t="str">
        <f>IF(ISNUMBER('Panel Spreadsheet'!AT79),'Panel Spreadsheet'!AT79*Maturity!AT79,"")</f>
        <v/>
      </c>
      <c r="AU79" s="6" t="str">
        <f>IF(ISNUMBER('Panel Spreadsheet'!AU79),'Panel Spreadsheet'!AU79*Maturity!AU79,"")</f>
        <v/>
      </c>
      <c r="AV79" s="6" t="str">
        <f>IF(ISNUMBER('Panel Spreadsheet'!AV79),'Panel Spreadsheet'!AV79*Maturity!AV79,"")</f>
        <v/>
      </c>
      <c r="AW79" s="6" t="str">
        <f>IF(ISNUMBER('Panel Spreadsheet'!AW79),'Panel Spreadsheet'!AW79*Maturity!AW79,"")</f>
        <v/>
      </c>
      <c r="AX79" s="6" t="str">
        <f>IF(ISNUMBER('Panel Spreadsheet'!AX79),'Panel Spreadsheet'!AX79*Maturity!AX79,"")</f>
        <v/>
      </c>
      <c r="AY79" s="6" t="str">
        <f>IF(ISNUMBER('Panel Spreadsheet'!AY79),'Panel Spreadsheet'!AY79*Maturity!AY79,"")</f>
        <v/>
      </c>
    </row>
    <row r="80" spans="1:51" x14ac:dyDescent="0.35">
      <c r="A80" t="s">
        <v>17</v>
      </c>
      <c r="B80" t="s">
        <v>157</v>
      </c>
      <c r="C80" s="15">
        <v>2.5</v>
      </c>
      <c r="D80">
        <v>1952</v>
      </c>
      <c r="E80">
        <v>1954</v>
      </c>
      <c r="F80" s="6" t="str">
        <f>IF(ISNUMBER('Panel Spreadsheet'!F80),'Panel Spreadsheet'!F80*Maturity!F80,"")</f>
        <v/>
      </c>
      <c r="G80" s="6" t="str">
        <f>IF(ISNUMBER('Panel Spreadsheet'!G80),'Panel Spreadsheet'!G80*Maturity!G80,"")</f>
        <v/>
      </c>
      <c r="H80" s="6" t="str">
        <f>IF(ISNUMBER('Panel Spreadsheet'!H80),'Panel Spreadsheet'!H80*Maturity!H80,"")</f>
        <v/>
      </c>
      <c r="I80" s="6" t="str">
        <f>IF(ISNUMBER('Panel Spreadsheet'!I80),'Panel Spreadsheet'!I80*Maturity!I80,"")</f>
        <v/>
      </c>
      <c r="J80" s="6" t="str">
        <f>IF(ISNUMBER('Panel Spreadsheet'!J80),'Panel Spreadsheet'!J80*Maturity!J80,"")</f>
        <v/>
      </c>
      <c r="K80" s="6" t="str">
        <f>IF(ISNUMBER('Panel Spreadsheet'!K80),'Panel Spreadsheet'!K80*Maturity!K80,"")</f>
        <v/>
      </c>
      <c r="L80" s="6" t="str">
        <f>IF(ISNUMBER('Panel Spreadsheet'!L80),'Panel Spreadsheet'!L80*Maturity!L80,"")</f>
        <v/>
      </c>
      <c r="M80" s="6" t="str">
        <f>IF(ISNUMBER('Panel Spreadsheet'!M80),'Panel Spreadsheet'!M80*Maturity!M80,"")</f>
        <v/>
      </c>
      <c r="N80" s="6" t="str">
        <f>IF(ISNUMBER('Panel Spreadsheet'!N80),'Panel Spreadsheet'!N80*Maturity!N80,"")</f>
        <v/>
      </c>
      <c r="O80" s="6" t="str">
        <f>IF(ISNUMBER('Panel Spreadsheet'!O80),'Panel Spreadsheet'!O80*Maturity!O80,"")</f>
        <v/>
      </c>
      <c r="P80" s="6" t="str">
        <f>IF(ISNUMBER('Panel Spreadsheet'!P80),'Panel Spreadsheet'!P80*Maturity!P80,"")</f>
        <v/>
      </c>
      <c r="Q80" s="6" t="str">
        <f>IF(ISNUMBER('Panel Spreadsheet'!Q80),'Panel Spreadsheet'!Q80*Maturity!Q80,"")</f>
        <v/>
      </c>
      <c r="R80" s="6" t="str">
        <f>IF(ISNUMBER('Panel Spreadsheet'!R80),'Panel Spreadsheet'!R80*Maturity!R80,"")</f>
        <v/>
      </c>
      <c r="S80" s="6" t="str">
        <f>IF(ISNUMBER('Panel Spreadsheet'!S80),'Panel Spreadsheet'!S80*Maturity!S80,"")</f>
        <v/>
      </c>
      <c r="T80" s="6" t="str">
        <f>IF(ISNUMBER('Panel Spreadsheet'!T80),'Panel Spreadsheet'!T80*Maturity!T80,"")</f>
        <v/>
      </c>
      <c r="U80" s="6" t="str">
        <f>IF(ISNUMBER('Panel Spreadsheet'!U80),'Panel Spreadsheet'!U80*Maturity!U80,"")</f>
        <v/>
      </c>
      <c r="V80" s="6" t="str">
        <f>IF(ISNUMBER('Panel Spreadsheet'!V80),'Panel Spreadsheet'!V80*Maturity!V80,"")</f>
        <v/>
      </c>
      <c r="W80" s="6" t="str">
        <f>IF(ISNUMBER('Panel Spreadsheet'!W80),'Panel Spreadsheet'!W80*Maturity!W80,"")</f>
        <v/>
      </c>
      <c r="X80" s="6" t="str">
        <f>IF(ISNUMBER('Panel Spreadsheet'!X80),'Panel Spreadsheet'!X80*Maturity!X80,"")</f>
        <v/>
      </c>
      <c r="Y80" s="6" t="str">
        <f>IF(ISNUMBER('Panel Spreadsheet'!Y80),'Panel Spreadsheet'!Y80*Maturity!Y80,"")</f>
        <v/>
      </c>
      <c r="Z80" s="6" t="str">
        <f>IF(ISNUMBER('Panel Spreadsheet'!Z80),'Panel Spreadsheet'!Z80*Maturity!Z80,"")</f>
        <v/>
      </c>
      <c r="AA80" s="6" t="str">
        <f>IF(ISNUMBER('Panel Spreadsheet'!AA80),'Panel Spreadsheet'!AA80*Maturity!AA80,"")</f>
        <v/>
      </c>
      <c r="AB80" s="6" t="str">
        <f>IF(ISNUMBER('Panel Spreadsheet'!AB80),'Panel Spreadsheet'!AB80*Maturity!AB80,"")</f>
        <v/>
      </c>
      <c r="AC80" s="6">
        <f>IF(ISNUMBER('Panel Spreadsheet'!AC80),'Panel Spreadsheet'!AC80*Maturity!AC80,"")</f>
        <v>15037500</v>
      </c>
      <c r="AD80" s="6">
        <f>IF(ISNUMBER('Panel Spreadsheet'!AD80),'Panel Spreadsheet'!AD80*Maturity!AD80,"")</f>
        <v>22725000</v>
      </c>
      <c r="AE80" s="6">
        <f>IF(ISNUMBER('Panel Spreadsheet'!AE80),'Panel Spreadsheet'!AE80*Maturity!AE80,"")</f>
        <v>20550000</v>
      </c>
      <c r="AF80" s="6">
        <f>IF(ISNUMBER('Panel Spreadsheet'!AF80),'Panel Spreadsheet'!AF80*Maturity!AF80,"")</f>
        <v>17981250</v>
      </c>
      <c r="AG80" s="6">
        <f>IF(ISNUMBER('Panel Spreadsheet'!AG80),'Panel Spreadsheet'!AG80*Maturity!AG80,"")</f>
        <v>15412500</v>
      </c>
      <c r="AH80" s="6">
        <f>IF(ISNUMBER('Panel Spreadsheet'!AH80),'Panel Spreadsheet'!AH80*Maturity!AH80,"")</f>
        <v>13835937.5</v>
      </c>
      <c r="AI80" s="6">
        <f>IF(ISNUMBER('Panel Spreadsheet'!AI80),'Panel Spreadsheet'!AI80*Maturity!AI80,"")</f>
        <v>12225000</v>
      </c>
      <c r="AJ80" s="6">
        <f>IF(ISNUMBER('Panel Spreadsheet'!AJ80),'Panel Spreadsheet'!AJ80*Maturity!AJ80,"")</f>
        <v>9090000</v>
      </c>
      <c r="AK80" s="6">
        <f>IF(ISNUMBER('Panel Spreadsheet'!AK80),'Panel Spreadsheet'!AK80*Maturity!AK80,"")</f>
        <v>5895000</v>
      </c>
      <c r="AL80" s="6">
        <f>IF(ISNUMBER('Panel Spreadsheet'!AL80),'Panel Spreadsheet'!AL80*Maturity!AL80,"")</f>
        <v>3000000</v>
      </c>
      <c r="AM80" s="6" t="str">
        <f>IF(ISNUMBER('Panel Spreadsheet'!AM80),'Panel Spreadsheet'!AM80*Maturity!AM80,"")</f>
        <v/>
      </c>
      <c r="AN80" s="6" t="str">
        <f>IF(ISNUMBER('Panel Spreadsheet'!AN80),'Panel Spreadsheet'!AN80*Maturity!AN80,"")</f>
        <v/>
      </c>
      <c r="AO80" s="6" t="str">
        <f>IF(ISNUMBER('Panel Spreadsheet'!AO80),'Panel Spreadsheet'!AO80*Maturity!AO80,"")</f>
        <v/>
      </c>
      <c r="AP80" s="6" t="str">
        <f>IF(ISNUMBER('Panel Spreadsheet'!AP80),'Panel Spreadsheet'!AP80*Maturity!AP80,"")</f>
        <v/>
      </c>
      <c r="AQ80" s="6" t="str">
        <f>IF(ISNUMBER('Panel Spreadsheet'!AQ80),'Panel Spreadsheet'!AQ80*Maturity!AQ80,"")</f>
        <v/>
      </c>
      <c r="AR80" s="6" t="str">
        <f>IF(ISNUMBER('Panel Spreadsheet'!AR80),'Panel Spreadsheet'!AR80*Maturity!AR80,"")</f>
        <v/>
      </c>
      <c r="AS80" s="6" t="str">
        <f>IF(ISNUMBER('Panel Spreadsheet'!AS80),'Panel Spreadsheet'!AS80*Maturity!AS80,"")</f>
        <v/>
      </c>
      <c r="AT80" s="6" t="str">
        <f>IF(ISNUMBER('Panel Spreadsheet'!AT80),'Panel Spreadsheet'!AT80*Maturity!AT80,"")</f>
        <v/>
      </c>
      <c r="AU80" s="6" t="str">
        <f>IF(ISNUMBER('Panel Spreadsheet'!AU80),'Panel Spreadsheet'!AU80*Maturity!AU80,"")</f>
        <v/>
      </c>
      <c r="AV80" s="6" t="str">
        <f>IF(ISNUMBER('Panel Spreadsheet'!AV80),'Panel Spreadsheet'!AV80*Maturity!AV80,"")</f>
        <v/>
      </c>
      <c r="AW80" s="6" t="str">
        <f>IF(ISNUMBER('Panel Spreadsheet'!AW80),'Panel Spreadsheet'!AW80*Maturity!AW80,"")</f>
        <v/>
      </c>
      <c r="AX80" s="6" t="str">
        <f>IF(ISNUMBER('Panel Spreadsheet'!AX80),'Panel Spreadsheet'!AX80*Maturity!AX80,"")</f>
        <v/>
      </c>
      <c r="AY80" s="6" t="str">
        <f>IF(ISNUMBER('Panel Spreadsheet'!AY80),'Panel Spreadsheet'!AY80*Maturity!AY80,"")</f>
        <v/>
      </c>
    </row>
    <row r="81" spans="1:51" x14ac:dyDescent="0.35">
      <c r="A81" t="s">
        <v>17</v>
      </c>
      <c r="B81" t="s">
        <v>157</v>
      </c>
      <c r="C81" s="15">
        <v>2.5</v>
      </c>
      <c r="D81">
        <v>1954</v>
      </c>
      <c r="E81">
        <v>1956</v>
      </c>
      <c r="F81" s="6" t="str">
        <f>IF(ISNUMBER('Panel Spreadsheet'!F81),'Panel Spreadsheet'!F81*Maturity!F81,"")</f>
        <v/>
      </c>
      <c r="G81" s="6" t="str">
        <f>IF(ISNUMBER('Panel Spreadsheet'!G81),'Panel Spreadsheet'!G81*Maturity!G81,"")</f>
        <v/>
      </c>
      <c r="H81" s="6" t="str">
        <f>IF(ISNUMBER('Panel Spreadsheet'!H81),'Panel Spreadsheet'!H81*Maturity!H81,"")</f>
        <v/>
      </c>
      <c r="I81" s="6" t="str">
        <f>IF(ISNUMBER('Panel Spreadsheet'!I81),'Panel Spreadsheet'!I81*Maturity!I81,"")</f>
        <v/>
      </c>
      <c r="J81" s="6" t="str">
        <f>IF(ISNUMBER('Panel Spreadsheet'!J81),'Panel Spreadsheet'!J81*Maturity!J81,"")</f>
        <v/>
      </c>
      <c r="K81" s="6" t="str">
        <f>IF(ISNUMBER('Panel Spreadsheet'!K81),'Panel Spreadsheet'!K81*Maturity!K81,"")</f>
        <v/>
      </c>
      <c r="L81" s="6" t="str">
        <f>IF(ISNUMBER('Panel Spreadsheet'!L81),'Panel Spreadsheet'!L81*Maturity!L81,"")</f>
        <v/>
      </c>
      <c r="M81" s="6" t="str">
        <f>IF(ISNUMBER('Panel Spreadsheet'!M81),'Panel Spreadsheet'!M81*Maturity!M81,"")</f>
        <v/>
      </c>
      <c r="N81" s="6" t="str">
        <f>IF(ISNUMBER('Panel Spreadsheet'!N81),'Panel Spreadsheet'!N81*Maturity!N81,"")</f>
        <v/>
      </c>
      <c r="O81" s="6" t="str">
        <f>IF(ISNUMBER('Panel Spreadsheet'!O81),'Panel Spreadsheet'!O81*Maturity!O81,"")</f>
        <v/>
      </c>
      <c r="P81" s="6" t="str">
        <f>IF(ISNUMBER('Panel Spreadsheet'!P81),'Panel Spreadsheet'!P81*Maturity!P81,"")</f>
        <v/>
      </c>
      <c r="Q81" s="6" t="str">
        <f>IF(ISNUMBER('Panel Spreadsheet'!Q81),'Panel Spreadsheet'!Q81*Maturity!Q81,"")</f>
        <v/>
      </c>
      <c r="R81" s="6" t="str">
        <f>IF(ISNUMBER('Panel Spreadsheet'!R81),'Panel Spreadsheet'!R81*Maturity!R81,"")</f>
        <v/>
      </c>
      <c r="S81" s="6" t="str">
        <f>IF(ISNUMBER('Panel Spreadsheet'!S81),'Panel Spreadsheet'!S81*Maturity!S81,"")</f>
        <v/>
      </c>
      <c r="T81" s="6" t="str">
        <f>IF(ISNUMBER('Panel Spreadsheet'!T81),'Panel Spreadsheet'!T81*Maturity!T81,"")</f>
        <v/>
      </c>
      <c r="U81" s="6" t="str">
        <f>IF(ISNUMBER('Panel Spreadsheet'!U81),'Panel Spreadsheet'!U81*Maturity!U81,"")</f>
        <v/>
      </c>
      <c r="V81" s="6" t="str">
        <f>IF(ISNUMBER('Panel Spreadsheet'!V81),'Panel Spreadsheet'!V81*Maturity!V81,"")</f>
        <v/>
      </c>
      <c r="W81" s="6" t="str">
        <f>IF(ISNUMBER('Panel Spreadsheet'!W81),'Panel Spreadsheet'!W81*Maturity!W81,"")</f>
        <v/>
      </c>
      <c r="X81" s="6" t="str">
        <f>IF(ISNUMBER('Panel Spreadsheet'!X81),'Panel Spreadsheet'!X81*Maturity!X81,"")</f>
        <v/>
      </c>
      <c r="Y81" s="6" t="str">
        <f>IF(ISNUMBER('Panel Spreadsheet'!Y81),'Panel Spreadsheet'!Y81*Maturity!Y81,"")</f>
        <v/>
      </c>
      <c r="Z81" s="6" t="str">
        <f>IF(ISNUMBER('Panel Spreadsheet'!Z81),'Panel Spreadsheet'!Z81*Maturity!Z81,"")</f>
        <v/>
      </c>
      <c r="AA81" s="6" t="str">
        <f>IF(ISNUMBER('Panel Spreadsheet'!AA81),'Panel Spreadsheet'!AA81*Maturity!AA81,"")</f>
        <v/>
      </c>
      <c r="AB81" s="6" t="str">
        <f>IF(ISNUMBER('Panel Spreadsheet'!AB81),'Panel Spreadsheet'!AB81*Maturity!AB81,"")</f>
        <v/>
      </c>
      <c r="AC81" s="6" t="str">
        <f>IF(ISNUMBER('Panel Spreadsheet'!AC81),'Panel Spreadsheet'!AC81*Maturity!AC81,"")</f>
        <v/>
      </c>
      <c r="AD81" s="6" t="str">
        <f>IF(ISNUMBER('Panel Spreadsheet'!AD81),'Panel Spreadsheet'!AD81*Maturity!AD81,"")</f>
        <v/>
      </c>
      <c r="AE81" s="6">
        <f>IF(ISNUMBER('Panel Spreadsheet'!AE81),'Panel Spreadsheet'!AE81*Maturity!AE81,"")</f>
        <v>25687500</v>
      </c>
      <c r="AF81" s="6">
        <f>IF(ISNUMBER('Panel Spreadsheet'!AF81),'Panel Spreadsheet'!AF81*Maturity!AF81,"")</f>
        <v>26910225</v>
      </c>
      <c r="AG81" s="6">
        <f>IF(ISNUMBER('Panel Spreadsheet'!AG81),'Panel Spreadsheet'!AG81*Maturity!AG81,"")</f>
        <v>23862000</v>
      </c>
      <c r="AH81" s="6">
        <f>IF(ISNUMBER('Panel Spreadsheet'!AH81),'Panel Spreadsheet'!AH81*Maturity!AH81,"")</f>
        <v>21878850</v>
      </c>
      <c r="AI81" s="6">
        <f>IF(ISNUMBER('Panel Spreadsheet'!AI81),'Panel Spreadsheet'!AI81*Maturity!AI81,"")</f>
        <v>21577500</v>
      </c>
      <c r="AJ81" s="6">
        <f>IF(ISNUMBER('Panel Spreadsheet'!AJ81),'Panel Spreadsheet'!AJ81*Maturity!AJ81,"")</f>
        <v>17937500</v>
      </c>
      <c r="AK81" s="6">
        <f>IF(ISNUMBER('Panel Spreadsheet'!AK81),'Panel Spreadsheet'!AK81*Maturity!AK81,"")</f>
        <v>19150000</v>
      </c>
      <c r="AL81" s="6">
        <f>IF(ISNUMBER('Panel Spreadsheet'!AL81),'Panel Spreadsheet'!AL81*Maturity!AL81,"")</f>
        <v>15000000</v>
      </c>
      <c r="AM81" s="6">
        <f>IF(ISNUMBER('Panel Spreadsheet'!AM81),'Panel Spreadsheet'!AM81*Maturity!AM81,"")</f>
        <v>10075000</v>
      </c>
      <c r="AN81" s="6">
        <f>IF(ISNUMBER('Panel Spreadsheet'!AN81),'Panel Spreadsheet'!AN81*Maturity!AN81,"")</f>
        <v>4925000</v>
      </c>
      <c r="AO81" s="6">
        <f>IF(ISNUMBER('Panel Spreadsheet'!AO81),'Panel Spreadsheet'!AO81*Maturity!AO81,"")</f>
        <v>0</v>
      </c>
      <c r="AP81" s="6" t="str">
        <f>IF(ISNUMBER('Panel Spreadsheet'!AP81),'Panel Spreadsheet'!AP81*Maturity!AP81,"")</f>
        <v/>
      </c>
      <c r="AQ81" s="6" t="str">
        <f>IF(ISNUMBER('Panel Spreadsheet'!AQ81),'Panel Spreadsheet'!AQ81*Maturity!AQ81,"")</f>
        <v/>
      </c>
      <c r="AR81" s="6" t="str">
        <f>IF(ISNUMBER('Panel Spreadsheet'!AR81),'Panel Spreadsheet'!AR81*Maturity!AR81,"")</f>
        <v/>
      </c>
      <c r="AS81" s="6" t="str">
        <f>IF(ISNUMBER('Panel Spreadsheet'!AS81),'Panel Spreadsheet'!AS81*Maturity!AS81,"")</f>
        <v/>
      </c>
      <c r="AT81" s="6" t="str">
        <f>IF(ISNUMBER('Panel Spreadsheet'!AT81),'Panel Spreadsheet'!AT81*Maturity!AT81,"")</f>
        <v/>
      </c>
      <c r="AU81" s="6" t="str">
        <f>IF(ISNUMBER('Panel Spreadsheet'!AU81),'Panel Spreadsheet'!AU81*Maturity!AU81,"")</f>
        <v/>
      </c>
      <c r="AV81" s="6" t="str">
        <f>IF(ISNUMBER('Panel Spreadsheet'!AV81),'Panel Spreadsheet'!AV81*Maturity!AV81,"")</f>
        <v/>
      </c>
      <c r="AW81" s="6" t="str">
        <f>IF(ISNUMBER('Panel Spreadsheet'!AW81),'Panel Spreadsheet'!AW81*Maturity!AW81,"")</f>
        <v/>
      </c>
      <c r="AX81" s="6" t="str">
        <f>IF(ISNUMBER('Panel Spreadsheet'!AX81),'Panel Spreadsheet'!AX81*Maturity!AX81,"")</f>
        <v/>
      </c>
      <c r="AY81" s="6" t="str">
        <f>IF(ISNUMBER('Panel Spreadsheet'!AY81),'Panel Spreadsheet'!AY81*Maturity!AY81,"")</f>
        <v/>
      </c>
    </row>
    <row r="82" spans="1:51" x14ac:dyDescent="0.35">
      <c r="A82" t="s">
        <v>61</v>
      </c>
      <c r="B82" t="s">
        <v>157</v>
      </c>
      <c r="C82" s="15">
        <v>2.5</v>
      </c>
      <c r="D82">
        <v>1964</v>
      </c>
      <c r="E82">
        <v>1967</v>
      </c>
      <c r="F82" s="6" t="str">
        <f>IF(ISNUMBER('Panel Spreadsheet'!F82),'Panel Spreadsheet'!F82*Maturity!F82,"")</f>
        <v/>
      </c>
      <c r="G82" s="6" t="str">
        <f>IF(ISNUMBER('Panel Spreadsheet'!G82),'Panel Spreadsheet'!G82*Maturity!G82,"")</f>
        <v/>
      </c>
      <c r="H82" s="6" t="str">
        <f>IF(ISNUMBER('Panel Spreadsheet'!H82),'Panel Spreadsheet'!H82*Maturity!H82,"")</f>
        <v/>
      </c>
      <c r="I82" s="6" t="str">
        <f>IF(ISNUMBER('Panel Spreadsheet'!I82),'Panel Spreadsheet'!I82*Maturity!I82,"")</f>
        <v/>
      </c>
      <c r="J82" s="6" t="str">
        <f>IF(ISNUMBER('Panel Spreadsheet'!J82),'Panel Spreadsheet'!J82*Maturity!J82,"")</f>
        <v/>
      </c>
      <c r="K82" s="6" t="str">
        <f>IF(ISNUMBER('Panel Spreadsheet'!K82),'Panel Spreadsheet'!K82*Maturity!K82,"")</f>
        <v/>
      </c>
      <c r="L82" s="6" t="str">
        <f>IF(ISNUMBER('Panel Spreadsheet'!L82),'Panel Spreadsheet'!L82*Maturity!L82,"")</f>
        <v/>
      </c>
      <c r="M82" s="6" t="str">
        <f>IF(ISNUMBER('Panel Spreadsheet'!M82),'Panel Spreadsheet'!M82*Maturity!M82,"")</f>
        <v/>
      </c>
      <c r="N82" s="6" t="str">
        <f>IF(ISNUMBER('Panel Spreadsheet'!N82),'Panel Spreadsheet'!N82*Maturity!N82,"")</f>
        <v/>
      </c>
      <c r="O82" s="6" t="str">
        <f>IF(ISNUMBER('Panel Spreadsheet'!O82),'Panel Spreadsheet'!O82*Maturity!O82,"")</f>
        <v/>
      </c>
      <c r="P82" s="6" t="str">
        <f>IF(ISNUMBER('Panel Spreadsheet'!P82),'Panel Spreadsheet'!P82*Maturity!P82,"")</f>
        <v/>
      </c>
      <c r="Q82" s="6" t="str">
        <f>IF(ISNUMBER('Panel Spreadsheet'!Q82),'Panel Spreadsheet'!Q82*Maturity!Q82,"")</f>
        <v/>
      </c>
      <c r="R82" s="6" t="str">
        <f>IF(ISNUMBER('Panel Spreadsheet'!R82),'Panel Spreadsheet'!R82*Maturity!R82,"")</f>
        <v/>
      </c>
      <c r="S82" s="6" t="str">
        <f>IF(ISNUMBER('Panel Spreadsheet'!S82),'Panel Spreadsheet'!S82*Maturity!S82,"")</f>
        <v/>
      </c>
      <c r="T82" s="6" t="str">
        <f>IF(ISNUMBER('Panel Spreadsheet'!T82),'Panel Spreadsheet'!T82*Maturity!T82,"")</f>
        <v/>
      </c>
      <c r="U82" s="6" t="str">
        <f>IF(ISNUMBER('Panel Spreadsheet'!U82),'Panel Spreadsheet'!U82*Maturity!U82,"")</f>
        <v/>
      </c>
      <c r="V82" s="6" t="str">
        <f>IF(ISNUMBER('Panel Spreadsheet'!V82),'Panel Spreadsheet'!V82*Maturity!V82,"")</f>
        <v/>
      </c>
      <c r="W82" s="6" t="str">
        <f>IF(ISNUMBER('Panel Spreadsheet'!W82),'Panel Spreadsheet'!W82*Maturity!W82,"")</f>
        <v/>
      </c>
      <c r="X82" s="6" t="str">
        <f>IF(ISNUMBER('Panel Spreadsheet'!X82),'Panel Spreadsheet'!X82*Maturity!X82,"")</f>
        <v/>
      </c>
      <c r="Y82" s="6" t="str">
        <f>IF(ISNUMBER('Panel Spreadsheet'!Y82),'Panel Spreadsheet'!Y82*Maturity!Y82,"")</f>
        <v/>
      </c>
      <c r="Z82" s="6" t="str">
        <f>IF(ISNUMBER('Panel Spreadsheet'!Z82),'Panel Spreadsheet'!Z82*Maturity!Z82,"")</f>
        <v/>
      </c>
      <c r="AA82" s="6" t="str">
        <f>IF(ISNUMBER('Panel Spreadsheet'!AA82),'Panel Spreadsheet'!AA82*Maturity!AA82,"")</f>
        <v/>
      </c>
      <c r="AB82" s="6" t="str">
        <f>IF(ISNUMBER('Panel Spreadsheet'!AB82),'Panel Spreadsheet'!AB82*Maturity!AB82,"")</f>
        <v/>
      </c>
      <c r="AC82" s="6" t="str">
        <f>IF(ISNUMBER('Panel Spreadsheet'!AC82),'Panel Spreadsheet'!AC82*Maturity!AC82,"")</f>
        <v/>
      </c>
      <c r="AD82" s="6" t="str">
        <f>IF(ISNUMBER('Panel Spreadsheet'!AD82),'Panel Spreadsheet'!AD82*Maturity!AD82,"")</f>
        <v/>
      </c>
      <c r="AE82" s="6" t="str">
        <f>IF(ISNUMBER('Panel Spreadsheet'!AE82),'Panel Spreadsheet'!AE82*Maturity!AE82,"")</f>
        <v/>
      </c>
      <c r="AF82" s="6" t="str">
        <f>IF(ISNUMBER('Panel Spreadsheet'!AF82),'Panel Spreadsheet'!AF82*Maturity!AF82,"")</f>
        <v/>
      </c>
      <c r="AG82" s="6" t="str">
        <f>IF(ISNUMBER('Panel Spreadsheet'!AG82),'Panel Spreadsheet'!AG82*Maturity!AG82,"")</f>
        <v/>
      </c>
      <c r="AH82" s="6" t="str">
        <f>IF(ISNUMBER('Panel Spreadsheet'!AH82),'Panel Spreadsheet'!AH82*Maturity!AH82,"")</f>
        <v/>
      </c>
      <c r="AI82" s="6" t="str">
        <f>IF(ISNUMBER('Panel Spreadsheet'!AI82),'Panel Spreadsheet'!AI82*Maturity!AI82,"")</f>
        <v/>
      </c>
      <c r="AJ82" s="6" t="str">
        <f>IF(ISNUMBER('Panel Spreadsheet'!AJ82),'Panel Spreadsheet'!AJ82*Maturity!AJ82,"")</f>
        <v/>
      </c>
      <c r="AK82" s="6">
        <f>IF(ISNUMBER('Panel Spreadsheet'!AK82),'Panel Spreadsheet'!AK82*Maturity!AK82,"")</f>
        <v>30187500</v>
      </c>
      <c r="AL82" s="6">
        <f>IF(ISNUMBER('Panel Spreadsheet'!AL82),'Panel Spreadsheet'!AL82*Maturity!AL82,"")</f>
        <v>58233000</v>
      </c>
      <c r="AM82" s="6">
        <f>IF(ISNUMBER('Panel Spreadsheet'!AM82),'Panel Spreadsheet'!AM82*Maturity!AM82,"")</f>
        <v>57434000</v>
      </c>
      <c r="AN82" s="6">
        <f>IF(ISNUMBER('Panel Spreadsheet'!AN82),'Panel Spreadsheet'!AN82*Maturity!AN82,"")</f>
        <v>47658000</v>
      </c>
      <c r="AO82" s="6">
        <f>IF(ISNUMBER('Panel Spreadsheet'!AO82),'Panel Spreadsheet'!AO82*Maturity!AO82,"")</f>
        <v>40067500</v>
      </c>
      <c r="AP82" s="6">
        <f>IF(ISNUMBER('Panel Spreadsheet'!AP82),'Panel Spreadsheet'!AP82*Maturity!AP82,"")</f>
        <v>37365000</v>
      </c>
      <c r="AQ82" s="6">
        <f>IF(ISNUMBER('Panel Spreadsheet'!AQ82),'Panel Spreadsheet'!AQ82*Maturity!AQ82,"")</f>
        <v>34474500</v>
      </c>
      <c r="AR82" s="6">
        <f>IF(ISNUMBER('Panel Spreadsheet'!AR82),'Panel Spreadsheet'!AR82*Maturity!AR82,"")</f>
        <v>31772000</v>
      </c>
      <c r="AS82" s="6">
        <f>IF(ISNUMBER('Panel Spreadsheet'!AS82),'Panel Spreadsheet'!AS82*Maturity!AS82,"")</f>
        <v>26813500</v>
      </c>
      <c r="AT82" s="6">
        <f>IF(ISNUMBER('Panel Spreadsheet'!AT82),'Panel Spreadsheet'!AT82*Maturity!AT82,"")</f>
        <v>23688000</v>
      </c>
      <c r="AU82" s="6" t="str">
        <f>IF(ISNUMBER('Panel Spreadsheet'!AU82),'Panel Spreadsheet'!AU82*Maturity!AU82,"")</f>
        <v/>
      </c>
      <c r="AV82" s="6" t="str">
        <f>IF(ISNUMBER('Panel Spreadsheet'!AV82),'Panel Spreadsheet'!AV82*Maturity!AV82,"")</f>
        <v/>
      </c>
      <c r="AW82" s="6" t="str">
        <f>IF(ISNUMBER('Panel Spreadsheet'!AW82),'Panel Spreadsheet'!AW82*Maturity!AW82,"")</f>
        <v/>
      </c>
      <c r="AX82" s="6" t="str">
        <f>IF(ISNUMBER('Panel Spreadsheet'!AX82),'Panel Spreadsheet'!AX82*Maturity!AX82,"")</f>
        <v/>
      </c>
      <c r="AY82" s="6" t="str">
        <f>IF(ISNUMBER('Panel Spreadsheet'!AY82),'Panel Spreadsheet'!AY82*Maturity!AY82,"")</f>
        <v/>
      </c>
    </row>
    <row r="83" spans="1:51" x14ac:dyDescent="0.35">
      <c r="A83" s="28" t="s">
        <v>49</v>
      </c>
      <c r="B83" s="21" t="s">
        <v>157</v>
      </c>
      <c r="C83" s="45">
        <v>2.75</v>
      </c>
      <c r="D83" s="21">
        <v>1952</v>
      </c>
      <c r="E83" s="28">
        <v>1957</v>
      </c>
      <c r="F83" s="6" t="str">
        <f>IF(ISNUMBER('Panel Spreadsheet'!F83),'Panel Spreadsheet'!F83*Maturity!F83,"")</f>
        <v/>
      </c>
      <c r="G83" s="6" t="str">
        <f>IF(ISNUMBER('Panel Spreadsheet'!G83),'Panel Spreadsheet'!G83*Maturity!G83,"")</f>
        <v/>
      </c>
      <c r="H83" s="6" t="str">
        <f>IF(ISNUMBER('Panel Spreadsheet'!H83),'Panel Spreadsheet'!H83*Maturity!H83,"")</f>
        <v/>
      </c>
      <c r="I83" s="6" t="str">
        <f>IF(ISNUMBER('Panel Spreadsheet'!I83),'Panel Spreadsheet'!I83*Maturity!I83,"")</f>
        <v/>
      </c>
      <c r="J83" s="6" t="str">
        <f>IF(ISNUMBER('Panel Spreadsheet'!J83),'Panel Spreadsheet'!J83*Maturity!J83,"")</f>
        <v/>
      </c>
      <c r="K83" s="6" t="str">
        <f>IF(ISNUMBER('Panel Spreadsheet'!K83),'Panel Spreadsheet'!K83*Maturity!K83,"")</f>
        <v/>
      </c>
      <c r="L83" s="6" t="str">
        <f>IF(ISNUMBER('Panel Spreadsheet'!L83),'Panel Spreadsheet'!L83*Maturity!L83,"")</f>
        <v/>
      </c>
      <c r="M83" s="6" t="str">
        <f>IF(ISNUMBER('Panel Spreadsheet'!M83),'Panel Spreadsheet'!M83*Maturity!M83,"")</f>
        <v/>
      </c>
      <c r="N83" s="6" t="str">
        <f>IF(ISNUMBER('Panel Spreadsheet'!N83),'Panel Spreadsheet'!N83*Maturity!N83,"")</f>
        <v/>
      </c>
      <c r="O83" s="6" t="str">
        <f>IF(ISNUMBER('Panel Spreadsheet'!O83),'Panel Spreadsheet'!O83*Maturity!O83,"")</f>
        <v/>
      </c>
      <c r="P83" s="6" t="str">
        <f>IF(ISNUMBER('Panel Spreadsheet'!P83),'Panel Spreadsheet'!P83*Maturity!P83,"")</f>
        <v/>
      </c>
      <c r="Q83" s="6" t="str">
        <f>IF(ISNUMBER('Panel Spreadsheet'!Q83),'Panel Spreadsheet'!Q83*Maturity!Q83,"")</f>
        <v/>
      </c>
      <c r="R83" s="6" t="str">
        <f>IF(ISNUMBER('Panel Spreadsheet'!R83),'Panel Spreadsheet'!R83*Maturity!R83,"")</f>
        <v/>
      </c>
      <c r="S83" s="6" t="str">
        <f>IF(ISNUMBER('Panel Spreadsheet'!S83),'Panel Spreadsheet'!S83*Maturity!S83,"")</f>
        <v/>
      </c>
      <c r="T83" s="6" t="str">
        <f>IF(ISNUMBER('Panel Spreadsheet'!T83),'Panel Spreadsheet'!T83*Maturity!T83,"")</f>
        <v/>
      </c>
      <c r="U83" s="6" t="str">
        <f>IF(ISNUMBER('Panel Spreadsheet'!U83),'Panel Spreadsheet'!U83*Maturity!U83,"")</f>
        <v/>
      </c>
      <c r="V83" s="6" t="str">
        <f>IF(ISNUMBER('Panel Spreadsheet'!V83),'Panel Spreadsheet'!V83*Maturity!V83,"")</f>
        <v/>
      </c>
      <c r="W83" s="6" t="str">
        <f>IF(ISNUMBER('Panel Spreadsheet'!W83),'Panel Spreadsheet'!W83*Maturity!W83,"")</f>
        <v/>
      </c>
      <c r="X83" s="6" t="str">
        <f>IF(ISNUMBER('Panel Spreadsheet'!X83),'Panel Spreadsheet'!X83*Maturity!X83,"")</f>
        <v/>
      </c>
      <c r="Y83" s="6">
        <f>IF(ISNUMBER('Panel Spreadsheet'!Y83),'Panel Spreadsheet'!Y83*Maturity!Y83,"")</f>
        <v>1615000</v>
      </c>
      <c r="Z83" s="6">
        <f>IF(ISNUMBER('Panel Spreadsheet'!Z83),'Panel Spreadsheet'!Z83*Maturity!Z83,"")</f>
        <v>4704000</v>
      </c>
      <c r="AA83" s="6">
        <f>IF(ISNUMBER('Panel Spreadsheet'!AA83),'Panel Spreadsheet'!AA83*Maturity!AA83,"")</f>
        <v>7462500</v>
      </c>
      <c r="AB83" s="6">
        <f>IF(ISNUMBER('Panel Spreadsheet'!AB83),'Panel Spreadsheet'!AB83*Maturity!AB83,"")</f>
        <v>12885250</v>
      </c>
      <c r="AC83" s="6">
        <f>IF(ISNUMBER('Panel Spreadsheet'!AC83),'Panel Spreadsheet'!AC83*Maturity!AC83,"")</f>
        <v>13065000</v>
      </c>
      <c r="AD83" s="6">
        <f>IF(ISNUMBER('Panel Spreadsheet'!AD83),'Panel Spreadsheet'!AD83*Maturity!AD83,"")</f>
        <v>12180000</v>
      </c>
      <c r="AE83" s="6">
        <f>IF(ISNUMBER('Panel Spreadsheet'!AE83),'Panel Spreadsheet'!AE83*Maturity!AE83,"")</f>
        <v>11357500</v>
      </c>
      <c r="AF83" s="6">
        <f>IF(ISNUMBER('Panel Spreadsheet'!AF83),'Panel Spreadsheet'!AF83*Maturity!AF83,"")</f>
        <v>13132500</v>
      </c>
      <c r="AG83" s="6">
        <f>IF(ISNUMBER('Panel Spreadsheet'!AG83),'Panel Spreadsheet'!AG83*Maturity!AG83,"")</f>
        <v>11819250</v>
      </c>
      <c r="AH83" s="6">
        <f>IF(ISNUMBER('Panel Spreadsheet'!AH83),'Panel Spreadsheet'!AH83*Maturity!AH83,"")</f>
        <v>10302000</v>
      </c>
      <c r="AI83" s="6">
        <f>IF(ISNUMBER('Panel Spreadsheet'!AI83),'Panel Spreadsheet'!AI83*Maturity!AI83,"")</f>
        <v>9103500</v>
      </c>
      <c r="AJ83" s="6" t="str">
        <f>IF(ISNUMBER('Panel Spreadsheet'!AJ83),'Panel Spreadsheet'!AJ83*Maturity!AJ83,"")</f>
        <v/>
      </c>
      <c r="AK83" s="6" t="str">
        <f>IF(ISNUMBER('Panel Spreadsheet'!AK83),'Panel Spreadsheet'!AK83*Maturity!AK83,"")</f>
        <v/>
      </c>
      <c r="AL83" s="6" t="str">
        <f>IF(ISNUMBER('Panel Spreadsheet'!AL83),'Panel Spreadsheet'!AL83*Maturity!AL83,"")</f>
        <v/>
      </c>
      <c r="AM83" s="6" t="str">
        <f>IF(ISNUMBER('Panel Spreadsheet'!AM83),'Panel Spreadsheet'!AM83*Maturity!AM83,"")</f>
        <v/>
      </c>
      <c r="AN83" s="6" t="str">
        <f>IF(ISNUMBER('Panel Spreadsheet'!AN83),'Panel Spreadsheet'!AN83*Maturity!AN83,"")</f>
        <v/>
      </c>
      <c r="AO83" s="6" t="str">
        <f>IF(ISNUMBER('Panel Spreadsheet'!AO83),'Panel Spreadsheet'!AO83*Maturity!AO83,"")</f>
        <v/>
      </c>
      <c r="AP83" s="6" t="str">
        <f>IF(ISNUMBER('Panel Spreadsheet'!AP83),'Panel Spreadsheet'!AP83*Maturity!AP83,"")</f>
        <v/>
      </c>
      <c r="AQ83" s="6" t="str">
        <f>IF(ISNUMBER('Panel Spreadsheet'!AQ83),'Panel Spreadsheet'!AQ83*Maturity!AQ83,"")</f>
        <v/>
      </c>
      <c r="AR83" s="6" t="str">
        <f>IF(ISNUMBER('Panel Spreadsheet'!AR83),'Panel Spreadsheet'!AR83*Maturity!AR83,"")</f>
        <v/>
      </c>
      <c r="AS83" s="6" t="str">
        <f>IF(ISNUMBER('Panel Spreadsheet'!AS83),'Panel Spreadsheet'!AS83*Maturity!AS83,"")</f>
        <v/>
      </c>
      <c r="AT83" s="6" t="str">
        <f>IF(ISNUMBER('Panel Spreadsheet'!AT83),'Panel Spreadsheet'!AT83*Maturity!AT83,"")</f>
        <v/>
      </c>
      <c r="AU83" s="6" t="str">
        <f>IF(ISNUMBER('Panel Spreadsheet'!AU83),'Panel Spreadsheet'!AU83*Maturity!AU83,"")</f>
        <v/>
      </c>
      <c r="AV83" s="6" t="str">
        <f>IF(ISNUMBER('Panel Spreadsheet'!AV83),'Panel Spreadsheet'!AV83*Maturity!AV83,"")</f>
        <v/>
      </c>
      <c r="AW83" s="6" t="str">
        <f>IF(ISNUMBER('Panel Spreadsheet'!AW83),'Panel Spreadsheet'!AW83*Maturity!AW83,"")</f>
        <v/>
      </c>
      <c r="AX83" s="6" t="str">
        <f>IF(ISNUMBER('Panel Spreadsheet'!AX83),'Panel Spreadsheet'!AX83*Maturity!AX83,"")</f>
        <v/>
      </c>
      <c r="AY83" s="6" t="str">
        <f>IF(ISNUMBER('Panel Spreadsheet'!AY83),'Panel Spreadsheet'!AY83*Maturity!AY83,"")</f>
        <v/>
      </c>
    </row>
    <row r="84" spans="1:51" x14ac:dyDescent="0.35">
      <c r="A84" t="s">
        <v>29</v>
      </c>
      <c r="B84" t="s">
        <v>157</v>
      </c>
      <c r="C84" s="15">
        <v>3</v>
      </c>
      <c r="D84">
        <v>1948</v>
      </c>
      <c r="E84">
        <v>1953</v>
      </c>
      <c r="F84" s="6" t="str">
        <f>IF(ISNUMBER('Panel Spreadsheet'!F84),'Panel Spreadsheet'!F84*Maturity!F84,"")</f>
        <v/>
      </c>
      <c r="G84" s="6" t="str">
        <f>IF(ISNUMBER('Panel Spreadsheet'!G84),'Panel Spreadsheet'!G84*Maturity!G84,"")</f>
        <v/>
      </c>
      <c r="H84" s="6" t="str">
        <f>IF(ISNUMBER('Panel Spreadsheet'!H84),'Panel Spreadsheet'!H84*Maturity!H84,"")</f>
        <v/>
      </c>
      <c r="I84" s="6" t="str">
        <f>IF(ISNUMBER('Panel Spreadsheet'!I84),'Panel Spreadsheet'!I84*Maturity!I84,"")</f>
        <v/>
      </c>
      <c r="J84" s="6" t="str">
        <f>IF(ISNUMBER('Panel Spreadsheet'!J84),'Panel Spreadsheet'!J84*Maturity!J84,"")</f>
        <v/>
      </c>
      <c r="K84" s="6" t="str">
        <f>IF(ISNUMBER('Panel Spreadsheet'!K84),'Panel Spreadsheet'!K84*Maturity!K84,"")</f>
        <v/>
      </c>
      <c r="L84" s="6" t="str">
        <f>IF(ISNUMBER('Panel Spreadsheet'!L84),'Panel Spreadsheet'!L84*Maturity!L84,"")</f>
        <v/>
      </c>
      <c r="M84" s="6" t="str">
        <f>IF(ISNUMBER('Panel Spreadsheet'!M84),'Panel Spreadsheet'!M84*Maturity!M84,"")</f>
        <v/>
      </c>
      <c r="N84" s="6" t="str">
        <f>IF(ISNUMBER('Panel Spreadsheet'!N84),'Panel Spreadsheet'!N84*Maturity!N84,"")</f>
        <v/>
      </c>
      <c r="O84" s="6" t="str">
        <f>IF(ISNUMBER('Panel Spreadsheet'!O84),'Panel Spreadsheet'!O84*Maturity!O84,"")</f>
        <v/>
      </c>
      <c r="P84" s="6" t="str">
        <f>IF(ISNUMBER('Panel Spreadsheet'!P84),'Panel Spreadsheet'!P84*Maturity!P84,"")</f>
        <v/>
      </c>
      <c r="Q84" s="6" t="str">
        <f>IF(ISNUMBER('Panel Spreadsheet'!Q84),'Panel Spreadsheet'!Q84*Maturity!Q84,"")</f>
        <v/>
      </c>
      <c r="R84" s="6" t="str">
        <f>IF(ISNUMBER('Panel Spreadsheet'!R84),'Panel Spreadsheet'!R84*Maturity!R84,"")</f>
        <v/>
      </c>
      <c r="S84" s="6" t="str">
        <f>IF(ISNUMBER('Panel Spreadsheet'!S84),'Panel Spreadsheet'!S84*Maturity!S84,"")</f>
        <v/>
      </c>
      <c r="T84" s="6" t="str">
        <f>IF(ISNUMBER('Panel Spreadsheet'!T84),'Panel Spreadsheet'!T84*Maturity!T84,"")</f>
        <v/>
      </c>
      <c r="U84" s="6" t="str">
        <f>IF(ISNUMBER('Panel Spreadsheet'!U84),'Panel Spreadsheet'!U84*Maturity!U84,"")</f>
        <v/>
      </c>
      <c r="V84" s="6" t="str">
        <f>IF(ISNUMBER('Panel Spreadsheet'!V84),'Panel Spreadsheet'!V84*Maturity!V84,"")</f>
        <v/>
      </c>
      <c r="W84" s="6" t="str">
        <f>IF(ISNUMBER('Panel Spreadsheet'!W84),'Panel Spreadsheet'!W84*Maturity!W84,"")</f>
        <v/>
      </c>
      <c r="X84" s="6">
        <f>IF(ISNUMBER('Panel Spreadsheet'!X84),'Panel Spreadsheet'!X84*Maturity!X84,"")</f>
        <v>341250</v>
      </c>
      <c r="Y84" s="6">
        <f>IF(ISNUMBER('Panel Spreadsheet'!Y84),'Panel Spreadsheet'!Y84*Maturity!Y84,"")</f>
        <v>1625000</v>
      </c>
      <c r="Z84" s="6">
        <f>IF(ISNUMBER('Panel Spreadsheet'!Z84),'Panel Spreadsheet'!Z84*Maturity!Z84,"")</f>
        <v>3936000</v>
      </c>
      <c r="AA84" s="6">
        <f>IF(ISNUMBER('Panel Spreadsheet'!AA84),'Panel Spreadsheet'!AA84*Maturity!AA84,"")</f>
        <v>8518125</v>
      </c>
      <c r="AB84" s="6">
        <f>IF(ISNUMBER('Panel Spreadsheet'!AB84),'Panel Spreadsheet'!AB84*Maturity!AB84,"")</f>
        <v>15525000</v>
      </c>
      <c r="AC84" s="6">
        <f>IF(ISNUMBER('Panel Spreadsheet'!AC84),'Panel Spreadsheet'!AC84*Maturity!AC84,"")</f>
        <v>13972500</v>
      </c>
      <c r="AD84" s="6">
        <f>IF(ISNUMBER('Panel Spreadsheet'!AD84),'Panel Spreadsheet'!AD84*Maturity!AD84,"")</f>
        <v>12360000</v>
      </c>
      <c r="AE84" s="6">
        <f>IF(ISNUMBER('Panel Spreadsheet'!AE84),'Panel Spreadsheet'!AE84*Maturity!AE84,"")</f>
        <v>10788750</v>
      </c>
      <c r="AF84" s="6">
        <f>IF(ISNUMBER('Panel Spreadsheet'!AF84),'Panel Spreadsheet'!AF84*Maturity!AF84,"")</f>
        <v>9180000</v>
      </c>
      <c r="AG84" s="6" t="str">
        <f>IF(ISNUMBER('Panel Spreadsheet'!AG84),'Panel Spreadsheet'!AG84*Maturity!AG84,"")</f>
        <v/>
      </c>
      <c r="AH84" s="6" t="str">
        <f>IF(ISNUMBER('Panel Spreadsheet'!AH84),'Panel Spreadsheet'!AH84*Maturity!AH84,"")</f>
        <v/>
      </c>
      <c r="AI84" s="6" t="str">
        <f>IF(ISNUMBER('Panel Spreadsheet'!AI84),'Panel Spreadsheet'!AI84*Maturity!AI84,"")</f>
        <v/>
      </c>
      <c r="AJ84" s="6" t="str">
        <f>IF(ISNUMBER('Panel Spreadsheet'!AJ84),'Panel Spreadsheet'!AJ84*Maturity!AJ84,"")</f>
        <v/>
      </c>
      <c r="AK84" s="6" t="str">
        <f>IF(ISNUMBER('Panel Spreadsheet'!AK84),'Panel Spreadsheet'!AK84*Maturity!AK84,"")</f>
        <v/>
      </c>
      <c r="AL84" s="6" t="str">
        <f>IF(ISNUMBER('Panel Spreadsheet'!AL84),'Panel Spreadsheet'!AL84*Maturity!AL84,"")</f>
        <v/>
      </c>
      <c r="AM84" s="6" t="str">
        <f>IF(ISNUMBER('Panel Spreadsheet'!AM84),'Panel Spreadsheet'!AM84*Maturity!AM84,"")</f>
        <v/>
      </c>
      <c r="AN84" s="6" t="str">
        <f>IF(ISNUMBER('Panel Spreadsheet'!AN84),'Panel Spreadsheet'!AN84*Maturity!AN84,"")</f>
        <v/>
      </c>
      <c r="AO84" s="6" t="str">
        <f>IF(ISNUMBER('Panel Spreadsheet'!AO84),'Panel Spreadsheet'!AO84*Maturity!AO84,"")</f>
        <v/>
      </c>
      <c r="AP84" s="6" t="str">
        <f>IF(ISNUMBER('Panel Spreadsheet'!AP84),'Panel Spreadsheet'!AP84*Maturity!AP84,"")</f>
        <v/>
      </c>
      <c r="AQ84" s="6" t="str">
        <f>IF(ISNUMBER('Panel Spreadsheet'!AQ84),'Panel Spreadsheet'!AQ84*Maturity!AQ84,"")</f>
        <v/>
      </c>
      <c r="AR84" s="6" t="str">
        <f>IF(ISNUMBER('Panel Spreadsheet'!AR84),'Panel Spreadsheet'!AR84*Maturity!AR84,"")</f>
        <v/>
      </c>
      <c r="AS84" s="6" t="str">
        <f>IF(ISNUMBER('Panel Spreadsheet'!AS84),'Panel Spreadsheet'!AS84*Maturity!AS84,"")</f>
        <v/>
      </c>
      <c r="AT84" s="6" t="str">
        <f>IF(ISNUMBER('Panel Spreadsheet'!AT84),'Panel Spreadsheet'!AT84*Maturity!AT84,"")</f>
        <v/>
      </c>
      <c r="AU84" s="6" t="str">
        <f>IF(ISNUMBER('Panel Spreadsheet'!AU84),'Panel Spreadsheet'!AU84*Maturity!AU84,"")</f>
        <v/>
      </c>
      <c r="AV84" s="6" t="str">
        <f>IF(ISNUMBER('Panel Spreadsheet'!AV84),'Panel Spreadsheet'!AV84*Maturity!AV84,"")</f>
        <v/>
      </c>
      <c r="AW84" s="6" t="str">
        <f>IF(ISNUMBER('Panel Spreadsheet'!AW84),'Panel Spreadsheet'!AW84*Maturity!AW84,"")</f>
        <v/>
      </c>
      <c r="AX84" s="6" t="str">
        <f>IF(ISNUMBER('Panel Spreadsheet'!AX84),'Panel Spreadsheet'!AX84*Maturity!AX84,"")</f>
        <v/>
      </c>
      <c r="AY84" s="6" t="str">
        <f>IF(ISNUMBER('Panel Spreadsheet'!AY84),'Panel Spreadsheet'!AY84*Maturity!AY84,"")</f>
        <v/>
      </c>
    </row>
    <row r="85" spans="1:51" x14ac:dyDescent="0.35">
      <c r="A85" t="s">
        <v>71</v>
      </c>
      <c r="B85" t="s">
        <v>157</v>
      </c>
      <c r="C85" s="15">
        <v>3</v>
      </c>
      <c r="D85">
        <v>1960</v>
      </c>
      <c r="E85" s="112">
        <v>1960</v>
      </c>
      <c r="F85" s="6" t="str">
        <f>IF(ISNUMBER('Panel Spreadsheet'!F85),'Panel Spreadsheet'!F85*Maturity!F85,"")</f>
        <v/>
      </c>
      <c r="G85" s="6" t="str">
        <f>IF(ISNUMBER('Panel Spreadsheet'!G85),'Panel Spreadsheet'!G85*Maturity!G85,"")</f>
        <v/>
      </c>
      <c r="H85" s="6" t="str">
        <f>IF(ISNUMBER('Panel Spreadsheet'!H85),'Panel Spreadsheet'!H85*Maturity!H85,"")</f>
        <v/>
      </c>
      <c r="I85" s="6" t="str">
        <f>IF(ISNUMBER('Panel Spreadsheet'!I85),'Panel Spreadsheet'!I85*Maturity!I85,"")</f>
        <v/>
      </c>
      <c r="J85" s="6" t="str">
        <f>IF(ISNUMBER('Panel Spreadsheet'!J85),'Panel Spreadsheet'!J85*Maturity!J85,"")</f>
        <v/>
      </c>
      <c r="K85" s="6" t="str">
        <f>IF(ISNUMBER('Panel Spreadsheet'!K85),'Panel Spreadsheet'!K85*Maturity!K85,"")</f>
        <v/>
      </c>
      <c r="L85" s="6" t="str">
        <f>IF(ISNUMBER('Panel Spreadsheet'!L85),'Panel Spreadsheet'!L85*Maturity!L85,"")</f>
        <v/>
      </c>
      <c r="M85" s="6" t="str">
        <f>IF(ISNUMBER('Panel Spreadsheet'!M85),'Panel Spreadsheet'!M85*Maturity!M85,"")</f>
        <v/>
      </c>
      <c r="N85" s="6" t="str">
        <f>IF(ISNUMBER('Panel Spreadsheet'!N85),'Panel Spreadsheet'!N85*Maturity!N85,"")</f>
        <v/>
      </c>
      <c r="O85" s="6" t="str">
        <f>IF(ISNUMBER('Panel Spreadsheet'!O85),'Panel Spreadsheet'!O85*Maturity!O85,"")</f>
        <v/>
      </c>
      <c r="P85" s="6" t="str">
        <f>IF(ISNUMBER('Panel Spreadsheet'!P85),'Panel Spreadsheet'!P85*Maturity!P85,"")</f>
        <v/>
      </c>
      <c r="Q85" s="6" t="str">
        <f>IF(ISNUMBER('Panel Spreadsheet'!Q85),'Panel Spreadsheet'!Q85*Maturity!Q85,"")</f>
        <v/>
      </c>
      <c r="R85" s="6" t="str">
        <f>IF(ISNUMBER('Panel Spreadsheet'!R85),'Panel Spreadsheet'!R85*Maturity!R85,"")</f>
        <v/>
      </c>
      <c r="S85" s="6" t="str">
        <f>IF(ISNUMBER('Panel Spreadsheet'!S85),'Panel Spreadsheet'!S85*Maturity!S85,"")</f>
        <v/>
      </c>
      <c r="T85" s="6" t="str">
        <f>IF(ISNUMBER('Panel Spreadsheet'!T85),'Panel Spreadsheet'!T85*Maturity!T85,"")</f>
        <v/>
      </c>
      <c r="U85" s="6" t="str">
        <f>IF(ISNUMBER('Panel Spreadsheet'!U85),'Panel Spreadsheet'!U85*Maturity!U85,"")</f>
        <v/>
      </c>
      <c r="V85" s="6" t="str">
        <f>IF(ISNUMBER('Panel Spreadsheet'!V85),'Panel Spreadsheet'!V85*Maturity!V85,"")</f>
        <v/>
      </c>
      <c r="W85" s="6" t="str">
        <f>IF(ISNUMBER('Panel Spreadsheet'!W85),'Panel Spreadsheet'!W85*Maturity!W85,"")</f>
        <v/>
      </c>
      <c r="X85" s="6" t="str">
        <f>IF(ISNUMBER('Panel Spreadsheet'!X85),'Panel Spreadsheet'!X85*Maturity!X85,"")</f>
        <v/>
      </c>
      <c r="Y85" s="6" t="str">
        <f>IF(ISNUMBER('Panel Spreadsheet'!Y85),'Panel Spreadsheet'!Y85*Maturity!Y85,"")</f>
        <v/>
      </c>
      <c r="Z85" s="6" t="str">
        <f>IF(ISNUMBER('Panel Spreadsheet'!Z85),'Panel Spreadsheet'!Z85*Maturity!Z85,"")</f>
        <v/>
      </c>
      <c r="AA85" s="6" t="str">
        <f>IF(ISNUMBER('Panel Spreadsheet'!AA85),'Panel Spreadsheet'!AA85*Maturity!AA85,"")</f>
        <v/>
      </c>
      <c r="AB85" s="6" t="str">
        <f>IF(ISNUMBER('Panel Spreadsheet'!AB85),'Panel Spreadsheet'!AB85*Maturity!AB85,"")</f>
        <v/>
      </c>
      <c r="AC85" s="6" t="str">
        <f>IF(ISNUMBER('Panel Spreadsheet'!AC85),'Panel Spreadsheet'!AC85*Maturity!AC85,"")</f>
        <v/>
      </c>
      <c r="AD85" s="6" t="str">
        <f>IF(ISNUMBER('Panel Spreadsheet'!AD85),'Panel Spreadsheet'!AD85*Maturity!AD85,"")</f>
        <v/>
      </c>
      <c r="AE85" s="6" t="str">
        <f>IF(ISNUMBER('Panel Spreadsheet'!AE85),'Panel Spreadsheet'!AE85*Maturity!AE85,"")</f>
        <v/>
      </c>
      <c r="AF85" s="6" t="str">
        <f>IF(ISNUMBER('Panel Spreadsheet'!AF85),'Panel Spreadsheet'!AF85*Maturity!AF85,"")</f>
        <v/>
      </c>
      <c r="AG85" s="6" t="str">
        <f>IF(ISNUMBER('Panel Spreadsheet'!AG85),'Panel Spreadsheet'!AG85*Maturity!AG85,"")</f>
        <v/>
      </c>
      <c r="AH85" s="6" t="str">
        <f>IF(ISNUMBER('Panel Spreadsheet'!AH85),'Panel Spreadsheet'!AH85*Maturity!AH85,"")</f>
        <v/>
      </c>
      <c r="AI85" s="6" t="str">
        <f>IF(ISNUMBER('Panel Spreadsheet'!AI85),'Panel Spreadsheet'!AI85*Maturity!AI85,"")</f>
        <v/>
      </c>
      <c r="AJ85" s="6" t="str">
        <f>IF(ISNUMBER('Panel Spreadsheet'!AJ85),'Panel Spreadsheet'!AJ85*Maturity!AJ85,"")</f>
        <v/>
      </c>
      <c r="AK85" s="6" t="str">
        <f>IF(ISNUMBER('Panel Spreadsheet'!AK85),'Panel Spreadsheet'!AK85*Maturity!AK85,"")</f>
        <v/>
      </c>
      <c r="AL85" s="6" t="str">
        <f>IF(ISNUMBER('Panel Spreadsheet'!AL85),'Panel Spreadsheet'!AL85*Maturity!AL85,"")</f>
        <v/>
      </c>
      <c r="AM85" s="6" t="str">
        <f>IF(ISNUMBER('Panel Spreadsheet'!AM85),'Panel Spreadsheet'!AM85*Maturity!AM85,"")</f>
        <v/>
      </c>
      <c r="AN85" s="6" t="str">
        <f>IF(ISNUMBER('Panel Spreadsheet'!AN85),'Panel Spreadsheet'!AN85*Maturity!AN85,"")</f>
        <v/>
      </c>
      <c r="AO85" s="6" t="str">
        <f>IF(ISNUMBER('Panel Spreadsheet'!AO85),'Panel Spreadsheet'!AO85*Maturity!AO85,"")</f>
        <v/>
      </c>
      <c r="AP85" s="6" t="str">
        <f>IF(ISNUMBER('Panel Spreadsheet'!AP85),'Panel Spreadsheet'!AP85*Maturity!AP85,"")</f>
        <v/>
      </c>
      <c r="AQ85" s="6">
        <f>IF(ISNUMBER('Panel Spreadsheet'!AQ85),'Panel Spreadsheet'!AQ85*Maturity!AQ85,"")</f>
        <v>3940000</v>
      </c>
      <c r="AR85" s="6" t="str">
        <f>IF(ISNUMBER('Panel Spreadsheet'!AR85),'Panel Spreadsheet'!AR85*Maturity!AR85,"")</f>
        <v/>
      </c>
      <c r="AS85" s="6" t="str">
        <f>IF(ISNUMBER('Panel Spreadsheet'!AS85),'Panel Spreadsheet'!AS85*Maturity!AS85,"")</f>
        <v/>
      </c>
      <c r="AT85" s="6" t="str">
        <f>IF(ISNUMBER('Panel Spreadsheet'!AT85),'Panel Spreadsheet'!AT85*Maturity!AT85,"")</f>
        <v/>
      </c>
      <c r="AU85" s="6" t="str">
        <f>IF(ISNUMBER('Panel Spreadsheet'!AU85),'Panel Spreadsheet'!AU85*Maturity!AU85,"")</f>
        <v/>
      </c>
      <c r="AV85" s="6" t="str">
        <f>IF(ISNUMBER('Panel Spreadsheet'!AV85),'Panel Spreadsheet'!AV85*Maturity!AV85,"")</f>
        <v/>
      </c>
      <c r="AW85" s="6" t="str">
        <f>IF(ISNUMBER('Panel Spreadsheet'!AW85),'Panel Spreadsheet'!AW85*Maturity!AW85,"")</f>
        <v/>
      </c>
      <c r="AX85" s="6" t="str">
        <f>IF(ISNUMBER('Panel Spreadsheet'!AX85),'Panel Spreadsheet'!AX85*Maturity!AX85,"")</f>
        <v/>
      </c>
      <c r="AY85" s="6" t="str">
        <f>IF(ISNUMBER('Panel Spreadsheet'!AY85),'Panel Spreadsheet'!AY85*Maturity!AY85,"")</f>
        <v/>
      </c>
    </row>
    <row r="86" spans="1:51" x14ac:dyDescent="0.35">
      <c r="A86" t="s">
        <v>71</v>
      </c>
      <c r="B86" t="s">
        <v>157</v>
      </c>
      <c r="C86" s="15">
        <v>3</v>
      </c>
      <c r="D86">
        <v>1962</v>
      </c>
      <c r="E86">
        <v>1963</v>
      </c>
      <c r="F86" s="6" t="str">
        <f>IF(ISNUMBER('Panel Spreadsheet'!F86),'Panel Spreadsheet'!F86*Maturity!F86,"")</f>
        <v/>
      </c>
      <c r="G86" s="6" t="str">
        <f>IF(ISNUMBER('Panel Spreadsheet'!G86),'Panel Spreadsheet'!G86*Maturity!G86,"")</f>
        <v/>
      </c>
      <c r="H86" s="6" t="str">
        <f>IF(ISNUMBER('Panel Spreadsheet'!H86),'Panel Spreadsheet'!H86*Maturity!H86,"")</f>
        <v/>
      </c>
      <c r="I86" s="6" t="str">
        <f>IF(ISNUMBER('Panel Spreadsheet'!I86),'Panel Spreadsheet'!I86*Maturity!I86,"")</f>
        <v/>
      </c>
      <c r="J86" s="6" t="str">
        <f>IF(ISNUMBER('Panel Spreadsheet'!J86),'Panel Spreadsheet'!J86*Maturity!J86,"")</f>
        <v/>
      </c>
      <c r="K86" s="6" t="str">
        <f>IF(ISNUMBER('Panel Spreadsheet'!K86),'Panel Spreadsheet'!K86*Maturity!K86,"")</f>
        <v/>
      </c>
      <c r="L86" s="6" t="str">
        <f>IF(ISNUMBER('Panel Spreadsheet'!L86),'Panel Spreadsheet'!L86*Maturity!L86,"")</f>
        <v/>
      </c>
      <c r="M86" s="6" t="str">
        <f>IF(ISNUMBER('Panel Spreadsheet'!M86),'Panel Spreadsheet'!M86*Maturity!M86,"")</f>
        <v/>
      </c>
      <c r="N86" s="6" t="str">
        <f>IF(ISNUMBER('Panel Spreadsheet'!N86),'Panel Spreadsheet'!N86*Maturity!N86,"")</f>
        <v/>
      </c>
      <c r="O86" s="6" t="str">
        <f>IF(ISNUMBER('Panel Spreadsheet'!O86),'Panel Spreadsheet'!O86*Maturity!O86,"")</f>
        <v/>
      </c>
      <c r="P86" s="6" t="str">
        <f>IF(ISNUMBER('Panel Spreadsheet'!P86),'Panel Spreadsheet'!P86*Maturity!P86,"")</f>
        <v/>
      </c>
      <c r="Q86" s="6" t="str">
        <f>IF(ISNUMBER('Panel Spreadsheet'!Q86),'Panel Spreadsheet'!Q86*Maturity!Q86,"")</f>
        <v/>
      </c>
      <c r="R86" s="6" t="str">
        <f>IF(ISNUMBER('Panel Spreadsheet'!R86),'Panel Spreadsheet'!R86*Maturity!R86,"")</f>
        <v/>
      </c>
      <c r="S86" s="6" t="str">
        <f>IF(ISNUMBER('Panel Spreadsheet'!S86),'Panel Spreadsheet'!S86*Maturity!S86,"")</f>
        <v/>
      </c>
      <c r="T86" s="6" t="str">
        <f>IF(ISNUMBER('Panel Spreadsheet'!T86),'Panel Spreadsheet'!T86*Maturity!T86,"")</f>
        <v/>
      </c>
      <c r="U86" s="6" t="str">
        <f>IF(ISNUMBER('Panel Spreadsheet'!U86),'Panel Spreadsheet'!U86*Maturity!U86,"")</f>
        <v/>
      </c>
      <c r="V86" s="6" t="str">
        <f>IF(ISNUMBER('Panel Spreadsheet'!V86),'Panel Spreadsheet'!V86*Maturity!V86,"")</f>
        <v/>
      </c>
      <c r="W86" s="6" t="str">
        <f>IF(ISNUMBER('Panel Spreadsheet'!W86),'Panel Spreadsheet'!W86*Maturity!W86,"")</f>
        <v/>
      </c>
      <c r="X86" s="6" t="str">
        <f>IF(ISNUMBER('Panel Spreadsheet'!X86),'Panel Spreadsheet'!X86*Maturity!X86,"")</f>
        <v/>
      </c>
      <c r="Y86" s="6" t="str">
        <f>IF(ISNUMBER('Panel Spreadsheet'!Y86),'Panel Spreadsheet'!Y86*Maturity!Y86,"")</f>
        <v/>
      </c>
      <c r="Z86" s="6" t="str">
        <f>IF(ISNUMBER('Panel Spreadsheet'!Z86),'Panel Spreadsheet'!Z86*Maturity!Z86,"")</f>
        <v/>
      </c>
      <c r="AA86" s="6" t="str">
        <f>IF(ISNUMBER('Panel Spreadsheet'!AA86),'Panel Spreadsheet'!AA86*Maturity!AA86,"")</f>
        <v/>
      </c>
      <c r="AB86" s="6" t="str">
        <f>IF(ISNUMBER('Panel Spreadsheet'!AB86),'Panel Spreadsheet'!AB86*Maturity!AB86,"")</f>
        <v/>
      </c>
      <c r="AC86" s="6" t="str">
        <f>IF(ISNUMBER('Panel Spreadsheet'!AC86),'Panel Spreadsheet'!AC86*Maturity!AC86,"")</f>
        <v/>
      </c>
      <c r="AD86" s="6" t="str">
        <f>IF(ISNUMBER('Panel Spreadsheet'!AD86),'Panel Spreadsheet'!AD86*Maturity!AD86,"")</f>
        <v/>
      </c>
      <c r="AE86" s="6" t="str">
        <f>IF(ISNUMBER('Panel Spreadsheet'!AE86),'Panel Spreadsheet'!AE86*Maturity!AE86,"")</f>
        <v/>
      </c>
      <c r="AF86" s="6" t="str">
        <f>IF(ISNUMBER('Panel Spreadsheet'!AF86),'Panel Spreadsheet'!AF86*Maturity!AF86,"")</f>
        <v/>
      </c>
      <c r="AG86" s="6" t="str">
        <f>IF(ISNUMBER('Panel Spreadsheet'!AG86),'Panel Spreadsheet'!AG86*Maturity!AG86,"")</f>
        <v/>
      </c>
      <c r="AH86" s="6" t="str">
        <f>IF(ISNUMBER('Panel Spreadsheet'!AH86),'Panel Spreadsheet'!AH86*Maturity!AH86,"")</f>
        <v/>
      </c>
      <c r="AI86" s="6" t="str">
        <f>IF(ISNUMBER('Panel Spreadsheet'!AI86),'Panel Spreadsheet'!AI86*Maturity!AI86,"")</f>
        <v/>
      </c>
      <c r="AJ86" s="6" t="str">
        <f>IF(ISNUMBER('Panel Spreadsheet'!AJ86),'Panel Spreadsheet'!AJ86*Maturity!AJ86,"")</f>
        <v/>
      </c>
      <c r="AK86" s="6" t="str">
        <f>IF(ISNUMBER('Panel Spreadsheet'!AK86),'Panel Spreadsheet'!AK86*Maturity!AK86,"")</f>
        <v/>
      </c>
      <c r="AL86" s="6" t="str">
        <f>IF(ISNUMBER('Panel Spreadsheet'!AL86),'Panel Spreadsheet'!AL86*Maturity!AL86,"")</f>
        <v/>
      </c>
      <c r="AM86" s="6" t="str">
        <f>IF(ISNUMBER('Panel Spreadsheet'!AM86),'Panel Spreadsheet'!AM86*Maturity!AM86,"")</f>
        <v/>
      </c>
      <c r="AN86" s="6" t="str">
        <f>IF(ISNUMBER('Panel Spreadsheet'!AN86),'Panel Spreadsheet'!AN86*Maturity!AN86,"")</f>
        <v/>
      </c>
      <c r="AO86" s="6" t="str">
        <f>IF(ISNUMBER('Panel Spreadsheet'!AO86),'Panel Spreadsheet'!AO86*Maturity!AO86,"")</f>
        <v/>
      </c>
      <c r="AP86" s="6" t="str">
        <f>IF(ISNUMBER('Panel Spreadsheet'!AP86),'Panel Spreadsheet'!AP86*Maturity!AP86,"")</f>
        <v/>
      </c>
      <c r="AQ86" s="6" t="str">
        <f>IF(ISNUMBER('Panel Spreadsheet'!AQ86),'Panel Spreadsheet'!AQ86*Maturity!AQ86,"")</f>
        <v/>
      </c>
      <c r="AR86" s="6">
        <f>IF(ISNUMBER('Panel Spreadsheet'!AR86),'Panel Spreadsheet'!AR86*Maturity!AR86,"")</f>
        <v>11520000</v>
      </c>
      <c r="AS86" s="6">
        <f>IF(ISNUMBER('Panel Spreadsheet'!AS86),'Panel Spreadsheet'!AS86*Maturity!AS86,"")</f>
        <v>5610000</v>
      </c>
      <c r="AT86" s="6" t="str">
        <f>IF(ISNUMBER('Panel Spreadsheet'!AT86),'Panel Spreadsheet'!AT86*Maturity!AT86,"")</f>
        <v/>
      </c>
      <c r="AU86" s="6" t="str">
        <f>IF(ISNUMBER('Panel Spreadsheet'!AU86),'Panel Spreadsheet'!AU86*Maturity!AU86,"")</f>
        <v/>
      </c>
      <c r="AV86" s="6" t="str">
        <f>IF(ISNUMBER('Panel Spreadsheet'!AV86),'Panel Spreadsheet'!AV86*Maturity!AV86,"")</f>
        <v/>
      </c>
      <c r="AW86" s="6" t="str">
        <f>IF(ISNUMBER('Panel Spreadsheet'!AW86),'Panel Spreadsheet'!AW86*Maturity!AW86,"")</f>
        <v/>
      </c>
      <c r="AX86" s="6" t="str">
        <f>IF(ISNUMBER('Panel Spreadsheet'!AX86),'Panel Spreadsheet'!AX86*Maturity!AX86,"")</f>
        <v/>
      </c>
      <c r="AY86" s="6" t="str">
        <f>IF(ISNUMBER('Panel Spreadsheet'!AY86),'Panel Spreadsheet'!AY86*Maturity!AY86,"")</f>
        <v/>
      </c>
    </row>
    <row r="87" spans="1:51" x14ac:dyDescent="0.35">
      <c r="A87" s="21" t="s">
        <v>49</v>
      </c>
      <c r="B87" s="21" t="s">
        <v>157</v>
      </c>
      <c r="C87" s="38">
        <v>3</v>
      </c>
      <c r="D87" s="21">
        <v>1959</v>
      </c>
      <c r="E87" s="21">
        <v>1969</v>
      </c>
      <c r="F87" s="6" t="str">
        <f>IF(ISNUMBER('Panel Spreadsheet'!F87),'Panel Spreadsheet'!F87*Maturity!F87,"")</f>
        <v/>
      </c>
      <c r="G87" s="6" t="str">
        <f>IF(ISNUMBER('Panel Spreadsheet'!G87),'Panel Spreadsheet'!G87*Maturity!G87,"")</f>
        <v/>
      </c>
      <c r="H87" s="6" t="str">
        <f>IF(ISNUMBER('Panel Spreadsheet'!H87),'Panel Spreadsheet'!H87*Maturity!H87,"")</f>
        <v/>
      </c>
      <c r="I87" s="6" t="str">
        <f>IF(ISNUMBER('Panel Spreadsheet'!I87),'Panel Spreadsheet'!I87*Maturity!I87,"")</f>
        <v/>
      </c>
      <c r="J87" s="6" t="str">
        <f>IF(ISNUMBER('Panel Spreadsheet'!J87),'Panel Spreadsheet'!J87*Maturity!J87,"")</f>
        <v/>
      </c>
      <c r="K87" s="6" t="str">
        <f>IF(ISNUMBER('Panel Spreadsheet'!K87),'Panel Spreadsheet'!K87*Maturity!K87,"")</f>
        <v/>
      </c>
      <c r="L87" s="6" t="str">
        <f>IF(ISNUMBER('Panel Spreadsheet'!L87),'Panel Spreadsheet'!L87*Maturity!L87,"")</f>
        <v/>
      </c>
      <c r="M87" s="6" t="str">
        <f>IF(ISNUMBER('Panel Spreadsheet'!M87),'Panel Spreadsheet'!M87*Maturity!M87,"")</f>
        <v/>
      </c>
      <c r="N87" s="6" t="str">
        <f>IF(ISNUMBER('Panel Spreadsheet'!N87),'Panel Spreadsheet'!N87*Maturity!N87,"")</f>
        <v/>
      </c>
      <c r="O87" s="6" t="str">
        <f>IF(ISNUMBER('Panel Spreadsheet'!O87),'Panel Spreadsheet'!O87*Maturity!O87,"")</f>
        <v/>
      </c>
      <c r="P87" s="6" t="str">
        <f>IF(ISNUMBER('Panel Spreadsheet'!P87),'Panel Spreadsheet'!P87*Maturity!P87,"")</f>
        <v/>
      </c>
      <c r="Q87" s="6" t="str">
        <f>IF(ISNUMBER('Panel Spreadsheet'!Q87),'Panel Spreadsheet'!Q87*Maturity!Q87,"")</f>
        <v/>
      </c>
      <c r="R87" s="6" t="str">
        <f>IF(ISNUMBER('Panel Spreadsheet'!R87),'Panel Spreadsheet'!R87*Maturity!R87,"")</f>
        <v/>
      </c>
      <c r="S87" s="6" t="str">
        <f>IF(ISNUMBER('Panel Spreadsheet'!S87),'Panel Spreadsheet'!S87*Maturity!S87,"")</f>
        <v/>
      </c>
      <c r="T87" s="6">
        <f>IF(ISNUMBER('Panel Spreadsheet'!T87),'Panel Spreadsheet'!T87*Maturity!T87,"")</f>
        <v>1689120</v>
      </c>
      <c r="U87" s="6">
        <f>IF(ISNUMBER('Panel Spreadsheet'!U87),'Panel Spreadsheet'!U87*Maturity!U87,"")</f>
        <v>4110907.4874999998</v>
      </c>
      <c r="V87" s="6">
        <f>IF(ISNUMBER('Panel Spreadsheet'!V87),'Panel Spreadsheet'!V87*Maturity!V87,"")</f>
        <v>3581923.7333333334</v>
      </c>
      <c r="W87" s="6">
        <f>IF(ISNUMBER('Panel Spreadsheet'!W87),'Panel Spreadsheet'!W87*Maturity!W87,"")</f>
        <v>3647219.2333333334</v>
      </c>
      <c r="X87" s="6">
        <f>IF(ISNUMBER('Panel Spreadsheet'!X87),'Panel Spreadsheet'!X87*Maturity!X87,"")</f>
        <v>3339999.5</v>
      </c>
      <c r="Y87" s="6">
        <f>IF(ISNUMBER('Panel Spreadsheet'!Y87),'Panel Spreadsheet'!Y87*Maturity!Y87,"")</f>
        <v>3333379.625</v>
      </c>
      <c r="Z87" s="6">
        <f>IF(ISNUMBER('Panel Spreadsheet'!Z87),'Panel Spreadsheet'!Z87*Maturity!Z87,"")</f>
        <v>3378514.7666666666</v>
      </c>
      <c r="AA87" s="6">
        <f>IF(ISNUMBER('Panel Spreadsheet'!AA87),'Panel Spreadsheet'!AA87*Maturity!AA87,"")</f>
        <v>3290350.8375000004</v>
      </c>
      <c r="AB87" s="6">
        <f>IF(ISNUMBER('Panel Spreadsheet'!AB87),'Panel Spreadsheet'!AB87*Maturity!AB87,"")</f>
        <v>3440580</v>
      </c>
      <c r="AC87" s="6">
        <f>IF(ISNUMBER('Panel Spreadsheet'!AC87),'Panel Spreadsheet'!AC87*Maturity!AC87,"")</f>
        <v>13065000</v>
      </c>
      <c r="AD87" s="6">
        <f>IF(ISNUMBER('Panel Spreadsheet'!AD87),'Panel Spreadsheet'!AD87*Maturity!AD87,"")</f>
        <v>12604800</v>
      </c>
      <c r="AE87" s="6">
        <f>IF(ISNUMBER('Panel Spreadsheet'!AE87),'Panel Spreadsheet'!AE87*Maturity!AE87,"")</f>
        <v>12558000</v>
      </c>
      <c r="AF87" s="6">
        <f>IF(ISNUMBER('Panel Spreadsheet'!AF87),'Panel Spreadsheet'!AF87*Maturity!AF87,"")</f>
        <v>12012000</v>
      </c>
      <c r="AG87" s="6">
        <f>IF(ISNUMBER('Panel Spreadsheet'!AG87),'Panel Spreadsheet'!AG87*Maturity!AG87,"")</f>
        <v>11083800</v>
      </c>
      <c r="AH87" s="6">
        <f>IF(ISNUMBER('Panel Spreadsheet'!AH87),'Panel Spreadsheet'!AH87*Maturity!AH87,"")</f>
        <v>10452000</v>
      </c>
      <c r="AI87" s="6">
        <f>IF(ISNUMBER('Panel Spreadsheet'!AI87),'Panel Spreadsheet'!AI87*Maturity!AI87,"")</f>
        <v>9633000</v>
      </c>
      <c r="AJ87" s="6">
        <f>IF(ISNUMBER('Panel Spreadsheet'!AJ87),'Panel Spreadsheet'!AJ87*Maturity!AJ87,"")</f>
        <v>25042500</v>
      </c>
      <c r="AK87" s="6">
        <f>IF(ISNUMBER('Panel Spreadsheet'!AK87),'Panel Spreadsheet'!AK87*Maturity!AK87,"")</f>
        <v>21037500</v>
      </c>
      <c r="AL87" s="6">
        <f>IF(ISNUMBER('Panel Spreadsheet'!AL87),'Panel Spreadsheet'!AL87*Maturity!AL87,"")</f>
        <v>43440000</v>
      </c>
      <c r="AM87" s="6">
        <f>IF(ISNUMBER('Panel Spreadsheet'!AM87),'Panel Spreadsheet'!AM87*Maturity!AM87,"")</f>
        <v>43200000</v>
      </c>
      <c r="AN87" s="6">
        <f>IF(ISNUMBER('Panel Spreadsheet'!AN87),'Panel Spreadsheet'!AN87*Maturity!AN87,"")</f>
        <v>84770000</v>
      </c>
      <c r="AO87" s="6">
        <f>IF(ISNUMBER('Panel Spreadsheet'!AO87),'Panel Spreadsheet'!AO87*Maturity!AO87,"")</f>
        <v>71435000</v>
      </c>
      <c r="AP87" s="6">
        <f>IF(ISNUMBER('Panel Spreadsheet'!AP87),'Panel Spreadsheet'!AP87*Maturity!AP87,"")</f>
        <v>18840000</v>
      </c>
      <c r="AQ87" s="6">
        <f>IF(ISNUMBER('Panel Spreadsheet'!AQ87),'Panel Spreadsheet'!AQ87*Maturity!AQ87,"")</f>
        <v>17820000</v>
      </c>
      <c r="AR87" s="6">
        <f>IF(ISNUMBER('Panel Spreadsheet'!AR87),'Panel Spreadsheet'!AR87*Maturity!AR87,"")</f>
        <v>16900000</v>
      </c>
      <c r="AS87" s="6">
        <f>IF(ISNUMBER('Panel Spreadsheet'!AS87),'Panel Spreadsheet'!AS87*Maturity!AS87,"")</f>
        <v>14490000</v>
      </c>
      <c r="AT87" s="6" t="str">
        <f>IF(ISNUMBER('Panel Spreadsheet'!AT87),'Panel Spreadsheet'!AT87*Maturity!AT87,"")</f>
        <v/>
      </c>
      <c r="AU87" s="6" t="str">
        <f>IF(ISNUMBER('Panel Spreadsheet'!AU87),'Panel Spreadsheet'!AU87*Maturity!AU87,"")</f>
        <v/>
      </c>
      <c r="AV87" s="6" t="str">
        <f>IF(ISNUMBER('Panel Spreadsheet'!AV87),'Panel Spreadsheet'!AV87*Maturity!AV87,"")</f>
        <v/>
      </c>
      <c r="AW87" s="6" t="str">
        <f>IF(ISNUMBER('Panel Spreadsheet'!AW87),'Panel Spreadsheet'!AW87*Maturity!AW87,"")</f>
        <v/>
      </c>
      <c r="AX87" s="6" t="str">
        <f>IF(ISNUMBER('Panel Spreadsheet'!AX87),'Panel Spreadsheet'!AX87*Maturity!AX87,"")</f>
        <v/>
      </c>
      <c r="AY87" s="6" t="str">
        <f>IF(ISNUMBER('Panel Spreadsheet'!AY87),'Panel Spreadsheet'!AY87*Maturity!AY87,"")</f>
        <v/>
      </c>
    </row>
    <row r="88" spans="1:51" x14ac:dyDescent="0.35">
      <c r="A88" s="28" t="s">
        <v>49</v>
      </c>
      <c r="B88" s="21" t="s">
        <v>157</v>
      </c>
      <c r="C88" s="45">
        <v>3</v>
      </c>
      <c r="D88" s="28">
        <v>1966</v>
      </c>
      <c r="E88" s="28">
        <v>1968</v>
      </c>
      <c r="F88" s="6" t="str">
        <f>IF(ISNUMBER('Panel Spreadsheet'!F88),'Panel Spreadsheet'!F88*Maturity!F88,"")</f>
        <v/>
      </c>
      <c r="G88" s="6" t="str">
        <f>IF(ISNUMBER('Panel Spreadsheet'!G88),'Panel Spreadsheet'!G88*Maturity!G88,"")</f>
        <v/>
      </c>
      <c r="H88" s="6" t="str">
        <f>IF(ISNUMBER('Panel Spreadsheet'!H88),'Panel Spreadsheet'!H88*Maturity!H88,"")</f>
        <v/>
      </c>
      <c r="I88" s="6" t="str">
        <f>IF(ISNUMBER('Panel Spreadsheet'!I88),'Panel Spreadsheet'!I88*Maturity!I88,"")</f>
        <v/>
      </c>
      <c r="J88" s="6" t="str">
        <f>IF(ISNUMBER('Panel Spreadsheet'!J88),'Panel Spreadsheet'!J88*Maturity!J88,"")</f>
        <v/>
      </c>
      <c r="K88" s="6" t="str">
        <f>IF(ISNUMBER('Panel Spreadsheet'!K88),'Panel Spreadsheet'!K88*Maturity!K88,"")</f>
        <v/>
      </c>
      <c r="L88" s="6" t="str">
        <f>IF(ISNUMBER('Panel Spreadsheet'!L88),'Panel Spreadsheet'!L88*Maturity!L88,"")</f>
        <v/>
      </c>
      <c r="M88" s="6" t="str">
        <f>IF(ISNUMBER('Panel Spreadsheet'!M88),'Panel Spreadsheet'!M88*Maturity!M88,"")</f>
        <v/>
      </c>
      <c r="N88" s="6" t="str">
        <f>IF(ISNUMBER('Panel Spreadsheet'!N88),'Panel Spreadsheet'!N88*Maturity!N88,"")</f>
        <v/>
      </c>
      <c r="O88" s="6" t="str">
        <f>IF(ISNUMBER('Panel Spreadsheet'!O88),'Panel Spreadsheet'!O88*Maturity!O88,"")</f>
        <v/>
      </c>
      <c r="P88" s="6" t="str">
        <f>IF(ISNUMBER('Panel Spreadsheet'!P88),'Panel Spreadsheet'!P88*Maturity!P88,"")</f>
        <v/>
      </c>
      <c r="Q88" s="6" t="str">
        <f>IF(ISNUMBER('Panel Spreadsheet'!Q88),'Panel Spreadsheet'!Q88*Maturity!Q88,"")</f>
        <v/>
      </c>
      <c r="R88" s="6" t="str">
        <f>IF(ISNUMBER('Panel Spreadsheet'!R88),'Panel Spreadsheet'!R88*Maturity!R88,"")</f>
        <v/>
      </c>
      <c r="S88" s="6" t="str">
        <f>IF(ISNUMBER('Panel Spreadsheet'!S88),'Panel Spreadsheet'!S88*Maturity!S88,"")</f>
        <v/>
      </c>
      <c r="T88" s="6" t="str">
        <f>IF(ISNUMBER('Panel Spreadsheet'!T88),'Panel Spreadsheet'!T88*Maturity!T88,"")</f>
        <v/>
      </c>
      <c r="U88" s="6" t="str">
        <f>IF(ISNUMBER('Panel Spreadsheet'!U88),'Panel Spreadsheet'!U88*Maturity!U88,"")</f>
        <v/>
      </c>
      <c r="V88" s="6" t="str">
        <f>IF(ISNUMBER('Panel Spreadsheet'!V88),'Panel Spreadsheet'!V88*Maturity!V88,"")</f>
        <v/>
      </c>
      <c r="W88" s="6" t="str">
        <f>IF(ISNUMBER('Panel Spreadsheet'!W88),'Panel Spreadsheet'!W88*Maturity!W88,"")</f>
        <v/>
      </c>
      <c r="X88" s="6" t="str">
        <f>IF(ISNUMBER('Panel Spreadsheet'!X88),'Panel Spreadsheet'!X88*Maturity!X88,"")</f>
        <v/>
      </c>
      <c r="Y88" s="6" t="str">
        <f>IF(ISNUMBER('Panel Spreadsheet'!Y88),'Panel Spreadsheet'!Y88*Maturity!Y88,"")</f>
        <v/>
      </c>
      <c r="Z88" s="6" t="str">
        <f>IF(ISNUMBER('Panel Spreadsheet'!Z88),'Panel Spreadsheet'!Z88*Maturity!Z88,"")</f>
        <v/>
      </c>
      <c r="AA88" s="6" t="str">
        <f>IF(ISNUMBER('Panel Spreadsheet'!AA88),'Panel Spreadsheet'!AA88*Maturity!AA88,"")</f>
        <v/>
      </c>
      <c r="AB88" s="6" t="str">
        <f>IF(ISNUMBER('Panel Spreadsheet'!AB88),'Panel Spreadsheet'!AB88*Maturity!AB88,"")</f>
        <v/>
      </c>
      <c r="AC88" s="6" t="str">
        <f>IF(ISNUMBER('Panel Spreadsheet'!AC88),'Panel Spreadsheet'!AC88*Maturity!AC88,"")</f>
        <v/>
      </c>
      <c r="AD88" s="6" t="str">
        <f>IF(ISNUMBER('Panel Spreadsheet'!AD88),'Panel Spreadsheet'!AD88*Maturity!AD88,"")</f>
        <v/>
      </c>
      <c r="AE88" s="6" t="str">
        <f>IF(ISNUMBER('Panel Spreadsheet'!AE88),'Panel Spreadsheet'!AE88*Maturity!AE88,"")</f>
        <v/>
      </c>
      <c r="AF88" s="6" t="str">
        <f>IF(ISNUMBER('Panel Spreadsheet'!AF88),'Panel Spreadsheet'!AF88*Maturity!AF88,"")</f>
        <v/>
      </c>
      <c r="AG88" s="6" t="str">
        <f>IF(ISNUMBER('Panel Spreadsheet'!AG88),'Panel Spreadsheet'!AG88*Maturity!AG88,"")</f>
        <v/>
      </c>
      <c r="AH88" s="6" t="str">
        <f>IF(ISNUMBER('Panel Spreadsheet'!AH88),'Panel Spreadsheet'!AH88*Maturity!AH88,"")</f>
        <v/>
      </c>
      <c r="AI88" s="6" t="str">
        <f>IF(ISNUMBER('Panel Spreadsheet'!AI88),'Panel Spreadsheet'!AI88*Maturity!AI88,"")</f>
        <v/>
      </c>
      <c r="AJ88" s="6">
        <f>IF(ISNUMBER('Panel Spreadsheet'!AJ88),'Panel Spreadsheet'!AJ88*Maturity!AJ88,"")</f>
        <v>55632500</v>
      </c>
      <c r="AK88" s="6">
        <f>IF(ISNUMBER('Panel Spreadsheet'!AK88),'Panel Spreadsheet'!AK88*Maturity!AK88,"")</f>
        <v>46200000</v>
      </c>
      <c r="AL88" s="6">
        <f>IF(ISNUMBER('Panel Spreadsheet'!AL88),'Panel Spreadsheet'!AL88*Maturity!AL88,"")</f>
        <v>48037500</v>
      </c>
      <c r="AM88" s="6">
        <f>IF(ISNUMBER('Panel Spreadsheet'!AM88),'Panel Spreadsheet'!AM88*Maturity!AM88,"")</f>
        <v>47285000</v>
      </c>
      <c r="AN88" s="6">
        <f>IF(ISNUMBER('Panel Spreadsheet'!AN88),'Panel Spreadsheet'!AN88*Maturity!AN88,"")</f>
        <v>39357500</v>
      </c>
      <c r="AO88" s="6">
        <f>IF(ISNUMBER('Panel Spreadsheet'!AO88),'Panel Spreadsheet'!AO88*Maturity!AO88,"")</f>
        <v>32970000</v>
      </c>
      <c r="AP88" s="6">
        <f>IF(ISNUMBER('Panel Spreadsheet'!AP88),'Panel Spreadsheet'!AP88*Maturity!AP88,"")</f>
        <v>30607500</v>
      </c>
      <c r="AQ88" s="6">
        <f>IF(ISNUMBER('Panel Spreadsheet'!AQ88),'Panel Spreadsheet'!AQ88*Maturity!AQ88,"")</f>
        <v>28700000</v>
      </c>
      <c r="AR88" s="6">
        <f>IF(ISNUMBER('Panel Spreadsheet'!AR88),'Panel Spreadsheet'!AR88*Maturity!AR88,"")</f>
        <v>26775000</v>
      </c>
      <c r="AS88" s="6">
        <f>IF(ISNUMBER('Panel Spreadsheet'!AS88),'Panel Spreadsheet'!AS88*Maturity!AS88,"")</f>
        <v>22680000</v>
      </c>
      <c r="AT88" s="6">
        <f>IF(ISNUMBER('Panel Spreadsheet'!AT88),'Panel Spreadsheet'!AT88*Maturity!AT88,"")</f>
        <v>19967500</v>
      </c>
      <c r="AU88" s="6">
        <f>IF(ISNUMBER('Panel Spreadsheet'!AU88),'Panel Spreadsheet'!AU88*Maturity!AU88,"")</f>
        <v>18165000</v>
      </c>
      <c r="AV88" s="6">
        <f>IF(ISNUMBER('Panel Spreadsheet'!AV88),'Panel Spreadsheet'!AV88*Maturity!AV88,"")</f>
        <v>16187500</v>
      </c>
      <c r="AW88" s="6" t="str">
        <f>IF(ISNUMBER('Panel Spreadsheet'!AW88),'Panel Spreadsheet'!AW88*Maturity!AW88,"")</f>
        <v/>
      </c>
      <c r="AX88" s="6" t="str">
        <f>IF(ISNUMBER('Panel Spreadsheet'!AX88),'Panel Spreadsheet'!AX88*Maturity!AX88,"")</f>
        <v/>
      </c>
      <c r="AY88" s="6" t="str">
        <f>IF(ISNUMBER('Panel Spreadsheet'!AY88),'Panel Spreadsheet'!AY88*Maturity!AY88,"")</f>
        <v/>
      </c>
    </row>
    <row r="89" spans="1:51" x14ac:dyDescent="0.35">
      <c r="A89" t="s">
        <v>62</v>
      </c>
      <c r="B89" t="s">
        <v>157</v>
      </c>
      <c r="C89" s="15">
        <v>3</v>
      </c>
      <c r="D89">
        <v>1954</v>
      </c>
      <c r="E89">
        <v>1958</v>
      </c>
      <c r="F89" s="6" t="str">
        <f>IF(ISNUMBER('Panel Spreadsheet'!F89),'Panel Spreadsheet'!F89*Maturity!F89,"")</f>
        <v/>
      </c>
      <c r="G89" s="6" t="str">
        <f>IF(ISNUMBER('Panel Spreadsheet'!G89),'Panel Spreadsheet'!G89*Maturity!G89,"")</f>
        <v/>
      </c>
      <c r="H89" s="6" t="str">
        <f>IF(ISNUMBER('Panel Spreadsheet'!H89),'Panel Spreadsheet'!H89*Maturity!H89,"")</f>
        <v/>
      </c>
      <c r="I89" s="6" t="str">
        <f>IF(ISNUMBER('Panel Spreadsheet'!I89),'Panel Spreadsheet'!I89*Maturity!I89,"")</f>
        <v/>
      </c>
      <c r="J89" s="6" t="str">
        <f>IF(ISNUMBER('Panel Spreadsheet'!J89),'Panel Spreadsheet'!J89*Maturity!J89,"")</f>
        <v/>
      </c>
      <c r="K89" s="6" t="str">
        <f>IF(ISNUMBER('Panel Spreadsheet'!K89),'Panel Spreadsheet'!K89*Maturity!K89,"")</f>
        <v/>
      </c>
      <c r="L89" s="6" t="str">
        <f>IF(ISNUMBER('Panel Spreadsheet'!L89),'Panel Spreadsheet'!L89*Maturity!L89,"")</f>
        <v/>
      </c>
      <c r="M89" s="6" t="str">
        <f>IF(ISNUMBER('Panel Spreadsheet'!M89),'Panel Spreadsheet'!M89*Maturity!M89,"")</f>
        <v/>
      </c>
      <c r="N89" s="6" t="str">
        <f>IF(ISNUMBER('Panel Spreadsheet'!N89),'Panel Spreadsheet'!N89*Maturity!N89,"")</f>
        <v/>
      </c>
      <c r="O89" s="6" t="str">
        <f>IF(ISNUMBER('Panel Spreadsheet'!O89),'Panel Spreadsheet'!O89*Maturity!O89,"")</f>
        <v/>
      </c>
      <c r="P89" s="6" t="str">
        <f>IF(ISNUMBER('Panel Spreadsheet'!P89),'Panel Spreadsheet'!P89*Maturity!P89,"")</f>
        <v/>
      </c>
      <c r="Q89" s="6" t="str">
        <f>IF(ISNUMBER('Panel Spreadsheet'!Q89),'Panel Spreadsheet'!Q89*Maturity!Q89,"")</f>
        <v/>
      </c>
      <c r="R89" s="6" t="str">
        <f>IF(ISNUMBER('Panel Spreadsheet'!R89),'Panel Spreadsheet'!R89*Maturity!R89,"")</f>
        <v/>
      </c>
      <c r="S89" s="6" t="str">
        <f>IF(ISNUMBER('Panel Spreadsheet'!S89),'Panel Spreadsheet'!S89*Maturity!S89,"")</f>
        <v/>
      </c>
      <c r="T89" s="6" t="str">
        <f>IF(ISNUMBER('Panel Spreadsheet'!T89),'Panel Spreadsheet'!T89*Maturity!T89,"")</f>
        <v/>
      </c>
      <c r="U89" s="6" t="str">
        <f>IF(ISNUMBER('Panel Spreadsheet'!U89),'Panel Spreadsheet'!U89*Maturity!U89,"")</f>
        <v/>
      </c>
      <c r="V89" s="6" t="str">
        <f>IF(ISNUMBER('Panel Spreadsheet'!V89),'Panel Spreadsheet'!V89*Maturity!V89,"")</f>
        <v/>
      </c>
      <c r="W89" s="6" t="str">
        <f>IF(ISNUMBER('Panel Spreadsheet'!W89),'Panel Spreadsheet'!W89*Maturity!W89,"")</f>
        <v/>
      </c>
      <c r="X89" s="6" t="str">
        <f>IF(ISNUMBER('Panel Spreadsheet'!X89),'Panel Spreadsheet'!X89*Maturity!X89,"")</f>
        <v/>
      </c>
      <c r="Y89" s="6" t="str">
        <f>IF(ISNUMBER('Panel Spreadsheet'!Y89),'Panel Spreadsheet'!Y89*Maturity!Y89,"")</f>
        <v/>
      </c>
      <c r="Z89" s="6" t="str">
        <f>IF(ISNUMBER('Panel Spreadsheet'!Z89),'Panel Spreadsheet'!Z89*Maturity!Z89,"")</f>
        <v/>
      </c>
      <c r="AA89" s="6" t="str">
        <f>IF(ISNUMBER('Panel Spreadsheet'!AA89),'Panel Spreadsheet'!AA89*Maturity!AA89,"")</f>
        <v/>
      </c>
      <c r="AB89" s="6" t="str">
        <f>IF(ISNUMBER('Panel Spreadsheet'!AB89),'Panel Spreadsheet'!AB89*Maturity!AB89,"")</f>
        <v/>
      </c>
      <c r="AC89" s="6">
        <f>IF(ISNUMBER('Panel Spreadsheet'!AC89),'Panel Spreadsheet'!AC89*Maturity!AC89,"")</f>
        <v>14105000</v>
      </c>
      <c r="AD89" s="6">
        <f>IF(ISNUMBER('Panel Spreadsheet'!AD89),'Panel Spreadsheet'!AD89*Maturity!AD89,"")</f>
        <v>19938750</v>
      </c>
      <c r="AE89" s="6">
        <f>IF(ISNUMBER('Panel Spreadsheet'!AE89),'Panel Spreadsheet'!AE89*Maturity!AE89,"")</f>
        <v>18900000</v>
      </c>
      <c r="AF89" s="6">
        <f>IF(ISNUMBER('Panel Spreadsheet'!AF89),'Panel Spreadsheet'!AF89*Maturity!AF89,"")</f>
        <v>20116250</v>
      </c>
      <c r="AG89" s="6">
        <f>IF(ISNUMBER('Panel Spreadsheet'!AG89),'Panel Spreadsheet'!AG89*Maturity!AG89,"")</f>
        <v>18200000</v>
      </c>
      <c r="AH89" s="6">
        <f>IF(ISNUMBER('Panel Spreadsheet'!AH89),'Panel Spreadsheet'!AH89*Maturity!AH89,"")</f>
        <v>15986250</v>
      </c>
      <c r="AI89" s="6">
        <f>IF(ISNUMBER('Panel Spreadsheet'!AI89),'Panel Spreadsheet'!AI89*Maturity!AI89,"")</f>
        <v>14420000</v>
      </c>
      <c r="AJ89" s="6">
        <f>IF(ISNUMBER('Panel Spreadsheet'!AJ89),'Panel Spreadsheet'!AJ89*Maturity!AJ89,"")</f>
        <v>24928750</v>
      </c>
      <c r="AK89" s="6">
        <f>IF(ISNUMBER('Panel Spreadsheet'!AK89),'Panel Spreadsheet'!AK89*Maturity!AK89,"")</f>
        <v>20475000</v>
      </c>
      <c r="AL89" s="6">
        <f>IF(ISNUMBER('Panel Spreadsheet'!AL89),'Panel Spreadsheet'!AL89*Maturity!AL89,"")</f>
        <v>17631250</v>
      </c>
      <c r="AM89" s="6" t="str">
        <f>IF(ISNUMBER('Panel Spreadsheet'!AM89),'Panel Spreadsheet'!AM89*Maturity!AM89,"")</f>
        <v/>
      </c>
      <c r="AN89" s="6" t="str">
        <f>IF(ISNUMBER('Panel Spreadsheet'!AN89),'Panel Spreadsheet'!AN89*Maturity!AN89,"")</f>
        <v/>
      </c>
      <c r="AO89" s="6" t="str">
        <f>IF(ISNUMBER('Panel Spreadsheet'!AO89),'Panel Spreadsheet'!AO89*Maturity!AO89,"")</f>
        <v/>
      </c>
      <c r="AP89" s="6" t="str">
        <f>IF(ISNUMBER('Panel Spreadsheet'!AP89),'Panel Spreadsheet'!AP89*Maturity!AP89,"")</f>
        <v/>
      </c>
      <c r="AQ89" s="6" t="str">
        <f>IF(ISNUMBER('Panel Spreadsheet'!AQ89),'Panel Spreadsheet'!AQ89*Maturity!AQ89,"")</f>
        <v/>
      </c>
      <c r="AR89" s="6" t="str">
        <f>IF(ISNUMBER('Panel Spreadsheet'!AR89),'Panel Spreadsheet'!AR89*Maturity!AR89,"")</f>
        <v/>
      </c>
      <c r="AS89" s="6" t="str">
        <f>IF(ISNUMBER('Panel Spreadsheet'!AS89),'Panel Spreadsheet'!AS89*Maturity!AS89,"")</f>
        <v/>
      </c>
      <c r="AT89" s="6" t="str">
        <f>IF(ISNUMBER('Panel Spreadsheet'!AT89),'Panel Spreadsheet'!AT89*Maturity!AT89,"")</f>
        <v/>
      </c>
      <c r="AU89" s="6" t="str">
        <f>IF(ISNUMBER('Panel Spreadsheet'!AU89),'Panel Spreadsheet'!AU89*Maturity!AU89,"")</f>
        <v/>
      </c>
      <c r="AV89" s="6" t="str">
        <f>IF(ISNUMBER('Panel Spreadsheet'!AV89),'Panel Spreadsheet'!AV89*Maturity!AV89,"")</f>
        <v/>
      </c>
      <c r="AW89" s="6" t="str">
        <f>IF(ISNUMBER('Panel Spreadsheet'!AW89),'Panel Spreadsheet'!AW89*Maturity!AW89,"")</f>
        <v/>
      </c>
      <c r="AX89" s="6" t="str">
        <f>IF(ISNUMBER('Panel Spreadsheet'!AX89),'Panel Spreadsheet'!AX89*Maturity!AX89,"")</f>
        <v/>
      </c>
      <c r="AY89" s="6" t="str">
        <f>IF(ISNUMBER('Panel Spreadsheet'!AY89),'Panel Spreadsheet'!AY89*Maturity!AY89,"")</f>
        <v/>
      </c>
    </row>
    <row r="90" spans="1:51" x14ac:dyDescent="0.35">
      <c r="A90" t="s">
        <v>61</v>
      </c>
      <c r="B90" t="s">
        <v>157</v>
      </c>
      <c r="C90" s="15">
        <v>3</v>
      </c>
      <c r="D90">
        <v>1955</v>
      </c>
      <c r="E90">
        <v>1965</v>
      </c>
      <c r="F90" s="6" t="str">
        <f>IF(ISNUMBER('Panel Spreadsheet'!F90),'Panel Spreadsheet'!F90*Maturity!F90,"")</f>
        <v/>
      </c>
      <c r="G90" s="6" t="str">
        <f>IF(ISNUMBER('Panel Spreadsheet'!G90),'Panel Spreadsheet'!G90*Maturity!G90,"")</f>
        <v/>
      </c>
      <c r="H90" s="6" t="str">
        <f>IF(ISNUMBER('Panel Spreadsheet'!H90),'Panel Spreadsheet'!H90*Maturity!H90,"")</f>
        <v/>
      </c>
      <c r="I90" s="6" t="str">
        <f>IF(ISNUMBER('Panel Spreadsheet'!I90),'Panel Spreadsheet'!I90*Maturity!I90,"")</f>
        <v/>
      </c>
      <c r="J90" s="6" t="str">
        <f>IF(ISNUMBER('Panel Spreadsheet'!J90),'Panel Spreadsheet'!J90*Maturity!J90,"")</f>
        <v/>
      </c>
      <c r="K90" s="6" t="str">
        <f>IF(ISNUMBER('Panel Spreadsheet'!K90),'Panel Spreadsheet'!K90*Maturity!K90,"")</f>
        <v/>
      </c>
      <c r="L90" s="6" t="str">
        <f>IF(ISNUMBER('Panel Spreadsheet'!L90),'Panel Spreadsheet'!L90*Maturity!L90,"")</f>
        <v/>
      </c>
      <c r="M90" s="6" t="str">
        <f>IF(ISNUMBER('Panel Spreadsheet'!M90),'Panel Spreadsheet'!M90*Maturity!M90,"")</f>
        <v/>
      </c>
      <c r="N90" s="6" t="str">
        <f>IF(ISNUMBER('Panel Spreadsheet'!N90),'Panel Spreadsheet'!N90*Maturity!N90,"")</f>
        <v/>
      </c>
      <c r="O90" s="6" t="str">
        <f>IF(ISNUMBER('Panel Spreadsheet'!O90),'Panel Spreadsheet'!O90*Maturity!O90,"")</f>
        <v/>
      </c>
      <c r="P90" s="6" t="str">
        <f>IF(ISNUMBER('Panel Spreadsheet'!P90),'Panel Spreadsheet'!P90*Maturity!P90,"")</f>
        <v/>
      </c>
      <c r="Q90" s="6" t="str">
        <f>IF(ISNUMBER('Panel Spreadsheet'!Q90),'Panel Spreadsheet'!Q90*Maturity!Q90,"")</f>
        <v/>
      </c>
      <c r="R90" s="6" t="str">
        <f>IF(ISNUMBER('Panel Spreadsheet'!R90),'Panel Spreadsheet'!R90*Maturity!R90,"")</f>
        <v/>
      </c>
      <c r="S90" s="6" t="str">
        <f>IF(ISNUMBER('Panel Spreadsheet'!S90),'Panel Spreadsheet'!S90*Maturity!S90,"")</f>
        <v/>
      </c>
      <c r="T90" s="6" t="str">
        <f>IF(ISNUMBER('Panel Spreadsheet'!T90),'Panel Spreadsheet'!T90*Maturity!T90,"")</f>
        <v/>
      </c>
      <c r="U90" s="6" t="str">
        <f>IF(ISNUMBER('Panel Spreadsheet'!U90),'Panel Spreadsheet'!U90*Maturity!U90,"")</f>
        <v/>
      </c>
      <c r="V90" s="6" t="str">
        <f>IF(ISNUMBER('Panel Spreadsheet'!V90),'Panel Spreadsheet'!V90*Maturity!V90,"")</f>
        <v/>
      </c>
      <c r="W90" s="6" t="str">
        <f>IF(ISNUMBER('Panel Spreadsheet'!W90),'Panel Spreadsheet'!W90*Maturity!W90,"")</f>
        <v/>
      </c>
      <c r="X90" s="6" t="str">
        <f>IF(ISNUMBER('Panel Spreadsheet'!X90),'Panel Spreadsheet'!X90*Maturity!X90,"")</f>
        <v/>
      </c>
      <c r="Y90" s="6" t="str">
        <f>IF(ISNUMBER('Panel Spreadsheet'!Y90),'Panel Spreadsheet'!Y90*Maturity!Y90,"")</f>
        <v/>
      </c>
      <c r="Z90" s="6" t="str">
        <f>IF(ISNUMBER('Panel Spreadsheet'!Z90),'Panel Spreadsheet'!Z90*Maturity!Z90,"")</f>
        <v/>
      </c>
      <c r="AA90" s="6">
        <f>IF(ISNUMBER('Panel Spreadsheet'!AA90),'Panel Spreadsheet'!AA90*Maturity!AA90,"")</f>
        <v>3726000</v>
      </c>
      <c r="AB90" s="6">
        <f>IF(ISNUMBER('Panel Spreadsheet'!AB90),'Panel Spreadsheet'!AB90*Maturity!AB90,"")</f>
        <v>6522450</v>
      </c>
      <c r="AC90" s="6">
        <f>IF(ISNUMBER('Panel Spreadsheet'!AC90),'Panel Spreadsheet'!AC90*Maturity!AC90,"")</f>
        <v>21157500</v>
      </c>
      <c r="AD90" s="6">
        <f>IF(ISNUMBER('Panel Spreadsheet'!AD90),'Panel Spreadsheet'!AD90*Maturity!AD90,"")</f>
        <v>20400000</v>
      </c>
      <c r="AE90" s="6">
        <f>IF(ISNUMBER('Panel Spreadsheet'!AE90),'Panel Spreadsheet'!AE90*Maturity!AE90,"")</f>
        <v>20045000</v>
      </c>
      <c r="AF90" s="6">
        <f>IF(ISNUMBER('Panel Spreadsheet'!AF90),'Panel Spreadsheet'!AF90*Maturity!AF90,"")</f>
        <v>18900000</v>
      </c>
      <c r="AG90" s="6">
        <f>IF(ISNUMBER('Panel Spreadsheet'!AG90),'Panel Spreadsheet'!AG90*Maturity!AG90,"")</f>
        <v>17510000</v>
      </c>
      <c r="AH90" s="6">
        <f>IF(ISNUMBER('Panel Spreadsheet'!AH90),'Panel Spreadsheet'!AH90*Maturity!AH90,"")</f>
        <v>16160000</v>
      </c>
      <c r="AI90" s="6">
        <f>IF(ISNUMBER('Panel Spreadsheet'!AI90),'Panel Spreadsheet'!AI90*Maturity!AI90,"")</f>
        <v>15000000</v>
      </c>
      <c r="AJ90" s="6">
        <f>IF(ISNUMBER('Panel Spreadsheet'!AJ90),'Panel Spreadsheet'!AJ90*Maturity!AJ90,"")</f>
        <v>54460000</v>
      </c>
      <c r="AK90" s="6">
        <f>IF(ISNUMBER('Panel Spreadsheet'!AK90),'Panel Spreadsheet'!AK90*Maturity!AK90,"")</f>
        <v>55737500</v>
      </c>
      <c r="AL90" s="6">
        <f>IF(ISNUMBER('Panel Spreadsheet'!AL90),'Panel Spreadsheet'!AL90*Maturity!AL90,"")</f>
        <v>40110000</v>
      </c>
      <c r="AM90" s="6">
        <f>IF(ISNUMBER('Panel Spreadsheet'!AM90),'Panel Spreadsheet'!AM90*Maturity!AM90,"")</f>
        <v>38692500</v>
      </c>
      <c r="AN90" s="6">
        <f>IF(ISNUMBER('Panel Spreadsheet'!AN90),'Panel Spreadsheet'!AN90*Maturity!AN90,"")</f>
        <v>32025000</v>
      </c>
      <c r="AO90" s="6">
        <f>IF(ISNUMBER('Panel Spreadsheet'!AO90),'Panel Spreadsheet'!AO90*Maturity!AO90,"")</f>
        <v>26617500</v>
      </c>
      <c r="AP90" s="6">
        <f>IF(ISNUMBER('Panel Spreadsheet'!AP90),'Panel Spreadsheet'!AP90*Maturity!AP90,"")</f>
        <v>24220000</v>
      </c>
      <c r="AQ90" s="6">
        <f>IF(ISNUMBER('Panel Spreadsheet'!AQ90),'Panel Spreadsheet'!AQ90*Maturity!AQ90,"")</f>
        <v>21927500</v>
      </c>
      <c r="AR90" s="6">
        <f>IF(ISNUMBER('Panel Spreadsheet'!AR90),'Panel Spreadsheet'!AR90*Maturity!AR90,"")</f>
        <v>19215000</v>
      </c>
      <c r="AS90" s="6">
        <f>IF(ISNUMBER('Panel Spreadsheet'!AS90),'Panel Spreadsheet'!AS90*Maturity!AS90,"")</f>
        <v>15662500</v>
      </c>
      <c r="AT90" s="6">
        <f>IF(ISNUMBER('Panel Spreadsheet'!AT90),'Panel Spreadsheet'!AT90*Maturity!AT90,"")</f>
        <v>5460000</v>
      </c>
      <c r="AU90" s="6">
        <f>IF(ISNUMBER('Panel Spreadsheet'!AU90),'Panel Spreadsheet'!AU90*Maturity!AU90,"")</f>
        <v>4252500</v>
      </c>
      <c r="AV90" s="6">
        <f>IF(ISNUMBER('Panel Spreadsheet'!AV90),'Panel Spreadsheet'!AV90*Maturity!AV90,"")</f>
        <v>2932500</v>
      </c>
      <c r="AW90" s="6" t="str">
        <f>IF(ISNUMBER('Panel Spreadsheet'!AW90),'Panel Spreadsheet'!AW90*Maturity!AW90,"")</f>
        <v/>
      </c>
      <c r="AX90" s="6" t="str">
        <f>IF(ISNUMBER('Panel Spreadsheet'!AX90),'Panel Spreadsheet'!AX90*Maturity!AX90,"")</f>
        <v/>
      </c>
      <c r="AY90" s="6" t="str">
        <f>IF(ISNUMBER('Panel Spreadsheet'!AY90),'Panel Spreadsheet'!AY90*Maturity!AY90,"")</f>
        <v/>
      </c>
    </row>
    <row r="91" spans="1:51" x14ac:dyDescent="0.35">
      <c r="A91" t="s">
        <v>61</v>
      </c>
      <c r="B91" t="s">
        <v>157</v>
      </c>
      <c r="C91" s="15">
        <v>3</v>
      </c>
      <c r="D91">
        <v>1960</v>
      </c>
      <c r="E91">
        <v>1970</v>
      </c>
      <c r="F91" s="6" t="str">
        <f>IF(ISNUMBER('Panel Spreadsheet'!F91),'Panel Spreadsheet'!F91*Maturity!F91,"")</f>
        <v/>
      </c>
      <c r="G91" s="6" t="str">
        <f>IF(ISNUMBER('Panel Spreadsheet'!G91),'Panel Spreadsheet'!G91*Maturity!G91,"")</f>
        <v/>
      </c>
      <c r="H91" s="6" t="str">
        <f>IF(ISNUMBER('Panel Spreadsheet'!H91),'Panel Spreadsheet'!H91*Maturity!H91,"")</f>
        <v/>
      </c>
      <c r="I91" s="6" t="str">
        <f>IF(ISNUMBER('Panel Spreadsheet'!I91),'Panel Spreadsheet'!I91*Maturity!I91,"")</f>
        <v/>
      </c>
      <c r="J91" s="6" t="str">
        <f>IF(ISNUMBER('Panel Spreadsheet'!J91),'Panel Spreadsheet'!J91*Maturity!J91,"")</f>
        <v/>
      </c>
      <c r="K91" s="6" t="str">
        <f>IF(ISNUMBER('Panel Spreadsheet'!K91),'Panel Spreadsheet'!K91*Maturity!K91,"")</f>
        <v/>
      </c>
      <c r="L91" s="6" t="str">
        <f>IF(ISNUMBER('Panel Spreadsheet'!L91),'Panel Spreadsheet'!L91*Maturity!L91,"")</f>
        <v/>
      </c>
      <c r="M91" s="6" t="str">
        <f>IF(ISNUMBER('Panel Spreadsheet'!M91),'Panel Spreadsheet'!M91*Maturity!M91,"")</f>
        <v/>
      </c>
      <c r="N91" s="6" t="str">
        <f>IF(ISNUMBER('Panel Spreadsheet'!N91),'Panel Spreadsheet'!N91*Maturity!N91,"")</f>
        <v/>
      </c>
      <c r="O91" s="6" t="str">
        <f>IF(ISNUMBER('Panel Spreadsheet'!O91),'Panel Spreadsheet'!O91*Maturity!O91,"")</f>
        <v/>
      </c>
      <c r="P91" s="6" t="str">
        <f>IF(ISNUMBER('Panel Spreadsheet'!P91),'Panel Spreadsheet'!P91*Maturity!P91,"")</f>
        <v/>
      </c>
      <c r="Q91" s="6" t="str">
        <f>IF(ISNUMBER('Panel Spreadsheet'!Q91),'Panel Spreadsheet'!Q91*Maturity!Q91,"")</f>
        <v/>
      </c>
      <c r="R91" s="6" t="str">
        <f>IF(ISNUMBER('Panel Spreadsheet'!R91),'Panel Spreadsheet'!R91*Maturity!R91,"")</f>
        <v/>
      </c>
      <c r="S91" s="6" t="str">
        <f>IF(ISNUMBER('Panel Spreadsheet'!S91),'Panel Spreadsheet'!S91*Maturity!S91,"")</f>
        <v/>
      </c>
      <c r="T91" s="6" t="str">
        <f>IF(ISNUMBER('Panel Spreadsheet'!T91),'Panel Spreadsheet'!T91*Maturity!T91,"")</f>
        <v/>
      </c>
      <c r="U91" s="6" t="str">
        <f>IF(ISNUMBER('Panel Spreadsheet'!U91),'Panel Spreadsheet'!U91*Maturity!U91,"")</f>
        <v/>
      </c>
      <c r="V91" s="6" t="str">
        <f>IF(ISNUMBER('Panel Spreadsheet'!V91),'Panel Spreadsheet'!V91*Maturity!V91,"")</f>
        <v/>
      </c>
      <c r="W91" s="6" t="str">
        <f>IF(ISNUMBER('Panel Spreadsheet'!W91),'Panel Spreadsheet'!W91*Maturity!W91,"")</f>
        <v/>
      </c>
      <c r="X91" s="6" t="str">
        <f>IF(ISNUMBER('Panel Spreadsheet'!X91),'Panel Spreadsheet'!X91*Maturity!X91,"")</f>
        <v/>
      </c>
      <c r="Y91" s="6" t="str">
        <f>IF(ISNUMBER('Panel Spreadsheet'!Y91),'Panel Spreadsheet'!Y91*Maturity!Y91,"")</f>
        <v/>
      </c>
      <c r="Z91" s="6" t="str">
        <f>IF(ISNUMBER('Panel Spreadsheet'!Z91),'Panel Spreadsheet'!Z91*Maturity!Z91,"")</f>
        <v/>
      </c>
      <c r="AA91" s="6" t="str">
        <f>IF(ISNUMBER('Panel Spreadsheet'!AA91),'Panel Spreadsheet'!AA91*Maturity!AA91,"")</f>
        <v/>
      </c>
      <c r="AB91" s="6" t="str">
        <f>IF(ISNUMBER('Panel Spreadsheet'!AB91),'Panel Spreadsheet'!AB91*Maturity!AB91,"")</f>
        <v/>
      </c>
      <c r="AC91" s="6">
        <f>IF(ISNUMBER('Panel Spreadsheet'!AC91),'Panel Spreadsheet'!AC91*Maturity!AC91,"")</f>
        <v>26065000</v>
      </c>
      <c r="AD91" s="6">
        <f>IF(ISNUMBER('Panel Spreadsheet'!AD91),'Panel Spreadsheet'!AD91*Maturity!AD91,"")</f>
        <v>26386250</v>
      </c>
      <c r="AE91" s="6">
        <f>IF(ISNUMBER('Panel Spreadsheet'!AE91),'Panel Spreadsheet'!AE91*Maturity!AE91,"")</f>
        <v>38070000</v>
      </c>
      <c r="AF91" s="6">
        <f>IF(ISNUMBER('Panel Spreadsheet'!AF91),'Panel Spreadsheet'!AF91*Maturity!AF91,"")</f>
        <v>42262500</v>
      </c>
      <c r="AG91" s="6">
        <f>IF(ISNUMBER('Panel Spreadsheet'!AG91),'Panel Spreadsheet'!AG91*Maturity!AG91,"")</f>
        <v>39077500</v>
      </c>
      <c r="AH91" s="6">
        <f>IF(ISNUMBER('Panel Spreadsheet'!AH91),'Panel Spreadsheet'!AH91*Maturity!AH91,"")</f>
        <v>36750000</v>
      </c>
      <c r="AI91" s="6">
        <f>IF(ISNUMBER('Panel Spreadsheet'!AI91),'Panel Spreadsheet'!AI91*Maturity!AI91,"")</f>
        <v>33775000</v>
      </c>
      <c r="AJ91" s="6">
        <f>IF(ISNUMBER('Panel Spreadsheet'!AJ91),'Panel Spreadsheet'!AJ91*Maturity!AJ91,"")</f>
        <v>30756250</v>
      </c>
      <c r="AK91" s="6">
        <f>IF(ISNUMBER('Panel Spreadsheet'!AK91),'Panel Spreadsheet'!AK91*Maturity!AK91,"")</f>
        <v>25672500</v>
      </c>
      <c r="AL91" s="6">
        <f>IF(ISNUMBER('Panel Spreadsheet'!AL91),'Panel Spreadsheet'!AL91*Maturity!AL91,"")</f>
        <v>26626250</v>
      </c>
      <c r="AM91" s="6">
        <f>IF(ISNUMBER('Panel Spreadsheet'!AM91),'Panel Spreadsheet'!AM91*Maturity!AM91,"")</f>
        <v>26600000</v>
      </c>
      <c r="AN91" s="6">
        <f>IF(ISNUMBER('Panel Spreadsheet'!AN91),'Panel Spreadsheet'!AN91*Maturity!AN91,"")</f>
        <v>22443750</v>
      </c>
      <c r="AO91" s="6">
        <f>IF(ISNUMBER('Panel Spreadsheet'!AO91),'Panel Spreadsheet'!AO91*Maturity!AO91,"")</f>
        <v>18742500</v>
      </c>
      <c r="AP91" s="6">
        <f>IF(ISNUMBER('Panel Spreadsheet'!AP91),'Panel Spreadsheet'!AP91*Maturity!AP91,"")</f>
        <v>17403750</v>
      </c>
      <c r="AQ91" s="6">
        <f>IF(ISNUMBER('Panel Spreadsheet'!AQ91),'Panel Spreadsheet'!AQ91*Maturity!AQ91,"")</f>
        <v>16590000</v>
      </c>
      <c r="AR91" s="6">
        <f>IF(ISNUMBER('Panel Spreadsheet'!AR91),'Panel Spreadsheet'!AR91*Maturity!AR91,"")</f>
        <v>15881250</v>
      </c>
      <c r="AS91" s="6">
        <f>IF(ISNUMBER('Panel Spreadsheet'!AS91),'Panel Spreadsheet'!AS91*Maturity!AS91,"")</f>
        <v>13825000</v>
      </c>
      <c r="AT91" s="6">
        <f>IF(ISNUMBER('Panel Spreadsheet'!AT91),'Panel Spreadsheet'!AT91*Maturity!AT91,"")</f>
        <v>12285000</v>
      </c>
      <c r="AU91" s="6">
        <f>IF(ISNUMBER('Panel Spreadsheet'!AU91),'Panel Spreadsheet'!AU91*Maturity!AU91,"")</f>
        <v>11550000</v>
      </c>
      <c r="AV91" s="6">
        <f>IF(ISNUMBER('Panel Spreadsheet'!AV91),'Panel Spreadsheet'!AV91*Maturity!AV91,"")</f>
        <v>11025000</v>
      </c>
      <c r="AW91" s="6" t="str">
        <f>IF(ISNUMBER('Panel Spreadsheet'!AW91),'Panel Spreadsheet'!AW91*Maturity!AW91,"")</f>
        <v/>
      </c>
      <c r="AX91" s="6" t="str">
        <f>IF(ISNUMBER('Panel Spreadsheet'!AX91),'Panel Spreadsheet'!AX91*Maturity!AX91,"")</f>
        <v/>
      </c>
      <c r="AY91" s="6" t="str">
        <f>IF(ISNUMBER('Panel Spreadsheet'!AY91),'Panel Spreadsheet'!AY91*Maturity!AY91,"")</f>
        <v/>
      </c>
    </row>
    <row r="92" spans="1:51" x14ac:dyDescent="0.35">
      <c r="A92" t="s">
        <v>61</v>
      </c>
      <c r="B92" t="s">
        <v>157</v>
      </c>
      <c r="C92" s="15">
        <v>3</v>
      </c>
      <c r="D92">
        <v>1965</v>
      </c>
      <c r="E92">
        <v>1975</v>
      </c>
      <c r="F92" s="6" t="str">
        <f>IF(ISNUMBER('Panel Spreadsheet'!F92),'Panel Spreadsheet'!F92*Maturity!F92,"")</f>
        <v/>
      </c>
      <c r="G92" s="6" t="str">
        <f>IF(ISNUMBER('Panel Spreadsheet'!G92),'Panel Spreadsheet'!G92*Maturity!G92,"")</f>
        <v/>
      </c>
      <c r="H92" s="6" t="str">
        <f>IF(ISNUMBER('Panel Spreadsheet'!H92),'Panel Spreadsheet'!H92*Maturity!H92,"")</f>
        <v/>
      </c>
      <c r="I92" s="6" t="str">
        <f>IF(ISNUMBER('Panel Spreadsheet'!I92),'Panel Spreadsheet'!I92*Maturity!I92,"")</f>
        <v/>
      </c>
      <c r="J92" s="6" t="str">
        <f>IF(ISNUMBER('Panel Spreadsheet'!J92),'Panel Spreadsheet'!J92*Maturity!J92,"")</f>
        <v/>
      </c>
      <c r="K92" s="6" t="str">
        <f>IF(ISNUMBER('Panel Spreadsheet'!K92),'Panel Spreadsheet'!K92*Maturity!K92,"")</f>
        <v/>
      </c>
      <c r="L92" s="6" t="str">
        <f>IF(ISNUMBER('Panel Spreadsheet'!L92),'Panel Spreadsheet'!L92*Maturity!L92,"")</f>
        <v/>
      </c>
      <c r="M92" s="6" t="str">
        <f>IF(ISNUMBER('Panel Spreadsheet'!M92),'Panel Spreadsheet'!M92*Maturity!M92,"")</f>
        <v/>
      </c>
      <c r="N92" s="6" t="str">
        <f>IF(ISNUMBER('Panel Spreadsheet'!N92),'Panel Spreadsheet'!N92*Maturity!N92,"")</f>
        <v/>
      </c>
      <c r="O92" s="6" t="str">
        <f>IF(ISNUMBER('Panel Spreadsheet'!O92),'Panel Spreadsheet'!O92*Maturity!O92,"")</f>
        <v/>
      </c>
      <c r="P92" s="6" t="str">
        <f>IF(ISNUMBER('Panel Spreadsheet'!P92),'Panel Spreadsheet'!P92*Maturity!P92,"")</f>
        <v/>
      </c>
      <c r="Q92" s="6" t="str">
        <f>IF(ISNUMBER('Panel Spreadsheet'!Q92),'Panel Spreadsheet'!Q92*Maturity!Q92,"")</f>
        <v/>
      </c>
      <c r="R92" s="6" t="str">
        <f>IF(ISNUMBER('Panel Spreadsheet'!R92),'Panel Spreadsheet'!R92*Maturity!R92,"")</f>
        <v/>
      </c>
      <c r="S92" s="6" t="str">
        <f>IF(ISNUMBER('Panel Spreadsheet'!S92),'Panel Spreadsheet'!S92*Maturity!S92,"")</f>
        <v/>
      </c>
      <c r="T92" s="6" t="str">
        <f>IF(ISNUMBER('Panel Spreadsheet'!T92),'Panel Spreadsheet'!T92*Maturity!T92,"")</f>
        <v/>
      </c>
      <c r="U92" s="6" t="str">
        <f>IF(ISNUMBER('Panel Spreadsheet'!U92),'Panel Spreadsheet'!U92*Maturity!U92,"")</f>
        <v/>
      </c>
      <c r="V92" s="6" t="str">
        <f>IF(ISNUMBER('Panel Spreadsheet'!V92),'Panel Spreadsheet'!V92*Maturity!V92,"")</f>
        <v/>
      </c>
      <c r="W92" s="6" t="str">
        <f>IF(ISNUMBER('Panel Spreadsheet'!W92),'Panel Spreadsheet'!W92*Maturity!W92,"")</f>
        <v/>
      </c>
      <c r="X92" s="6" t="str">
        <f>IF(ISNUMBER('Panel Spreadsheet'!X92),'Panel Spreadsheet'!X92*Maturity!X92,"")</f>
        <v/>
      </c>
      <c r="Y92" s="6" t="str">
        <f>IF(ISNUMBER('Panel Spreadsheet'!Y92),'Panel Spreadsheet'!Y92*Maturity!Y92,"")</f>
        <v/>
      </c>
      <c r="Z92" s="6" t="str">
        <f>IF(ISNUMBER('Panel Spreadsheet'!Z92),'Panel Spreadsheet'!Z92*Maturity!Z92,"")</f>
        <v/>
      </c>
      <c r="AA92" s="6" t="str">
        <f>IF(ISNUMBER('Panel Spreadsheet'!AA92),'Panel Spreadsheet'!AA92*Maturity!AA92,"")</f>
        <v/>
      </c>
      <c r="AB92" s="6" t="str">
        <f>IF(ISNUMBER('Panel Spreadsheet'!AB92),'Panel Spreadsheet'!AB92*Maturity!AB92,"")</f>
        <v/>
      </c>
      <c r="AC92" s="6" t="str">
        <f>IF(ISNUMBER('Panel Spreadsheet'!AC92),'Panel Spreadsheet'!AC92*Maturity!AC92,"")</f>
        <v/>
      </c>
      <c r="AD92" s="6" t="str">
        <f>IF(ISNUMBER('Panel Spreadsheet'!AD92),'Panel Spreadsheet'!AD92*Maturity!AD92,"")</f>
        <v/>
      </c>
      <c r="AE92" s="6">
        <f>IF(ISNUMBER('Panel Spreadsheet'!AE92),'Panel Spreadsheet'!AE92*Maturity!AE92,"")</f>
        <v>61625000</v>
      </c>
      <c r="AF92" s="6">
        <f>IF(ISNUMBER('Panel Spreadsheet'!AF92),'Panel Spreadsheet'!AF92*Maturity!AF92,"")</f>
        <v>59080000</v>
      </c>
      <c r="AG92" s="6">
        <f>IF(ISNUMBER('Panel Spreadsheet'!AG92),'Panel Spreadsheet'!AG92*Maturity!AG92,"")</f>
        <v>54270000</v>
      </c>
      <c r="AH92" s="6">
        <f>IF(ISNUMBER('Panel Spreadsheet'!AH92),'Panel Spreadsheet'!AH92*Maturity!AH92,"")</f>
        <v>51740000</v>
      </c>
      <c r="AI92" s="6">
        <f>IF(ISNUMBER('Panel Spreadsheet'!AI92),'Panel Spreadsheet'!AI92*Maturity!AI92,"")</f>
        <v>47000000</v>
      </c>
      <c r="AJ92" s="6">
        <f>IF(ISNUMBER('Panel Spreadsheet'!AJ92),'Panel Spreadsheet'!AJ92*Maturity!AJ92,"")</f>
        <v>43320000</v>
      </c>
      <c r="AK92" s="6">
        <f>IF(ISNUMBER('Panel Spreadsheet'!AK92),'Panel Spreadsheet'!AK92*Maturity!AK92,"")</f>
        <v>36340000</v>
      </c>
      <c r="AL92" s="6">
        <f>IF(ISNUMBER('Panel Spreadsheet'!AL92),'Panel Spreadsheet'!AL92*Maturity!AL92,"")</f>
        <v>38060000</v>
      </c>
      <c r="AM92" s="6">
        <f>IF(ISNUMBER('Panel Spreadsheet'!AM92),'Panel Spreadsheet'!AM92*Maturity!AM92,"")</f>
        <v>38850000</v>
      </c>
      <c r="AN92" s="6">
        <f>IF(ISNUMBER('Panel Spreadsheet'!AN92),'Panel Spreadsheet'!AN92*Maturity!AN92,"")</f>
        <v>33400000</v>
      </c>
      <c r="AO92" s="6">
        <f>IF(ISNUMBER('Panel Spreadsheet'!AO92),'Panel Spreadsheet'!AO92*Maturity!AO92,"")</f>
        <v>28310000</v>
      </c>
      <c r="AP92" s="6">
        <f>IF(ISNUMBER('Panel Spreadsheet'!AP92),'Panel Spreadsheet'!AP92*Maturity!AP92,"")</f>
        <v>25740000</v>
      </c>
      <c r="AQ92" s="6">
        <f>IF(ISNUMBER('Panel Spreadsheet'!AQ92),'Panel Spreadsheet'!AQ92*Maturity!AQ92,"")</f>
        <v>24990000</v>
      </c>
      <c r="AR92" s="6">
        <f>IF(ISNUMBER('Panel Spreadsheet'!AR92),'Panel Spreadsheet'!AR92*Maturity!AR92,"")</f>
        <v>24800000</v>
      </c>
      <c r="AS92" s="6">
        <f>IF(ISNUMBER('Panel Spreadsheet'!AS92),'Panel Spreadsheet'!AS92*Maturity!AS92,"")</f>
        <v>21600000</v>
      </c>
      <c r="AT92" s="6">
        <f>IF(ISNUMBER('Panel Spreadsheet'!AT92),'Panel Spreadsheet'!AT92*Maturity!AT92,"")</f>
        <v>19740000</v>
      </c>
      <c r="AU92" s="6">
        <f>IF(ISNUMBER('Panel Spreadsheet'!AU92),'Panel Spreadsheet'!AU92*Maturity!AU92,"")</f>
        <v>18850000</v>
      </c>
      <c r="AV92" s="6" t="str">
        <f>IF(ISNUMBER('Panel Spreadsheet'!AV92),'Panel Spreadsheet'!AV92*Maturity!AV92,"")</f>
        <v/>
      </c>
      <c r="AW92" s="6" t="str">
        <f>IF(ISNUMBER('Panel Spreadsheet'!AW92),'Panel Spreadsheet'!AW92*Maturity!AW92,"")</f>
        <v/>
      </c>
      <c r="AX92" s="6" t="str">
        <f>IF(ISNUMBER('Panel Spreadsheet'!AX92),'Panel Spreadsheet'!AX92*Maturity!AX92,"")</f>
        <v/>
      </c>
      <c r="AY92" s="6" t="str">
        <f>IF(ISNUMBER('Panel Spreadsheet'!AY92),'Panel Spreadsheet'!AY92*Maturity!AY92,"")</f>
        <v/>
      </c>
    </row>
    <row r="93" spans="1:51" x14ac:dyDescent="0.35">
      <c r="A93" t="s">
        <v>66</v>
      </c>
      <c r="B93" t="s">
        <v>157</v>
      </c>
      <c r="C93" s="15">
        <v>3</v>
      </c>
      <c r="D93">
        <v>1955</v>
      </c>
      <c r="E93" s="112">
        <v>1955</v>
      </c>
      <c r="F93" s="6" t="str">
        <f>IF(ISNUMBER('Panel Spreadsheet'!F93),'Panel Spreadsheet'!F93*Maturity!F93,"")</f>
        <v/>
      </c>
      <c r="G93" s="6" t="str">
        <f>IF(ISNUMBER('Panel Spreadsheet'!G93),'Panel Spreadsheet'!G93*Maturity!G93,"")</f>
        <v/>
      </c>
      <c r="H93" s="6" t="str">
        <f>IF(ISNUMBER('Panel Spreadsheet'!H93),'Panel Spreadsheet'!H93*Maturity!H93,"")</f>
        <v/>
      </c>
      <c r="I93" s="6" t="str">
        <f>IF(ISNUMBER('Panel Spreadsheet'!I93),'Panel Spreadsheet'!I93*Maturity!I93,"")</f>
        <v/>
      </c>
      <c r="J93" s="6" t="str">
        <f>IF(ISNUMBER('Panel Spreadsheet'!J93),'Panel Spreadsheet'!J93*Maturity!J93,"")</f>
        <v/>
      </c>
      <c r="K93" s="6" t="str">
        <f>IF(ISNUMBER('Panel Spreadsheet'!K93),'Panel Spreadsheet'!K93*Maturity!K93,"")</f>
        <v/>
      </c>
      <c r="L93" s="6" t="str">
        <f>IF(ISNUMBER('Panel Spreadsheet'!L93),'Panel Spreadsheet'!L93*Maturity!L93,"")</f>
        <v/>
      </c>
      <c r="M93" s="6" t="str">
        <f>IF(ISNUMBER('Panel Spreadsheet'!M93),'Panel Spreadsheet'!M93*Maturity!M93,"")</f>
        <v/>
      </c>
      <c r="N93" s="6" t="str">
        <f>IF(ISNUMBER('Panel Spreadsheet'!N93),'Panel Spreadsheet'!N93*Maturity!N93,"")</f>
        <v/>
      </c>
      <c r="O93" s="6" t="str">
        <f>IF(ISNUMBER('Panel Spreadsheet'!O93),'Panel Spreadsheet'!O93*Maturity!O93,"")</f>
        <v/>
      </c>
      <c r="P93" s="6" t="str">
        <f>IF(ISNUMBER('Panel Spreadsheet'!P93),'Panel Spreadsheet'!P93*Maturity!P93,"")</f>
        <v/>
      </c>
      <c r="Q93" s="6" t="str">
        <f>IF(ISNUMBER('Panel Spreadsheet'!Q93),'Panel Spreadsheet'!Q93*Maturity!Q93,"")</f>
        <v/>
      </c>
      <c r="R93" s="6" t="str">
        <f>IF(ISNUMBER('Panel Spreadsheet'!R93),'Panel Spreadsheet'!R93*Maturity!R93,"")</f>
        <v/>
      </c>
      <c r="S93" s="6" t="str">
        <f>IF(ISNUMBER('Panel Spreadsheet'!S93),'Panel Spreadsheet'!S93*Maturity!S93,"")</f>
        <v/>
      </c>
      <c r="T93" s="6" t="str">
        <f>IF(ISNUMBER('Panel Spreadsheet'!T93),'Panel Spreadsheet'!T93*Maturity!T93,"")</f>
        <v/>
      </c>
      <c r="U93" s="6" t="str">
        <f>IF(ISNUMBER('Panel Spreadsheet'!U93),'Panel Spreadsheet'!U93*Maturity!U93,"")</f>
        <v/>
      </c>
      <c r="V93" s="6" t="str">
        <f>IF(ISNUMBER('Panel Spreadsheet'!V93),'Panel Spreadsheet'!V93*Maturity!V93,"")</f>
        <v/>
      </c>
      <c r="W93" s="6" t="str">
        <f>IF(ISNUMBER('Panel Spreadsheet'!W93),'Panel Spreadsheet'!W93*Maturity!W93,"")</f>
        <v/>
      </c>
      <c r="X93" s="6" t="str">
        <f>IF(ISNUMBER('Panel Spreadsheet'!X93),'Panel Spreadsheet'!X93*Maturity!X93,"")</f>
        <v/>
      </c>
      <c r="Y93" s="6" t="str">
        <f>IF(ISNUMBER('Panel Spreadsheet'!Y93),'Panel Spreadsheet'!Y93*Maturity!Y93,"")</f>
        <v/>
      </c>
      <c r="Z93" s="6" t="str">
        <f>IF(ISNUMBER('Panel Spreadsheet'!Z93),'Panel Spreadsheet'!Z93*Maturity!Z93,"")</f>
        <v/>
      </c>
      <c r="AA93" s="6" t="str">
        <f>IF(ISNUMBER('Panel Spreadsheet'!AA93),'Panel Spreadsheet'!AA93*Maturity!AA93,"")</f>
        <v/>
      </c>
      <c r="AB93" s="6" t="str">
        <f>IF(ISNUMBER('Panel Spreadsheet'!AB93),'Panel Spreadsheet'!AB93*Maturity!AB93,"")</f>
        <v/>
      </c>
      <c r="AC93" s="6" t="str">
        <f>IF(ISNUMBER('Panel Spreadsheet'!AC93),'Panel Spreadsheet'!AC93*Maturity!AC93,"")</f>
        <v/>
      </c>
      <c r="AD93" s="6" t="str">
        <f>IF(ISNUMBER('Panel Spreadsheet'!AD93),'Panel Spreadsheet'!AD93*Maturity!AD93,"")</f>
        <v/>
      </c>
      <c r="AE93" s="6" t="str">
        <f>IF(ISNUMBER('Panel Spreadsheet'!AE93),'Panel Spreadsheet'!AE93*Maturity!AE93,"")</f>
        <v/>
      </c>
      <c r="AF93" s="6" t="str">
        <f>IF(ISNUMBER('Panel Spreadsheet'!AF93),'Panel Spreadsheet'!AF93*Maturity!AF93,"")</f>
        <v/>
      </c>
      <c r="AG93" s="6" t="str">
        <f>IF(ISNUMBER('Panel Spreadsheet'!AG93),'Panel Spreadsheet'!AG93*Maturity!AG93,"")</f>
        <v/>
      </c>
      <c r="AH93" s="6" t="str">
        <f>IF(ISNUMBER('Panel Spreadsheet'!AH93),'Panel Spreadsheet'!AH93*Maturity!AH93,"")</f>
        <v/>
      </c>
      <c r="AI93" s="6" t="str">
        <f>IF(ISNUMBER('Panel Spreadsheet'!AI93),'Panel Spreadsheet'!AI93*Maturity!AI93,"")</f>
        <v/>
      </c>
      <c r="AJ93" s="6" t="str">
        <f>IF(ISNUMBER('Panel Spreadsheet'!AJ93),'Panel Spreadsheet'!AJ93*Maturity!AJ93,"")</f>
        <v/>
      </c>
      <c r="AK93" s="6" t="str">
        <f>IF(ISNUMBER('Panel Spreadsheet'!AK93),'Panel Spreadsheet'!AK93*Maturity!AK93,"")</f>
        <v/>
      </c>
      <c r="AL93" s="6" t="str">
        <f>IF(ISNUMBER('Panel Spreadsheet'!AL93),'Panel Spreadsheet'!AL93*Maturity!AL93,"")</f>
        <v/>
      </c>
      <c r="AM93" s="6">
        <f>IF(ISNUMBER('Panel Spreadsheet'!AM93),'Panel Spreadsheet'!AM93*Maturity!AM93,"")</f>
        <v>3045000</v>
      </c>
      <c r="AN93" s="6">
        <f>IF(ISNUMBER('Panel Spreadsheet'!AN93),'Panel Spreadsheet'!AN93*Maturity!AN93,"")</f>
        <v>0</v>
      </c>
      <c r="AO93" s="6" t="str">
        <f>IF(ISNUMBER('Panel Spreadsheet'!AO93),'Panel Spreadsheet'!AO93*Maturity!AO93,"")</f>
        <v/>
      </c>
      <c r="AP93" s="6" t="str">
        <f>IF(ISNUMBER('Panel Spreadsheet'!AP93),'Panel Spreadsheet'!AP93*Maturity!AP93,"")</f>
        <v/>
      </c>
      <c r="AQ93" s="6" t="str">
        <f>IF(ISNUMBER('Panel Spreadsheet'!AQ93),'Panel Spreadsheet'!AQ93*Maturity!AQ93,"")</f>
        <v/>
      </c>
      <c r="AR93" s="6" t="str">
        <f>IF(ISNUMBER('Panel Spreadsheet'!AR93),'Panel Spreadsheet'!AR93*Maturity!AR93,"")</f>
        <v/>
      </c>
      <c r="AS93" s="6" t="str">
        <f>IF(ISNUMBER('Panel Spreadsheet'!AS93),'Panel Spreadsheet'!AS93*Maturity!AS93,"")</f>
        <v/>
      </c>
      <c r="AT93" s="6" t="str">
        <f>IF(ISNUMBER('Panel Spreadsheet'!AT93),'Panel Spreadsheet'!AT93*Maturity!AT93,"")</f>
        <v/>
      </c>
      <c r="AU93" s="6" t="str">
        <f>IF(ISNUMBER('Panel Spreadsheet'!AU93),'Panel Spreadsheet'!AU93*Maturity!AU93,"")</f>
        <v/>
      </c>
      <c r="AV93" s="6" t="str">
        <f>IF(ISNUMBER('Panel Spreadsheet'!AV93),'Panel Spreadsheet'!AV93*Maturity!AV93,"")</f>
        <v/>
      </c>
      <c r="AW93" s="6" t="str">
        <f>IF(ISNUMBER('Panel Spreadsheet'!AW93),'Panel Spreadsheet'!AW93*Maturity!AW93,"")</f>
        <v/>
      </c>
      <c r="AX93" s="6" t="str">
        <f>IF(ISNUMBER('Panel Spreadsheet'!AX93),'Panel Spreadsheet'!AX93*Maturity!AX93,"")</f>
        <v/>
      </c>
      <c r="AY93" s="6" t="str">
        <f>IF(ISNUMBER('Panel Spreadsheet'!AY93),'Panel Spreadsheet'!AY93*Maturity!AY93,"")</f>
        <v/>
      </c>
    </row>
    <row r="94" spans="1:51" x14ac:dyDescent="0.35">
      <c r="A94" t="s">
        <v>48</v>
      </c>
      <c r="B94" t="s">
        <v>157</v>
      </c>
      <c r="C94" s="15">
        <v>3</v>
      </c>
      <c r="D94">
        <v>1955</v>
      </c>
      <c r="E94">
        <v>1959</v>
      </c>
      <c r="F94" s="6" t="str">
        <f>IF(ISNUMBER('Panel Spreadsheet'!F94),'Panel Spreadsheet'!F94*Maturity!F94,"")</f>
        <v/>
      </c>
      <c r="G94" s="6" t="str">
        <f>IF(ISNUMBER('Panel Spreadsheet'!G94),'Panel Spreadsheet'!G94*Maturity!G94,"")</f>
        <v/>
      </c>
      <c r="H94" s="6" t="str">
        <f>IF(ISNUMBER('Panel Spreadsheet'!H94),'Panel Spreadsheet'!H94*Maturity!H94,"")</f>
        <v/>
      </c>
      <c r="I94" s="6" t="str">
        <f>IF(ISNUMBER('Panel Spreadsheet'!I94),'Panel Spreadsheet'!I94*Maturity!I94,"")</f>
        <v/>
      </c>
      <c r="J94" s="6" t="str">
        <f>IF(ISNUMBER('Panel Spreadsheet'!J94),'Panel Spreadsheet'!J94*Maturity!J94,"")</f>
        <v/>
      </c>
      <c r="K94" s="6" t="str">
        <f>IF(ISNUMBER('Panel Spreadsheet'!K94),'Panel Spreadsheet'!K94*Maturity!K94,"")</f>
        <v/>
      </c>
      <c r="L94" s="6" t="str">
        <f>IF(ISNUMBER('Panel Spreadsheet'!L94),'Panel Spreadsheet'!L94*Maturity!L94,"")</f>
        <v/>
      </c>
      <c r="M94" s="6" t="str">
        <f>IF(ISNUMBER('Panel Spreadsheet'!M94),'Panel Spreadsheet'!M94*Maturity!M94,"")</f>
        <v/>
      </c>
      <c r="N94" s="6" t="str">
        <f>IF(ISNUMBER('Panel Spreadsheet'!N94),'Panel Spreadsheet'!N94*Maturity!N94,"")</f>
        <v/>
      </c>
      <c r="O94" s="6" t="str">
        <f>IF(ISNUMBER('Panel Spreadsheet'!O94),'Panel Spreadsheet'!O94*Maturity!O94,"")</f>
        <v/>
      </c>
      <c r="P94" s="6" t="str">
        <f>IF(ISNUMBER('Panel Spreadsheet'!P94),'Panel Spreadsheet'!P94*Maturity!P94,"")</f>
        <v/>
      </c>
      <c r="Q94" s="6" t="str">
        <f>IF(ISNUMBER('Panel Spreadsheet'!Q94),'Panel Spreadsheet'!Q94*Maturity!Q94,"")</f>
        <v/>
      </c>
      <c r="R94" s="6" t="str">
        <f>IF(ISNUMBER('Panel Spreadsheet'!R94),'Panel Spreadsheet'!R94*Maturity!R94,"")</f>
        <v/>
      </c>
      <c r="S94" s="6" t="str">
        <f>IF(ISNUMBER('Panel Spreadsheet'!S94),'Panel Spreadsheet'!S94*Maturity!S94,"")</f>
        <v/>
      </c>
      <c r="T94" s="6" t="str">
        <f>IF(ISNUMBER('Panel Spreadsheet'!T94),'Panel Spreadsheet'!T94*Maturity!T94,"")</f>
        <v/>
      </c>
      <c r="U94" s="6" t="str">
        <f>IF(ISNUMBER('Panel Spreadsheet'!U94),'Panel Spreadsheet'!U94*Maturity!U94,"")</f>
        <v/>
      </c>
      <c r="V94" s="6" t="str">
        <f>IF(ISNUMBER('Panel Spreadsheet'!V94),'Panel Spreadsheet'!V94*Maturity!V94,"")</f>
        <v/>
      </c>
      <c r="W94" s="6" t="str">
        <f>IF(ISNUMBER('Panel Spreadsheet'!W94),'Panel Spreadsheet'!W94*Maturity!W94,"")</f>
        <v/>
      </c>
      <c r="X94" s="6" t="str">
        <f>IF(ISNUMBER('Panel Spreadsheet'!X94),'Panel Spreadsheet'!X94*Maturity!X94,"")</f>
        <v/>
      </c>
      <c r="Y94" s="6">
        <f>IF(ISNUMBER('Panel Spreadsheet'!Y94),'Panel Spreadsheet'!Y94*Maturity!Y94,"")</f>
        <v>2828625</v>
      </c>
      <c r="Z94" s="6">
        <f>IF(ISNUMBER('Panel Spreadsheet'!Z94),'Panel Spreadsheet'!Z94*Maturity!Z94,"")</f>
        <v>2727000</v>
      </c>
      <c r="AA94" s="6">
        <f>IF(ISNUMBER('Panel Spreadsheet'!AA94),'Panel Spreadsheet'!AA94*Maturity!AA94,"")</f>
        <v>2601000</v>
      </c>
      <c r="AB94" s="6">
        <f>IF(ISNUMBER('Panel Spreadsheet'!AB94),'Panel Spreadsheet'!AB94*Maturity!AB94,"")</f>
        <v>12220800</v>
      </c>
      <c r="AC94" s="6">
        <f>IF(ISNUMBER('Panel Spreadsheet'!AC94),'Panel Spreadsheet'!AC94*Maturity!AC94,"")</f>
        <v>15225000</v>
      </c>
      <c r="AD94" s="6">
        <f>IF(ISNUMBER('Panel Spreadsheet'!AD94),'Panel Spreadsheet'!AD94*Maturity!AD94,"")</f>
        <v>21630000</v>
      </c>
      <c r="AE94" s="6">
        <f>IF(ISNUMBER('Panel Spreadsheet'!AE94),'Panel Spreadsheet'!AE94*Maturity!AE94,"")</f>
        <v>20670000</v>
      </c>
      <c r="AF94" s="6">
        <f>IF(ISNUMBER('Panel Spreadsheet'!AF94),'Panel Spreadsheet'!AF94*Maturity!AF94,"")</f>
        <v>18990000</v>
      </c>
      <c r="AG94" s="6">
        <f>IF(ISNUMBER('Panel Spreadsheet'!AG94),'Panel Spreadsheet'!AG94*Maturity!AG94,"")</f>
        <v>17325000</v>
      </c>
      <c r="AH94" s="6">
        <f>IF(ISNUMBER('Panel Spreadsheet'!AH94),'Panel Spreadsheet'!AH94*Maturity!AH94,"")</f>
        <v>15375000</v>
      </c>
      <c r="AI94" s="6">
        <f>IF(ISNUMBER('Panel Spreadsheet'!AI94),'Panel Spreadsheet'!AI94*Maturity!AI94,"")</f>
        <v>13972500</v>
      </c>
      <c r="AJ94" s="6">
        <f>IF(ISNUMBER('Panel Spreadsheet'!AJ94),'Panel Spreadsheet'!AJ94*Maturity!AJ94,"")</f>
        <v>28770000</v>
      </c>
      <c r="AK94" s="6">
        <f>IF(ISNUMBER('Panel Spreadsheet'!AK94),'Panel Spreadsheet'!AK94*Maturity!AK94,"")</f>
        <v>24570000</v>
      </c>
      <c r="AL94" s="6">
        <f>IF(ISNUMBER('Panel Spreadsheet'!AL94),'Panel Spreadsheet'!AL94*Maturity!AL94,"")</f>
        <v>21870000</v>
      </c>
      <c r="AM94" s="6">
        <f>IF(ISNUMBER('Panel Spreadsheet'!AM94),'Panel Spreadsheet'!AM94*Maturity!AM94,"")</f>
        <v>18360000</v>
      </c>
      <c r="AN94" s="6">
        <f>IF(ISNUMBER('Panel Spreadsheet'!AN94),'Panel Spreadsheet'!AN94*Maturity!AN94,"")</f>
        <v>13896000</v>
      </c>
      <c r="AO94" s="6">
        <f>IF(ISNUMBER('Panel Spreadsheet'!AO94),'Panel Spreadsheet'!AO94*Maturity!AO94,"")</f>
        <v>10260000</v>
      </c>
      <c r="AP94" s="6">
        <f>IF(ISNUMBER('Panel Spreadsheet'!AP94),'Panel Spreadsheet'!AP94*Maturity!AP94,"")</f>
        <v>3120000</v>
      </c>
      <c r="AQ94" s="6">
        <f>IF(ISNUMBER('Panel Spreadsheet'!AQ94),'Panel Spreadsheet'!AQ94*Maturity!AQ94,"")</f>
        <v>3564000</v>
      </c>
      <c r="AR94" s="6" t="str">
        <f>IF(ISNUMBER('Panel Spreadsheet'!AR94),'Panel Spreadsheet'!AR94*Maturity!AR94,"")</f>
        <v/>
      </c>
      <c r="AS94" s="6" t="str">
        <f>IF(ISNUMBER('Panel Spreadsheet'!AS94),'Panel Spreadsheet'!AS94*Maturity!AS94,"")</f>
        <v/>
      </c>
      <c r="AT94" s="6" t="str">
        <f>IF(ISNUMBER('Panel Spreadsheet'!AT94),'Panel Spreadsheet'!AT94*Maturity!AT94,"")</f>
        <v/>
      </c>
      <c r="AU94" s="6" t="str">
        <f>IF(ISNUMBER('Panel Spreadsheet'!AU94),'Panel Spreadsheet'!AU94*Maturity!AU94,"")</f>
        <v/>
      </c>
      <c r="AV94" s="6" t="str">
        <f>IF(ISNUMBER('Panel Spreadsheet'!AV94),'Panel Spreadsheet'!AV94*Maturity!AV94,"")</f>
        <v/>
      </c>
      <c r="AW94" s="6" t="str">
        <f>IF(ISNUMBER('Panel Spreadsheet'!AW94),'Panel Spreadsheet'!AW94*Maturity!AW94,"")</f>
        <v/>
      </c>
      <c r="AX94" s="6" t="str">
        <f>IF(ISNUMBER('Panel Spreadsheet'!AX94),'Panel Spreadsheet'!AX94*Maturity!AX94,"")</f>
        <v/>
      </c>
      <c r="AY94" s="6" t="str">
        <f>IF(ISNUMBER('Panel Spreadsheet'!AY94),'Panel Spreadsheet'!AY94*Maturity!AY94,"")</f>
        <v/>
      </c>
    </row>
    <row r="95" spans="1:51" x14ac:dyDescent="0.35">
      <c r="A95" t="s">
        <v>77</v>
      </c>
      <c r="B95" t="s">
        <v>157</v>
      </c>
      <c r="C95" s="15">
        <v>3.5</v>
      </c>
      <c r="D95">
        <v>1969</v>
      </c>
      <c r="E95" s="112">
        <v>1969</v>
      </c>
      <c r="F95" s="6" t="str">
        <f>IF(ISNUMBER('Panel Spreadsheet'!F95),'Panel Spreadsheet'!F95*Maturity!F95,"")</f>
        <v/>
      </c>
      <c r="G95" s="6" t="str">
        <f>IF(ISNUMBER('Panel Spreadsheet'!G95),'Panel Spreadsheet'!G95*Maturity!G95,"")</f>
        <v/>
      </c>
      <c r="H95" s="6" t="str">
        <f>IF(ISNUMBER('Panel Spreadsheet'!H95),'Panel Spreadsheet'!H95*Maturity!H95,"")</f>
        <v/>
      </c>
      <c r="I95" s="6" t="str">
        <f>IF(ISNUMBER('Panel Spreadsheet'!I95),'Panel Spreadsheet'!I95*Maturity!I95,"")</f>
        <v/>
      </c>
      <c r="J95" s="6" t="str">
        <f>IF(ISNUMBER('Panel Spreadsheet'!J95),'Panel Spreadsheet'!J95*Maturity!J95,"")</f>
        <v/>
      </c>
      <c r="K95" s="6" t="str">
        <f>IF(ISNUMBER('Panel Spreadsheet'!K95),'Panel Spreadsheet'!K95*Maturity!K95,"")</f>
        <v/>
      </c>
      <c r="L95" s="6" t="str">
        <f>IF(ISNUMBER('Panel Spreadsheet'!L95),'Panel Spreadsheet'!L95*Maturity!L95,"")</f>
        <v/>
      </c>
      <c r="M95" s="6" t="str">
        <f>IF(ISNUMBER('Panel Spreadsheet'!M95),'Panel Spreadsheet'!M95*Maturity!M95,"")</f>
        <v/>
      </c>
      <c r="N95" s="6" t="str">
        <f>IF(ISNUMBER('Panel Spreadsheet'!N95),'Panel Spreadsheet'!N95*Maturity!N95,"")</f>
        <v/>
      </c>
      <c r="O95" s="6" t="str">
        <f>IF(ISNUMBER('Panel Spreadsheet'!O95),'Panel Spreadsheet'!O95*Maturity!O95,"")</f>
        <v/>
      </c>
      <c r="P95" s="6" t="str">
        <f>IF(ISNUMBER('Panel Spreadsheet'!P95),'Panel Spreadsheet'!P95*Maturity!P95,"")</f>
        <v/>
      </c>
      <c r="Q95" s="6" t="str">
        <f>IF(ISNUMBER('Panel Spreadsheet'!Q95),'Panel Spreadsheet'!Q95*Maturity!Q95,"")</f>
        <v/>
      </c>
      <c r="R95" s="6" t="str">
        <f>IF(ISNUMBER('Panel Spreadsheet'!R95),'Panel Spreadsheet'!R95*Maturity!R95,"")</f>
        <v/>
      </c>
      <c r="S95" s="6" t="str">
        <f>IF(ISNUMBER('Panel Spreadsheet'!S95),'Panel Spreadsheet'!S95*Maturity!S95,"")</f>
        <v/>
      </c>
      <c r="T95" s="6" t="str">
        <f>IF(ISNUMBER('Panel Spreadsheet'!T95),'Panel Spreadsheet'!T95*Maturity!T95,"")</f>
        <v/>
      </c>
      <c r="U95" s="6" t="str">
        <f>IF(ISNUMBER('Panel Spreadsheet'!U95),'Panel Spreadsheet'!U95*Maturity!U95,"")</f>
        <v/>
      </c>
      <c r="V95" s="6" t="str">
        <f>IF(ISNUMBER('Panel Spreadsheet'!V95),'Panel Spreadsheet'!V95*Maturity!V95,"")</f>
        <v/>
      </c>
      <c r="W95" s="6" t="str">
        <f>IF(ISNUMBER('Panel Spreadsheet'!W95),'Panel Spreadsheet'!W95*Maturity!W95,"")</f>
        <v/>
      </c>
      <c r="X95" s="6" t="str">
        <f>IF(ISNUMBER('Panel Spreadsheet'!X95),'Panel Spreadsheet'!X95*Maturity!X95,"")</f>
        <v/>
      </c>
      <c r="Y95" s="6" t="str">
        <f>IF(ISNUMBER('Panel Spreadsheet'!Y95),'Panel Spreadsheet'!Y95*Maturity!Y95,"")</f>
        <v/>
      </c>
      <c r="Z95" s="6" t="str">
        <f>IF(ISNUMBER('Panel Spreadsheet'!Z95),'Panel Spreadsheet'!Z95*Maturity!Z95,"")</f>
        <v/>
      </c>
      <c r="AA95" s="6" t="str">
        <f>IF(ISNUMBER('Panel Spreadsheet'!AA95),'Panel Spreadsheet'!AA95*Maturity!AA95,"")</f>
        <v/>
      </c>
      <c r="AB95" s="6" t="str">
        <f>IF(ISNUMBER('Panel Spreadsheet'!AB95),'Panel Spreadsheet'!AB95*Maturity!AB95,"")</f>
        <v/>
      </c>
      <c r="AC95" s="6" t="str">
        <f>IF(ISNUMBER('Panel Spreadsheet'!AC95),'Panel Spreadsheet'!AC95*Maturity!AC95,"")</f>
        <v/>
      </c>
      <c r="AD95" s="6" t="str">
        <f>IF(ISNUMBER('Panel Spreadsheet'!AD95),'Panel Spreadsheet'!AD95*Maturity!AD95,"")</f>
        <v/>
      </c>
      <c r="AE95" s="6" t="str">
        <f>IF(ISNUMBER('Panel Spreadsheet'!AE95),'Panel Spreadsheet'!AE95*Maturity!AE95,"")</f>
        <v/>
      </c>
      <c r="AF95" s="6" t="str">
        <f>IF(ISNUMBER('Panel Spreadsheet'!AF95),'Panel Spreadsheet'!AF95*Maturity!AF95,"")</f>
        <v/>
      </c>
      <c r="AG95" s="6" t="str">
        <f>IF(ISNUMBER('Panel Spreadsheet'!AG95),'Panel Spreadsheet'!AG95*Maturity!AG95,"")</f>
        <v/>
      </c>
      <c r="AH95" s="6" t="str">
        <f>IF(ISNUMBER('Panel Spreadsheet'!AH95),'Panel Spreadsheet'!AH95*Maturity!AH95,"")</f>
        <v/>
      </c>
      <c r="AI95" s="6" t="str">
        <f>IF(ISNUMBER('Panel Spreadsheet'!AI95),'Panel Spreadsheet'!AI95*Maturity!AI95,"")</f>
        <v/>
      </c>
      <c r="AJ95" s="6" t="str">
        <f>IF(ISNUMBER('Panel Spreadsheet'!AJ95),'Panel Spreadsheet'!AJ95*Maturity!AJ95,"")</f>
        <v/>
      </c>
      <c r="AK95" s="6" t="str">
        <f>IF(ISNUMBER('Panel Spreadsheet'!AK95),'Panel Spreadsheet'!AK95*Maturity!AK95,"")</f>
        <v/>
      </c>
      <c r="AL95" s="6" t="str">
        <f>IF(ISNUMBER('Panel Spreadsheet'!AL95),'Panel Spreadsheet'!AL95*Maturity!AL95,"")</f>
        <v/>
      </c>
      <c r="AM95" s="6" t="str">
        <f>IF(ISNUMBER('Panel Spreadsheet'!AM95),'Panel Spreadsheet'!AM95*Maturity!AM95,"")</f>
        <v/>
      </c>
      <c r="AN95" s="6" t="str">
        <f>IF(ISNUMBER('Panel Spreadsheet'!AN95),'Panel Spreadsheet'!AN95*Maturity!AN95,"")</f>
        <v/>
      </c>
      <c r="AO95" s="6" t="str">
        <f>IF(ISNUMBER('Panel Spreadsheet'!AO95),'Panel Spreadsheet'!AO95*Maturity!AO95,"")</f>
        <v/>
      </c>
      <c r="AP95" s="6" t="str">
        <f>IF(ISNUMBER('Panel Spreadsheet'!AP95),'Panel Spreadsheet'!AP95*Maturity!AP95,"")</f>
        <v/>
      </c>
      <c r="AQ95" s="6" t="str">
        <f>IF(ISNUMBER('Panel Spreadsheet'!AQ95),'Panel Spreadsheet'!AQ95*Maturity!AQ95,"")</f>
        <v/>
      </c>
      <c r="AR95" s="6" t="str">
        <f>IF(ISNUMBER('Panel Spreadsheet'!AR95),'Panel Spreadsheet'!AR95*Maturity!AR95,"")</f>
        <v/>
      </c>
      <c r="AS95" s="6" t="str">
        <f>IF(ISNUMBER('Panel Spreadsheet'!AS95),'Panel Spreadsheet'!AS95*Maturity!AS95,"")</f>
        <v/>
      </c>
      <c r="AT95" s="6">
        <f>IF(ISNUMBER('Panel Spreadsheet'!AT95),'Panel Spreadsheet'!AT95*Maturity!AT95,"")</f>
        <v>12913493.666666666</v>
      </c>
      <c r="AU95" s="6">
        <f>IF(ISNUMBER('Panel Spreadsheet'!AU95),'Panel Spreadsheet'!AU95*Maturity!AU95,"")</f>
        <v>11904626.972000001</v>
      </c>
      <c r="AV95" s="6">
        <f>IF(ISNUMBER('Panel Spreadsheet'!AV95),'Panel Spreadsheet'!AV95*Maturity!AV95,"")</f>
        <v>10895761.169999998</v>
      </c>
      <c r="AW95" s="6" t="str">
        <f>IF(ISNUMBER('Panel Spreadsheet'!AW95),'Panel Spreadsheet'!AW95*Maturity!AW95,"")</f>
        <v/>
      </c>
      <c r="AX95" s="6" t="str">
        <f>IF(ISNUMBER('Panel Spreadsheet'!AX95),'Panel Spreadsheet'!AX95*Maturity!AX95,"")</f>
        <v/>
      </c>
      <c r="AY95" s="6" t="str">
        <f>IF(ISNUMBER('Panel Spreadsheet'!AY95),'Panel Spreadsheet'!AY95*Maturity!AY95,"")</f>
        <v/>
      </c>
    </row>
    <row r="96" spans="1:51" x14ac:dyDescent="0.35">
      <c r="A96" t="s">
        <v>48</v>
      </c>
      <c r="B96" t="s">
        <v>157</v>
      </c>
      <c r="C96" s="15">
        <v>3.5</v>
      </c>
      <c r="D96">
        <v>1952</v>
      </c>
      <c r="E96" s="114">
        <v>1952.5</v>
      </c>
      <c r="F96" s="6" t="str">
        <f>IF(ISNUMBER('Panel Spreadsheet'!F96),'Panel Spreadsheet'!F96*Maturity!F96,"")</f>
        <v/>
      </c>
      <c r="G96" s="6" t="str">
        <f>IF(ISNUMBER('Panel Spreadsheet'!G96),'Panel Spreadsheet'!G96*Maturity!G96,"")</f>
        <v/>
      </c>
      <c r="H96" s="6" t="str">
        <f>IF(ISNUMBER('Panel Spreadsheet'!H96),'Panel Spreadsheet'!H96*Maturity!H96,"")</f>
        <v/>
      </c>
      <c r="I96" s="6" t="str">
        <f>IF(ISNUMBER('Panel Spreadsheet'!I96),'Panel Spreadsheet'!I96*Maturity!I96,"")</f>
        <v/>
      </c>
      <c r="J96" s="6" t="str">
        <f>IF(ISNUMBER('Panel Spreadsheet'!J96),'Panel Spreadsheet'!J96*Maturity!J96,"")</f>
        <v/>
      </c>
      <c r="K96" s="6" t="str">
        <f>IF(ISNUMBER('Panel Spreadsheet'!K96),'Panel Spreadsheet'!K96*Maturity!K96,"")</f>
        <v/>
      </c>
      <c r="L96" s="6" t="str">
        <f>IF(ISNUMBER('Panel Spreadsheet'!L96),'Panel Spreadsheet'!L96*Maturity!L96,"")</f>
        <v/>
      </c>
      <c r="M96" s="6" t="str">
        <f>IF(ISNUMBER('Panel Spreadsheet'!M96),'Panel Spreadsheet'!M96*Maturity!M96,"")</f>
        <v/>
      </c>
      <c r="N96" s="6" t="str">
        <f>IF(ISNUMBER('Panel Spreadsheet'!N96),'Panel Spreadsheet'!N96*Maturity!N96,"")</f>
        <v/>
      </c>
      <c r="O96" s="6" t="str">
        <f>IF(ISNUMBER('Panel Spreadsheet'!O96),'Panel Spreadsheet'!O96*Maturity!O96,"")</f>
        <v/>
      </c>
      <c r="P96" s="6" t="str">
        <f>IF(ISNUMBER('Panel Spreadsheet'!P96),'Panel Spreadsheet'!P96*Maturity!P96,"")</f>
        <v/>
      </c>
      <c r="Q96" s="6" t="str">
        <f>IF(ISNUMBER('Panel Spreadsheet'!Q96),'Panel Spreadsheet'!Q96*Maturity!Q96,"")</f>
        <v/>
      </c>
      <c r="R96" s="6" t="str">
        <f>IF(ISNUMBER('Panel Spreadsheet'!R96),'Panel Spreadsheet'!R96*Maturity!R96,"")</f>
        <v/>
      </c>
      <c r="S96" s="6">
        <f>IF(ISNUMBER('Panel Spreadsheet'!S96),'Panel Spreadsheet'!S96*Maturity!S96,"")</f>
        <v>891661.38124999998</v>
      </c>
      <c r="T96" s="6">
        <f>IF(ISNUMBER('Panel Spreadsheet'!T96),'Panel Spreadsheet'!T96*Maturity!T96,"")</f>
        <v>867970.90625</v>
      </c>
      <c r="U96" s="6">
        <f>IF(ISNUMBER('Panel Spreadsheet'!U96),'Panel Spreadsheet'!U96*Maturity!U96,"")</f>
        <v>816446.95</v>
      </c>
      <c r="V96" s="6">
        <f>IF(ISNUMBER('Panel Spreadsheet'!V96),'Panel Spreadsheet'!V96*Maturity!V96,"")</f>
        <v>721743.35625000007</v>
      </c>
      <c r="W96" s="6" t="str">
        <f>IF(ISNUMBER('Panel Spreadsheet'!W96),'Panel Spreadsheet'!W96*Maturity!W96,"")</f>
        <v/>
      </c>
      <c r="X96" s="6" t="str">
        <f>IF(ISNUMBER('Panel Spreadsheet'!X96),'Panel Spreadsheet'!X96*Maturity!X96,"")</f>
        <v/>
      </c>
      <c r="Y96" s="6" t="str">
        <f>IF(ISNUMBER('Panel Spreadsheet'!Y96),'Panel Spreadsheet'!Y96*Maturity!Y96,"")</f>
        <v/>
      </c>
      <c r="Z96" s="6" t="str">
        <f>IF(ISNUMBER('Panel Spreadsheet'!Z96),'Panel Spreadsheet'!Z96*Maturity!Z96,"")</f>
        <v/>
      </c>
      <c r="AA96" s="6" t="str">
        <f>IF(ISNUMBER('Panel Spreadsheet'!AA96),'Panel Spreadsheet'!AA96*Maturity!AA96,"")</f>
        <v/>
      </c>
      <c r="AB96" s="6" t="str">
        <f>IF(ISNUMBER('Panel Spreadsheet'!AB96),'Panel Spreadsheet'!AB96*Maturity!AB96,"")</f>
        <v/>
      </c>
      <c r="AC96" s="6" t="str">
        <f>IF(ISNUMBER('Panel Spreadsheet'!AC96),'Panel Spreadsheet'!AC96*Maturity!AC96,"")</f>
        <v/>
      </c>
      <c r="AD96" s="6" t="str">
        <f>IF(ISNUMBER('Panel Spreadsheet'!AD96),'Panel Spreadsheet'!AD96*Maturity!AD96,"")</f>
        <v/>
      </c>
      <c r="AE96" s="6" t="str">
        <f>IF(ISNUMBER('Panel Spreadsheet'!AE96),'Panel Spreadsheet'!AE96*Maturity!AE96,"")</f>
        <v/>
      </c>
      <c r="AF96" s="6" t="str">
        <f>IF(ISNUMBER('Panel Spreadsheet'!AF96),'Panel Spreadsheet'!AF96*Maturity!AF96,"")</f>
        <v/>
      </c>
      <c r="AG96" s="6" t="str">
        <f>IF(ISNUMBER('Panel Spreadsheet'!AG96),'Panel Spreadsheet'!AG96*Maturity!AG96,"")</f>
        <v/>
      </c>
      <c r="AH96" s="6" t="str">
        <f>IF(ISNUMBER('Panel Spreadsheet'!AH96),'Panel Spreadsheet'!AH96*Maturity!AH96,"")</f>
        <v/>
      </c>
      <c r="AI96" s="6" t="str">
        <f>IF(ISNUMBER('Panel Spreadsheet'!AI96),'Panel Spreadsheet'!AI96*Maturity!AI96,"")</f>
        <v/>
      </c>
      <c r="AJ96" s="6" t="str">
        <f>IF(ISNUMBER('Panel Spreadsheet'!AJ96),'Panel Spreadsheet'!AJ96*Maturity!AJ96,"")</f>
        <v/>
      </c>
      <c r="AK96" s="6" t="str">
        <f>IF(ISNUMBER('Panel Spreadsheet'!AK96),'Panel Spreadsheet'!AK96*Maturity!AK96,"")</f>
        <v/>
      </c>
      <c r="AL96" s="6" t="str">
        <f>IF(ISNUMBER('Panel Spreadsheet'!AL96),'Panel Spreadsheet'!AL96*Maturity!AL96,"")</f>
        <v/>
      </c>
      <c r="AM96" s="6" t="str">
        <f>IF(ISNUMBER('Panel Spreadsheet'!AM96),'Panel Spreadsheet'!AM96*Maturity!AM96,"")</f>
        <v/>
      </c>
      <c r="AN96" s="6" t="str">
        <f>IF(ISNUMBER('Panel Spreadsheet'!AN96),'Panel Spreadsheet'!AN96*Maturity!AN96,"")</f>
        <v/>
      </c>
      <c r="AO96" s="6" t="str">
        <f>IF(ISNUMBER('Panel Spreadsheet'!AO96),'Panel Spreadsheet'!AO96*Maturity!AO96,"")</f>
        <v/>
      </c>
      <c r="AP96" s="6" t="str">
        <f>IF(ISNUMBER('Panel Spreadsheet'!AP96),'Panel Spreadsheet'!AP96*Maturity!AP96,"")</f>
        <v/>
      </c>
      <c r="AQ96" s="6" t="str">
        <f>IF(ISNUMBER('Panel Spreadsheet'!AQ96),'Panel Spreadsheet'!AQ96*Maturity!AQ96,"")</f>
        <v/>
      </c>
      <c r="AR96" s="6" t="str">
        <f>IF(ISNUMBER('Panel Spreadsheet'!AR96),'Panel Spreadsheet'!AR96*Maturity!AR96,"")</f>
        <v/>
      </c>
      <c r="AS96" s="6" t="str">
        <f>IF(ISNUMBER('Panel Spreadsheet'!AS96),'Panel Spreadsheet'!AS96*Maturity!AS96,"")</f>
        <v/>
      </c>
      <c r="AT96" s="6" t="str">
        <f>IF(ISNUMBER('Panel Spreadsheet'!AT96),'Panel Spreadsheet'!AT96*Maturity!AT96,"")</f>
        <v/>
      </c>
      <c r="AU96" s="6" t="str">
        <f>IF(ISNUMBER('Panel Spreadsheet'!AU96),'Panel Spreadsheet'!AU96*Maturity!AU96,"")</f>
        <v/>
      </c>
      <c r="AV96" s="6" t="str">
        <f>IF(ISNUMBER('Panel Spreadsheet'!AV96),'Panel Spreadsheet'!AV96*Maturity!AV96,"")</f>
        <v/>
      </c>
      <c r="AW96" s="6" t="str">
        <f>IF(ISNUMBER('Panel Spreadsheet'!AW96),'Panel Spreadsheet'!AW96*Maturity!AW96,"")</f>
        <v/>
      </c>
      <c r="AX96" s="6" t="str">
        <f>IF(ISNUMBER('Panel Spreadsheet'!AX96),'Panel Spreadsheet'!AX96*Maturity!AX96,"")</f>
        <v/>
      </c>
      <c r="AY96" s="6" t="str">
        <f>IF(ISNUMBER('Panel Spreadsheet'!AY96),'Panel Spreadsheet'!AY96*Maturity!AY96,"")</f>
        <v/>
      </c>
    </row>
    <row r="97" spans="1:51" x14ac:dyDescent="0.35">
      <c r="A97" t="s">
        <v>35</v>
      </c>
      <c r="B97" t="s">
        <v>157</v>
      </c>
      <c r="C97" s="15">
        <v>4</v>
      </c>
      <c r="D97">
        <v>2027.5</v>
      </c>
      <c r="E97" s="112">
        <v>2027.5</v>
      </c>
      <c r="F97" s="6" t="str">
        <f>IF(ISNUMBER('Panel Spreadsheet'!F97),'Panel Spreadsheet'!F97*Maturity!F97,"")</f>
        <v/>
      </c>
      <c r="G97" s="6" t="str">
        <f>IF(ISNUMBER('Panel Spreadsheet'!G97),'Panel Spreadsheet'!G97*Maturity!G97,"")</f>
        <v/>
      </c>
      <c r="H97" s="6" t="str">
        <f>IF(ISNUMBER('Panel Spreadsheet'!H97),'Panel Spreadsheet'!H97*Maturity!H97,"")</f>
        <v/>
      </c>
      <c r="I97" s="6" t="str">
        <f>IF(ISNUMBER('Panel Spreadsheet'!I97),'Panel Spreadsheet'!I97*Maturity!I97,"")</f>
        <v/>
      </c>
      <c r="J97" s="6" t="str">
        <f>IF(ISNUMBER('Panel Spreadsheet'!J97),'Panel Spreadsheet'!J97*Maturity!J97,"")</f>
        <v/>
      </c>
      <c r="K97" s="6" t="str">
        <f>IF(ISNUMBER('Panel Spreadsheet'!K97),'Panel Spreadsheet'!K97*Maturity!K97,"")</f>
        <v/>
      </c>
      <c r="L97" s="6" t="str">
        <f>IF(ISNUMBER('Panel Spreadsheet'!L97),'Panel Spreadsheet'!L97*Maturity!L97,"")</f>
        <v/>
      </c>
      <c r="M97" s="6" t="str">
        <f>IF(ISNUMBER('Panel Spreadsheet'!M97),'Panel Spreadsheet'!M97*Maturity!M97,"")</f>
        <v/>
      </c>
      <c r="N97" s="6">
        <f>IF(ISNUMBER('Panel Spreadsheet'!N97),'Panel Spreadsheet'!N97*Maturity!N97,"")</f>
        <v>22273312.5</v>
      </c>
      <c r="O97" s="6">
        <f>IF(ISNUMBER('Panel Spreadsheet'!O97),'Panel Spreadsheet'!O97*Maturity!O97,"")</f>
        <v>17762062.5</v>
      </c>
      <c r="P97" s="6" t="str">
        <f>IF(ISNUMBER('Panel Spreadsheet'!P97),'Panel Spreadsheet'!P97*Maturity!P97,"")</f>
        <v/>
      </c>
      <c r="Q97" s="6" t="str">
        <f>IF(ISNUMBER('Panel Spreadsheet'!Q97),'Panel Spreadsheet'!Q97*Maturity!Q97,"")</f>
        <v/>
      </c>
      <c r="R97" s="6" t="str">
        <f>IF(ISNUMBER('Panel Spreadsheet'!R97),'Panel Spreadsheet'!R97*Maturity!R97,"")</f>
        <v/>
      </c>
      <c r="S97" s="6" t="str">
        <f>IF(ISNUMBER('Panel Spreadsheet'!S97),'Panel Spreadsheet'!S97*Maturity!S97,"")</f>
        <v/>
      </c>
      <c r="T97" s="6" t="str">
        <f>IF(ISNUMBER('Panel Spreadsheet'!T97),'Panel Spreadsheet'!T97*Maturity!T97,"")</f>
        <v/>
      </c>
      <c r="U97" s="6" t="str">
        <f>IF(ISNUMBER('Panel Spreadsheet'!U97),'Panel Spreadsheet'!U97*Maturity!U97,"")</f>
        <v/>
      </c>
      <c r="V97" s="6" t="str">
        <f>IF(ISNUMBER('Panel Spreadsheet'!V97),'Panel Spreadsheet'!V97*Maturity!V97,"")</f>
        <v/>
      </c>
      <c r="W97" s="6" t="str">
        <f>IF(ISNUMBER('Panel Spreadsheet'!W97),'Panel Spreadsheet'!W97*Maturity!W97,"")</f>
        <v/>
      </c>
      <c r="X97" s="6" t="str">
        <f>IF(ISNUMBER('Panel Spreadsheet'!X97),'Panel Spreadsheet'!X97*Maturity!X97,"")</f>
        <v/>
      </c>
      <c r="Y97" s="6" t="str">
        <f>IF(ISNUMBER('Panel Spreadsheet'!Y97),'Panel Spreadsheet'!Y97*Maturity!Y97,"")</f>
        <v/>
      </c>
      <c r="Z97" s="6" t="str">
        <f>IF(ISNUMBER('Panel Spreadsheet'!Z97),'Panel Spreadsheet'!Z97*Maturity!Z97,"")</f>
        <v/>
      </c>
      <c r="AA97" s="6" t="str">
        <f>IF(ISNUMBER('Panel Spreadsheet'!AA97),'Panel Spreadsheet'!AA97*Maturity!AA97,"")</f>
        <v/>
      </c>
      <c r="AB97" s="6" t="str">
        <f>IF(ISNUMBER('Panel Spreadsheet'!AB97),'Panel Spreadsheet'!AB97*Maturity!AB97,"")</f>
        <v/>
      </c>
      <c r="AC97" s="6" t="str">
        <f>IF(ISNUMBER('Panel Spreadsheet'!AC97),'Panel Spreadsheet'!AC97*Maturity!AC97,"")</f>
        <v/>
      </c>
      <c r="AD97" s="6" t="str">
        <f>IF(ISNUMBER('Panel Spreadsheet'!AD97),'Panel Spreadsheet'!AD97*Maturity!AD97,"")</f>
        <v/>
      </c>
      <c r="AE97" s="6" t="str">
        <f>IF(ISNUMBER('Panel Spreadsheet'!AE97),'Panel Spreadsheet'!AE97*Maturity!AE97,"")</f>
        <v/>
      </c>
      <c r="AF97" s="6" t="str">
        <f>IF(ISNUMBER('Panel Spreadsheet'!AF97),'Panel Spreadsheet'!AF97*Maturity!AF97,"")</f>
        <v/>
      </c>
      <c r="AG97" s="6" t="str">
        <f>IF(ISNUMBER('Panel Spreadsheet'!AG97),'Panel Spreadsheet'!AG97*Maturity!AG97,"")</f>
        <v/>
      </c>
      <c r="AH97" s="6" t="str">
        <f>IF(ISNUMBER('Panel Spreadsheet'!AH97),'Panel Spreadsheet'!AH97*Maturity!AH97,"")</f>
        <v/>
      </c>
      <c r="AI97" s="6" t="str">
        <f>IF(ISNUMBER('Panel Spreadsheet'!AI97),'Panel Spreadsheet'!AI97*Maturity!AI97,"")</f>
        <v/>
      </c>
      <c r="AJ97" s="6" t="str">
        <f>IF(ISNUMBER('Panel Spreadsheet'!AJ97),'Panel Spreadsheet'!AJ97*Maturity!AJ97,"")</f>
        <v/>
      </c>
      <c r="AK97" s="6" t="str">
        <f>IF(ISNUMBER('Panel Spreadsheet'!AK97),'Panel Spreadsheet'!AK97*Maturity!AK97,"")</f>
        <v/>
      </c>
      <c r="AL97" s="6" t="str">
        <f>IF(ISNUMBER('Panel Spreadsheet'!AL97),'Panel Spreadsheet'!AL97*Maturity!AL97,"")</f>
        <v/>
      </c>
      <c r="AM97" s="6" t="str">
        <f>IF(ISNUMBER('Panel Spreadsheet'!AM97),'Panel Spreadsheet'!AM97*Maturity!AM97,"")</f>
        <v/>
      </c>
      <c r="AN97" s="6" t="str">
        <f>IF(ISNUMBER('Panel Spreadsheet'!AN97),'Panel Spreadsheet'!AN97*Maturity!AN97,"")</f>
        <v/>
      </c>
      <c r="AO97" s="6" t="str">
        <f>IF(ISNUMBER('Panel Spreadsheet'!AO97),'Panel Spreadsheet'!AO97*Maturity!AO97,"")</f>
        <v/>
      </c>
      <c r="AP97" s="6" t="str">
        <f>IF(ISNUMBER('Panel Spreadsheet'!AP97),'Panel Spreadsheet'!AP97*Maturity!AP97,"")</f>
        <v/>
      </c>
      <c r="AQ97" s="6" t="str">
        <f>IF(ISNUMBER('Panel Spreadsheet'!AQ97),'Panel Spreadsheet'!AQ97*Maturity!AQ97,"")</f>
        <v/>
      </c>
      <c r="AR97" s="6" t="str">
        <f>IF(ISNUMBER('Panel Spreadsheet'!AR97),'Panel Spreadsheet'!AR97*Maturity!AR97,"")</f>
        <v/>
      </c>
      <c r="AS97" s="6" t="str">
        <f>IF(ISNUMBER('Panel Spreadsheet'!AS97),'Panel Spreadsheet'!AS97*Maturity!AS97,"")</f>
        <v/>
      </c>
      <c r="AT97" s="6" t="str">
        <f>IF(ISNUMBER('Panel Spreadsheet'!AT97),'Panel Spreadsheet'!AT97*Maturity!AT97,"")</f>
        <v/>
      </c>
      <c r="AU97" s="6" t="str">
        <f>IF(ISNUMBER('Panel Spreadsheet'!AU97),'Panel Spreadsheet'!AU97*Maturity!AU97,"")</f>
        <v/>
      </c>
      <c r="AV97" s="6" t="str">
        <f>IF(ISNUMBER('Panel Spreadsheet'!AV97),'Panel Spreadsheet'!AV97*Maturity!AV97,"")</f>
        <v/>
      </c>
      <c r="AW97" s="6" t="str">
        <f>IF(ISNUMBER('Panel Spreadsheet'!AW97),'Panel Spreadsheet'!AW97*Maturity!AW97,"")</f>
        <v/>
      </c>
      <c r="AX97" s="6" t="str">
        <f>IF(ISNUMBER('Panel Spreadsheet'!AX97),'Panel Spreadsheet'!AX97*Maturity!AX97,"")</f>
        <v/>
      </c>
      <c r="AY97" s="6" t="str">
        <f>IF(ISNUMBER('Panel Spreadsheet'!AY97),'Panel Spreadsheet'!AY97*Maturity!AY97,"")</f>
        <v/>
      </c>
    </row>
    <row r="98" spans="1:51" x14ac:dyDescent="0.35">
      <c r="A98" t="s">
        <v>70</v>
      </c>
      <c r="B98" t="s">
        <v>157</v>
      </c>
      <c r="C98" s="15">
        <v>4</v>
      </c>
      <c r="D98">
        <v>1957</v>
      </c>
      <c r="E98">
        <v>1958</v>
      </c>
      <c r="F98" s="6" t="str">
        <f>IF(ISNUMBER('Panel Spreadsheet'!F98),'Panel Spreadsheet'!F98*Maturity!F98,"")</f>
        <v/>
      </c>
      <c r="G98" s="6" t="str">
        <f>IF(ISNUMBER('Panel Spreadsheet'!G98),'Panel Spreadsheet'!G98*Maturity!G98,"")</f>
        <v/>
      </c>
      <c r="H98" s="6" t="str">
        <f>IF(ISNUMBER('Panel Spreadsheet'!H98),'Panel Spreadsheet'!H98*Maturity!H98,"")</f>
        <v/>
      </c>
      <c r="I98" s="6" t="str">
        <f>IF(ISNUMBER('Panel Spreadsheet'!I98),'Panel Spreadsheet'!I98*Maturity!I98,"")</f>
        <v/>
      </c>
      <c r="J98" s="6" t="str">
        <f>IF(ISNUMBER('Panel Spreadsheet'!J98),'Panel Spreadsheet'!J98*Maturity!J98,"")</f>
        <v/>
      </c>
      <c r="K98" s="6" t="str">
        <f>IF(ISNUMBER('Panel Spreadsheet'!K98),'Panel Spreadsheet'!K98*Maturity!K98,"")</f>
        <v/>
      </c>
      <c r="L98" s="6" t="str">
        <f>IF(ISNUMBER('Panel Spreadsheet'!L98),'Panel Spreadsheet'!L98*Maturity!L98,"")</f>
        <v/>
      </c>
      <c r="M98" s="6" t="str">
        <f>IF(ISNUMBER('Panel Spreadsheet'!M98),'Panel Spreadsheet'!M98*Maturity!M98,"")</f>
        <v/>
      </c>
      <c r="N98" s="6" t="str">
        <f>IF(ISNUMBER('Panel Spreadsheet'!N98),'Panel Spreadsheet'!N98*Maturity!N98,"")</f>
        <v/>
      </c>
      <c r="O98" s="6" t="str">
        <f>IF(ISNUMBER('Panel Spreadsheet'!O98),'Panel Spreadsheet'!O98*Maturity!O98,"")</f>
        <v/>
      </c>
      <c r="P98" s="6" t="str">
        <f>IF(ISNUMBER('Panel Spreadsheet'!P98),'Panel Spreadsheet'!P98*Maturity!P98,"")</f>
        <v/>
      </c>
      <c r="Q98" s="6" t="str">
        <f>IF(ISNUMBER('Panel Spreadsheet'!Q98),'Panel Spreadsheet'!Q98*Maturity!Q98,"")</f>
        <v/>
      </c>
      <c r="R98" s="6" t="str">
        <f>IF(ISNUMBER('Panel Spreadsheet'!R98),'Panel Spreadsheet'!R98*Maturity!R98,"")</f>
        <v/>
      </c>
      <c r="S98" s="6" t="str">
        <f>IF(ISNUMBER('Panel Spreadsheet'!S98),'Panel Spreadsheet'!S98*Maturity!S98,"")</f>
        <v/>
      </c>
      <c r="T98" s="6" t="str">
        <f>IF(ISNUMBER('Panel Spreadsheet'!T98),'Panel Spreadsheet'!T98*Maturity!T98,"")</f>
        <v/>
      </c>
      <c r="U98" s="6" t="str">
        <f>IF(ISNUMBER('Panel Spreadsheet'!U98),'Panel Spreadsheet'!U98*Maturity!U98,"")</f>
        <v/>
      </c>
      <c r="V98" s="6" t="str">
        <f>IF(ISNUMBER('Panel Spreadsheet'!V98),'Panel Spreadsheet'!V98*Maturity!V98,"")</f>
        <v/>
      </c>
      <c r="W98" s="6" t="str">
        <f>IF(ISNUMBER('Panel Spreadsheet'!W98),'Panel Spreadsheet'!W98*Maturity!W98,"")</f>
        <v/>
      </c>
      <c r="X98" s="6" t="str">
        <f>IF(ISNUMBER('Panel Spreadsheet'!X98),'Panel Spreadsheet'!X98*Maturity!X98,"")</f>
        <v/>
      </c>
      <c r="Y98" s="6" t="str">
        <f>IF(ISNUMBER('Panel Spreadsheet'!Y98),'Panel Spreadsheet'!Y98*Maturity!Y98,"")</f>
        <v/>
      </c>
      <c r="Z98" s="6" t="str">
        <f>IF(ISNUMBER('Panel Spreadsheet'!Z98),'Panel Spreadsheet'!Z98*Maturity!Z98,"")</f>
        <v/>
      </c>
      <c r="AA98" s="6" t="str">
        <f>IF(ISNUMBER('Panel Spreadsheet'!AA98),'Panel Spreadsheet'!AA98*Maturity!AA98,"")</f>
        <v/>
      </c>
      <c r="AB98" s="6" t="str">
        <f>IF(ISNUMBER('Panel Spreadsheet'!AB98),'Panel Spreadsheet'!AB98*Maturity!AB98,"")</f>
        <v/>
      </c>
      <c r="AC98" s="6" t="str">
        <f>IF(ISNUMBER('Panel Spreadsheet'!AC98),'Panel Spreadsheet'!AC98*Maturity!AC98,"")</f>
        <v/>
      </c>
      <c r="AD98" s="6" t="str">
        <f>IF(ISNUMBER('Panel Spreadsheet'!AD98),'Panel Spreadsheet'!AD98*Maturity!AD98,"")</f>
        <v/>
      </c>
      <c r="AE98" s="6" t="str">
        <f>IF(ISNUMBER('Panel Spreadsheet'!AE98),'Panel Spreadsheet'!AE98*Maturity!AE98,"")</f>
        <v/>
      </c>
      <c r="AF98" s="6" t="str">
        <f>IF(ISNUMBER('Panel Spreadsheet'!AF98),'Panel Spreadsheet'!AF98*Maturity!AF98,"")</f>
        <v/>
      </c>
      <c r="AG98" s="6" t="str">
        <f>IF(ISNUMBER('Panel Spreadsheet'!AG98),'Panel Spreadsheet'!AG98*Maturity!AG98,"")</f>
        <v/>
      </c>
      <c r="AH98" s="6" t="str">
        <f>IF(ISNUMBER('Panel Spreadsheet'!AH98),'Panel Spreadsheet'!AH98*Maturity!AH98,"")</f>
        <v/>
      </c>
      <c r="AI98" s="6" t="str">
        <f>IF(ISNUMBER('Panel Spreadsheet'!AI98),'Panel Spreadsheet'!AI98*Maturity!AI98,"")</f>
        <v/>
      </c>
      <c r="AJ98" s="6" t="str">
        <f>IF(ISNUMBER('Panel Spreadsheet'!AJ98),'Panel Spreadsheet'!AJ98*Maturity!AJ98,"")</f>
        <v/>
      </c>
      <c r="AK98" s="6" t="str">
        <f>IF(ISNUMBER('Panel Spreadsheet'!AK98),'Panel Spreadsheet'!AK98*Maturity!AK98,"")</f>
        <v/>
      </c>
      <c r="AL98" s="6" t="str">
        <f>IF(ISNUMBER('Panel Spreadsheet'!AL98),'Panel Spreadsheet'!AL98*Maturity!AL98,"")</f>
        <v/>
      </c>
      <c r="AM98" s="6" t="str">
        <f>IF(ISNUMBER('Panel Spreadsheet'!AM98),'Panel Spreadsheet'!AM98*Maturity!AM98,"")</f>
        <v/>
      </c>
      <c r="AN98" s="6" t="str">
        <f>IF(ISNUMBER('Panel Spreadsheet'!AN98),'Panel Spreadsheet'!AN98*Maturity!AN98,"")</f>
        <v/>
      </c>
      <c r="AO98" s="6" t="str">
        <f>IF(ISNUMBER('Panel Spreadsheet'!AO98),'Panel Spreadsheet'!AO98*Maturity!AO98,"")</f>
        <v/>
      </c>
      <c r="AP98" s="6">
        <f>IF(ISNUMBER('Panel Spreadsheet'!AP98),'Panel Spreadsheet'!AP98*Maturity!AP98,"")</f>
        <v>5000000</v>
      </c>
      <c r="AQ98" s="6" t="str">
        <f>IF(ISNUMBER('Panel Spreadsheet'!AQ98),'Panel Spreadsheet'!AQ98*Maturity!AQ98,"")</f>
        <v/>
      </c>
      <c r="AR98" s="6" t="str">
        <f>IF(ISNUMBER('Panel Spreadsheet'!AR98),'Panel Spreadsheet'!AR98*Maturity!AR98,"")</f>
        <v/>
      </c>
      <c r="AS98" s="6" t="str">
        <f>IF(ISNUMBER('Panel Spreadsheet'!AS98),'Panel Spreadsheet'!AS98*Maturity!AS98,"")</f>
        <v/>
      </c>
      <c r="AT98" s="6" t="str">
        <f>IF(ISNUMBER('Panel Spreadsheet'!AT98),'Panel Spreadsheet'!AT98*Maturity!AT98,"")</f>
        <v/>
      </c>
      <c r="AU98" s="6" t="str">
        <f>IF(ISNUMBER('Panel Spreadsheet'!AU98),'Panel Spreadsheet'!AU98*Maturity!AU98,"")</f>
        <v/>
      </c>
      <c r="AV98" s="6" t="str">
        <f>IF(ISNUMBER('Panel Spreadsheet'!AV98),'Panel Spreadsheet'!AV98*Maturity!AV98,"")</f>
        <v/>
      </c>
      <c r="AW98" s="6" t="str">
        <f>IF(ISNUMBER('Panel Spreadsheet'!AW98),'Panel Spreadsheet'!AW98*Maturity!AW98,"")</f>
        <v/>
      </c>
      <c r="AX98" s="6" t="str">
        <f>IF(ISNUMBER('Panel Spreadsheet'!AX98),'Panel Spreadsheet'!AX98*Maturity!AX98,"")</f>
        <v/>
      </c>
      <c r="AY98" s="6" t="str">
        <f>IF(ISNUMBER('Panel Spreadsheet'!AY98),'Panel Spreadsheet'!AY98*Maturity!AY98,"")</f>
        <v/>
      </c>
    </row>
    <row r="99" spans="1:51" x14ac:dyDescent="0.35">
      <c r="A99" t="s">
        <v>16</v>
      </c>
      <c r="B99" t="s">
        <v>157</v>
      </c>
      <c r="C99" s="15">
        <v>4</v>
      </c>
      <c r="D99">
        <v>1960</v>
      </c>
      <c r="E99">
        <v>1990</v>
      </c>
      <c r="F99" s="6">
        <f>IF(ISNUMBER('Panel Spreadsheet'!F99),'Panel Spreadsheet'!F99*Maturity!F99,"")</f>
        <v>1491596.2874999999</v>
      </c>
      <c r="G99" s="6">
        <f>IF(ISNUMBER('Panel Spreadsheet'!G99),'Panel Spreadsheet'!G99*Maturity!G99,"")</f>
        <v>1797778.9000000001</v>
      </c>
      <c r="H99" s="6">
        <f>IF(ISNUMBER('Panel Spreadsheet'!H99),'Panel Spreadsheet'!H99*Maturity!H99,"")</f>
        <v>1867225.5125</v>
      </c>
      <c r="I99" s="6">
        <f>IF(ISNUMBER('Panel Spreadsheet'!I99),'Panel Spreadsheet'!I99*Maturity!I99,"")</f>
        <v>1764788.0250000001</v>
      </c>
      <c r="J99" s="6">
        <f>IF(ISNUMBER('Panel Spreadsheet'!J99),'Panel Spreadsheet'!J99*Maturity!J99,"")</f>
        <v>1693985.5833333333</v>
      </c>
      <c r="K99" s="6">
        <f>IF(ISNUMBER('Panel Spreadsheet'!K99),'Panel Spreadsheet'!K99*Maturity!K99,"")</f>
        <v>1667924.2666666666</v>
      </c>
      <c r="L99" s="6">
        <f>IF(ISNUMBER('Panel Spreadsheet'!L99),'Panel Spreadsheet'!L99*Maturity!L99,"")</f>
        <v>1632372.5250000001</v>
      </c>
      <c r="M99" s="6">
        <f>IF(ISNUMBER('Panel Spreadsheet'!M99),'Panel Spreadsheet'!M99*Maturity!M99,"")</f>
        <v>1690520.9333333333</v>
      </c>
      <c r="N99" s="6">
        <f>IF(ISNUMBER('Panel Spreadsheet'!N99),'Panel Spreadsheet'!N99*Maturity!N99,"")</f>
        <v>1589740.3166666667</v>
      </c>
      <c r="O99" s="6" t="str">
        <f>IF(ISNUMBER('Panel Spreadsheet'!O99),'Panel Spreadsheet'!O99*Maturity!O99,"")</f>
        <v/>
      </c>
      <c r="P99" s="6" t="str">
        <f>IF(ISNUMBER('Panel Spreadsheet'!P99),'Panel Spreadsheet'!P99*Maturity!P99,"")</f>
        <v/>
      </c>
      <c r="Q99" s="6" t="str">
        <f>IF(ISNUMBER('Panel Spreadsheet'!Q99),'Panel Spreadsheet'!Q99*Maturity!Q99,"")</f>
        <v/>
      </c>
      <c r="R99" s="6" t="str">
        <f>IF(ISNUMBER('Panel Spreadsheet'!R99),'Panel Spreadsheet'!R99*Maturity!R99,"")</f>
        <v/>
      </c>
      <c r="S99" s="6" t="str">
        <f>IF(ISNUMBER('Panel Spreadsheet'!S99),'Panel Spreadsheet'!S99*Maturity!S99,"")</f>
        <v/>
      </c>
      <c r="T99" s="6" t="str">
        <f>IF(ISNUMBER('Panel Spreadsheet'!T99),'Panel Spreadsheet'!T99*Maturity!T99,"")</f>
        <v/>
      </c>
      <c r="U99" s="6" t="str">
        <f>IF(ISNUMBER('Panel Spreadsheet'!U99),'Panel Spreadsheet'!U99*Maturity!U99,"")</f>
        <v/>
      </c>
      <c r="V99" s="6" t="str">
        <f>IF(ISNUMBER('Panel Spreadsheet'!V99),'Panel Spreadsheet'!V99*Maturity!V99,"")</f>
        <v/>
      </c>
      <c r="W99" s="6" t="str">
        <f>IF(ISNUMBER('Panel Spreadsheet'!W99),'Panel Spreadsheet'!W99*Maturity!W99,"")</f>
        <v/>
      </c>
      <c r="X99" s="6" t="str">
        <f>IF(ISNUMBER('Panel Spreadsheet'!X99),'Panel Spreadsheet'!X99*Maturity!X99,"")</f>
        <v/>
      </c>
      <c r="Y99" s="6" t="str">
        <f>IF(ISNUMBER('Panel Spreadsheet'!Y99),'Panel Spreadsheet'!Y99*Maturity!Y99,"")</f>
        <v/>
      </c>
      <c r="Z99" s="6" t="str">
        <f>IF(ISNUMBER('Panel Spreadsheet'!Z99),'Panel Spreadsheet'!Z99*Maturity!Z99,"")</f>
        <v/>
      </c>
      <c r="AA99" s="6" t="str">
        <f>IF(ISNUMBER('Panel Spreadsheet'!AA99),'Panel Spreadsheet'!AA99*Maturity!AA99,"")</f>
        <v/>
      </c>
      <c r="AB99" s="6" t="str">
        <f>IF(ISNUMBER('Panel Spreadsheet'!AB99),'Panel Spreadsheet'!AB99*Maturity!AB99,"")</f>
        <v/>
      </c>
      <c r="AC99" s="6" t="str">
        <f>IF(ISNUMBER('Panel Spreadsheet'!AC99),'Panel Spreadsheet'!AC99*Maturity!AC99,"")</f>
        <v/>
      </c>
      <c r="AD99" s="6" t="str">
        <f>IF(ISNUMBER('Panel Spreadsheet'!AD99),'Panel Spreadsheet'!AD99*Maturity!AD99,"")</f>
        <v/>
      </c>
      <c r="AE99" s="6" t="str">
        <f>IF(ISNUMBER('Panel Spreadsheet'!AE99),'Panel Spreadsheet'!AE99*Maturity!AE99,"")</f>
        <v/>
      </c>
      <c r="AF99" s="6" t="str">
        <f>IF(ISNUMBER('Panel Spreadsheet'!AF99),'Panel Spreadsheet'!AF99*Maturity!AF99,"")</f>
        <v/>
      </c>
      <c r="AG99" s="6" t="str">
        <f>IF(ISNUMBER('Panel Spreadsheet'!AG99),'Panel Spreadsheet'!AG99*Maturity!AG99,"")</f>
        <v/>
      </c>
      <c r="AH99" s="6" t="str">
        <f>IF(ISNUMBER('Panel Spreadsheet'!AH99),'Panel Spreadsheet'!AH99*Maturity!AH99,"")</f>
        <v/>
      </c>
      <c r="AI99" s="6" t="str">
        <f>IF(ISNUMBER('Panel Spreadsheet'!AI99),'Panel Spreadsheet'!AI99*Maturity!AI99,"")</f>
        <v/>
      </c>
      <c r="AJ99" s="6" t="str">
        <f>IF(ISNUMBER('Panel Spreadsheet'!AJ99),'Panel Spreadsheet'!AJ99*Maturity!AJ99,"")</f>
        <v/>
      </c>
      <c r="AK99" s="6" t="str">
        <f>IF(ISNUMBER('Panel Spreadsheet'!AK99),'Panel Spreadsheet'!AK99*Maturity!AK99,"")</f>
        <v/>
      </c>
      <c r="AL99" s="6" t="str">
        <f>IF(ISNUMBER('Panel Spreadsheet'!AL99),'Panel Spreadsheet'!AL99*Maturity!AL99,"")</f>
        <v/>
      </c>
      <c r="AM99" s="6" t="str">
        <f>IF(ISNUMBER('Panel Spreadsheet'!AM99),'Panel Spreadsheet'!AM99*Maturity!AM99,"")</f>
        <v/>
      </c>
      <c r="AN99" s="6" t="str">
        <f>IF(ISNUMBER('Panel Spreadsheet'!AN99),'Panel Spreadsheet'!AN99*Maturity!AN99,"")</f>
        <v/>
      </c>
      <c r="AO99" s="6" t="str">
        <f>IF(ISNUMBER('Panel Spreadsheet'!AO99),'Panel Spreadsheet'!AO99*Maturity!AO99,"")</f>
        <v/>
      </c>
      <c r="AP99" s="6" t="str">
        <f>IF(ISNUMBER('Panel Spreadsheet'!AP99),'Panel Spreadsheet'!AP99*Maturity!AP99,"")</f>
        <v/>
      </c>
      <c r="AQ99" s="6" t="str">
        <f>IF(ISNUMBER('Panel Spreadsheet'!AQ99),'Panel Spreadsheet'!AQ99*Maturity!AQ99,"")</f>
        <v/>
      </c>
      <c r="AR99" s="6" t="str">
        <f>IF(ISNUMBER('Panel Spreadsheet'!AR99),'Panel Spreadsheet'!AR99*Maturity!AR99,"")</f>
        <v/>
      </c>
      <c r="AS99" s="6" t="str">
        <f>IF(ISNUMBER('Panel Spreadsheet'!AS99),'Panel Spreadsheet'!AS99*Maturity!AS99,"")</f>
        <v/>
      </c>
      <c r="AT99" s="6" t="str">
        <f>IF(ISNUMBER('Panel Spreadsheet'!AT99),'Panel Spreadsheet'!AT99*Maturity!AT99,"")</f>
        <v/>
      </c>
      <c r="AU99" s="6" t="str">
        <f>IF(ISNUMBER('Panel Spreadsheet'!AU99),'Panel Spreadsheet'!AU99*Maturity!AU99,"")</f>
        <v/>
      </c>
      <c r="AV99" s="6" t="str">
        <f>IF(ISNUMBER('Panel Spreadsheet'!AV99),'Panel Spreadsheet'!AV99*Maturity!AV99,"")</f>
        <v/>
      </c>
      <c r="AW99" s="6" t="str">
        <f>IF(ISNUMBER('Panel Spreadsheet'!AW99),'Panel Spreadsheet'!AW99*Maturity!AW99,"")</f>
        <v/>
      </c>
      <c r="AX99" s="6" t="str">
        <f>IF(ISNUMBER('Panel Spreadsheet'!AX99),'Panel Spreadsheet'!AX99*Maturity!AX99,"")</f>
        <v/>
      </c>
      <c r="AY99" s="6" t="str">
        <f>IF(ISNUMBER('Panel Spreadsheet'!AY99),'Panel Spreadsheet'!AY99*Maturity!AY99,"")</f>
        <v/>
      </c>
    </row>
    <row r="100" spans="1:51" x14ac:dyDescent="0.35">
      <c r="A100" t="s">
        <v>70</v>
      </c>
      <c r="B100" t="s">
        <v>157</v>
      </c>
      <c r="C100" s="15">
        <v>4.5</v>
      </c>
      <c r="D100">
        <v>1962</v>
      </c>
      <c r="E100" s="112">
        <v>1962</v>
      </c>
      <c r="F100" s="6" t="str">
        <f>IF(ISNUMBER('Panel Spreadsheet'!F100),'Panel Spreadsheet'!F100*Maturity!F100,"")</f>
        <v/>
      </c>
      <c r="G100" s="6" t="str">
        <f>IF(ISNUMBER('Panel Spreadsheet'!G100),'Panel Spreadsheet'!G100*Maturity!G100,"")</f>
        <v/>
      </c>
      <c r="H100" s="6" t="str">
        <f>IF(ISNUMBER('Panel Spreadsheet'!H100),'Panel Spreadsheet'!H100*Maturity!H100,"")</f>
        <v/>
      </c>
      <c r="I100" s="6" t="str">
        <f>IF(ISNUMBER('Panel Spreadsheet'!I100),'Panel Spreadsheet'!I100*Maturity!I100,"")</f>
        <v/>
      </c>
      <c r="J100" s="6" t="str">
        <f>IF(ISNUMBER('Panel Spreadsheet'!J100),'Panel Spreadsheet'!J100*Maturity!J100,"")</f>
        <v/>
      </c>
      <c r="K100" s="6" t="str">
        <f>IF(ISNUMBER('Panel Spreadsheet'!K100),'Panel Spreadsheet'!K100*Maturity!K100,"")</f>
        <v/>
      </c>
      <c r="L100" s="6" t="str">
        <f>IF(ISNUMBER('Panel Spreadsheet'!L100),'Panel Spreadsheet'!L100*Maturity!L100,"")</f>
        <v/>
      </c>
      <c r="M100" s="6" t="str">
        <f>IF(ISNUMBER('Panel Spreadsheet'!M100),'Panel Spreadsheet'!M100*Maturity!M100,"")</f>
        <v/>
      </c>
      <c r="N100" s="6" t="str">
        <f>IF(ISNUMBER('Panel Spreadsheet'!N100),'Panel Spreadsheet'!N100*Maturity!N100,"")</f>
        <v/>
      </c>
      <c r="O100" s="6" t="str">
        <f>IF(ISNUMBER('Panel Spreadsheet'!O100),'Panel Spreadsheet'!O100*Maturity!O100,"")</f>
        <v/>
      </c>
      <c r="P100" s="6" t="str">
        <f>IF(ISNUMBER('Panel Spreadsheet'!P100),'Panel Spreadsheet'!P100*Maturity!P100,"")</f>
        <v/>
      </c>
      <c r="Q100" s="6" t="str">
        <f>IF(ISNUMBER('Panel Spreadsheet'!Q100),'Panel Spreadsheet'!Q100*Maturity!Q100,"")</f>
        <v/>
      </c>
      <c r="R100" s="6" t="str">
        <f>IF(ISNUMBER('Panel Spreadsheet'!R100),'Panel Spreadsheet'!R100*Maturity!R100,"")</f>
        <v/>
      </c>
      <c r="S100" s="6" t="str">
        <f>IF(ISNUMBER('Panel Spreadsheet'!S100),'Panel Spreadsheet'!S100*Maturity!S100,"")</f>
        <v/>
      </c>
      <c r="T100" s="6" t="str">
        <f>IF(ISNUMBER('Panel Spreadsheet'!T100),'Panel Spreadsheet'!T100*Maturity!T100,"")</f>
        <v/>
      </c>
      <c r="U100" s="6" t="str">
        <f>IF(ISNUMBER('Panel Spreadsheet'!U100),'Panel Spreadsheet'!U100*Maturity!U100,"")</f>
        <v/>
      </c>
      <c r="V100" s="6" t="str">
        <f>IF(ISNUMBER('Panel Spreadsheet'!V100),'Panel Spreadsheet'!V100*Maturity!V100,"")</f>
        <v/>
      </c>
      <c r="W100" s="6" t="str">
        <f>IF(ISNUMBER('Panel Spreadsheet'!W100),'Panel Spreadsheet'!W100*Maturity!W100,"")</f>
        <v/>
      </c>
      <c r="X100" s="6" t="str">
        <f>IF(ISNUMBER('Panel Spreadsheet'!X100),'Panel Spreadsheet'!X100*Maturity!X100,"")</f>
        <v/>
      </c>
      <c r="Y100" s="6" t="str">
        <f>IF(ISNUMBER('Panel Spreadsheet'!Y100),'Panel Spreadsheet'!Y100*Maturity!Y100,"")</f>
        <v/>
      </c>
      <c r="Z100" s="6" t="str">
        <f>IF(ISNUMBER('Panel Spreadsheet'!Z100),'Panel Spreadsheet'!Z100*Maturity!Z100,"")</f>
        <v/>
      </c>
      <c r="AA100" s="6" t="str">
        <f>IF(ISNUMBER('Panel Spreadsheet'!AA100),'Panel Spreadsheet'!AA100*Maturity!AA100,"")</f>
        <v/>
      </c>
      <c r="AB100" s="6" t="str">
        <f>IF(ISNUMBER('Panel Spreadsheet'!AB100),'Panel Spreadsheet'!AB100*Maturity!AB100,"")</f>
        <v/>
      </c>
      <c r="AC100" s="6" t="str">
        <f>IF(ISNUMBER('Panel Spreadsheet'!AC100),'Panel Spreadsheet'!AC100*Maturity!AC100,"")</f>
        <v/>
      </c>
      <c r="AD100" s="6" t="str">
        <f>IF(ISNUMBER('Panel Spreadsheet'!AD100),'Panel Spreadsheet'!AD100*Maturity!AD100,"")</f>
        <v/>
      </c>
      <c r="AE100" s="6" t="str">
        <f>IF(ISNUMBER('Panel Spreadsheet'!AE100),'Panel Spreadsheet'!AE100*Maturity!AE100,"")</f>
        <v/>
      </c>
      <c r="AF100" s="6" t="str">
        <f>IF(ISNUMBER('Panel Spreadsheet'!AF100),'Panel Spreadsheet'!AF100*Maturity!AF100,"")</f>
        <v/>
      </c>
      <c r="AG100" s="6" t="str">
        <f>IF(ISNUMBER('Panel Spreadsheet'!AG100),'Panel Spreadsheet'!AG100*Maturity!AG100,"")</f>
        <v/>
      </c>
      <c r="AH100" s="6" t="str">
        <f>IF(ISNUMBER('Panel Spreadsheet'!AH100),'Panel Spreadsheet'!AH100*Maturity!AH100,"")</f>
        <v/>
      </c>
      <c r="AI100" s="6" t="str">
        <f>IF(ISNUMBER('Panel Spreadsheet'!AI100),'Panel Spreadsheet'!AI100*Maturity!AI100,"")</f>
        <v/>
      </c>
      <c r="AJ100" s="6" t="str">
        <f>IF(ISNUMBER('Panel Spreadsheet'!AJ100),'Panel Spreadsheet'!AJ100*Maturity!AJ100,"")</f>
        <v/>
      </c>
      <c r="AK100" s="6" t="str">
        <f>IF(ISNUMBER('Panel Spreadsheet'!AK100),'Panel Spreadsheet'!AK100*Maturity!AK100,"")</f>
        <v/>
      </c>
      <c r="AL100" s="6" t="str">
        <f>IF(ISNUMBER('Panel Spreadsheet'!AL100),'Panel Spreadsheet'!AL100*Maturity!AL100,"")</f>
        <v/>
      </c>
      <c r="AM100" s="6" t="str">
        <f>IF(ISNUMBER('Panel Spreadsheet'!AM100),'Panel Spreadsheet'!AM100*Maturity!AM100,"")</f>
        <v/>
      </c>
      <c r="AN100" s="6" t="str">
        <f>IF(ISNUMBER('Panel Spreadsheet'!AN100),'Panel Spreadsheet'!AN100*Maturity!AN100,"")</f>
        <v/>
      </c>
      <c r="AO100" s="6" t="str">
        <f>IF(ISNUMBER('Panel Spreadsheet'!AO100),'Panel Spreadsheet'!AO100*Maturity!AO100,"")</f>
        <v/>
      </c>
      <c r="AP100" s="6" t="str">
        <f>IF(ISNUMBER('Panel Spreadsheet'!AP100),'Panel Spreadsheet'!AP100*Maturity!AP100,"")</f>
        <v/>
      </c>
      <c r="AQ100" s="6" t="str">
        <f>IF(ISNUMBER('Panel Spreadsheet'!AQ100),'Panel Spreadsheet'!AQ100*Maturity!AQ100,"")</f>
        <v/>
      </c>
      <c r="AR100" s="6" t="str">
        <f>IF(ISNUMBER('Panel Spreadsheet'!AR100),'Panel Spreadsheet'!AR100*Maturity!AR100,"")</f>
        <v/>
      </c>
      <c r="AS100" s="6">
        <f>IF(ISNUMBER('Panel Spreadsheet'!AS100),'Panel Spreadsheet'!AS100*Maturity!AS100,"")</f>
        <v>3900000</v>
      </c>
      <c r="AT100" s="6">
        <f>IF(ISNUMBER('Panel Spreadsheet'!AT100),'Panel Spreadsheet'!AT100*Maturity!AT100,"")</f>
        <v>2992500</v>
      </c>
      <c r="AU100" s="6" t="str">
        <f>IF(ISNUMBER('Panel Spreadsheet'!AU100),'Panel Spreadsheet'!AU100*Maturity!AU100,"")</f>
        <v/>
      </c>
      <c r="AV100" s="6" t="str">
        <f>IF(ISNUMBER('Panel Spreadsheet'!AV100),'Panel Spreadsheet'!AV100*Maturity!AV100,"")</f>
        <v/>
      </c>
      <c r="AW100" s="6" t="str">
        <f>IF(ISNUMBER('Panel Spreadsheet'!AW100),'Panel Spreadsheet'!AW100*Maturity!AW100,"")</f>
        <v/>
      </c>
      <c r="AX100" s="6" t="str">
        <f>IF(ISNUMBER('Panel Spreadsheet'!AX100),'Panel Spreadsheet'!AX100*Maturity!AX100,"")</f>
        <v/>
      </c>
      <c r="AY100" s="6" t="str">
        <f>IF(ISNUMBER('Panel Spreadsheet'!AY100),'Panel Spreadsheet'!AY100*Maturity!AY100,"")</f>
        <v/>
      </c>
    </row>
    <row r="101" spans="1:51" x14ac:dyDescent="0.35">
      <c r="A101" t="s">
        <v>29</v>
      </c>
      <c r="B101" t="s">
        <v>157</v>
      </c>
      <c r="C101" s="15">
        <v>4.5</v>
      </c>
      <c r="D101">
        <v>1940</v>
      </c>
      <c r="E101">
        <v>1944</v>
      </c>
      <c r="F101" s="6" t="str">
        <f>IF(ISNUMBER('Panel Spreadsheet'!F101),'Panel Spreadsheet'!F101*Maturity!F101,"")</f>
        <v/>
      </c>
      <c r="G101" s="6" t="str">
        <f>IF(ISNUMBER('Panel Spreadsheet'!G101),'Panel Spreadsheet'!G101*Maturity!G101,"")</f>
        <v/>
      </c>
      <c r="H101" s="6" t="str">
        <f>IF(ISNUMBER('Panel Spreadsheet'!H101),'Panel Spreadsheet'!H101*Maturity!H101,"")</f>
        <v/>
      </c>
      <c r="I101" s="6" t="str">
        <f>IF(ISNUMBER('Panel Spreadsheet'!I101),'Panel Spreadsheet'!I101*Maturity!I101,"")</f>
        <v/>
      </c>
      <c r="J101" s="6" t="str">
        <f>IF(ISNUMBER('Panel Spreadsheet'!J101),'Panel Spreadsheet'!J101*Maturity!J101,"")</f>
        <v/>
      </c>
      <c r="K101" s="6" t="str">
        <f>IF(ISNUMBER('Panel Spreadsheet'!K101),'Panel Spreadsheet'!K101*Maturity!K101,"")</f>
        <v/>
      </c>
      <c r="L101" s="6">
        <f>IF(ISNUMBER('Panel Spreadsheet'!L101),'Panel Spreadsheet'!L101*Maturity!L101,"")</f>
        <v>538560</v>
      </c>
      <c r="M101" s="6">
        <f>IF(ISNUMBER('Panel Spreadsheet'!M101),'Panel Spreadsheet'!M101*Maturity!M101,"")</f>
        <v>520080</v>
      </c>
      <c r="N101" s="6">
        <f>IF(ISNUMBER('Panel Spreadsheet'!N101),'Panel Spreadsheet'!N101*Maturity!N101,"")</f>
        <v>467775</v>
      </c>
      <c r="O101" s="6">
        <f>IF(ISNUMBER('Panel Spreadsheet'!O101),'Panel Spreadsheet'!O101*Maturity!O101,"")</f>
        <v>456225</v>
      </c>
      <c r="P101" s="6">
        <f>IF(ISNUMBER('Panel Spreadsheet'!P101),'Panel Spreadsheet'!P101*Maturity!P101,"")</f>
        <v>441870</v>
      </c>
      <c r="Q101" s="6" t="str">
        <f>IF(ISNUMBER('Panel Spreadsheet'!Q101),'Panel Spreadsheet'!Q101*Maturity!Q101,"")</f>
        <v/>
      </c>
      <c r="R101" s="6" t="str">
        <f>IF(ISNUMBER('Panel Spreadsheet'!R101),'Panel Spreadsheet'!R101*Maturity!R101,"")</f>
        <v/>
      </c>
      <c r="S101" s="6" t="str">
        <f>IF(ISNUMBER('Panel Spreadsheet'!S101),'Panel Spreadsheet'!S101*Maturity!S101,"")</f>
        <v/>
      </c>
      <c r="T101" s="6">
        <f>IF(ISNUMBER('Panel Spreadsheet'!T101),'Panel Spreadsheet'!T101*Maturity!T101,"")</f>
        <v>665280</v>
      </c>
      <c r="U101" s="6">
        <f>IF(ISNUMBER('Panel Spreadsheet'!U101),'Panel Spreadsheet'!U101*Maturity!U101,"")</f>
        <v>2165040</v>
      </c>
      <c r="V101" s="6">
        <f>IF(ISNUMBER('Panel Spreadsheet'!V101),'Panel Spreadsheet'!V101*Maturity!V101,"")</f>
        <v>4046980</v>
      </c>
      <c r="W101" s="6">
        <f>IF(ISNUMBER('Panel Spreadsheet'!W101),'Panel Spreadsheet'!W101*Maturity!W101,"")</f>
        <v>3435960</v>
      </c>
      <c r="X101" s="6">
        <f>IF(ISNUMBER('Panel Spreadsheet'!X101),'Panel Spreadsheet'!X101*Maturity!X101,"")</f>
        <v>1774800</v>
      </c>
      <c r="Y101" s="6">
        <f>IF(ISNUMBER('Panel Spreadsheet'!Y101),'Panel Spreadsheet'!Y101*Maturity!Y101,"")</f>
        <v>191760</v>
      </c>
      <c r="Z101" s="6" t="str">
        <f>IF(ISNUMBER('Panel Spreadsheet'!Z101),'Panel Spreadsheet'!Z101*Maturity!Z101,"")</f>
        <v/>
      </c>
      <c r="AA101" s="6" t="str">
        <f>IF(ISNUMBER('Panel Spreadsheet'!AA101),'Panel Spreadsheet'!AA101*Maturity!AA101,"")</f>
        <v/>
      </c>
      <c r="AB101" s="6" t="str">
        <f>IF(ISNUMBER('Panel Spreadsheet'!AB101),'Panel Spreadsheet'!AB101*Maturity!AB101,"")</f>
        <v/>
      </c>
      <c r="AC101" s="6" t="str">
        <f>IF(ISNUMBER('Panel Spreadsheet'!AC101),'Panel Spreadsheet'!AC101*Maturity!AC101,"")</f>
        <v/>
      </c>
      <c r="AD101" s="6" t="str">
        <f>IF(ISNUMBER('Panel Spreadsheet'!AD101),'Panel Spreadsheet'!AD101*Maturity!AD101,"")</f>
        <v/>
      </c>
      <c r="AE101" s="6" t="str">
        <f>IF(ISNUMBER('Panel Spreadsheet'!AE101),'Panel Spreadsheet'!AE101*Maturity!AE101,"")</f>
        <v/>
      </c>
      <c r="AF101" s="6" t="str">
        <f>IF(ISNUMBER('Panel Spreadsheet'!AF101),'Panel Spreadsheet'!AF101*Maturity!AF101,"")</f>
        <v/>
      </c>
      <c r="AG101" s="6" t="str">
        <f>IF(ISNUMBER('Panel Spreadsheet'!AG101),'Panel Spreadsheet'!AG101*Maturity!AG101,"")</f>
        <v/>
      </c>
      <c r="AH101" s="6" t="str">
        <f>IF(ISNUMBER('Panel Spreadsheet'!AH101),'Panel Spreadsheet'!AH101*Maturity!AH101,"")</f>
        <v/>
      </c>
      <c r="AI101" s="6" t="str">
        <f>IF(ISNUMBER('Panel Spreadsheet'!AI101),'Panel Spreadsheet'!AI101*Maturity!AI101,"")</f>
        <v/>
      </c>
      <c r="AJ101" s="6" t="str">
        <f>IF(ISNUMBER('Panel Spreadsheet'!AJ101),'Panel Spreadsheet'!AJ101*Maturity!AJ101,"")</f>
        <v/>
      </c>
      <c r="AK101" s="6" t="str">
        <f>IF(ISNUMBER('Panel Spreadsheet'!AK101),'Panel Spreadsheet'!AK101*Maturity!AK101,"")</f>
        <v/>
      </c>
      <c r="AL101" s="6" t="str">
        <f>IF(ISNUMBER('Panel Spreadsheet'!AL101),'Panel Spreadsheet'!AL101*Maturity!AL101,"")</f>
        <v/>
      </c>
      <c r="AM101" s="6" t="str">
        <f>IF(ISNUMBER('Panel Spreadsheet'!AM101),'Panel Spreadsheet'!AM101*Maturity!AM101,"")</f>
        <v/>
      </c>
      <c r="AN101" s="6" t="str">
        <f>IF(ISNUMBER('Panel Spreadsheet'!AN101),'Panel Spreadsheet'!AN101*Maturity!AN101,"")</f>
        <v/>
      </c>
      <c r="AO101" s="6" t="str">
        <f>IF(ISNUMBER('Panel Spreadsheet'!AO101),'Panel Spreadsheet'!AO101*Maturity!AO101,"")</f>
        <v/>
      </c>
      <c r="AP101" s="6" t="str">
        <f>IF(ISNUMBER('Panel Spreadsheet'!AP101),'Panel Spreadsheet'!AP101*Maturity!AP101,"")</f>
        <v/>
      </c>
      <c r="AQ101" s="6" t="str">
        <f>IF(ISNUMBER('Panel Spreadsheet'!AQ101),'Panel Spreadsheet'!AQ101*Maturity!AQ101,"")</f>
        <v/>
      </c>
      <c r="AR101" s="6" t="str">
        <f>IF(ISNUMBER('Panel Spreadsheet'!AR101),'Panel Spreadsheet'!AR101*Maturity!AR101,"")</f>
        <v/>
      </c>
      <c r="AS101" s="6" t="str">
        <f>IF(ISNUMBER('Panel Spreadsheet'!AS101),'Panel Spreadsheet'!AS101*Maturity!AS101,"")</f>
        <v/>
      </c>
      <c r="AT101" s="6" t="str">
        <f>IF(ISNUMBER('Panel Spreadsheet'!AT101),'Panel Spreadsheet'!AT101*Maturity!AT101,"")</f>
        <v/>
      </c>
      <c r="AU101" s="6" t="str">
        <f>IF(ISNUMBER('Panel Spreadsheet'!AU101),'Panel Spreadsheet'!AU101*Maturity!AU101,"")</f>
        <v/>
      </c>
      <c r="AV101" s="6" t="str">
        <f>IF(ISNUMBER('Panel Spreadsheet'!AV101),'Panel Spreadsheet'!AV101*Maturity!AV101,"")</f>
        <v/>
      </c>
      <c r="AW101" s="6" t="str">
        <f>IF(ISNUMBER('Panel Spreadsheet'!AW101),'Panel Spreadsheet'!AW101*Maturity!AW101,"")</f>
        <v/>
      </c>
      <c r="AX101" s="6" t="str">
        <f>IF(ISNUMBER('Panel Spreadsheet'!AX101),'Panel Spreadsheet'!AX101*Maturity!AX101,"")</f>
        <v/>
      </c>
      <c r="AY101" s="6" t="str">
        <f>IF(ISNUMBER('Panel Spreadsheet'!AY101),'Panel Spreadsheet'!AY101*Maturity!AY101,"")</f>
        <v/>
      </c>
    </row>
    <row r="102" spans="1:51" x14ac:dyDescent="0.35">
      <c r="A102" t="s">
        <v>70</v>
      </c>
      <c r="B102" t="s">
        <v>157</v>
      </c>
      <c r="C102" s="15">
        <v>4.75</v>
      </c>
      <c r="D102">
        <v>1963</v>
      </c>
      <c r="E102" s="112">
        <v>1963</v>
      </c>
      <c r="F102" s="6" t="str">
        <f>IF(ISNUMBER('Panel Spreadsheet'!F102),'Panel Spreadsheet'!F102*Maturity!F102,"")</f>
        <v/>
      </c>
      <c r="G102" s="6" t="str">
        <f>IF(ISNUMBER('Panel Spreadsheet'!G102),'Panel Spreadsheet'!G102*Maturity!G102,"")</f>
        <v/>
      </c>
      <c r="H102" s="6" t="str">
        <f>IF(ISNUMBER('Panel Spreadsheet'!H102),'Panel Spreadsheet'!H102*Maturity!H102,"")</f>
        <v/>
      </c>
      <c r="I102" s="6" t="str">
        <f>IF(ISNUMBER('Panel Spreadsheet'!I102),'Panel Spreadsheet'!I102*Maturity!I102,"")</f>
        <v/>
      </c>
      <c r="J102" s="6" t="str">
        <f>IF(ISNUMBER('Panel Spreadsheet'!J102),'Panel Spreadsheet'!J102*Maturity!J102,"")</f>
        <v/>
      </c>
      <c r="K102" s="6" t="str">
        <f>IF(ISNUMBER('Panel Spreadsheet'!K102),'Panel Spreadsheet'!K102*Maturity!K102,"")</f>
        <v/>
      </c>
      <c r="L102" s="6" t="str">
        <f>IF(ISNUMBER('Panel Spreadsheet'!L102),'Panel Spreadsheet'!L102*Maturity!L102,"")</f>
        <v/>
      </c>
      <c r="M102" s="6" t="str">
        <f>IF(ISNUMBER('Panel Spreadsheet'!M102),'Panel Spreadsheet'!M102*Maturity!M102,"")</f>
        <v/>
      </c>
      <c r="N102" s="6" t="str">
        <f>IF(ISNUMBER('Panel Spreadsheet'!N102),'Panel Spreadsheet'!N102*Maturity!N102,"")</f>
        <v/>
      </c>
      <c r="O102" s="6" t="str">
        <f>IF(ISNUMBER('Panel Spreadsheet'!O102),'Panel Spreadsheet'!O102*Maturity!O102,"")</f>
        <v/>
      </c>
      <c r="P102" s="6" t="str">
        <f>IF(ISNUMBER('Panel Spreadsheet'!P102),'Panel Spreadsheet'!P102*Maturity!P102,"")</f>
        <v/>
      </c>
      <c r="Q102" s="6" t="str">
        <f>IF(ISNUMBER('Panel Spreadsheet'!Q102),'Panel Spreadsheet'!Q102*Maturity!Q102,"")</f>
        <v/>
      </c>
      <c r="R102" s="6" t="str">
        <f>IF(ISNUMBER('Panel Spreadsheet'!R102),'Panel Spreadsheet'!R102*Maturity!R102,"")</f>
        <v/>
      </c>
      <c r="S102" s="6" t="str">
        <f>IF(ISNUMBER('Panel Spreadsheet'!S102),'Panel Spreadsheet'!S102*Maturity!S102,"")</f>
        <v/>
      </c>
      <c r="T102" s="6" t="str">
        <f>IF(ISNUMBER('Panel Spreadsheet'!T102),'Panel Spreadsheet'!T102*Maturity!T102,"")</f>
        <v/>
      </c>
      <c r="U102" s="6" t="str">
        <f>IF(ISNUMBER('Panel Spreadsheet'!U102),'Panel Spreadsheet'!U102*Maturity!U102,"")</f>
        <v/>
      </c>
      <c r="V102" s="6" t="str">
        <f>IF(ISNUMBER('Panel Spreadsheet'!V102),'Panel Spreadsheet'!V102*Maturity!V102,"")</f>
        <v/>
      </c>
      <c r="W102" s="6" t="str">
        <f>IF(ISNUMBER('Panel Spreadsheet'!W102),'Panel Spreadsheet'!W102*Maturity!W102,"")</f>
        <v/>
      </c>
      <c r="X102" s="6" t="str">
        <f>IF(ISNUMBER('Panel Spreadsheet'!X102),'Panel Spreadsheet'!X102*Maturity!X102,"")</f>
        <v/>
      </c>
      <c r="Y102" s="6" t="str">
        <f>IF(ISNUMBER('Panel Spreadsheet'!Y102),'Panel Spreadsheet'!Y102*Maturity!Y102,"")</f>
        <v/>
      </c>
      <c r="Z102" s="6" t="str">
        <f>IF(ISNUMBER('Panel Spreadsheet'!Z102),'Panel Spreadsheet'!Z102*Maturity!Z102,"")</f>
        <v/>
      </c>
      <c r="AA102" s="6" t="str">
        <f>IF(ISNUMBER('Panel Spreadsheet'!AA102),'Panel Spreadsheet'!AA102*Maturity!AA102,"")</f>
        <v/>
      </c>
      <c r="AB102" s="6" t="str">
        <f>IF(ISNUMBER('Panel Spreadsheet'!AB102),'Panel Spreadsheet'!AB102*Maturity!AB102,"")</f>
        <v/>
      </c>
      <c r="AC102" s="6" t="str">
        <f>IF(ISNUMBER('Panel Spreadsheet'!AC102),'Panel Spreadsheet'!AC102*Maturity!AC102,"")</f>
        <v/>
      </c>
      <c r="AD102" s="6" t="str">
        <f>IF(ISNUMBER('Panel Spreadsheet'!AD102),'Panel Spreadsheet'!AD102*Maturity!AD102,"")</f>
        <v/>
      </c>
      <c r="AE102" s="6" t="str">
        <f>IF(ISNUMBER('Panel Spreadsheet'!AE102),'Panel Spreadsheet'!AE102*Maturity!AE102,"")</f>
        <v/>
      </c>
      <c r="AF102" s="6" t="str">
        <f>IF(ISNUMBER('Panel Spreadsheet'!AF102),'Panel Spreadsheet'!AF102*Maturity!AF102,"")</f>
        <v/>
      </c>
      <c r="AG102" s="6" t="str">
        <f>IF(ISNUMBER('Panel Spreadsheet'!AG102),'Panel Spreadsheet'!AG102*Maturity!AG102,"")</f>
        <v/>
      </c>
      <c r="AH102" s="6" t="str">
        <f>IF(ISNUMBER('Panel Spreadsheet'!AH102),'Panel Spreadsheet'!AH102*Maturity!AH102,"")</f>
        <v/>
      </c>
      <c r="AI102" s="6" t="str">
        <f>IF(ISNUMBER('Panel Spreadsheet'!AI102),'Panel Spreadsheet'!AI102*Maturity!AI102,"")</f>
        <v/>
      </c>
      <c r="AJ102" s="6" t="str">
        <f>IF(ISNUMBER('Panel Spreadsheet'!AJ102),'Panel Spreadsheet'!AJ102*Maturity!AJ102,"")</f>
        <v/>
      </c>
      <c r="AK102" s="6" t="str">
        <f>IF(ISNUMBER('Panel Spreadsheet'!AK102),'Panel Spreadsheet'!AK102*Maturity!AK102,"")</f>
        <v/>
      </c>
      <c r="AL102" s="6" t="str">
        <f>IF(ISNUMBER('Panel Spreadsheet'!AL102),'Panel Spreadsheet'!AL102*Maturity!AL102,"")</f>
        <v/>
      </c>
      <c r="AM102" s="6" t="str">
        <f>IF(ISNUMBER('Panel Spreadsheet'!AM102),'Panel Spreadsheet'!AM102*Maturity!AM102,"")</f>
        <v/>
      </c>
      <c r="AN102" s="6" t="str">
        <f>IF(ISNUMBER('Panel Spreadsheet'!AN102),'Panel Spreadsheet'!AN102*Maturity!AN102,"")</f>
        <v/>
      </c>
      <c r="AO102" s="6" t="str">
        <f>IF(ISNUMBER('Panel Spreadsheet'!AO102),'Panel Spreadsheet'!AO102*Maturity!AO102,"")</f>
        <v/>
      </c>
      <c r="AP102" s="6" t="str">
        <f>IF(ISNUMBER('Panel Spreadsheet'!AP102),'Panel Spreadsheet'!AP102*Maturity!AP102,"")</f>
        <v/>
      </c>
      <c r="AQ102" s="6">
        <f>IF(ISNUMBER('Panel Spreadsheet'!AQ102),'Panel Spreadsheet'!AQ102*Maturity!AQ102,"")</f>
        <v>15075000</v>
      </c>
      <c r="AR102" s="6">
        <f>IF(ISNUMBER('Panel Spreadsheet'!AR102),'Panel Spreadsheet'!AR102*Maturity!AR102,"")</f>
        <v>12180000</v>
      </c>
      <c r="AS102" s="6">
        <f>IF(ISNUMBER('Panel Spreadsheet'!AS102),'Panel Spreadsheet'!AS102*Maturity!AS102,"")</f>
        <v>11640000</v>
      </c>
      <c r="AT102" s="6">
        <f>IF(ISNUMBER('Panel Spreadsheet'!AT102),'Panel Spreadsheet'!AT102*Maturity!AT102,"")</f>
        <v>11880000</v>
      </c>
      <c r="AU102" s="6">
        <f>IF(ISNUMBER('Panel Spreadsheet'!AU102),'Panel Spreadsheet'!AU102*Maturity!AU102,"")</f>
        <v>6090300</v>
      </c>
      <c r="AV102" s="6" t="str">
        <f>IF(ISNUMBER('Panel Spreadsheet'!AV102),'Panel Spreadsheet'!AV102*Maturity!AV102,"")</f>
        <v/>
      </c>
      <c r="AW102" s="6" t="str">
        <f>IF(ISNUMBER('Panel Spreadsheet'!AW102),'Panel Spreadsheet'!AW102*Maturity!AW102,"")</f>
        <v/>
      </c>
      <c r="AX102" s="6" t="str">
        <f>IF(ISNUMBER('Panel Spreadsheet'!AX102),'Panel Spreadsheet'!AX102*Maturity!AX102,"")</f>
        <v/>
      </c>
      <c r="AY102" s="6" t="str">
        <f>IF(ISNUMBER('Panel Spreadsheet'!AY102),'Panel Spreadsheet'!AY102*Maturity!AY102,"")</f>
        <v/>
      </c>
    </row>
    <row r="103" spans="1:51" x14ac:dyDescent="0.35">
      <c r="A103" t="s">
        <v>70</v>
      </c>
      <c r="B103" t="s">
        <v>157</v>
      </c>
      <c r="C103" s="15">
        <v>4.75</v>
      </c>
      <c r="D103">
        <v>1964</v>
      </c>
      <c r="E103" s="112">
        <v>1964</v>
      </c>
      <c r="F103" s="6" t="str">
        <f>IF(ISNUMBER('Panel Spreadsheet'!F103),'Panel Spreadsheet'!F103*Maturity!F103,"")</f>
        <v/>
      </c>
      <c r="G103" s="6" t="str">
        <f>IF(ISNUMBER('Panel Spreadsheet'!G103),'Panel Spreadsheet'!G103*Maturity!G103,"")</f>
        <v/>
      </c>
      <c r="H103" s="6" t="str">
        <f>IF(ISNUMBER('Panel Spreadsheet'!H103),'Panel Spreadsheet'!H103*Maturity!H103,"")</f>
        <v/>
      </c>
      <c r="I103" s="6" t="str">
        <f>IF(ISNUMBER('Panel Spreadsheet'!I103),'Panel Spreadsheet'!I103*Maturity!I103,"")</f>
        <v/>
      </c>
      <c r="J103" s="6" t="str">
        <f>IF(ISNUMBER('Panel Spreadsheet'!J103),'Panel Spreadsheet'!J103*Maturity!J103,"")</f>
        <v/>
      </c>
      <c r="K103" s="6" t="str">
        <f>IF(ISNUMBER('Panel Spreadsheet'!K103),'Panel Spreadsheet'!K103*Maturity!K103,"")</f>
        <v/>
      </c>
      <c r="L103" s="6" t="str">
        <f>IF(ISNUMBER('Panel Spreadsheet'!L103),'Panel Spreadsheet'!L103*Maturity!L103,"")</f>
        <v/>
      </c>
      <c r="M103" s="6" t="str">
        <f>IF(ISNUMBER('Panel Spreadsheet'!M103),'Panel Spreadsheet'!M103*Maturity!M103,"")</f>
        <v/>
      </c>
      <c r="N103" s="6" t="str">
        <f>IF(ISNUMBER('Panel Spreadsheet'!N103),'Panel Spreadsheet'!N103*Maturity!N103,"")</f>
        <v/>
      </c>
      <c r="O103" s="6" t="str">
        <f>IF(ISNUMBER('Panel Spreadsheet'!O103),'Panel Spreadsheet'!O103*Maturity!O103,"")</f>
        <v/>
      </c>
      <c r="P103" s="6" t="str">
        <f>IF(ISNUMBER('Panel Spreadsheet'!P103),'Panel Spreadsheet'!P103*Maturity!P103,"")</f>
        <v/>
      </c>
      <c r="Q103" s="6" t="str">
        <f>IF(ISNUMBER('Panel Spreadsheet'!Q103),'Panel Spreadsheet'!Q103*Maturity!Q103,"")</f>
        <v/>
      </c>
      <c r="R103" s="6" t="str">
        <f>IF(ISNUMBER('Panel Spreadsheet'!R103),'Panel Spreadsheet'!R103*Maturity!R103,"")</f>
        <v/>
      </c>
      <c r="S103" s="6" t="str">
        <f>IF(ISNUMBER('Panel Spreadsheet'!S103),'Panel Spreadsheet'!S103*Maturity!S103,"")</f>
        <v/>
      </c>
      <c r="T103" s="6" t="str">
        <f>IF(ISNUMBER('Panel Spreadsheet'!T103),'Panel Spreadsheet'!T103*Maturity!T103,"")</f>
        <v/>
      </c>
      <c r="U103" s="6" t="str">
        <f>IF(ISNUMBER('Panel Spreadsheet'!U103),'Panel Spreadsheet'!U103*Maturity!U103,"")</f>
        <v/>
      </c>
      <c r="V103" s="6" t="str">
        <f>IF(ISNUMBER('Panel Spreadsheet'!V103),'Panel Spreadsheet'!V103*Maturity!V103,"")</f>
        <v/>
      </c>
      <c r="W103" s="6" t="str">
        <f>IF(ISNUMBER('Panel Spreadsheet'!W103),'Panel Spreadsheet'!W103*Maturity!W103,"")</f>
        <v/>
      </c>
      <c r="X103" s="6" t="str">
        <f>IF(ISNUMBER('Panel Spreadsheet'!X103),'Panel Spreadsheet'!X103*Maturity!X103,"")</f>
        <v/>
      </c>
      <c r="Y103" s="6" t="str">
        <f>IF(ISNUMBER('Panel Spreadsheet'!Y103),'Panel Spreadsheet'!Y103*Maturity!Y103,"")</f>
        <v/>
      </c>
      <c r="Z103" s="6" t="str">
        <f>IF(ISNUMBER('Panel Spreadsheet'!Z103),'Panel Spreadsheet'!Z103*Maturity!Z103,"")</f>
        <v/>
      </c>
      <c r="AA103" s="6" t="str">
        <f>IF(ISNUMBER('Panel Spreadsheet'!AA103),'Panel Spreadsheet'!AA103*Maturity!AA103,"")</f>
        <v/>
      </c>
      <c r="AB103" s="6" t="str">
        <f>IF(ISNUMBER('Panel Spreadsheet'!AB103),'Panel Spreadsheet'!AB103*Maturity!AB103,"")</f>
        <v/>
      </c>
      <c r="AC103" s="6" t="str">
        <f>IF(ISNUMBER('Panel Spreadsheet'!AC103),'Panel Spreadsheet'!AC103*Maturity!AC103,"")</f>
        <v/>
      </c>
      <c r="AD103" s="6" t="str">
        <f>IF(ISNUMBER('Panel Spreadsheet'!AD103),'Panel Spreadsheet'!AD103*Maturity!AD103,"")</f>
        <v/>
      </c>
      <c r="AE103" s="6" t="str">
        <f>IF(ISNUMBER('Panel Spreadsheet'!AE103),'Panel Spreadsheet'!AE103*Maturity!AE103,"")</f>
        <v/>
      </c>
      <c r="AF103" s="6" t="str">
        <f>IF(ISNUMBER('Panel Spreadsheet'!AF103),'Panel Spreadsheet'!AF103*Maturity!AF103,"")</f>
        <v/>
      </c>
      <c r="AG103" s="6" t="str">
        <f>IF(ISNUMBER('Panel Spreadsheet'!AG103),'Panel Spreadsheet'!AG103*Maturity!AG103,"")</f>
        <v/>
      </c>
      <c r="AH103" s="6" t="str">
        <f>IF(ISNUMBER('Panel Spreadsheet'!AH103),'Panel Spreadsheet'!AH103*Maturity!AH103,"")</f>
        <v/>
      </c>
      <c r="AI103" s="6" t="str">
        <f>IF(ISNUMBER('Panel Spreadsheet'!AI103),'Panel Spreadsheet'!AI103*Maturity!AI103,"")</f>
        <v/>
      </c>
      <c r="AJ103" s="6" t="str">
        <f>IF(ISNUMBER('Panel Spreadsheet'!AJ103),'Panel Spreadsheet'!AJ103*Maturity!AJ103,"")</f>
        <v/>
      </c>
      <c r="AK103" s="6" t="str">
        <f>IF(ISNUMBER('Panel Spreadsheet'!AK103),'Panel Spreadsheet'!AK103*Maturity!AK103,"")</f>
        <v/>
      </c>
      <c r="AL103" s="6" t="str">
        <f>IF(ISNUMBER('Panel Spreadsheet'!AL103),'Panel Spreadsheet'!AL103*Maturity!AL103,"")</f>
        <v/>
      </c>
      <c r="AM103" s="6" t="str">
        <f>IF(ISNUMBER('Panel Spreadsheet'!AM103),'Panel Spreadsheet'!AM103*Maturity!AM103,"")</f>
        <v/>
      </c>
      <c r="AN103" s="6" t="str">
        <f>IF(ISNUMBER('Panel Spreadsheet'!AN103),'Panel Spreadsheet'!AN103*Maturity!AN103,"")</f>
        <v/>
      </c>
      <c r="AO103" s="6" t="str">
        <f>IF(ISNUMBER('Panel Spreadsheet'!AO103),'Panel Spreadsheet'!AO103*Maturity!AO103,"")</f>
        <v/>
      </c>
      <c r="AP103" s="6" t="str">
        <f>IF(ISNUMBER('Panel Spreadsheet'!AP103),'Panel Spreadsheet'!AP103*Maturity!AP103,"")</f>
        <v/>
      </c>
      <c r="AQ103" s="6" t="str">
        <f>IF(ISNUMBER('Panel Spreadsheet'!AQ103),'Panel Spreadsheet'!AQ103*Maturity!AQ103,"")</f>
        <v/>
      </c>
      <c r="AR103" s="6">
        <f>IF(ISNUMBER('Panel Spreadsheet'!AR103),'Panel Spreadsheet'!AR103*Maturity!AR103,"")</f>
        <v>10050000</v>
      </c>
      <c r="AS103" s="6">
        <f>IF(ISNUMBER('Panel Spreadsheet'!AS103),'Panel Spreadsheet'!AS103*Maturity!AS103,"")</f>
        <v>7600000</v>
      </c>
      <c r="AT103" s="6">
        <f>IF(ISNUMBER('Panel Spreadsheet'!AT103),'Panel Spreadsheet'!AT103*Maturity!AT103,"")</f>
        <v>11670000</v>
      </c>
      <c r="AU103" s="6">
        <f>IF(ISNUMBER('Panel Spreadsheet'!AU103),'Panel Spreadsheet'!AU103*Maturity!AU103,"")</f>
        <v>8000000</v>
      </c>
      <c r="AV103" s="6" t="str">
        <f>IF(ISNUMBER('Panel Spreadsheet'!AV103),'Panel Spreadsheet'!AV103*Maturity!AV103,"")</f>
        <v/>
      </c>
      <c r="AW103" s="6" t="str">
        <f>IF(ISNUMBER('Panel Spreadsheet'!AW103),'Panel Spreadsheet'!AW103*Maturity!AW103,"")</f>
        <v/>
      </c>
      <c r="AX103" s="6" t="str">
        <f>IF(ISNUMBER('Panel Spreadsheet'!AX103),'Panel Spreadsheet'!AX103*Maturity!AX103,"")</f>
        <v/>
      </c>
      <c r="AY103" s="6" t="str">
        <f>IF(ISNUMBER('Panel Spreadsheet'!AY103),'Panel Spreadsheet'!AY103*Maturity!AY103,"")</f>
        <v/>
      </c>
    </row>
    <row r="104" spans="1:51" x14ac:dyDescent="0.35">
      <c r="A104" t="s">
        <v>29</v>
      </c>
      <c r="B104" t="s">
        <v>157</v>
      </c>
      <c r="C104" s="15">
        <v>5</v>
      </c>
      <c r="D104">
        <v>1944</v>
      </c>
      <c r="E104">
        <v>1964</v>
      </c>
      <c r="F104" s="6" t="str">
        <f>IF(ISNUMBER('Panel Spreadsheet'!F104),'Panel Spreadsheet'!F104*Maturity!F104,"")</f>
        <v/>
      </c>
      <c r="G104" s="6" t="str">
        <f>IF(ISNUMBER('Panel Spreadsheet'!G104),'Panel Spreadsheet'!G104*Maturity!G104,"")</f>
        <v/>
      </c>
      <c r="H104" s="6" t="str">
        <f>IF(ISNUMBER('Panel Spreadsheet'!H104),'Panel Spreadsheet'!H104*Maturity!H104,"")</f>
        <v/>
      </c>
      <c r="I104" s="6" t="str">
        <f>IF(ISNUMBER('Panel Spreadsheet'!I104),'Panel Spreadsheet'!I104*Maturity!I104,"")</f>
        <v/>
      </c>
      <c r="J104" s="6" t="str">
        <f>IF(ISNUMBER('Panel Spreadsheet'!J104),'Panel Spreadsheet'!J104*Maturity!J104,"")</f>
        <v/>
      </c>
      <c r="K104" s="6" t="str">
        <f>IF(ISNUMBER('Panel Spreadsheet'!K104),'Panel Spreadsheet'!K104*Maturity!K104,"")</f>
        <v/>
      </c>
      <c r="L104" s="6" t="str">
        <f>IF(ISNUMBER('Panel Spreadsheet'!L104),'Panel Spreadsheet'!L104*Maturity!L104,"")</f>
        <v/>
      </c>
      <c r="M104" s="6" t="str">
        <f>IF(ISNUMBER('Panel Spreadsheet'!M104),'Panel Spreadsheet'!M104*Maturity!M104,"")</f>
        <v/>
      </c>
      <c r="N104" s="6" t="str">
        <f>IF(ISNUMBER('Panel Spreadsheet'!N104),'Panel Spreadsheet'!N104*Maturity!N104,"")</f>
        <v/>
      </c>
      <c r="O104" s="6" t="str">
        <f>IF(ISNUMBER('Panel Spreadsheet'!O104),'Panel Spreadsheet'!O104*Maturity!O104,"")</f>
        <v/>
      </c>
      <c r="P104" s="6" t="str">
        <f>IF(ISNUMBER('Panel Spreadsheet'!P104),'Panel Spreadsheet'!P104*Maturity!P104,"")</f>
        <v/>
      </c>
      <c r="Q104" s="6" t="str">
        <f>IF(ISNUMBER('Panel Spreadsheet'!Q104),'Panel Spreadsheet'!Q104*Maturity!Q104,"")</f>
        <v/>
      </c>
      <c r="R104" s="6" t="str">
        <f>IF(ISNUMBER('Panel Spreadsheet'!R104),'Panel Spreadsheet'!R104*Maturity!R104,"")</f>
        <v/>
      </c>
      <c r="S104" s="6" t="str">
        <f>IF(ISNUMBER('Panel Spreadsheet'!S104),'Panel Spreadsheet'!S104*Maturity!S104,"")</f>
        <v/>
      </c>
      <c r="T104" s="6" t="str">
        <f>IF(ISNUMBER('Panel Spreadsheet'!T104),'Panel Spreadsheet'!T104*Maturity!T104,"")</f>
        <v/>
      </c>
      <c r="U104" s="6" t="str">
        <f>IF(ISNUMBER('Panel Spreadsheet'!U104),'Panel Spreadsheet'!U104*Maturity!U104,"")</f>
        <v/>
      </c>
      <c r="V104" s="6" t="str">
        <f>IF(ISNUMBER('Panel Spreadsheet'!V104),'Panel Spreadsheet'!V104*Maturity!V104,"")</f>
        <v/>
      </c>
      <c r="W104" s="6" t="str">
        <f>IF(ISNUMBER('Panel Spreadsheet'!W104),'Panel Spreadsheet'!W104*Maturity!W104,"")</f>
        <v/>
      </c>
      <c r="X104" s="6">
        <f>IF(ISNUMBER('Panel Spreadsheet'!X104),'Panel Spreadsheet'!X104*Maturity!X104,"")</f>
        <v>2234500</v>
      </c>
      <c r="Y104" s="6">
        <f>IF(ISNUMBER('Panel Spreadsheet'!Y104),'Panel Spreadsheet'!Y104*Maturity!Y104,"")</f>
        <v>2482560</v>
      </c>
      <c r="Z104" s="6">
        <f>IF(ISNUMBER('Panel Spreadsheet'!Z104),'Panel Spreadsheet'!Z104*Maturity!Z104,"")</f>
        <v>2362560</v>
      </c>
      <c r="AA104" s="6">
        <f>IF(ISNUMBER('Panel Spreadsheet'!AA104),'Panel Spreadsheet'!AA104*Maturity!AA104,"")</f>
        <v>23045000</v>
      </c>
      <c r="AB104" s="6">
        <f>IF(ISNUMBER('Panel Spreadsheet'!AB104),'Panel Spreadsheet'!AB104*Maturity!AB104,"")</f>
        <v>43522500</v>
      </c>
      <c r="AC104" s="6" t="str">
        <f>IF(ISNUMBER('Panel Spreadsheet'!AC104),'Panel Spreadsheet'!AC104*Maturity!AC104,"")</f>
        <v/>
      </c>
      <c r="AD104" s="6" t="str">
        <f>IF(ISNUMBER('Panel Spreadsheet'!AD104),'Panel Spreadsheet'!AD104*Maturity!AD104,"")</f>
        <v/>
      </c>
      <c r="AE104" s="6" t="str">
        <f>IF(ISNUMBER('Panel Spreadsheet'!AE104),'Panel Spreadsheet'!AE104*Maturity!AE104,"")</f>
        <v/>
      </c>
      <c r="AF104" s="6" t="str">
        <f>IF(ISNUMBER('Panel Spreadsheet'!AF104),'Panel Spreadsheet'!AF104*Maturity!AF104,"")</f>
        <v/>
      </c>
      <c r="AG104" s="6" t="str">
        <f>IF(ISNUMBER('Panel Spreadsheet'!AG104),'Panel Spreadsheet'!AG104*Maturity!AG104,"")</f>
        <v/>
      </c>
      <c r="AH104" s="6" t="str">
        <f>IF(ISNUMBER('Panel Spreadsheet'!AH104),'Panel Spreadsheet'!AH104*Maturity!AH104,"")</f>
        <v/>
      </c>
      <c r="AI104" s="6" t="str">
        <f>IF(ISNUMBER('Panel Spreadsheet'!AI104),'Panel Spreadsheet'!AI104*Maturity!AI104,"")</f>
        <v/>
      </c>
      <c r="AJ104" s="6" t="str">
        <f>IF(ISNUMBER('Panel Spreadsheet'!AJ104),'Panel Spreadsheet'!AJ104*Maturity!AJ104,"")</f>
        <v/>
      </c>
      <c r="AK104" s="6" t="str">
        <f>IF(ISNUMBER('Panel Spreadsheet'!AK104),'Panel Spreadsheet'!AK104*Maturity!AK104,"")</f>
        <v/>
      </c>
      <c r="AL104" s="6" t="str">
        <f>IF(ISNUMBER('Panel Spreadsheet'!AL104),'Panel Spreadsheet'!AL104*Maturity!AL104,"")</f>
        <v/>
      </c>
      <c r="AM104" s="6" t="str">
        <f>IF(ISNUMBER('Panel Spreadsheet'!AM104),'Panel Spreadsheet'!AM104*Maturity!AM104,"")</f>
        <v/>
      </c>
      <c r="AN104" s="6" t="str">
        <f>IF(ISNUMBER('Panel Spreadsheet'!AN104),'Panel Spreadsheet'!AN104*Maturity!AN104,"")</f>
        <v/>
      </c>
      <c r="AO104" s="6" t="str">
        <f>IF(ISNUMBER('Panel Spreadsheet'!AO104),'Panel Spreadsheet'!AO104*Maturity!AO104,"")</f>
        <v/>
      </c>
      <c r="AP104" s="6" t="str">
        <f>IF(ISNUMBER('Panel Spreadsheet'!AP104),'Panel Spreadsheet'!AP104*Maturity!AP104,"")</f>
        <v/>
      </c>
      <c r="AQ104" s="6" t="str">
        <f>IF(ISNUMBER('Panel Spreadsheet'!AQ104),'Panel Spreadsheet'!AQ104*Maturity!AQ104,"")</f>
        <v/>
      </c>
      <c r="AR104" s="6" t="str">
        <f>IF(ISNUMBER('Panel Spreadsheet'!AR104),'Panel Spreadsheet'!AR104*Maturity!AR104,"")</f>
        <v/>
      </c>
      <c r="AS104" s="6" t="str">
        <f>IF(ISNUMBER('Panel Spreadsheet'!AS104),'Panel Spreadsheet'!AS104*Maturity!AS104,"")</f>
        <v/>
      </c>
      <c r="AT104" s="6" t="str">
        <f>IF(ISNUMBER('Panel Spreadsheet'!AT104),'Panel Spreadsheet'!AT104*Maturity!AT104,"")</f>
        <v/>
      </c>
      <c r="AU104" s="6" t="str">
        <f>IF(ISNUMBER('Panel Spreadsheet'!AU104),'Panel Spreadsheet'!AU104*Maturity!AU104,"")</f>
        <v/>
      </c>
      <c r="AV104" s="6" t="str">
        <f>IF(ISNUMBER('Panel Spreadsheet'!AV104),'Panel Spreadsheet'!AV104*Maturity!AV104,"")</f>
        <v/>
      </c>
      <c r="AW104" s="6" t="str">
        <f>IF(ISNUMBER('Panel Spreadsheet'!AW104),'Panel Spreadsheet'!AW104*Maturity!AW104,"")</f>
        <v/>
      </c>
      <c r="AX104" s="6" t="str">
        <f>IF(ISNUMBER('Panel Spreadsheet'!AX104),'Panel Spreadsheet'!AX104*Maturity!AX104,"")</f>
        <v/>
      </c>
      <c r="AY104" s="6" t="str">
        <f>IF(ISNUMBER('Panel Spreadsheet'!AY104),'Panel Spreadsheet'!AY104*Maturity!AY104,"")</f>
        <v/>
      </c>
    </row>
    <row r="105" spans="1:51" x14ac:dyDescent="0.35">
      <c r="A105" t="s">
        <v>17</v>
      </c>
      <c r="B105" t="s">
        <v>157</v>
      </c>
      <c r="C105" s="15">
        <v>5</v>
      </c>
      <c r="D105">
        <v>1928</v>
      </c>
      <c r="E105" s="112">
        <v>1928</v>
      </c>
      <c r="F105" s="6">
        <f>IF(ISNUMBER('Panel Spreadsheet'!F105),'Panel Spreadsheet'!F105*Maturity!F105,"")</f>
        <v>6322.4875000000011</v>
      </c>
      <c r="G105" s="6">
        <f>IF(ISNUMBER('Panel Spreadsheet'!G105),'Panel Spreadsheet'!G105*Maturity!G105,"")</f>
        <v>2995.8625000000002</v>
      </c>
      <c r="H105" s="6" t="str">
        <f>IF(ISNUMBER('Panel Spreadsheet'!H105),'Panel Spreadsheet'!H105*Maturity!H105,"")</f>
        <v/>
      </c>
      <c r="I105" s="6" t="str">
        <f>IF(ISNUMBER('Panel Spreadsheet'!I105),'Panel Spreadsheet'!I105*Maturity!I105,"")</f>
        <v/>
      </c>
      <c r="J105" s="6" t="str">
        <f>IF(ISNUMBER('Panel Spreadsheet'!J105),'Panel Spreadsheet'!J105*Maturity!J105,"")</f>
        <v/>
      </c>
      <c r="K105" s="6" t="str">
        <f>IF(ISNUMBER('Panel Spreadsheet'!K105),'Panel Spreadsheet'!K105*Maturity!K105,"")</f>
        <v/>
      </c>
      <c r="L105" s="6" t="str">
        <f>IF(ISNUMBER('Panel Spreadsheet'!L105),'Panel Spreadsheet'!L105*Maturity!L105,"")</f>
        <v/>
      </c>
      <c r="M105" s="6" t="str">
        <f>IF(ISNUMBER('Panel Spreadsheet'!M105),'Panel Spreadsheet'!M105*Maturity!M105,"")</f>
        <v/>
      </c>
      <c r="N105" s="6" t="str">
        <f>IF(ISNUMBER('Panel Spreadsheet'!N105),'Panel Spreadsheet'!N105*Maturity!N105,"")</f>
        <v/>
      </c>
      <c r="O105" s="6" t="str">
        <f>IF(ISNUMBER('Panel Spreadsheet'!O105),'Panel Spreadsheet'!O105*Maturity!O105,"")</f>
        <v/>
      </c>
      <c r="P105" s="6" t="str">
        <f>IF(ISNUMBER('Panel Spreadsheet'!P105),'Panel Spreadsheet'!P105*Maturity!P105,"")</f>
        <v/>
      </c>
      <c r="Q105" s="6" t="str">
        <f>IF(ISNUMBER('Panel Spreadsheet'!Q105),'Panel Spreadsheet'!Q105*Maturity!Q105,"")</f>
        <v/>
      </c>
      <c r="R105" s="6" t="str">
        <f>IF(ISNUMBER('Panel Spreadsheet'!R105),'Panel Spreadsheet'!R105*Maturity!R105,"")</f>
        <v/>
      </c>
      <c r="S105" s="6" t="str">
        <f>IF(ISNUMBER('Panel Spreadsheet'!S105),'Panel Spreadsheet'!S105*Maturity!S105,"")</f>
        <v/>
      </c>
      <c r="T105" s="6" t="str">
        <f>IF(ISNUMBER('Panel Spreadsheet'!T105),'Panel Spreadsheet'!T105*Maturity!T105,"")</f>
        <v/>
      </c>
      <c r="U105" s="6" t="str">
        <f>IF(ISNUMBER('Panel Spreadsheet'!U105),'Panel Spreadsheet'!U105*Maturity!U105,"")</f>
        <v/>
      </c>
      <c r="V105" s="6" t="str">
        <f>IF(ISNUMBER('Panel Spreadsheet'!V105),'Panel Spreadsheet'!V105*Maturity!V105,"")</f>
        <v/>
      </c>
      <c r="W105" s="6" t="str">
        <f>IF(ISNUMBER('Panel Spreadsheet'!W105),'Panel Spreadsheet'!W105*Maturity!W105,"")</f>
        <v/>
      </c>
      <c r="X105" s="6" t="str">
        <f>IF(ISNUMBER('Panel Spreadsheet'!X105),'Panel Spreadsheet'!X105*Maturity!X105,"")</f>
        <v/>
      </c>
      <c r="Y105" s="6" t="str">
        <f>IF(ISNUMBER('Panel Spreadsheet'!Y105),'Panel Spreadsheet'!Y105*Maturity!Y105,"")</f>
        <v/>
      </c>
      <c r="Z105" s="6" t="str">
        <f>IF(ISNUMBER('Panel Spreadsheet'!Z105),'Panel Spreadsheet'!Z105*Maturity!Z105,"")</f>
        <v/>
      </c>
      <c r="AA105" s="6" t="str">
        <f>IF(ISNUMBER('Panel Spreadsheet'!AA105),'Panel Spreadsheet'!AA105*Maturity!AA105,"")</f>
        <v/>
      </c>
      <c r="AB105" s="6" t="str">
        <f>IF(ISNUMBER('Panel Spreadsheet'!AB105),'Panel Spreadsheet'!AB105*Maturity!AB105,"")</f>
        <v/>
      </c>
      <c r="AC105" s="6" t="str">
        <f>IF(ISNUMBER('Panel Spreadsheet'!AC105),'Panel Spreadsheet'!AC105*Maturity!AC105,"")</f>
        <v/>
      </c>
      <c r="AD105" s="6" t="str">
        <f>IF(ISNUMBER('Panel Spreadsheet'!AD105),'Panel Spreadsheet'!AD105*Maturity!AD105,"")</f>
        <v/>
      </c>
      <c r="AE105" s="6" t="str">
        <f>IF(ISNUMBER('Panel Spreadsheet'!AE105),'Panel Spreadsheet'!AE105*Maturity!AE105,"")</f>
        <v/>
      </c>
      <c r="AF105" s="6" t="str">
        <f>IF(ISNUMBER('Panel Spreadsheet'!AF105),'Panel Spreadsheet'!AF105*Maturity!AF105,"")</f>
        <v/>
      </c>
      <c r="AG105" s="6" t="str">
        <f>IF(ISNUMBER('Panel Spreadsheet'!AG105),'Panel Spreadsheet'!AG105*Maturity!AG105,"")</f>
        <v/>
      </c>
      <c r="AH105" s="6" t="str">
        <f>IF(ISNUMBER('Panel Spreadsheet'!AH105),'Panel Spreadsheet'!AH105*Maturity!AH105,"")</f>
        <v/>
      </c>
      <c r="AI105" s="6" t="str">
        <f>IF(ISNUMBER('Panel Spreadsheet'!AI105),'Panel Spreadsheet'!AI105*Maturity!AI105,"")</f>
        <v/>
      </c>
      <c r="AJ105" s="6" t="str">
        <f>IF(ISNUMBER('Panel Spreadsheet'!AJ105),'Panel Spreadsheet'!AJ105*Maturity!AJ105,"")</f>
        <v/>
      </c>
      <c r="AK105" s="6" t="str">
        <f>IF(ISNUMBER('Panel Spreadsheet'!AK105),'Panel Spreadsheet'!AK105*Maturity!AK105,"")</f>
        <v/>
      </c>
      <c r="AL105" s="6" t="str">
        <f>IF(ISNUMBER('Panel Spreadsheet'!AL105),'Panel Spreadsheet'!AL105*Maturity!AL105,"")</f>
        <v/>
      </c>
      <c r="AM105" s="6" t="str">
        <f>IF(ISNUMBER('Panel Spreadsheet'!AM105),'Panel Spreadsheet'!AM105*Maturity!AM105,"")</f>
        <v/>
      </c>
      <c r="AN105" s="6" t="str">
        <f>IF(ISNUMBER('Panel Spreadsheet'!AN105),'Panel Spreadsheet'!AN105*Maturity!AN105,"")</f>
        <v/>
      </c>
      <c r="AO105" s="6" t="str">
        <f>IF(ISNUMBER('Panel Spreadsheet'!AO105),'Panel Spreadsheet'!AO105*Maturity!AO105,"")</f>
        <v/>
      </c>
      <c r="AP105" s="6" t="str">
        <f>IF(ISNUMBER('Panel Spreadsheet'!AP105),'Panel Spreadsheet'!AP105*Maturity!AP105,"")</f>
        <v/>
      </c>
      <c r="AQ105" s="6" t="str">
        <f>IF(ISNUMBER('Panel Spreadsheet'!AQ105),'Panel Spreadsheet'!AQ105*Maturity!AQ105,"")</f>
        <v/>
      </c>
      <c r="AR105" s="6" t="str">
        <f>IF(ISNUMBER('Panel Spreadsheet'!AR105),'Panel Spreadsheet'!AR105*Maturity!AR105,"")</f>
        <v/>
      </c>
      <c r="AS105" s="6" t="str">
        <f>IF(ISNUMBER('Panel Spreadsheet'!AS105),'Panel Spreadsheet'!AS105*Maturity!AS105,"")</f>
        <v/>
      </c>
      <c r="AT105" s="6" t="str">
        <f>IF(ISNUMBER('Panel Spreadsheet'!AT105),'Panel Spreadsheet'!AT105*Maturity!AT105,"")</f>
        <v/>
      </c>
      <c r="AU105" s="6" t="str">
        <f>IF(ISNUMBER('Panel Spreadsheet'!AU105),'Panel Spreadsheet'!AU105*Maturity!AU105,"")</f>
        <v/>
      </c>
      <c r="AV105" s="6" t="str">
        <f>IF(ISNUMBER('Panel Spreadsheet'!AV105),'Panel Spreadsheet'!AV105*Maturity!AV105,"")</f>
        <v/>
      </c>
      <c r="AW105" s="6" t="str">
        <f>IF(ISNUMBER('Panel Spreadsheet'!AW105),'Panel Spreadsheet'!AW105*Maturity!AW105,"")</f>
        <v/>
      </c>
      <c r="AX105" s="6" t="str">
        <f>IF(ISNUMBER('Panel Spreadsheet'!AX105),'Panel Spreadsheet'!AX105*Maturity!AX105,"")</f>
        <v/>
      </c>
      <c r="AY105" s="6" t="str">
        <f>IF(ISNUMBER('Panel Spreadsheet'!AY105),'Panel Spreadsheet'!AY105*Maturity!AY105,"")</f>
        <v/>
      </c>
    </row>
    <row r="106" spans="1:51" x14ac:dyDescent="0.35">
      <c r="A106" t="s">
        <v>176</v>
      </c>
      <c r="B106" t="s">
        <v>157</v>
      </c>
      <c r="C106" s="15">
        <v>5</v>
      </c>
      <c r="D106">
        <v>1928</v>
      </c>
      <c r="E106" s="112">
        <v>1928</v>
      </c>
      <c r="F106" s="6">
        <f>IF(ISNUMBER('Panel Spreadsheet'!F106),'Panel Spreadsheet'!F106*Maturity!F106,"")</f>
        <v>156.24583333333334</v>
      </c>
      <c r="G106" s="6">
        <f>IF(ISNUMBER('Panel Spreadsheet'!G106),'Panel Spreadsheet'!G106*Maturity!G106,"")</f>
        <v>2995.8625000000002</v>
      </c>
      <c r="H106" s="6" t="str">
        <f>IF(ISNUMBER('Panel Spreadsheet'!H106),'Panel Spreadsheet'!H106*Maturity!H106,"")</f>
        <v/>
      </c>
      <c r="I106" s="6" t="str">
        <f>IF(ISNUMBER('Panel Spreadsheet'!I106),'Panel Spreadsheet'!I106*Maturity!I106,"")</f>
        <v/>
      </c>
      <c r="J106" s="6" t="str">
        <f>IF(ISNUMBER('Panel Spreadsheet'!J106),'Panel Spreadsheet'!J106*Maturity!J106,"")</f>
        <v/>
      </c>
      <c r="K106" s="6" t="str">
        <f>IF(ISNUMBER('Panel Spreadsheet'!K106),'Panel Spreadsheet'!K106*Maturity!K106,"")</f>
        <v/>
      </c>
      <c r="L106" s="6" t="str">
        <f>IF(ISNUMBER('Panel Spreadsheet'!L106),'Panel Spreadsheet'!L106*Maturity!L106,"")</f>
        <v/>
      </c>
      <c r="M106" s="6" t="str">
        <f>IF(ISNUMBER('Panel Spreadsheet'!M106),'Panel Spreadsheet'!M106*Maturity!M106,"")</f>
        <v/>
      </c>
      <c r="N106" s="6" t="str">
        <f>IF(ISNUMBER('Panel Spreadsheet'!N106),'Panel Spreadsheet'!N106*Maturity!N106,"")</f>
        <v/>
      </c>
      <c r="O106" s="6" t="str">
        <f>IF(ISNUMBER('Panel Spreadsheet'!O106),'Panel Spreadsheet'!O106*Maturity!O106,"")</f>
        <v/>
      </c>
      <c r="P106" s="6" t="str">
        <f>IF(ISNUMBER('Panel Spreadsheet'!P106),'Panel Spreadsheet'!P106*Maturity!P106,"")</f>
        <v/>
      </c>
      <c r="Q106" s="6" t="str">
        <f>IF(ISNUMBER('Panel Spreadsheet'!Q106),'Panel Spreadsheet'!Q106*Maturity!Q106,"")</f>
        <v/>
      </c>
      <c r="R106" s="6" t="str">
        <f>IF(ISNUMBER('Panel Spreadsheet'!R106),'Panel Spreadsheet'!R106*Maturity!R106,"")</f>
        <v/>
      </c>
      <c r="S106" s="6" t="str">
        <f>IF(ISNUMBER('Panel Spreadsheet'!S106),'Panel Spreadsheet'!S106*Maturity!S106,"")</f>
        <v/>
      </c>
      <c r="T106" s="6" t="str">
        <f>IF(ISNUMBER('Panel Spreadsheet'!T106),'Panel Spreadsheet'!T106*Maturity!T106,"")</f>
        <v/>
      </c>
      <c r="U106" s="6" t="str">
        <f>IF(ISNUMBER('Panel Spreadsheet'!U106),'Panel Spreadsheet'!U106*Maturity!U106,"")</f>
        <v/>
      </c>
      <c r="V106" s="6" t="str">
        <f>IF(ISNUMBER('Panel Spreadsheet'!V106),'Panel Spreadsheet'!V106*Maturity!V106,"")</f>
        <v/>
      </c>
      <c r="W106" s="6" t="str">
        <f>IF(ISNUMBER('Panel Spreadsheet'!W106),'Panel Spreadsheet'!W106*Maturity!W106,"")</f>
        <v/>
      </c>
      <c r="X106" s="6" t="str">
        <f>IF(ISNUMBER('Panel Spreadsheet'!X106),'Panel Spreadsheet'!X106*Maturity!X106,"")</f>
        <v/>
      </c>
      <c r="Y106" s="6" t="str">
        <f>IF(ISNUMBER('Panel Spreadsheet'!Y106),'Panel Spreadsheet'!Y106*Maturity!Y106,"")</f>
        <v/>
      </c>
      <c r="Z106" s="6" t="str">
        <f>IF(ISNUMBER('Panel Spreadsheet'!Z106),'Panel Spreadsheet'!Z106*Maturity!Z106,"")</f>
        <v/>
      </c>
      <c r="AA106" s="6" t="str">
        <f>IF(ISNUMBER('Panel Spreadsheet'!AA106),'Panel Spreadsheet'!AA106*Maturity!AA106,"")</f>
        <v/>
      </c>
      <c r="AB106" s="6" t="str">
        <f>IF(ISNUMBER('Panel Spreadsheet'!AB106),'Panel Spreadsheet'!AB106*Maturity!AB106,"")</f>
        <v/>
      </c>
      <c r="AC106" s="6" t="str">
        <f>IF(ISNUMBER('Panel Spreadsheet'!AC106),'Panel Spreadsheet'!AC106*Maturity!AC106,"")</f>
        <v/>
      </c>
      <c r="AD106" s="6" t="str">
        <f>IF(ISNUMBER('Panel Spreadsheet'!AD106),'Panel Spreadsheet'!AD106*Maturity!AD106,"")</f>
        <v/>
      </c>
      <c r="AE106" s="6" t="str">
        <f>IF(ISNUMBER('Panel Spreadsheet'!AE106),'Panel Spreadsheet'!AE106*Maturity!AE106,"")</f>
        <v/>
      </c>
      <c r="AF106" s="6" t="str">
        <f>IF(ISNUMBER('Panel Spreadsheet'!AF106),'Panel Spreadsheet'!AF106*Maturity!AF106,"")</f>
        <v/>
      </c>
      <c r="AG106" s="6" t="str">
        <f>IF(ISNUMBER('Panel Spreadsheet'!AG106),'Panel Spreadsheet'!AG106*Maturity!AG106,"")</f>
        <v/>
      </c>
      <c r="AH106" s="6" t="str">
        <f>IF(ISNUMBER('Panel Spreadsheet'!AH106),'Panel Spreadsheet'!AH106*Maturity!AH106,"")</f>
        <v/>
      </c>
      <c r="AI106" s="6" t="str">
        <f>IF(ISNUMBER('Panel Spreadsheet'!AI106),'Panel Spreadsheet'!AI106*Maturity!AI106,"")</f>
        <v/>
      </c>
      <c r="AJ106" s="6" t="str">
        <f>IF(ISNUMBER('Panel Spreadsheet'!AJ106),'Panel Spreadsheet'!AJ106*Maturity!AJ106,"")</f>
        <v/>
      </c>
      <c r="AK106" s="6" t="str">
        <f>IF(ISNUMBER('Panel Spreadsheet'!AK106),'Panel Spreadsheet'!AK106*Maturity!AK106,"")</f>
        <v/>
      </c>
      <c r="AL106" s="6" t="str">
        <f>IF(ISNUMBER('Panel Spreadsheet'!AL106),'Panel Spreadsheet'!AL106*Maturity!AL106,"")</f>
        <v/>
      </c>
      <c r="AM106" s="6" t="str">
        <f>IF(ISNUMBER('Panel Spreadsheet'!AM106),'Panel Spreadsheet'!AM106*Maturity!AM106,"")</f>
        <v/>
      </c>
      <c r="AN106" s="6" t="str">
        <f>IF(ISNUMBER('Panel Spreadsheet'!AN106),'Panel Spreadsheet'!AN106*Maturity!AN106,"")</f>
        <v/>
      </c>
      <c r="AO106" s="6" t="str">
        <f>IF(ISNUMBER('Panel Spreadsheet'!AO106),'Panel Spreadsheet'!AO106*Maturity!AO106,"")</f>
        <v/>
      </c>
      <c r="AP106" s="6" t="str">
        <f>IF(ISNUMBER('Panel Spreadsheet'!AP106),'Panel Spreadsheet'!AP106*Maturity!AP106,"")</f>
        <v/>
      </c>
      <c r="AQ106" s="6" t="str">
        <f>IF(ISNUMBER('Panel Spreadsheet'!AQ106),'Panel Spreadsheet'!AQ106*Maturity!AQ106,"")</f>
        <v/>
      </c>
      <c r="AR106" s="6" t="str">
        <f>IF(ISNUMBER('Panel Spreadsheet'!AR106),'Panel Spreadsheet'!AR106*Maturity!AR106,"")</f>
        <v/>
      </c>
      <c r="AS106" s="6" t="str">
        <f>IF(ISNUMBER('Panel Spreadsheet'!AS106),'Panel Spreadsheet'!AS106*Maturity!AS106,"")</f>
        <v/>
      </c>
      <c r="AT106" s="6" t="str">
        <f>IF(ISNUMBER('Panel Spreadsheet'!AT106),'Panel Spreadsheet'!AT106*Maturity!AT106,"")</f>
        <v/>
      </c>
      <c r="AU106" s="6" t="str">
        <f>IF(ISNUMBER('Panel Spreadsheet'!AU106),'Panel Spreadsheet'!AU106*Maturity!AU106,"")</f>
        <v/>
      </c>
      <c r="AV106" s="6" t="str">
        <f>IF(ISNUMBER('Panel Spreadsheet'!AV106),'Panel Spreadsheet'!AV106*Maturity!AV106,"")</f>
        <v/>
      </c>
      <c r="AW106" s="6" t="str">
        <f>IF(ISNUMBER('Panel Spreadsheet'!AW106),'Panel Spreadsheet'!AW106*Maturity!AW106,"")</f>
        <v/>
      </c>
      <c r="AX106" s="6" t="str">
        <f>IF(ISNUMBER('Panel Spreadsheet'!AX106),'Panel Spreadsheet'!AX106*Maturity!AX106,"")</f>
        <v/>
      </c>
      <c r="AY106" s="6" t="str">
        <f>IF(ISNUMBER('Panel Spreadsheet'!AY106),'Panel Spreadsheet'!AY106*Maturity!AY106,"")</f>
        <v/>
      </c>
    </row>
    <row r="107" spans="1:51" x14ac:dyDescent="0.35">
      <c r="A107" t="s">
        <v>17</v>
      </c>
      <c r="B107" t="s">
        <v>157</v>
      </c>
      <c r="C107" s="15">
        <v>5</v>
      </c>
      <c r="D107">
        <v>1929</v>
      </c>
      <c r="E107" s="112">
        <v>1929</v>
      </c>
      <c r="F107" s="6">
        <f>IF(ISNUMBER('Panel Spreadsheet'!F107),'Panel Spreadsheet'!F107*Maturity!F107,"")</f>
        <v>5488</v>
      </c>
      <c r="G107" s="6">
        <f>IF(ISNUMBER('Panel Spreadsheet'!G107),'Panel Spreadsheet'!G107*Maturity!G107,"")</f>
        <v>5145</v>
      </c>
      <c r="H107" s="6" t="str">
        <f>IF(ISNUMBER('Panel Spreadsheet'!H107),'Panel Spreadsheet'!H107*Maturity!H107,"")</f>
        <v/>
      </c>
      <c r="I107" s="6" t="str">
        <f>IF(ISNUMBER('Panel Spreadsheet'!I107),'Panel Spreadsheet'!I107*Maturity!I107,"")</f>
        <v/>
      </c>
      <c r="J107" s="6" t="str">
        <f>IF(ISNUMBER('Panel Spreadsheet'!J107),'Panel Spreadsheet'!J107*Maturity!J107,"")</f>
        <v/>
      </c>
      <c r="K107" s="6" t="str">
        <f>IF(ISNUMBER('Panel Spreadsheet'!K107),'Panel Spreadsheet'!K107*Maturity!K107,"")</f>
        <v/>
      </c>
      <c r="L107" s="6" t="str">
        <f>IF(ISNUMBER('Panel Spreadsheet'!L107),'Panel Spreadsheet'!L107*Maturity!L107,"")</f>
        <v/>
      </c>
      <c r="M107" s="6" t="str">
        <f>IF(ISNUMBER('Panel Spreadsheet'!M107),'Panel Spreadsheet'!M107*Maturity!M107,"")</f>
        <v/>
      </c>
      <c r="N107" s="6" t="str">
        <f>IF(ISNUMBER('Panel Spreadsheet'!N107),'Panel Spreadsheet'!N107*Maturity!N107,"")</f>
        <v/>
      </c>
      <c r="O107" s="6" t="str">
        <f>IF(ISNUMBER('Panel Spreadsheet'!O107),'Panel Spreadsheet'!O107*Maturity!O107,"")</f>
        <v/>
      </c>
      <c r="P107" s="6" t="str">
        <f>IF(ISNUMBER('Panel Spreadsheet'!P107),'Panel Spreadsheet'!P107*Maturity!P107,"")</f>
        <v/>
      </c>
      <c r="Q107" s="6" t="str">
        <f>IF(ISNUMBER('Panel Spreadsheet'!Q107),'Panel Spreadsheet'!Q107*Maturity!Q107,"")</f>
        <v/>
      </c>
      <c r="R107" s="6" t="str">
        <f>IF(ISNUMBER('Panel Spreadsheet'!R107),'Panel Spreadsheet'!R107*Maturity!R107,"")</f>
        <v/>
      </c>
      <c r="S107" s="6" t="str">
        <f>IF(ISNUMBER('Panel Spreadsheet'!S107),'Panel Spreadsheet'!S107*Maturity!S107,"")</f>
        <v/>
      </c>
      <c r="T107" s="6" t="str">
        <f>IF(ISNUMBER('Panel Spreadsheet'!T107),'Panel Spreadsheet'!T107*Maturity!T107,"")</f>
        <v/>
      </c>
      <c r="U107" s="6" t="str">
        <f>IF(ISNUMBER('Panel Spreadsheet'!U107),'Panel Spreadsheet'!U107*Maturity!U107,"")</f>
        <v/>
      </c>
      <c r="V107" s="6" t="str">
        <f>IF(ISNUMBER('Panel Spreadsheet'!V107),'Panel Spreadsheet'!V107*Maturity!V107,"")</f>
        <v/>
      </c>
      <c r="W107" s="6" t="str">
        <f>IF(ISNUMBER('Panel Spreadsheet'!W107),'Panel Spreadsheet'!W107*Maturity!W107,"")</f>
        <v/>
      </c>
      <c r="X107" s="6" t="str">
        <f>IF(ISNUMBER('Panel Spreadsheet'!X107),'Panel Spreadsheet'!X107*Maturity!X107,"")</f>
        <v/>
      </c>
      <c r="Y107" s="6" t="str">
        <f>IF(ISNUMBER('Panel Spreadsheet'!Y107),'Panel Spreadsheet'!Y107*Maturity!Y107,"")</f>
        <v/>
      </c>
      <c r="Z107" s="6" t="str">
        <f>IF(ISNUMBER('Panel Spreadsheet'!Z107),'Panel Spreadsheet'!Z107*Maturity!Z107,"")</f>
        <v/>
      </c>
      <c r="AA107" s="6" t="str">
        <f>IF(ISNUMBER('Panel Spreadsheet'!AA107),'Panel Spreadsheet'!AA107*Maturity!AA107,"")</f>
        <v/>
      </c>
      <c r="AB107" s="6" t="str">
        <f>IF(ISNUMBER('Panel Spreadsheet'!AB107),'Panel Spreadsheet'!AB107*Maturity!AB107,"")</f>
        <v/>
      </c>
      <c r="AC107" s="6" t="str">
        <f>IF(ISNUMBER('Panel Spreadsheet'!AC107),'Panel Spreadsheet'!AC107*Maturity!AC107,"")</f>
        <v/>
      </c>
      <c r="AD107" s="6" t="str">
        <f>IF(ISNUMBER('Panel Spreadsheet'!AD107),'Panel Spreadsheet'!AD107*Maturity!AD107,"")</f>
        <v/>
      </c>
      <c r="AE107" s="6" t="str">
        <f>IF(ISNUMBER('Panel Spreadsheet'!AE107),'Panel Spreadsheet'!AE107*Maturity!AE107,"")</f>
        <v/>
      </c>
      <c r="AF107" s="6" t="str">
        <f>IF(ISNUMBER('Panel Spreadsheet'!AF107),'Panel Spreadsheet'!AF107*Maturity!AF107,"")</f>
        <v/>
      </c>
      <c r="AG107" s="6" t="str">
        <f>IF(ISNUMBER('Panel Spreadsheet'!AG107),'Panel Spreadsheet'!AG107*Maturity!AG107,"")</f>
        <v/>
      </c>
      <c r="AH107" s="6" t="str">
        <f>IF(ISNUMBER('Panel Spreadsheet'!AH107),'Panel Spreadsheet'!AH107*Maturity!AH107,"")</f>
        <v/>
      </c>
      <c r="AI107" s="6" t="str">
        <f>IF(ISNUMBER('Panel Spreadsheet'!AI107),'Panel Spreadsheet'!AI107*Maturity!AI107,"")</f>
        <v/>
      </c>
      <c r="AJ107" s="6" t="str">
        <f>IF(ISNUMBER('Panel Spreadsheet'!AJ107),'Panel Spreadsheet'!AJ107*Maturity!AJ107,"")</f>
        <v/>
      </c>
      <c r="AK107" s="6" t="str">
        <f>IF(ISNUMBER('Panel Spreadsheet'!AK107),'Panel Spreadsheet'!AK107*Maturity!AK107,"")</f>
        <v/>
      </c>
      <c r="AL107" s="6" t="str">
        <f>IF(ISNUMBER('Panel Spreadsheet'!AL107),'Panel Spreadsheet'!AL107*Maturity!AL107,"")</f>
        <v/>
      </c>
      <c r="AM107" s="6" t="str">
        <f>IF(ISNUMBER('Panel Spreadsheet'!AM107),'Panel Spreadsheet'!AM107*Maturity!AM107,"")</f>
        <v/>
      </c>
      <c r="AN107" s="6" t="str">
        <f>IF(ISNUMBER('Panel Spreadsheet'!AN107),'Panel Spreadsheet'!AN107*Maturity!AN107,"")</f>
        <v/>
      </c>
      <c r="AO107" s="6" t="str">
        <f>IF(ISNUMBER('Panel Spreadsheet'!AO107),'Panel Spreadsheet'!AO107*Maturity!AO107,"")</f>
        <v/>
      </c>
      <c r="AP107" s="6" t="str">
        <f>IF(ISNUMBER('Panel Spreadsheet'!AP107),'Panel Spreadsheet'!AP107*Maturity!AP107,"")</f>
        <v/>
      </c>
      <c r="AQ107" s="6" t="str">
        <f>IF(ISNUMBER('Panel Spreadsheet'!AQ107),'Panel Spreadsheet'!AQ107*Maturity!AQ107,"")</f>
        <v/>
      </c>
      <c r="AR107" s="6" t="str">
        <f>IF(ISNUMBER('Panel Spreadsheet'!AR107),'Panel Spreadsheet'!AR107*Maturity!AR107,"")</f>
        <v/>
      </c>
      <c r="AS107" s="6" t="str">
        <f>IF(ISNUMBER('Panel Spreadsheet'!AS107),'Panel Spreadsheet'!AS107*Maturity!AS107,"")</f>
        <v/>
      </c>
      <c r="AT107" s="6" t="str">
        <f>IF(ISNUMBER('Panel Spreadsheet'!AT107),'Panel Spreadsheet'!AT107*Maturity!AT107,"")</f>
        <v/>
      </c>
      <c r="AU107" s="6" t="str">
        <f>IF(ISNUMBER('Panel Spreadsheet'!AU107),'Panel Spreadsheet'!AU107*Maturity!AU107,"")</f>
        <v/>
      </c>
      <c r="AV107" s="6" t="str">
        <f>IF(ISNUMBER('Panel Spreadsheet'!AV107),'Panel Spreadsheet'!AV107*Maturity!AV107,"")</f>
        <v/>
      </c>
      <c r="AW107" s="6" t="str">
        <f>IF(ISNUMBER('Panel Spreadsheet'!AW107),'Panel Spreadsheet'!AW107*Maturity!AW107,"")</f>
        <v/>
      </c>
      <c r="AX107" s="6" t="str">
        <f>IF(ISNUMBER('Panel Spreadsheet'!AX107),'Panel Spreadsheet'!AX107*Maturity!AX107,"")</f>
        <v/>
      </c>
      <c r="AY107" s="6" t="str">
        <f>IF(ISNUMBER('Panel Spreadsheet'!AY107),'Panel Spreadsheet'!AY107*Maturity!AY107,"")</f>
        <v/>
      </c>
    </row>
    <row r="108" spans="1:51" x14ac:dyDescent="0.35">
      <c r="A108" t="s">
        <v>25</v>
      </c>
      <c r="B108" t="s">
        <v>157</v>
      </c>
      <c r="C108" s="15">
        <v>5</v>
      </c>
      <c r="D108">
        <v>1929</v>
      </c>
      <c r="E108">
        <v>1947</v>
      </c>
      <c r="F108" s="6">
        <f>IF(ISNUMBER('Panel Spreadsheet'!F108),'Panel Spreadsheet'!F108*Maturity!F108,"")</f>
        <v>1087948.3333333335</v>
      </c>
      <c r="G108" s="6">
        <f>IF(ISNUMBER('Panel Spreadsheet'!G108),'Panel Spreadsheet'!G108*Maturity!G108,"")</f>
        <v>1184993.75</v>
      </c>
      <c r="H108" s="6">
        <f>IF(ISNUMBER('Panel Spreadsheet'!H108),'Panel Spreadsheet'!H108*Maturity!H108,"")</f>
        <v>1036170.8</v>
      </c>
      <c r="I108" s="6">
        <f>IF(ISNUMBER('Panel Spreadsheet'!I108),'Panel Spreadsheet'!I108*Maturity!I108,"")</f>
        <v>6377205.1604166673</v>
      </c>
      <c r="J108" s="6">
        <f>IF(ISNUMBER('Panel Spreadsheet'!J108),'Panel Spreadsheet'!J108*Maturity!J108,"")</f>
        <v>16205258.024999999</v>
      </c>
      <c r="K108" s="6">
        <f>IF(ISNUMBER('Panel Spreadsheet'!K108),'Panel Spreadsheet'!K108*Maturity!K108,"")</f>
        <v>12673495.581249999</v>
      </c>
      <c r="L108" s="6">
        <f>IF(ISNUMBER('Panel Spreadsheet'!L108),'Panel Spreadsheet'!L108*Maturity!L108,"")</f>
        <v>953905.16666666663</v>
      </c>
      <c r="M108" s="6">
        <f>IF(ISNUMBER('Panel Spreadsheet'!M108),'Panel Spreadsheet'!M108*Maturity!M108,"")</f>
        <v>912947.5458333334</v>
      </c>
      <c r="N108" s="6">
        <f>IF(ISNUMBER('Panel Spreadsheet'!N108),'Panel Spreadsheet'!N108*Maturity!N108,"")</f>
        <v>857450.85</v>
      </c>
      <c r="O108" s="6">
        <f>IF(ISNUMBER('Panel Spreadsheet'!O108),'Panel Spreadsheet'!O108*Maturity!O108,"")</f>
        <v>829909.3291666666</v>
      </c>
      <c r="P108" s="6">
        <f>IF(ISNUMBER('Panel Spreadsheet'!P108),'Panel Spreadsheet'!P108*Maturity!P108,"")</f>
        <v>2417299.4000000004</v>
      </c>
      <c r="Q108" s="6" t="str">
        <f>IF(ISNUMBER('Panel Spreadsheet'!Q108),'Panel Spreadsheet'!Q108*Maturity!Q108,"")</f>
        <v/>
      </c>
      <c r="R108" s="6">
        <f>IF(ISNUMBER('Panel Spreadsheet'!R108),'Panel Spreadsheet'!R108*Maturity!R108,"")</f>
        <v>646995.70833333326</v>
      </c>
      <c r="S108" s="6" t="str">
        <f>IF(ISNUMBER('Panel Spreadsheet'!S108),'Panel Spreadsheet'!S108*Maturity!S108,"")</f>
        <v/>
      </c>
      <c r="T108" s="6" t="str">
        <f>IF(ISNUMBER('Panel Spreadsheet'!T108),'Panel Spreadsheet'!T108*Maturity!T108,"")</f>
        <v/>
      </c>
      <c r="U108" s="6" t="str">
        <f>IF(ISNUMBER('Panel Spreadsheet'!U108),'Panel Spreadsheet'!U108*Maturity!U108,"")</f>
        <v/>
      </c>
      <c r="V108" s="6" t="str">
        <f>IF(ISNUMBER('Panel Spreadsheet'!V108),'Panel Spreadsheet'!V108*Maturity!V108,"")</f>
        <v/>
      </c>
      <c r="W108" s="6" t="str">
        <f>IF(ISNUMBER('Panel Spreadsheet'!W108),'Panel Spreadsheet'!W108*Maturity!W108,"")</f>
        <v/>
      </c>
      <c r="X108" s="6" t="str">
        <f>IF(ISNUMBER('Panel Spreadsheet'!X108),'Panel Spreadsheet'!X108*Maturity!X108,"")</f>
        <v/>
      </c>
      <c r="Y108" s="6" t="str">
        <f>IF(ISNUMBER('Panel Spreadsheet'!Y108),'Panel Spreadsheet'!Y108*Maturity!Y108,"")</f>
        <v/>
      </c>
      <c r="Z108" s="6" t="str">
        <f>IF(ISNUMBER('Panel Spreadsheet'!Z108),'Panel Spreadsheet'!Z108*Maturity!Z108,"")</f>
        <v/>
      </c>
      <c r="AA108" s="6" t="str">
        <f>IF(ISNUMBER('Panel Spreadsheet'!AA108),'Panel Spreadsheet'!AA108*Maturity!AA108,"")</f>
        <v/>
      </c>
      <c r="AB108" s="6" t="str">
        <f>IF(ISNUMBER('Panel Spreadsheet'!AB108),'Panel Spreadsheet'!AB108*Maturity!AB108,"")</f>
        <v/>
      </c>
      <c r="AC108" s="6" t="str">
        <f>IF(ISNUMBER('Panel Spreadsheet'!AC108),'Panel Spreadsheet'!AC108*Maturity!AC108,"")</f>
        <v/>
      </c>
      <c r="AD108" s="6" t="str">
        <f>IF(ISNUMBER('Panel Spreadsheet'!AD108),'Panel Spreadsheet'!AD108*Maturity!AD108,"")</f>
        <v/>
      </c>
      <c r="AE108" s="6" t="str">
        <f>IF(ISNUMBER('Panel Spreadsheet'!AE108),'Panel Spreadsheet'!AE108*Maturity!AE108,"")</f>
        <v/>
      </c>
      <c r="AF108" s="6" t="str">
        <f>IF(ISNUMBER('Panel Spreadsheet'!AF108),'Panel Spreadsheet'!AF108*Maturity!AF108,"")</f>
        <v/>
      </c>
      <c r="AG108" s="6" t="str">
        <f>IF(ISNUMBER('Panel Spreadsheet'!AG108),'Panel Spreadsheet'!AG108*Maturity!AG108,"")</f>
        <v/>
      </c>
      <c r="AH108" s="6" t="str">
        <f>IF(ISNUMBER('Panel Spreadsheet'!AH108),'Panel Spreadsheet'!AH108*Maturity!AH108,"")</f>
        <v/>
      </c>
      <c r="AI108" s="6" t="str">
        <f>IF(ISNUMBER('Panel Spreadsheet'!AI108),'Panel Spreadsheet'!AI108*Maturity!AI108,"")</f>
        <v/>
      </c>
      <c r="AJ108" s="6" t="str">
        <f>IF(ISNUMBER('Panel Spreadsheet'!AJ108),'Panel Spreadsheet'!AJ108*Maturity!AJ108,"")</f>
        <v/>
      </c>
      <c r="AK108" s="6" t="str">
        <f>IF(ISNUMBER('Panel Spreadsheet'!AK108),'Panel Spreadsheet'!AK108*Maturity!AK108,"")</f>
        <v/>
      </c>
      <c r="AL108" s="6" t="str">
        <f>IF(ISNUMBER('Panel Spreadsheet'!AL108),'Panel Spreadsheet'!AL108*Maturity!AL108,"")</f>
        <v/>
      </c>
      <c r="AM108" s="6" t="str">
        <f>IF(ISNUMBER('Panel Spreadsheet'!AM108),'Panel Spreadsheet'!AM108*Maturity!AM108,"")</f>
        <v/>
      </c>
      <c r="AN108" s="6" t="str">
        <f>IF(ISNUMBER('Panel Spreadsheet'!AN108),'Panel Spreadsheet'!AN108*Maturity!AN108,"")</f>
        <v/>
      </c>
      <c r="AO108" s="6" t="str">
        <f>IF(ISNUMBER('Panel Spreadsheet'!AO108),'Panel Spreadsheet'!AO108*Maturity!AO108,"")</f>
        <v/>
      </c>
      <c r="AP108" s="6" t="str">
        <f>IF(ISNUMBER('Panel Spreadsheet'!AP108),'Panel Spreadsheet'!AP108*Maturity!AP108,"")</f>
        <v/>
      </c>
      <c r="AQ108" s="6" t="str">
        <f>IF(ISNUMBER('Panel Spreadsheet'!AQ108),'Panel Spreadsheet'!AQ108*Maturity!AQ108,"")</f>
        <v/>
      </c>
      <c r="AR108" s="6" t="str">
        <f>IF(ISNUMBER('Panel Spreadsheet'!AR108),'Panel Spreadsheet'!AR108*Maturity!AR108,"")</f>
        <v/>
      </c>
      <c r="AS108" s="6" t="str">
        <f>IF(ISNUMBER('Panel Spreadsheet'!AS108),'Panel Spreadsheet'!AS108*Maturity!AS108,"")</f>
        <v/>
      </c>
      <c r="AT108" s="6" t="str">
        <f>IF(ISNUMBER('Panel Spreadsheet'!AT108),'Panel Spreadsheet'!AT108*Maturity!AT108,"")</f>
        <v/>
      </c>
      <c r="AU108" s="6" t="str">
        <f>IF(ISNUMBER('Panel Spreadsheet'!AU108),'Panel Spreadsheet'!AU108*Maturity!AU108,"")</f>
        <v/>
      </c>
      <c r="AV108" s="6" t="str">
        <f>IF(ISNUMBER('Panel Spreadsheet'!AV108),'Panel Spreadsheet'!AV108*Maturity!AV108,"")</f>
        <v/>
      </c>
      <c r="AW108" s="6" t="str">
        <f>IF(ISNUMBER('Panel Spreadsheet'!AW108),'Panel Spreadsheet'!AW108*Maturity!AW108,"")</f>
        <v/>
      </c>
      <c r="AX108" s="6" t="str">
        <f>IF(ISNUMBER('Panel Spreadsheet'!AX108),'Panel Spreadsheet'!AX108*Maturity!AX108,"")</f>
        <v/>
      </c>
      <c r="AY108" s="6" t="str">
        <f>IF(ISNUMBER('Panel Spreadsheet'!AY108),'Panel Spreadsheet'!AY108*Maturity!AY108,"")</f>
        <v/>
      </c>
    </row>
    <row r="109" spans="1:51" x14ac:dyDescent="0.35">
      <c r="A109" t="s">
        <v>177</v>
      </c>
      <c r="B109" t="s">
        <v>157</v>
      </c>
      <c r="C109" s="15">
        <v>5</v>
      </c>
      <c r="D109">
        <v>1929</v>
      </c>
      <c r="E109">
        <v>1947</v>
      </c>
      <c r="F109" s="6" t="str">
        <f>IF(ISNUMBER('Panel Spreadsheet'!F109),'Panel Spreadsheet'!F109*Maturity!F109,"")</f>
        <v/>
      </c>
      <c r="G109" s="6" t="str">
        <f>IF(ISNUMBER('Panel Spreadsheet'!G109),'Panel Spreadsheet'!G109*Maturity!G109,"")</f>
        <v/>
      </c>
      <c r="H109" s="6">
        <f>IF(ISNUMBER('Panel Spreadsheet'!H109),'Panel Spreadsheet'!H109*Maturity!H109,"")</f>
        <v>1036170.8</v>
      </c>
      <c r="I109" s="6">
        <f>IF(ISNUMBER('Panel Spreadsheet'!I109),'Panel Spreadsheet'!I109*Maturity!I109,"")</f>
        <v>6377205.1604166673</v>
      </c>
      <c r="J109" s="6">
        <f>IF(ISNUMBER('Panel Spreadsheet'!J109),'Panel Spreadsheet'!J109*Maturity!J109,"")</f>
        <v>16205258.024999999</v>
      </c>
      <c r="K109" s="6">
        <f>IF(ISNUMBER('Panel Spreadsheet'!K109),'Panel Spreadsheet'!K109*Maturity!K109,"")</f>
        <v>12673495.581249999</v>
      </c>
      <c r="L109" s="6">
        <f>IF(ISNUMBER('Panel Spreadsheet'!L109),'Panel Spreadsheet'!L109*Maturity!L109,"")</f>
        <v>21804485.166666664</v>
      </c>
      <c r="M109" s="6">
        <f>IF(ISNUMBER('Panel Spreadsheet'!M109),'Panel Spreadsheet'!M109*Maturity!M109,"")</f>
        <v>13125461.566666668</v>
      </c>
      <c r="N109" s="6">
        <f>IF(ISNUMBER('Panel Spreadsheet'!N109),'Panel Spreadsheet'!N109*Maturity!N109,"")</f>
        <v>6954183.8999999994</v>
      </c>
      <c r="O109" s="6">
        <f>IF(ISNUMBER('Panel Spreadsheet'!O109),'Panel Spreadsheet'!O109*Maturity!O109,"")</f>
        <v>4448989.0375000006</v>
      </c>
      <c r="P109" s="6" t="str">
        <f>IF(ISNUMBER('Panel Spreadsheet'!P109),'Panel Spreadsheet'!P109*Maturity!P109,"")</f>
        <v/>
      </c>
      <c r="Q109" s="6">
        <f>IF(ISNUMBER('Panel Spreadsheet'!Q109),'Panel Spreadsheet'!Q109*Maturity!Q109,"")</f>
        <v>712465.5</v>
      </c>
      <c r="R109" s="6" t="str">
        <f>IF(ISNUMBER('Panel Spreadsheet'!R109),'Panel Spreadsheet'!R109*Maturity!R109,"")</f>
        <v/>
      </c>
      <c r="S109" s="6" t="str">
        <f>IF(ISNUMBER('Panel Spreadsheet'!S109),'Panel Spreadsheet'!S109*Maturity!S109,"")</f>
        <v/>
      </c>
      <c r="T109" s="6" t="str">
        <f>IF(ISNUMBER('Panel Spreadsheet'!T109),'Panel Spreadsheet'!T109*Maturity!T109,"")</f>
        <v/>
      </c>
      <c r="U109" s="6" t="str">
        <f>IF(ISNUMBER('Panel Spreadsheet'!U109),'Panel Spreadsheet'!U109*Maturity!U109,"")</f>
        <v/>
      </c>
      <c r="V109" s="6" t="str">
        <f>IF(ISNUMBER('Panel Spreadsheet'!V109),'Panel Spreadsheet'!V109*Maturity!V109,"")</f>
        <v/>
      </c>
      <c r="W109" s="6" t="str">
        <f>IF(ISNUMBER('Panel Spreadsheet'!W109),'Panel Spreadsheet'!W109*Maturity!W109,"")</f>
        <v/>
      </c>
      <c r="X109" s="6" t="str">
        <f>IF(ISNUMBER('Panel Spreadsheet'!X109),'Panel Spreadsheet'!X109*Maturity!X109,"")</f>
        <v/>
      </c>
      <c r="Y109" s="6" t="str">
        <f>IF(ISNUMBER('Panel Spreadsheet'!Y109),'Panel Spreadsheet'!Y109*Maturity!Y109,"")</f>
        <v/>
      </c>
      <c r="Z109" s="6" t="str">
        <f>IF(ISNUMBER('Panel Spreadsheet'!Z109),'Panel Spreadsheet'!Z109*Maturity!Z109,"")</f>
        <v/>
      </c>
      <c r="AA109" s="6" t="str">
        <f>IF(ISNUMBER('Panel Spreadsheet'!AA109),'Panel Spreadsheet'!AA109*Maturity!AA109,"")</f>
        <v/>
      </c>
      <c r="AB109" s="6" t="str">
        <f>IF(ISNUMBER('Panel Spreadsheet'!AB109),'Panel Spreadsheet'!AB109*Maturity!AB109,"")</f>
        <v/>
      </c>
      <c r="AC109" s="6" t="str">
        <f>IF(ISNUMBER('Panel Spreadsheet'!AC109),'Panel Spreadsheet'!AC109*Maturity!AC109,"")</f>
        <v/>
      </c>
      <c r="AD109" s="6" t="str">
        <f>IF(ISNUMBER('Panel Spreadsheet'!AD109),'Panel Spreadsheet'!AD109*Maturity!AD109,"")</f>
        <v/>
      </c>
      <c r="AE109" s="6" t="str">
        <f>IF(ISNUMBER('Panel Spreadsheet'!AE109),'Panel Spreadsheet'!AE109*Maturity!AE109,"")</f>
        <v/>
      </c>
      <c r="AF109" s="6" t="str">
        <f>IF(ISNUMBER('Panel Spreadsheet'!AF109),'Panel Spreadsheet'!AF109*Maturity!AF109,"")</f>
        <v/>
      </c>
      <c r="AG109" s="6" t="str">
        <f>IF(ISNUMBER('Panel Spreadsheet'!AG109),'Panel Spreadsheet'!AG109*Maturity!AG109,"")</f>
        <v/>
      </c>
      <c r="AH109" s="6" t="str">
        <f>IF(ISNUMBER('Panel Spreadsheet'!AH109),'Panel Spreadsheet'!AH109*Maturity!AH109,"")</f>
        <v/>
      </c>
      <c r="AI109" s="6" t="str">
        <f>IF(ISNUMBER('Panel Spreadsheet'!AI109),'Panel Spreadsheet'!AI109*Maturity!AI109,"")</f>
        <v/>
      </c>
      <c r="AJ109" s="6" t="str">
        <f>IF(ISNUMBER('Panel Spreadsheet'!AJ109),'Panel Spreadsheet'!AJ109*Maturity!AJ109,"")</f>
        <v/>
      </c>
      <c r="AK109" s="6" t="str">
        <f>IF(ISNUMBER('Panel Spreadsheet'!AK109),'Panel Spreadsheet'!AK109*Maturity!AK109,"")</f>
        <v/>
      </c>
      <c r="AL109" s="6" t="str">
        <f>IF(ISNUMBER('Panel Spreadsheet'!AL109),'Panel Spreadsheet'!AL109*Maturity!AL109,"")</f>
        <v/>
      </c>
      <c r="AM109" s="6" t="str">
        <f>IF(ISNUMBER('Panel Spreadsheet'!AM109),'Panel Spreadsheet'!AM109*Maturity!AM109,"")</f>
        <v/>
      </c>
      <c r="AN109" s="6" t="str">
        <f>IF(ISNUMBER('Panel Spreadsheet'!AN109),'Panel Spreadsheet'!AN109*Maturity!AN109,"")</f>
        <v/>
      </c>
      <c r="AO109" s="6" t="str">
        <f>IF(ISNUMBER('Panel Spreadsheet'!AO109),'Panel Spreadsheet'!AO109*Maturity!AO109,"")</f>
        <v/>
      </c>
      <c r="AP109" s="6" t="str">
        <f>IF(ISNUMBER('Panel Spreadsheet'!AP109),'Panel Spreadsheet'!AP109*Maturity!AP109,"")</f>
        <v/>
      </c>
      <c r="AQ109" s="6" t="str">
        <f>IF(ISNUMBER('Panel Spreadsheet'!AQ109),'Panel Spreadsheet'!AQ109*Maturity!AQ109,"")</f>
        <v/>
      </c>
      <c r="AR109" s="6" t="str">
        <f>IF(ISNUMBER('Panel Spreadsheet'!AR109),'Panel Spreadsheet'!AR109*Maturity!AR109,"")</f>
        <v/>
      </c>
      <c r="AS109" s="6" t="str">
        <f>IF(ISNUMBER('Panel Spreadsheet'!AS109),'Panel Spreadsheet'!AS109*Maturity!AS109,"")</f>
        <v/>
      </c>
      <c r="AT109" s="6" t="str">
        <f>IF(ISNUMBER('Panel Spreadsheet'!AT109),'Panel Spreadsheet'!AT109*Maturity!AT109,"")</f>
        <v/>
      </c>
      <c r="AU109" s="6" t="str">
        <f>IF(ISNUMBER('Panel Spreadsheet'!AU109),'Panel Spreadsheet'!AU109*Maturity!AU109,"")</f>
        <v/>
      </c>
      <c r="AV109" s="6" t="str">
        <f>IF(ISNUMBER('Panel Spreadsheet'!AV109),'Panel Spreadsheet'!AV109*Maturity!AV109,"")</f>
        <v/>
      </c>
      <c r="AW109" s="6" t="str">
        <f>IF(ISNUMBER('Panel Spreadsheet'!AW109),'Panel Spreadsheet'!AW109*Maturity!AW109,"")</f>
        <v/>
      </c>
      <c r="AX109" s="6" t="str">
        <f>IF(ISNUMBER('Panel Spreadsheet'!AX109),'Panel Spreadsheet'!AX109*Maturity!AX109,"")</f>
        <v/>
      </c>
      <c r="AY109" s="6" t="str">
        <f>IF(ISNUMBER('Panel Spreadsheet'!AY109),'Panel Spreadsheet'!AY109*Maturity!AY109,"")</f>
        <v/>
      </c>
    </row>
    <row r="110" spans="1:51" x14ac:dyDescent="0.35">
      <c r="A110" t="s">
        <v>76</v>
      </c>
      <c r="B110" t="s">
        <v>157</v>
      </c>
      <c r="C110" s="15">
        <v>5.5</v>
      </c>
      <c r="D110">
        <v>1966</v>
      </c>
      <c r="E110" s="112">
        <v>1966</v>
      </c>
      <c r="F110" s="6" t="str">
        <f>IF(ISNUMBER('Panel Spreadsheet'!F110),'Panel Spreadsheet'!F110*Maturity!F110,"")</f>
        <v/>
      </c>
      <c r="G110" s="6" t="str">
        <f>IF(ISNUMBER('Panel Spreadsheet'!G110),'Panel Spreadsheet'!G110*Maturity!G110,"")</f>
        <v/>
      </c>
      <c r="H110" s="6" t="str">
        <f>IF(ISNUMBER('Panel Spreadsheet'!H110),'Panel Spreadsheet'!H110*Maturity!H110,"")</f>
        <v/>
      </c>
      <c r="I110" s="6" t="str">
        <f>IF(ISNUMBER('Panel Spreadsheet'!I110),'Panel Spreadsheet'!I110*Maturity!I110,"")</f>
        <v/>
      </c>
      <c r="J110" s="6" t="str">
        <f>IF(ISNUMBER('Panel Spreadsheet'!J110),'Panel Spreadsheet'!J110*Maturity!J110,"")</f>
        <v/>
      </c>
      <c r="K110" s="6" t="str">
        <f>IF(ISNUMBER('Panel Spreadsheet'!K110),'Panel Spreadsheet'!K110*Maturity!K110,"")</f>
        <v/>
      </c>
      <c r="L110" s="6" t="str">
        <f>IF(ISNUMBER('Panel Spreadsheet'!L110),'Panel Spreadsheet'!L110*Maturity!L110,"")</f>
        <v/>
      </c>
      <c r="M110" s="6" t="str">
        <f>IF(ISNUMBER('Panel Spreadsheet'!M110),'Panel Spreadsheet'!M110*Maturity!M110,"")</f>
        <v/>
      </c>
      <c r="N110" s="6" t="str">
        <f>IF(ISNUMBER('Panel Spreadsheet'!N110),'Panel Spreadsheet'!N110*Maturity!N110,"")</f>
        <v/>
      </c>
      <c r="O110" s="6" t="str">
        <f>IF(ISNUMBER('Panel Spreadsheet'!O110),'Panel Spreadsheet'!O110*Maturity!O110,"")</f>
        <v/>
      </c>
      <c r="P110" s="6" t="str">
        <f>IF(ISNUMBER('Panel Spreadsheet'!P110),'Panel Spreadsheet'!P110*Maturity!P110,"")</f>
        <v/>
      </c>
      <c r="Q110" s="6" t="str">
        <f>IF(ISNUMBER('Panel Spreadsheet'!Q110),'Panel Spreadsheet'!Q110*Maturity!Q110,"")</f>
        <v/>
      </c>
      <c r="R110" s="6" t="str">
        <f>IF(ISNUMBER('Panel Spreadsheet'!R110),'Panel Spreadsheet'!R110*Maturity!R110,"")</f>
        <v/>
      </c>
      <c r="S110" s="6" t="str">
        <f>IF(ISNUMBER('Panel Spreadsheet'!S110),'Panel Spreadsheet'!S110*Maturity!S110,"")</f>
        <v/>
      </c>
      <c r="T110" s="6" t="str">
        <f>IF(ISNUMBER('Panel Spreadsheet'!T110),'Panel Spreadsheet'!T110*Maturity!T110,"")</f>
        <v/>
      </c>
      <c r="U110" s="6" t="str">
        <f>IF(ISNUMBER('Panel Spreadsheet'!U110),'Panel Spreadsheet'!U110*Maturity!U110,"")</f>
        <v/>
      </c>
      <c r="V110" s="6" t="str">
        <f>IF(ISNUMBER('Panel Spreadsheet'!V110),'Panel Spreadsheet'!V110*Maturity!V110,"")</f>
        <v/>
      </c>
      <c r="W110" s="6" t="str">
        <f>IF(ISNUMBER('Panel Spreadsheet'!W110),'Panel Spreadsheet'!W110*Maturity!W110,"")</f>
        <v/>
      </c>
      <c r="X110" s="6" t="str">
        <f>IF(ISNUMBER('Panel Spreadsheet'!X110),'Panel Spreadsheet'!X110*Maturity!X110,"")</f>
        <v/>
      </c>
      <c r="Y110" s="6" t="str">
        <f>IF(ISNUMBER('Panel Spreadsheet'!Y110),'Panel Spreadsheet'!Y110*Maturity!Y110,"")</f>
        <v/>
      </c>
      <c r="Z110" s="6" t="str">
        <f>IF(ISNUMBER('Panel Spreadsheet'!Z110),'Panel Spreadsheet'!Z110*Maturity!Z110,"")</f>
        <v/>
      </c>
      <c r="AA110" s="6" t="str">
        <f>IF(ISNUMBER('Panel Spreadsheet'!AA110),'Panel Spreadsheet'!AA110*Maturity!AA110,"")</f>
        <v/>
      </c>
      <c r="AB110" s="6" t="str">
        <f>IF(ISNUMBER('Panel Spreadsheet'!AB110),'Panel Spreadsheet'!AB110*Maturity!AB110,"")</f>
        <v/>
      </c>
      <c r="AC110" s="6" t="str">
        <f>IF(ISNUMBER('Panel Spreadsheet'!AC110),'Panel Spreadsheet'!AC110*Maturity!AC110,"")</f>
        <v/>
      </c>
      <c r="AD110" s="6" t="str">
        <f>IF(ISNUMBER('Panel Spreadsheet'!AD110),'Panel Spreadsheet'!AD110*Maturity!AD110,"")</f>
        <v/>
      </c>
      <c r="AE110" s="6" t="str">
        <f>IF(ISNUMBER('Panel Spreadsheet'!AE110),'Panel Spreadsheet'!AE110*Maturity!AE110,"")</f>
        <v/>
      </c>
      <c r="AF110" s="6" t="str">
        <f>IF(ISNUMBER('Panel Spreadsheet'!AF110),'Panel Spreadsheet'!AF110*Maturity!AF110,"")</f>
        <v/>
      </c>
      <c r="AG110" s="6" t="str">
        <f>IF(ISNUMBER('Panel Spreadsheet'!AG110),'Panel Spreadsheet'!AG110*Maturity!AG110,"")</f>
        <v/>
      </c>
      <c r="AH110" s="6" t="str">
        <f>IF(ISNUMBER('Panel Spreadsheet'!AH110),'Panel Spreadsheet'!AH110*Maturity!AH110,"")</f>
        <v/>
      </c>
      <c r="AI110" s="6" t="str">
        <f>IF(ISNUMBER('Panel Spreadsheet'!AI110),'Panel Spreadsheet'!AI110*Maturity!AI110,"")</f>
        <v/>
      </c>
      <c r="AJ110" s="6" t="str">
        <f>IF(ISNUMBER('Panel Spreadsheet'!AJ110),'Panel Spreadsheet'!AJ110*Maturity!AJ110,"")</f>
        <v/>
      </c>
      <c r="AK110" s="6" t="str">
        <f>IF(ISNUMBER('Panel Spreadsheet'!AK110),'Panel Spreadsheet'!AK110*Maturity!AK110,"")</f>
        <v/>
      </c>
      <c r="AL110" s="6" t="str">
        <f>IF(ISNUMBER('Panel Spreadsheet'!AL110),'Panel Spreadsheet'!AL110*Maturity!AL110,"")</f>
        <v/>
      </c>
      <c r="AM110" s="6" t="str">
        <f>IF(ISNUMBER('Panel Spreadsheet'!AM110),'Panel Spreadsheet'!AM110*Maturity!AM110,"")</f>
        <v/>
      </c>
      <c r="AN110" s="6" t="str">
        <f>IF(ISNUMBER('Panel Spreadsheet'!AN110),'Panel Spreadsheet'!AN110*Maturity!AN110,"")</f>
        <v/>
      </c>
      <c r="AO110" s="6" t="str">
        <f>IF(ISNUMBER('Panel Spreadsheet'!AO110),'Panel Spreadsheet'!AO110*Maturity!AO110,"")</f>
        <v/>
      </c>
      <c r="AP110" s="6" t="str">
        <f>IF(ISNUMBER('Panel Spreadsheet'!AP110),'Panel Spreadsheet'!AP110*Maturity!AP110,"")</f>
        <v/>
      </c>
      <c r="AQ110" s="6" t="str">
        <f>IF(ISNUMBER('Panel Spreadsheet'!AQ110),'Panel Spreadsheet'!AQ110*Maturity!AQ110,"")</f>
        <v/>
      </c>
      <c r="AR110" s="6" t="str">
        <f>IF(ISNUMBER('Panel Spreadsheet'!AR110),'Panel Spreadsheet'!AR110*Maturity!AR110,"")</f>
        <v/>
      </c>
      <c r="AS110" s="6" t="str">
        <f>IF(ISNUMBER('Panel Spreadsheet'!AS110),'Panel Spreadsheet'!AS110*Maturity!AS110,"")</f>
        <v/>
      </c>
      <c r="AT110" s="6">
        <f>IF(ISNUMBER('Panel Spreadsheet'!AT110),'Panel Spreadsheet'!AT110*Maturity!AT110,"")</f>
        <v>14812500</v>
      </c>
      <c r="AU110" s="6">
        <f>IF(ISNUMBER('Panel Spreadsheet'!AU110),'Panel Spreadsheet'!AU110*Maturity!AU110,"")</f>
        <v>40591038.666000001</v>
      </c>
      <c r="AV110" s="6">
        <f>IF(ISNUMBER('Panel Spreadsheet'!AV110),'Panel Spreadsheet'!AV110*Maturity!AV110,"")</f>
        <v>31049114.475000001</v>
      </c>
      <c r="AW110" s="6" t="str">
        <f>IF(ISNUMBER('Panel Spreadsheet'!AW110),'Panel Spreadsheet'!AW110*Maturity!AW110,"")</f>
        <v/>
      </c>
      <c r="AX110" s="6" t="str">
        <f>IF(ISNUMBER('Panel Spreadsheet'!AX110),'Panel Spreadsheet'!AX110*Maturity!AX110,"")</f>
        <v/>
      </c>
      <c r="AY110" s="6" t="str">
        <f>IF(ISNUMBER('Panel Spreadsheet'!AY110),'Panel Spreadsheet'!AY110*Maturity!AY110,"")</f>
        <v/>
      </c>
    </row>
    <row r="111" spans="1:51" x14ac:dyDescent="0.35">
      <c r="A111" t="s">
        <v>44</v>
      </c>
      <c r="B111" t="s">
        <v>157</v>
      </c>
      <c r="C111" s="15">
        <v>5.5</v>
      </c>
      <c r="D111">
        <v>1962</v>
      </c>
      <c r="E111" s="112">
        <v>1962</v>
      </c>
      <c r="F111" s="6" t="str">
        <f>IF(ISNUMBER('Panel Spreadsheet'!F111),'Panel Spreadsheet'!F111*Maturity!F111,"")</f>
        <v/>
      </c>
      <c r="G111" s="6" t="str">
        <f>IF(ISNUMBER('Panel Spreadsheet'!G111),'Panel Spreadsheet'!G111*Maturity!G111,"")</f>
        <v/>
      </c>
      <c r="H111" s="6" t="str">
        <f>IF(ISNUMBER('Panel Spreadsheet'!H111),'Panel Spreadsheet'!H111*Maturity!H111,"")</f>
        <v/>
      </c>
      <c r="I111" s="6" t="str">
        <f>IF(ISNUMBER('Panel Spreadsheet'!I111),'Panel Spreadsheet'!I111*Maturity!I111,"")</f>
        <v/>
      </c>
      <c r="J111" s="6" t="str">
        <f>IF(ISNUMBER('Panel Spreadsheet'!J111),'Panel Spreadsheet'!J111*Maturity!J111,"")</f>
        <v/>
      </c>
      <c r="K111" s="6" t="str">
        <f>IF(ISNUMBER('Panel Spreadsheet'!K111),'Panel Spreadsheet'!K111*Maturity!K111,"")</f>
        <v/>
      </c>
      <c r="L111" s="6" t="str">
        <f>IF(ISNUMBER('Panel Spreadsheet'!L111),'Panel Spreadsheet'!L111*Maturity!L111,"")</f>
        <v/>
      </c>
      <c r="M111" s="6" t="str">
        <f>IF(ISNUMBER('Panel Spreadsheet'!M111),'Panel Spreadsheet'!M111*Maturity!M111,"")</f>
        <v/>
      </c>
      <c r="N111" s="6" t="str">
        <f>IF(ISNUMBER('Panel Spreadsheet'!N111),'Panel Spreadsheet'!N111*Maturity!N111,"")</f>
        <v/>
      </c>
      <c r="O111" s="6" t="str">
        <f>IF(ISNUMBER('Panel Spreadsheet'!O111),'Panel Spreadsheet'!O111*Maturity!O111,"")</f>
        <v/>
      </c>
      <c r="P111" s="6" t="str">
        <f>IF(ISNUMBER('Panel Spreadsheet'!P111),'Panel Spreadsheet'!P111*Maturity!P111,"")</f>
        <v/>
      </c>
      <c r="Q111" s="6" t="str">
        <f>IF(ISNUMBER('Panel Spreadsheet'!Q111),'Panel Spreadsheet'!Q111*Maturity!Q111,"")</f>
        <v/>
      </c>
      <c r="R111" s="6" t="str">
        <f>IF(ISNUMBER('Panel Spreadsheet'!R111),'Panel Spreadsheet'!R111*Maturity!R111,"")</f>
        <v/>
      </c>
      <c r="S111" s="6" t="str">
        <f>IF(ISNUMBER('Panel Spreadsheet'!S111),'Panel Spreadsheet'!S111*Maturity!S111,"")</f>
        <v/>
      </c>
      <c r="T111" s="6" t="str">
        <f>IF(ISNUMBER('Panel Spreadsheet'!T111),'Panel Spreadsheet'!T111*Maturity!T111,"")</f>
        <v/>
      </c>
      <c r="U111" s="6" t="str">
        <f>IF(ISNUMBER('Panel Spreadsheet'!U111),'Panel Spreadsheet'!U111*Maturity!U111,"")</f>
        <v/>
      </c>
      <c r="V111" s="6" t="str">
        <f>IF(ISNUMBER('Panel Spreadsheet'!V111),'Panel Spreadsheet'!V111*Maturity!V111,"")</f>
        <v/>
      </c>
      <c r="W111" s="6" t="str">
        <f>IF(ISNUMBER('Panel Spreadsheet'!W111),'Panel Spreadsheet'!W111*Maturity!W111,"")</f>
        <v/>
      </c>
      <c r="X111" s="6" t="str">
        <f>IF(ISNUMBER('Panel Spreadsheet'!X111),'Panel Spreadsheet'!X111*Maturity!X111,"")</f>
        <v/>
      </c>
      <c r="Y111" s="6" t="str">
        <f>IF(ISNUMBER('Panel Spreadsheet'!Y111),'Panel Spreadsheet'!Y111*Maturity!Y111,"")</f>
        <v/>
      </c>
      <c r="Z111" s="6" t="str">
        <f>IF(ISNUMBER('Panel Spreadsheet'!Z111),'Panel Spreadsheet'!Z111*Maturity!Z111,"")</f>
        <v/>
      </c>
      <c r="AA111" s="6" t="str">
        <f>IF(ISNUMBER('Panel Spreadsheet'!AA111),'Panel Spreadsheet'!AA111*Maturity!AA111,"")</f>
        <v/>
      </c>
      <c r="AB111" s="6" t="str">
        <f>IF(ISNUMBER('Panel Spreadsheet'!AB111),'Panel Spreadsheet'!AB111*Maturity!AB111,"")</f>
        <v/>
      </c>
      <c r="AC111" s="6" t="str">
        <f>IF(ISNUMBER('Panel Spreadsheet'!AC111),'Panel Spreadsheet'!AC111*Maturity!AC111,"")</f>
        <v/>
      </c>
      <c r="AD111" s="6" t="str">
        <f>IF(ISNUMBER('Panel Spreadsheet'!AD111),'Panel Spreadsheet'!AD111*Maturity!AD111,"")</f>
        <v/>
      </c>
      <c r="AE111" s="6" t="str">
        <f>IF(ISNUMBER('Panel Spreadsheet'!AE111),'Panel Spreadsheet'!AE111*Maturity!AE111,"")</f>
        <v/>
      </c>
      <c r="AF111" s="6" t="str">
        <f>IF(ISNUMBER('Panel Spreadsheet'!AF111),'Panel Spreadsheet'!AF111*Maturity!AF111,"")</f>
        <v/>
      </c>
      <c r="AG111" s="6" t="str">
        <f>IF(ISNUMBER('Panel Spreadsheet'!AG111),'Panel Spreadsheet'!AG111*Maturity!AG111,"")</f>
        <v/>
      </c>
      <c r="AH111" s="6" t="str">
        <f>IF(ISNUMBER('Panel Spreadsheet'!AH111),'Panel Spreadsheet'!AH111*Maturity!AH111,"")</f>
        <v/>
      </c>
      <c r="AI111" s="6" t="str">
        <f>IF(ISNUMBER('Panel Spreadsheet'!AI111),'Panel Spreadsheet'!AI111*Maturity!AI111,"")</f>
        <v/>
      </c>
      <c r="AJ111" s="6" t="str">
        <f>IF(ISNUMBER('Panel Spreadsheet'!AJ111),'Panel Spreadsheet'!AJ111*Maturity!AJ111,"")</f>
        <v/>
      </c>
      <c r="AK111" s="6" t="str">
        <f>IF(ISNUMBER('Panel Spreadsheet'!AK111),'Panel Spreadsheet'!AK111*Maturity!AK111,"")</f>
        <v/>
      </c>
      <c r="AL111" s="6" t="str">
        <f>IF(ISNUMBER('Panel Spreadsheet'!AL111),'Panel Spreadsheet'!AL111*Maturity!AL111,"")</f>
        <v/>
      </c>
      <c r="AM111" s="6" t="str">
        <f>IF(ISNUMBER('Panel Spreadsheet'!AM111),'Panel Spreadsheet'!AM111*Maturity!AM111,"")</f>
        <v/>
      </c>
      <c r="AN111" s="6" t="str">
        <f>IF(ISNUMBER('Panel Spreadsheet'!AN111),'Panel Spreadsheet'!AN111*Maturity!AN111,"")</f>
        <v/>
      </c>
      <c r="AO111" s="6" t="str">
        <f>IF(ISNUMBER('Panel Spreadsheet'!AO111),'Panel Spreadsheet'!AO111*Maturity!AO111,"")</f>
        <v/>
      </c>
      <c r="AP111" s="6" t="str">
        <f>IF(ISNUMBER('Panel Spreadsheet'!AP111),'Panel Spreadsheet'!AP111*Maturity!AP111,"")</f>
        <v/>
      </c>
      <c r="AQ111" s="6" t="str">
        <f>IF(ISNUMBER('Panel Spreadsheet'!AQ111),'Panel Spreadsheet'!AQ111*Maturity!AQ111,"")</f>
        <v/>
      </c>
      <c r="AR111" s="6" t="str">
        <f>IF(ISNUMBER('Panel Spreadsheet'!AR111),'Panel Spreadsheet'!AR111*Maturity!AR111,"")</f>
        <v/>
      </c>
      <c r="AS111" s="6" t="str">
        <f>IF(ISNUMBER('Panel Spreadsheet'!AS111),'Panel Spreadsheet'!AS111*Maturity!AS111,"")</f>
        <v/>
      </c>
      <c r="AT111" s="6">
        <f>IF(ISNUMBER('Panel Spreadsheet'!AT111),'Panel Spreadsheet'!AT111*Maturity!AT111,"")</f>
        <v>1007500</v>
      </c>
      <c r="AU111" s="6" t="str">
        <f>IF(ISNUMBER('Panel Spreadsheet'!AU111),'Panel Spreadsheet'!AU111*Maturity!AU111,"")</f>
        <v/>
      </c>
      <c r="AV111" s="6" t="str">
        <f>IF(ISNUMBER('Panel Spreadsheet'!AV111),'Panel Spreadsheet'!AV111*Maturity!AV111,"")</f>
        <v/>
      </c>
      <c r="AW111" s="6" t="str">
        <f>IF(ISNUMBER('Panel Spreadsheet'!AW111),'Panel Spreadsheet'!AW111*Maturity!AW111,"")</f>
        <v/>
      </c>
      <c r="AX111" s="6" t="str">
        <f>IF(ISNUMBER('Panel Spreadsheet'!AX111),'Panel Spreadsheet'!AX111*Maturity!AX111,"")</f>
        <v/>
      </c>
      <c r="AY111" s="6" t="str">
        <f>IF(ISNUMBER('Panel Spreadsheet'!AY111),'Panel Spreadsheet'!AY111*Maturity!AY111,"")</f>
        <v/>
      </c>
    </row>
    <row r="112" spans="1:51" x14ac:dyDescent="0.35">
      <c r="A112" s="28" t="s">
        <v>84</v>
      </c>
      <c r="B112" s="28" t="s">
        <v>157</v>
      </c>
      <c r="C112" s="45"/>
      <c r="D112" s="28"/>
      <c r="E112" s="28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</row>
    <row r="113" spans="1:51" x14ac:dyDescent="0.35">
      <c r="A113" s="31" t="s">
        <v>272</v>
      </c>
      <c r="B113" t="s">
        <v>170</v>
      </c>
      <c r="C113">
        <v>2.5</v>
      </c>
      <c r="D113">
        <v>1950</v>
      </c>
      <c r="E113">
        <v>1955</v>
      </c>
      <c r="F113" s="6" t="str">
        <f>IF(ISNUMBER('Panel Spreadsheet'!F113),'Panel Spreadsheet'!F113*Maturity!F113,"")</f>
        <v/>
      </c>
      <c r="G113" s="6" t="str">
        <f>IF(ISNUMBER('Panel Spreadsheet'!G113),'Panel Spreadsheet'!G113*Maturity!G113,"")</f>
        <v/>
      </c>
      <c r="H113" s="6" t="str">
        <f>IF(ISNUMBER('Panel Spreadsheet'!H113),'Panel Spreadsheet'!H113*Maturity!H113,"")</f>
        <v/>
      </c>
      <c r="I113" s="6" t="str">
        <f>IF(ISNUMBER('Panel Spreadsheet'!I113),'Panel Spreadsheet'!I113*Maturity!I113,"")</f>
        <v/>
      </c>
      <c r="J113" s="6" t="str">
        <f>IF(ISNUMBER('Panel Spreadsheet'!J113),'Panel Spreadsheet'!J113*Maturity!J113,"")</f>
        <v/>
      </c>
      <c r="K113" s="6" t="str">
        <f>IF(ISNUMBER('Panel Spreadsheet'!K113),'Panel Spreadsheet'!K113*Maturity!K113,"")</f>
        <v/>
      </c>
      <c r="L113" s="6" t="str">
        <f>IF(ISNUMBER('Panel Spreadsheet'!L113),'Panel Spreadsheet'!L113*Maturity!L113,"")</f>
        <v/>
      </c>
      <c r="M113" s="6" t="str">
        <f>IF(ISNUMBER('Panel Spreadsheet'!M113),'Panel Spreadsheet'!M113*Maturity!M113,"")</f>
        <v/>
      </c>
      <c r="N113" s="6" t="str">
        <f>IF(ISNUMBER('Panel Spreadsheet'!N113),'Panel Spreadsheet'!N113*Maturity!N113,"")</f>
        <v/>
      </c>
      <c r="O113" s="6" t="str">
        <f>IF(ISNUMBER('Panel Spreadsheet'!O113),'Panel Spreadsheet'!O113*Maturity!O113,"")</f>
        <v/>
      </c>
      <c r="P113" s="6" t="str">
        <f>IF(ISNUMBER('Panel Spreadsheet'!P113),'Panel Spreadsheet'!P113*Maturity!P113,"")</f>
        <v/>
      </c>
      <c r="Q113" s="6" t="str">
        <f>IF(ISNUMBER('Panel Spreadsheet'!Q113),'Panel Spreadsheet'!Q113*Maturity!Q113,"")</f>
        <v/>
      </c>
      <c r="R113" s="6" t="str">
        <f>IF(ISNUMBER('Panel Spreadsheet'!R113),'Panel Spreadsheet'!R113*Maturity!R113,"")</f>
        <v/>
      </c>
      <c r="S113" s="6" t="str">
        <f>IF(ISNUMBER('Panel Spreadsheet'!S113),'Panel Spreadsheet'!S113*Maturity!S113,"")</f>
        <v/>
      </c>
      <c r="T113" s="6" t="str">
        <f>IF(ISNUMBER('Panel Spreadsheet'!T113),'Panel Spreadsheet'!T113*Maturity!T113,"")</f>
        <v/>
      </c>
      <c r="U113" s="6">
        <f>IF(ISNUMBER('Panel Spreadsheet'!U113),'Panel Spreadsheet'!U113*Maturity!U113,"")</f>
        <v>257184</v>
      </c>
      <c r="V113" s="6">
        <f>IF(ISNUMBER('Panel Spreadsheet'!V113),'Panel Spreadsheet'!V113*Maturity!V113,"")</f>
        <v>225882</v>
      </c>
      <c r="W113" s="6">
        <f>IF(ISNUMBER('Panel Spreadsheet'!W113),'Panel Spreadsheet'!W113*Maturity!W113,"")</f>
        <v>1002524</v>
      </c>
      <c r="X113" s="6">
        <f>IF(ISNUMBER('Panel Spreadsheet'!X113),'Panel Spreadsheet'!X113*Maturity!X113,"")</f>
        <v>887144</v>
      </c>
      <c r="Y113" s="6">
        <f>IF(ISNUMBER('Panel Spreadsheet'!Y113),'Panel Spreadsheet'!Y113*Maturity!Y113,"")</f>
        <v>855735</v>
      </c>
      <c r="Z113" s="6">
        <f>IF(ISNUMBER('Panel Spreadsheet'!Z113),'Panel Spreadsheet'!Z113*Maturity!Z113,"")</f>
        <v>843556</v>
      </c>
      <c r="AA113" s="6">
        <f>IF(ISNUMBER('Panel Spreadsheet'!AA113),'Panel Spreadsheet'!AA113*Maturity!AA113,"")</f>
        <v>799968</v>
      </c>
      <c r="AB113" s="6">
        <f>IF(ISNUMBER('Panel Spreadsheet'!AB113),'Panel Spreadsheet'!AB113*Maturity!AB113,"")</f>
        <v>742278</v>
      </c>
      <c r="AC113" s="6">
        <f>IF(ISNUMBER('Panel Spreadsheet'!AC113),'Panel Spreadsheet'!AC113*Maturity!AC113,"")</f>
        <v>683947</v>
      </c>
      <c r="AD113" s="6">
        <f>IF(ISNUMBER('Panel Spreadsheet'!AD113),'Panel Spreadsheet'!AD113*Maturity!AD113,"")</f>
        <v>631385</v>
      </c>
      <c r="AE113" s="6">
        <f>IF(ISNUMBER('Panel Spreadsheet'!AE113),'Panel Spreadsheet'!AE113*Maturity!AE113,"")</f>
        <v>582669</v>
      </c>
      <c r="AF113" s="6">
        <f>IF(ISNUMBER('Panel Spreadsheet'!AF113),'Panel Spreadsheet'!AF113*Maturity!AF113,"")</f>
        <v>520492</v>
      </c>
      <c r="AG113" s="6">
        <f>IF(ISNUMBER('Panel Spreadsheet'!AG113),'Panel Spreadsheet'!AG113*Maturity!AG113,"")</f>
        <v>439726</v>
      </c>
      <c r="AH113" s="6">
        <f>IF(ISNUMBER('Panel Spreadsheet'!AH113),'Panel Spreadsheet'!AH113*Maturity!AH113,"")</f>
        <v>376908</v>
      </c>
      <c r="AI113" s="6">
        <f>IF(ISNUMBER('Panel Spreadsheet'!AI113),'Panel Spreadsheet'!AI113*Maturity!AI113,"")</f>
        <v>314090</v>
      </c>
      <c r="AJ113" s="6">
        <f>IF(ISNUMBER('Panel Spreadsheet'!AJ113),'Panel Spreadsheet'!AJ113*Maturity!AJ113,"")</f>
        <v>249990</v>
      </c>
      <c r="AK113" s="6">
        <f>IF(ISNUMBER('Panel Spreadsheet'!AK113),'Panel Spreadsheet'!AK113*Maturity!AK113,"")</f>
        <v>179800.5</v>
      </c>
      <c r="AL113" s="6">
        <f>IF(ISNUMBER('Panel Spreadsheet'!AL113),'Panel Spreadsheet'!AL113*Maturity!AL113,"")</f>
        <v>123713</v>
      </c>
      <c r="AM113" s="6" t="str">
        <f>IF(ISNUMBER('Panel Spreadsheet'!AM113),'Panel Spreadsheet'!AM113*Maturity!AM113,"")</f>
        <v/>
      </c>
      <c r="AN113" s="6" t="str">
        <f>IF(ISNUMBER('Panel Spreadsheet'!AN113),'Panel Spreadsheet'!AN113*Maturity!AN113,"")</f>
        <v/>
      </c>
      <c r="AO113" s="6" t="str">
        <f>IF(ISNUMBER('Panel Spreadsheet'!AO113),'Panel Spreadsheet'!AO113*Maturity!AO113,"")</f>
        <v/>
      </c>
      <c r="AP113" s="6" t="str">
        <f>IF(ISNUMBER('Panel Spreadsheet'!AP113),'Panel Spreadsheet'!AP113*Maturity!AP113,"")</f>
        <v/>
      </c>
      <c r="AQ113" s="6" t="str">
        <f>IF(ISNUMBER('Panel Spreadsheet'!AQ113),'Panel Spreadsheet'!AQ113*Maturity!AQ113,"")</f>
        <v/>
      </c>
      <c r="AR113" s="6" t="str">
        <f>IF(ISNUMBER('Panel Spreadsheet'!AR113),'Panel Spreadsheet'!AR113*Maturity!AR113,"")</f>
        <v/>
      </c>
      <c r="AS113" s="6" t="str">
        <f>IF(ISNUMBER('Panel Spreadsheet'!AS113),'Panel Spreadsheet'!AS113*Maturity!AS113,"")</f>
        <v/>
      </c>
      <c r="AT113" s="6" t="str">
        <f>IF(ISNUMBER('Panel Spreadsheet'!AT113),'Panel Spreadsheet'!AT113*Maturity!AT113,"")</f>
        <v/>
      </c>
      <c r="AU113" s="6" t="str">
        <f>IF(ISNUMBER('Panel Spreadsheet'!AU113),'Panel Spreadsheet'!AU113*Maturity!AU113,"")</f>
        <v/>
      </c>
      <c r="AV113" s="6" t="str">
        <f>IF(ISNUMBER('Panel Spreadsheet'!AV113),'Panel Spreadsheet'!AV113*Maturity!AV113,"")</f>
        <v/>
      </c>
      <c r="AW113" s="6" t="str">
        <f>IF(ISNUMBER('Panel Spreadsheet'!AW113),'Panel Spreadsheet'!AW113*Maturity!AW113,"")</f>
        <v/>
      </c>
      <c r="AX113" s="6" t="str">
        <f>IF(ISNUMBER('Panel Spreadsheet'!AX113),'Panel Spreadsheet'!AX113*Maturity!AX113,"")</f>
        <v/>
      </c>
      <c r="AY113" s="6" t="str">
        <f>IF(ISNUMBER('Panel Spreadsheet'!AY113),'Panel Spreadsheet'!AY113*Maturity!AY113,"")</f>
        <v/>
      </c>
    </row>
    <row r="114" spans="1:51" x14ac:dyDescent="0.35">
      <c r="A114" s="31" t="s">
        <v>271</v>
      </c>
      <c r="B114" t="s">
        <v>170</v>
      </c>
      <c r="C114">
        <v>2.5</v>
      </c>
      <c r="D114">
        <v>1950</v>
      </c>
      <c r="E114">
        <v>1955</v>
      </c>
      <c r="F114" s="6" t="str">
        <f>IF(ISNUMBER('Panel Spreadsheet'!F114),'Panel Spreadsheet'!F114*Maturity!F114,"")</f>
        <v/>
      </c>
      <c r="G114" s="6" t="str">
        <f>IF(ISNUMBER('Panel Spreadsheet'!G114),'Panel Spreadsheet'!G114*Maturity!G114,"")</f>
        <v/>
      </c>
      <c r="H114" s="6" t="str">
        <f>IF(ISNUMBER('Panel Spreadsheet'!H114),'Panel Spreadsheet'!H114*Maturity!H114,"")</f>
        <v/>
      </c>
      <c r="I114" s="6" t="str">
        <f>IF(ISNUMBER('Panel Spreadsheet'!I114),'Panel Spreadsheet'!I114*Maturity!I114,"")</f>
        <v/>
      </c>
      <c r="J114" s="6" t="str">
        <f>IF(ISNUMBER('Panel Spreadsheet'!J114),'Panel Spreadsheet'!J114*Maturity!J114,"")</f>
        <v/>
      </c>
      <c r="K114" s="6" t="str">
        <f>IF(ISNUMBER('Panel Spreadsheet'!K114),'Panel Spreadsheet'!K114*Maturity!K114,"")</f>
        <v/>
      </c>
      <c r="L114" s="6" t="str">
        <f>IF(ISNUMBER('Panel Spreadsheet'!L114),'Panel Spreadsheet'!L114*Maturity!L114,"")</f>
        <v/>
      </c>
      <c r="M114" s="6" t="str">
        <f>IF(ISNUMBER('Panel Spreadsheet'!M114),'Panel Spreadsheet'!M114*Maturity!M114,"")</f>
        <v/>
      </c>
      <c r="N114" s="6" t="str">
        <f>IF(ISNUMBER('Panel Spreadsheet'!N114),'Panel Spreadsheet'!N114*Maturity!N114,"")</f>
        <v/>
      </c>
      <c r="O114" s="6" t="str">
        <f>IF(ISNUMBER('Panel Spreadsheet'!O114),'Panel Spreadsheet'!O114*Maturity!O114,"")</f>
        <v/>
      </c>
      <c r="P114" s="6" t="str">
        <f>IF(ISNUMBER('Panel Spreadsheet'!P114),'Panel Spreadsheet'!P114*Maturity!P114,"")</f>
        <v/>
      </c>
      <c r="Q114" s="6" t="str">
        <f>IF(ISNUMBER('Panel Spreadsheet'!Q114),'Panel Spreadsheet'!Q114*Maturity!Q114,"")</f>
        <v/>
      </c>
      <c r="R114" s="6" t="str">
        <f>IF(ISNUMBER('Panel Spreadsheet'!R114),'Panel Spreadsheet'!R114*Maturity!R114,"")</f>
        <v/>
      </c>
      <c r="S114" s="6" t="str">
        <f>IF(ISNUMBER('Panel Spreadsheet'!S114),'Panel Spreadsheet'!S114*Maturity!S114,"")</f>
        <v/>
      </c>
      <c r="T114" s="6" t="str">
        <f>IF(ISNUMBER('Panel Spreadsheet'!T114),'Panel Spreadsheet'!T114*Maturity!T114,"")</f>
        <v/>
      </c>
      <c r="U114" s="6" t="str">
        <f>IF(ISNUMBER('Panel Spreadsheet'!U114),'Panel Spreadsheet'!U114*Maturity!U114,"")</f>
        <v/>
      </c>
      <c r="V114" s="6">
        <f>IF(ISNUMBER('Panel Spreadsheet'!V114),'Panel Spreadsheet'!V114*Maturity!V114,"")</f>
        <v>814500</v>
      </c>
      <c r="W114" s="6" t="str">
        <f>IF(ISNUMBER('Panel Spreadsheet'!W114),'Panel Spreadsheet'!W114*Maturity!W114,"")</f>
        <v/>
      </c>
      <c r="X114" s="6" t="str">
        <f>IF(ISNUMBER('Panel Spreadsheet'!X114),'Panel Spreadsheet'!X114*Maturity!X114,"")</f>
        <v/>
      </c>
      <c r="Y114" s="6" t="str">
        <f>IF(ISNUMBER('Panel Spreadsheet'!Y114),'Panel Spreadsheet'!Y114*Maturity!Y114,"")</f>
        <v/>
      </c>
      <c r="Z114" s="6" t="str">
        <f>IF(ISNUMBER('Panel Spreadsheet'!Z114),'Panel Spreadsheet'!Z114*Maturity!Z114,"")</f>
        <v/>
      </c>
      <c r="AA114" s="6" t="str">
        <f>IF(ISNUMBER('Panel Spreadsheet'!AA114),'Panel Spreadsheet'!AA114*Maturity!AA114,"")</f>
        <v/>
      </c>
      <c r="AB114" s="6" t="str">
        <f>IF(ISNUMBER('Panel Spreadsheet'!AB114),'Panel Spreadsheet'!AB114*Maturity!AB114,"")</f>
        <v/>
      </c>
      <c r="AC114" s="6" t="str">
        <f>IF(ISNUMBER('Panel Spreadsheet'!AC114),'Panel Spreadsheet'!AC114*Maturity!AC114,"")</f>
        <v/>
      </c>
      <c r="AD114" s="6" t="str">
        <f>IF(ISNUMBER('Panel Spreadsheet'!AD114),'Panel Spreadsheet'!AD114*Maturity!AD114,"")</f>
        <v/>
      </c>
      <c r="AE114" s="6" t="str">
        <f>IF(ISNUMBER('Panel Spreadsheet'!AE114),'Panel Spreadsheet'!AE114*Maturity!AE114,"")</f>
        <v/>
      </c>
      <c r="AF114" s="6" t="str">
        <f>IF(ISNUMBER('Panel Spreadsheet'!AF114),'Panel Spreadsheet'!AF114*Maturity!AF114,"")</f>
        <v/>
      </c>
      <c r="AG114" s="6" t="str">
        <f>IF(ISNUMBER('Panel Spreadsheet'!AG114),'Panel Spreadsheet'!AG114*Maturity!AG114,"")</f>
        <v/>
      </c>
      <c r="AH114" s="6" t="str">
        <f>IF(ISNUMBER('Panel Spreadsheet'!AH114),'Panel Spreadsheet'!AH114*Maturity!AH114,"")</f>
        <v/>
      </c>
      <c r="AI114" s="6" t="str">
        <f>IF(ISNUMBER('Panel Spreadsheet'!AI114),'Panel Spreadsheet'!AI114*Maturity!AI114,"")</f>
        <v/>
      </c>
      <c r="AJ114" s="6" t="str">
        <f>IF(ISNUMBER('Panel Spreadsheet'!AJ114),'Panel Spreadsheet'!AJ114*Maturity!AJ114,"")</f>
        <v/>
      </c>
      <c r="AK114" s="6" t="str">
        <f>IF(ISNUMBER('Panel Spreadsheet'!AK114),'Panel Spreadsheet'!AK114*Maturity!AK114,"")</f>
        <v/>
      </c>
      <c r="AL114" s="6" t="str">
        <f>IF(ISNUMBER('Panel Spreadsheet'!AL114),'Panel Spreadsheet'!AL114*Maturity!AL114,"")</f>
        <v/>
      </c>
      <c r="AM114" s="6" t="str">
        <f>IF(ISNUMBER('Panel Spreadsheet'!AM114),'Panel Spreadsheet'!AM114*Maturity!AM114,"")</f>
        <v/>
      </c>
      <c r="AN114" s="6" t="str">
        <f>IF(ISNUMBER('Panel Spreadsheet'!AN114),'Panel Spreadsheet'!AN114*Maturity!AN114,"")</f>
        <v/>
      </c>
      <c r="AO114" s="6" t="str">
        <f>IF(ISNUMBER('Panel Spreadsheet'!AO114),'Panel Spreadsheet'!AO114*Maturity!AO114,"")</f>
        <v/>
      </c>
      <c r="AP114" s="6" t="str">
        <f>IF(ISNUMBER('Panel Spreadsheet'!AP114),'Panel Spreadsheet'!AP114*Maturity!AP114,"")</f>
        <v/>
      </c>
      <c r="AQ114" s="6" t="str">
        <f>IF(ISNUMBER('Panel Spreadsheet'!AQ114),'Panel Spreadsheet'!AQ114*Maturity!AQ114,"")</f>
        <v/>
      </c>
      <c r="AR114" s="6" t="str">
        <f>IF(ISNUMBER('Panel Spreadsheet'!AR114),'Panel Spreadsheet'!AR114*Maturity!AR114,"")</f>
        <v/>
      </c>
      <c r="AS114" s="6" t="str">
        <f>IF(ISNUMBER('Panel Spreadsheet'!AS114),'Panel Spreadsheet'!AS114*Maturity!AS114,"")</f>
        <v/>
      </c>
      <c r="AT114" s="6" t="str">
        <f>IF(ISNUMBER('Panel Spreadsheet'!AT114),'Panel Spreadsheet'!AT114*Maturity!AT114,"")</f>
        <v/>
      </c>
      <c r="AU114" s="6" t="str">
        <f>IF(ISNUMBER('Panel Spreadsheet'!AU114),'Panel Spreadsheet'!AU114*Maturity!AU114,"")</f>
        <v/>
      </c>
      <c r="AV114" s="6" t="str">
        <f>IF(ISNUMBER('Panel Spreadsheet'!AV114),'Panel Spreadsheet'!AV114*Maturity!AV114,"")</f>
        <v/>
      </c>
      <c r="AW114" s="6" t="str">
        <f>IF(ISNUMBER('Panel Spreadsheet'!AW114),'Panel Spreadsheet'!AW114*Maturity!AW114,"")</f>
        <v/>
      </c>
      <c r="AX114" s="6" t="str">
        <f>IF(ISNUMBER('Panel Spreadsheet'!AX114),'Panel Spreadsheet'!AX114*Maturity!AX114,"")</f>
        <v/>
      </c>
      <c r="AY114" s="6" t="str">
        <f>IF(ISNUMBER('Panel Spreadsheet'!AY114),'Panel Spreadsheet'!AY114*Maturity!AY114,"")</f>
        <v/>
      </c>
    </row>
    <row r="115" spans="1:51" x14ac:dyDescent="0.35">
      <c r="A115" s="31" t="s">
        <v>274</v>
      </c>
      <c r="B115" t="s">
        <v>170</v>
      </c>
      <c r="C115" s="15">
        <v>2.5</v>
      </c>
      <c r="D115">
        <v>1951</v>
      </c>
      <c r="E115">
        <v>1952</v>
      </c>
      <c r="F115" s="6" t="str">
        <f>IF(ISNUMBER('Panel Spreadsheet'!F115),'Panel Spreadsheet'!F115*Maturity!F115,"")</f>
        <v/>
      </c>
      <c r="G115" s="6" t="str">
        <f>IF(ISNUMBER('Panel Spreadsheet'!G115),'Panel Spreadsheet'!G115*Maturity!G115,"")</f>
        <v/>
      </c>
      <c r="H115" s="6" t="str">
        <f>IF(ISNUMBER('Panel Spreadsheet'!H115),'Panel Spreadsheet'!H115*Maturity!H115,"")</f>
        <v/>
      </c>
      <c r="I115" s="6" t="str">
        <f>IF(ISNUMBER('Panel Spreadsheet'!I115),'Panel Spreadsheet'!I115*Maturity!I115,"")</f>
        <v/>
      </c>
      <c r="J115" s="6" t="str">
        <f>IF(ISNUMBER('Panel Spreadsheet'!J115),'Panel Spreadsheet'!J115*Maturity!J115,"")</f>
        <v/>
      </c>
      <c r="K115" s="6" t="str">
        <f>IF(ISNUMBER('Panel Spreadsheet'!K115),'Panel Spreadsheet'!K115*Maturity!K115,"")</f>
        <v/>
      </c>
      <c r="L115" s="6" t="str">
        <f>IF(ISNUMBER('Panel Spreadsheet'!L115),'Panel Spreadsheet'!L115*Maturity!L115,"")</f>
        <v/>
      </c>
      <c r="M115" s="6" t="str">
        <f>IF(ISNUMBER('Panel Spreadsheet'!M115),'Panel Spreadsheet'!M115*Maturity!M115,"")</f>
        <v/>
      </c>
      <c r="N115" s="6" t="str">
        <f>IF(ISNUMBER('Panel Spreadsheet'!N115),'Panel Spreadsheet'!N115*Maturity!N115,"")</f>
        <v/>
      </c>
      <c r="O115" s="6" t="str">
        <f>IF(ISNUMBER('Panel Spreadsheet'!O115),'Panel Spreadsheet'!O115*Maturity!O115,"")</f>
        <v/>
      </c>
      <c r="P115" s="6" t="str">
        <f>IF(ISNUMBER('Panel Spreadsheet'!P115),'Panel Spreadsheet'!P115*Maturity!P115,"")</f>
        <v/>
      </c>
      <c r="Q115" s="6" t="str">
        <f>IF(ISNUMBER('Panel Spreadsheet'!Q115),'Panel Spreadsheet'!Q115*Maturity!Q115,"")</f>
        <v/>
      </c>
      <c r="R115" s="6" t="str">
        <f>IF(ISNUMBER('Panel Spreadsheet'!R115),'Panel Spreadsheet'!R115*Maturity!R115,"")</f>
        <v/>
      </c>
      <c r="S115" s="6" t="str">
        <f>IF(ISNUMBER('Panel Spreadsheet'!S115),'Panel Spreadsheet'!S115*Maturity!S115,"")</f>
        <v/>
      </c>
      <c r="T115" s="6" t="str">
        <f>IF(ISNUMBER('Panel Spreadsheet'!T115),'Panel Spreadsheet'!T115*Maturity!T115,"")</f>
        <v/>
      </c>
      <c r="U115" s="6">
        <f>IF(ISNUMBER('Panel Spreadsheet'!U115),'Panel Spreadsheet'!U115*Maturity!U115,"")</f>
        <v>637872</v>
      </c>
      <c r="V115" s="6">
        <f>IF(ISNUMBER('Panel Spreadsheet'!V115),'Panel Spreadsheet'!V115*Maturity!V115,"")</f>
        <v>564097.5</v>
      </c>
      <c r="W115" s="6">
        <f>IF(ISNUMBER('Panel Spreadsheet'!W115),'Panel Spreadsheet'!W115*Maturity!W115,"")</f>
        <v>28077</v>
      </c>
      <c r="X115" s="6">
        <f>IF(ISNUMBER('Panel Spreadsheet'!X115),'Panel Spreadsheet'!X115*Maturity!X115,"")</f>
        <v>24706.5</v>
      </c>
      <c r="Y115" s="6">
        <f>IF(ISNUMBER('Panel Spreadsheet'!Y115),'Panel Spreadsheet'!Y115*Maturity!Y115,"")</f>
        <v>23184</v>
      </c>
      <c r="Z115" s="6">
        <f>IF(ISNUMBER('Panel Spreadsheet'!Z115),'Panel Spreadsheet'!Z115*Maturity!Z115,"")</f>
        <v>22407</v>
      </c>
      <c r="AA115" s="6">
        <f>IF(ISNUMBER('Panel Spreadsheet'!AA115),'Panel Spreadsheet'!AA115*Maturity!AA115,"")</f>
        <v>20580</v>
      </c>
      <c r="AB115" s="6" t="str">
        <f>IF(ISNUMBER('Panel Spreadsheet'!AB115),'Panel Spreadsheet'!AB115*Maturity!AB115,"")</f>
        <v/>
      </c>
      <c r="AC115" s="6" t="str">
        <f>IF(ISNUMBER('Panel Spreadsheet'!AC115),'Panel Spreadsheet'!AC115*Maturity!AC115,"")</f>
        <v/>
      </c>
      <c r="AD115" s="6" t="str">
        <f>IF(ISNUMBER('Panel Spreadsheet'!AD115),'Panel Spreadsheet'!AD115*Maturity!AD115,"")</f>
        <v/>
      </c>
      <c r="AE115" s="6" t="str">
        <f>IF(ISNUMBER('Panel Spreadsheet'!AE115),'Panel Spreadsheet'!AE115*Maturity!AE115,"")</f>
        <v/>
      </c>
      <c r="AF115" s="6" t="str">
        <f>IF(ISNUMBER('Panel Spreadsheet'!AF115),'Panel Spreadsheet'!AF115*Maturity!AF115,"")</f>
        <v/>
      </c>
      <c r="AG115" s="6" t="str">
        <f>IF(ISNUMBER('Panel Spreadsheet'!AG115),'Panel Spreadsheet'!AG115*Maturity!AG115,"")</f>
        <v/>
      </c>
      <c r="AH115" s="6" t="str">
        <f>IF(ISNUMBER('Panel Spreadsheet'!AH115),'Panel Spreadsheet'!AH115*Maturity!AH115,"")</f>
        <v/>
      </c>
      <c r="AI115" s="6" t="str">
        <f>IF(ISNUMBER('Panel Spreadsheet'!AI115),'Panel Spreadsheet'!AI115*Maturity!AI115,"")</f>
        <v/>
      </c>
      <c r="AJ115" s="6" t="str">
        <f>IF(ISNUMBER('Panel Spreadsheet'!AJ115),'Panel Spreadsheet'!AJ115*Maturity!AJ115,"")</f>
        <v/>
      </c>
      <c r="AK115" s="6" t="str">
        <f>IF(ISNUMBER('Panel Spreadsheet'!AK115),'Panel Spreadsheet'!AK115*Maturity!AK115,"")</f>
        <v/>
      </c>
      <c r="AL115" s="6" t="str">
        <f>IF(ISNUMBER('Panel Spreadsheet'!AL115),'Panel Spreadsheet'!AL115*Maturity!AL115,"")</f>
        <v/>
      </c>
      <c r="AM115" s="6" t="str">
        <f>IF(ISNUMBER('Panel Spreadsheet'!AM115),'Panel Spreadsheet'!AM115*Maturity!AM115,"")</f>
        <v/>
      </c>
      <c r="AN115" s="6" t="str">
        <f>IF(ISNUMBER('Panel Spreadsheet'!AN115),'Panel Spreadsheet'!AN115*Maturity!AN115,"")</f>
        <v/>
      </c>
      <c r="AO115" s="6" t="str">
        <f>IF(ISNUMBER('Panel Spreadsheet'!AO115),'Panel Spreadsheet'!AO115*Maturity!AO115,"")</f>
        <v/>
      </c>
      <c r="AP115" s="6" t="str">
        <f>IF(ISNUMBER('Panel Spreadsheet'!AP115),'Panel Spreadsheet'!AP115*Maturity!AP115,"")</f>
        <v/>
      </c>
      <c r="AQ115" s="6" t="str">
        <f>IF(ISNUMBER('Panel Spreadsheet'!AQ115),'Panel Spreadsheet'!AQ115*Maturity!AQ115,"")</f>
        <v/>
      </c>
      <c r="AR115" s="6" t="str">
        <f>IF(ISNUMBER('Panel Spreadsheet'!AR115),'Panel Spreadsheet'!AR115*Maturity!AR115,"")</f>
        <v/>
      </c>
      <c r="AS115" s="6" t="str">
        <f>IF(ISNUMBER('Panel Spreadsheet'!AS115),'Panel Spreadsheet'!AS115*Maturity!AS115,"")</f>
        <v/>
      </c>
      <c r="AT115" s="6" t="str">
        <f>IF(ISNUMBER('Panel Spreadsheet'!AT115),'Panel Spreadsheet'!AT115*Maturity!AT115,"")</f>
        <v/>
      </c>
      <c r="AU115" s="6" t="str">
        <f>IF(ISNUMBER('Panel Spreadsheet'!AU115),'Panel Spreadsheet'!AU115*Maturity!AU115,"")</f>
        <v/>
      </c>
      <c r="AV115" s="6" t="str">
        <f>IF(ISNUMBER('Panel Spreadsheet'!AV115),'Panel Spreadsheet'!AV115*Maturity!AV115,"")</f>
        <v/>
      </c>
      <c r="AW115" s="6" t="str">
        <f>IF(ISNUMBER('Panel Spreadsheet'!AW115),'Panel Spreadsheet'!AW115*Maturity!AW115,"")</f>
        <v/>
      </c>
      <c r="AX115" s="6" t="str">
        <f>IF(ISNUMBER('Panel Spreadsheet'!AX115),'Panel Spreadsheet'!AX115*Maturity!AX115,"")</f>
        <v/>
      </c>
      <c r="AY115" s="6" t="str">
        <f>IF(ISNUMBER('Panel Spreadsheet'!AY115),'Panel Spreadsheet'!AY115*Maturity!AY115,"")</f>
        <v/>
      </c>
    </row>
    <row r="116" spans="1:51" x14ac:dyDescent="0.35">
      <c r="A116" s="21" t="s">
        <v>82</v>
      </c>
      <c r="B116" s="21" t="s">
        <v>170</v>
      </c>
      <c r="C116" s="38">
        <v>3</v>
      </c>
      <c r="D116" s="21">
        <v>1968</v>
      </c>
      <c r="E116" s="21">
        <v>1973</v>
      </c>
      <c r="F116" s="6" t="str">
        <f>IF(ISNUMBER('Panel Spreadsheet'!F116),'Panel Spreadsheet'!F116*Maturity!F116,"")</f>
        <v/>
      </c>
      <c r="G116" s="6" t="str">
        <f>IF(ISNUMBER('Panel Spreadsheet'!G116),'Panel Spreadsheet'!G116*Maturity!G116,"")</f>
        <v/>
      </c>
      <c r="H116" s="6" t="str">
        <f>IF(ISNUMBER('Panel Spreadsheet'!H116),'Panel Spreadsheet'!H116*Maturity!H116,"")</f>
        <v/>
      </c>
      <c r="I116" s="6" t="str">
        <f>IF(ISNUMBER('Panel Spreadsheet'!I116),'Panel Spreadsheet'!I116*Maturity!I116,"")</f>
        <v/>
      </c>
      <c r="J116" s="6" t="str">
        <f>IF(ISNUMBER('Panel Spreadsheet'!J116),'Panel Spreadsheet'!J116*Maturity!J116,"")</f>
        <v/>
      </c>
      <c r="K116" s="6" t="str">
        <f>IF(ISNUMBER('Panel Spreadsheet'!K116),'Panel Spreadsheet'!K116*Maturity!K116,"")</f>
        <v/>
      </c>
      <c r="L116" s="6" t="str">
        <f>IF(ISNUMBER('Panel Spreadsheet'!L116),'Panel Spreadsheet'!L116*Maturity!L116,"")</f>
        <v/>
      </c>
      <c r="M116" s="6" t="str">
        <f>IF(ISNUMBER('Panel Spreadsheet'!M116),'Panel Spreadsheet'!M116*Maturity!M116,"")</f>
        <v/>
      </c>
      <c r="N116" s="6" t="str">
        <f>IF(ISNUMBER('Panel Spreadsheet'!N116),'Panel Spreadsheet'!N116*Maturity!N116,"")</f>
        <v/>
      </c>
      <c r="O116" s="6" t="str">
        <f>IF(ISNUMBER('Panel Spreadsheet'!O116),'Panel Spreadsheet'!O116*Maturity!O116,"")</f>
        <v/>
      </c>
      <c r="P116" s="6" t="str">
        <f>IF(ISNUMBER('Panel Spreadsheet'!P116),'Panel Spreadsheet'!P116*Maturity!P116,"")</f>
        <v/>
      </c>
      <c r="Q116" s="6" t="str">
        <f>IF(ISNUMBER('Panel Spreadsheet'!Q116),'Panel Spreadsheet'!Q116*Maturity!Q116,"")</f>
        <v/>
      </c>
      <c r="R116" s="6" t="str">
        <f>IF(ISNUMBER('Panel Spreadsheet'!R116),'Panel Spreadsheet'!R116*Maturity!R116,"")</f>
        <v/>
      </c>
      <c r="S116" s="6" t="str">
        <f>IF(ISNUMBER('Panel Spreadsheet'!S116),'Panel Spreadsheet'!S116*Maturity!S116,"")</f>
        <v/>
      </c>
      <c r="T116" s="6" t="str">
        <f>IF(ISNUMBER('Panel Spreadsheet'!T116),'Panel Spreadsheet'!T116*Maturity!T116,"")</f>
        <v/>
      </c>
      <c r="U116" s="6" t="str">
        <f>IF(ISNUMBER('Panel Spreadsheet'!U116),'Panel Spreadsheet'!U116*Maturity!U116,"")</f>
        <v/>
      </c>
      <c r="V116" s="6" t="str">
        <f>IF(ISNUMBER('Panel Spreadsheet'!V116),'Panel Spreadsheet'!V116*Maturity!V116,"")</f>
        <v/>
      </c>
      <c r="W116" s="6" t="str">
        <f>IF(ISNUMBER('Panel Spreadsheet'!W116),'Panel Spreadsheet'!W116*Maturity!W116,"")</f>
        <v/>
      </c>
      <c r="X116" s="6" t="str">
        <f>IF(ISNUMBER('Panel Spreadsheet'!X116),'Panel Spreadsheet'!X116*Maturity!X116,"")</f>
        <v/>
      </c>
      <c r="Y116" s="6" t="str">
        <f>IF(ISNUMBER('Panel Spreadsheet'!Y116),'Panel Spreadsheet'!Y116*Maturity!Y116,"")</f>
        <v/>
      </c>
      <c r="Z116" s="6" t="str">
        <f>IF(ISNUMBER('Panel Spreadsheet'!Z116),'Panel Spreadsheet'!Z116*Maturity!Z116,"")</f>
        <v/>
      </c>
      <c r="AA116" s="6" t="str">
        <f>IF(ISNUMBER('Panel Spreadsheet'!AA116),'Panel Spreadsheet'!AA116*Maturity!AA116,"")</f>
        <v/>
      </c>
      <c r="AB116" s="6" t="str">
        <f>IF(ISNUMBER('Panel Spreadsheet'!AB116),'Panel Spreadsheet'!AB116*Maturity!AB116,"")</f>
        <v/>
      </c>
      <c r="AC116" s="6" t="str">
        <f>IF(ISNUMBER('Panel Spreadsheet'!AC116),'Panel Spreadsheet'!AC116*Maturity!AC116,"")</f>
        <v/>
      </c>
      <c r="AD116" s="6" t="str">
        <f>IF(ISNUMBER('Panel Spreadsheet'!AD116),'Panel Spreadsheet'!AD116*Maturity!AD116,"")</f>
        <v/>
      </c>
      <c r="AE116" s="6" t="str">
        <f>IF(ISNUMBER('Panel Spreadsheet'!AE116),'Panel Spreadsheet'!AE116*Maturity!AE116,"")</f>
        <v/>
      </c>
      <c r="AF116" s="6" t="str">
        <f>IF(ISNUMBER('Panel Spreadsheet'!AF116),'Panel Spreadsheet'!AF116*Maturity!AF116,"")</f>
        <v/>
      </c>
      <c r="AG116" s="6" t="str">
        <f>IF(ISNUMBER('Panel Spreadsheet'!AG116),'Panel Spreadsheet'!AG116*Maturity!AG116,"")</f>
        <v/>
      </c>
      <c r="AH116" s="6" t="str">
        <f>IF(ISNUMBER('Panel Spreadsheet'!AH116),'Panel Spreadsheet'!AH116*Maturity!AH116,"")</f>
        <v/>
      </c>
      <c r="AI116" s="6" t="str">
        <f>IF(ISNUMBER('Panel Spreadsheet'!AI116),'Panel Spreadsheet'!AI116*Maturity!AI116,"")</f>
        <v/>
      </c>
      <c r="AJ116" s="6" t="str">
        <f>IF(ISNUMBER('Panel Spreadsheet'!AJ116),'Panel Spreadsheet'!AJ116*Maturity!AJ116,"")</f>
        <v/>
      </c>
      <c r="AK116" s="6" t="str">
        <f>IF(ISNUMBER('Panel Spreadsheet'!AK116),'Panel Spreadsheet'!AK116*Maturity!AK116,"")</f>
        <v/>
      </c>
      <c r="AL116" s="6" t="str">
        <f>IF(ISNUMBER('Panel Spreadsheet'!AL116),'Panel Spreadsheet'!AL116*Maturity!AL116,"")</f>
        <v/>
      </c>
      <c r="AM116" s="6" t="str">
        <f>IF(ISNUMBER('Panel Spreadsheet'!AM116),'Panel Spreadsheet'!AM116*Maturity!AM116,"")</f>
        <v/>
      </c>
      <c r="AN116" s="6" t="str">
        <f>IF(ISNUMBER('Panel Spreadsheet'!AN116),'Panel Spreadsheet'!AN116*Maturity!AN116,"")</f>
        <v/>
      </c>
      <c r="AO116" s="6" t="str">
        <f>IF(ISNUMBER('Panel Spreadsheet'!AO116),'Panel Spreadsheet'!AO116*Maturity!AO116,"")</f>
        <v/>
      </c>
      <c r="AP116" s="6" t="str">
        <f>IF(ISNUMBER('Panel Spreadsheet'!AP116),'Panel Spreadsheet'!AP116*Maturity!AP116,"")</f>
        <v/>
      </c>
      <c r="AQ116" s="6" t="str">
        <f>IF(ISNUMBER('Panel Spreadsheet'!AQ116),'Panel Spreadsheet'!AQ116*Maturity!AQ116,"")</f>
        <v/>
      </c>
      <c r="AR116" s="6" t="str">
        <f>IF(ISNUMBER('Panel Spreadsheet'!AR116),'Panel Spreadsheet'!AR116*Maturity!AR116,"")</f>
        <v/>
      </c>
      <c r="AS116" s="6" t="str">
        <f>IF(ISNUMBER('Panel Spreadsheet'!AS116),'Panel Spreadsheet'!AS116*Maturity!AS116,"")</f>
        <v/>
      </c>
      <c r="AT116" s="6" t="str">
        <f>IF(ISNUMBER('Panel Spreadsheet'!AT116),'Panel Spreadsheet'!AT116*Maturity!AT116,"")</f>
        <v/>
      </c>
      <c r="AU116" s="6" t="str">
        <f>IF(ISNUMBER('Panel Spreadsheet'!AU116),'Panel Spreadsheet'!AU116*Maturity!AU116,"")</f>
        <v/>
      </c>
      <c r="AV116" s="6">
        <f>IF(ISNUMBER('Panel Spreadsheet'!AV116),'Panel Spreadsheet'!AV116*Maturity!AV116,"")</f>
        <v>4031496</v>
      </c>
      <c r="AW116" s="6" t="str">
        <f>IF(ISNUMBER('Panel Spreadsheet'!AW116),'Panel Spreadsheet'!AW116*Maturity!AW116,"")</f>
        <v/>
      </c>
      <c r="AX116" s="6" t="str">
        <f>IF(ISNUMBER('Panel Spreadsheet'!AX116),'Panel Spreadsheet'!AX116*Maturity!AX116,"")</f>
        <v/>
      </c>
      <c r="AY116" s="6" t="str">
        <f>IF(ISNUMBER('Panel Spreadsheet'!AY116),'Panel Spreadsheet'!AY116*Maturity!AY116,"")</f>
        <v/>
      </c>
    </row>
    <row r="117" spans="1:51" x14ac:dyDescent="0.35">
      <c r="A117" s="31" t="s">
        <v>273</v>
      </c>
      <c r="B117" t="s">
        <v>170</v>
      </c>
      <c r="C117" s="15">
        <v>3</v>
      </c>
      <c r="D117">
        <v>1954</v>
      </c>
      <c r="E117" s="112">
        <v>1954</v>
      </c>
      <c r="F117" s="6" t="str">
        <f>IF(ISNUMBER('Panel Spreadsheet'!F117),'Panel Spreadsheet'!F117*Maturity!F117,"")</f>
        <v/>
      </c>
      <c r="G117" s="6" t="str">
        <f>IF(ISNUMBER('Panel Spreadsheet'!G117),'Panel Spreadsheet'!G117*Maturity!G117,"")</f>
        <v/>
      </c>
      <c r="H117" s="6" t="str">
        <f>IF(ISNUMBER('Panel Spreadsheet'!H117),'Panel Spreadsheet'!H117*Maturity!H117,"")</f>
        <v/>
      </c>
      <c r="I117" s="6" t="str">
        <f>IF(ISNUMBER('Panel Spreadsheet'!I117),'Panel Spreadsheet'!I117*Maturity!I117,"")</f>
        <v/>
      </c>
      <c r="J117" s="6" t="str">
        <f>IF(ISNUMBER('Panel Spreadsheet'!J117),'Panel Spreadsheet'!J117*Maturity!J117,"")</f>
        <v/>
      </c>
      <c r="K117" s="6" t="str">
        <f>IF(ISNUMBER('Panel Spreadsheet'!K117),'Panel Spreadsheet'!K117*Maturity!K117,"")</f>
        <v/>
      </c>
      <c r="L117" s="6" t="str">
        <f>IF(ISNUMBER('Panel Spreadsheet'!L117),'Panel Spreadsheet'!L117*Maturity!L117,"")</f>
        <v/>
      </c>
      <c r="M117" s="6" t="str">
        <f>IF(ISNUMBER('Panel Spreadsheet'!M117),'Panel Spreadsheet'!M117*Maturity!M117,"")</f>
        <v/>
      </c>
      <c r="N117" s="6" t="str">
        <f>IF(ISNUMBER('Panel Spreadsheet'!N117),'Panel Spreadsheet'!N117*Maturity!N117,"")</f>
        <v/>
      </c>
      <c r="O117" s="6" t="str">
        <f>IF(ISNUMBER('Panel Spreadsheet'!O117),'Panel Spreadsheet'!O117*Maturity!O117,"")</f>
        <v/>
      </c>
      <c r="P117" s="6" t="str">
        <f>IF(ISNUMBER('Panel Spreadsheet'!P117),'Panel Spreadsheet'!P117*Maturity!P117,"")</f>
        <v/>
      </c>
      <c r="Q117" s="6" t="str">
        <f>IF(ISNUMBER('Panel Spreadsheet'!Q117),'Panel Spreadsheet'!Q117*Maturity!Q117,"")</f>
        <v/>
      </c>
      <c r="R117" s="6" t="str">
        <f>IF(ISNUMBER('Panel Spreadsheet'!R117),'Panel Spreadsheet'!R117*Maturity!R117,"")</f>
        <v/>
      </c>
      <c r="S117" s="6" t="str">
        <f>IF(ISNUMBER('Panel Spreadsheet'!S117),'Panel Spreadsheet'!S117*Maturity!S117,"")</f>
        <v/>
      </c>
      <c r="T117" s="6" t="str">
        <f>IF(ISNUMBER('Panel Spreadsheet'!T117),'Panel Spreadsheet'!T117*Maturity!T117,"")</f>
        <v/>
      </c>
      <c r="U117" s="6">
        <f>IF(ISNUMBER('Panel Spreadsheet'!U117),'Panel Spreadsheet'!U117*Maturity!U117,"")</f>
        <v>636300</v>
      </c>
      <c r="V117" s="6">
        <f>IF(ISNUMBER('Panel Spreadsheet'!V117),'Panel Spreadsheet'!V117*Maturity!V117,"")</f>
        <v>577150</v>
      </c>
      <c r="W117" s="6">
        <f>IF(ISNUMBER('Panel Spreadsheet'!W117),'Panel Spreadsheet'!W117*Maturity!W117,"")</f>
        <v>543200</v>
      </c>
      <c r="X117" s="6">
        <f>IF(ISNUMBER('Panel Spreadsheet'!X117),'Panel Spreadsheet'!X117*Maturity!X117,"")</f>
        <v>480375</v>
      </c>
      <c r="Y117" s="6">
        <f>IF(ISNUMBER('Panel Spreadsheet'!Y117),'Panel Spreadsheet'!Y117*Maturity!Y117,"")</f>
        <v>453250</v>
      </c>
      <c r="Z117" s="6">
        <f>IF(ISNUMBER('Panel Spreadsheet'!Z117),'Panel Spreadsheet'!Z117*Maturity!Z117,"")</f>
        <v>436800</v>
      </c>
      <c r="AA117" s="6">
        <f>IF(ISNUMBER('Panel Spreadsheet'!AA117),'Panel Spreadsheet'!AA117*Maturity!AA117,"")</f>
        <v>415800</v>
      </c>
      <c r="AB117" s="6">
        <f>IF(ISNUMBER('Panel Spreadsheet'!AB117),'Panel Spreadsheet'!AB117*Maturity!AB117,"")</f>
        <v>383075</v>
      </c>
      <c r="AC117" s="6">
        <f>IF(ISNUMBER('Panel Spreadsheet'!AC117),'Panel Spreadsheet'!AC117*Maturity!AC117,"")</f>
        <v>351750</v>
      </c>
      <c r="AD117" s="6">
        <f>IF(ISNUMBER('Panel Spreadsheet'!AD117),'Panel Spreadsheet'!AD117*Maturity!AD117,"")</f>
        <v>318150</v>
      </c>
      <c r="AE117" s="6">
        <f>IF(ISNUMBER('Panel Spreadsheet'!AE117),'Panel Spreadsheet'!AE117*Maturity!AE117,"")</f>
        <v>289800</v>
      </c>
      <c r="AF117" s="6">
        <f>IF(ISNUMBER('Panel Spreadsheet'!AF117),'Panel Spreadsheet'!AF117*Maturity!AF117,"")</f>
        <v>257250</v>
      </c>
      <c r="AG117" s="6">
        <f>IF(ISNUMBER('Panel Spreadsheet'!AG117),'Panel Spreadsheet'!AG117*Maturity!AG117,"")</f>
        <v>214200</v>
      </c>
      <c r="AH117" s="6">
        <f>IF(ISNUMBER('Panel Spreadsheet'!AH117),'Panel Spreadsheet'!AH117*Maturity!AH117,"")</f>
        <v>176750</v>
      </c>
      <c r="AI117" s="6">
        <f>IF(ISNUMBER('Panel Spreadsheet'!AI117),'Panel Spreadsheet'!AI117*Maturity!AI117,"")</f>
        <v>143500</v>
      </c>
      <c r="AJ117" s="6">
        <f>IF(ISNUMBER('Panel Spreadsheet'!AJ117),'Panel Spreadsheet'!AJ117*Maturity!AJ117,"")</f>
        <v>107100</v>
      </c>
      <c r="AK117" s="6">
        <f>IF(ISNUMBER('Panel Spreadsheet'!AK117),'Panel Spreadsheet'!AK117*Maturity!AK117,"")</f>
        <v>68600</v>
      </c>
      <c r="AL117" s="6" t="str">
        <f>IF(ISNUMBER('Panel Spreadsheet'!AL117),'Panel Spreadsheet'!AL117*Maturity!AL117,"")</f>
        <v/>
      </c>
      <c r="AM117" s="6" t="str">
        <f>IF(ISNUMBER('Panel Spreadsheet'!AM117),'Panel Spreadsheet'!AM117*Maturity!AM117,"")</f>
        <v/>
      </c>
      <c r="AN117" s="6" t="str">
        <f>IF(ISNUMBER('Panel Spreadsheet'!AN117),'Panel Spreadsheet'!AN117*Maturity!AN117,"")</f>
        <v/>
      </c>
      <c r="AO117" s="6" t="str">
        <f>IF(ISNUMBER('Panel Spreadsheet'!AO117),'Panel Spreadsheet'!AO117*Maturity!AO117,"")</f>
        <v/>
      </c>
      <c r="AP117" s="6" t="str">
        <f>IF(ISNUMBER('Panel Spreadsheet'!AP117),'Panel Spreadsheet'!AP117*Maturity!AP117,"")</f>
        <v/>
      </c>
      <c r="AQ117" s="6" t="str">
        <f>IF(ISNUMBER('Panel Spreadsheet'!AQ117),'Panel Spreadsheet'!AQ117*Maturity!AQ117,"")</f>
        <v/>
      </c>
      <c r="AR117" s="6" t="str">
        <f>IF(ISNUMBER('Panel Spreadsheet'!AR117),'Panel Spreadsheet'!AR117*Maturity!AR117,"")</f>
        <v/>
      </c>
      <c r="AS117" s="6" t="str">
        <f>IF(ISNUMBER('Panel Spreadsheet'!AS117),'Panel Spreadsheet'!AS117*Maturity!AS117,"")</f>
        <v/>
      </c>
      <c r="AT117" s="6" t="str">
        <f>IF(ISNUMBER('Panel Spreadsheet'!AT117),'Panel Spreadsheet'!AT117*Maturity!AT117,"")</f>
        <v/>
      </c>
      <c r="AU117" s="6" t="str">
        <f>IF(ISNUMBER('Panel Spreadsheet'!AU117),'Panel Spreadsheet'!AU117*Maturity!AU117,"")</f>
        <v/>
      </c>
      <c r="AV117" s="6" t="str">
        <f>IF(ISNUMBER('Panel Spreadsheet'!AV117),'Panel Spreadsheet'!AV117*Maturity!AV117,"")</f>
        <v/>
      </c>
      <c r="AW117" s="6" t="str">
        <f>IF(ISNUMBER('Panel Spreadsheet'!AW117),'Panel Spreadsheet'!AW117*Maturity!AW117,"")</f>
        <v/>
      </c>
      <c r="AX117" s="6" t="str">
        <f>IF(ISNUMBER('Panel Spreadsheet'!AX117),'Panel Spreadsheet'!AX117*Maturity!AX117,"")</f>
        <v/>
      </c>
      <c r="AY117" s="6" t="str">
        <f>IF(ISNUMBER('Panel Spreadsheet'!AY117),'Panel Spreadsheet'!AY117*Maturity!AY117,"")</f>
        <v/>
      </c>
    </row>
    <row r="118" spans="1:51" x14ac:dyDescent="0.35">
      <c r="A118" t="s">
        <v>56</v>
      </c>
      <c r="B118" t="s">
        <v>170</v>
      </c>
      <c r="C118" s="15">
        <v>3.5</v>
      </c>
      <c r="D118">
        <v>1960</v>
      </c>
      <c r="E118">
        <v>1964</v>
      </c>
      <c r="F118" s="6" t="str">
        <f>IF(ISNUMBER('Panel Spreadsheet'!F118),'Panel Spreadsheet'!F118*Maturity!F118,"")</f>
        <v/>
      </c>
      <c r="G118" s="6" t="str">
        <f>IF(ISNUMBER('Panel Spreadsheet'!G118),'Panel Spreadsheet'!G118*Maturity!G118,"")</f>
        <v/>
      </c>
      <c r="H118" s="6" t="str">
        <f>IF(ISNUMBER('Panel Spreadsheet'!H118),'Panel Spreadsheet'!H118*Maturity!H118,"")</f>
        <v/>
      </c>
      <c r="I118" s="6" t="str">
        <f>IF(ISNUMBER('Panel Spreadsheet'!I118),'Panel Spreadsheet'!I118*Maturity!I118,"")</f>
        <v/>
      </c>
      <c r="J118" s="6" t="str">
        <f>IF(ISNUMBER('Panel Spreadsheet'!J118),'Panel Spreadsheet'!J118*Maturity!J118,"")</f>
        <v/>
      </c>
      <c r="K118" s="6" t="str">
        <f>IF(ISNUMBER('Panel Spreadsheet'!K118),'Panel Spreadsheet'!K118*Maturity!K118,"")</f>
        <v/>
      </c>
      <c r="L118" s="6" t="str">
        <f>IF(ISNUMBER('Panel Spreadsheet'!L118),'Panel Spreadsheet'!L118*Maturity!L118,"")</f>
        <v/>
      </c>
      <c r="M118" s="6" t="str">
        <f>IF(ISNUMBER('Panel Spreadsheet'!M118),'Panel Spreadsheet'!M118*Maturity!M118,"")</f>
        <v/>
      </c>
      <c r="N118" s="6" t="str">
        <f>IF(ISNUMBER('Panel Spreadsheet'!N118),'Panel Spreadsheet'!N118*Maturity!N118,"")</f>
        <v/>
      </c>
      <c r="O118" s="6" t="str">
        <f>IF(ISNUMBER('Panel Spreadsheet'!O118),'Panel Spreadsheet'!O118*Maturity!O118,"")</f>
        <v/>
      </c>
      <c r="P118" s="6" t="str">
        <f>IF(ISNUMBER('Panel Spreadsheet'!P118),'Panel Spreadsheet'!P118*Maturity!P118,"")</f>
        <v/>
      </c>
      <c r="Q118" s="6" t="str">
        <f>IF(ISNUMBER('Panel Spreadsheet'!Q118),'Panel Spreadsheet'!Q118*Maturity!Q118,"")</f>
        <v/>
      </c>
      <c r="R118" s="6" t="str">
        <f>IF(ISNUMBER('Panel Spreadsheet'!R118),'Panel Spreadsheet'!R118*Maturity!R118,"")</f>
        <v/>
      </c>
      <c r="S118" s="6" t="str">
        <f>IF(ISNUMBER('Panel Spreadsheet'!S118),'Panel Spreadsheet'!S118*Maturity!S118,"")</f>
        <v/>
      </c>
      <c r="T118" s="6" t="str">
        <f>IF(ISNUMBER('Panel Spreadsheet'!T118),'Panel Spreadsheet'!T118*Maturity!T118,"")</f>
        <v/>
      </c>
      <c r="U118" s="6" t="str">
        <f>IF(ISNUMBER('Panel Spreadsheet'!U118),'Panel Spreadsheet'!U118*Maturity!U118,"")</f>
        <v/>
      </c>
      <c r="V118" s="6" t="str">
        <f>IF(ISNUMBER('Panel Spreadsheet'!V118),'Panel Spreadsheet'!V118*Maturity!V118,"")</f>
        <v/>
      </c>
      <c r="W118" s="6">
        <f>IF(ISNUMBER('Panel Spreadsheet'!W118),'Panel Spreadsheet'!W118*Maturity!W118,"")</f>
        <v>585901.22500000009</v>
      </c>
      <c r="X118" s="6">
        <f>IF(ISNUMBER('Panel Spreadsheet'!X118),'Panel Spreadsheet'!X118*Maturity!X118,"")</f>
        <v>544315.52083333326</v>
      </c>
      <c r="Y118" s="6">
        <f>IF(ISNUMBER('Panel Spreadsheet'!Y118),'Panel Spreadsheet'!Y118*Maturity!Y118,"")</f>
        <v>509479.29999999993</v>
      </c>
      <c r="Z118" s="6">
        <f>IF(ISNUMBER('Panel Spreadsheet'!Z118),'Panel Spreadsheet'!Z118*Maturity!Z118,"")</f>
        <v>505777.95416666666</v>
      </c>
      <c r="AA118" s="6">
        <f>IF(ISNUMBER('Panel Spreadsheet'!AA118),'Panel Spreadsheet'!AA118*Maturity!AA118,"")</f>
        <v>493367.6</v>
      </c>
      <c r="AB118" s="6">
        <f>IF(ISNUMBER('Panel Spreadsheet'!AB118),'Panel Spreadsheet'!AB118*Maturity!AB118,"")</f>
        <v>475514.02500000002</v>
      </c>
      <c r="AC118" s="6" t="str">
        <f>IF(ISNUMBER('Panel Spreadsheet'!AC118),'Panel Spreadsheet'!AC118*Maturity!AC118,"")</f>
        <v/>
      </c>
      <c r="AD118" s="6" t="str">
        <f>IF(ISNUMBER('Panel Spreadsheet'!AD118),'Panel Spreadsheet'!AD118*Maturity!AD118,"")</f>
        <v/>
      </c>
      <c r="AE118" s="6" t="str">
        <f>IF(ISNUMBER('Panel Spreadsheet'!AE118),'Panel Spreadsheet'!AE118*Maturity!AE118,"")</f>
        <v/>
      </c>
      <c r="AF118" s="6" t="str">
        <f>IF(ISNUMBER('Panel Spreadsheet'!AF118),'Panel Spreadsheet'!AF118*Maturity!AF118,"")</f>
        <v/>
      </c>
      <c r="AG118" s="6" t="str">
        <f>IF(ISNUMBER('Panel Spreadsheet'!AG118),'Panel Spreadsheet'!AG118*Maturity!AG118,"")</f>
        <v/>
      </c>
      <c r="AH118" s="6" t="str">
        <f>IF(ISNUMBER('Panel Spreadsheet'!AH118),'Panel Spreadsheet'!AH118*Maturity!AH118,"")</f>
        <v/>
      </c>
      <c r="AI118" s="6" t="str">
        <f>IF(ISNUMBER('Panel Spreadsheet'!AI118),'Panel Spreadsheet'!AI118*Maturity!AI118,"")</f>
        <v/>
      </c>
      <c r="AJ118" s="6" t="str">
        <f>IF(ISNUMBER('Panel Spreadsheet'!AJ118),'Panel Spreadsheet'!AJ118*Maturity!AJ118,"")</f>
        <v/>
      </c>
      <c r="AK118" s="6" t="str">
        <f>IF(ISNUMBER('Panel Spreadsheet'!AK118),'Panel Spreadsheet'!AK118*Maturity!AK118,"")</f>
        <v/>
      </c>
      <c r="AL118" s="6" t="str">
        <f>IF(ISNUMBER('Panel Spreadsheet'!AL118),'Panel Spreadsheet'!AL118*Maturity!AL118,"")</f>
        <v/>
      </c>
      <c r="AM118" s="6" t="str">
        <f>IF(ISNUMBER('Panel Spreadsheet'!AM118),'Panel Spreadsheet'!AM118*Maturity!AM118,"")</f>
        <v/>
      </c>
      <c r="AN118" s="6" t="str">
        <f>IF(ISNUMBER('Panel Spreadsheet'!AN118),'Panel Spreadsheet'!AN118*Maturity!AN118,"")</f>
        <v/>
      </c>
      <c r="AO118" s="6" t="str">
        <f>IF(ISNUMBER('Panel Spreadsheet'!AO118),'Panel Spreadsheet'!AO118*Maturity!AO118,"")</f>
        <v/>
      </c>
      <c r="AP118" s="6" t="str">
        <f>IF(ISNUMBER('Panel Spreadsheet'!AP118),'Panel Spreadsheet'!AP118*Maturity!AP118,"")</f>
        <v/>
      </c>
      <c r="AQ118" s="6" t="str">
        <f>IF(ISNUMBER('Panel Spreadsheet'!AQ118),'Panel Spreadsheet'!AQ118*Maturity!AQ118,"")</f>
        <v/>
      </c>
      <c r="AR118" s="6" t="str">
        <f>IF(ISNUMBER('Panel Spreadsheet'!AR118),'Panel Spreadsheet'!AR118*Maturity!AR118,"")</f>
        <v/>
      </c>
      <c r="AS118" s="6" t="str">
        <f>IF(ISNUMBER('Panel Spreadsheet'!AS118),'Panel Spreadsheet'!AS118*Maturity!AS118,"")</f>
        <v/>
      </c>
      <c r="AT118" s="6" t="str">
        <f>IF(ISNUMBER('Panel Spreadsheet'!AT118),'Panel Spreadsheet'!AT118*Maturity!AT118,"")</f>
        <v/>
      </c>
      <c r="AU118" s="6" t="str">
        <f>IF(ISNUMBER('Panel Spreadsheet'!AU118),'Panel Spreadsheet'!AU118*Maturity!AU118,"")</f>
        <v/>
      </c>
      <c r="AV118" s="6" t="str">
        <f>IF(ISNUMBER('Panel Spreadsheet'!AV118),'Panel Spreadsheet'!AV118*Maturity!AV118,"")</f>
        <v/>
      </c>
      <c r="AW118" s="6" t="str">
        <f>IF(ISNUMBER('Panel Spreadsheet'!AW118),'Panel Spreadsheet'!AW118*Maturity!AW118,"")</f>
        <v/>
      </c>
      <c r="AX118" s="6" t="str">
        <f>IF(ISNUMBER('Panel Spreadsheet'!AX118),'Panel Spreadsheet'!AX118*Maturity!AX118,"")</f>
        <v/>
      </c>
      <c r="AY118" s="6" t="str">
        <f>IF(ISNUMBER('Panel Spreadsheet'!AY118),'Panel Spreadsheet'!AY118*Maturity!AY118,"")</f>
        <v/>
      </c>
    </row>
    <row r="119" spans="1:51" x14ac:dyDescent="0.35">
      <c r="A119" t="s">
        <v>45</v>
      </c>
      <c r="B119" t="s">
        <v>170</v>
      </c>
      <c r="C119" s="15">
        <v>3.5</v>
      </c>
      <c r="D119">
        <v>1943</v>
      </c>
      <c r="E119" s="112">
        <v>1943</v>
      </c>
      <c r="F119" s="6" t="str">
        <f>IF(ISNUMBER('Panel Spreadsheet'!F119),'Panel Spreadsheet'!F119*Maturity!F119,"")</f>
        <v/>
      </c>
      <c r="G119" s="6" t="str">
        <f>IF(ISNUMBER('Panel Spreadsheet'!G119),'Panel Spreadsheet'!G119*Maturity!G119,"")</f>
        <v/>
      </c>
      <c r="H119" s="6" t="str">
        <f>IF(ISNUMBER('Panel Spreadsheet'!H119),'Panel Spreadsheet'!H119*Maturity!H119,"")</f>
        <v/>
      </c>
      <c r="I119" s="6" t="str">
        <f>IF(ISNUMBER('Panel Spreadsheet'!I119),'Panel Spreadsheet'!I119*Maturity!I119,"")</f>
        <v/>
      </c>
      <c r="J119" s="6" t="str">
        <f>IF(ISNUMBER('Panel Spreadsheet'!J119),'Panel Spreadsheet'!J119*Maturity!J119,"")</f>
        <v/>
      </c>
      <c r="K119" s="6" t="str">
        <f>IF(ISNUMBER('Panel Spreadsheet'!K119),'Panel Spreadsheet'!K119*Maturity!K119,"")</f>
        <v/>
      </c>
      <c r="L119" s="6" t="str">
        <f>IF(ISNUMBER('Panel Spreadsheet'!L119),'Panel Spreadsheet'!L119*Maturity!L119,"")</f>
        <v/>
      </c>
      <c r="M119" s="6" t="str">
        <f>IF(ISNUMBER('Panel Spreadsheet'!M119),'Panel Spreadsheet'!M119*Maturity!M119,"")</f>
        <v/>
      </c>
      <c r="N119" s="6" t="str">
        <f>IF(ISNUMBER('Panel Spreadsheet'!N119),'Panel Spreadsheet'!N119*Maturity!N119,"")</f>
        <v/>
      </c>
      <c r="O119" s="6" t="str">
        <f>IF(ISNUMBER('Panel Spreadsheet'!O119),'Panel Spreadsheet'!O119*Maturity!O119,"")</f>
        <v/>
      </c>
      <c r="P119" s="6" t="str">
        <f>IF(ISNUMBER('Panel Spreadsheet'!P119),'Panel Spreadsheet'!P119*Maturity!P119,"")</f>
        <v/>
      </c>
      <c r="Q119" s="6" t="str">
        <f>IF(ISNUMBER('Panel Spreadsheet'!Q119),'Panel Spreadsheet'!Q119*Maturity!Q119,"")</f>
        <v/>
      </c>
      <c r="R119" s="6" t="str">
        <f>IF(ISNUMBER('Panel Spreadsheet'!R119),'Panel Spreadsheet'!R119*Maturity!R119,"")</f>
        <v/>
      </c>
      <c r="S119" s="6">
        <f>IF(ISNUMBER('Panel Spreadsheet'!S119),'Panel Spreadsheet'!S119*Maturity!S119,"")</f>
        <v>186300</v>
      </c>
      <c r="T119" s="6">
        <f>IF(ISNUMBER('Panel Spreadsheet'!T119),'Panel Spreadsheet'!T119*Maturity!T119,"")</f>
        <v>171200</v>
      </c>
      <c r="U119" s="6">
        <f>IF(ISNUMBER('Panel Spreadsheet'!U119),'Panel Spreadsheet'!U119*Maturity!U119,"")</f>
        <v>146300</v>
      </c>
      <c r="V119" s="6">
        <f>IF(ISNUMBER('Panel Spreadsheet'!V119),'Panel Spreadsheet'!V119*Maturity!V119,"")</f>
        <v>216300</v>
      </c>
      <c r="W119" s="6">
        <f>IF(ISNUMBER('Panel Spreadsheet'!W119),'Panel Spreadsheet'!W119*Maturity!W119,"")</f>
        <v>178500</v>
      </c>
      <c r="X119" s="6">
        <f>IF(ISNUMBER('Panel Spreadsheet'!X119),'Panel Spreadsheet'!X119*Maturity!X119,"")</f>
        <v>140700</v>
      </c>
      <c r="Y119" s="6">
        <f>IF(ISNUMBER('Panel Spreadsheet'!Y119),'Panel Spreadsheet'!Y119*Maturity!Y119,"")</f>
        <v>105000</v>
      </c>
      <c r="Z119" s="6">
        <f>IF(ISNUMBER('Panel Spreadsheet'!Z119),'Panel Spreadsheet'!Z119*Maturity!Z119,"")</f>
        <v>71400</v>
      </c>
      <c r="AA119" s="6">
        <f>IF(ISNUMBER('Panel Spreadsheet'!AA119),'Panel Spreadsheet'!AA119*Maturity!AA119,"")</f>
        <v>35350</v>
      </c>
      <c r="AB119" s="6" t="str">
        <f>IF(ISNUMBER('Panel Spreadsheet'!AB119),'Panel Spreadsheet'!AB119*Maturity!AB119,"")</f>
        <v/>
      </c>
      <c r="AC119" s="6" t="str">
        <f>IF(ISNUMBER('Panel Spreadsheet'!AC119),'Panel Spreadsheet'!AC119*Maturity!AC119,"")</f>
        <v/>
      </c>
      <c r="AD119" s="6" t="str">
        <f>IF(ISNUMBER('Panel Spreadsheet'!AD119),'Panel Spreadsheet'!AD119*Maturity!AD119,"")</f>
        <v/>
      </c>
      <c r="AE119" s="6" t="str">
        <f>IF(ISNUMBER('Panel Spreadsheet'!AE119),'Panel Spreadsheet'!AE119*Maturity!AE119,"")</f>
        <v/>
      </c>
      <c r="AF119" s="6" t="str">
        <f>IF(ISNUMBER('Panel Spreadsheet'!AF119),'Panel Spreadsheet'!AF119*Maturity!AF119,"")</f>
        <v/>
      </c>
      <c r="AG119" s="6" t="str">
        <f>IF(ISNUMBER('Panel Spreadsheet'!AG119),'Panel Spreadsheet'!AG119*Maturity!AG119,"")</f>
        <v/>
      </c>
      <c r="AH119" s="6" t="str">
        <f>IF(ISNUMBER('Panel Spreadsheet'!AH119),'Panel Spreadsheet'!AH119*Maturity!AH119,"")</f>
        <v/>
      </c>
      <c r="AI119" s="6" t="str">
        <f>IF(ISNUMBER('Panel Spreadsheet'!AI119),'Panel Spreadsheet'!AI119*Maturity!AI119,"")</f>
        <v/>
      </c>
      <c r="AJ119" s="6" t="str">
        <f>IF(ISNUMBER('Panel Spreadsheet'!AJ119),'Panel Spreadsheet'!AJ119*Maturity!AJ119,"")</f>
        <v/>
      </c>
      <c r="AK119" s="6" t="str">
        <f>IF(ISNUMBER('Panel Spreadsheet'!AK119),'Panel Spreadsheet'!AK119*Maturity!AK119,"")</f>
        <v/>
      </c>
      <c r="AL119" s="6" t="str">
        <f>IF(ISNUMBER('Panel Spreadsheet'!AL119),'Panel Spreadsheet'!AL119*Maturity!AL119,"")</f>
        <v/>
      </c>
      <c r="AM119" s="6" t="str">
        <f>IF(ISNUMBER('Panel Spreadsheet'!AM119),'Panel Spreadsheet'!AM119*Maturity!AM119,"")</f>
        <v/>
      </c>
      <c r="AN119" s="6" t="str">
        <f>IF(ISNUMBER('Panel Spreadsheet'!AN119),'Panel Spreadsheet'!AN119*Maturity!AN119,"")</f>
        <v/>
      </c>
      <c r="AO119" s="6" t="str">
        <f>IF(ISNUMBER('Panel Spreadsheet'!AO119),'Panel Spreadsheet'!AO119*Maturity!AO119,"")</f>
        <v/>
      </c>
      <c r="AP119" s="6" t="str">
        <f>IF(ISNUMBER('Panel Spreadsheet'!AP119),'Panel Spreadsheet'!AP119*Maturity!AP119,"")</f>
        <v/>
      </c>
      <c r="AQ119" s="6" t="str">
        <f>IF(ISNUMBER('Panel Spreadsheet'!AQ119),'Panel Spreadsheet'!AQ119*Maturity!AQ119,"")</f>
        <v/>
      </c>
      <c r="AR119" s="6" t="str">
        <f>IF(ISNUMBER('Panel Spreadsheet'!AR119),'Panel Spreadsheet'!AR119*Maturity!AR119,"")</f>
        <v/>
      </c>
      <c r="AS119" s="6" t="str">
        <f>IF(ISNUMBER('Panel Spreadsheet'!AS119),'Panel Spreadsheet'!AS119*Maturity!AS119,"")</f>
        <v/>
      </c>
      <c r="AT119" s="6" t="str">
        <f>IF(ISNUMBER('Panel Spreadsheet'!AT119),'Panel Spreadsheet'!AT119*Maturity!AT119,"")</f>
        <v/>
      </c>
      <c r="AU119" s="6" t="str">
        <f>IF(ISNUMBER('Panel Spreadsheet'!AU119),'Panel Spreadsheet'!AU119*Maturity!AU119,"")</f>
        <v/>
      </c>
      <c r="AV119" s="6" t="str">
        <f>IF(ISNUMBER('Panel Spreadsheet'!AV119),'Panel Spreadsheet'!AV119*Maturity!AV119,"")</f>
        <v/>
      </c>
      <c r="AW119" s="6" t="str">
        <f>IF(ISNUMBER('Panel Spreadsheet'!AW119),'Panel Spreadsheet'!AW119*Maturity!AW119,"")</f>
        <v/>
      </c>
      <c r="AX119" s="6" t="str">
        <f>IF(ISNUMBER('Panel Spreadsheet'!AX119),'Panel Spreadsheet'!AX119*Maturity!AX119,"")</f>
        <v/>
      </c>
      <c r="AY119" s="6" t="str">
        <f>IF(ISNUMBER('Panel Spreadsheet'!AY119),'Panel Spreadsheet'!AY119*Maturity!AY119,"")</f>
        <v/>
      </c>
    </row>
    <row r="120" spans="1:51" x14ac:dyDescent="0.35">
      <c r="A120" t="s">
        <v>81</v>
      </c>
      <c r="B120" t="s">
        <v>170</v>
      </c>
      <c r="C120" s="15">
        <v>4</v>
      </c>
      <c r="D120">
        <v>1969</v>
      </c>
      <c r="E120">
        <v>1972</v>
      </c>
      <c r="F120" s="6" t="str">
        <f>IF(ISNUMBER('Panel Spreadsheet'!F120),'Panel Spreadsheet'!F120*Maturity!F120,"")</f>
        <v/>
      </c>
      <c r="G120" s="6" t="str">
        <f>IF(ISNUMBER('Panel Spreadsheet'!G120),'Panel Spreadsheet'!G120*Maturity!G120,"")</f>
        <v/>
      </c>
      <c r="H120" s="6" t="str">
        <f>IF(ISNUMBER('Panel Spreadsheet'!H120),'Panel Spreadsheet'!H120*Maturity!H120,"")</f>
        <v/>
      </c>
      <c r="I120" s="6" t="str">
        <f>IF(ISNUMBER('Panel Spreadsheet'!I120),'Panel Spreadsheet'!I120*Maturity!I120,"")</f>
        <v/>
      </c>
      <c r="J120" s="6" t="str">
        <f>IF(ISNUMBER('Panel Spreadsheet'!J120),'Panel Spreadsheet'!J120*Maturity!J120,"")</f>
        <v/>
      </c>
      <c r="K120" s="6" t="str">
        <f>IF(ISNUMBER('Panel Spreadsheet'!K120),'Panel Spreadsheet'!K120*Maturity!K120,"")</f>
        <v/>
      </c>
      <c r="L120" s="6" t="str">
        <f>IF(ISNUMBER('Panel Spreadsheet'!L120),'Panel Spreadsheet'!L120*Maturity!L120,"")</f>
        <v/>
      </c>
      <c r="M120" s="6" t="str">
        <f>IF(ISNUMBER('Panel Spreadsheet'!M120),'Panel Spreadsheet'!M120*Maturity!M120,"")</f>
        <v/>
      </c>
      <c r="N120" s="6" t="str">
        <f>IF(ISNUMBER('Panel Spreadsheet'!N120),'Panel Spreadsheet'!N120*Maturity!N120,"")</f>
        <v/>
      </c>
      <c r="O120" s="6" t="str">
        <f>IF(ISNUMBER('Panel Spreadsheet'!O120),'Panel Spreadsheet'!O120*Maturity!O120,"")</f>
        <v/>
      </c>
      <c r="P120" s="6" t="str">
        <f>IF(ISNUMBER('Panel Spreadsheet'!P120),'Panel Spreadsheet'!P120*Maturity!P120,"")</f>
        <v/>
      </c>
      <c r="Q120" s="6" t="str">
        <f>IF(ISNUMBER('Panel Spreadsheet'!Q120),'Panel Spreadsheet'!Q120*Maturity!Q120,"")</f>
        <v/>
      </c>
      <c r="R120" s="6" t="str">
        <f>IF(ISNUMBER('Panel Spreadsheet'!R120),'Panel Spreadsheet'!R120*Maturity!R120,"")</f>
        <v/>
      </c>
      <c r="S120" s="6" t="str">
        <f>IF(ISNUMBER('Panel Spreadsheet'!S120),'Panel Spreadsheet'!S120*Maturity!S120,"")</f>
        <v/>
      </c>
      <c r="T120" s="6" t="str">
        <f>IF(ISNUMBER('Panel Spreadsheet'!T120),'Panel Spreadsheet'!T120*Maturity!T120,"")</f>
        <v/>
      </c>
      <c r="U120" s="6" t="str">
        <f>IF(ISNUMBER('Panel Spreadsheet'!U120),'Panel Spreadsheet'!U120*Maturity!U120,"")</f>
        <v/>
      </c>
      <c r="V120" s="6" t="str">
        <f>IF(ISNUMBER('Panel Spreadsheet'!V120),'Panel Spreadsheet'!V120*Maturity!V120,"")</f>
        <v/>
      </c>
      <c r="W120" s="6" t="str">
        <f>IF(ISNUMBER('Panel Spreadsheet'!W120),'Panel Spreadsheet'!W120*Maturity!W120,"")</f>
        <v/>
      </c>
      <c r="X120" s="6" t="str">
        <f>IF(ISNUMBER('Panel Spreadsheet'!X120),'Panel Spreadsheet'!X120*Maturity!X120,"")</f>
        <v/>
      </c>
      <c r="Y120" s="6" t="str">
        <f>IF(ISNUMBER('Panel Spreadsheet'!Y120),'Panel Spreadsheet'!Y120*Maturity!Y120,"")</f>
        <v/>
      </c>
      <c r="Z120" s="6" t="str">
        <f>IF(ISNUMBER('Panel Spreadsheet'!Z120),'Panel Spreadsheet'!Z120*Maturity!Z120,"")</f>
        <v/>
      </c>
      <c r="AA120" s="6" t="str">
        <f>IF(ISNUMBER('Panel Spreadsheet'!AA120),'Panel Spreadsheet'!AA120*Maturity!AA120,"")</f>
        <v/>
      </c>
      <c r="AB120" s="6" t="str">
        <f>IF(ISNUMBER('Panel Spreadsheet'!AB120),'Panel Spreadsheet'!AB120*Maturity!AB120,"")</f>
        <v/>
      </c>
      <c r="AC120" s="6" t="str">
        <f>IF(ISNUMBER('Panel Spreadsheet'!AC120),'Panel Spreadsheet'!AC120*Maturity!AC120,"")</f>
        <v/>
      </c>
      <c r="AD120" s="6" t="str">
        <f>IF(ISNUMBER('Panel Spreadsheet'!AD120),'Panel Spreadsheet'!AD120*Maturity!AD120,"")</f>
        <v/>
      </c>
      <c r="AE120" s="6" t="str">
        <f>IF(ISNUMBER('Panel Spreadsheet'!AE120),'Panel Spreadsheet'!AE120*Maturity!AE120,"")</f>
        <v/>
      </c>
      <c r="AF120" s="6" t="str">
        <f>IF(ISNUMBER('Panel Spreadsheet'!AF120),'Panel Spreadsheet'!AF120*Maturity!AF120,"")</f>
        <v/>
      </c>
      <c r="AG120" s="6" t="str">
        <f>IF(ISNUMBER('Panel Spreadsheet'!AG120),'Panel Spreadsheet'!AG120*Maturity!AG120,"")</f>
        <v/>
      </c>
      <c r="AH120" s="6" t="str">
        <f>IF(ISNUMBER('Panel Spreadsheet'!AH120),'Panel Spreadsheet'!AH120*Maturity!AH120,"")</f>
        <v/>
      </c>
      <c r="AI120" s="6" t="str">
        <f>IF(ISNUMBER('Panel Spreadsheet'!AI120),'Panel Spreadsheet'!AI120*Maturity!AI120,"")</f>
        <v/>
      </c>
      <c r="AJ120" s="6" t="str">
        <f>IF(ISNUMBER('Panel Spreadsheet'!AJ120),'Panel Spreadsheet'!AJ120*Maturity!AJ120,"")</f>
        <v/>
      </c>
      <c r="AK120" s="6" t="str">
        <f>IF(ISNUMBER('Panel Spreadsheet'!AK120),'Panel Spreadsheet'!AK120*Maturity!AK120,"")</f>
        <v/>
      </c>
      <c r="AL120" s="6" t="str">
        <f>IF(ISNUMBER('Panel Spreadsheet'!AL120),'Panel Spreadsheet'!AL120*Maturity!AL120,"")</f>
        <v/>
      </c>
      <c r="AM120" s="6" t="str">
        <f>IF(ISNUMBER('Panel Spreadsheet'!AM120),'Panel Spreadsheet'!AM120*Maturity!AM120,"")</f>
        <v/>
      </c>
      <c r="AN120" s="6" t="str">
        <f>IF(ISNUMBER('Panel Spreadsheet'!AN120),'Panel Spreadsheet'!AN120*Maturity!AN120,"")</f>
        <v/>
      </c>
      <c r="AO120" s="6" t="str">
        <f>IF(ISNUMBER('Panel Spreadsheet'!AO120),'Panel Spreadsheet'!AO120*Maturity!AO120,"")</f>
        <v/>
      </c>
      <c r="AP120" s="6" t="str">
        <f>IF(ISNUMBER('Panel Spreadsheet'!AP120),'Panel Spreadsheet'!AP120*Maturity!AP120,"")</f>
        <v/>
      </c>
      <c r="AQ120" s="6" t="str">
        <f>IF(ISNUMBER('Panel Spreadsheet'!AQ120),'Panel Spreadsheet'!AQ120*Maturity!AQ120,"")</f>
        <v/>
      </c>
      <c r="AR120" s="6" t="str">
        <f>IF(ISNUMBER('Panel Spreadsheet'!AR120),'Panel Spreadsheet'!AR120*Maturity!AR120,"")</f>
        <v/>
      </c>
      <c r="AS120" s="6" t="str">
        <f>IF(ISNUMBER('Panel Spreadsheet'!AS120),'Panel Spreadsheet'!AS120*Maturity!AS120,"")</f>
        <v/>
      </c>
      <c r="AT120" s="6" t="str">
        <f>IF(ISNUMBER('Panel Spreadsheet'!AT120),'Panel Spreadsheet'!AT120*Maturity!AT120,"")</f>
        <v/>
      </c>
      <c r="AU120" s="6" t="str">
        <f>IF(ISNUMBER('Panel Spreadsheet'!AU120),'Panel Spreadsheet'!AU120*Maturity!AU120,"")</f>
        <v/>
      </c>
      <c r="AV120" s="6">
        <f>IF(ISNUMBER('Panel Spreadsheet'!AV120),'Panel Spreadsheet'!AV120*Maturity!AV120,"")</f>
        <v>11127294.18</v>
      </c>
      <c r="AW120" s="6" t="str">
        <f>IF(ISNUMBER('Panel Spreadsheet'!AW120),'Panel Spreadsheet'!AW120*Maturity!AW120,"")</f>
        <v/>
      </c>
      <c r="AX120" s="6" t="str">
        <f>IF(ISNUMBER('Panel Spreadsheet'!AX120),'Panel Spreadsheet'!AX120*Maturity!AX120,"")</f>
        <v/>
      </c>
      <c r="AY120" s="6" t="str">
        <f>IF(ISNUMBER('Panel Spreadsheet'!AY120),'Panel Spreadsheet'!AY120*Maturity!AY120,"")</f>
        <v/>
      </c>
    </row>
    <row r="121" spans="1:51" x14ac:dyDescent="0.35">
      <c r="A121" t="s">
        <v>83</v>
      </c>
      <c r="B121" t="s">
        <v>169</v>
      </c>
      <c r="C121" s="15">
        <v>6</v>
      </c>
      <c r="D121">
        <v>1978</v>
      </c>
      <c r="E121">
        <v>1980</v>
      </c>
      <c r="F121" s="6" t="str">
        <f>IF(ISNUMBER('Panel Spreadsheet'!F121),'Panel Spreadsheet'!F121*Maturity!F121,"")</f>
        <v/>
      </c>
      <c r="G121" s="6" t="str">
        <f>IF(ISNUMBER('Panel Spreadsheet'!G121),'Panel Spreadsheet'!G121*Maturity!G121,"")</f>
        <v/>
      </c>
      <c r="H121" s="6" t="str">
        <f>IF(ISNUMBER('Panel Spreadsheet'!H121),'Panel Spreadsheet'!H121*Maturity!H121,"")</f>
        <v/>
      </c>
      <c r="I121" s="6" t="str">
        <f>IF(ISNUMBER('Panel Spreadsheet'!I121),'Panel Spreadsheet'!I121*Maturity!I121,"")</f>
        <v/>
      </c>
      <c r="J121" s="6" t="str">
        <f>IF(ISNUMBER('Panel Spreadsheet'!J121),'Panel Spreadsheet'!J121*Maturity!J121,"")</f>
        <v/>
      </c>
      <c r="K121" s="6" t="str">
        <f>IF(ISNUMBER('Panel Spreadsheet'!K121),'Panel Spreadsheet'!K121*Maturity!K121,"")</f>
        <v/>
      </c>
      <c r="L121" s="6" t="str">
        <f>IF(ISNUMBER('Panel Spreadsheet'!L121),'Panel Spreadsheet'!L121*Maturity!L121,"")</f>
        <v/>
      </c>
      <c r="M121" s="6" t="str">
        <f>IF(ISNUMBER('Panel Spreadsheet'!M121),'Panel Spreadsheet'!M121*Maturity!M121,"")</f>
        <v/>
      </c>
      <c r="N121" s="6" t="str">
        <f>IF(ISNUMBER('Panel Spreadsheet'!N121),'Panel Spreadsheet'!N121*Maturity!N121,"")</f>
        <v/>
      </c>
      <c r="O121" s="6" t="str">
        <f>IF(ISNUMBER('Panel Spreadsheet'!O121),'Panel Spreadsheet'!O121*Maturity!O121,"")</f>
        <v/>
      </c>
      <c r="P121" s="6" t="str">
        <f>IF(ISNUMBER('Panel Spreadsheet'!P121),'Panel Spreadsheet'!P121*Maturity!P121,"")</f>
        <v/>
      </c>
      <c r="Q121" s="6" t="str">
        <f>IF(ISNUMBER('Panel Spreadsheet'!Q121),'Panel Spreadsheet'!Q121*Maturity!Q121,"")</f>
        <v/>
      </c>
      <c r="R121" s="6" t="str">
        <f>IF(ISNUMBER('Panel Spreadsheet'!R121),'Panel Spreadsheet'!R121*Maturity!R121,"")</f>
        <v/>
      </c>
      <c r="S121" s="6" t="str">
        <f>IF(ISNUMBER('Panel Spreadsheet'!S121),'Panel Spreadsheet'!S121*Maturity!S121,"")</f>
        <v/>
      </c>
      <c r="T121" s="6" t="str">
        <f>IF(ISNUMBER('Panel Spreadsheet'!T121),'Panel Spreadsheet'!T121*Maturity!T121,"")</f>
        <v/>
      </c>
      <c r="U121" s="6" t="str">
        <f>IF(ISNUMBER('Panel Spreadsheet'!U121),'Panel Spreadsheet'!U121*Maturity!U121,"")</f>
        <v/>
      </c>
      <c r="V121" s="6" t="str">
        <f>IF(ISNUMBER('Panel Spreadsheet'!V121),'Panel Spreadsheet'!V121*Maturity!V121,"")</f>
        <v/>
      </c>
      <c r="W121" s="6" t="str">
        <f>IF(ISNUMBER('Panel Spreadsheet'!W121),'Panel Spreadsheet'!W121*Maturity!W121,"")</f>
        <v/>
      </c>
      <c r="X121" s="6" t="str">
        <f>IF(ISNUMBER('Panel Spreadsheet'!X121),'Panel Spreadsheet'!X121*Maturity!X121,"")</f>
        <v/>
      </c>
      <c r="Y121" s="6" t="str">
        <f>IF(ISNUMBER('Panel Spreadsheet'!Y121),'Panel Spreadsheet'!Y121*Maturity!Y121,"")</f>
        <v/>
      </c>
      <c r="Z121" s="6" t="str">
        <f>IF(ISNUMBER('Panel Spreadsheet'!Z121),'Panel Spreadsheet'!Z121*Maturity!Z121,"")</f>
        <v/>
      </c>
      <c r="AA121" s="6" t="str">
        <f>IF(ISNUMBER('Panel Spreadsheet'!AA121),'Panel Spreadsheet'!AA121*Maturity!AA121,"")</f>
        <v/>
      </c>
      <c r="AB121" s="6" t="str">
        <f>IF(ISNUMBER('Panel Spreadsheet'!AB121),'Panel Spreadsheet'!AB121*Maturity!AB121,"")</f>
        <v/>
      </c>
      <c r="AC121" s="6" t="str">
        <f>IF(ISNUMBER('Panel Spreadsheet'!AC121),'Panel Spreadsheet'!AC121*Maturity!AC121,"")</f>
        <v/>
      </c>
      <c r="AD121" s="6" t="str">
        <f>IF(ISNUMBER('Panel Spreadsheet'!AD121),'Panel Spreadsheet'!AD121*Maturity!AD121,"")</f>
        <v/>
      </c>
      <c r="AE121" s="6" t="str">
        <f>IF(ISNUMBER('Panel Spreadsheet'!AE121),'Panel Spreadsheet'!AE121*Maturity!AE121,"")</f>
        <v/>
      </c>
      <c r="AF121" s="6" t="str">
        <f>IF(ISNUMBER('Panel Spreadsheet'!AF121),'Panel Spreadsheet'!AF121*Maturity!AF121,"")</f>
        <v/>
      </c>
      <c r="AG121" s="6" t="str">
        <f>IF(ISNUMBER('Panel Spreadsheet'!AG121),'Panel Spreadsheet'!AG121*Maturity!AG121,"")</f>
        <v/>
      </c>
      <c r="AH121" s="6" t="str">
        <f>IF(ISNUMBER('Panel Spreadsheet'!AH121),'Panel Spreadsheet'!AH121*Maturity!AH121,"")</f>
        <v/>
      </c>
      <c r="AI121" s="6" t="str">
        <f>IF(ISNUMBER('Panel Spreadsheet'!AI121),'Panel Spreadsheet'!AI121*Maturity!AI121,"")</f>
        <v/>
      </c>
      <c r="AJ121" s="6" t="str">
        <f>IF(ISNUMBER('Panel Spreadsheet'!AJ121),'Panel Spreadsheet'!AJ121*Maturity!AJ121,"")</f>
        <v/>
      </c>
      <c r="AK121" s="6" t="str">
        <f>IF(ISNUMBER('Panel Spreadsheet'!AK121),'Panel Spreadsheet'!AK121*Maturity!AK121,"")</f>
        <v/>
      </c>
      <c r="AL121" s="6" t="str">
        <f>IF(ISNUMBER('Panel Spreadsheet'!AL121),'Panel Spreadsheet'!AL121*Maturity!AL121,"")</f>
        <v/>
      </c>
      <c r="AM121" s="6" t="str">
        <f>IF(ISNUMBER('Panel Spreadsheet'!AM121),'Panel Spreadsheet'!AM121*Maturity!AM121,"")</f>
        <v/>
      </c>
      <c r="AN121" s="6" t="str">
        <f>IF(ISNUMBER('Panel Spreadsheet'!AN121),'Panel Spreadsheet'!AN121*Maturity!AN121,"")</f>
        <v/>
      </c>
      <c r="AO121" s="6" t="str">
        <f>IF(ISNUMBER('Panel Spreadsheet'!AO121),'Panel Spreadsheet'!AO121*Maturity!AO121,"")</f>
        <v/>
      </c>
      <c r="AP121" s="6" t="str">
        <f>IF(ISNUMBER('Panel Spreadsheet'!AP121),'Panel Spreadsheet'!AP121*Maturity!AP121,"")</f>
        <v/>
      </c>
      <c r="AQ121" s="6" t="str">
        <f>IF(ISNUMBER('Panel Spreadsheet'!AQ121),'Panel Spreadsheet'!AQ121*Maturity!AQ121,"")</f>
        <v/>
      </c>
      <c r="AR121" s="6">
        <f>IF(ISNUMBER('Panel Spreadsheet'!AR121),'Panel Spreadsheet'!AR121*Maturity!AR121,"")</f>
        <v>19108118.400000002</v>
      </c>
      <c r="AS121" s="6">
        <f>IF(ISNUMBER('Panel Spreadsheet'!AS121),'Panel Spreadsheet'!AS121*Maturity!AS121,"")</f>
        <v>18198208</v>
      </c>
      <c r="AT121" s="6">
        <f>IF(ISNUMBER('Panel Spreadsheet'!AT121),'Panel Spreadsheet'!AT121*Maturity!AT121,"")</f>
        <v>17288297.600000001</v>
      </c>
      <c r="AU121" s="6">
        <f>IF(ISNUMBER('Panel Spreadsheet'!AU121),'Panel Spreadsheet'!AU121*Maturity!AU121,"")</f>
        <v>13370112</v>
      </c>
      <c r="AV121" s="6">
        <f>IF(ISNUMBER('Panel Spreadsheet'!AV121),'Panel Spreadsheet'!AV121*Maturity!AV121,"")</f>
        <v>12627328</v>
      </c>
      <c r="AW121" s="6">
        <f>IF(ISNUMBER('Panel Spreadsheet'!AW121),'Panel Spreadsheet'!AW121*Maturity!AW121,"")</f>
        <v>11884544</v>
      </c>
      <c r="AX121" s="6" t="str">
        <f>IF(ISNUMBER('Panel Spreadsheet'!AX121),'Panel Spreadsheet'!AX121*Maturity!AX121,"")</f>
        <v/>
      </c>
      <c r="AY121" s="6" t="str">
        <f>IF(ISNUMBER('Panel Spreadsheet'!AY121),'Panel Spreadsheet'!AY121*Maturity!AY121,"")</f>
        <v/>
      </c>
    </row>
    <row r="122" spans="1:51" x14ac:dyDescent="0.35">
      <c r="A122" t="s">
        <v>75</v>
      </c>
      <c r="B122" t="s">
        <v>169</v>
      </c>
      <c r="C122" s="15">
        <v>6.5</v>
      </c>
      <c r="D122">
        <v>1970</v>
      </c>
      <c r="E122">
        <v>1972</v>
      </c>
      <c r="F122" s="6" t="str">
        <f>IF(ISNUMBER('Panel Spreadsheet'!F122),'Panel Spreadsheet'!F122*Maturity!F122,"")</f>
        <v/>
      </c>
      <c r="G122" s="6" t="str">
        <f>IF(ISNUMBER('Panel Spreadsheet'!G122),'Panel Spreadsheet'!G122*Maturity!G122,"")</f>
        <v/>
      </c>
      <c r="H122" s="6" t="str">
        <f>IF(ISNUMBER('Panel Spreadsheet'!H122),'Panel Spreadsheet'!H122*Maturity!H122,"")</f>
        <v/>
      </c>
      <c r="I122" s="6" t="str">
        <f>IF(ISNUMBER('Panel Spreadsheet'!I122),'Panel Spreadsheet'!I122*Maturity!I122,"")</f>
        <v/>
      </c>
      <c r="J122" s="6" t="str">
        <f>IF(ISNUMBER('Panel Spreadsheet'!J122),'Panel Spreadsheet'!J122*Maturity!J122,"")</f>
        <v/>
      </c>
      <c r="K122" s="6" t="str">
        <f>IF(ISNUMBER('Panel Spreadsheet'!K122),'Panel Spreadsheet'!K122*Maturity!K122,"")</f>
        <v/>
      </c>
      <c r="L122" s="6" t="str">
        <f>IF(ISNUMBER('Panel Spreadsheet'!L122),'Panel Spreadsheet'!L122*Maturity!L122,"")</f>
        <v/>
      </c>
      <c r="M122" s="6" t="str">
        <f>IF(ISNUMBER('Panel Spreadsheet'!M122),'Panel Spreadsheet'!M122*Maturity!M122,"")</f>
        <v/>
      </c>
      <c r="N122" s="6" t="str">
        <f>IF(ISNUMBER('Panel Spreadsheet'!N122),'Panel Spreadsheet'!N122*Maturity!N122,"")</f>
        <v/>
      </c>
      <c r="O122" s="6" t="str">
        <f>IF(ISNUMBER('Panel Spreadsheet'!O122),'Panel Spreadsheet'!O122*Maturity!O122,"")</f>
        <v/>
      </c>
      <c r="P122" s="6" t="str">
        <f>IF(ISNUMBER('Panel Spreadsheet'!P122),'Panel Spreadsheet'!P122*Maturity!P122,"")</f>
        <v/>
      </c>
      <c r="Q122" s="6" t="str">
        <f>IF(ISNUMBER('Panel Spreadsheet'!Q122),'Panel Spreadsheet'!Q122*Maturity!Q122,"")</f>
        <v/>
      </c>
      <c r="R122" s="6" t="str">
        <f>IF(ISNUMBER('Panel Spreadsheet'!R122),'Panel Spreadsheet'!R122*Maturity!R122,"")</f>
        <v/>
      </c>
      <c r="S122" s="6" t="str">
        <f>IF(ISNUMBER('Panel Spreadsheet'!S122),'Panel Spreadsheet'!S122*Maturity!S122,"")</f>
        <v/>
      </c>
      <c r="T122" s="6" t="str">
        <f>IF(ISNUMBER('Panel Spreadsheet'!T122),'Panel Spreadsheet'!T122*Maturity!T122,"")</f>
        <v/>
      </c>
      <c r="U122" s="6" t="str">
        <f>IF(ISNUMBER('Panel Spreadsheet'!U122),'Panel Spreadsheet'!U122*Maturity!U122,"")</f>
        <v/>
      </c>
      <c r="V122" s="6" t="str">
        <f>IF(ISNUMBER('Panel Spreadsheet'!V122),'Panel Spreadsheet'!V122*Maturity!V122,"")</f>
        <v/>
      </c>
      <c r="W122" s="6" t="str">
        <f>IF(ISNUMBER('Panel Spreadsheet'!W122),'Panel Spreadsheet'!W122*Maturity!W122,"")</f>
        <v/>
      </c>
      <c r="X122" s="6" t="str">
        <f>IF(ISNUMBER('Panel Spreadsheet'!X122),'Panel Spreadsheet'!X122*Maturity!X122,"")</f>
        <v/>
      </c>
      <c r="Y122" s="6" t="str">
        <f>IF(ISNUMBER('Panel Spreadsheet'!Y122),'Panel Spreadsheet'!Y122*Maturity!Y122,"")</f>
        <v/>
      </c>
      <c r="Z122" s="6" t="str">
        <f>IF(ISNUMBER('Panel Spreadsheet'!Z122),'Panel Spreadsheet'!Z122*Maturity!Z122,"")</f>
        <v/>
      </c>
      <c r="AA122" s="6" t="str">
        <f>IF(ISNUMBER('Panel Spreadsheet'!AA122),'Panel Spreadsheet'!AA122*Maturity!AA122,"")</f>
        <v/>
      </c>
      <c r="AB122" s="6" t="str">
        <f>IF(ISNUMBER('Panel Spreadsheet'!AB122),'Panel Spreadsheet'!AB122*Maturity!AB122,"")</f>
        <v/>
      </c>
      <c r="AC122" s="6" t="str">
        <f>IF(ISNUMBER('Panel Spreadsheet'!AC122),'Panel Spreadsheet'!AC122*Maturity!AC122,"")</f>
        <v/>
      </c>
      <c r="AD122" s="6" t="str">
        <f>IF(ISNUMBER('Panel Spreadsheet'!AD122),'Panel Spreadsheet'!AD122*Maturity!AD122,"")</f>
        <v/>
      </c>
      <c r="AE122" s="6" t="str">
        <f>IF(ISNUMBER('Panel Spreadsheet'!AE122),'Panel Spreadsheet'!AE122*Maturity!AE122,"")</f>
        <v/>
      </c>
      <c r="AF122" s="6" t="str">
        <f>IF(ISNUMBER('Panel Spreadsheet'!AF122),'Panel Spreadsheet'!AF122*Maturity!AF122,"")</f>
        <v/>
      </c>
      <c r="AG122" s="6" t="str">
        <f>IF(ISNUMBER('Panel Spreadsheet'!AG122),'Panel Spreadsheet'!AG122*Maturity!AG122,"")</f>
        <v/>
      </c>
      <c r="AH122" s="6" t="str">
        <f>IF(ISNUMBER('Panel Spreadsheet'!AH122),'Panel Spreadsheet'!AH122*Maturity!AH122,"")</f>
        <v/>
      </c>
      <c r="AI122" s="6" t="str">
        <f>IF(ISNUMBER('Panel Spreadsheet'!AI122),'Panel Spreadsheet'!AI122*Maturity!AI122,"")</f>
        <v/>
      </c>
      <c r="AJ122" s="6" t="str">
        <f>IF(ISNUMBER('Panel Spreadsheet'!AJ122),'Panel Spreadsheet'!AJ122*Maturity!AJ122,"")</f>
        <v/>
      </c>
      <c r="AK122" s="6" t="str">
        <f>IF(ISNUMBER('Panel Spreadsheet'!AK122),'Panel Spreadsheet'!AK122*Maturity!AK122,"")</f>
        <v/>
      </c>
      <c r="AL122" s="6" t="str">
        <f>IF(ISNUMBER('Panel Spreadsheet'!AL122),'Panel Spreadsheet'!AL122*Maturity!AL122,"")</f>
        <v/>
      </c>
      <c r="AM122" s="6" t="str">
        <f>IF(ISNUMBER('Panel Spreadsheet'!AM122),'Panel Spreadsheet'!AM122*Maturity!AM122,"")</f>
        <v/>
      </c>
      <c r="AN122" s="6" t="str">
        <f>IF(ISNUMBER('Panel Spreadsheet'!AN122),'Panel Spreadsheet'!AN122*Maturity!AN122,"")</f>
        <v/>
      </c>
      <c r="AO122" s="6" t="str">
        <f>IF(ISNUMBER('Panel Spreadsheet'!AO122),'Panel Spreadsheet'!AO122*Maturity!AO122,"")</f>
        <v/>
      </c>
      <c r="AP122" s="6" t="str">
        <f>IF(ISNUMBER('Panel Spreadsheet'!AP122),'Panel Spreadsheet'!AP122*Maturity!AP122,"")</f>
        <v/>
      </c>
      <c r="AQ122" s="6" t="str">
        <f>IF(ISNUMBER('Panel Spreadsheet'!AQ122),'Panel Spreadsheet'!AQ122*Maturity!AQ122,"")</f>
        <v/>
      </c>
      <c r="AR122" s="6" t="str">
        <f>IF(ISNUMBER('Panel Spreadsheet'!AR122),'Panel Spreadsheet'!AR122*Maturity!AR122,"")</f>
        <v/>
      </c>
      <c r="AS122" s="6">
        <f>IF(ISNUMBER('Panel Spreadsheet'!AS122),'Panel Spreadsheet'!AS122*Maturity!AS122,"")</f>
        <v>3551280</v>
      </c>
      <c r="AT122" s="6">
        <f>IF(ISNUMBER('Panel Spreadsheet'!AT122),'Panel Spreadsheet'!AT122*Maturity!AT122,"")</f>
        <v>2832145.8</v>
      </c>
      <c r="AU122" s="6">
        <f>IF(ISNUMBER('Panel Spreadsheet'!AU122),'Panel Spreadsheet'!AU122*Maturity!AU122,"")</f>
        <v>2160362</v>
      </c>
      <c r="AV122" s="6">
        <f>IF(ISNUMBER('Panel Spreadsheet'!AV122),'Panel Spreadsheet'!AV122*Maturity!AV122,"")</f>
        <v>1353020.4000000001</v>
      </c>
      <c r="AW122" s="6">
        <f>IF(ISNUMBER('Panel Spreadsheet'!AW122),'Panel Spreadsheet'!AW122*Maturity!AW122,"")</f>
        <v>1314192</v>
      </c>
      <c r="AX122" s="6">
        <f>IF(ISNUMBER('Panel Spreadsheet'!AX122),'Panel Spreadsheet'!AX122*Maturity!AX122,"")</f>
        <v>1149918</v>
      </c>
      <c r="AY122" s="6" t="str">
        <f>IF(ISNUMBER('Panel Spreadsheet'!AY122),'Panel Spreadsheet'!AY122*Maturity!AY122,"")</f>
        <v/>
      </c>
    </row>
    <row r="123" spans="1:51" x14ac:dyDescent="0.35">
      <c r="A123" t="s">
        <v>181</v>
      </c>
      <c r="B123" t="s">
        <v>169</v>
      </c>
      <c r="C123" s="15">
        <v>6.5</v>
      </c>
      <c r="D123">
        <v>1970</v>
      </c>
      <c r="E123">
        <v>1972</v>
      </c>
      <c r="F123" s="6" t="str">
        <f>IF(ISNUMBER('Panel Spreadsheet'!F123),'Panel Spreadsheet'!F123*Maturity!F123,"")</f>
        <v/>
      </c>
      <c r="G123" s="6" t="str">
        <f>IF(ISNUMBER('Panel Spreadsheet'!G123),'Panel Spreadsheet'!G123*Maturity!G123,"")</f>
        <v/>
      </c>
      <c r="H123" s="6" t="str">
        <f>IF(ISNUMBER('Panel Spreadsheet'!H123),'Panel Spreadsheet'!H123*Maturity!H123,"")</f>
        <v/>
      </c>
      <c r="I123" s="6" t="str">
        <f>IF(ISNUMBER('Panel Spreadsheet'!I123),'Panel Spreadsheet'!I123*Maturity!I123,"")</f>
        <v/>
      </c>
      <c r="J123" s="6" t="str">
        <f>IF(ISNUMBER('Panel Spreadsheet'!J123),'Panel Spreadsheet'!J123*Maturity!J123,"")</f>
        <v/>
      </c>
      <c r="K123" s="6" t="str">
        <f>IF(ISNUMBER('Panel Spreadsheet'!K123),'Panel Spreadsheet'!K123*Maturity!K123,"")</f>
        <v/>
      </c>
      <c r="L123" s="6" t="str">
        <f>IF(ISNUMBER('Panel Spreadsheet'!L123),'Panel Spreadsheet'!L123*Maturity!L123,"")</f>
        <v/>
      </c>
      <c r="M123" s="6" t="str">
        <f>IF(ISNUMBER('Panel Spreadsheet'!M123),'Panel Spreadsheet'!M123*Maturity!M123,"")</f>
        <v/>
      </c>
      <c r="N123" s="6" t="str">
        <f>IF(ISNUMBER('Panel Spreadsheet'!N123),'Panel Spreadsheet'!N123*Maturity!N123,"")</f>
        <v/>
      </c>
      <c r="O123" s="6" t="str">
        <f>IF(ISNUMBER('Panel Spreadsheet'!O123),'Panel Spreadsheet'!O123*Maturity!O123,"")</f>
        <v/>
      </c>
      <c r="P123" s="6" t="str">
        <f>IF(ISNUMBER('Panel Spreadsheet'!P123),'Panel Spreadsheet'!P123*Maturity!P123,"")</f>
        <v/>
      </c>
      <c r="Q123" s="6" t="str">
        <f>IF(ISNUMBER('Panel Spreadsheet'!Q123),'Panel Spreadsheet'!Q123*Maturity!Q123,"")</f>
        <v/>
      </c>
      <c r="R123" s="6" t="str">
        <f>IF(ISNUMBER('Panel Spreadsheet'!R123),'Panel Spreadsheet'!R123*Maturity!R123,"")</f>
        <v/>
      </c>
      <c r="S123" s="6" t="str">
        <f>IF(ISNUMBER('Panel Spreadsheet'!S123),'Panel Spreadsheet'!S123*Maturity!S123,"")</f>
        <v/>
      </c>
      <c r="T123" s="6" t="str">
        <f>IF(ISNUMBER('Panel Spreadsheet'!T123),'Panel Spreadsheet'!T123*Maturity!T123,"")</f>
        <v/>
      </c>
      <c r="U123" s="6" t="str">
        <f>IF(ISNUMBER('Panel Spreadsheet'!U123),'Panel Spreadsheet'!U123*Maturity!U123,"")</f>
        <v/>
      </c>
      <c r="V123" s="6" t="str">
        <f>IF(ISNUMBER('Panel Spreadsheet'!V123),'Panel Spreadsheet'!V123*Maturity!V123,"")</f>
        <v/>
      </c>
      <c r="W123" s="6" t="str">
        <f>IF(ISNUMBER('Panel Spreadsheet'!W123),'Panel Spreadsheet'!W123*Maturity!W123,"")</f>
        <v/>
      </c>
      <c r="X123" s="6" t="str">
        <f>IF(ISNUMBER('Panel Spreadsheet'!X123),'Panel Spreadsheet'!X123*Maturity!X123,"")</f>
        <v/>
      </c>
      <c r="Y123" s="6" t="str">
        <f>IF(ISNUMBER('Panel Spreadsheet'!Y123),'Panel Spreadsheet'!Y123*Maturity!Y123,"")</f>
        <v/>
      </c>
      <c r="Z123" s="6" t="str">
        <f>IF(ISNUMBER('Panel Spreadsheet'!Z123),'Panel Spreadsheet'!Z123*Maturity!Z123,"")</f>
        <v/>
      </c>
      <c r="AA123" s="6" t="str">
        <f>IF(ISNUMBER('Panel Spreadsheet'!AA123),'Panel Spreadsheet'!AA123*Maturity!AA123,"")</f>
        <v/>
      </c>
      <c r="AB123" s="6" t="str">
        <f>IF(ISNUMBER('Panel Spreadsheet'!AB123),'Panel Spreadsheet'!AB123*Maturity!AB123,"")</f>
        <v/>
      </c>
      <c r="AC123" s="6" t="str">
        <f>IF(ISNUMBER('Panel Spreadsheet'!AC123),'Panel Spreadsheet'!AC123*Maturity!AC123,"")</f>
        <v/>
      </c>
      <c r="AD123" s="6" t="str">
        <f>IF(ISNUMBER('Panel Spreadsheet'!AD123),'Panel Spreadsheet'!AD123*Maturity!AD123,"")</f>
        <v/>
      </c>
      <c r="AE123" s="6" t="str">
        <f>IF(ISNUMBER('Panel Spreadsheet'!AE123),'Panel Spreadsheet'!AE123*Maturity!AE123,"")</f>
        <v/>
      </c>
      <c r="AF123" s="6" t="str">
        <f>IF(ISNUMBER('Panel Spreadsheet'!AF123),'Panel Spreadsheet'!AF123*Maturity!AF123,"")</f>
        <v/>
      </c>
      <c r="AG123" s="6" t="str">
        <f>IF(ISNUMBER('Panel Spreadsheet'!AG123),'Panel Spreadsheet'!AG123*Maturity!AG123,"")</f>
        <v/>
      </c>
      <c r="AH123" s="6" t="str">
        <f>IF(ISNUMBER('Panel Spreadsheet'!AH123),'Panel Spreadsheet'!AH123*Maturity!AH123,"")</f>
        <v/>
      </c>
      <c r="AI123" s="6" t="str">
        <f>IF(ISNUMBER('Panel Spreadsheet'!AI123),'Panel Spreadsheet'!AI123*Maturity!AI123,"")</f>
        <v/>
      </c>
      <c r="AJ123" s="6" t="str">
        <f>IF(ISNUMBER('Panel Spreadsheet'!AJ123),'Panel Spreadsheet'!AJ123*Maturity!AJ123,"")</f>
        <v/>
      </c>
      <c r="AK123" s="6" t="str">
        <f>IF(ISNUMBER('Panel Spreadsheet'!AK123),'Panel Spreadsheet'!AK123*Maturity!AK123,"")</f>
        <v/>
      </c>
      <c r="AL123" s="6" t="str">
        <f>IF(ISNUMBER('Panel Spreadsheet'!AL123),'Panel Spreadsheet'!AL123*Maturity!AL123,"")</f>
        <v/>
      </c>
      <c r="AM123" s="6" t="str">
        <f>IF(ISNUMBER('Panel Spreadsheet'!AM123),'Panel Spreadsheet'!AM123*Maturity!AM123,"")</f>
        <v/>
      </c>
      <c r="AN123" s="6" t="str">
        <f>IF(ISNUMBER('Panel Spreadsheet'!AN123),'Panel Spreadsheet'!AN123*Maturity!AN123,"")</f>
        <v/>
      </c>
      <c r="AO123" s="6" t="str">
        <f>IF(ISNUMBER('Panel Spreadsheet'!AO123),'Panel Spreadsheet'!AO123*Maturity!AO123,"")</f>
        <v/>
      </c>
      <c r="AP123" s="6" t="str">
        <f>IF(ISNUMBER('Panel Spreadsheet'!AP123),'Panel Spreadsheet'!AP123*Maturity!AP123,"")</f>
        <v/>
      </c>
      <c r="AQ123" s="6" t="str">
        <f>IF(ISNUMBER('Panel Spreadsheet'!AQ123),'Panel Spreadsheet'!AQ123*Maturity!AQ123,"")</f>
        <v/>
      </c>
      <c r="AR123" s="6" t="str">
        <f>IF(ISNUMBER('Panel Spreadsheet'!AR123),'Panel Spreadsheet'!AR123*Maturity!AR123,"")</f>
        <v/>
      </c>
      <c r="AS123" s="6" t="str">
        <f>IF(ISNUMBER('Panel Spreadsheet'!AS123),'Panel Spreadsheet'!AS123*Maturity!AS123,"")</f>
        <v/>
      </c>
      <c r="AT123" s="6" t="str">
        <f>IF(ISNUMBER('Panel Spreadsheet'!AT123),'Panel Spreadsheet'!AT123*Maturity!AT123,"")</f>
        <v/>
      </c>
      <c r="AU123" s="6" t="str">
        <f>IF(ISNUMBER('Panel Spreadsheet'!AU123),'Panel Spreadsheet'!AU123*Maturity!AU123,"")</f>
        <v/>
      </c>
      <c r="AV123" s="6">
        <f>IF(ISNUMBER('Panel Spreadsheet'!AV123),'Panel Spreadsheet'!AV123*Maturity!AV123,"")</f>
        <v>2350503.4499999997</v>
      </c>
      <c r="AW123" s="6">
        <f>IF(ISNUMBER('Panel Spreadsheet'!AW123),'Panel Spreadsheet'!AW123*Maturity!AW123,"")</f>
        <v>1894016</v>
      </c>
      <c r="AX123" s="6">
        <f>IF(ISNUMBER('Panel Spreadsheet'!AX123),'Panel Spreadsheet'!AX123*Maturity!AX123,"")</f>
        <v>1657264</v>
      </c>
      <c r="AY123" s="6" t="str">
        <f>IF(ISNUMBER('Panel Spreadsheet'!AY123),'Panel Spreadsheet'!AY123*Maturity!AY123,"")</f>
        <v/>
      </c>
    </row>
    <row r="124" spans="1:51" x14ac:dyDescent="0.35">
      <c r="A124" t="s">
        <v>75</v>
      </c>
      <c r="B124" t="s">
        <v>169</v>
      </c>
      <c r="C124" s="15">
        <v>7</v>
      </c>
      <c r="D124">
        <v>1977</v>
      </c>
      <c r="E124">
        <v>1983</v>
      </c>
      <c r="F124" s="6" t="str">
        <f>IF(ISNUMBER('Panel Spreadsheet'!F124),'Panel Spreadsheet'!F124*Maturity!F124,"")</f>
        <v/>
      </c>
      <c r="G124" s="6" t="str">
        <f>IF(ISNUMBER('Panel Spreadsheet'!G124),'Panel Spreadsheet'!G124*Maturity!G124,"")</f>
        <v/>
      </c>
      <c r="H124" s="6" t="str">
        <f>IF(ISNUMBER('Panel Spreadsheet'!H124),'Panel Spreadsheet'!H124*Maturity!H124,"")</f>
        <v/>
      </c>
      <c r="I124" s="6" t="str">
        <f>IF(ISNUMBER('Panel Spreadsheet'!I124),'Panel Spreadsheet'!I124*Maturity!I124,"")</f>
        <v/>
      </c>
      <c r="J124" s="6" t="str">
        <f>IF(ISNUMBER('Panel Spreadsheet'!J124),'Panel Spreadsheet'!J124*Maturity!J124,"")</f>
        <v/>
      </c>
      <c r="K124" s="6" t="str">
        <f>IF(ISNUMBER('Panel Spreadsheet'!K124),'Panel Spreadsheet'!K124*Maturity!K124,"")</f>
        <v/>
      </c>
      <c r="L124" s="6" t="str">
        <f>IF(ISNUMBER('Panel Spreadsheet'!L124),'Panel Spreadsheet'!L124*Maturity!L124,"")</f>
        <v/>
      </c>
      <c r="M124" s="6" t="str">
        <f>IF(ISNUMBER('Panel Spreadsheet'!M124),'Panel Spreadsheet'!M124*Maturity!M124,"")</f>
        <v/>
      </c>
      <c r="N124" s="6" t="str">
        <f>IF(ISNUMBER('Panel Spreadsheet'!N124),'Panel Spreadsheet'!N124*Maturity!N124,"")</f>
        <v/>
      </c>
      <c r="O124" s="6" t="str">
        <f>IF(ISNUMBER('Panel Spreadsheet'!O124),'Panel Spreadsheet'!O124*Maturity!O124,"")</f>
        <v/>
      </c>
      <c r="P124" s="6" t="str">
        <f>IF(ISNUMBER('Panel Spreadsheet'!P124),'Panel Spreadsheet'!P124*Maturity!P124,"")</f>
        <v/>
      </c>
      <c r="Q124" s="6" t="str">
        <f>IF(ISNUMBER('Panel Spreadsheet'!Q124),'Panel Spreadsheet'!Q124*Maturity!Q124,"")</f>
        <v/>
      </c>
      <c r="R124" s="6" t="str">
        <f>IF(ISNUMBER('Panel Spreadsheet'!R124),'Panel Spreadsheet'!R124*Maturity!R124,"")</f>
        <v/>
      </c>
      <c r="S124" s="6" t="str">
        <f>IF(ISNUMBER('Panel Spreadsheet'!S124),'Panel Spreadsheet'!S124*Maturity!S124,"")</f>
        <v/>
      </c>
      <c r="T124" s="6" t="str">
        <f>IF(ISNUMBER('Panel Spreadsheet'!T124),'Panel Spreadsheet'!T124*Maturity!T124,"")</f>
        <v/>
      </c>
      <c r="U124" s="6" t="str">
        <f>IF(ISNUMBER('Panel Spreadsheet'!U124),'Panel Spreadsheet'!U124*Maturity!U124,"")</f>
        <v/>
      </c>
      <c r="V124" s="6" t="str">
        <f>IF(ISNUMBER('Panel Spreadsheet'!V124),'Panel Spreadsheet'!V124*Maturity!V124,"")</f>
        <v/>
      </c>
      <c r="W124" s="6" t="str">
        <f>IF(ISNUMBER('Panel Spreadsheet'!W124),'Panel Spreadsheet'!W124*Maturity!W124,"")</f>
        <v/>
      </c>
      <c r="X124" s="6" t="str">
        <f>IF(ISNUMBER('Panel Spreadsheet'!X124),'Panel Spreadsheet'!X124*Maturity!X124,"")</f>
        <v/>
      </c>
      <c r="Y124" s="6" t="str">
        <f>IF(ISNUMBER('Panel Spreadsheet'!Y124),'Panel Spreadsheet'!Y124*Maturity!Y124,"")</f>
        <v/>
      </c>
      <c r="Z124" s="6" t="str">
        <f>IF(ISNUMBER('Panel Spreadsheet'!Z124),'Panel Spreadsheet'!Z124*Maturity!Z124,"")</f>
        <v/>
      </c>
      <c r="AA124" s="6" t="str">
        <f>IF(ISNUMBER('Panel Spreadsheet'!AA124),'Panel Spreadsheet'!AA124*Maturity!AA124,"")</f>
        <v/>
      </c>
      <c r="AB124" s="6" t="str">
        <f>IF(ISNUMBER('Panel Spreadsheet'!AB124),'Panel Spreadsheet'!AB124*Maturity!AB124,"")</f>
        <v/>
      </c>
      <c r="AC124" s="6" t="str">
        <f>IF(ISNUMBER('Panel Spreadsheet'!AC124),'Panel Spreadsheet'!AC124*Maturity!AC124,"")</f>
        <v/>
      </c>
      <c r="AD124" s="6" t="str">
        <f>IF(ISNUMBER('Panel Spreadsheet'!AD124),'Panel Spreadsheet'!AD124*Maturity!AD124,"")</f>
        <v/>
      </c>
      <c r="AE124" s="6" t="str">
        <f>IF(ISNUMBER('Panel Spreadsheet'!AE124),'Panel Spreadsheet'!AE124*Maturity!AE124,"")</f>
        <v/>
      </c>
      <c r="AF124" s="6" t="str">
        <f>IF(ISNUMBER('Panel Spreadsheet'!AF124),'Panel Spreadsheet'!AF124*Maturity!AF124,"")</f>
        <v/>
      </c>
      <c r="AG124" s="6" t="str">
        <f>IF(ISNUMBER('Panel Spreadsheet'!AG124),'Panel Spreadsheet'!AG124*Maturity!AG124,"")</f>
        <v/>
      </c>
      <c r="AH124" s="6" t="str">
        <f>IF(ISNUMBER('Panel Spreadsheet'!AH124),'Panel Spreadsheet'!AH124*Maturity!AH124,"")</f>
        <v/>
      </c>
      <c r="AI124" s="6" t="str">
        <f>IF(ISNUMBER('Panel Spreadsheet'!AI124),'Panel Spreadsheet'!AI124*Maturity!AI124,"")</f>
        <v/>
      </c>
      <c r="AJ124" s="6" t="str">
        <f>IF(ISNUMBER('Panel Spreadsheet'!AJ124),'Panel Spreadsheet'!AJ124*Maturity!AJ124,"")</f>
        <v/>
      </c>
      <c r="AK124" s="6" t="str">
        <f>IF(ISNUMBER('Panel Spreadsheet'!AK124),'Panel Spreadsheet'!AK124*Maturity!AK124,"")</f>
        <v/>
      </c>
      <c r="AL124" s="6" t="str">
        <f>IF(ISNUMBER('Panel Spreadsheet'!AL124),'Panel Spreadsheet'!AL124*Maturity!AL124,"")</f>
        <v/>
      </c>
      <c r="AM124" s="6" t="str">
        <f>IF(ISNUMBER('Panel Spreadsheet'!AM124),'Panel Spreadsheet'!AM124*Maturity!AM124,"")</f>
        <v/>
      </c>
      <c r="AN124" s="6" t="str">
        <f>IF(ISNUMBER('Panel Spreadsheet'!AN124),'Panel Spreadsheet'!AN124*Maturity!AN124,"")</f>
        <v/>
      </c>
      <c r="AO124" s="6" t="str">
        <f>IF(ISNUMBER('Panel Spreadsheet'!AO124),'Panel Spreadsheet'!AO124*Maturity!AO124,"")</f>
        <v/>
      </c>
      <c r="AP124" s="6" t="str">
        <f>IF(ISNUMBER('Panel Spreadsheet'!AP124),'Panel Spreadsheet'!AP124*Maturity!AP124,"")</f>
        <v/>
      </c>
      <c r="AQ124" s="6" t="str">
        <f>IF(ISNUMBER('Panel Spreadsheet'!AQ124),'Panel Spreadsheet'!AQ124*Maturity!AQ124,"")</f>
        <v/>
      </c>
      <c r="AR124" s="6" t="str">
        <f>IF(ISNUMBER('Panel Spreadsheet'!AR124),'Panel Spreadsheet'!AR124*Maturity!AR124,"")</f>
        <v/>
      </c>
      <c r="AS124" s="6" t="str">
        <f>IF(ISNUMBER('Panel Spreadsheet'!AS124),'Panel Spreadsheet'!AS124*Maturity!AS124,"")</f>
        <v/>
      </c>
      <c r="AT124" s="6" t="str">
        <f>IF(ISNUMBER('Panel Spreadsheet'!AT124),'Panel Spreadsheet'!AT124*Maturity!AT124,"")</f>
        <v/>
      </c>
      <c r="AU124" s="6" t="str">
        <f>IF(ISNUMBER('Panel Spreadsheet'!AU124),'Panel Spreadsheet'!AU124*Maturity!AU124,"")</f>
        <v/>
      </c>
      <c r="AV124" s="6">
        <f>IF(ISNUMBER('Panel Spreadsheet'!AV124),'Panel Spreadsheet'!AV124*Maturity!AV124,"")</f>
        <v>1440000</v>
      </c>
      <c r="AW124" s="6">
        <f>IF(ISNUMBER('Panel Spreadsheet'!AW124),'Panel Spreadsheet'!AW124*Maturity!AW124,"")</f>
        <v>1377500</v>
      </c>
      <c r="AX124" s="6">
        <f>IF(ISNUMBER('Panel Spreadsheet'!AX124),'Panel Spreadsheet'!AX124*Maturity!AX124,"")</f>
        <v>1305000</v>
      </c>
      <c r="AY124" s="6">
        <f>IF(ISNUMBER('Panel Spreadsheet'!AY124),'Panel Spreadsheet'!AY124*Maturity!AY124,"")</f>
        <v>1232500</v>
      </c>
    </row>
    <row r="125" spans="1:51" x14ac:dyDescent="0.35">
      <c r="A125" t="s">
        <v>37</v>
      </c>
      <c r="B125" t="s">
        <v>169</v>
      </c>
      <c r="C125" s="15">
        <v>4.5</v>
      </c>
      <c r="D125">
        <v>1948</v>
      </c>
      <c r="E125">
        <v>1968</v>
      </c>
      <c r="F125" s="6" t="str">
        <f>IF(ISNUMBER('Panel Spreadsheet'!F125),'Panel Spreadsheet'!F125*Maturity!F125,"")</f>
        <v/>
      </c>
      <c r="G125" s="6" t="str">
        <f>IF(ISNUMBER('Panel Spreadsheet'!G125),'Panel Spreadsheet'!G125*Maturity!G125,"")</f>
        <v/>
      </c>
      <c r="H125" s="6" t="str">
        <f>IF(ISNUMBER('Panel Spreadsheet'!H125),'Panel Spreadsheet'!H125*Maturity!H125,"")</f>
        <v/>
      </c>
      <c r="I125" s="6" t="str">
        <f>IF(ISNUMBER('Panel Spreadsheet'!I125),'Panel Spreadsheet'!I125*Maturity!I125,"")</f>
        <v/>
      </c>
      <c r="J125" s="6" t="str">
        <f>IF(ISNUMBER('Panel Spreadsheet'!J125),'Panel Spreadsheet'!J125*Maturity!J125,"")</f>
        <v/>
      </c>
      <c r="K125" s="6" t="str">
        <f>IF(ISNUMBER('Panel Spreadsheet'!K125),'Panel Spreadsheet'!K125*Maturity!K125,"")</f>
        <v/>
      </c>
      <c r="L125" s="6" t="str">
        <f>IF(ISNUMBER('Panel Spreadsheet'!L125),'Panel Spreadsheet'!L125*Maturity!L125,"")</f>
        <v/>
      </c>
      <c r="M125" s="6" t="str">
        <f>IF(ISNUMBER('Panel Spreadsheet'!M125),'Panel Spreadsheet'!M125*Maturity!M125,"")</f>
        <v/>
      </c>
      <c r="N125" s="6">
        <f>IF(ISNUMBER('Panel Spreadsheet'!N125),'Panel Spreadsheet'!N125*Maturity!N125,"")</f>
        <v>374400</v>
      </c>
      <c r="O125" s="6">
        <f>IF(ISNUMBER('Panel Spreadsheet'!O125),'Panel Spreadsheet'!O125*Maturity!O125,"")</f>
        <v>372400</v>
      </c>
      <c r="P125" s="6">
        <f>IF(ISNUMBER('Panel Spreadsheet'!P125),'Panel Spreadsheet'!P125*Maturity!P125,"")</f>
        <v>373700</v>
      </c>
      <c r="Q125" s="6">
        <f>IF(ISNUMBER('Panel Spreadsheet'!Q125),'Panel Spreadsheet'!Q125*Maturity!Q125,"")</f>
        <v>374400</v>
      </c>
      <c r="R125" s="6">
        <f>IF(ISNUMBER('Panel Spreadsheet'!R125),'Panel Spreadsheet'!R125*Maturity!R125,"")</f>
        <v>395500</v>
      </c>
      <c r="S125" s="6">
        <f>IF(ISNUMBER('Panel Spreadsheet'!S125),'Panel Spreadsheet'!S125*Maturity!S125,"")</f>
        <v>387600</v>
      </c>
      <c r="T125" s="6">
        <f>IF(ISNUMBER('Panel Spreadsheet'!T125),'Panel Spreadsheet'!T125*Maturity!T125,"")</f>
        <v>386100</v>
      </c>
      <c r="U125" s="6">
        <f>IF(ISNUMBER('Panel Spreadsheet'!U125),'Panel Spreadsheet'!U125*Maturity!U125,"")</f>
        <v>368000</v>
      </c>
      <c r="V125" s="6">
        <f>IF(ISNUMBER('Panel Spreadsheet'!V125),'Panel Spreadsheet'!V125*Maturity!V125,"")</f>
        <v>347200</v>
      </c>
      <c r="W125" s="6">
        <f>IF(ISNUMBER('Panel Spreadsheet'!W125),'Panel Spreadsheet'!W125*Maturity!W125,"")</f>
        <v>336000</v>
      </c>
      <c r="X125" s="6">
        <f>IF(ISNUMBER('Panel Spreadsheet'!X125),'Panel Spreadsheet'!X125*Maturity!X125,"")</f>
        <v>304500</v>
      </c>
      <c r="Y125" s="6">
        <f>IF(ISNUMBER('Panel Spreadsheet'!Y125),'Panel Spreadsheet'!Y125*Maturity!Y125,"")</f>
        <v>294000</v>
      </c>
      <c r="Z125" s="6">
        <f>IF(ISNUMBER('Panel Spreadsheet'!Z125),'Panel Spreadsheet'!Z125*Maturity!Z125,"")</f>
        <v>297000</v>
      </c>
      <c r="AA125" s="6">
        <f>IF(ISNUMBER('Panel Spreadsheet'!AA125),'Panel Spreadsheet'!AA125*Maturity!AA125,"")</f>
        <v>280800</v>
      </c>
      <c r="AB125" s="6">
        <f>IF(ISNUMBER('Panel Spreadsheet'!AB125),'Panel Spreadsheet'!AB125*Maturity!AB125,"")</f>
        <v>267500</v>
      </c>
      <c r="AC125" s="6">
        <f>IF(ISNUMBER('Panel Spreadsheet'!AC125),'Panel Spreadsheet'!AC125*Maturity!AC125,"")</f>
        <v>255600</v>
      </c>
      <c r="AD125" s="6">
        <f>IF(ISNUMBER('Panel Spreadsheet'!AD125),'Panel Spreadsheet'!AD125*Maturity!AD125,"")</f>
        <v>243800</v>
      </c>
      <c r="AE125" s="6">
        <f>IF(ISNUMBER('Panel Spreadsheet'!AE125),'Panel Spreadsheet'!AE125*Maturity!AE125,"")</f>
        <v>231000</v>
      </c>
      <c r="AF125" s="6">
        <f>IF(ISNUMBER('Panel Spreadsheet'!AF125),'Panel Spreadsheet'!AF125*Maturity!AF125,"")</f>
        <v>215250</v>
      </c>
      <c r="AG125" s="6">
        <f>IF(ISNUMBER('Panel Spreadsheet'!AG125),'Panel Spreadsheet'!AG125*Maturity!AG125,"")</f>
        <v>204000</v>
      </c>
      <c r="AH125" s="6" t="str">
        <f>IF(ISNUMBER('Panel Spreadsheet'!AH125),'Panel Spreadsheet'!AH125*Maturity!AH125,"")</f>
        <v/>
      </c>
      <c r="AI125" s="6" t="str">
        <f>IF(ISNUMBER('Panel Spreadsheet'!AI125),'Panel Spreadsheet'!AI125*Maturity!AI125,"")</f>
        <v/>
      </c>
      <c r="AJ125" s="6" t="str">
        <f>IF(ISNUMBER('Panel Spreadsheet'!AJ125),'Panel Spreadsheet'!AJ125*Maturity!AJ125,"")</f>
        <v/>
      </c>
      <c r="AK125" s="6" t="str">
        <f>IF(ISNUMBER('Panel Spreadsheet'!AK125),'Panel Spreadsheet'!AK125*Maturity!AK125,"")</f>
        <v/>
      </c>
      <c r="AL125" s="6" t="str">
        <f>IF(ISNUMBER('Panel Spreadsheet'!AL125),'Panel Spreadsheet'!AL125*Maturity!AL125,"")</f>
        <v/>
      </c>
      <c r="AM125" s="6" t="str">
        <f>IF(ISNUMBER('Panel Spreadsheet'!AM125),'Panel Spreadsheet'!AM125*Maturity!AM125,"")</f>
        <v/>
      </c>
      <c r="AN125" s="6" t="str">
        <f>IF(ISNUMBER('Panel Spreadsheet'!AN125),'Panel Spreadsheet'!AN125*Maturity!AN125,"")</f>
        <v/>
      </c>
      <c r="AO125" s="6" t="str">
        <f>IF(ISNUMBER('Panel Spreadsheet'!AO125),'Panel Spreadsheet'!AO125*Maturity!AO125,"")</f>
        <v/>
      </c>
      <c r="AP125" s="6" t="str">
        <f>IF(ISNUMBER('Panel Spreadsheet'!AP125),'Panel Spreadsheet'!AP125*Maturity!AP125,"")</f>
        <v/>
      </c>
      <c r="AQ125" s="6" t="str">
        <f>IF(ISNUMBER('Panel Spreadsheet'!AQ125),'Panel Spreadsheet'!AQ125*Maturity!AQ125,"")</f>
        <v/>
      </c>
      <c r="AR125" s="6" t="str">
        <f>IF(ISNUMBER('Panel Spreadsheet'!AR125),'Panel Spreadsheet'!AR125*Maturity!AR125,"")</f>
        <v/>
      </c>
      <c r="AS125" s="6" t="str">
        <f>IF(ISNUMBER('Panel Spreadsheet'!AS125),'Panel Spreadsheet'!AS125*Maturity!AS125,"")</f>
        <v/>
      </c>
      <c r="AT125" s="6" t="str">
        <f>IF(ISNUMBER('Panel Spreadsheet'!AT125),'Panel Spreadsheet'!AT125*Maturity!AT125,"")</f>
        <v/>
      </c>
      <c r="AU125" s="6" t="str">
        <f>IF(ISNUMBER('Panel Spreadsheet'!AU125),'Panel Spreadsheet'!AU125*Maturity!AU125,"")</f>
        <v/>
      </c>
      <c r="AV125" s="6" t="str">
        <f>IF(ISNUMBER('Panel Spreadsheet'!AV125),'Panel Spreadsheet'!AV125*Maturity!AV125,"")</f>
        <v/>
      </c>
      <c r="AW125" s="6" t="str">
        <f>IF(ISNUMBER('Panel Spreadsheet'!AW125),'Panel Spreadsheet'!AW125*Maturity!AW125,"")</f>
        <v/>
      </c>
      <c r="AX125" s="6" t="str">
        <f>IF(ISNUMBER('Panel Spreadsheet'!AX125),'Panel Spreadsheet'!AX125*Maturity!AX125,"")</f>
        <v/>
      </c>
      <c r="AY125" s="6" t="str">
        <f>IF(ISNUMBER('Panel Spreadsheet'!AY125),'Panel Spreadsheet'!AY125*Maturity!AY125,"")</f>
        <v/>
      </c>
    </row>
    <row r="126" spans="1:51" x14ac:dyDescent="0.35">
      <c r="A126" t="s">
        <v>28</v>
      </c>
      <c r="B126" t="s">
        <v>169</v>
      </c>
      <c r="C126" s="15">
        <v>5</v>
      </c>
      <c r="D126">
        <v>1970</v>
      </c>
      <c r="E126">
        <v>1972</v>
      </c>
      <c r="F126" s="6" t="str">
        <f>IF(ISNUMBER('Panel Spreadsheet'!F126),'Panel Spreadsheet'!F126*Maturity!F126,"")</f>
        <v/>
      </c>
      <c r="G126" s="6" t="str">
        <f>IF(ISNUMBER('Panel Spreadsheet'!G126),'Panel Spreadsheet'!G126*Maturity!G126,"")</f>
        <v/>
      </c>
      <c r="H126" s="6" t="str">
        <f>IF(ISNUMBER('Panel Spreadsheet'!H126),'Panel Spreadsheet'!H126*Maturity!H126,"")</f>
        <v/>
      </c>
      <c r="I126" s="6" t="str">
        <f>IF(ISNUMBER('Panel Spreadsheet'!I126),'Panel Spreadsheet'!I126*Maturity!I126,"")</f>
        <v/>
      </c>
      <c r="J126" s="6" t="str">
        <f>IF(ISNUMBER('Panel Spreadsheet'!J126),'Panel Spreadsheet'!J126*Maturity!J126,"")</f>
        <v/>
      </c>
      <c r="K126" s="6" t="str">
        <f>IF(ISNUMBER('Panel Spreadsheet'!K126),'Panel Spreadsheet'!K126*Maturity!K126,"")</f>
        <v/>
      </c>
      <c r="L126" s="6" t="str">
        <f>IF(ISNUMBER('Panel Spreadsheet'!L126),'Panel Spreadsheet'!L126*Maturity!L126,"")</f>
        <v/>
      </c>
      <c r="M126" s="6" t="str">
        <f>IF(ISNUMBER('Panel Spreadsheet'!M126),'Panel Spreadsheet'!M126*Maturity!M126,"")</f>
        <v/>
      </c>
      <c r="N126" s="6" t="str">
        <f>IF(ISNUMBER('Panel Spreadsheet'!N126),'Panel Spreadsheet'!N126*Maturity!N126,"")</f>
        <v/>
      </c>
      <c r="O126" s="6" t="str">
        <f>IF(ISNUMBER('Panel Spreadsheet'!O126),'Panel Spreadsheet'!O126*Maturity!O126,"")</f>
        <v/>
      </c>
      <c r="P126" s="6" t="str">
        <f>IF(ISNUMBER('Panel Spreadsheet'!P126),'Panel Spreadsheet'!P126*Maturity!P126,"")</f>
        <v/>
      </c>
      <c r="Q126" s="6" t="str">
        <f>IF(ISNUMBER('Panel Spreadsheet'!Q126),'Panel Spreadsheet'!Q126*Maturity!Q126,"")</f>
        <v/>
      </c>
      <c r="R126" s="6" t="str">
        <f>IF(ISNUMBER('Panel Spreadsheet'!R126),'Panel Spreadsheet'!R126*Maturity!R126,"")</f>
        <v/>
      </c>
      <c r="S126" s="6" t="str">
        <f>IF(ISNUMBER('Panel Spreadsheet'!S126),'Panel Spreadsheet'!S126*Maturity!S126,"")</f>
        <v/>
      </c>
      <c r="T126" s="6" t="str">
        <f>IF(ISNUMBER('Panel Spreadsheet'!T126),'Panel Spreadsheet'!T126*Maturity!T126,"")</f>
        <v/>
      </c>
      <c r="U126" s="6" t="str">
        <f>IF(ISNUMBER('Panel Spreadsheet'!U126),'Panel Spreadsheet'!U126*Maturity!U126,"")</f>
        <v/>
      </c>
      <c r="V126" s="6" t="str">
        <f>IF(ISNUMBER('Panel Spreadsheet'!V126),'Panel Spreadsheet'!V126*Maturity!V126,"")</f>
        <v/>
      </c>
      <c r="W126" s="6" t="str">
        <f>IF(ISNUMBER('Panel Spreadsheet'!W126),'Panel Spreadsheet'!W126*Maturity!W126,"")</f>
        <v/>
      </c>
      <c r="X126" s="6" t="str">
        <f>IF(ISNUMBER('Panel Spreadsheet'!X126),'Panel Spreadsheet'!X126*Maturity!X126,"")</f>
        <v/>
      </c>
      <c r="Y126" s="6" t="str">
        <f>IF(ISNUMBER('Panel Spreadsheet'!Y126),'Panel Spreadsheet'!Y126*Maturity!Y126,"")</f>
        <v/>
      </c>
      <c r="Z126" s="6" t="str">
        <f>IF(ISNUMBER('Panel Spreadsheet'!Z126),'Panel Spreadsheet'!Z126*Maturity!Z126,"")</f>
        <v/>
      </c>
      <c r="AA126" s="6" t="str">
        <f>IF(ISNUMBER('Panel Spreadsheet'!AA126),'Panel Spreadsheet'!AA126*Maturity!AA126,"")</f>
        <v/>
      </c>
      <c r="AB126" s="6" t="str">
        <f>IF(ISNUMBER('Panel Spreadsheet'!AB126),'Panel Spreadsheet'!AB126*Maturity!AB126,"")</f>
        <v/>
      </c>
      <c r="AC126" s="6" t="str">
        <f>IF(ISNUMBER('Panel Spreadsheet'!AC126),'Panel Spreadsheet'!AC126*Maturity!AC126,"")</f>
        <v/>
      </c>
      <c r="AD126" s="6" t="str">
        <f>IF(ISNUMBER('Panel Spreadsheet'!AD126),'Panel Spreadsheet'!AD126*Maturity!AD126,"")</f>
        <v/>
      </c>
      <c r="AE126" s="6" t="str">
        <f>IF(ISNUMBER('Panel Spreadsheet'!AE126),'Panel Spreadsheet'!AE126*Maturity!AE126,"")</f>
        <v/>
      </c>
      <c r="AF126" s="6" t="str">
        <f>IF(ISNUMBER('Panel Spreadsheet'!AF126),'Panel Spreadsheet'!AF126*Maturity!AF126,"")</f>
        <v/>
      </c>
      <c r="AG126" s="6" t="str">
        <f>IF(ISNUMBER('Panel Spreadsheet'!AG126),'Panel Spreadsheet'!AG126*Maturity!AG126,"")</f>
        <v/>
      </c>
      <c r="AH126" s="6" t="str">
        <f>IF(ISNUMBER('Panel Spreadsheet'!AH126),'Panel Spreadsheet'!AH126*Maturity!AH126,"")</f>
        <v/>
      </c>
      <c r="AI126" s="6" t="str">
        <f>IF(ISNUMBER('Panel Spreadsheet'!AI126),'Panel Spreadsheet'!AI126*Maturity!AI126,"")</f>
        <v/>
      </c>
      <c r="AJ126" s="6" t="str">
        <f>IF(ISNUMBER('Panel Spreadsheet'!AJ126),'Panel Spreadsheet'!AJ126*Maturity!AJ126,"")</f>
        <v/>
      </c>
      <c r="AK126" s="6" t="str">
        <f>IF(ISNUMBER('Panel Spreadsheet'!AK126),'Panel Spreadsheet'!AK126*Maturity!AK126,"")</f>
        <v/>
      </c>
      <c r="AL126" s="6" t="str">
        <f>IF(ISNUMBER('Panel Spreadsheet'!AL126),'Panel Spreadsheet'!AL126*Maturity!AL126,"")</f>
        <v/>
      </c>
      <c r="AM126" s="6" t="str">
        <f>IF(ISNUMBER('Panel Spreadsheet'!AM126),'Panel Spreadsheet'!AM126*Maturity!AM126,"")</f>
        <v/>
      </c>
      <c r="AN126" s="6" t="str">
        <f>IF(ISNUMBER('Panel Spreadsheet'!AN126),'Panel Spreadsheet'!AN126*Maturity!AN126,"")</f>
        <v/>
      </c>
      <c r="AO126" s="6">
        <f>IF(ISNUMBER('Panel Spreadsheet'!AO126),'Panel Spreadsheet'!AO126*Maturity!AO126,"")</f>
        <v>2964320</v>
      </c>
      <c r="AP126" s="6">
        <f>IF(ISNUMBER('Panel Spreadsheet'!AP126),'Panel Spreadsheet'!AP126*Maturity!AP126,"")</f>
        <v>2750400</v>
      </c>
      <c r="AQ126" s="6">
        <f>IF(ISNUMBER('Panel Spreadsheet'!AQ126),'Panel Spreadsheet'!AQ126*Maturity!AQ126,"")</f>
        <v>2389887.5</v>
      </c>
      <c r="AR126" s="6">
        <f>IF(ISNUMBER('Panel Spreadsheet'!AR126),'Panel Spreadsheet'!AR126*Maturity!AR126,"")</f>
        <v>2327812.5</v>
      </c>
      <c r="AS126" s="6">
        <f>IF(ISNUMBER('Panel Spreadsheet'!AS126),'Panel Spreadsheet'!AS126*Maturity!AS126,"")</f>
        <v>1772880</v>
      </c>
      <c r="AT126" s="6">
        <f>IF(ISNUMBER('Panel Spreadsheet'!AT126),'Panel Spreadsheet'!AT126*Maturity!AT126,"")</f>
        <v>1470947.5</v>
      </c>
      <c r="AU126" s="6">
        <f>IF(ISNUMBER('Panel Spreadsheet'!AU126),'Panel Spreadsheet'!AU126*Maturity!AU126,"")</f>
        <v>1116950</v>
      </c>
      <c r="AV126" s="6">
        <f>IF(ISNUMBER('Panel Spreadsheet'!AV126),'Panel Spreadsheet'!AV126*Maturity!AV126,"")</f>
        <v>1087357.5</v>
      </c>
      <c r="AW126" s="6">
        <f>IF(ISNUMBER('Panel Spreadsheet'!AW126),'Panel Spreadsheet'!AW126*Maturity!AW126,"")</f>
        <v>1089360</v>
      </c>
      <c r="AX126" s="6">
        <f>IF(ISNUMBER('Panel Spreadsheet'!AX126),'Panel Spreadsheet'!AX126*Maturity!AX126,"")</f>
        <v>1080905</v>
      </c>
      <c r="AY126" s="6">
        <f>IF(ISNUMBER('Panel Spreadsheet'!AY126),'Panel Spreadsheet'!AY126*Maturity!AY126,"")</f>
        <v>982560</v>
      </c>
    </row>
    <row r="127" spans="1:51" x14ac:dyDescent="0.35">
      <c r="A127" t="s">
        <v>73</v>
      </c>
      <c r="B127" t="s">
        <v>169</v>
      </c>
      <c r="C127" s="15">
        <v>5</v>
      </c>
      <c r="D127">
        <v>1972</v>
      </c>
      <c r="E127">
        <v>1978</v>
      </c>
      <c r="F127" s="6" t="str">
        <f>IF(ISNUMBER('Panel Spreadsheet'!F127),'Panel Spreadsheet'!F127*Maturity!F127,"")</f>
        <v/>
      </c>
      <c r="G127" s="6" t="str">
        <f>IF(ISNUMBER('Panel Spreadsheet'!G127),'Panel Spreadsheet'!G127*Maturity!G127,"")</f>
        <v/>
      </c>
      <c r="H127" s="6" t="str">
        <f>IF(ISNUMBER('Panel Spreadsheet'!H127),'Panel Spreadsheet'!H127*Maturity!H127,"")</f>
        <v/>
      </c>
      <c r="I127" s="6" t="str">
        <f>IF(ISNUMBER('Panel Spreadsheet'!I127),'Panel Spreadsheet'!I127*Maturity!I127,"")</f>
        <v/>
      </c>
      <c r="J127" s="6" t="str">
        <f>IF(ISNUMBER('Panel Spreadsheet'!J127),'Panel Spreadsheet'!J127*Maturity!J127,"")</f>
        <v/>
      </c>
      <c r="K127" s="6" t="str">
        <f>IF(ISNUMBER('Panel Spreadsheet'!K127),'Panel Spreadsheet'!K127*Maturity!K127,"")</f>
        <v/>
      </c>
      <c r="L127" s="6" t="str">
        <f>IF(ISNUMBER('Panel Spreadsheet'!L127),'Panel Spreadsheet'!L127*Maturity!L127,"")</f>
        <v/>
      </c>
      <c r="M127" s="6" t="str">
        <f>IF(ISNUMBER('Panel Spreadsheet'!M127),'Panel Spreadsheet'!M127*Maturity!M127,"")</f>
        <v/>
      </c>
      <c r="N127" s="6" t="str">
        <f>IF(ISNUMBER('Panel Spreadsheet'!N127),'Panel Spreadsheet'!N127*Maturity!N127,"")</f>
        <v/>
      </c>
      <c r="O127" s="6" t="str">
        <f>IF(ISNUMBER('Panel Spreadsheet'!O127),'Panel Spreadsheet'!O127*Maturity!O127,"")</f>
        <v/>
      </c>
      <c r="P127" s="6" t="str">
        <f>IF(ISNUMBER('Panel Spreadsheet'!P127),'Panel Spreadsheet'!P127*Maturity!P127,"")</f>
        <v/>
      </c>
      <c r="Q127" s="6" t="str">
        <f>IF(ISNUMBER('Panel Spreadsheet'!Q127),'Panel Spreadsheet'!Q127*Maturity!Q127,"")</f>
        <v/>
      </c>
      <c r="R127" s="6" t="str">
        <f>IF(ISNUMBER('Panel Spreadsheet'!R127),'Panel Spreadsheet'!R127*Maturity!R127,"")</f>
        <v/>
      </c>
      <c r="S127" s="6" t="str">
        <f>IF(ISNUMBER('Panel Spreadsheet'!S127),'Panel Spreadsheet'!S127*Maturity!S127,"")</f>
        <v/>
      </c>
      <c r="T127" s="6" t="str">
        <f>IF(ISNUMBER('Panel Spreadsheet'!T127),'Panel Spreadsheet'!T127*Maturity!T127,"")</f>
        <v/>
      </c>
      <c r="U127" s="6" t="str">
        <f>IF(ISNUMBER('Panel Spreadsheet'!U127),'Panel Spreadsheet'!U127*Maturity!U127,"")</f>
        <v/>
      </c>
      <c r="V127" s="6" t="str">
        <f>IF(ISNUMBER('Panel Spreadsheet'!V127),'Panel Spreadsheet'!V127*Maturity!V127,"")</f>
        <v/>
      </c>
      <c r="W127" s="6" t="str">
        <f>IF(ISNUMBER('Panel Spreadsheet'!W127),'Panel Spreadsheet'!W127*Maturity!W127,"")</f>
        <v/>
      </c>
      <c r="X127" s="6" t="str">
        <f>IF(ISNUMBER('Panel Spreadsheet'!X127),'Panel Spreadsheet'!X127*Maturity!X127,"")</f>
        <v/>
      </c>
      <c r="Y127" s="6" t="str">
        <f>IF(ISNUMBER('Panel Spreadsheet'!Y127),'Panel Spreadsheet'!Y127*Maturity!Y127,"")</f>
        <v/>
      </c>
      <c r="Z127" s="6" t="str">
        <f>IF(ISNUMBER('Panel Spreadsheet'!Z127),'Panel Spreadsheet'!Z127*Maturity!Z127,"")</f>
        <v/>
      </c>
      <c r="AA127" s="6" t="str">
        <f>IF(ISNUMBER('Panel Spreadsheet'!AA127),'Panel Spreadsheet'!AA127*Maturity!AA127,"")</f>
        <v/>
      </c>
      <c r="AB127" s="6" t="str">
        <f>IF(ISNUMBER('Panel Spreadsheet'!AB127),'Panel Spreadsheet'!AB127*Maturity!AB127,"")</f>
        <v/>
      </c>
      <c r="AC127" s="6" t="str">
        <f>IF(ISNUMBER('Panel Spreadsheet'!AC127),'Panel Spreadsheet'!AC127*Maturity!AC127,"")</f>
        <v/>
      </c>
      <c r="AD127" s="6" t="str">
        <f>IF(ISNUMBER('Panel Spreadsheet'!AD127),'Panel Spreadsheet'!AD127*Maturity!AD127,"")</f>
        <v/>
      </c>
      <c r="AE127" s="6" t="str">
        <f>IF(ISNUMBER('Panel Spreadsheet'!AE127),'Panel Spreadsheet'!AE127*Maturity!AE127,"")</f>
        <v/>
      </c>
      <c r="AF127" s="6" t="str">
        <f>IF(ISNUMBER('Panel Spreadsheet'!AF127),'Panel Spreadsheet'!AF127*Maturity!AF127,"")</f>
        <v/>
      </c>
      <c r="AG127" s="6" t="str">
        <f>IF(ISNUMBER('Panel Spreadsheet'!AG127),'Panel Spreadsheet'!AG127*Maturity!AG127,"")</f>
        <v/>
      </c>
      <c r="AH127" s="6" t="str">
        <f>IF(ISNUMBER('Panel Spreadsheet'!AH127),'Panel Spreadsheet'!AH127*Maturity!AH127,"")</f>
        <v/>
      </c>
      <c r="AI127" s="6" t="str">
        <f>IF(ISNUMBER('Panel Spreadsheet'!AI127),'Panel Spreadsheet'!AI127*Maturity!AI127,"")</f>
        <v/>
      </c>
      <c r="AJ127" s="6" t="str">
        <f>IF(ISNUMBER('Panel Spreadsheet'!AJ127),'Panel Spreadsheet'!AJ127*Maturity!AJ127,"")</f>
        <v/>
      </c>
      <c r="AK127" s="6" t="str">
        <f>IF(ISNUMBER('Panel Spreadsheet'!AK127),'Panel Spreadsheet'!AK127*Maturity!AK127,"")</f>
        <v/>
      </c>
      <c r="AL127" s="6" t="str">
        <f>IF(ISNUMBER('Panel Spreadsheet'!AL127),'Panel Spreadsheet'!AL127*Maturity!AL127,"")</f>
        <v/>
      </c>
      <c r="AM127" s="6" t="str">
        <f>IF(ISNUMBER('Panel Spreadsheet'!AM127),'Panel Spreadsheet'!AM127*Maturity!AM127,"")</f>
        <v/>
      </c>
      <c r="AN127" s="6" t="str">
        <f>IF(ISNUMBER('Panel Spreadsheet'!AN127),'Panel Spreadsheet'!AN127*Maturity!AN127,"")</f>
        <v/>
      </c>
      <c r="AO127" s="6" t="str">
        <f>IF(ISNUMBER('Panel Spreadsheet'!AO127),'Panel Spreadsheet'!AO127*Maturity!AO127,"")</f>
        <v/>
      </c>
      <c r="AP127" s="6">
        <f>IF(ISNUMBER('Panel Spreadsheet'!AP127),'Panel Spreadsheet'!AP127*Maturity!AP127,"")</f>
        <v>61110000</v>
      </c>
      <c r="AQ127" s="6">
        <f>IF(ISNUMBER('Panel Spreadsheet'!AQ127),'Panel Spreadsheet'!AQ127*Maturity!AQ127,"")</f>
        <v>49800000</v>
      </c>
      <c r="AR127" s="6">
        <f>IF(ISNUMBER('Panel Spreadsheet'!AR127),'Panel Spreadsheet'!AR127*Maturity!AR127,"")</f>
        <v>47880000</v>
      </c>
      <c r="AS127" s="6">
        <f>IF(ISNUMBER('Panel Spreadsheet'!AS127),'Panel Spreadsheet'!AS127*Maturity!AS127,"")</f>
        <v>40500000</v>
      </c>
      <c r="AT127" s="6">
        <f>IF(ISNUMBER('Panel Spreadsheet'!AT127),'Panel Spreadsheet'!AT127*Maturity!AT127,"")</f>
        <v>35955000</v>
      </c>
      <c r="AU127" s="6">
        <f>IF(ISNUMBER('Panel Spreadsheet'!AU127),'Panel Spreadsheet'!AU127*Maturity!AU127,"")</f>
        <v>27360000</v>
      </c>
      <c r="AV127" s="6">
        <f>IF(ISNUMBER('Panel Spreadsheet'!AV127),'Panel Spreadsheet'!AV127*Maturity!AV127,"")</f>
        <v>29362500</v>
      </c>
      <c r="AW127" s="6">
        <f>IF(ISNUMBER('Panel Spreadsheet'!AW127),'Panel Spreadsheet'!AW127*Maturity!AW127,"")</f>
        <v>30870000</v>
      </c>
      <c r="AX127" s="6">
        <f>IF(ISNUMBER('Panel Spreadsheet'!AX127),'Panel Spreadsheet'!AX127*Maturity!AX127,"")</f>
        <v>27300000</v>
      </c>
      <c r="AY127" s="6">
        <f>IF(ISNUMBER('Panel Spreadsheet'!AY127),'Panel Spreadsheet'!AY127*Maturity!AY127,"")</f>
        <v>25200000</v>
      </c>
    </row>
    <row r="128" spans="1:51" x14ac:dyDescent="0.35">
      <c r="A128" t="s">
        <v>28</v>
      </c>
      <c r="B128" t="s">
        <v>169</v>
      </c>
      <c r="C128" s="15">
        <v>5.5</v>
      </c>
      <c r="D128">
        <v>1976</v>
      </c>
      <c r="E128">
        <v>1980</v>
      </c>
      <c r="F128" s="6" t="str">
        <f>IF(ISNUMBER('Panel Spreadsheet'!F128),'Panel Spreadsheet'!F128*Maturity!F128,"")</f>
        <v/>
      </c>
      <c r="G128" s="6" t="str">
        <f>IF(ISNUMBER('Panel Spreadsheet'!G128),'Panel Spreadsheet'!G128*Maturity!G128,"")</f>
        <v/>
      </c>
      <c r="H128" s="6" t="str">
        <f>IF(ISNUMBER('Panel Spreadsheet'!H128),'Panel Spreadsheet'!H128*Maturity!H128,"")</f>
        <v/>
      </c>
      <c r="I128" s="6" t="str">
        <f>IF(ISNUMBER('Panel Spreadsheet'!I128),'Panel Spreadsheet'!I128*Maturity!I128,"")</f>
        <v/>
      </c>
      <c r="J128" s="6" t="str">
        <f>IF(ISNUMBER('Panel Spreadsheet'!J128),'Panel Spreadsheet'!J128*Maturity!J128,"")</f>
        <v/>
      </c>
      <c r="K128" s="6" t="str">
        <f>IF(ISNUMBER('Panel Spreadsheet'!K128),'Panel Spreadsheet'!K128*Maturity!K128,"")</f>
        <v/>
      </c>
      <c r="L128" s="6" t="str">
        <f>IF(ISNUMBER('Panel Spreadsheet'!L128),'Panel Spreadsheet'!L128*Maturity!L128,"")</f>
        <v/>
      </c>
      <c r="M128" s="6" t="str">
        <f>IF(ISNUMBER('Panel Spreadsheet'!M128),'Panel Spreadsheet'!M128*Maturity!M128,"")</f>
        <v/>
      </c>
      <c r="N128" s="6" t="str">
        <f>IF(ISNUMBER('Panel Spreadsheet'!N128),'Panel Spreadsheet'!N128*Maturity!N128,"")</f>
        <v/>
      </c>
      <c r="O128" s="6" t="str">
        <f>IF(ISNUMBER('Panel Spreadsheet'!O128),'Panel Spreadsheet'!O128*Maturity!O128,"")</f>
        <v/>
      </c>
      <c r="P128" s="6" t="str">
        <f>IF(ISNUMBER('Panel Spreadsheet'!P128),'Panel Spreadsheet'!P128*Maturity!P128,"")</f>
        <v/>
      </c>
      <c r="Q128" s="6" t="str">
        <f>IF(ISNUMBER('Panel Spreadsheet'!Q128),'Panel Spreadsheet'!Q128*Maturity!Q128,"")</f>
        <v/>
      </c>
      <c r="R128" s="6" t="str">
        <f>IF(ISNUMBER('Panel Spreadsheet'!R128),'Panel Spreadsheet'!R128*Maturity!R128,"")</f>
        <v/>
      </c>
      <c r="S128" s="6" t="str">
        <f>IF(ISNUMBER('Panel Spreadsheet'!S128),'Panel Spreadsheet'!S128*Maturity!S128,"")</f>
        <v/>
      </c>
      <c r="T128" s="6" t="str">
        <f>IF(ISNUMBER('Panel Spreadsheet'!T128),'Panel Spreadsheet'!T128*Maturity!T128,"")</f>
        <v/>
      </c>
      <c r="U128" s="6" t="str">
        <f>IF(ISNUMBER('Panel Spreadsheet'!U128),'Panel Spreadsheet'!U128*Maturity!U128,"")</f>
        <v/>
      </c>
      <c r="V128" s="6" t="str">
        <f>IF(ISNUMBER('Panel Spreadsheet'!V128),'Panel Spreadsheet'!V128*Maturity!V128,"")</f>
        <v/>
      </c>
      <c r="W128" s="6" t="str">
        <f>IF(ISNUMBER('Panel Spreadsheet'!W128),'Panel Spreadsheet'!W128*Maturity!W128,"")</f>
        <v/>
      </c>
      <c r="X128" s="6" t="str">
        <f>IF(ISNUMBER('Panel Spreadsheet'!X128),'Panel Spreadsheet'!X128*Maturity!X128,"")</f>
        <v/>
      </c>
      <c r="Y128" s="6" t="str">
        <f>IF(ISNUMBER('Panel Spreadsheet'!Y128),'Panel Spreadsheet'!Y128*Maturity!Y128,"")</f>
        <v/>
      </c>
      <c r="Z128" s="6" t="str">
        <f>IF(ISNUMBER('Panel Spreadsheet'!Z128),'Panel Spreadsheet'!Z128*Maturity!Z128,"")</f>
        <v/>
      </c>
      <c r="AA128" s="6" t="str">
        <f>IF(ISNUMBER('Panel Spreadsheet'!AA128),'Panel Spreadsheet'!AA128*Maturity!AA128,"")</f>
        <v/>
      </c>
      <c r="AB128" s="6" t="str">
        <f>IF(ISNUMBER('Panel Spreadsheet'!AB128),'Panel Spreadsheet'!AB128*Maturity!AB128,"")</f>
        <v/>
      </c>
      <c r="AC128" s="6" t="str">
        <f>IF(ISNUMBER('Panel Spreadsheet'!AC128),'Panel Spreadsheet'!AC128*Maturity!AC128,"")</f>
        <v/>
      </c>
      <c r="AD128" s="6" t="str">
        <f>IF(ISNUMBER('Panel Spreadsheet'!AD128),'Panel Spreadsheet'!AD128*Maturity!AD128,"")</f>
        <v/>
      </c>
      <c r="AE128" s="6" t="str">
        <f>IF(ISNUMBER('Panel Spreadsheet'!AE128),'Panel Spreadsheet'!AE128*Maturity!AE128,"")</f>
        <v/>
      </c>
      <c r="AF128" s="6" t="str">
        <f>IF(ISNUMBER('Panel Spreadsheet'!AF128),'Panel Spreadsheet'!AF128*Maturity!AF128,"")</f>
        <v/>
      </c>
      <c r="AG128" s="6" t="str">
        <f>IF(ISNUMBER('Panel Spreadsheet'!AG128),'Panel Spreadsheet'!AG128*Maturity!AG128,"")</f>
        <v/>
      </c>
      <c r="AH128" s="6" t="str">
        <f>IF(ISNUMBER('Panel Spreadsheet'!AH128),'Panel Spreadsheet'!AH128*Maturity!AH128,"")</f>
        <v/>
      </c>
      <c r="AI128" s="6" t="str">
        <f>IF(ISNUMBER('Panel Spreadsheet'!AI128),'Panel Spreadsheet'!AI128*Maturity!AI128,"")</f>
        <v/>
      </c>
      <c r="AJ128" s="6" t="str">
        <f>IF(ISNUMBER('Panel Spreadsheet'!AJ128),'Panel Spreadsheet'!AJ128*Maturity!AJ128,"")</f>
        <v/>
      </c>
      <c r="AK128" s="6" t="str">
        <f>IF(ISNUMBER('Panel Spreadsheet'!AK128),'Panel Spreadsheet'!AK128*Maturity!AK128,"")</f>
        <v/>
      </c>
      <c r="AL128" s="6" t="str">
        <f>IF(ISNUMBER('Panel Spreadsheet'!AL128),'Panel Spreadsheet'!AL128*Maturity!AL128,"")</f>
        <v/>
      </c>
      <c r="AM128" s="6" t="str">
        <f>IF(ISNUMBER('Panel Spreadsheet'!AM128),'Panel Spreadsheet'!AM128*Maturity!AM128,"")</f>
        <v/>
      </c>
      <c r="AN128" s="6" t="str">
        <f>IF(ISNUMBER('Panel Spreadsheet'!AN128),'Panel Spreadsheet'!AN128*Maturity!AN128,"")</f>
        <v/>
      </c>
      <c r="AO128" s="6" t="str">
        <f>IF(ISNUMBER('Panel Spreadsheet'!AO128),'Panel Spreadsheet'!AO128*Maturity!AO128,"")</f>
        <v/>
      </c>
      <c r="AP128" s="6">
        <f>IF(ISNUMBER('Panel Spreadsheet'!AP128),'Panel Spreadsheet'!AP128*Maturity!AP128,"")</f>
        <v>39479500</v>
      </c>
      <c r="AQ128" s="6">
        <f>IF(ISNUMBER('Panel Spreadsheet'!AQ128),'Panel Spreadsheet'!AQ128*Maturity!AQ128,"")</f>
        <v>35874850</v>
      </c>
      <c r="AR128" s="6">
        <f>IF(ISNUMBER('Panel Spreadsheet'!AR128),'Panel Spreadsheet'!AR128*Maturity!AR128,"")</f>
        <v>33343012.5</v>
      </c>
      <c r="AS128" s="6">
        <f>IF(ISNUMBER('Panel Spreadsheet'!AS128),'Panel Spreadsheet'!AS128*Maturity!AS128,"")</f>
        <v>28548567.333333336</v>
      </c>
      <c r="AT128" s="6">
        <f>IF(ISNUMBER('Panel Spreadsheet'!AT128),'Panel Spreadsheet'!AT128*Maturity!AT128,"")</f>
        <v>23968458.120833334</v>
      </c>
      <c r="AU128" s="6">
        <f>IF(ISNUMBER('Panel Spreadsheet'!AU128),'Panel Spreadsheet'!AU128*Maturity!AU128,"")</f>
        <v>16924918.121999998</v>
      </c>
      <c r="AV128" s="6">
        <f>IF(ISNUMBER('Panel Spreadsheet'!AV128),'Panel Spreadsheet'!AV128*Maturity!AV128,"")</f>
        <v>17612040.885000002</v>
      </c>
      <c r="AW128" s="6">
        <f>IF(ISNUMBER('Panel Spreadsheet'!AW128),'Panel Spreadsheet'!AW128*Maturity!AW128,"")</f>
        <v>18924594.240000002</v>
      </c>
      <c r="AX128" s="6">
        <f>IF(ISNUMBER('Panel Spreadsheet'!AX128),'Panel Spreadsheet'!AX128*Maturity!AX128,"")</f>
        <v>20166946.252499998</v>
      </c>
      <c r="AY128" s="6">
        <f>IF(ISNUMBER('Panel Spreadsheet'!AY128),'Panel Spreadsheet'!AY128*Maturity!AY128,"")</f>
        <v>20371168.439999998</v>
      </c>
    </row>
    <row r="129" spans="1:51" x14ac:dyDescent="0.35">
      <c r="A129" t="s">
        <v>74</v>
      </c>
      <c r="B129" t="s">
        <v>169</v>
      </c>
      <c r="C129" s="15">
        <v>5.5</v>
      </c>
      <c r="D129">
        <v>1975</v>
      </c>
      <c r="E129">
        <v>1979</v>
      </c>
      <c r="F129" s="6" t="str">
        <f>IF(ISNUMBER('Panel Spreadsheet'!F129),'Panel Spreadsheet'!F129*Maturity!F129,"")</f>
        <v/>
      </c>
      <c r="G129" s="6" t="str">
        <f>IF(ISNUMBER('Panel Spreadsheet'!G129),'Panel Spreadsheet'!G129*Maturity!G129,"")</f>
        <v/>
      </c>
      <c r="H129" s="6" t="str">
        <f>IF(ISNUMBER('Panel Spreadsheet'!H129),'Panel Spreadsheet'!H129*Maturity!H129,"")</f>
        <v/>
      </c>
      <c r="I129" s="6" t="str">
        <f>IF(ISNUMBER('Panel Spreadsheet'!I129),'Panel Spreadsheet'!I129*Maturity!I129,"")</f>
        <v/>
      </c>
      <c r="J129" s="6" t="str">
        <f>IF(ISNUMBER('Panel Spreadsheet'!J129),'Panel Spreadsheet'!J129*Maturity!J129,"")</f>
        <v/>
      </c>
      <c r="K129" s="6" t="str">
        <f>IF(ISNUMBER('Panel Spreadsheet'!K129),'Panel Spreadsheet'!K129*Maturity!K129,"")</f>
        <v/>
      </c>
      <c r="L129" s="6" t="str">
        <f>IF(ISNUMBER('Panel Spreadsheet'!L129),'Panel Spreadsheet'!L129*Maturity!L129,"")</f>
        <v/>
      </c>
      <c r="M129" s="6" t="str">
        <f>IF(ISNUMBER('Panel Spreadsheet'!M129),'Panel Spreadsheet'!M129*Maturity!M129,"")</f>
        <v/>
      </c>
      <c r="N129" s="6" t="str">
        <f>IF(ISNUMBER('Panel Spreadsheet'!N129),'Panel Spreadsheet'!N129*Maturity!N129,"")</f>
        <v/>
      </c>
      <c r="O129" s="6" t="str">
        <f>IF(ISNUMBER('Panel Spreadsheet'!O129),'Panel Spreadsheet'!O129*Maturity!O129,"")</f>
        <v/>
      </c>
      <c r="P129" s="6" t="str">
        <f>IF(ISNUMBER('Panel Spreadsheet'!P129),'Panel Spreadsheet'!P129*Maturity!P129,"")</f>
        <v/>
      </c>
      <c r="Q129" s="6" t="str">
        <f>IF(ISNUMBER('Panel Spreadsheet'!Q129),'Panel Spreadsheet'!Q129*Maturity!Q129,"")</f>
        <v/>
      </c>
      <c r="R129" s="6" t="str">
        <f>IF(ISNUMBER('Panel Spreadsheet'!R129),'Panel Spreadsheet'!R129*Maturity!R129,"")</f>
        <v/>
      </c>
      <c r="S129" s="6" t="str">
        <f>IF(ISNUMBER('Panel Spreadsheet'!S129),'Panel Spreadsheet'!S129*Maturity!S129,"")</f>
        <v/>
      </c>
      <c r="T129" s="6" t="str">
        <f>IF(ISNUMBER('Panel Spreadsheet'!T129),'Panel Spreadsheet'!T129*Maturity!T129,"")</f>
        <v/>
      </c>
      <c r="U129" s="6" t="str">
        <f>IF(ISNUMBER('Panel Spreadsheet'!U129),'Panel Spreadsheet'!U129*Maturity!U129,"")</f>
        <v/>
      </c>
      <c r="V129" s="6" t="str">
        <f>IF(ISNUMBER('Panel Spreadsheet'!V129),'Panel Spreadsheet'!V129*Maturity!V129,"")</f>
        <v/>
      </c>
      <c r="W129" s="6" t="str">
        <f>IF(ISNUMBER('Panel Spreadsheet'!W129),'Panel Spreadsheet'!W129*Maturity!W129,"")</f>
        <v/>
      </c>
      <c r="X129" s="6" t="str">
        <f>IF(ISNUMBER('Panel Spreadsheet'!X129),'Panel Spreadsheet'!X129*Maturity!X129,"")</f>
        <v/>
      </c>
      <c r="Y129" s="6" t="str">
        <f>IF(ISNUMBER('Panel Spreadsheet'!Y129),'Panel Spreadsheet'!Y129*Maturity!Y129,"")</f>
        <v/>
      </c>
      <c r="Z129" s="6" t="str">
        <f>IF(ISNUMBER('Panel Spreadsheet'!Z129),'Panel Spreadsheet'!Z129*Maturity!Z129,"")</f>
        <v/>
      </c>
      <c r="AA129" s="6" t="str">
        <f>IF(ISNUMBER('Panel Spreadsheet'!AA129),'Panel Spreadsheet'!AA129*Maturity!AA129,"")</f>
        <v/>
      </c>
      <c r="AB129" s="6" t="str">
        <f>IF(ISNUMBER('Panel Spreadsheet'!AB129),'Panel Spreadsheet'!AB129*Maturity!AB129,"")</f>
        <v/>
      </c>
      <c r="AC129" s="6" t="str">
        <f>IF(ISNUMBER('Panel Spreadsheet'!AC129),'Panel Spreadsheet'!AC129*Maturity!AC129,"")</f>
        <v/>
      </c>
      <c r="AD129" s="6" t="str">
        <f>IF(ISNUMBER('Panel Spreadsheet'!AD129),'Panel Spreadsheet'!AD129*Maturity!AD129,"")</f>
        <v/>
      </c>
      <c r="AE129" s="6" t="str">
        <f>IF(ISNUMBER('Panel Spreadsheet'!AE129),'Panel Spreadsheet'!AE129*Maturity!AE129,"")</f>
        <v/>
      </c>
      <c r="AF129" s="6" t="str">
        <f>IF(ISNUMBER('Panel Spreadsheet'!AF129),'Panel Spreadsheet'!AF129*Maturity!AF129,"")</f>
        <v/>
      </c>
      <c r="AG129" s="6" t="str">
        <f>IF(ISNUMBER('Panel Spreadsheet'!AG129),'Panel Spreadsheet'!AG129*Maturity!AG129,"")</f>
        <v/>
      </c>
      <c r="AH129" s="6" t="str">
        <f>IF(ISNUMBER('Panel Spreadsheet'!AH129),'Panel Spreadsheet'!AH129*Maturity!AH129,"")</f>
        <v/>
      </c>
      <c r="AI129" s="6" t="str">
        <f>IF(ISNUMBER('Panel Spreadsheet'!AI129),'Panel Spreadsheet'!AI129*Maturity!AI129,"")</f>
        <v/>
      </c>
      <c r="AJ129" s="6" t="str">
        <f>IF(ISNUMBER('Panel Spreadsheet'!AJ129),'Panel Spreadsheet'!AJ129*Maturity!AJ129,"")</f>
        <v/>
      </c>
      <c r="AK129" s="6" t="str">
        <f>IF(ISNUMBER('Panel Spreadsheet'!AK129),'Panel Spreadsheet'!AK129*Maturity!AK129,"")</f>
        <v/>
      </c>
      <c r="AL129" s="6" t="str">
        <f>IF(ISNUMBER('Panel Spreadsheet'!AL129),'Panel Spreadsheet'!AL129*Maturity!AL129,"")</f>
        <v/>
      </c>
      <c r="AM129" s="6" t="str">
        <f>IF(ISNUMBER('Panel Spreadsheet'!AM129),'Panel Spreadsheet'!AM129*Maturity!AM129,"")</f>
        <v/>
      </c>
      <c r="AN129" s="6" t="str">
        <f>IF(ISNUMBER('Panel Spreadsheet'!AN129),'Panel Spreadsheet'!AN129*Maturity!AN129,"")</f>
        <v/>
      </c>
      <c r="AO129" s="6" t="str">
        <f>IF(ISNUMBER('Panel Spreadsheet'!AO129),'Panel Spreadsheet'!AO129*Maturity!AO129,"")</f>
        <v/>
      </c>
      <c r="AP129" s="6">
        <f>IF(ISNUMBER('Panel Spreadsheet'!AP129),'Panel Spreadsheet'!AP129*Maturity!AP129,"")</f>
        <v>20839896</v>
      </c>
      <c r="AQ129" s="6">
        <f>IF(ISNUMBER('Panel Spreadsheet'!AQ129),'Panel Spreadsheet'!AQ129*Maturity!AQ129,"")</f>
        <v>16590420</v>
      </c>
      <c r="AR129" s="6">
        <f>IF(ISNUMBER('Panel Spreadsheet'!AR129),'Panel Spreadsheet'!AR129*Maturity!AR129,"")</f>
        <v>15509340</v>
      </c>
      <c r="AS129" s="6">
        <f>IF(ISNUMBER('Panel Spreadsheet'!AS129),'Panel Spreadsheet'!AS129*Maturity!AS129,"")</f>
        <v>13864851</v>
      </c>
      <c r="AT129" s="6">
        <f>IF(ISNUMBER('Panel Spreadsheet'!AT129),'Panel Spreadsheet'!AT129*Maturity!AT129,"")</f>
        <v>12779613</v>
      </c>
      <c r="AU129" s="6">
        <f>IF(ISNUMBER('Panel Spreadsheet'!AU129),'Panel Spreadsheet'!AU129*Maturity!AU129,"")</f>
        <v>11169680</v>
      </c>
      <c r="AV129" s="6">
        <f>IF(ISNUMBER('Panel Spreadsheet'!AV129),'Panel Spreadsheet'!AV129*Maturity!AV129,"")</f>
        <v>10022040</v>
      </c>
      <c r="AW129" s="6">
        <f>IF(ISNUMBER('Panel Spreadsheet'!AW129),'Panel Spreadsheet'!AW129*Maturity!AW129,"")</f>
        <v>11573996.25</v>
      </c>
      <c r="AX129" s="6">
        <f>IF(ISNUMBER('Panel Spreadsheet'!AX129),'Panel Spreadsheet'!AX129*Maturity!AX129,"")</f>
        <v>10518874.1</v>
      </c>
      <c r="AY129" s="6">
        <f>IF(ISNUMBER('Panel Spreadsheet'!AY129),'Panel Spreadsheet'!AY129*Maturity!AY129,"")</f>
        <v>5482872.5250000004</v>
      </c>
    </row>
    <row r="130" spans="1:51" x14ac:dyDescent="0.35">
      <c r="A130" t="s">
        <v>28</v>
      </c>
      <c r="B130" t="s">
        <v>169</v>
      </c>
      <c r="C130" s="15">
        <v>6</v>
      </c>
      <c r="D130">
        <v>1946</v>
      </c>
      <c r="E130">
        <v>1956</v>
      </c>
      <c r="F130" s="6" t="str">
        <f>IF(ISNUMBER('Panel Spreadsheet'!F130),'Panel Spreadsheet'!F130*Maturity!F130,"")</f>
        <v/>
      </c>
      <c r="G130" s="6" t="str">
        <f>IF(ISNUMBER('Panel Spreadsheet'!G130),'Panel Spreadsheet'!G130*Maturity!G130,"")</f>
        <v/>
      </c>
      <c r="H130" s="6" t="str">
        <f>IF(ISNUMBER('Panel Spreadsheet'!H130),'Panel Spreadsheet'!H130*Maturity!H130,"")</f>
        <v/>
      </c>
      <c r="I130" s="6">
        <f>IF(ISNUMBER('Panel Spreadsheet'!I130),'Panel Spreadsheet'!I130*Maturity!I130,"")</f>
        <v>563553.6</v>
      </c>
      <c r="J130" s="6">
        <f>IF(ISNUMBER('Panel Spreadsheet'!J130),'Panel Spreadsheet'!J130*Maturity!J130,"")</f>
        <v>533864.17500000005</v>
      </c>
      <c r="K130" s="6">
        <f>IF(ISNUMBER('Panel Spreadsheet'!K130),'Panel Spreadsheet'!K130*Maturity!K130,"")</f>
        <v>528331.5</v>
      </c>
      <c r="L130" s="6">
        <f>IF(ISNUMBER('Panel Spreadsheet'!L130),'Panel Spreadsheet'!L130*Maturity!L130,"")</f>
        <v>510720.44999999995</v>
      </c>
      <c r="M130" s="6">
        <f>IF(ISNUMBER('Panel Spreadsheet'!M130),'Panel Spreadsheet'!M130*Maturity!M130,"")</f>
        <v>497473.20000000007</v>
      </c>
      <c r="N130" s="6">
        <f>IF(ISNUMBER('Panel Spreadsheet'!N130),'Panel Spreadsheet'!N130*Maturity!N130,"")</f>
        <v>467082.44999999995</v>
      </c>
      <c r="O130" s="6">
        <f>IF(ISNUMBER('Panel Spreadsheet'!O130),'Panel Spreadsheet'!O130*Maturity!O130,"")</f>
        <v>449783.1</v>
      </c>
      <c r="P130" s="6">
        <f>IF(ISNUMBER('Panel Spreadsheet'!P130),'Panel Spreadsheet'!P130*Maturity!P130,"")</f>
        <v>432483.74999999994</v>
      </c>
      <c r="Q130" s="6">
        <f>IF(ISNUMBER('Panel Spreadsheet'!Q130),'Panel Spreadsheet'!Q130*Maturity!Q130,"")</f>
        <v>415184.39999999997</v>
      </c>
      <c r="R130" s="6">
        <f>IF(ISNUMBER('Panel Spreadsheet'!R130),'Panel Spreadsheet'!R130*Maturity!R130,"")</f>
        <v>426561.45</v>
      </c>
      <c r="S130" s="6">
        <f>IF(ISNUMBER('Panel Spreadsheet'!S130),'Panel Spreadsheet'!S130*Maturity!S130,"")</f>
        <v>421730.1</v>
      </c>
      <c r="T130" s="6" t="str">
        <f>IF(ISNUMBER('Panel Spreadsheet'!T130),'Panel Spreadsheet'!T130*Maturity!T130,"")</f>
        <v/>
      </c>
      <c r="U130" s="6" t="str">
        <f>IF(ISNUMBER('Panel Spreadsheet'!U130),'Panel Spreadsheet'!U130*Maturity!U130,"")</f>
        <v/>
      </c>
      <c r="V130" s="6" t="str">
        <f>IF(ISNUMBER('Panel Spreadsheet'!V130),'Panel Spreadsheet'!V130*Maturity!V130,"")</f>
        <v/>
      </c>
      <c r="W130" s="6" t="str">
        <f>IF(ISNUMBER('Panel Spreadsheet'!W130),'Panel Spreadsheet'!W130*Maturity!W130,"")</f>
        <v/>
      </c>
      <c r="X130" s="6" t="str">
        <f>IF(ISNUMBER('Panel Spreadsheet'!X130),'Panel Spreadsheet'!X130*Maturity!X130,"")</f>
        <v/>
      </c>
      <c r="Y130" s="6" t="str">
        <f>IF(ISNUMBER('Panel Spreadsheet'!Y130),'Panel Spreadsheet'!Y130*Maturity!Y130,"")</f>
        <v/>
      </c>
      <c r="Z130" s="6" t="str">
        <f>IF(ISNUMBER('Panel Spreadsheet'!Z130),'Panel Spreadsheet'!Z130*Maturity!Z130,"")</f>
        <v/>
      </c>
      <c r="AA130" s="6" t="str">
        <f>IF(ISNUMBER('Panel Spreadsheet'!AA130),'Panel Spreadsheet'!AA130*Maturity!AA130,"")</f>
        <v/>
      </c>
      <c r="AB130" s="6" t="str">
        <f>IF(ISNUMBER('Panel Spreadsheet'!AB130),'Panel Spreadsheet'!AB130*Maturity!AB130,"")</f>
        <v/>
      </c>
      <c r="AC130" s="6" t="str">
        <f>IF(ISNUMBER('Panel Spreadsheet'!AC130),'Panel Spreadsheet'!AC130*Maturity!AC130,"")</f>
        <v/>
      </c>
      <c r="AD130" s="6" t="str">
        <f>IF(ISNUMBER('Panel Spreadsheet'!AD130),'Panel Spreadsheet'!AD130*Maturity!AD130,"")</f>
        <v/>
      </c>
      <c r="AE130" s="6" t="str">
        <f>IF(ISNUMBER('Panel Spreadsheet'!AE130),'Panel Spreadsheet'!AE130*Maturity!AE130,"")</f>
        <v/>
      </c>
      <c r="AF130" s="6" t="str">
        <f>IF(ISNUMBER('Panel Spreadsheet'!AF130),'Panel Spreadsheet'!AF130*Maturity!AF130,"")</f>
        <v/>
      </c>
      <c r="AG130" s="6" t="str">
        <f>IF(ISNUMBER('Panel Spreadsheet'!AG130),'Panel Spreadsheet'!AG130*Maturity!AG130,"")</f>
        <v/>
      </c>
      <c r="AH130" s="6" t="str">
        <f>IF(ISNUMBER('Panel Spreadsheet'!AH130),'Panel Spreadsheet'!AH130*Maturity!AH130,"")</f>
        <v/>
      </c>
      <c r="AI130" s="6" t="str">
        <f>IF(ISNUMBER('Panel Spreadsheet'!AI130),'Panel Spreadsheet'!AI130*Maturity!AI130,"")</f>
        <v/>
      </c>
      <c r="AJ130" s="6" t="str">
        <f>IF(ISNUMBER('Panel Spreadsheet'!AJ130),'Panel Spreadsheet'!AJ130*Maturity!AJ130,"")</f>
        <v/>
      </c>
      <c r="AK130" s="6" t="str">
        <f>IF(ISNUMBER('Panel Spreadsheet'!AK130),'Panel Spreadsheet'!AK130*Maturity!AK130,"")</f>
        <v/>
      </c>
      <c r="AL130" s="6" t="str">
        <f>IF(ISNUMBER('Panel Spreadsheet'!AL130),'Panel Spreadsheet'!AL130*Maturity!AL130,"")</f>
        <v/>
      </c>
      <c r="AM130" s="6" t="str">
        <f>IF(ISNUMBER('Panel Spreadsheet'!AM130),'Panel Spreadsheet'!AM130*Maturity!AM130,"")</f>
        <v/>
      </c>
      <c r="AN130" s="6" t="str">
        <f>IF(ISNUMBER('Panel Spreadsheet'!AN130),'Panel Spreadsheet'!AN130*Maturity!AN130,"")</f>
        <v/>
      </c>
      <c r="AO130" s="6" t="str">
        <f>IF(ISNUMBER('Panel Spreadsheet'!AO130),'Panel Spreadsheet'!AO130*Maturity!AO130,"")</f>
        <v/>
      </c>
      <c r="AP130" s="6" t="str">
        <f>IF(ISNUMBER('Panel Spreadsheet'!AP130),'Panel Spreadsheet'!AP130*Maturity!AP130,"")</f>
        <v/>
      </c>
      <c r="AQ130" s="6" t="str">
        <f>IF(ISNUMBER('Panel Spreadsheet'!AQ130),'Panel Spreadsheet'!AQ130*Maturity!AQ130,"")</f>
        <v/>
      </c>
      <c r="AR130" s="6" t="str">
        <f>IF(ISNUMBER('Panel Spreadsheet'!AR130),'Panel Spreadsheet'!AR130*Maturity!AR130,"")</f>
        <v/>
      </c>
      <c r="AS130" s="6" t="str">
        <f>IF(ISNUMBER('Panel Spreadsheet'!AS130),'Panel Spreadsheet'!AS130*Maturity!AS130,"")</f>
        <v/>
      </c>
      <c r="AT130" s="6" t="str">
        <f>IF(ISNUMBER('Panel Spreadsheet'!AT130),'Panel Spreadsheet'!AT130*Maturity!AT130,"")</f>
        <v/>
      </c>
      <c r="AU130" s="6" t="str">
        <f>IF(ISNUMBER('Panel Spreadsheet'!AU130),'Panel Spreadsheet'!AU130*Maturity!AU130,"")</f>
        <v/>
      </c>
      <c r="AV130" s="6" t="str">
        <f>IF(ISNUMBER('Panel Spreadsheet'!AV130),'Panel Spreadsheet'!AV130*Maturity!AV130,"")</f>
        <v/>
      </c>
      <c r="AW130" s="6" t="str">
        <f>IF(ISNUMBER('Panel Spreadsheet'!AW130),'Panel Spreadsheet'!AW130*Maturity!AW130,"")</f>
        <v/>
      </c>
      <c r="AX130" s="6" t="str">
        <f>IF(ISNUMBER('Panel Spreadsheet'!AX130),'Panel Spreadsheet'!AX130*Maturity!AX130,"")</f>
        <v/>
      </c>
      <c r="AY130" s="6" t="str">
        <f>IF(ISNUMBER('Panel Spreadsheet'!AY130),'Panel Spreadsheet'!AY130*Maturity!AY130,"")</f>
        <v/>
      </c>
    </row>
    <row r="131" spans="1:51" x14ac:dyDescent="0.35">
      <c r="A131" t="s">
        <v>28</v>
      </c>
      <c r="B131" t="s">
        <v>169</v>
      </c>
      <c r="C131" s="15">
        <v>6</v>
      </c>
      <c r="D131">
        <v>1963</v>
      </c>
      <c r="E131">
        <v>1965</v>
      </c>
      <c r="F131" s="6" t="str">
        <f>IF(ISNUMBER('Panel Spreadsheet'!F131),'Panel Spreadsheet'!F131*Maturity!F131,"")</f>
        <v/>
      </c>
      <c r="G131" s="6" t="str">
        <f>IF(ISNUMBER('Panel Spreadsheet'!G131),'Panel Spreadsheet'!G131*Maturity!G131,"")</f>
        <v/>
      </c>
      <c r="H131" s="6" t="str">
        <f>IF(ISNUMBER('Panel Spreadsheet'!H131),'Panel Spreadsheet'!H131*Maturity!H131,"")</f>
        <v/>
      </c>
      <c r="I131" s="6" t="str">
        <f>IF(ISNUMBER('Panel Spreadsheet'!I131),'Panel Spreadsheet'!I131*Maturity!I131,"")</f>
        <v/>
      </c>
      <c r="J131" s="6" t="str">
        <f>IF(ISNUMBER('Panel Spreadsheet'!J131),'Panel Spreadsheet'!J131*Maturity!J131,"")</f>
        <v/>
      </c>
      <c r="K131" s="6" t="str">
        <f>IF(ISNUMBER('Panel Spreadsheet'!K131),'Panel Spreadsheet'!K131*Maturity!K131,"")</f>
        <v/>
      </c>
      <c r="L131" s="6" t="str">
        <f>IF(ISNUMBER('Panel Spreadsheet'!L131),'Panel Spreadsheet'!L131*Maturity!L131,"")</f>
        <v/>
      </c>
      <c r="M131" s="6" t="str">
        <f>IF(ISNUMBER('Panel Spreadsheet'!M131),'Panel Spreadsheet'!M131*Maturity!M131,"")</f>
        <v/>
      </c>
      <c r="N131" s="6" t="str">
        <f>IF(ISNUMBER('Panel Spreadsheet'!N131),'Panel Spreadsheet'!N131*Maturity!N131,"")</f>
        <v/>
      </c>
      <c r="O131" s="6" t="str">
        <f>IF(ISNUMBER('Panel Spreadsheet'!O131),'Panel Spreadsheet'!O131*Maturity!O131,"")</f>
        <v/>
      </c>
      <c r="P131" s="6" t="str">
        <f>IF(ISNUMBER('Panel Spreadsheet'!P131),'Panel Spreadsheet'!P131*Maturity!P131,"")</f>
        <v/>
      </c>
      <c r="Q131" s="6" t="str">
        <f>IF(ISNUMBER('Panel Spreadsheet'!Q131),'Panel Spreadsheet'!Q131*Maturity!Q131,"")</f>
        <v/>
      </c>
      <c r="R131" s="6" t="str">
        <f>IF(ISNUMBER('Panel Spreadsheet'!R131),'Panel Spreadsheet'!R131*Maturity!R131,"")</f>
        <v/>
      </c>
      <c r="S131" s="6" t="str">
        <f>IF(ISNUMBER('Panel Spreadsheet'!S131),'Panel Spreadsheet'!S131*Maturity!S131,"")</f>
        <v/>
      </c>
      <c r="T131" s="6" t="str">
        <f>IF(ISNUMBER('Panel Spreadsheet'!T131),'Panel Spreadsheet'!T131*Maturity!T131,"")</f>
        <v/>
      </c>
      <c r="U131" s="6" t="str">
        <f>IF(ISNUMBER('Panel Spreadsheet'!U131),'Panel Spreadsheet'!U131*Maturity!U131,"")</f>
        <v/>
      </c>
      <c r="V131" s="6" t="str">
        <f>IF(ISNUMBER('Panel Spreadsheet'!V131),'Panel Spreadsheet'!V131*Maturity!V131,"")</f>
        <v/>
      </c>
      <c r="W131" s="6" t="str">
        <f>IF(ISNUMBER('Panel Spreadsheet'!W131),'Panel Spreadsheet'!W131*Maturity!W131,"")</f>
        <v/>
      </c>
      <c r="X131" s="6" t="str">
        <f>IF(ISNUMBER('Panel Spreadsheet'!X131),'Panel Spreadsheet'!X131*Maturity!X131,"")</f>
        <v/>
      </c>
      <c r="Y131" s="6" t="str">
        <f>IF(ISNUMBER('Panel Spreadsheet'!Y131),'Panel Spreadsheet'!Y131*Maturity!Y131,"")</f>
        <v/>
      </c>
      <c r="Z131" s="6" t="str">
        <f>IF(ISNUMBER('Panel Spreadsheet'!Z131),'Panel Spreadsheet'!Z131*Maturity!Z131,"")</f>
        <v/>
      </c>
      <c r="AA131" s="6" t="str">
        <f>IF(ISNUMBER('Panel Spreadsheet'!AA131),'Panel Spreadsheet'!AA131*Maturity!AA131,"")</f>
        <v/>
      </c>
      <c r="AB131" s="6" t="str">
        <f>IF(ISNUMBER('Panel Spreadsheet'!AB131),'Panel Spreadsheet'!AB131*Maturity!AB131,"")</f>
        <v/>
      </c>
      <c r="AC131" s="6" t="str">
        <f>IF(ISNUMBER('Panel Spreadsheet'!AC131),'Panel Spreadsheet'!AC131*Maturity!AC131,"")</f>
        <v/>
      </c>
      <c r="AD131" s="6" t="str">
        <f>IF(ISNUMBER('Panel Spreadsheet'!AD131),'Panel Spreadsheet'!AD131*Maturity!AD131,"")</f>
        <v/>
      </c>
      <c r="AE131" s="6" t="str">
        <f>IF(ISNUMBER('Panel Spreadsheet'!AE131),'Panel Spreadsheet'!AE131*Maturity!AE131,"")</f>
        <v/>
      </c>
      <c r="AF131" s="6" t="str">
        <f>IF(ISNUMBER('Panel Spreadsheet'!AF131),'Panel Spreadsheet'!AF131*Maturity!AF131,"")</f>
        <v/>
      </c>
      <c r="AG131" s="6" t="str">
        <f>IF(ISNUMBER('Panel Spreadsheet'!AG131),'Panel Spreadsheet'!AG131*Maturity!AG131,"")</f>
        <v/>
      </c>
      <c r="AH131" s="6" t="str">
        <f>IF(ISNUMBER('Panel Spreadsheet'!AH131),'Panel Spreadsheet'!AH131*Maturity!AH131,"")</f>
        <v/>
      </c>
      <c r="AI131" s="6" t="str">
        <f>IF(ISNUMBER('Panel Spreadsheet'!AI131),'Panel Spreadsheet'!AI131*Maturity!AI131,"")</f>
        <v/>
      </c>
      <c r="AJ131" s="6" t="str">
        <f>IF(ISNUMBER('Panel Spreadsheet'!AJ131),'Panel Spreadsheet'!AJ131*Maturity!AJ131,"")</f>
        <v/>
      </c>
      <c r="AK131" s="6" t="str">
        <f>IF(ISNUMBER('Panel Spreadsheet'!AK131),'Panel Spreadsheet'!AK131*Maturity!AK131,"")</f>
        <v/>
      </c>
      <c r="AL131" s="6" t="str">
        <f>IF(ISNUMBER('Panel Spreadsheet'!AL131),'Panel Spreadsheet'!AL131*Maturity!AL131,"")</f>
        <v/>
      </c>
      <c r="AM131" s="6" t="str">
        <f>IF(ISNUMBER('Panel Spreadsheet'!AM131),'Panel Spreadsheet'!AM131*Maturity!AM131,"")</f>
        <v/>
      </c>
      <c r="AN131" s="6" t="str">
        <f>IF(ISNUMBER('Panel Spreadsheet'!AN131),'Panel Spreadsheet'!AN131*Maturity!AN131,"")</f>
        <v/>
      </c>
      <c r="AO131" s="6" t="str">
        <f>IF(ISNUMBER('Panel Spreadsheet'!AO131),'Panel Spreadsheet'!AO131*Maturity!AO131,"")</f>
        <v/>
      </c>
      <c r="AP131" s="6" t="str">
        <f>IF(ISNUMBER('Panel Spreadsheet'!AP131),'Panel Spreadsheet'!AP131*Maturity!AP131,"")</f>
        <v/>
      </c>
      <c r="AQ131" s="6">
        <f>IF(ISNUMBER('Panel Spreadsheet'!AQ131),'Panel Spreadsheet'!AQ131*Maturity!AQ131,"")</f>
        <v>4540095</v>
      </c>
      <c r="AR131" s="6">
        <f>IF(ISNUMBER('Panel Spreadsheet'!AR131),'Panel Spreadsheet'!AR131*Maturity!AR131,"")</f>
        <v>3532850.65</v>
      </c>
      <c r="AS131" s="6">
        <f>IF(ISNUMBER('Panel Spreadsheet'!AS131),'Panel Spreadsheet'!AS131*Maturity!AS131,"")</f>
        <v>1465099.4374999998</v>
      </c>
      <c r="AT131" s="6">
        <f>IF(ISNUMBER('Panel Spreadsheet'!AT131),'Panel Spreadsheet'!AT131*Maturity!AT131,"")</f>
        <v>1155759.45</v>
      </c>
      <c r="AU131" s="6">
        <f>IF(ISNUMBER('Panel Spreadsheet'!AU131),'Panel Spreadsheet'!AU131*Maturity!AU131,"")</f>
        <v>825648.43799999985</v>
      </c>
      <c r="AV131" s="6">
        <f>IF(ISNUMBER('Panel Spreadsheet'!AV131),'Panel Spreadsheet'!AV131*Maturity!AV131,"")</f>
        <v>577137.95000000007</v>
      </c>
      <c r="AW131" s="6" t="str">
        <f>IF(ISNUMBER('Panel Spreadsheet'!AW131),'Panel Spreadsheet'!AW131*Maturity!AW131,"")</f>
        <v/>
      </c>
      <c r="AX131" s="6" t="str">
        <f>IF(ISNUMBER('Panel Spreadsheet'!AX131),'Panel Spreadsheet'!AX131*Maturity!AX131,"")</f>
        <v/>
      </c>
      <c r="AY131" s="6" t="str">
        <f>IF(ISNUMBER('Panel Spreadsheet'!AY131),'Panel Spreadsheet'!AY131*Maturity!AY131,"")</f>
        <v/>
      </c>
    </row>
    <row r="132" spans="1:51" x14ac:dyDescent="0.35">
      <c r="A132" t="s">
        <v>28</v>
      </c>
      <c r="B132" t="s">
        <v>169</v>
      </c>
      <c r="C132" s="15">
        <v>6</v>
      </c>
      <c r="D132">
        <v>1980</v>
      </c>
      <c r="E132">
        <v>1983</v>
      </c>
      <c r="F132" s="6" t="str">
        <f>IF(ISNUMBER('Panel Spreadsheet'!F132),'Panel Spreadsheet'!F132*Maturity!F132,"")</f>
        <v/>
      </c>
      <c r="G132" s="6" t="str">
        <f>IF(ISNUMBER('Panel Spreadsheet'!G132),'Panel Spreadsheet'!G132*Maturity!G132,"")</f>
        <v/>
      </c>
      <c r="H132" s="6" t="str">
        <f>IF(ISNUMBER('Panel Spreadsheet'!H132),'Panel Spreadsheet'!H132*Maturity!H132,"")</f>
        <v/>
      </c>
      <c r="I132" s="6" t="str">
        <f>IF(ISNUMBER('Panel Spreadsheet'!I132),'Panel Spreadsheet'!I132*Maturity!I132,"")</f>
        <v/>
      </c>
      <c r="J132" s="6" t="str">
        <f>IF(ISNUMBER('Panel Spreadsheet'!J132),'Panel Spreadsheet'!J132*Maturity!J132,"")</f>
        <v/>
      </c>
      <c r="K132" s="6" t="str">
        <f>IF(ISNUMBER('Panel Spreadsheet'!K132),'Panel Spreadsheet'!K132*Maturity!K132,"")</f>
        <v/>
      </c>
      <c r="L132" s="6" t="str">
        <f>IF(ISNUMBER('Panel Spreadsheet'!L132),'Panel Spreadsheet'!L132*Maturity!L132,"")</f>
        <v/>
      </c>
      <c r="M132" s="6" t="str">
        <f>IF(ISNUMBER('Panel Spreadsheet'!M132),'Panel Spreadsheet'!M132*Maturity!M132,"")</f>
        <v/>
      </c>
      <c r="N132" s="6" t="str">
        <f>IF(ISNUMBER('Panel Spreadsheet'!N132),'Panel Spreadsheet'!N132*Maturity!N132,"")</f>
        <v/>
      </c>
      <c r="O132" s="6" t="str">
        <f>IF(ISNUMBER('Panel Spreadsheet'!O132),'Panel Spreadsheet'!O132*Maturity!O132,"")</f>
        <v/>
      </c>
      <c r="P132" s="6" t="str">
        <f>IF(ISNUMBER('Panel Spreadsheet'!P132),'Panel Spreadsheet'!P132*Maturity!P132,"")</f>
        <v/>
      </c>
      <c r="Q132" s="6" t="str">
        <f>IF(ISNUMBER('Panel Spreadsheet'!Q132),'Panel Spreadsheet'!Q132*Maturity!Q132,"")</f>
        <v/>
      </c>
      <c r="R132" s="6" t="str">
        <f>IF(ISNUMBER('Panel Spreadsheet'!R132),'Panel Spreadsheet'!R132*Maturity!R132,"")</f>
        <v/>
      </c>
      <c r="S132" s="6" t="str">
        <f>IF(ISNUMBER('Panel Spreadsheet'!S132),'Panel Spreadsheet'!S132*Maturity!S132,"")</f>
        <v/>
      </c>
      <c r="T132" s="6" t="str">
        <f>IF(ISNUMBER('Panel Spreadsheet'!T132),'Panel Spreadsheet'!T132*Maturity!T132,"")</f>
        <v/>
      </c>
      <c r="U132" s="6" t="str">
        <f>IF(ISNUMBER('Panel Spreadsheet'!U132),'Panel Spreadsheet'!U132*Maturity!U132,"")</f>
        <v/>
      </c>
      <c r="V132" s="6" t="str">
        <f>IF(ISNUMBER('Panel Spreadsheet'!V132),'Panel Spreadsheet'!V132*Maturity!V132,"")</f>
        <v/>
      </c>
      <c r="W132" s="6" t="str">
        <f>IF(ISNUMBER('Panel Spreadsheet'!W132),'Panel Spreadsheet'!W132*Maturity!W132,"")</f>
        <v/>
      </c>
      <c r="X132" s="6" t="str">
        <f>IF(ISNUMBER('Panel Spreadsheet'!X132),'Panel Spreadsheet'!X132*Maturity!X132,"")</f>
        <v/>
      </c>
      <c r="Y132" s="6" t="str">
        <f>IF(ISNUMBER('Panel Spreadsheet'!Y132),'Panel Spreadsheet'!Y132*Maturity!Y132,"")</f>
        <v/>
      </c>
      <c r="Z132" s="6" t="str">
        <f>IF(ISNUMBER('Panel Spreadsheet'!Z132),'Panel Spreadsheet'!Z132*Maturity!Z132,"")</f>
        <v/>
      </c>
      <c r="AA132" s="6" t="str">
        <f>IF(ISNUMBER('Panel Spreadsheet'!AA132),'Panel Spreadsheet'!AA132*Maturity!AA132,"")</f>
        <v/>
      </c>
      <c r="AB132" s="6" t="str">
        <f>IF(ISNUMBER('Panel Spreadsheet'!AB132),'Panel Spreadsheet'!AB132*Maturity!AB132,"")</f>
        <v/>
      </c>
      <c r="AC132" s="6" t="str">
        <f>IF(ISNUMBER('Panel Spreadsheet'!AC132),'Panel Spreadsheet'!AC132*Maturity!AC132,"")</f>
        <v/>
      </c>
      <c r="AD132" s="6" t="str">
        <f>IF(ISNUMBER('Panel Spreadsheet'!AD132),'Panel Spreadsheet'!AD132*Maturity!AD132,"")</f>
        <v/>
      </c>
      <c r="AE132" s="6" t="str">
        <f>IF(ISNUMBER('Panel Spreadsheet'!AE132),'Panel Spreadsheet'!AE132*Maturity!AE132,"")</f>
        <v/>
      </c>
      <c r="AF132" s="6" t="str">
        <f>IF(ISNUMBER('Panel Spreadsheet'!AF132),'Panel Spreadsheet'!AF132*Maturity!AF132,"")</f>
        <v/>
      </c>
      <c r="AG132" s="6" t="str">
        <f>IF(ISNUMBER('Panel Spreadsheet'!AG132),'Panel Spreadsheet'!AG132*Maturity!AG132,"")</f>
        <v/>
      </c>
      <c r="AH132" s="6" t="str">
        <f>IF(ISNUMBER('Panel Spreadsheet'!AH132),'Panel Spreadsheet'!AH132*Maturity!AH132,"")</f>
        <v/>
      </c>
      <c r="AI132" s="6" t="str">
        <f>IF(ISNUMBER('Panel Spreadsheet'!AI132),'Panel Spreadsheet'!AI132*Maturity!AI132,"")</f>
        <v/>
      </c>
      <c r="AJ132" s="6" t="str">
        <f>IF(ISNUMBER('Panel Spreadsheet'!AJ132),'Panel Spreadsheet'!AJ132*Maturity!AJ132,"")</f>
        <v/>
      </c>
      <c r="AK132" s="6" t="str">
        <f>IF(ISNUMBER('Panel Spreadsheet'!AK132),'Panel Spreadsheet'!AK132*Maturity!AK132,"")</f>
        <v/>
      </c>
      <c r="AL132" s="6" t="str">
        <f>IF(ISNUMBER('Panel Spreadsheet'!AL132),'Panel Spreadsheet'!AL132*Maturity!AL132,"")</f>
        <v/>
      </c>
      <c r="AM132" s="6" t="str">
        <f>IF(ISNUMBER('Panel Spreadsheet'!AM132),'Panel Spreadsheet'!AM132*Maturity!AM132,"")</f>
        <v/>
      </c>
      <c r="AN132" s="6" t="str">
        <f>IF(ISNUMBER('Panel Spreadsheet'!AN132),'Panel Spreadsheet'!AN132*Maturity!AN132,"")</f>
        <v/>
      </c>
      <c r="AO132" s="6" t="str">
        <f>IF(ISNUMBER('Panel Spreadsheet'!AO132),'Panel Spreadsheet'!AO132*Maturity!AO132,"")</f>
        <v/>
      </c>
      <c r="AP132" s="6" t="str">
        <f>IF(ISNUMBER('Panel Spreadsheet'!AP132),'Panel Spreadsheet'!AP132*Maturity!AP132,"")</f>
        <v/>
      </c>
      <c r="AQ132" s="6" t="str">
        <f>IF(ISNUMBER('Panel Spreadsheet'!AQ132),'Panel Spreadsheet'!AQ132*Maturity!AQ132,"")</f>
        <v/>
      </c>
      <c r="AR132" s="6" t="str">
        <f>IF(ISNUMBER('Panel Spreadsheet'!AR132),'Panel Spreadsheet'!AR132*Maturity!AR132,"")</f>
        <v/>
      </c>
      <c r="AS132" s="6">
        <f>IF(ISNUMBER('Panel Spreadsheet'!AS132),'Panel Spreadsheet'!AS132*Maturity!AS132,"")</f>
        <v>2631200</v>
      </c>
      <c r="AT132" s="6">
        <f>IF(ISNUMBER('Panel Spreadsheet'!AT132),'Panel Spreadsheet'!AT132*Maturity!AT132,"")</f>
        <v>2191475</v>
      </c>
      <c r="AU132" s="6">
        <f>IF(ISNUMBER('Panel Spreadsheet'!AU132),'Panel Spreadsheet'!AU132*Maturity!AU132,"")</f>
        <v>1487850</v>
      </c>
      <c r="AV132" s="6">
        <f>IF(ISNUMBER('Panel Spreadsheet'!AV132),'Panel Spreadsheet'!AV132*Maturity!AV132,"")</f>
        <v>1605500</v>
      </c>
      <c r="AW132" s="6">
        <f>IF(ISNUMBER('Panel Spreadsheet'!AW132),'Panel Spreadsheet'!AW132*Maturity!AW132,"")</f>
        <v>1750612.5</v>
      </c>
      <c r="AX132" s="6">
        <f>IF(ISNUMBER('Panel Spreadsheet'!AX132),'Panel Spreadsheet'!AX132*Maturity!AX132,"")</f>
        <v>1874925</v>
      </c>
      <c r="AY132" s="6">
        <f>IF(ISNUMBER('Panel Spreadsheet'!AY132),'Panel Spreadsheet'!AY132*Maturity!AY132,"")</f>
        <v>1922700</v>
      </c>
    </row>
    <row r="133" spans="1:51" x14ac:dyDescent="0.35">
      <c r="A133" t="s">
        <v>28</v>
      </c>
      <c r="B133" t="s">
        <v>169</v>
      </c>
      <c r="C133" s="15">
        <v>6.25</v>
      </c>
      <c r="D133">
        <v>1969</v>
      </c>
      <c r="E133">
        <v>1971</v>
      </c>
      <c r="F133" s="6" t="str">
        <f>IF(ISNUMBER('Panel Spreadsheet'!F133),'Panel Spreadsheet'!F133*Maturity!F133,"")</f>
        <v/>
      </c>
      <c r="G133" s="6" t="str">
        <f>IF(ISNUMBER('Panel Spreadsheet'!G133),'Panel Spreadsheet'!G133*Maturity!G133,"")</f>
        <v/>
      </c>
      <c r="H133" s="6" t="str">
        <f>IF(ISNUMBER('Panel Spreadsheet'!H133),'Panel Spreadsheet'!H133*Maturity!H133,"")</f>
        <v/>
      </c>
      <c r="I133" s="6" t="str">
        <f>IF(ISNUMBER('Panel Spreadsheet'!I133),'Panel Spreadsheet'!I133*Maturity!I133,"")</f>
        <v/>
      </c>
      <c r="J133" s="6" t="str">
        <f>IF(ISNUMBER('Panel Spreadsheet'!J133),'Panel Spreadsheet'!J133*Maturity!J133,"")</f>
        <v/>
      </c>
      <c r="K133" s="6" t="str">
        <f>IF(ISNUMBER('Panel Spreadsheet'!K133),'Panel Spreadsheet'!K133*Maturity!K133,"")</f>
        <v/>
      </c>
      <c r="L133" s="6" t="str">
        <f>IF(ISNUMBER('Panel Spreadsheet'!L133),'Panel Spreadsheet'!L133*Maturity!L133,"")</f>
        <v/>
      </c>
      <c r="M133" s="6" t="str">
        <f>IF(ISNUMBER('Panel Spreadsheet'!M133),'Panel Spreadsheet'!M133*Maturity!M133,"")</f>
        <v/>
      </c>
      <c r="N133" s="6" t="str">
        <f>IF(ISNUMBER('Panel Spreadsheet'!N133),'Panel Spreadsheet'!N133*Maturity!N133,"")</f>
        <v/>
      </c>
      <c r="O133" s="6" t="str">
        <f>IF(ISNUMBER('Panel Spreadsheet'!O133),'Panel Spreadsheet'!O133*Maturity!O133,"")</f>
        <v/>
      </c>
      <c r="P133" s="6" t="str">
        <f>IF(ISNUMBER('Panel Spreadsheet'!P133),'Panel Spreadsheet'!P133*Maturity!P133,"")</f>
        <v/>
      </c>
      <c r="Q133" s="6" t="str">
        <f>IF(ISNUMBER('Panel Spreadsheet'!Q133),'Panel Spreadsheet'!Q133*Maturity!Q133,"")</f>
        <v/>
      </c>
      <c r="R133" s="6" t="str">
        <f>IF(ISNUMBER('Panel Spreadsheet'!R133),'Panel Spreadsheet'!R133*Maturity!R133,"")</f>
        <v/>
      </c>
      <c r="S133" s="6" t="str">
        <f>IF(ISNUMBER('Panel Spreadsheet'!S133),'Panel Spreadsheet'!S133*Maturity!S133,"")</f>
        <v/>
      </c>
      <c r="T133" s="6" t="str">
        <f>IF(ISNUMBER('Panel Spreadsheet'!T133),'Panel Spreadsheet'!T133*Maturity!T133,"")</f>
        <v/>
      </c>
      <c r="U133" s="6" t="str">
        <f>IF(ISNUMBER('Panel Spreadsheet'!U133),'Panel Spreadsheet'!U133*Maturity!U133,"")</f>
        <v/>
      </c>
      <c r="V133" s="6" t="str">
        <f>IF(ISNUMBER('Panel Spreadsheet'!V133),'Panel Spreadsheet'!V133*Maturity!V133,"")</f>
        <v/>
      </c>
      <c r="W133" s="6" t="str">
        <f>IF(ISNUMBER('Panel Spreadsheet'!W133),'Panel Spreadsheet'!W133*Maturity!W133,"")</f>
        <v/>
      </c>
      <c r="X133" s="6" t="str">
        <f>IF(ISNUMBER('Panel Spreadsheet'!X133),'Panel Spreadsheet'!X133*Maturity!X133,"")</f>
        <v/>
      </c>
      <c r="Y133" s="6" t="str">
        <f>IF(ISNUMBER('Panel Spreadsheet'!Y133),'Panel Spreadsheet'!Y133*Maturity!Y133,"")</f>
        <v/>
      </c>
      <c r="Z133" s="6" t="str">
        <f>IF(ISNUMBER('Panel Spreadsheet'!Z133),'Panel Spreadsheet'!Z133*Maturity!Z133,"")</f>
        <v/>
      </c>
      <c r="AA133" s="6" t="str">
        <f>IF(ISNUMBER('Panel Spreadsheet'!AA133),'Panel Spreadsheet'!AA133*Maturity!AA133,"")</f>
        <v/>
      </c>
      <c r="AB133" s="6" t="str">
        <f>IF(ISNUMBER('Panel Spreadsheet'!AB133),'Panel Spreadsheet'!AB133*Maturity!AB133,"")</f>
        <v/>
      </c>
      <c r="AC133" s="6" t="str">
        <f>IF(ISNUMBER('Panel Spreadsheet'!AC133),'Panel Spreadsheet'!AC133*Maturity!AC133,"")</f>
        <v/>
      </c>
      <c r="AD133" s="6" t="str">
        <f>IF(ISNUMBER('Panel Spreadsheet'!AD133),'Panel Spreadsheet'!AD133*Maturity!AD133,"")</f>
        <v/>
      </c>
      <c r="AE133" s="6" t="str">
        <f>IF(ISNUMBER('Panel Spreadsheet'!AE133),'Panel Spreadsheet'!AE133*Maturity!AE133,"")</f>
        <v/>
      </c>
      <c r="AF133" s="6" t="str">
        <f>IF(ISNUMBER('Panel Spreadsheet'!AF133),'Panel Spreadsheet'!AF133*Maturity!AF133,"")</f>
        <v/>
      </c>
      <c r="AG133" s="6" t="str">
        <f>IF(ISNUMBER('Panel Spreadsheet'!AG133),'Panel Spreadsheet'!AG133*Maturity!AG133,"")</f>
        <v/>
      </c>
      <c r="AH133" s="6" t="str">
        <f>IF(ISNUMBER('Panel Spreadsheet'!AH133),'Panel Spreadsheet'!AH133*Maturity!AH133,"")</f>
        <v/>
      </c>
      <c r="AI133" s="6" t="str">
        <f>IF(ISNUMBER('Panel Spreadsheet'!AI133),'Panel Spreadsheet'!AI133*Maturity!AI133,"")</f>
        <v/>
      </c>
      <c r="AJ133" s="6" t="str">
        <f>IF(ISNUMBER('Panel Spreadsheet'!AJ133),'Panel Spreadsheet'!AJ133*Maturity!AJ133,"")</f>
        <v/>
      </c>
      <c r="AK133" s="6" t="str">
        <f>IF(ISNUMBER('Panel Spreadsheet'!AK133),'Panel Spreadsheet'!AK133*Maturity!AK133,"")</f>
        <v/>
      </c>
      <c r="AL133" s="6" t="str">
        <f>IF(ISNUMBER('Panel Spreadsheet'!AL133),'Panel Spreadsheet'!AL133*Maturity!AL133,"")</f>
        <v/>
      </c>
      <c r="AM133" s="6" t="str">
        <f>IF(ISNUMBER('Panel Spreadsheet'!AM133),'Panel Spreadsheet'!AM133*Maturity!AM133,"")</f>
        <v/>
      </c>
      <c r="AN133" s="6" t="str">
        <f>IF(ISNUMBER('Panel Spreadsheet'!AN133),'Panel Spreadsheet'!AN133*Maturity!AN133,"")</f>
        <v/>
      </c>
      <c r="AO133" s="6" t="str">
        <f>IF(ISNUMBER('Panel Spreadsheet'!AO133),'Panel Spreadsheet'!AO133*Maturity!AO133,"")</f>
        <v/>
      </c>
      <c r="AP133" s="6" t="str">
        <f>IF(ISNUMBER('Panel Spreadsheet'!AP133),'Panel Spreadsheet'!AP133*Maturity!AP133,"")</f>
        <v/>
      </c>
      <c r="AQ133" s="6" t="str">
        <f>IF(ISNUMBER('Panel Spreadsheet'!AQ133),'Panel Spreadsheet'!AQ133*Maturity!AQ133,"")</f>
        <v/>
      </c>
      <c r="AR133" s="6">
        <f>IF(ISNUMBER('Panel Spreadsheet'!AR133),'Panel Spreadsheet'!AR133*Maturity!AR133,"")</f>
        <v>18045000</v>
      </c>
      <c r="AS133" s="6">
        <f>IF(ISNUMBER('Panel Spreadsheet'!AS133),'Panel Spreadsheet'!AS133*Maturity!AS133,"")</f>
        <v>15324375</v>
      </c>
      <c r="AT133" s="6">
        <f>IF(ISNUMBER('Panel Spreadsheet'!AT133),'Panel Spreadsheet'!AT133*Maturity!AT133,"")</f>
        <v>12768750</v>
      </c>
      <c r="AU133" s="6">
        <f>IF(ISNUMBER('Panel Spreadsheet'!AU133),'Panel Spreadsheet'!AU133*Maturity!AU133,"")</f>
        <v>9821250</v>
      </c>
      <c r="AV133" s="6">
        <f>IF(ISNUMBER('Panel Spreadsheet'!AV133),'Panel Spreadsheet'!AV133*Maturity!AV133,"")</f>
        <v>9060000</v>
      </c>
      <c r="AW133" s="6">
        <f>IF(ISNUMBER('Panel Spreadsheet'!AW133),'Panel Spreadsheet'!AW133*Maturity!AW133,"")</f>
        <v>9069375</v>
      </c>
      <c r="AX133" s="6">
        <f>IF(ISNUMBER('Panel Spreadsheet'!AX133),'Panel Spreadsheet'!AX133*Maturity!AX133,"")</f>
        <v>8471250</v>
      </c>
      <c r="AY133" s="6">
        <f>IF(ISNUMBER('Panel Spreadsheet'!AY133),'Panel Spreadsheet'!AY133*Maturity!AY133,"")</f>
        <v>7200000</v>
      </c>
    </row>
    <row r="134" spans="1:51" x14ac:dyDescent="0.35">
      <c r="A134" t="s">
        <v>74</v>
      </c>
      <c r="B134" t="s">
        <v>169</v>
      </c>
      <c r="C134" s="15">
        <v>6.25</v>
      </c>
      <c r="D134">
        <v>1966</v>
      </c>
      <c r="E134">
        <v>1967</v>
      </c>
      <c r="F134" s="6" t="str">
        <f>IF(ISNUMBER('Panel Spreadsheet'!F134),'Panel Spreadsheet'!F134*Maturity!F134,"")</f>
        <v/>
      </c>
      <c r="G134" s="6" t="str">
        <f>IF(ISNUMBER('Panel Spreadsheet'!G134),'Panel Spreadsheet'!G134*Maturity!G134,"")</f>
        <v/>
      </c>
      <c r="H134" s="6" t="str">
        <f>IF(ISNUMBER('Panel Spreadsheet'!H134),'Panel Spreadsheet'!H134*Maturity!H134,"")</f>
        <v/>
      </c>
      <c r="I134" s="6" t="str">
        <f>IF(ISNUMBER('Panel Spreadsheet'!I134),'Panel Spreadsheet'!I134*Maturity!I134,"")</f>
        <v/>
      </c>
      <c r="J134" s="6" t="str">
        <f>IF(ISNUMBER('Panel Spreadsheet'!J134),'Panel Spreadsheet'!J134*Maturity!J134,"")</f>
        <v/>
      </c>
      <c r="K134" s="6" t="str">
        <f>IF(ISNUMBER('Panel Spreadsheet'!K134),'Panel Spreadsheet'!K134*Maturity!K134,"")</f>
        <v/>
      </c>
      <c r="L134" s="6" t="str">
        <f>IF(ISNUMBER('Panel Spreadsheet'!L134),'Panel Spreadsheet'!L134*Maturity!L134,"")</f>
        <v/>
      </c>
      <c r="M134" s="6" t="str">
        <f>IF(ISNUMBER('Panel Spreadsheet'!M134),'Panel Spreadsheet'!M134*Maturity!M134,"")</f>
        <v/>
      </c>
      <c r="N134" s="6" t="str">
        <f>IF(ISNUMBER('Panel Spreadsheet'!N134),'Panel Spreadsheet'!N134*Maturity!N134,"")</f>
        <v/>
      </c>
      <c r="O134" s="6" t="str">
        <f>IF(ISNUMBER('Panel Spreadsheet'!O134),'Panel Spreadsheet'!O134*Maturity!O134,"")</f>
        <v/>
      </c>
      <c r="P134" s="6" t="str">
        <f>IF(ISNUMBER('Panel Spreadsheet'!P134),'Panel Spreadsheet'!P134*Maturity!P134,"")</f>
        <v/>
      </c>
      <c r="Q134" s="6" t="str">
        <f>IF(ISNUMBER('Panel Spreadsheet'!Q134),'Panel Spreadsheet'!Q134*Maturity!Q134,"")</f>
        <v/>
      </c>
      <c r="R134" s="6" t="str">
        <f>IF(ISNUMBER('Panel Spreadsheet'!R134),'Panel Spreadsheet'!R134*Maturity!R134,"")</f>
        <v/>
      </c>
      <c r="S134" s="6" t="str">
        <f>IF(ISNUMBER('Panel Spreadsheet'!S134),'Panel Spreadsheet'!S134*Maturity!S134,"")</f>
        <v/>
      </c>
      <c r="T134" s="6" t="str">
        <f>IF(ISNUMBER('Panel Spreadsheet'!T134),'Panel Spreadsheet'!T134*Maturity!T134,"")</f>
        <v/>
      </c>
      <c r="U134" s="6" t="str">
        <f>IF(ISNUMBER('Panel Spreadsheet'!U134),'Panel Spreadsheet'!U134*Maturity!U134,"")</f>
        <v/>
      </c>
      <c r="V134" s="6" t="str">
        <f>IF(ISNUMBER('Panel Spreadsheet'!V134),'Panel Spreadsheet'!V134*Maturity!V134,"")</f>
        <v/>
      </c>
      <c r="W134" s="6" t="str">
        <f>IF(ISNUMBER('Panel Spreadsheet'!W134),'Panel Spreadsheet'!W134*Maturity!W134,"")</f>
        <v/>
      </c>
      <c r="X134" s="6" t="str">
        <f>IF(ISNUMBER('Panel Spreadsheet'!X134),'Panel Spreadsheet'!X134*Maturity!X134,"")</f>
        <v/>
      </c>
      <c r="Y134" s="6" t="str">
        <f>IF(ISNUMBER('Panel Spreadsheet'!Y134),'Panel Spreadsheet'!Y134*Maturity!Y134,"")</f>
        <v/>
      </c>
      <c r="Z134" s="6" t="str">
        <f>IF(ISNUMBER('Panel Spreadsheet'!Z134),'Panel Spreadsheet'!Z134*Maturity!Z134,"")</f>
        <v/>
      </c>
      <c r="AA134" s="6" t="str">
        <f>IF(ISNUMBER('Panel Spreadsheet'!AA134),'Panel Spreadsheet'!AA134*Maturity!AA134,"")</f>
        <v/>
      </c>
      <c r="AB134" s="6" t="str">
        <f>IF(ISNUMBER('Panel Spreadsheet'!AB134),'Panel Spreadsheet'!AB134*Maturity!AB134,"")</f>
        <v/>
      </c>
      <c r="AC134" s="6" t="str">
        <f>IF(ISNUMBER('Panel Spreadsheet'!AC134),'Panel Spreadsheet'!AC134*Maturity!AC134,"")</f>
        <v/>
      </c>
      <c r="AD134" s="6" t="str">
        <f>IF(ISNUMBER('Panel Spreadsheet'!AD134),'Panel Spreadsheet'!AD134*Maturity!AD134,"")</f>
        <v/>
      </c>
      <c r="AE134" s="6" t="str">
        <f>IF(ISNUMBER('Panel Spreadsheet'!AE134),'Panel Spreadsheet'!AE134*Maturity!AE134,"")</f>
        <v/>
      </c>
      <c r="AF134" s="6" t="str">
        <f>IF(ISNUMBER('Panel Spreadsheet'!AF134),'Panel Spreadsheet'!AF134*Maturity!AF134,"")</f>
        <v/>
      </c>
      <c r="AG134" s="6" t="str">
        <f>IF(ISNUMBER('Panel Spreadsheet'!AG134),'Panel Spreadsheet'!AG134*Maturity!AG134,"")</f>
        <v/>
      </c>
      <c r="AH134" s="6" t="str">
        <f>IF(ISNUMBER('Panel Spreadsheet'!AH134),'Panel Spreadsheet'!AH134*Maturity!AH134,"")</f>
        <v/>
      </c>
      <c r="AI134" s="6" t="str">
        <f>IF(ISNUMBER('Panel Spreadsheet'!AI134),'Panel Spreadsheet'!AI134*Maturity!AI134,"")</f>
        <v/>
      </c>
      <c r="AJ134" s="6" t="str">
        <f>IF(ISNUMBER('Panel Spreadsheet'!AJ134),'Panel Spreadsheet'!AJ134*Maturity!AJ134,"")</f>
        <v/>
      </c>
      <c r="AK134" s="6" t="str">
        <f>IF(ISNUMBER('Panel Spreadsheet'!AK134),'Panel Spreadsheet'!AK134*Maturity!AK134,"")</f>
        <v/>
      </c>
      <c r="AL134" s="6" t="str">
        <f>IF(ISNUMBER('Panel Spreadsheet'!AL134),'Panel Spreadsheet'!AL134*Maturity!AL134,"")</f>
        <v/>
      </c>
      <c r="AM134" s="6" t="str">
        <f>IF(ISNUMBER('Panel Spreadsheet'!AM134),'Panel Spreadsheet'!AM134*Maturity!AM134,"")</f>
        <v/>
      </c>
      <c r="AN134" s="6" t="str">
        <f>IF(ISNUMBER('Panel Spreadsheet'!AN134),'Panel Spreadsheet'!AN134*Maturity!AN134,"")</f>
        <v/>
      </c>
      <c r="AO134" s="6" t="str">
        <f>IF(ISNUMBER('Panel Spreadsheet'!AO134),'Panel Spreadsheet'!AO134*Maturity!AO134,"")</f>
        <v/>
      </c>
      <c r="AP134" s="6" t="str">
        <f>IF(ISNUMBER('Panel Spreadsheet'!AP134),'Panel Spreadsheet'!AP134*Maturity!AP134,"")</f>
        <v/>
      </c>
      <c r="AQ134" s="6" t="str">
        <f>IF(ISNUMBER('Panel Spreadsheet'!AQ134),'Panel Spreadsheet'!AQ134*Maturity!AQ134,"")</f>
        <v/>
      </c>
      <c r="AR134" s="6">
        <f>IF(ISNUMBER('Panel Spreadsheet'!AR134),'Panel Spreadsheet'!AR134*Maturity!AR134,"")</f>
        <v>2030000</v>
      </c>
      <c r="AS134" s="6">
        <f>IF(ISNUMBER('Panel Spreadsheet'!AS134),'Panel Spreadsheet'!AS134*Maturity!AS134,"")</f>
        <v>1719375</v>
      </c>
      <c r="AT134" s="6">
        <f>IF(ISNUMBER('Panel Spreadsheet'!AT134),'Panel Spreadsheet'!AT134*Maturity!AT134,"")</f>
        <v>1453125</v>
      </c>
      <c r="AU134" s="6">
        <f>IF(ISNUMBER('Panel Spreadsheet'!AU134),'Panel Spreadsheet'!AU134*Maturity!AU134,"")</f>
        <v>1171350</v>
      </c>
      <c r="AV134" s="6">
        <f>IF(ISNUMBER('Panel Spreadsheet'!AV134),'Panel Spreadsheet'!AV134*Maturity!AV134,"")</f>
        <v>866654</v>
      </c>
      <c r="AW134" s="6">
        <f>IF(ISNUMBER('Panel Spreadsheet'!AW134),'Panel Spreadsheet'!AW134*Maturity!AW134,"")</f>
        <v>654020.32499999995</v>
      </c>
      <c r="AX134" s="6">
        <f>IF(ISNUMBER('Panel Spreadsheet'!AX134),'Panel Spreadsheet'!AX134*Maturity!AX134,"")</f>
        <v>337440</v>
      </c>
      <c r="AY134" s="6" t="str">
        <f>IF(ISNUMBER('Panel Spreadsheet'!AY134),'Panel Spreadsheet'!AY134*Maturity!AY134,"")</f>
        <v/>
      </c>
    </row>
    <row r="135" spans="1:51" ht="15" thickBot="1" x14ac:dyDescent="0.4">
      <c r="A135" s="10" t="s">
        <v>74</v>
      </c>
      <c r="B135" s="10" t="s">
        <v>169</v>
      </c>
      <c r="C135" s="18">
        <v>6.5</v>
      </c>
      <c r="D135" s="10">
        <v>1967</v>
      </c>
      <c r="E135" s="10">
        <v>1968</v>
      </c>
      <c r="F135" s="12" t="str">
        <f>IF(ISNUMBER('Panel Spreadsheet'!F135),'Panel Spreadsheet'!F135*Maturity!F135,"")</f>
        <v/>
      </c>
      <c r="G135" s="12" t="str">
        <f>IF(ISNUMBER('Panel Spreadsheet'!G135),'Panel Spreadsheet'!G135*Maturity!G135,"")</f>
        <v/>
      </c>
      <c r="H135" s="12" t="str">
        <f>IF(ISNUMBER('Panel Spreadsheet'!H135),'Panel Spreadsheet'!H135*Maturity!H135,"")</f>
        <v/>
      </c>
      <c r="I135" s="12" t="str">
        <f>IF(ISNUMBER('Panel Spreadsheet'!I135),'Panel Spreadsheet'!I135*Maturity!I135,"")</f>
        <v/>
      </c>
      <c r="J135" s="12" t="str">
        <f>IF(ISNUMBER('Panel Spreadsheet'!J135),'Panel Spreadsheet'!J135*Maturity!J135,"")</f>
        <v/>
      </c>
      <c r="K135" s="12" t="str">
        <f>IF(ISNUMBER('Panel Spreadsheet'!K135),'Panel Spreadsheet'!K135*Maturity!K135,"")</f>
        <v/>
      </c>
      <c r="L135" s="12" t="str">
        <f>IF(ISNUMBER('Panel Spreadsheet'!L135),'Panel Spreadsheet'!L135*Maturity!L135,"")</f>
        <v/>
      </c>
      <c r="M135" s="12" t="str">
        <f>IF(ISNUMBER('Panel Spreadsheet'!M135),'Panel Spreadsheet'!M135*Maturity!M135,"")</f>
        <v/>
      </c>
      <c r="N135" s="12" t="str">
        <f>IF(ISNUMBER('Panel Spreadsheet'!N135),'Panel Spreadsheet'!N135*Maturity!N135,"")</f>
        <v/>
      </c>
      <c r="O135" s="12" t="str">
        <f>IF(ISNUMBER('Panel Spreadsheet'!O135),'Panel Spreadsheet'!O135*Maturity!O135,"")</f>
        <v/>
      </c>
      <c r="P135" s="12" t="str">
        <f>IF(ISNUMBER('Panel Spreadsheet'!P135),'Panel Spreadsheet'!P135*Maturity!P135,"")</f>
        <v/>
      </c>
      <c r="Q135" s="12" t="str">
        <f>IF(ISNUMBER('Panel Spreadsheet'!Q135),'Panel Spreadsheet'!Q135*Maturity!Q135,"")</f>
        <v/>
      </c>
      <c r="R135" s="12" t="str">
        <f>IF(ISNUMBER('Panel Spreadsheet'!R135),'Panel Spreadsheet'!R135*Maturity!R135,"")</f>
        <v/>
      </c>
      <c r="S135" s="12" t="str">
        <f>IF(ISNUMBER('Panel Spreadsheet'!S135),'Panel Spreadsheet'!S135*Maturity!S135,"")</f>
        <v/>
      </c>
      <c r="T135" s="12" t="str">
        <f>IF(ISNUMBER('Panel Spreadsheet'!T135),'Panel Spreadsheet'!T135*Maturity!T135,"")</f>
        <v/>
      </c>
      <c r="U135" s="12" t="str">
        <f>IF(ISNUMBER('Panel Spreadsheet'!U135),'Panel Spreadsheet'!U135*Maturity!U135,"")</f>
        <v/>
      </c>
      <c r="V135" s="12" t="str">
        <f>IF(ISNUMBER('Panel Spreadsheet'!V135),'Panel Spreadsheet'!V135*Maturity!V135,"")</f>
        <v/>
      </c>
      <c r="W135" s="12" t="str">
        <f>IF(ISNUMBER('Panel Spreadsheet'!W135),'Panel Spreadsheet'!W135*Maturity!W135,"")</f>
        <v/>
      </c>
      <c r="X135" s="12" t="str">
        <f>IF(ISNUMBER('Panel Spreadsheet'!X135),'Panel Spreadsheet'!X135*Maturity!X135,"")</f>
        <v/>
      </c>
      <c r="Y135" s="12" t="str">
        <f>IF(ISNUMBER('Panel Spreadsheet'!Y135),'Panel Spreadsheet'!Y135*Maturity!Y135,"")</f>
        <v/>
      </c>
      <c r="Z135" s="12" t="str">
        <f>IF(ISNUMBER('Panel Spreadsheet'!Z135),'Panel Spreadsheet'!Z135*Maturity!Z135,"")</f>
        <v/>
      </c>
      <c r="AA135" s="12" t="str">
        <f>IF(ISNUMBER('Panel Spreadsheet'!AA135),'Panel Spreadsheet'!AA135*Maturity!AA135,"")</f>
        <v/>
      </c>
      <c r="AB135" s="12" t="str">
        <f>IF(ISNUMBER('Panel Spreadsheet'!AB135),'Panel Spreadsheet'!AB135*Maturity!AB135,"")</f>
        <v/>
      </c>
      <c r="AC135" s="12" t="str">
        <f>IF(ISNUMBER('Panel Spreadsheet'!AC135),'Panel Spreadsheet'!AC135*Maturity!AC135,"")</f>
        <v/>
      </c>
      <c r="AD135" s="12" t="str">
        <f>IF(ISNUMBER('Panel Spreadsheet'!AD135),'Panel Spreadsheet'!AD135*Maturity!AD135,"")</f>
        <v/>
      </c>
      <c r="AE135" s="12" t="str">
        <f>IF(ISNUMBER('Panel Spreadsheet'!AE135),'Panel Spreadsheet'!AE135*Maturity!AE135,"")</f>
        <v/>
      </c>
      <c r="AF135" s="12" t="str">
        <f>IF(ISNUMBER('Panel Spreadsheet'!AF135),'Panel Spreadsheet'!AF135*Maturity!AF135,"")</f>
        <v/>
      </c>
      <c r="AG135" s="12" t="str">
        <f>IF(ISNUMBER('Panel Spreadsheet'!AG135),'Panel Spreadsheet'!AG135*Maturity!AG135,"")</f>
        <v/>
      </c>
      <c r="AH135" s="12" t="str">
        <f>IF(ISNUMBER('Panel Spreadsheet'!AH135),'Panel Spreadsheet'!AH135*Maturity!AH135,"")</f>
        <v/>
      </c>
      <c r="AI135" s="12" t="str">
        <f>IF(ISNUMBER('Panel Spreadsheet'!AI135),'Panel Spreadsheet'!AI135*Maturity!AI135,"")</f>
        <v/>
      </c>
      <c r="AJ135" s="12" t="str">
        <f>IF(ISNUMBER('Panel Spreadsheet'!AJ135),'Panel Spreadsheet'!AJ135*Maturity!AJ135,"")</f>
        <v/>
      </c>
      <c r="AK135" s="12" t="str">
        <f>IF(ISNUMBER('Panel Spreadsheet'!AK135),'Panel Spreadsheet'!AK135*Maturity!AK135,"")</f>
        <v/>
      </c>
      <c r="AL135" s="12" t="str">
        <f>IF(ISNUMBER('Panel Spreadsheet'!AL135),'Panel Spreadsheet'!AL135*Maturity!AL135,"")</f>
        <v/>
      </c>
      <c r="AM135" s="12" t="str">
        <f>IF(ISNUMBER('Panel Spreadsheet'!AM135),'Panel Spreadsheet'!AM135*Maturity!AM135,"")</f>
        <v/>
      </c>
      <c r="AN135" s="12" t="str">
        <f>IF(ISNUMBER('Panel Spreadsheet'!AN135),'Panel Spreadsheet'!AN135*Maturity!AN135,"")</f>
        <v/>
      </c>
      <c r="AO135" s="12" t="str">
        <f>IF(ISNUMBER('Panel Spreadsheet'!AO135),'Panel Spreadsheet'!AO135*Maturity!AO135,"")</f>
        <v/>
      </c>
      <c r="AP135" s="12" t="str">
        <f>IF(ISNUMBER('Panel Spreadsheet'!AP135),'Panel Spreadsheet'!AP135*Maturity!AP135,"")</f>
        <v/>
      </c>
      <c r="AQ135" s="12" t="str">
        <f>IF(ISNUMBER('Panel Spreadsheet'!AQ135),'Panel Spreadsheet'!AQ135*Maturity!AQ135,"")</f>
        <v/>
      </c>
      <c r="AR135" s="12" t="str">
        <f>IF(ISNUMBER('Panel Spreadsheet'!AR135),'Panel Spreadsheet'!AR135*Maturity!AR135,"")</f>
        <v/>
      </c>
      <c r="AS135" s="12">
        <f>IF(ISNUMBER('Panel Spreadsheet'!AS135),'Panel Spreadsheet'!AS135*Maturity!AS135,"")</f>
        <v>7910556</v>
      </c>
      <c r="AT135" s="12">
        <f>IF(ISNUMBER('Panel Spreadsheet'!AT135),'Panel Spreadsheet'!AT135*Maturity!AT135,"")</f>
        <v>6809817.875</v>
      </c>
      <c r="AU135" s="12">
        <f>IF(ISNUMBER('Panel Spreadsheet'!AU135),'Panel Spreadsheet'!AU135*Maturity!AU135,"")</f>
        <v>5593248</v>
      </c>
      <c r="AV135" s="12">
        <f>IF(ISNUMBER('Panel Spreadsheet'!AV135),'Panel Spreadsheet'!AV135*Maturity!AV135,"")</f>
        <v>4522216.875</v>
      </c>
      <c r="AW135" s="12">
        <f>IF(ISNUMBER('Panel Spreadsheet'!AW135),'Panel Spreadsheet'!AW135*Maturity!AW135,"")</f>
        <v>3585000</v>
      </c>
      <c r="AX135" s="12">
        <f>IF(ISNUMBER('Panel Spreadsheet'!AX135),'Panel Spreadsheet'!AX135*Maturity!AX135,"")</f>
        <v>2409761.25</v>
      </c>
      <c r="AY135" s="12" t="str">
        <f>IF(ISNUMBER('Panel Spreadsheet'!AY135),'Panel Spreadsheet'!AY135*Maturity!AY135,"")</f>
        <v/>
      </c>
    </row>
    <row r="136" spans="1:51" ht="15" thickBot="1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x14ac:dyDescent="0.35">
      <c r="A137" s="69" t="s">
        <v>87</v>
      </c>
      <c r="B137" s="36" t="s">
        <v>153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</row>
    <row r="138" spans="1:51" x14ac:dyDescent="0.35">
      <c r="A138" s="70" t="s">
        <v>88</v>
      </c>
      <c r="B138" s="36" t="s">
        <v>153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</row>
    <row r="139" spans="1:51" ht="29" x14ac:dyDescent="0.35">
      <c r="A139" s="85" t="s">
        <v>183</v>
      </c>
      <c r="B139" s="36" t="s">
        <v>169</v>
      </c>
      <c r="F139" s="6" t="str">
        <f>IF(ISNUMBER('Panel Spreadsheet'!F139),'Panel Spreadsheet'!F139*Maturity!F139,"")</f>
        <v/>
      </c>
      <c r="G139" s="6">
        <f>IF(ISNUMBER('Panel Spreadsheet'!G139),'Panel Spreadsheet'!G139*Maturity!G139,"")</f>
        <v>339.334</v>
      </c>
      <c r="H139" s="6">
        <f>IF(ISNUMBER('Panel Spreadsheet'!H139),'Panel Spreadsheet'!H139*Maturity!H139,"")</f>
        <v>339.334</v>
      </c>
      <c r="I139" s="6">
        <f>IF(ISNUMBER('Panel Spreadsheet'!I139),'Panel Spreadsheet'!I139*Maturity!I139,"")</f>
        <v>339.334</v>
      </c>
      <c r="J139" s="6">
        <f>IF(ISNUMBER('Panel Spreadsheet'!J139),'Panel Spreadsheet'!J139*Maturity!J139,"")</f>
        <v>339.334</v>
      </c>
      <c r="K139" s="6">
        <f>IF(ISNUMBER('Panel Spreadsheet'!K139),'Panel Spreadsheet'!K139*Maturity!K139,"")</f>
        <v>339.334</v>
      </c>
      <c r="L139" s="6">
        <f>IF(ISNUMBER('Panel Spreadsheet'!L139),'Panel Spreadsheet'!L139*Maturity!L139,"")</f>
        <v>339.334</v>
      </c>
      <c r="M139" s="6">
        <f>IF(ISNUMBER('Panel Spreadsheet'!M139),'Panel Spreadsheet'!M139*Maturity!M139,"")</f>
        <v>339.334</v>
      </c>
      <c r="N139" s="6">
        <f>IF(ISNUMBER('Panel Spreadsheet'!N139),'Panel Spreadsheet'!N139*Maturity!N139,"")</f>
        <v>339.334</v>
      </c>
      <c r="O139" s="6">
        <f>IF(ISNUMBER('Panel Spreadsheet'!O139),'Panel Spreadsheet'!O139*Maturity!O139,"")</f>
        <v>339.334</v>
      </c>
      <c r="P139" s="6">
        <f>IF(ISNUMBER('Panel Spreadsheet'!P139),'Panel Spreadsheet'!P139*Maturity!P139,"")</f>
        <v>339.334</v>
      </c>
      <c r="Q139" s="6">
        <f>IF(ISNUMBER('Panel Spreadsheet'!Q139),'Panel Spreadsheet'!Q139*Maturity!Q139,"")</f>
        <v>339.334</v>
      </c>
      <c r="R139" s="6">
        <f>IF(ISNUMBER('Panel Spreadsheet'!R139),'Panel Spreadsheet'!R139*Maturity!R139,"")</f>
        <v>339.334</v>
      </c>
      <c r="S139" s="6">
        <f>IF(ISNUMBER('Panel Spreadsheet'!S139),'Panel Spreadsheet'!S139*Maturity!S139,"")</f>
        <v>339.334</v>
      </c>
      <c r="T139" s="6">
        <f>IF(ISNUMBER('Panel Spreadsheet'!T139),'Panel Spreadsheet'!T139*Maturity!T139,"")</f>
        <v>339.334</v>
      </c>
      <c r="U139" s="6">
        <f>IF(ISNUMBER('Panel Spreadsheet'!U139),'Panel Spreadsheet'!U139*Maturity!U139,"")</f>
        <v>339.334</v>
      </c>
      <c r="V139" s="6">
        <f>IF(ISNUMBER('Panel Spreadsheet'!V139),'Panel Spreadsheet'!V139*Maturity!V139,"")</f>
        <v>339.334</v>
      </c>
      <c r="W139" s="6">
        <f>IF(ISNUMBER('Panel Spreadsheet'!W139),'Panel Spreadsheet'!W139*Maturity!W139,"")</f>
        <v>339.334</v>
      </c>
      <c r="X139" s="6">
        <f>IF(ISNUMBER('Panel Spreadsheet'!X139),'Panel Spreadsheet'!X139*Maturity!X139,"")</f>
        <v>339.334</v>
      </c>
      <c r="Y139" s="6">
        <f>IF(ISNUMBER('Panel Spreadsheet'!Y139),'Panel Spreadsheet'!Y139*Maturity!Y139,"")</f>
        <v>339.334</v>
      </c>
      <c r="Z139" s="6">
        <f>IF(ISNUMBER('Panel Spreadsheet'!Z139),'Panel Spreadsheet'!Z139*Maturity!Z139,"")</f>
        <v>339.334</v>
      </c>
      <c r="AA139" s="6">
        <f>IF(ISNUMBER('Panel Spreadsheet'!AA139),'Panel Spreadsheet'!AA139*Maturity!AA139,"")</f>
        <v>339.334</v>
      </c>
      <c r="AB139" s="6">
        <f>IF(ISNUMBER('Panel Spreadsheet'!AB139),'Panel Spreadsheet'!AB139*Maturity!AB139,"")</f>
        <v>339.334</v>
      </c>
      <c r="AC139" s="6">
        <f>IF(ISNUMBER('Panel Spreadsheet'!AC139),'Panel Spreadsheet'!AC139*Maturity!AC139,"")</f>
        <v>339.334</v>
      </c>
      <c r="AD139" s="6">
        <f>IF(ISNUMBER('Panel Spreadsheet'!AD139),'Panel Spreadsheet'!AD139*Maturity!AD139,"")</f>
        <v>339.334</v>
      </c>
      <c r="AE139" s="6">
        <f>IF(ISNUMBER('Panel Spreadsheet'!AE139),'Panel Spreadsheet'!AE139*Maturity!AE139,"")</f>
        <v>339.334</v>
      </c>
      <c r="AF139" s="6">
        <f>IF(ISNUMBER('Panel Spreadsheet'!AF139),'Panel Spreadsheet'!AF139*Maturity!AF139,"")</f>
        <v>339.334</v>
      </c>
      <c r="AG139" s="6">
        <f>IF(ISNUMBER('Panel Spreadsheet'!AG139),'Panel Spreadsheet'!AG139*Maturity!AG139,"")</f>
        <v>339.334</v>
      </c>
      <c r="AH139" s="6">
        <f>IF(ISNUMBER('Panel Spreadsheet'!AH139),'Panel Spreadsheet'!AH139*Maturity!AH139,"")</f>
        <v>339.334</v>
      </c>
      <c r="AI139" s="6">
        <f>IF(ISNUMBER('Panel Spreadsheet'!AI139),'Panel Spreadsheet'!AI139*Maturity!AI139,"")</f>
        <v>339.334</v>
      </c>
      <c r="AJ139" s="6">
        <f>IF(ISNUMBER('Panel Spreadsheet'!AJ139),'Panel Spreadsheet'!AJ139*Maturity!AJ139,"")</f>
        <v>339.334</v>
      </c>
      <c r="AK139" s="6" t="str">
        <f>IF(ISNUMBER('Panel Spreadsheet'!AK139),'Panel Spreadsheet'!AK139*Maturity!AK139,"")</f>
        <v/>
      </c>
      <c r="AL139" s="6" t="str">
        <f>IF(ISNUMBER('Panel Spreadsheet'!AL139),'Panel Spreadsheet'!AL139*Maturity!AL139,"")</f>
        <v/>
      </c>
      <c r="AM139" s="6" t="str">
        <f>IF(ISNUMBER('Panel Spreadsheet'!AM139),'Panel Spreadsheet'!AM139*Maturity!AM139,"")</f>
        <v/>
      </c>
      <c r="AN139" s="6" t="str">
        <f>IF(ISNUMBER('Panel Spreadsheet'!AN139),'Panel Spreadsheet'!AN139*Maturity!AN139,"")</f>
        <v/>
      </c>
      <c r="AO139" s="6" t="str">
        <f>IF(ISNUMBER('Panel Spreadsheet'!AO139),'Panel Spreadsheet'!AO139*Maturity!AO139,"")</f>
        <v/>
      </c>
      <c r="AP139" s="6" t="str">
        <f>IF(ISNUMBER('Panel Spreadsheet'!AP139),'Panel Spreadsheet'!AP139*Maturity!AP139,"")</f>
        <v/>
      </c>
      <c r="AQ139" s="6" t="str">
        <f>IF(ISNUMBER('Panel Spreadsheet'!AQ139),'Panel Spreadsheet'!AQ139*Maturity!AQ139,"")</f>
        <v/>
      </c>
      <c r="AR139" s="6" t="str">
        <f>IF(ISNUMBER('Panel Spreadsheet'!AR139),'Panel Spreadsheet'!AR139*Maturity!AR139,"")</f>
        <v/>
      </c>
      <c r="AS139" s="6" t="str">
        <f>IF(ISNUMBER('Panel Spreadsheet'!AS139),'Panel Spreadsheet'!AS139*Maturity!AS139,"")</f>
        <v/>
      </c>
      <c r="AT139" s="6" t="str">
        <f>IF(ISNUMBER('Panel Spreadsheet'!AT139),'Panel Spreadsheet'!AT139*Maturity!AT139,"")</f>
        <v/>
      </c>
      <c r="AU139" s="6" t="str">
        <f>IF(ISNUMBER('Panel Spreadsheet'!AU139),'Panel Spreadsheet'!AU139*Maturity!AU139,"")</f>
        <v/>
      </c>
      <c r="AV139" s="6" t="str">
        <f>IF(ISNUMBER('Panel Spreadsheet'!AV139),'Panel Spreadsheet'!AV139*Maturity!AV139,"")</f>
        <v/>
      </c>
      <c r="AW139" s="6" t="str">
        <f>IF(ISNUMBER('Panel Spreadsheet'!AW139),'Panel Spreadsheet'!AW139*Maturity!AW139,"")</f>
        <v/>
      </c>
      <c r="AX139" s="6" t="str">
        <f>IF(ISNUMBER('Panel Spreadsheet'!AX139),'Panel Spreadsheet'!AX139*Maturity!AX139,"")</f>
        <v/>
      </c>
      <c r="AY139" s="6" t="str">
        <f>IF(ISNUMBER('Panel Spreadsheet'!AY139),'Panel Spreadsheet'!AY139*Maturity!AY139,"")</f>
        <v/>
      </c>
    </row>
    <row r="140" spans="1:51" x14ac:dyDescent="0.35">
      <c r="A140" s="67" t="s">
        <v>89</v>
      </c>
      <c r="B140" s="36" t="s">
        <v>154</v>
      </c>
      <c r="F140" s="6" t="str">
        <f>IF(ISNUMBER('Panel Spreadsheet'!F140),'Panel Spreadsheet'!F140*Maturity!F140,"")</f>
        <v/>
      </c>
      <c r="G140" s="6" t="str">
        <f>IF(ISNUMBER('Panel Spreadsheet'!G140),'Panel Spreadsheet'!G140*Maturity!G140,"")</f>
        <v/>
      </c>
      <c r="H140" s="6" t="str">
        <f>IF(ISNUMBER('Panel Spreadsheet'!H140),'Panel Spreadsheet'!H140*Maturity!H140,"")</f>
        <v/>
      </c>
      <c r="I140" s="6" t="str">
        <f>IF(ISNUMBER('Panel Spreadsheet'!I140),'Panel Spreadsheet'!I140*Maturity!I140,"")</f>
        <v/>
      </c>
      <c r="J140" s="6" t="str">
        <f>IF(ISNUMBER('Panel Spreadsheet'!J140),'Panel Spreadsheet'!J140*Maturity!J140,"")</f>
        <v/>
      </c>
      <c r="K140" s="6" t="str">
        <f>IF(ISNUMBER('Panel Spreadsheet'!K140),'Panel Spreadsheet'!K140*Maturity!K140,"")</f>
        <v/>
      </c>
      <c r="L140" s="6" t="str">
        <f>IF(ISNUMBER('Panel Spreadsheet'!L140),'Panel Spreadsheet'!L140*Maturity!L140,"")</f>
        <v/>
      </c>
      <c r="M140" s="6" t="str">
        <f>IF(ISNUMBER('Panel Spreadsheet'!M140),'Panel Spreadsheet'!M140*Maturity!M140,"")</f>
        <v/>
      </c>
      <c r="N140" s="6" t="str">
        <f>IF(ISNUMBER('Panel Spreadsheet'!N140),'Panel Spreadsheet'!N140*Maturity!N140,"")</f>
        <v/>
      </c>
      <c r="O140" s="6" t="str">
        <f>IF(ISNUMBER('Panel Spreadsheet'!O140),'Panel Spreadsheet'!O140*Maturity!O140,"")</f>
        <v/>
      </c>
      <c r="P140" s="6" t="str">
        <f>IF(ISNUMBER('Panel Spreadsheet'!P140),'Panel Spreadsheet'!P140*Maturity!P140,"")</f>
        <v/>
      </c>
      <c r="Q140" s="6" t="str">
        <f>IF(ISNUMBER('Panel Spreadsheet'!Q140),'Panel Spreadsheet'!Q140*Maturity!Q140,"")</f>
        <v/>
      </c>
      <c r="R140" s="6" t="str">
        <f>IF(ISNUMBER('Panel Spreadsheet'!R140),'Panel Spreadsheet'!R140*Maturity!R140,"")</f>
        <v/>
      </c>
      <c r="S140" s="6" t="str">
        <f>IF(ISNUMBER('Panel Spreadsheet'!S140),'Panel Spreadsheet'!S140*Maturity!S140,"")</f>
        <v/>
      </c>
      <c r="T140" s="6" t="str">
        <f>IF(ISNUMBER('Panel Spreadsheet'!T140),'Panel Spreadsheet'!T140*Maturity!T140,"")</f>
        <v/>
      </c>
      <c r="U140" s="6" t="str">
        <f>IF(ISNUMBER('Panel Spreadsheet'!U140),'Panel Spreadsheet'!U140*Maturity!U140,"")</f>
        <v/>
      </c>
      <c r="V140" s="6" t="str">
        <f>IF(ISNUMBER('Panel Spreadsheet'!V140),'Panel Spreadsheet'!V140*Maturity!V140,"")</f>
        <v/>
      </c>
      <c r="W140" s="6" t="str">
        <f>IF(ISNUMBER('Panel Spreadsheet'!W140),'Panel Spreadsheet'!W140*Maturity!W140,"")</f>
        <v/>
      </c>
      <c r="X140" s="6" t="str">
        <f>IF(ISNUMBER('Panel Spreadsheet'!X140),'Panel Spreadsheet'!X140*Maturity!X140,"")</f>
        <v/>
      </c>
      <c r="Y140" s="6" t="str">
        <f>IF(ISNUMBER('Panel Spreadsheet'!Y140),'Panel Spreadsheet'!Y140*Maturity!Y140,"")</f>
        <v/>
      </c>
      <c r="Z140" s="6" t="str">
        <f>IF(ISNUMBER('Panel Spreadsheet'!Z140),'Panel Spreadsheet'!Z140*Maturity!Z140,"")</f>
        <v/>
      </c>
      <c r="AA140" s="6">
        <f>IF(ISNUMBER('Panel Spreadsheet'!AA140),'Panel Spreadsheet'!AA140*Maturity!AA140,"")</f>
        <v>5015.5095833333335</v>
      </c>
      <c r="AB140" s="6">
        <f>IF(ISNUMBER('Panel Spreadsheet'!AB140),'Panel Spreadsheet'!AB140*Maturity!AB140,"")</f>
        <v>7507.0875000000005</v>
      </c>
      <c r="AC140" s="6">
        <f>IF(ISNUMBER('Panel Spreadsheet'!AC140),'Panel Spreadsheet'!AC140*Maturity!AC140,"")</f>
        <v>33.268250000000002</v>
      </c>
      <c r="AD140" s="6" t="str">
        <f>IF(ISNUMBER('Panel Spreadsheet'!AD140),'Panel Spreadsheet'!AD140*Maturity!AD140,"")</f>
        <v/>
      </c>
      <c r="AE140" s="6" t="str">
        <f>IF(ISNUMBER('Panel Spreadsheet'!AE140),'Panel Spreadsheet'!AE140*Maturity!AE140,"")</f>
        <v/>
      </c>
      <c r="AF140" s="6" t="str">
        <f>IF(ISNUMBER('Panel Spreadsheet'!AF140),'Panel Spreadsheet'!AF140*Maturity!AF140,"")</f>
        <v/>
      </c>
      <c r="AG140" s="6" t="str">
        <f>IF(ISNUMBER('Panel Spreadsheet'!AG140),'Panel Spreadsheet'!AG140*Maturity!AG140,"")</f>
        <v/>
      </c>
      <c r="AH140" s="6" t="str">
        <f>IF(ISNUMBER('Panel Spreadsheet'!AH140),'Panel Spreadsheet'!AH140*Maturity!AH140,"")</f>
        <v/>
      </c>
      <c r="AI140" s="6" t="str">
        <f>IF(ISNUMBER('Panel Spreadsheet'!AI140),'Panel Spreadsheet'!AI140*Maturity!AI140,"")</f>
        <v/>
      </c>
      <c r="AJ140" s="6" t="str">
        <f>IF(ISNUMBER('Panel Spreadsheet'!AJ140),'Panel Spreadsheet'!AJ140*Maturity!AJ140,"")</f>
        <v/>
      </c>
      <c r="AK140" s="6" t="str">
        <f>IF(ISNUMBER('Panel Spreadsheet'!AK140),'Panel Spreadsheet'!AK140*Maturity!AK140,"")</f>
        <v/>
      </c>
      <c r="AL140" s="6" t="str">
        <f>IF(ISNUMBER('Panel Spreadsheet'!AL140),'Panel Spreadsheet'!AL140*Maturity!AL140,"")</f>
        <v/>
      </c>
      <c r="AM140" s="6" t="str">
        <f>IF(ISNUMBER('Panel Spreadsheet'!AM140),'Panel Spreadsheet'!AM140*Maturity!AM140,"")</f>
        <v/>
      </c>
      <c r="AN140" s="6" t="str">
        <f>IF(ISNUMBER('Panel Spreadsheet'!AN140),'Panel Spreadsheet'!AN140*Maturity!AN140,"")</f>
        <v/>
      </c>
      <c r="AO140" s="6" t="str">
        <f>IF(ISNUMBER('Panel Spreadsheet'!AO140),'Panel Spreadsheet'!AO140*Maturity!AO140,"")</f>
        <v/>
      </c>
      <c r="AP140" s="6" t="str">
        <f>IF(ISNUMBER('Panel Spreadsheet'!AP140),'Panel Spreadsheet'!AP140*Maturity!AP140,"")</f>
        <v/>
      </c>
      <c r="AQ140" s="6" t="str">
        <f>IF(ISNUMBER('Panel Spreadsheet'!AQ140),'Panel Spreadsheet'!AQ140*Maturity!AQ140,"")</f>
        <v/>
      </c>
      <c r="AR140" s="6" t="str">
        <f>IF(ISNUMBER('Panel Spreadsheet'!AR140),'Panel Spreadsheet'!AR140*Maturity!AR140,"")</f>
        <v/>
      </c>
      <c r="AS140" s="6" t="str">
        <f>IF(ISNUMBER('Panel Spreadsheet'!AS140),'Panel Spreadsheet'!AS140*Maturity!AS140,"")</f>
        <v/>
      </c>
      <c r="AT140" s="6" t="str">
        <f>IF(ISNUMBER('Panel Spreadsheet'!AT140),'Panel Spreadsheet'!AT140*Maturity!AT140,"")</f>
        <v/>
      </c>
      <c r="AU140" s="6" t="str">
        <f>IF(ISNUMBER('Panel Spreadsheet'!AU140),'Panel Spreadsheet'!AU140*Maturity!AU140,"")</f>
        <v/>
      </c>
      <c r="AV140" s="6" t="str">
        <f>IF(ISNUMBER('Panel Spreadsheet'!AV140),'Panel Spreadsheet'!AV140*Maturity!AV140,"")</f>
        <v/>
      </c>
      <c r="AW140" s="6" t="str">
        <f>IF(ISNUMBER('Panel Spreadsheet'!AW140),'Panel Spreadsheet'!AW140*Maturity!AW140,"")</f>
        <v/>
      </c>
      <c r="AX140" s="6" t="str">
        <f>IF(ISNUMBER('Panel Spreadsheet'!AX140),'Panel Spreadsheet'!AX140*Maturity!AX140,"")</f>
        <v/>
      </c>
      <c r="AY140" s="6" t="str">
        <f>IF(ISNUMBER('Panel Spreadsheet'!AY140),'Panel Spreadsheet'!AY140*Maturity!AY140,"")</f>
        <v/>
      </c>
    </row>
    <row r="141" spans="1:51" x14ac:dyDescent="0.35">
      <c r="A141" s="67" t="s">
        <v>90</v>
      </c>
      <c r="B141" s="36" t="s">
        <v>156</v>
      </c>
      <c r="F141" s="6">
        <f>IF(ISNUMBER('Panel Spreadsheet'!F141),'Panel Spreadsheet'!F141*Maturity!F141,"")</f>
        <v>7678.430666666668</v>
      </c>
      <c r="G141" s="6">
        <f>IF(ISNUMBER('Panel Spreadsheet'!G141),'Panel Spreadsheet'!G141*Maturity!G141,"")</f>
        <v>6.6614583333333339</v>
      </c>
      <c r="H141" s="6" t="str">
        <f>IF(ISNUMBER('Panel Spreadsheet'!H141),'Panel Spreadsheet'!H141*Maturity!H141,"")</f>
        <v/>
      </c>
      <c r="I141" s="6" t="str">
        <f>IF(ISNUMBER('Panel Spreadsheet'!I141),'Panel Spreadsheet'!I141*Maturity!I141,"")</f>
        <v/>
      </c>
      <c r="J141" s="6" t="str">
        <f>IF(ISNUMBER('Panel Spreadsheet'!J141),'Panel Spreadsheet'!J141*Maturity!J141,"")</f>
        <v/>
      </c>
      <c r="K141" s="6" t="str">
        <f>IF(ISNUMBER('Panel Spreadsheet'!K141),'Panel Spreadsheet'!K141*Maturity!K141,"")</f>
        <v/>
      </c>
      <c r="L141" s="6" t="str">
        <f>IF(ISNUMBER('Panel Spreadsheet'!L141),'Panel Spreadsheet'!L141*Maturity!L141,"")</f>
        <v/>
      </c>
      <c r="M141" s="6" t="str">
        <f>IF(ISNUMBER('Panel Spreadsheet'!M141),'Panel Spreadsheet'!M141*Maturity!M141,"")</f>
        <v/>
      </c>
      <c r="N141" s="6" t="str">
        <f>IF(ISNUMBER('Panel Spreadsheet'!N141),'Panel Spreadsheet'!N141*Maturity!N141,"")</f>
        <v/>
      </c>
      <c r="O141" s="6" t="str">
        <f>IF(ISNUMBER('Panel Spreadsheet'!O141),'Panel Spreadsheet'!O141*Maturity!O141,"")</f>
        <v/>
      </c>
      <c r="P141" s="6" t="str">
        <f>IF(ISNUMBER('Panel Spreadsheet'!P141),'Panel Spreadsheet'!P141*Maturity!P141,"")</f>
        <v/>
      </c>
      <c r="Q141" s="6" t="str">
        <f>IF(ISNUMBER('Panel Spreadsheet'!Q141),'Panel Spreadsheet'!Q141*Maturity!Q141,"")</f>
        <v/>
      </c>
      <c r="R141" s="6" t="str">
        <f>IF(ISNUMBER('Panel Spreadsheet'!R141),'Panel Spreadsheet'!R141*Maturity!R141,"")</f>
        <v/>
      </c>
      <c r="S141" s="6" t="str">
        <f>IF(ISNUMBER('Panel Spreadsheet'!S141),'Panel Spreadsheet'!S141*Maturity!S141,"")</f>
        <v/>
      </c>
      <c r="T141" s="6" t="str">
        <f>IF(ISNUMBER('Panel Spreadsheet'!T141),'Panel Spreadsheet'!T141*Maturity!T141,"")</f>
        <v/>
      </c>
      <c r="U141" s="6" t="str">
        <f>IF(ISNUMBER('Panel Spreadsheet'!U141),'Panel Spreadsheet'!U141*Maturity!U141,"")</f>
        <v/>
      </c>
      <c r="V141" s="6" t="str">
        <f>IF(ISNUMBER('Panel Spreadsheet'!V141),'Panel Spreadsheet'!V141*Maturity!V141,"")</f>
        <v/>
      </c>
      <c r="W141" s="6" t="str">
        <f>IF(ISNUMBER('Panel Spreadsheet'!W141),'Panel Spreadsheet'!W141*Maturity!W141,"")</f>
        <v/>
      </c>
      <c r="X141" s="6" t="str">
        <f>IF(ISNUMBER('Panel Spreadsheet'!X141),'Panel Spreadsheet'!X141*Maturity!X141,"")</f>
        <v/>
      </c>
      <c r="Y141" s="6" t="str">
        <f>IF(ISNUMBER('Panel Spreadsheet'!Y141),'Panel Spreadsheet'!Y141*Maturity!Y141,"")</f>
        <v/>
      </c>
      <c r="Z141" s="6" t="str">
        <f>IF(ISNUMBER('Panel Spreadsheet'!Z141),'Panel Spreadsheet'!Z141*Maturity!Z141,"")</f>
        <v/>
      </c>
      <c r="AA141" s="6" t="str">
        <f>IF(ISNUMBER('Panel Spreadsheet'!AA141),'Panel Spreadsheet'!AA141*Maturity!AA141,"")</f>
        <v/>
      </c>
      <c r="AB141" s="6" t="str">
        <f>IF(ISNUMBER('Panel Spreadsheet'!AB141),'Panel Spreadsheet'!AB141*Maturity!AB141,"")</f>
        <v/>
      </c>
      <c r="AC141" s="6" t="str">
        <f>IF(ISNUMBER('Panel Spreadsheet'!AC141),'Panel Spreadsheet'!AC141*Maturity!AC141,"")</f>
        <v/>
      </c>
      <c r="AD141" s="6" t="str">
        <f>IF(ISNUMBER('Panel Spreadsheet'!AD141),'Panel Spreadsheet'!AD141*Maturity!AD141,"")</f>
        <v/>
      </c>
      <c r="AE141" s="6" t="str">
        <f>IF(ISNUMBER('Panel Spreadsheet'!AE141),'Panel Spreadsheet'!AE141*Maturity!AE141,"")</f>
        <v/>
      </c>
      <c r="AF141" s="6" t="str">
        <f>IF(ISNUMBER('Panel Spreadsheet'!AF141),'Panel Spreadsheet'!AF141*Maturity!AF141,"")</f>
        <v/>
      </c>
      <c r="AG141" s="6" t="str">
        <f>IF(ISNUMBER('Panel Spreadsheet'!AG141),'Panel Spreadsheet'!AG141*Maturity!AG141,"")</f>
        <v/>
      </c>
      <c r="AH141" s="6" t="str">
        <f>IF(ISNUMBER('Panel Spreadsheet'!AH141),'Panel Spreadsheet'!AH141*Maturity!AH141,"")</f>
        <v/>
      </c>
      <c r="AI141" s="6" t="str">
        <f>IF(ISNUMBER('Panel Spreadsheet'!AI141),'Panel Spreadsheet'!AI141*Maturity!AI141,"")</f>
        <v/>
      </c>
      <c r="AJ141" s="6" t="str">
        <f>IF(ISNUMBER('Panel Spreadsheet'!AJ141),'Panel Spreadsheet'!AJ141*Maturity!AJ141,"")</f>
        <v/>
      </c>
      <c r="AK141" s="6" t="str">
        <f>IF(ISNUMBER('Panel Spreadsheet'!AK141),'Panel Spreadsheet'!AK141*Maturity!AK141,"")</f>
        <v/>
      </c>
      <c r="AL141" s="6" t="str">
        <f>IF(ISNUMBER('Panel Spreadsheet'!AL141),'Panel Spreadsheet'!AL141*Maturity!AL141,"")</f>
        <v/>
      </c>
      <c r="AM141" s="6" t="str">
        <f>IF(ISNUMBER('Panel Spreadsheet'!AM141),'Panel Spreadsheet'!AM141*Maturity!AM141,"")</f>
        <v/>
      </c>
      <c r="AN141" s="6" t="str">
        <f>IF(ISNUMBER('Panel Spreadsheet'!AN141),'Panel Spreadsheet'!AN141*Maturity!AN141,"")</f>
        <v/>
      </c>
      <c r="AO141" s="6" t="str">
        <f>IF(ISNUMBER('Panel Spreadsheet'!AO141),'Panel Spreadsheet'!AO141*Maturity!AO141,"")</f>
        <v/>
      </c>
      <c r="AP141" s="6" t="str">
        <f>IF(ISNUMBER('Panel Spreadsheet'!AP141),'Panel Spreadsheet'!AP141*Maturity!AP141,"")</f>
        <v/>
      </c>
      <c r="AQ141" s="6" t="str">
        <f>IF(ISNUMBER('Panel Spreadsheet'!AQ141),'Panel Spreadsheet'!AQ141*Maturity!AQ141,"")</f>
        <v/>
      </c>
      <c r="AR141" s="6" t="str">
        <f>IF(ISNUMBER('Panel Spreadsheet'!AR141),'Panel Spreadsheet'!AR141*Maturity!AR141,"")</f>
        <v/>
      </c>
      <c r="AS141" s="6" t="str">
        <f>IF(ISNUMBER('Panel Spreadsheet'!AS141),'Panel Spreadsheet'!AS141*Maturity!AS141,"")</f>
        <v/>
      </c>
      <c r="AT141" s="6" t="str">
        <f>IF(ISNUMBER('Panel Spreadsheet'!AT141),'Panel Spreadsheet'!AT141*Maturity!AT141,"")</f>
        <v/>
      </c>
      <c r="AU141" s="6" t="str">
        <f>IF(ISNUMBER('Panel Spreadsheet'!AU141),'Panel Spreadsheet'!AU141*Maturity!AU141,"")</f>
        <v/>
      </c>
      <c r="AV141" s="6" t="str">
        <f>IF(ISNUMBER('Panel Spreadsheet'!AV141),'Panel Spreadsheet'!AV141*Maturity!AV141,"")</f>
        <v/>
      </c>
      <c r="AW141" s="6" t="str">
        <f>IF(ISNUMBER('Panel Spreadsheet'!AW141),'Panel Spreadsheet'!AW141*Maturity!AW141,"")</f>
        <v/>
      </c>
      <c r="AX141" s="6" t="str">
        <f>IF(ISNUMBER('Panel Spreadsheet'!AX141),'Panel Spreadsheet'!AX141*Maturity!AX141,"")</f>
        <v/>
      </c>
      <c r="AY141" s="6" t="str">
        <f>IF(ISNUMBER('Panel Spreadsheet'!AY141),'Panel Spreadsheet'!AY141*Maturity!AY141,"")</f>
        <v/>
      </c>
    </row>
    <row r="142" spans="1:51" x14ac:dyDescent="0.35">
      <c r="A142" s="67" t="s">
        <v>91</v>
      </c>
      <c r="B142" s="36" t="s">
        <v>156</v>
      </c>
      <c r="F142" s="6" t="str">
        <f>IF(ISNUMBER('Panel Spreadsheet'!F142),'Panel Spreadsheet'!F142*Maturity!F142,"")</f>
        <v/>
      </c>
      <c r="G142" s="6">
        <f>IF(ISNUMBER('Panel Spreadsheet'!G142),'Panel Spreadsheet'!G142*Maturity!G142,"")</f>
        <v>1240.10475</v>
      </c>
      <c r="H142" s="6">
        <f>IF(ISNUMBER('Panel Spreadsheet'!H142),'Panel Spreadsheet'!H142*Maturity!H142,"")</f>
        <v>352.3</v>
      </c>
      <c r="I142" s="6" t="str">
        <f>IF(ISNUMBER('Panel Spreadsheet'!I142),'Panel Spreadsheet'!I142*Maturity!I142,"")</f>
        <v/>
      </c>
      <c r="J142" s="6" t="str">
        <f>IF(ISNUMBER('Panel Spreadsheet'!J142),'Panel Spreadsheet'!J142*Maturity!J142,"")</f>
        <v/>
      </c>
      <c r="K142" s="6" t="str">
        <f>IF(ISNUMBER('Panel Spreadsheet'!K142),'Panel Spreadsheet'!K142*Maturity!K142,"")</f>
        <v/>
      </c>
      <c r="L142" s="6" t="str">
        <f>IF(ISNUMBER('Panel Spreadsheet'!L142),'Panel Spreadsheet'!L142*Maturity!L142,"")</f>
        <v/>
      </c>
      <c r="M142" s="6" t="str">
        <f>IF(ISNUMBER('Panel Spreadsheet'!M142),'Panel Spreadsheet'!M142*Maturity!M142,"")</f>
        <v/>
      </c>
      <c r="N142" s="6" t="str">
        <f>IF(ISNUMBER('Panel Spreadsheet'!N142),'Panel Spreadsheet'!N142*Maturity!N142,"")</f>
        <v/>
      </c>
      <c r="O142" s="6" t="str">
        <f>IF(ISNUMBER('Panel Spreadsheet'!O142),'Panel Spreadsheet'!O142*Maturity!O142,"")</f>
        <v/>
      </c>
      <c r="P142" s="6" t="str">
        <f>IF(ISNUMBER('Panel Spreadsheet'!P142),'Panel Spreadsheet'!P142*Maturity!P142,"")</f>
        <v/>
      </c>
      <c r="Q142" s="6" t="str">
        <f>IF(ISNUMBER('Panel Spreadsheet'!Q142),'Panel Spreadsheet'!Q142*Maturity!Q142,"")</f>
        <v/>
      </c>
      <c r="R142" s="6" t="str">
        <f>IF(ISNUMBER('Panel Spreadsheet'!R142),'Panel Spreadsheet'!R142*Maturity!R142,"")</f>
        <v/>
      </c>
      <c r="S142" s="6" t="str">
        <f>IF(ISNUMBER('Panel Spreadsheet'!S142),'Panel Spreadsheet'!S142*Maturity!S142,"")</f>
        <v/>
      </c>
      <c r="T142" s="6" t="str">
        <f>IF(ISNUMBER('Panel Spreadsheet'!T142),'Panel Spreadsheet'!T142*Maturity!T142,"")</f>
        <v/>
      </c>
      <c r="U142" s="6" t="str">
        <f>IF(ISNUMBER('Panel Spreadsheet'!U142),'Panel Spreadsheet'!U142*Maturity!U142,"")</f>
        <v/>
      </c>
      <c r="V142" s="6" t="str">
        <f>IF(ISNUMBER('Panel Spreadsheet'!V142),'Panel Spreadsheet'!V142*Maturity!V142,"")</f>
        <v/>
      </c>
      <c r="W142" s="6" t="str">
        <f>IF(ISNUMBER('Panel Spreadsheet'!W142),'Panel Spreadsheet'!W142*Maturity!W142,"")</f>
        <v/>
      </c>
      <c r="X142" s="6" t="str">
        <f>IF(ISNUMBER('Panel Spreadsheet'!X142),'Panel Spreadsheet'!X142*Maturity!X142,"")</f>
        <v/>
      </c>
      <c r="Y142" s="6" t="str">
        <f>IF(ISNUMBER('Panel Spreadsheet'!Y142),'Panel Spreadsheet'!Y142*Maturity!Y142,"")</f>
        <v/>
      </c>
      <c r="Z142" s="6" t="str">
        <f>IF(ISNUMBER('Panel Spreadsheet'!Z142),'Panel Spreadsheet'!Z142*Maturity!Z142,"")</f>
        <v/>
      </c>
      <c r="AA142" s="6" t="str">
        <f>IF(ISNUMBER('Panel Spreadsheet'!AA142),'Panel Spreadsheet'!AA142*Maturity!AA142,"")</f>
        <v/>
      </c>
      <c r="AB142" s="6" t="str">
        <f>IF(ISNUMBER('Panel Spreadsheet'!AB142),'Panel Spreadsheet'!AB142*Maturity!AB142,"")</f>
        <v/>
      </c>
      <c r="AC142" s="6" t="str">
        <f>IF(ISNUMBER('Panel Spreadsheet'!AC142),'Panel Spreadsheet'!AC142*Maturity!AC142,"")</f>
        <v/>
      </c>
      <c r="AD142" s="6" t="str">
        <f>IF(ISNUMBER('Panel Spreadsheet'!AD142),'Panel Spreadsheet'!AD142*Maturity!AD142,"")</f>
        <v/>
      </c>
      <c r="AE142" s="6" t="str">
        <f>IF(ISNUMBER('Panel Spreadsheet'!AE142),'Panel Spreadsheet'!AE142*Maturity!AE142,"")</f>
        <v/>
      </c>
      <c r="AF142" s="6" t="str">
        <f>IF(ISNUMBER('Panel Spreadsheet'!AF142),'Panel Spreadsheet'!AF142*Maturity!AF142,"")</f>
        <v/>
      </c>
      <c r="AG142" s="6" t="str">
        <f>IF(ISNUMBER('Panel Spreadsheet'!AG142),'Panel Spreadsheet'!AG142*Maturity!AG142,"")</f>
        <v/>
      </c>
      <c r="AH142" s="6" t="str">
        <f>IF(ISNUMBER('Panel Spreadsheet'!AH142),'Panel Spreadsheet'!AH142*Maturity!AH142,"")</f>
        <v/>
      </c>
      <c r="AI142" s="6" t="str">
        <f>IF(ISNUMBER('Panel Spreadsheet'!AI142),'Panel Spreadsheet'!AI142*Maturity!AI142,"")</f>
        <v/>
      </c>
      <c r="AJ142" s="6" t="str">
        <f>IF(ISNUMBER('Panel Spreadsheet'!AJ142),'Panel Spreadsheet'!AJ142*Maturity!AJ142,"")</f>
        <v/>
      </c>
      <c r="AK142" s="6" t="str">
        <f>IF(ISNUMBER('Panel Spreadsheet'!AK142),'Panel Spreadsheet'!AK142*Maturity!AK142,"")</f>
        <v/>
      </c>
      <c r="AL142" s="6" t="str">
        <f>IF(ISNUMBER('Panel Spreadsheet'!AL142),'Panel Spreadsheet'!AL142*Maturity!AL142,"")</f>
        <v/>
      </c>
      <c r="AM142" s="6" t="str">
        <f>IF(ISNUMBER('Panel Spreadsheet'!AM142),'Panel Spreadsheet'!AM142*Maturity!AM142,"")</f>
        <v/>
      </c>
      <c r="AN142" s="6" t="str">
        <f>IF(ISNUMBER('Panel Spreadsheet'!AN142),'Panel Spreadsheet'!AN142*Maturity!AN142,"")</f>
        <v/>
      </c>
      <c r="AO142" s="6" t="str">
        <f>IF(ISNUMBER('Panel Spreadsheet'!AO142),'Panel Spreadsheet'!AO142*Maturity!AO142,"")</f>
        <v/>
      </c>
      <c r="AP142" s="6" t="str">
        <f>IF(ISNUMBER('Panel Spreadsheet'!AP142),'Panel Spreadsheet'!AP142*Maturity!AP142,"")</f>
        <v/>
      </c>
      <c r="AQ142" s="6" t="str">
        <f>IF(ISNUMBER('Panel Spreadsheet'!AQ142),'Panel Spreadsheet'!AQ142*Maturity!AQ142,"")</f>
        <v/>
      </c>
      <c r="AR142" s="6" t="str">
        <f>IF(ISNUMBER('Panel Spreadsheet'!AR142),'Panel Spreadsheet'!AR142*Maturity!AR142,"")</f>
        <v/>
      </c>
      <c r="AS142" s="6" t="str">
        <f>IF(ISNUMBER('Panel Spreadsheet'!AS142),'Panel Spreadsheet'!AS142*Maturity!AS142,"")</f>
        <v/>
      </c>
      <c r="AT142" s="6" t="str">
        <f>IF(ISNUMBER('Panel Spreadsheet'!AT142),'Panel Spreadsheet'!AT142*Maturity!AT142,"")</f>
        <v/>
      </c>
      <c r="AU142" s="6" t="str">
        <f>IF(ISNUMBER('Panel Spreadsheet'!AU142),'Panel Spreadsheet'!AU142*Maturity!AU142,"")</f>
        <v/>
      </c>
      <c r="AV142" s="6" t="str">
        <f>IF(ISNUMBER('Panel Spreadsheet'!AV142),'Panel Spreadsheet'!AV142*Maturity!AV142,"")</f>
        <v/>
      </c>
      <c r="AW142" s="6" t="str">
        <f>IF(ISNUMBER('Panel Spreadsheet'!AW142),'Panel Spreadsheet'!AW142*Maturity!AW142,"")</f>
        <v/>
      </c>
      <c r="AX142" s="6" t="str">
        <f>IF(ISNUMBER('Panel Spreadsheet'!AX142),'Panel Spreadsheet'!AX142*Maturity!AX142,"")</f>
        <v/>
      </c>
      <c r="AY142" s="6" t="str">
        <f>IF(ISNUMBER('Panel Spreadsheet'!AY142),'Panel Spreadsheet'!AY142*Maturity!AY142,"")</f>
        <v/>
      </c>
    </row>
    <row r="143" spans="1:51" x14ac:dyDescent="0.35">
      <c r="A143" s="70" t="s">
        <v>92</v>
      </c>
      <c r="B143" s="36" t="s">
        <v>156</v>
      </c>
      <c r="F143" s="6" t="str">
        <f>IF(ISNUMBER('Panel Spreadsheet'!F143),'Panel Spreadsheet'!F143*Maturity!F143,"")</f>
        <v/>
      </c>
      <c r="G143" s="6">
        <f>IF(ISNUMBER('Panel Spreadsheet'!G143),'Panel Spreadsheet'!G143*Maturity!G143,"")</f>
        <v>753.39070833333335</v>
      </c>
      <c r="H143" s="6">
        <f>IF(ISNUMBER('Panel Spreadsheet'!H143),'Panel Spreadsheet'!H143*Maturity!H143,"")</f>
        <v>421.34258333333332</v>
      </c>
      <c r="I143" s="6">
        <f>IF(ISNUMBER('Panel Spreadsheet'!I143),'Panel Spreadsheet'!I143*Maturity!I143,"")</f>
        <v>145.17358333333334</v>
      </c>
      <c r="J143" s="6" t="str">
        <f>IF(ISNUMBER('Panel Spreadsheet'!J143),'Panel Spreadsheet'!J143*Maturity!J143,"")</f>
        <v/>
      </c>
      <c r="K143" s="6" t="str">
        <f>IF(ISNUMBER('Panel Spreadsheet'!K143),'Panel Spreadsheet'!K143*Maturity!K143,"")</f>
        <v/>
      </c>
      <c r="L143" s="6" t="str">
        <f>IF(ISNUMBER('Panel Spreadsheet'!L143),'Panel Spreadsheet'!L143*Maturity!L143,"")</f>
        <v/>
      </c>
      <c r="M143" s="6" t="str">
        <f>IF(ISNUMBER('Panel Spreadsheet'!M143),'Panel Spreadsheet'!M143*Maturity!M143,"")</f>
        <v/>
      </c>
      <c r="N143" s="6" t="str">
        <f>IF(ISNUMBER('Panel Spreadsheet'!N143),'Panel Spreadsheet'!N143*Maturity!N143,"")</f>
        <v/>
      </c>
      <c r="O143" s="6" t="str">
        <f>IF(ISNUMBER('Panel Spreadsheet'!O143),'Panel Spreadsheet'!O143*Maturity!O143,"")</f>
        <v/>
      </c>
      <c r="P143" s="6" t="str">
        <f>IF(ISNUMBER('Panel Spreadsheet'!P143),'Panel Spreadsheet'!P143*Maturity!P143,"")</f>
        <v/>
      </c>
      <c r="Q143" s="6" t="str">
        <f>IF(ISNUMBER('Panel Spreadsheet'!Q143),'Panel Spreadsheet'!Q143*Maturity!Q143,"")</f>
        <v/>
      </c>
      <c r="R143" s="6" t="str">
        <f>IF(ISNUMBER('Panel Spreadsheet'!R143),'Panel Spreadsheet'!R143*Maturity!R143,"")</f>
        <v/>
      </c>
      <c r="S143" s="6" t="str">
        <f>IF(ISNUMBER('Panel Spreadsheet'!S143),'Panel Spreadsheet'!S143*Maturity!S143,"")</f>
        <v/>
      </c>
      <c r="T143" s="6" t="str">
        <f>IF(ISNUMBER('Panel Spreadsheet'!T143),'Panel Spreadsheet'!T143*Maturity!T143,"")</f>
        <v/>
      </c>
      <c r="U143" s="6" t="str">
        <f>IF(ISNUMBER('Panel Spreadsheet'!U143),'Panel Spreadsheet'!U143*Maturity!U143,"")</f>
        <v/>
      </c>
      <c r="V143" s="6" t="str">
        <f>IF(ISNUMBER('Panel Spreadsheet'!V143),'Panel Spreadsheet'!V143*Maturity!V143,"")</f>
        <v/>
      </c>
      <c r="W143" s="6" t="str">
        <f>IF(ISNUMBER('Panel Spreadsheet'!W143),'Panel Spreadsheet'!W143*Maturity!W143,"")</f>
        <v/>
      </c>
      <c r="X143" s="6" t="str">
        <f>IF(ISNUMBER('Panel Spreadsheet'!X143),'Panel Spreadsheet'!X143*Maturity!X143,"")</f>
        <v/>
      </c>
      <c r="Y143" s="6" t="str">
        <f>IF(ISNUMBER('Panel Spreadsheet'!Y143),'Panel Spreadsheet'!Y143*Maturity!Y143,"")</f>
        <v/>
      </c>
      <c r="Z143" s="6" t="str">
        <f>IF(ISNUMBER('Panel Spreadsheet'!Z143),'Panel Spreadsheet'!Z143*Maturity!Z143,"")</f>
        <v/>
      </c>
      <c r="AA143" s="6" t="str">
        <f>IF(ISNUMBER('Panel Spreadsheet'!AA143),'Panel Spreadsheet'!AA143*Maturity!AA143,"")</f>
        <v/>
      </c>
      <c r="AB143" s="6" t="str">
        <f>IF(ISNUMBER('Panel Spreadsheet'!AB143),'Panel Spreadsheet'!AB143*Maturity!AB143,"")</f>
        <v/>
      </c>
      <c r="AC143" s="6" t="str">
        <f>IF(ISNUMBER('Panel Spreadsheet'!AC143),'Panel Spreadsheet'!AC143*Maturity!AC143,"")</f>
        <v/>
      </c>
      <c r="AD143" s="6" t="str">
        <f>IF(ISNUMBER('Panel Spreadsheet'!AD143),'Panel Spreadsheet'!AD143*Maturity!AD143,"")</f>
        <v/>
      </c>
      <c r="AE143" s="6" t="str">
        <f>IF(ISNUMBER('Panel Spreadsheet'!AE143),'Panel Spreadsheet'!AE143*Maturity!AE143,"")</f>
        <v/>
      </c>
      <c r="AF143" s="6" t="str">
        <f>IF(ISNUMBER('Panel Spreadsheet'!AF143),'Panel Spreadsheet'!AF143*Maturity!AF143,"")</f>
        <v/>
      </c>
      <c r="AG143" s="6" t="str">
        <f>IF(ISNUMBER('Panel Spreadsheet'!AG143),'Panel Spreadsheet'!AG143*Maturity!AG143,"")</f>
        <v/>
      </c>
      <c r="AH143" s="6" t="str">
        <f>IF(ISNUMBER('Panel Spreadsheet'!AH143),'Panel Spreadsheet'!AH143*Maturity!AH143,"")</f>
        <v/>
      </c>
      <c r="AI143" s="6" t="str">
        <f>IF(ISNUMBER('Panel Spreadsheet'!AI143),'Panel Spreadsheet'!AI143*Maturity!AI143,"")</f>
        <v/>
      </c>
      <c r="AJ143" s="6" t="str">
        <f>IF(ISNUMBER('Panel Spreadsheet'!AJ143),'Panel Spreadsheet'!AJ143*Maturity!AJ143,"")</f>
        <v/>
      </c>
      <c r="AK143" s="6" t="str">
        <f>IF(ISNUMBER('Panel Spreadsheet'!AK143),'Panel Spreadsheet'!AK143*Maturity!AK143,"")</f>
        <v/>
      </c>
      <c r="AL143" s="6" t="str">
        <f>IF(ISNUMBER('Panel Spreadsheet'!AL143),'Panel Spreadsheet'!AL143*Maturity!AL143,"")</f>
        <v/>
      </c>
      <c r="AM143" s="6" t="str">
        <f>IF(ISNUMBER('Panel Spreadsheet'!AM143),'Panel Spreadsheet'!AM143*Maturity!AM143,"")</f>
        <v/>
      </c>
      <c r="AN143" s="6" t="str">
        <f>IF(ISNUMBER('Panel Spreadsheet'!AN143),'Panel Spreadsheet'!AN143*Maturity!AN143,"")</f>
        <v/>
      </c>
      <c r="AO143" s="6" t="str">
        <f>IF(ISNUMBER('Panel Spreadsheet'!AO143),'Panel Spreadsheet'!AO143*Maturity!AO143,"")</f>
        <v/>
      </c>
      <c r="AP143" s="6" t="str">
        <f>IF(ISNUMBER('Panel Spreadsheet'!AP143),'Panel Spreadsheet'!AP143*Maturity!AP143,"")</f>
        <v/>
      </c>
      <c r="AQ143" s="6" t="str">
        <f>IF(ISNUMBER('Panel Spreadsheet'!AQ143),'Panel Spreadsheet'!AQ143*Maturity!AQ143,"")</f>
        <v/>
      </c>
      <c r="AR143" s="6" t="str">
        <f>IF(ISNUMBER('Panel Spreadsheet'!AR143),'Panel Spreadsheet'!AR143*Maturity!AR143,"")</f>
        <v/>
      </c>
      <c r="AS143" s="6" t="str">
        <f>IF(ISNUMBER('Panel Spreadsheet'!AS143),'Panel Spreadsheet'!AS143*Maturity!AS143,"")</f>
        <v/>
      </c>
      <c r="AT143" s="6" t="str">
        <f>IF(ISNUMBER('Panel Spreadsheet'!AT143),'Panel Spreadsheet'!AT143*Maturity!AT143,"")</f>
        <v/>
      </c>
      <c r="AU143" s="6" t="str">
        <f>IF(ISNUMBER('Panel Spreadsheet'!AU143),'Panel Spreadsheet'!AU143*Maturity!AU143,"")</f>
        <v/>
      </c>
      <c r="AV143" s="6" t="str">
        <f>IF(ISNUMBER('Panel Spreadsheet'!AV143),'Panel Spreadsheet'!AV143*Maturity!AV143,"")</f>
        <v/>
      </c>
      <c r="AW143" s="6" t="str">
        <f>IF(ISNUMBER('Panel Spreadsheet'!AW143),'Panel Spreadsheet'!AW143*Maturity!AW143,"")</f>
        <v/>
      </c>
      <c r="AX143" s="6" t="str">
        <f>IF(ISNUMBER('Panel Spreadsheet'!AX143),'Panel Spreadsheet'!AX143*Maturity!AX143,"")</f>
        <v/>
      </c>
      <c r="AY143" s="6" t="str">
        <f>IF(ISNUMBER('Panel Spreadsheet'!AY143),'Panel Spreadsheet'!AY143*Maturity!AY143,"")</f>
        <v/>
      </c>
    </row>
    <row r="144" spans="1:51" x14ac:dyDescent="0.35">
      <c r="A144" s="67" t="s">
        <v>93</v>
      </c>
      <c r="B144" s="36" t="s">
        <v>156</v>
      </c>
      <c r="F144" s="6" t="str">
        <f>IF(ISNUMBER('Panel Spreadsheet'!F144),'Panel Spreadsheet'!F144*Maturity!F144,"")</f>
        <v/>
      </c>
      <c r="G144" s="6" t="str">
        <f>IF(ISNUMBER('Panel Spreadsheet'!G144),'Panel Spreadsheet'!G144*Maturity!G144,"")</f>
        <v/>
      </c>
      <c r="H144" s="6">
        <f>IF(ISNUMBER('Panel Spreadsheet'!H144),'Panel Spreadsheet'!H144*Maturity!H144,"")</f>
        <v>22.1</v>
      </c>
      <c r="I144" s="6">
        <f>IF(ISNUMBER('Panel Spreadsheet'!I144),'Panel Spreadsheet'!I144*Maturity!I144,"")</f>
        <v>21.674291666666669</v>
      </c>
      <c r="J144" s="6">
        <f>IF(ISNUMBER('Panel Spreadsheet'!J144),'Panel Spreadsheet'!J144*Maturity!J144,"")</f>
        <v>5</v>
      </c>
      <c r="K144" s="6">
        <f>IF(ISNUMBER('Panel Spreadsheet'!K144),'Panel Spreadsheet'!K144*Maturity!K144,"")</f>
        <v>9.3000000000000007</v>
      </c>
      <c r="L144" s="6" t="str">
        <f>IF(ISNUMBER('Panel Spreadsheet'!L144),'Panel Spreadsheet'!L144*Maturity!L144,"")</f>
        <v/>
      </c>
      <c r="M144" s="6" t="str">
        <f>IF(ISNUMBER('Panel Spreadsheet'!M144),'Panel Spreadsheet'!M144*Maturity!M144,"")</f>
        <v/>
      </c>
      <c r="N144" s="6" t="str">
        <f>IF(ISNUMBER('Panel Spreadsheet'!N144),'Panel Spreadsheet'!N144*Maturity!N144,"")</f>
        <v/>
      </c>
      <c r="O144" s="6" t="str">
        <f>IF(ISNUMBER('Panel Spreadsheet'!O144),'Panel Spreadsheet'!O144*Maturity!O144,"")</f>
        <v/>
      </c>
      <c r="P144" s="6" t="str">
        <f>IF(ISNUMBER('Panel Spreadsheet'!P144),'Panel Spreadsheet'!P144*Maturity!P144,"")</f>
        <v/>
      </c>
      <c r="Q144" s="6" t="str">
        <f>IF(ISNUMBER('Panel Spreadsheet'!Q144),'Panel Spreadsheet'!Q144*Maturity!Q144,"")</f>
        <v/>
      </c>
      <c r="R144" s="6" t="str">
        <f>IF(ISNUMBER('Panel Spreadsheet'!R144),'Panel Spreadsheet'!R144*Maturity!R144,"")</f>
        <v/>
      </c>
      <c r="S144" s="6" t="str">
        <f>IF(ISNUMBER('Panel Spreadsheet'!S144),'Panel Spreadsheet'!S144*Maturity!S144,"")</f>
        <v/>
      </c>
      <c r="T144" s="6" t="str">
        <f>IF(ISNUMBER('Panel Spreadsheet'!T144),'Panel Spreadsheet'!T144*Maturity!T144,"")</f>
        <v/>
      </c>
      <c r="U144" s="6" t="str">
        <f>IF(ISNUMBER('Panel Spreadsheet'!U144),'Panel Spreadsheet'!U144*Maturity!U144,"")</f>
        <v/>
      </c>
      <c r="V144" s="6" t="str">
        <f>IF(ISNUMBER('Panel Spreadsheet'!V144),'Panel Spreadsheet'!V144*Maturity!V144,"")</f>
        <v/>
      </c>
      <c r="W144" s="6" t="str">
        <f>IF(ISNUMBER('Panel Spreadsheet'!W144),'Panel Spreadsheet'!W144*Maturity!W144,"")</f>
        <v/>
      </c>
      <c r="X144" s="6" t="str">
        <f>IF(ISNUMBER('Panel Spreadsheet'!X144),'Panel Spreadsheet'!X144*Maturity!X144,"")</f>
        <v/>
      </c>
      <c r="Y144" s="6" t="str">
        <f>IF(ISNUMBER('Panel Spreadsheet'!Y144),'Panel Spreadsheet'!Y144*Maturity!Y144,"")</f>
        <v/>
      </c>
      <c r="Z144" s="6" t="str">
        <f>IF(ISNUMBER('Panel Spreadsheet'!Z144),'Panel Spreadsheet'!Z144*Maturity!Z144,"")</f>
        <v/>
      </c>
      <c r="AA144" s="6" t="str">
        <f>IF(ISNUMBER('Panel Spreadsheet'!AA144),'Panel Spreadsheet'!AA144*Maturity!AA144,"")</f>
        <v/>
      </c>
      <c r="AB144" s="6" t="str">
        <f>IF(ISNUMBER('Panel Spreadsheet'!AB144),'Panel Spreadsheet'!AB144*Maturity!AB144,"")</f>
        <v/>
      </c>
      <c r="AC144" s="6" t="str">
        <f>IF(ISNUMBER('Panel Spreadsheet'!AC144),'Panel Spreadsheet'!AC144*Maturity!AC144,"")</f>
        <v/>
      </c>
      <c r="AD144" s="6" t="str">
        <f>IF(ISNUMBER('Panel Spreadsheet'!AD144),'Panel Spreadsheet'!AD144*Maturity!AD144,"")</f>
        <v/>
      </c>
      <c r="AE144" s="6" t="str">
        <f>IF(ISNUMBER('Panel Spreadsheet'!AE144),'Panel Spreadsheet'!AE144*Maturity!AE144,"")</f>
        <v/>
      </c>
      <c r="AF144" s="6" t="str">
        <f>IF(ISNUMBER('Panel Spreadsheet'!AF144),'Panel Spreadsheet'!AF144*Maturity!AF144,"")</f>
        <v/>
      </c>
      <c r="AG144" s="6" t="str">
        <f>IF(ISNUMBER('Panel Spreadsheet'!AG144),'Panel Spreadsheet'!AG144*Maturity!AG144,"")</f>
        <v/>
      </c>
      <c r="AH144" s="6" t="str">
        <f>IF(ISNUMBER('Panel Spreadsheet'!AH144),'Panel Spreadsheet'!AH144*Maturity!AH144,"")</f>
        <v/>
      </c>
      <c r="AI144" s="6" t="str">
        <f>IF(ISNUMBER('Panel Spreadsheet'!AI144),'Panel Spreadsheet'!AI144*Maturity!AI144,"")</f>
        <v/>
      </c>
      <c r="AJ144" s="6" t="str">
        <f>IF(ISNUMBER('Panel Spreadsheet'!AJ144),'Panel Spreadsheet'!AJ144*Maturity!AJ144,"")</f>
        <v/>
      </c>
      <c r="AK144" s="6" t="str">
        <f>IF(ISNUMBER('Panel Spreadsheet'!AK144),'Panel Spreadsheet'!AK144*Maturity!AK144,"")</f>
        <v/>
      </c>
      <c r="AL144" s="6" t="str">
        <f>IF(ISNUMBER('Panel Spreadsheet'!AL144),'Panel Spreadsheet'!AL144*Maturity!AL144,"")</f>
        <v/>
      </c>
      <c r="AM144" s="6" t="str">
        <f>IF(ISNUMBER('Panel Spreadsheet'!AM144),'Panel Spreadsheet'!AM144*Maturity!AM144,"")</f>
        <v/>
      </c>
      <c r="AN144" s="6" t="str">
        <f>IF(ISNUMBER('Panel Spreadsheet'!AN144),'Panel Spreadsheet'!AN144*Maturity!AN144,"")</f>
        <v/>
      </c>
      <c r="AO144" s="6" t="str">
        <f>IF(ISNUMBER('Panel Spreadsheet'!AO144),'Panel Spreadsheet'!AO144*Maturity!AO144,"")</f>
        <v/>
      </c>
      <c r="AP144" s="6" t="str">
        <f>IF(ISNUMBER('Panel Spreadsheet'!AP144),'Panel Spreadsheet'!AP144*Maturity!AP144,"")</f>
        <v/>
      </c>
      <c r="AQ144" s="6" t="str">
        <f>IF(ISNUMBER('Panel Spreadsheet'!AQ144),'Panel Spreadsheet'!AQ144*Maturity!AQ144,"")</f>
        <v/>
      </c>
      <c r="AR144" s="6" t="str">
        <f>IF(ISNUMBER('Panel Spreadsheet'!AR144),'Panel Spreadsheet'!AR144*Maturity!AR144,"")</f>
        <v/>
      </c>
      <c r="AS144" s="6" t="str">
        <f>IF(ISNUMBER('Panel Spreadsheet'!AS144),'Panel Spreadsheet'!AS144*Maturity!AS144,"")</f>
        <v/>
      </c>
      <c r="AT144" s="6" t="str">
        <f>IF(ISNUMBER('Panel Spreadsheet'!AT144),'Panel Spreadsheet'!AT144*Maturity!AT144,"")</f>
        <v/>
      </c>
      <c r="AU144" s="6" t="str">
        <f>IF(ISNUMBER('Panel Spreadsheet'!AU144),'Panel Spreadsheet'!AU144*Maturity!AU144,"")</f>
        <v/>
      </c>
      <c r="AV144" s="6" t="str">
        <f>IF(ISNUMBER('Panel Spreadsheet'!AV144),'Panel Spreadsheet'!AV144*Maturity!AV144,"")</f>
        <v/>
      </c>
      <c r="AW144" s="6" t="str">
        <f>IF(ISNUMBER('Panel Spreadsheet'!AW144),'Panel Spreadsheet'!AW144*Maturity!AW144,"")</f>
        <v/>
      </c>
      <c r="AX144" s="6" t="str">
        <f>IF(ISNUMBER('Panel Spreadsheet'!AX144),'Panel Spreadsheet'!AX144*Maturity!AX144,"")</f>
        <v/>
      </c>
      <c r="AY144" s="6" t="str">
        <f>IF(ISNUMBER('Panel Spreadsheet'!AY144),'Panel Spreadsheet'!AY144*Maturity!AY144,"")</f>
        <v/>
      </c>
    </row>
    <row r="145" spans="1:51" x14ac:dyDescent="0.35">
      <c r="A145" s="67" t="s">
        <v>94</v>
      </c>
      <c r="B145" s="36" t="s">
        <v>156</v>
      </c>
      <c r="F145" s="6">
        <f>IF(ISNUMBER('Panel Spreadsheet'!F145),'Panel Spreadsheet'!F145*Maturity!F145,"")</f>
        <v>6990.6141666666672</v>
      </c>
      <c r="G145" s="6">
        <f>IF(ISNUMBER('Panel Spreadsheet'!G145),'Panel Spreadsheet'!G145*Maturity!G145,"")</f>
        <v>4728.2476666666671</v>
      </c>
      <c r="H145" s="6">
        <f>IF(ISNUMBER('Panel Spreadsheet'!H145),'Panel Spreadsheet'!H145*Maturity!H145,"")</f>
        <v>1827.7638750000001</v>
      </c>
      <c r="I145" s="6">
        <f>IF(ISNUMBER('Panel Spreadsheet'!I145),'Panel Spreadsheet'!I145*Maturity!I145,"")</f>
        <v>1985.96</v>
      </c>
      <c r="J145" s="6" t="str">
        <f>IF(ISNUMBER('Panel Spreadsheet'!J145),'Panel Spreadsheet'!J145*Maturity!J145,"")</f>
        <v/>
      </c>
      <c r="K145" s="6" t="str">
        <f>IF(ISNUMBER('Panel Spreadsheet'!K145),'Panel Spreadsheet'!K145*Maturity!K145,"")</f>
        <v/>
      </c>
      <c r="L145" s="6" t="str">
        <f>IF(ISNUMBER('Panel Spreadsheet'!L145),'Panel Spreadsheet'!L145*Maturity!L145,"")</f>
        <v/>
      </c>
      <c r="M145" s="6" t="str">
        <f>IF(ISNUMBER('Panel Spreadsheet'!M145),'Panel Spreadsheet'!M145*Maturity!M145,"")</f>
        <v/>
      </c>
      <c r="N145" s="6" t="str">
        <f>IF(ISNUMBER('Panel Spreadsheet'!N145),'Panel Spreadsheet'!N145*Maturity!N145,"")</f>
        <v/>
      </c>
      <c r="O145" s="6" t="str">
        <f>IF(ISNUMBER('Panel Spreadsheet'!O145),'Panel Spreadsheet'!O145*Maturity!O145,"")</f>
        <v/>
      </c>
      <c r="P145" s="6" t="str">
        <f>IF(ISNUMBER('Panel Spreadsheet'!P145),'Panel Spreadsheet'!P145*Maturity!P145,"")</f>
        <v/>
      </c>
      <c r="Q145" s="6" t="str">
        <f>IF(ISNUMBER('Panel Spreadsheet'!Q145),'Panel Spreadsheet'!Q145*Maturity!Q145,"")</f>
        <v/>
      </c>
      <c r="R145" s="6" t="str">
        <f>IF(ISNUMBER('Panel Spreadsheet'!R145),'Panel Spreadsheet'!R145*Maturity!R145,"")</f>
        <v/>
      </c>
      <c r="S145" s="6" t="str">
        <f>IF(ISNUMBER('Panel Spreadsheet'!S145),'Panel Spreadsheet'!S145*Maturity!S145,"")</f>
        <v/>
      </c>
      <c r="T145" s="6" t="str">
        <f>IF(ISNUMBER('Panel Spreadsheet'!T145),'Panel Spreadsheet'!T145*Maturity!T145,"")</f>
        <v/>
      </c>
      <c r="U145" s="6" t="str">
        <f>IF(ISNUMBER('Panel Spreadsheet'!U145),'Panel Spreadsheet'!U145*Maturity!U145,"")</f>
        <v/>
      </c>
      <c r="V145" s="6" t="str">
        <f>IF(ISNUMBER('Panel Spreadsheet'!V145),'Panel Spreadsheet'!V145*Maturity!V145,"")</f>
        <v/>
      </c>
      <c r="W145" s="6" t="str">
        <f>IF(ISNUMBER('Panel Spreadsheet'!W145),'Panel Spreadsheet'!W145*Maturity!W145,"")</f>
        <v/>
      </c>
      <c r="X145" s="6" t="str">
        <f>IF(ISNUMBER('Panel Spreadsheet'!X145),'Panel Spreadsheet'!X145*Maturity!X145,"")</f>
        <v/>
      </c>
      <c r="Y145" s="6" t="str">
        <f>IF(ISNUMBER('Panel Spreadsheet'!Y145),'Panel Spreadsheet'!Y145*Maturity!Y145,"")</f>
        <v/>
      </c>
      <c r="Z145" s="6" t="str">
        <f>IF(ISNUMBER('Panel Spreadsheet'!Z145),'Panel Spreadsheet'!Z145*Maturity!Z145,"")</f>
        <v/>
      </c>
      <c r="AA145" s="6" t="str">
        <f>IF(ISNUMBER('Panel Spreadsheet'!AA145),'Panel Spreadsheet'!AA145*Maturity!AA145,"")</f>
        <v/>
      </c>
      <c r="AB145" s="6" t="str">
        <f>IF(ISNUMBER('Panel Spreadsheet'!AB145),'Panel Spreadsheet'!AB145*Maturity!AB145,"")</f>
        <v/>
      </c>
      <c r="AC145" s="6" t="str">
        <f>IF(ISNUMBER('Panel Spreadsheet'!AC145),'Panel Spreadsheet'!AC145*Maturity!AC145,"")</f>
        <v/>
      </c>
      <c r="AD145" s="6" t="str">
        <f>IF(ISNUMBER('Panel Spreadsheet'!AD145),'Panel Spreadsheet'!AD145*Maturity!AD145,"")</f>
        <v/>
      </c>
      <c r="AE145" s="6" t="str">
        <f>IF(ISNUMBER('Panel Spreadsheet'!AE145),'Panel Spreadsheet'!AE145*Maturity!AE145,"")</f>
        <v/>
      </c>
      <c r="AF145" s="6" t="str">
        <f>IF(ISNUMBER('Panel Spreadsheet'!AF145),'Panel Spreadsheet'!AF145*Maturity!AF145,"")</f>
        <v/>
      </c>
      <c r="AG145" s="6" t="str">
        <f>IF(ISNUMBER('Panel Spreadsheet'!AG145),'Panel Spreadsheet'!AG145*Maturity!AG145,"")</f>
        <v/>
      </c>
      <c r="AH145" s="6" t="str">
        <f>IF(ISNUMBER('Panel Spreadsheet'!AH145),'Panel Spreadsheet'!AH145*Maturity!AH145,"")</f>
        <v/>
      </c>
      <c r="AI145" s="6" t="str">
        <f>IF(ISNUMBER('Panel Spreadsheet'!AI145),'Panel Spreadsheet'!AI145*Maturity!AI145,"")</f>
        <v/>
      </c>
      <c r="AJ145" s="6" t="str">
        <f>IF(ISNUMBER('Panel Spreadsheet'!AJ145),'Panel Spreadsheet'!AJ145*Maturity!AJ145,"")</f>
        <v/>
      </c>
      <c r="AK145" s="6" t="str">
        <f>IF(ISNUMBER('Panel Spreadsheet'!AK145),'Panel Spreadsheet'!AK145*Maturity!AK145,"")</f>
        <v/>
      </c>
      <c r="AL145" s="6" t="str">
        <f>IF(ISNUMBER('Panel Spreadsheet'!AL145),'Panel Spreadsheet'!AL145*Maturity!AL145,"")</f>
        <v/>
      </c>
      <c r="AM145" s="6" t="str">
        <f>IF(ISNUMBER('Panel Spreadsheet'!AM145),'Panel Spreadsheet'!AM145*Maturity!AM145,"")</f>
        <v/>
      </c>
      <c r="AN145" s="6" t="str">
        <f>IF(ISNUMBER('Panel Spreadsheet'!AN145),'Panel Spreadsheet'!AN145*Maturity!AN145,"")</f>
        <v/>
      </c>
      <c r="AO145" s="6" t="str">
        <f>IF(ISNUMBER('Panel Spreadsheet'!AO145),'Panel Spreadsheet'!AO145*Maturity!AO145,"")</f>
        <v/>
      </c>
      <c r="AP145" s="6" t="str">
        <f>IF(ISNUMBER('Panel Spreadsheet'!AP145),'Panel Spreadsheet'!AP145*Maturity!AP145,"")</f>
        <v/>
      </c>
      <c r="AQ145" s="6" t="str">
        <f>IF(ISNUMBER('Panel Spreadsheet'!AQ145),'Panel Spreadsheet'!AQ145*Maturity!AQ145,"")</f>
        <v/>
      </c>
      <c r="AR145" s="6" t="str">
        <f>IF(ISNUMBER('Panel Spreadsheet'!AR145),'Panel Spreadsheet'!AR145*Maturity!AR145,"")</f>
        <v/>
      </c>
      <c r="AS145" s="6" t="str">
        <f>IF(ISNUMBER('Panel Spreadsheet'!AS145),'Panel Spreadsheet'!AS145*Maturity!AS145,"")</f>
        <v/>
      </c>
      <c r="AT145" s="6" t="str">
        <f>IF(ISNUMBER('Panel Spreadsheet'!AT145),'Panel Spreadsheet'!AT145*Maturity!AT145,"")</f>
        <v/>
      </c>
      <c r="AU145" s="6" t="str">
        <f>IF(ISNUMBER('Panel Spreadsheet'!AU145),'Panel Spreadsheet'!AU145*Maturity!AU145,"")</f>
        <v/>
      </c>
      <c r="AV145" s="6" t="str">
        <f>IF(ISNUMBER('Panel Spreadsheet'!AV145),'Panel Spreadsheet'!AV145*Maturity!AV145,"")</f>
        <v/>
      </c>
      <c r="AW145" s="6" t="str">
        <f>IF(ISNUMBER('Panel Spreadsheet'!AW145),'Panel Spreadsheet'!AW145*Maturity!AW145,"")</f>
        <v/>
      </c>
      <c r="AX145" s="6" t="str">
        <f>IF(ISNUMBER('Panel Spreadsheet'!AX145),'Panel Spreadsheet'!AX145*Maturity!AX145,"")</f>
        <v/>
      </c>
      <c r="AY145" s="6" t="str">
        <f>IF(ISNUMBER('Panel Spreadsheet'!AY145),'Panel Spreadsheet'!AY145*Maturity!AY145,"")</f>
        <v/>
      </c>
    </row>
    <row r="146" spans="1:51" x14ac:dyDescent="0.35">
      <c r="A146" s="67" t="s">
        <v>95</v>
      </c>
      <c r="B146" s="36" t="s">
        <v>156</v>
      </c>
      <c r="F146" s="6">
        <f>IF(ISNUMBER('Panel Spreadsheet'!F146),'Panel Spreadsheet'!F146*Maturity!F146,"")</f>
        <v>90.02225</v>
      </c>
      <c r="G146" s="6">
        <f>IF(ISNUMBER('Panel Spreadsheet'!G146),'Panel Spreadsheet'!G146*Maturity!G146,"")</f>
        <v>168.57037499999998</v>
      </c>
      <c r="H146" s="6">
        <f>IF(ISNUMBER('Panel Spreadsheet'!H146),'Panel Spreadsheet'!H146*Maturity!H146,"")</f>
        <v>182.40754166666667</v>
      </c>
      <c r="I146" s="6">
        <f>IF(ISNUMBER('Panel Spreadsheet'!I146),'Panel Spreadsheet'!I146*Maturity!I146,"")</f>
        <v>246</v>
      </c>
      <c r="J146" s="6" t="str">
        <f>IF(ISNUMBER('Panel Spreadsheet'!J146),'Panel Spreadsheet'!J146*Maturity!J146,"")</f>
        <v/>
      </c>
      <c r="K146" s="6" t="str">
        <f>IF(ISNUMBER('Panel Spreadsheet'!K146),'Panel Spreadsheet'!K146*Maturity!K146,"")</f>
        <v/>
      </c>
      <c r="L146" s="6" t="str">
        <f>IF(ISNUMBER('Panel Spreadsheet'!L146),'Panel Spreadsheet'!L146*Maturity!L146,"")</f>
        <v/>
      </c>
      <c r="M146" s="6" t="str">
        <f>IF(ISNUMBER('Panel Spreadsheet'!M146),'Panel Spreadsheet'!M146*Maturity!M146,"")</f>
        <v/>
      </c>
      <c r="N146" s="6" t="str">
        <f>IF(ISNUMBER('Panel Spreadsheet'!N146),'Panel Spreadsheet'!N146*Maturity!N146,"")</f>
        <v/>
      </c>
      <c r="O146" s="6" t="str">
        <f>IF(ISNUMBER('Panel Spreadsheet'!O146),'Panel Spreadsheet'!O146*Maturity!O146,"")</f>
        <v/>
      </c>
      <c r="P146" s="6" t="str">
        <f>IF(ISNUMBER('Panel Spreadsheet'!P146),'Panel Spreadsheet'!P146*Maturity!P146,"")</f>
        <v/>
      </c>
      <c r="Q146" s="6" t="str">
        <f>IF(ISNUMBER('Panel Spreadsheet'!Q146),'Panel Spreadsheet'!Q146*Maturity!Q146,"")</f>
        <v/>
      </c>
      <c r="R146" s="6" t="str">
        <f>IF(ISNUMBER('Panel Spreadsheet'!R146),'Panel Spreadsheet'!R146*Maturity!R146,"")</f>
        <v/>
      </c>
      <c r="S146" s="6" t="str">
        <f>IF(ISNUMBER('Panel Spreadsheet'!S146),'Panel Spreadsheet'!S146*Maturity!S146,"")</f>
        <v/>
      </c>
      <c r="T146" s="6" t="str">
        <f>IF(ISNUMBER('Panel Spreadsheet'!T146),'Panel Spreadsheet'!T146*Maturity!T146,"")</f>
        <v/>
      </c>
      <c r="U146" s="6" t="str">
        <f>IF(ISNUMBER('Panel Spreadsheet'!U146),'Panel Spreadsheet'!U146*Maturity!U146,"")</f>
        <v/>
      </c>
      <c r="V146" s="6" t="str">
        <f>IF(ISNUMBER('Panel Spreadsheet'!V146),'Panel Spreadsheet'!V146*Maturity!V146,"")</f>
        <v/>
      </c>
      <c r="W146" s="6" t="str">
        <f>IF(ISNUMBER('Panel Spreadsheet'!W146),'Panel Spreadsheet'!W146*Maturity!W146,"")</f>
        <v/>
      </c>
      <c r="X146" s="6" t="str">
        <f>IF(ISNUMBER('Panel Spreadsheet'!X146),'Panel Spreadsheet'!X146*Maturity!X146,"")</f>
        <v/>
      </c>
      <c r="Y146" s="6" t="str">
        <f>IF(ISNUMBER('Panel Spreadsheet'!Y146),'Panel Spreadsheet'!Y146*Maturity!Y146,"")</f>
        <v/>
      </c>
      <c r="Z146" s="6" t="str">
        <f>IF(ISNUMBER('Panel Spreadsheet'!Z146),'Panel Spreadsheet'!Z146*Maturity!Z146,"")</f>
        <v/>
      </c>
      <c r="AA146" s="6" t="str">
        <f>IF(ISNUMBER('Panel Spreadsheet'!AA146),'Panel Spreadsheet'!AA146*Maturity!AA146,"")</f>
        <v/>
      </c>
      <c r="AB146" s="6" t="str">
        <f>IF(ISNUMBER('Panel Spreadsheet'!AB146),'Panel Spreadsheet'!AB146*Maturity!AB146,"")</f>
        <v/>
      </c>
      <c r="AC146" s="6" t="str">
        <f>IF(ISNUMBER('Panel Spreadsheet'!AC146),'Panel Spreadsheet'!AC146*Maturity!AC146,"")</f>
        <v/>
      </c>
      <c r="AD146" s="6" t="str">
        <f>IF(ISNUMBER('Panel Spreadsheet'!AD146),'Panel Spreadsheet'!AD146*Maturity!AD146,"")</f>
        <v/>
      </c>
      <c r="AE146" s="6" t="str">
        <f>IF(ISNUMBER('Panel Spreadsheet'!AE146),'Panel Spreadsheet'!AE146*Maturity!AE146,"")</f>
        <v/>
      </c>
      <c r="AF146" s="6" t="str">
        <f>IF(ISNUMBER('Panel Spreadsheet'!AF146),'Panel Spreadsheet'!AF146*Maturity!AF146,"")</f>
        <v/>
      </c>
      <c r="AG146" s="6" t="str">
        <f>IF(ISNUMBER('Panel Spreadsheet'!AG146),'Panel Spreadsheet'!AG146*Maturity!AG146,"")</f>
        <v/>
      </c>
      <c r="AH146" s="6" t="str">
        <f>IF(ISNUMBER('Panel Spreadsheet'!AH146),'Panel Spreadsheet'!AH146*Maturity!AH146,"")</f>
        <v/>
      </c>
      <c r="AI146" s="6" t="str">
        <f>IF(ISNUMBER('Panel Spreadsheet'!AI146),'Panel Spreadsheet'!AI146*Maturity!AI146,"")</f>
        <v/>
      </c>
      <c r="AJ146" s="6" t="str">
        <f>IF(ISNUMBER('Panel Spreadsheet'!AJ146),'Panel Spreadsheet'!AJ146*Maturity!AJ146,"")</f>
        <v/>
      </c>
      <c r="AK146" s="6" t="str">
        <f>IF(ISNUMBER('Panel Spreadsheet'!AK146),'Panel Spreadsheet'!AK146*Maturity!AK146,"")</f>
        <v/>
      </c>
      <c r="AL146" s="6" t="str">
        <f>IF(ISNUMBER('Panel Spreadsheet'!AL146),'Panel Spreadsheet'!AL146*Maturity!AL146,"")</f>
        <v/>
      </c>
      <c r="AM146" s="6" t="str">
        <f>IF(ISNUMBER('Panel Spreadsheet'!AM146),'Panel Spreadsheet'!AM146*Maturity!AM146,"")</f>
        <v/>
      </c>
      <c r="AN146" s="6" t="str">
        <f>IF(ISNUMBER('Panel Spreadsheet'!AN146),'Panel Spreadsheet'!AN146*Maturity!AN146,"")</f>
        <v/>
      </c>
      <c r="AO146" s="6" t="str">
        <f>IF(ISNUMBER('Panel Spreadsheet'!AO146),'Panel Spreadsheet'!AO146*Maturity!AO146,"")</f>
        <v/>
      </c>
      <c r="AP146" s="6" t="str">
        <f>IF(ISNUMBER('Panel Spreadsheet'!AP146),'Panel Spreadsheet'!AP146*Maturity!AP146,"")</f>
        <v/>
      </c>
      <c r="AQ146" s="6" t="str">
        <f>IF(ISNUMBER('Panel Spreadsheet'!AQ146),'Panel Spreadsheet'!AQ146*Maturity!AQ146,"")</f>
        <v/>
      </c>
      <c r="AR146" s="6" t="str">
        <f>IF(ISNUMBER('Panel Spreadsheet'!AR146),'Panel Spreadsheet'!AR146*Maturity!AR146,"")</f>
        <v/>
      </c>
      <c r="AS146" s="6" t="str">
        <f>IF(ISNUMBER('Panel Spreadsheet'!AS146),'Panel Spreadsheet'!AS146*Maturity!AS146,"")</f>
        <v/>
      </c>
      <c r="AT146" s="6" t="str">
        <f>IF(ISNUMBER('Panel Spreadsheet'!AT146),'Panel Spreadsheet'!AT146*Maturity!AT146,"")</f>
        <v/>
      </c>
      <c r="AU146" s="6" t="str">
        <f>IF(ISNUMBER('Panel Spreadsheet'!AU146),'Panel Spreadsheet'!AU146*Maturity!AU146,"")</f>
        <v/>
      </c>
      <c r="AV146" s="6" t="str">
        <f>IF(ISNUMBER('Panel Spreadsheet'!AV146),'Panel Spreadsheet'!AV146*Maturity!AV146,"")</f>
        <v/>
      </c>
      <c r="AW146" s="6" t="str">
        <f>IF(ISNUMBER('Panel Spreadsheet'!AW146),'Panel Spreadsheet'!AW146*Maturity!AW146,"")</f>
        <v/>
      </c>
      <c r="AX146" s="6" t="str">
        <f>IF(ISNUMBER('Panel Spreadsheet'!AX146),'Panel Spreadsheet'!AX146*Maturity!AX146,"")</f>
        <v/>
      </c>
      <c r="AY146" s="6" t="str">
        <f>IF(ISNUMBER('Panel Spreadsheet'!AY146),'Panel Spreadsheet'!AY146*Maturity!AY146,"")</f>
        <v/>
      </c>
    </row>
    <row r="147" spans="1:51" x14ac:dyDescent="0.35">
      <c r="A147" s="67" t="s">
        <v>96</v>
      </c>
      <c r="B147" s="36" t="s">
        <v>156</v>
      </c>
      <c r="F147" s="6" t="str">
        <f>IF(ISNUMBER('Panel Spreadsheet'!F147),'Panel Spreadsheet'!F147*Maturity!F147,"")</f>
        <v/>
      </c>
      <c r="G147" s="6" t="str">
        <f>IF(ISNUMBER('Panel Spreadsheet'!G147),'Panel Spreadsheet'!G147*Maturity!G147,"")</f>
        <v/>
      </c>
      <c r="H147" s="6" t="str">
        <f>IF(ISNUMBER('Panel Spreadsheet'!H147),'Panel Spreadsheet'!H147*Maturity!H147,"")</f>
        <v/>
      </c>
      <c r="I147" s="6">
        <f>IF(ISNUMBER('Panel Spreadsheet'!I147),'Panel Spreadsheet'!I147*Maturity!I147,"")</f>
        <v>14.477500000000001</v>
      </c>
      <c r="J147" s="6">
        <f>IF(ISNUMBER('Panel Spreadsheet'!J147),'Panel Spreadsheet'!J147*Maturity!J147,"")</f>
        <v>31.837500000000002</v>
      </c>
      <c r="K147" s="6">
        <f>IF(ISNUMBER('Panel Spreadsheet'!K147),'Panel Spreadsheet'!K147*Maturity!K147,"")</f>
        <v>10.370750000000001</v>
      </c>
      <c r="L147" s="6">
        <f>IF(ISNUMBER('Panel Spreadsheet'!L147),'Panel Spreadsheet'!L147*Maturity!L147,"")</f>
        <v>0.21124999999999999</v>
      </c>
      <c r="M147" s="6">
        <f>IF(ISNUMBER('Panel Spreadsheet'!M147),'Panel Spreadsheet'!M147*Maturity!M147,"")</f>
        <v>2.8075000000000001</v>
      </c>
      <c r="N147" s="6">
        <f>IF(ISNUMBER('Panel Spreadsheet'!N147),'Panel Spreadsheet'!N147*Maturity!N147,"")</f>
        <v>4.0507499999999999</v>
      </c>
      <c r="O147" s="6" t="str">
        <f>IF(ISNUMBER('Panel Spreadsheet'!O147),'Panel Spreadsheet'!O147*Maturity!O147,"")</f>
        <v/>
      </c>
      <c r="P147" s="6" t="str">
        <f>IF(ISNUMBER('Panel Spreadsheet'!P147),'Panel Spreadsheet'!P147*Maturity!P147,"")</f>
        <v/>
      </c>
      <c r="Q147" s="6" t="str">
        <f>IF(ISNUMBER('Panel Spreadsheet'!Q147),'Panel Spreadsheet'!Q147*Maturity!Q147,"")</f>
        <v/>
      </c>
      <c r="R147" s="6" t="str">
        <f>IF(ISNUMBER('Panel Spreadsheet'!R147),'Panel Spreadsheet'!R147*Maturity!R147,"")</f>
        <v/>
      </c>
      <c r="S147" s="6" t="str">
        <f>IF(ISNUMBER('Panel Spreadsheet'!S147),'Panel Spreadsheet'!S147*Maturity!S147,"")</f>
        <v/>
      </c>
      <c r="T147" s="6" t="str">
        <f>IF(ISNUMBER('Panel Spreadsheet'!T147),'Panel Spreadsheet'!T147*Maturity!T147,"")</f>
        <v/>
      </c>
      <c r="U147" s="6" t="str">
        <f>IF(ISNUMBER('Panel Spreadsheet'!U147),'Panel Spreadsheet'!U147*Maturity!U147,"")</f>
        <v/>
      </c>
      <c r="V147" s="6" t="str">
        <f>IF(ISNUMBER('Panel Spreadsheet'!V147),'Panel Spreadsheet'!V147*Maturity!V147,"")</f>
        <v/>
      </c>
      <c r="W147" s="6" t="str">
        <f>IF(ISNUMBER('Panel Spreadsheet'!W147),'Panel Spreadsheet'!W147*Maturity!W147,"")</f>
        <v/>
      </c>
      <c r="X147" s="6" t="str">
        <f>IF(ISNUMBER('Panel Spreadsheet'!X147),'Panel Spreadsheet'!X147*Maturity!X147,"")</f>
        <v/>
      </c>
      <c r="Y147" s="6" t="str">
        <f>IF(ISNUMBER('Panel Spreadsheet'!Y147),'Panel Spreadsheet'!Y147*Maturity!Y147,"")</f>
        <v/>
      </c>
      <c r="Z147" s="6" t="str">
        <f>IF(ISNUMBER('Panel Spreadsheet'!Z147),'Panel Spreadsheet'!Z147*Maturity!Z147,"")</f>
        <v/>
      </c>
      <c r="AA147" s="6" t="str">
        <f>IF(ISNUMBER('Panel Spreadsheet'!AA147),'Panel Spreadsheet'!AA147*Maturity!AA147,"")</f>
        <v/>
      </c>
      <c r="AB147" s="6" t="str">
        <f>IF(ISNUMBER('Panel Spreadsheet'!AB147),'Panel Spreadsheet'!AB147*Maturity!AB147,"")</f>
        <v/>
      </c>
      <c r="AC147" s="6" t="str">
        <f>IF(ISNUMBER('Panel Spreadsheet'!AC147),'Panel Spreadsheet'!AC147*Maturity!AC147,"")</f>
        <v/>
      </c>
      <c r="AD147" s="6" t="str">
        <f>IF(ISNUMBER('Panel Spreadsheet'!AD147),'Panel Spreadsheet'!AD147*Maturity!AD147,"")</f>
        <v/>
      </c>
      <c r="AE147" s="6" t="str">
        <f>IF(ISNUMBER('Panel Spreadsheet'!AE147),'Panel Spreadsheet'!AE147*Maturity!AE147,"")</f>
        <v/>
      </c>
      <c r="AF147" s="6" t="str">
        <f>IF(ISNUMBER('Panel Spreadsheet'!AF147),'Panel Spreadsheet'!AF147*Maturity!AF147,"")</f>
        <v/>
      </c>
      <c r="AG147" s="6" t="str">
        <f>IF(ISNUMBER('Panel Spreadsheet'!AG147),'Panel Spreadsheet'!AG147*Maturity!AG147,"")</f>
        <v/>
      </c>
      <c r="AH147" s="6" t="str">
        <f>IF(ISNUMBER('Panel Spreadsheet'!AH147),'Panel Spreadsheet'!AH147*Maturity!AH147,"")</f>
        <v/>
      </c>
      <c r="AI147" s="6" t="str">
        <f>IF(ISNUMBER('Panel Spreadsheet'!AI147),'Panel Spreadsheet'!AI147*Maturity!AI147,"")</f>
        <v/>
      </c>
      <c r="AJ147" s="6" t="str">
        <f>IF(ISNUMBER('Panel Spreadsheet'!AJ147),'Panel Spreadsheet'!AJ147*Maturity!AJ147,"")</f>
        <v/>
      </c>
      <c r="AK147" s="6" t="str">
        <f>IF(ISNUMBER('Panel Spreadsheet'!AK147),'Panel Spreadsheet'!AK147*Maturity!AK147,"")</f>
        <v/>
      </c>
      <c r="AL147" s="6" t="str">
        <f>IF(ISNUMBER('Panel Spreadsheet'!AL147),'Panel Spreadsheet'!AL147*Maturity!AL147,"")</f>
        <v/>
      </c>
      <c r="AM147" s="6" t="str">
        <f>IF(ISNUMBER('Panel Spreadsheet'!AM147),'Panel Spreadsheet'!AM147*Maturity!AM147,"")</f>
        <v/>
      </c>
      <c r="AN147" s="6" t="str">
        <f>IF(ISNUMBER('Panel Spreadsheet'!AN147),'Panel Spreadsheet'!AN147*Maturity!AN147,"")</f>
        <v/>
      </c>
      <c r="AO147" s="6" t="str">
        <f>IF(ISNUMBER('Panel Spreadsheet'!AO147),'Panel Spreadsheet'!AO147*Maturity!AO147,"")</f>
        <v/>
      </c>
      <c r="AP147" s="6" t="str">
        <f>IF(ISNUMBER('Panel Spreadsheet'!AP147),'Panel Spreadsheet'!AP147*Maturity!AP147,"")</f>
        <v/>
      </c>
      <c r="AQ147" s="6" t="str">
        <f>IF(ISNUMBER('Panel Spreadsheet'!AQ147),'Panel Spreadsheet'!AQ147*Maturity!AQ147,"")</f>
        <v/>
      </c>
      <c r="AR147" s="6" t="str">
        <f>IF(ISNUMBER('Panel Spreadsheet'!AR147),'Panel Spreadsheet'!AR147*Maturity!AR147,"")</f>
        <v/>
      </c>
      <c r="AS147" s="6" t="str">
        <f>IF(ISNUMBER('Panel Spreadsheet'!AS147),'Panel Spreadsheet'!AS147*Maturity!AS147,"")</f>
        <v/>
      </c>
      <c r="AT147" s="6" t="str">
        <f>IF(ISNUMBER('Panel Spreadsheet'!AT147),'Panel Spreadsheet'!AT147*Maturity!AT147,"")</f>
        <v/>
      </c>
      <c r="AU147" s="6" t="str">
        <f>IF(ISNUMBER('Panel Spreadsheet'!AU147),'Panel Spreadsheet'!AU147*Maturity!AU147,"")</f>
        <v/>
      </c>
      <c r="AV147" s="6" t="str">
        <f>IF(ISNUMBER('Panel Spreadsheet'!AV147),'Panel Spreadsheet'!AV147*Maturity!AV147,"")</f>
        <v/>
      </c>
      <c r="AW147" s="6" t="str">
        <f>IF(ISNUMBER('Panel Spreadsheet'!AW147),'Panel Spreadsheet'!AW147*Maturity!AW147,"")</f>
        <v/>
      </c>
      <c r="AX147" s="6" t="str">
        <f>IF(ISNUMBER('Panel Spreadsheet'!AX147),'Panel Spreadsheet'!AX147*Maturity!AX147,"")</f>
        <v/>
      </c>
      <c r="AY147" s="6" t="str">
        <f>IF(ISNUMBER('Panel Spreadsheet'!AY147),'Panel Spreadsheet'!AY147*Maturity!AY147,"")</f>
        <v/>
      </c>
    </row>
    <row r="148" spans="1:51" x14ac:dyDescent="0.35">
      <c r="A148" s="67" t="s">
        <v>97</v>
      </c>
      <c r="B148" s="36" t="s">
        <v>156</v>
      </c>
      <c r="F148" s="6">
        <f>IF(ISNUMBER('Panel Spreadsheet'!F148),'Panel Spreadsheet'!F148*Maturity!F148,"")</f>
        <v>208.40175000000002</v>
      </c>
      <c r="G148" s="6">
        <f>IF(ISNUMBER('Panel Spreadsheet'!G148),'Panel Spreadsheet'!G148*Maturity!G148,"")</f>
        <v>142.93604166666668</v>
      </c>
      <c r="H148" s="6">
        <f>IF(ISNUMBER('Panel Spreadsheet'!H148),'Panel Spreadsheet'!H148*Maturity!H148,"")</f>
        <v>241.2117916666667</v>
      </c>
      <c r="I148" s="6">
        <f>IF(ISNUMBER('Panel Spreadsheet'!I148),'Panel Spreadsheet'!I148*Maturity!I148,"")</f>
        <v>24.458291666666668</v>
      </c>
      <c r="J148" s="6">
        <f>IF(ISNUMBER('Panel Spreadsheet'!J148),'Panel Spreadsheet'!J148*Maturity!J148,"")</f>
        <v>61.845041666666667</v>
      </c>
      <c r="K148" s="6">
        <f>IF(ISNUMBER('Panel Spreadsheet'!K148),'Panel Spreadsheet'!K148*Maturity!K148,"")</f>
        <v>5.370541666666667</v>
      </c>
      <c r="L148" s="6">
        <f>IF(ISNUMBER('Panel Spreadsheet'!L148),'Panel Spreadsheet'!L148*Maturity!L148,"")</f>
        <v>1.0754999999999999</v>
      </c>
      <c r="M148" s="6">
        <f>IF(ISNUMBER('Panel Spreadsheet'!M148),'Panel Spreadsheet'!M148*Maturity!M148,"")</f>
        <v>18.307750000000002</v>
      </c>
      <c r="N148" s="6">
        <f>IF(ISNUMBER('Panel Spreadsheet'!N148),'Panel Spreadsheet'!N148*Maturity!N148,"")</f>
        <v>9.8872499999999999</v>
      </c>
      <c r="O148" s="6" t="str">
        <f>IF(ISNUMBER('Panel Spreadsheet'!O148),'Panel Spreadsheet'!O148*Maturity!O148,"")</f>
        <v/>
      </c>
      <c r="P148" s="6" t="str">
        <f>IF(ISNUMBER('Panel Spreadsheet'!P148),'Panel Spreadsheet'!P148*Maturity!P148,"")</f>
        <v/>
      </c>
      <c r="Q148" s="6" t="str">
        <f>IF(ISNUMBER('Panel Spreadsheet'!Q148),'Panel Spreadsheet'!Q148*Maturity!Q148,"")</f>
        <v/>
      </c>
      <c r="R148" s="6" t="str">
        <f>IF(ISNUMBER('Panel Spreadsheet'!R148),'Panel Spreadsheet'!R148*Maturity!R148,"")</f>
        <v/>
      </c>
      <c r="S148" s="6" t="str">
        <f>IF(ISNUMBER('Panel Spreadsheet'!S148),'Panel Spreadsheet'!S148*Maturity!S148,"")</f>
        <v/>
      </c>
      <c r="T148" s="6" t="str">
        <f>IF(ISNUMBER('Panel Spreadsheet'!T148),'Panel Spreadsheet'!T148*Maturity!T148,"")</f>
        <v/>
      </c>
      <c r="U148" s="6" t="str">
        <f>IF(ISNUMBER('Panel Spreadsheet'!U148),'Panel Spreadsheet'!U148*Maturity!U148,"")</f>
        <v/>
      </c>
      <c r="V148" s="6" t="str">
        <f>IF(ISNUMBER('Panel Spreadsheet'!V148),'Panel Spreadsheet'!V148*Maturity!V148,"")</f>
        <v/>
      </c>
      <c r="W148" s="6" t="str">
        <f>IF(ISNUMBER('Panel Spreadsheet'!W148),'Panel Spreadsheet'!W148*Maturity!W148,"")</f>
        <v/>
      </c>
      <c r="X148" s="6" t="str">
        <f>IF(ISNUMBER('Panel Spreadsheet'!X148),'Panel Spreadsheet'!X148*Maturity!X148,"")</f>
        <v/>
      </c>
      <c r="Y148" s="6" t="str">
        <f>IF(ISNUMBER('Panel Spreadsheet'!Y148),'Panel Spreadsheet'!Y148*Maturity!Y148,"")</f>
        <v/>
      </c>
      <c r="Z148" s="6" t="str">
        <f>IF(ISNUMBER('Panel Spreadsheet'!Z148),'Panel Spreadsheet'!Z148*Maturity!Z148,"")</f>
        <v/>
      </c>
      <c r="AA148" s="6" t="str">
        <f>IF(ISNUMBER('Panel Spreadsheet'!AA148),'Panel Spreadsheet'!AA148*Maturity!AA148,"")</f>
        <v/>
      </c>
      <c r="AB148" s="6" t="str">
        <f>IF(ISNUMBER('Panel Spreadsheet'!AB148),'Panel Spreadsheet'!AB148*Maturity!AB148,"")</f>
        <v/>
      </c>
      <c r="AC148" s="6" t="str">
        <f>IF(ISNUMBER('Panel Spreadsheet'!AC148),'Panel Spreadsheet'!AC148*Maturity!AC148,"")</f>
        <v/>
      </c>
      <c r="AD148" s="6" t="str">
        <f>IF(ISNUMBER('Panel Spreadsheet'!AD148),'Panel Spreadsheet'!AD148*Maturity!AD148,"")</f>
        <v/>
      </c>
      <c r="AE148" s="6" t="str">
        <f>IF(ISNUMBER('Panel Spreadsheet'!AE148),'Panel Spreadsheet'!AE148*Maturity!AE148,"")</f>
        <v/>
      </c>
      <c r="AF148" s="6" t="str">
        <f>IF(ISNUMBER('Panel Spreadsheet'!AF148),'Panel Spreadsheet'!AF148*Maturity!AF148,"")</f>
        <v/>
      </c>
      <c r="AG148" s="6" t="str">
        <f>IF(ISNUMBER('Panel Spreadsheet'!AG148),'Panel Spreadsheet'!AG148*Maturity!AG148,"")</f>
        <v/>
      </c>
      <c r="AH148" s="6" t="str">
        <f>IF(ISNUMBER('Panel Spreadsheet'!AH148),'Panel Spreadsheet'!AH148*Maturity!AH148,"")</f>
        <v/>
      </c>
      <c r="AI148" s="6" t="str">
        <f>IF(ISNUMBER('Panel Spreadsheet'!AI148),'Panel Spreadsheet'!AI148*Maturity!AI148,"")</f>
        <v/>
      </c>
      <c r="AJ148" s="6" t="str">
        <f>IF(ISNUMBER('Panel Spreadsheet'!AJ148),'Panel Spreadsheet'!AJ148*Maturity!AJ148,"")</f>
        <v/>
      </c>
      <c r="AK148" s="6" t="str">
        <f>IF(ISNUMBER('Panel Spreadsheet'!AK148),'Panel Spreadsheet'!AK148*Maturity!AK148,"")</f>
        <v/>
      </c>
      <c r="AL148" s="6" t="str">
        <f>IF(ISNUMBER('Panel Spreadsheet'!AL148),'Panel Spreadsheet'!AL148*Maturity!AL148,"")</f>
        <v/>
      </c>
      <c r="AM148" s="6" t="str">
        <f>IF(ISNUMBER('Panel Spreadsheet'!AM148),'Panel Spreadsheet'!AM148*Maturity!AM148,"")</f>
        <v/>
      </c>
      <c r="AN148" s="6" t="str">
        <f>IF(ISNUMBER('Panel Spreadsheet'!AN148),'Panel Spreadsheet'!AN148*Maturity!AN148,"")</f>
        <v/>
      </c>
      <c r="AO148" s="6" t="str">
        <f>IF(ISNUMBER('Panel Spreadsheet'!AO148),'Panel Spreadsheet'!AO148*Maturity!AO148,"")</f>
        <v/>
      </c>
      <c r="AP148" s="6" t="str">
        <f>IF(ISNUMBER('Panel Spreadsheet'!AP148),'Panel Spreadsheet'!AP148*Maturity!AP148,"")</f>
        <v/>
      </c>
      <c r="AQ148" s="6" t="str">
        <f>IF(ISNUMBER('Panel Spreadsheet'!AQ148),'Panel Spreadsheet'!AQ148*Maturity!AQ148,"")</f>
        <v/>
      </c>
      <c r="AR148" s="6" t="str">
        <f>IF(ISNUMBER('Panel Spreadsheet'!AR148),'Panel Spreadsheet'!AR148*Maturity!AR148,"")</f>
        <v/>
      </c>
      <c r="AS148" s="6" t="str">
        <f>IF(ISNUMBER('Panel Spreadsheet'!AS148),'Panel Spreadsheet'!AS148*Maturity!AS148,"")</f>
        <v/>
      </c>
      <c r="AT148" s="6" t="str">
        <f>IF(ISNUMBER('Panel Spreadsheet'!AT148),'Panel Spreadsheet'!AT148*Maturity!AT148,"")</f>
        <v/>
      </c>
      <c r="AU148" s="6" t="str">
        <f>IF(ISNUMBER('Panel Spreadsheet'!AU148),'Panel Spreadsheet'!AU148*Maturity!AU148,"")</f>
        <v/>
      </c>
      <c r="AV148" s="6" t="str">
        <f>IF(ISNUMBER('Panel Spreadsheet'!AV148),'Panel Spreadsheet'!AV148*Maturity!AV148,"")</f>
        <v/>
      </c>
      <c r="AW148" s="6" t="str">
        <f>IF(ISNUMBER('Panel Spreadsheet'!AW148),'Panel Spreadsheet'!AW148*Maturity!AW148,"")</f>
        <v/>
      </c>
      <c r="AX148" s="6" t="str">
        <f>IF(ISNUMBER('Panel Spreadsheet'!AX148),'Panel Spreadsheet'!AX148*Maturity!AX148,"")</f>
        <v/>
      </c>
      <c r="AY148" s="6" t="str">
        <f>IF(ISNUMBER('Panel Spreadsheet'!AY148),'Panel Spreadsheet'!AY148*Maturity!AY148,"")</f>
        <v/>
      </c>
    </row>
    <row r="149" spans="1:51" x14ac:dyDescent="0.35">
      <c r="A149" s="67" t="s">
        <v>98</v>
      </c>
      <c r="B149" s="36" t="s">
        <v>156</v>
      </c>
      <c r="F149" s="6" t="str">
        <f>IF(ISNUMBER('Panel Spreadsheet'!F149),'Panel Spreadsheet'!F149*Maturity!F149,"")</f>
        <v/>
      </c>
      <c r="G149" s="6" t="str">
        <f>IF(ISNUMBER('Panel Spreadsheet'!G149),'Panel Spreadsheet'!G149*Maturity!G149,"")</f>
        <v/>
      </c>
      <c r="H149" s="6">
        <f>IF(ISNUMBER('Panel Spreadsheet'!H149),'Panel Spreadsheet'!H149*Maturity!H149,"")</f>
        <v>1.9395</v>
      </c>
      <c r="I149" s="6" t="str">
        <f>IF(ISNUMBER('Panel Spreadsheet'!I149),'Panel Spreadsheet'!I149*Maturity!I149,"")</f>
        <v/>
      </c>
      <c r="J149" s="6" t="str">
        <f>IF(ISNUMBER('Panel Spreadsheet'!J149),'Panel Spreadsheet'!J149*Maturity!J149,"")</f>
        <v/>
      </c>
      <c r="K149" s="6">
        <f>IF(ISNUMBER('Panel Spreadsheet'!K149),'Panel Spreadsheet'!K149*Maturity!K149,"")</f>
        <v>0.25</v>
      </c>
      <c r="L149" s="6">
        <f>IF(ISNUMBER('Panel Spreadsheet'!L149),'Panel Spreadsheet'!L149*Maturity!L149,"")</f>
        <v>0.28000000000000003</v>
      </c>
      <c r="M149" s="6" t="str">
        <f>IF(ISNUMBER('Panel Spreadsheet'!M149),'Panel Spreadsheet'!M149*Maturity!M149,"")</f>
        <v/>
      </c>
      <c r="N149" s="6" t="str">
        <f>IF(ISNUMBER('Panel Spreadsheet'!N149),'Panel Spreadsheet'!N149*Maturity!N149,"")</f>
        <v/>
      </c>
      <c r="O149" s="6" t="str">
        <f>IF(ISNUMBER('Panel Spreadsheet'!O149),'Panel Spreadsheet'!O149*Maturity!O149,"")</f>
        <v/>
      </c>
      <c r="P149" s="6" t="str">
        <f>IF(ISNUMBER('Panel Spreadsheet'!P149),'Panel Spreadsheet'!P149*Maturity!P149,"")</f>
        <v/>
      </c>
      <c r="Q149" s="6" t="str">
        <f>IF(ISNUMBER('Panel Spreadsheet'!Q149),'Panel Spreadsheet'!Q149*Maturity!Q149,"")</f>
        <v/>
      </c>
      <c r="R149" s="6" t="str">
        <f>IF(ISNUMBER('Panel Spreadsheet'!R149),'Panel Spreadsheet'!R149*Maturity!R149,"")</f>
        <v/>
      </c>
      <c r="S149" s="6" t="str">
        <f>IF(ISNUMBER('Panel Spreadsheet'!S149),'Panel Spreadsheet'!S149*Maturity!S149,"")</f>
        <v/>
      </c>
      <c r="T149" s="6" t="str">
        <f>IF(ISNUMBER('Panel Spreadsheet'!T149),'Panel Spreadsheet'!T149*Maturity!T149,"")</f>
        <v/>
      </c>
      <c r="U149" s="6" t="str">
        <f>IF(ISNUMBER('Panel Spreadsheet'!U149),'Panel Spreadsheet'!U149*Maturity!U149,"")</f>
        <v/>
      </c>
      <c r="V149" s="6" t="str">
        <f>IF(ISNUMBER('Panel Spreadsheet'!V149),'Panel Spreadsheet'!V149*Maturity!V149,"")</f>
        <v/>
      </c>
      <c r="W149" s="6" t="str">
        <f>IF(ISNUMBER('Panel Spreadsheet'!W149),'Panel Spreadsheet'!W149*Maturity!W149,"")</f>
        <v/>
      </c>
      <c r="X149" s="6" t="str">
        <f>IF(ISNUMBER('Panel Spreadsheet'!X149),'Panel Spreadsheet'!X149*Maturity!X149,"")</f>
        <v/>
      </c>
      <c r="Y149" s="6" t="str">
        <f>IF(ISNUMBER('Panel Spreadsheet'!Y149),'Panel Spreadsheet'!Y149*Maturity!Y149,"")</f>
        <v/>
      </c>
      <c r="Z149" s="6" t="str">
        <f>IF(ISNUMBER('Panel Spreadsheet'!Z149),'Panel Spreadsheet'!Z149*Maturity!Z149,"")</f>
        <v/>
      </c>
      <c r="AA149" s="6" t="str">
        <f>IF(ISNUMBER('Panel Spreadsheet'!AA149),'Panel Spreadsheet'!AA149*Maturity!AA149,"")</f>
        <v/>
      </c>
      <c r="AB149" s="6" t="str">
        <f>IF(ISNUMBER('Panel Spreadsheet'!AB149),'Panel Spreadsheet'!AB149*Maturity!AB149,"")</f>
        <v/>
      </c>
      <c r="AC149" s="6" t="str">
        <f>IF(ISNUMBER('Panel Spreadsheet'!AC149),'Panel Spreadsheet'!AC149*Maturity!AC149,"")</f>
        <v/>
      </c>
      <c r="AD149" s="6" t="str">
        <f>IF(ISNUMBER('Panel Spreadsheet'!AD149),'Panel Spreadsheet'!AD149*Maturity!AD149,"")</f>
        <v/>
      </c>
      <c r="AE149" s="6" t="str">
        <f>IF(ISNUMBER('Panel Spreadsheet'!AE149),'Panel Spreadsheet'!AE149*Maturity!AE149,"")</f>
        <v/>
      </c>
      <c r="AF149" s="6" t="str">
        <f>IF(ISNUMBER('Panel Spreadsheet'!AF149),'Panel Spreadsheet'!AF149*Maturity!AF149,"")</f>
        <v/>
      </c>
      <c r="AG149" s="6" t="str">
        <f>IF(ISNUMBER('Panel Spreadsheet'!AG149),'Panel Spreadsheet'!AG149*Maturity!AG149,"")</f>
        <v/>
      </c>
      <c r="AH149" s="6" t="str">
        <f>IF(ISNUMBER('Panel Spreadsheet'!AH149),'Panel Spreadsheet'!AH149*Maturity!AH149,"")</f>
        <v/>
      </c>
      <c r="AI149" s="6" t="str">
        <f>IF(ISNUMBER('Panel Spreadsheet'!AI149),'Panel Spreadsheet'!AI149*Maturity!AI149,"")</f>
        <v/>
      </c>
      <c r="AJ149" s="6" t="str">
        <f>IF(ISNUMBER('Panel Spreadsheet'!AJ149),'Panel Spreadsheet'!AJ149*Maturity!AJ149,"")</f>
        <v/>
      </c>
      <c r="AK149" s="6" t="str">
        <f>IF(ISNUMBER('Panel Spreadsheet'!AK149),'Panel Spreadsheet'!AK149*Maturity!AK149,"")</f>
        <v/>
      </c>
      <c r="AL149" s="6" t="str">
        <f>IF(ISNUMBER('Panel Spreadsheet'!AL149),'Panel Spreadsheet'!AL149*Maturity!AL149,"")</f>
        <v/>
      </c>
      <c r="AM149" s="6" t="str">
        <f>IF(ISNUMBER('Panel Spreadsheet'!AM149),'Panel Spreadsheet'!AM149*Maturity!AM149,"")</f>
        <v/>
      </c>
      <c r="AN149" s="6" t="str">
        <f>IF(ISNUMBER('Panel Spreadsheet'!AN149),'Panel Spreadsheet'!AN149*Maturity!AN149,"")</f>
        <v/>
      </c>
      <c r="AO149" s="6" t="str">
        <f>IF(ISNUMBER('Panel Spreadsheet'!AO149),'Panel Spreadsheet'!AO149*Maturity!AO149,"")</f>
        <v/>
      </c>
      <c r="AP149" s="6" t="str">
        <f>IF(ISNUMBER('Panel Spreadsheet'!AP149),'Panel Spreadsheet'!AP149*Maturity!AP149,"")</f>
        <v/>
      </c>
      <c r="AQ149" s="6" t="str">
        <f>IF(ISNUMBER('Panel Spreadsheet'!AQ149),'Panel Spreadsheet'!AQ149*Maturity!AQ149,"")</f>
        <v/>
      </c>
      <c r="AR149" s="6" t="str">
        <f>IF(ISNUMBER('Panel Spreadsheet'!AR149),'Panel Spreadsheet'!AR149*Maturity!AR149,"")</f>
        <v/>
      </c>
      <c r="AS149" s="6" t="str">
        <f>IF(ISNUMBER('Panel Spreadsheet'!AS149),'Panel Spreadsheet'!AS149*Maturity!AS149,"")</f>
        <v/>
      </c>
      <c r="AT149" s="6" t="str">
        <f>IF(ISNUMBER('Panel Spreadsheet'!AT149),'Panel Spreadsheet'!AT149*Maturity!AT149,"")</f>
        <v/>
      </c>
      <c r="AU149" s="6" t="str">
        <f>IF(ISNUMBER('Panel Spreadsheet'!AU149),'Panel Spreadsheet'!AU149*Maturity!AU149,"")</f>
        <v/>
      </c>
      <c r="AV149" s="6" t="str">
        <f>IF(ISNUMBER('Panel Spreadsheet'!AV149),'Panel Spreadsheet'!AV149*Maturity!AV149,"")</f>
        <v/>
      </c>
      <c r="AW149" s="6" t="str">
        <f>IF(ISNUMBER('Panel Spreadsheet'!AW149),'Panel Spreadsheet'!AW149*Maturity!AW149,"")</f>
        <v/>
      </c>
      <c r="AX149" s="6" t="str">
        <f>IF(ISNUMBER('Panel Spreadsheet'!AX149),'Panel Spreadsheet'!AX149*Maturity!AX149,"")</f>
        <v/>
      </c>
      <c r="AY149" s="6" t="str">
        <f>IF(ISNUMBER('Panel Spreadsheet'!AY149),'Panel Spreadsheet'!AY149*Maturity!AY149,"")</f>
        <v/>
      </c>
    </row>
    <row r="150" spans="1:51" x14ac:dyDescent="0.35">
      <c r="A150" s="67" t="s">
        <v>99</v>
      </c>
      <c r="B150" s="36" t="s">
        <v>156</v>
      </c>
      <c r="F150" s="6" t="str">
        <f>IF(ISNUMBER('Panel Spreadsheet'!F150),'Panel Spreadsheet'!F150*Maturity!F150,"")</f>
        <v/>
      </c>
      <c r="G150" s="6" t="str">
        <f>IF(ISNUMBER('Panel Spreadsheet'!G150),'Panel Spreadsheet'!G150*Maturity!G150,"")</f>
        <v/>
      </c>
      <c r="H150" s="6">
        <f>IF(ISNUMBER('Panel Spreadsheet'!H150),'Panel Spreadsheet'!H150*Maturity!H150,"")</f>
        <v>17.912958333333332</v>
      </c>
      <c r="I150" s="6" t="str">
        <f>IF(ISNUMBER('Panel Spreadsheet'!I150),'Panel Spreadsheet'!I150*Maturity!I150,"")</f>
        <v/>
      </c>
      <c r="J150" s="6" t="str">
        <f>IF(ISNUMBER('Panel Spreadsheet'!J150),'Panel Spreadsheet'!J150*Maturity!J150,"")</f>
        <v/>
      </c>
      <c r="K150" s="6" t="str">
        <f>IF(ISNUMBER('Panel Spreadsheet'!K150),'Panel Spreadsheet'!K150*Maturity!K150,"")</f>
        <v/>
      </c>
      <c r="L150" s="6" t="str">
        <f>IF(ISNUMBER('Panel Spreadsheet'!L150),'Panel Spreadsheet'!L150*Maturity!L150,"")</f>
        <v/>
      </c>
      <c r="M150" s="6" t="str">
        <f>IF(ISNUMBER('Panel Spreadsheet'!M150),'Panel Spreadsheet'!M150*Maturity!M150,"")</f>
        <v/>
      </c>
      <c r="N150" s="6" t="str">
        <f>IF(ISNUMBER('Panel Spreadsheet'!N150),'Panel Spreadsheet'!N150*Maturity!N150,"")</f>
        <v/>
      </c>
      <c r="O150" s="6" t="str">
        <f>IF(ISNUMBER('Panel Spreadsheet'!O150),'Panel Spreadsheet'!O150*Maturity!O150,"")</f>
        <v/>
      </c>
      <c r="P150" s="6" t="str">
        <f>IF(ISNUMBER('Panel Spreadsheet'!P150),'Panel Spreadsheet'!P150*Maturity!P150,"")</f>
        <v/>
      </c>
      <c r="Q150" s="6" t="str">
        <f>IF(ISNUMBER('Panel Spreadsheet'!Q150),'Panel Spreadsheet'!Q150*Maturity!Q150,"")</f>
        <v/>
      </c>
      <c r="R150" s="6" t="str">
        <f>IF(ISNUMBER('Panel Spreadsheet'!R150),'Panel Spreadsheet'!R150*Maturity!R150,"")</f>
        <v/>
      </c>
      <c r="S150" s="6" t="str">
        <f>IF(ISNUMBER('Panel Spreadsheet'!S150),'Panel Spreadsheet'!S150*Maturity!S150,"")</f>
        <v/>
      </c>
      <c r="T150" s="6" t="str">
        <f>IF(ISNUMBER('Panel Spreadsheet'!T150),'Panel Spreadsheet'!T150*Maturity!T150,"")</f>
        <v/>
      </c>
      <c r="U150" s="6" t="str">
        <f>IF(ISNUMBER('Panel Spreadsheet'!U150),'Panel Spreadsheet'!U150*Maturity!U150,"")</f>
        <v/>
      </c>
      <c r="V150" s="6" t="str">
        <f>IF(ISNUMBER('Panel Spreadsheet'!V150),'Panel Spreadsheet'!V150*Maturity!V150,"")</f>
        <v/>
      </c>
      <c r="W150" s="6" t="str">
        <f>IF(ISNUMBER('Panel Spreadsheet'!W150),'Panel Spreadsheet'!W150*Maturity!W150,"")</f>
        <v/>
      </c>
      <c r="X150" s="6" t="str">
        <f>IF(ISNUMBER('Panel Spreadsheet'!X150),'Panel Spreadsheet'!X150*Maturity!X150,"")</f>
        <v/>
      </c>
      <c r="Y150" s="6" t="str">
        <f>IF(ISNUMBER('Panel Spreadsheet'!Y150),'Panel Spreadsheet'!Y150*Maturity!Y150,"")</f>
        <v/>
      </c>
      <c r="Z150" s="6" t="str">
        <f>IF(ISNUMBER('Panel Spreadsheet'!Z150),'Panel Spreadsheet'!Z150*Maturity!Z150,"")</f>
        <v/>
      </c>
      <c r="AA150" s="6" t="str">
        <f>IF(ISNUMBER('Panel Spreadsheet'!AA150),'Panel Spreadsheet'!AA150*Maturity!AA150,"")</f>
        <v/>
      </c>
      <c r="AB150" s="6" t="str">
        <f>IF(ISNUMBER('Panel Spreadsheet'!AB150),'Panel Spreadsheet'!AB150*Maturity!AB150,"")</f>
        <v/>
      </c>
      <c r="AC150" s="6" t="str">
        <f>IF(ISNUMBER('Panel Spreadsheet'!AC150),'Panel Spreadsheet'!AC150*Maturity!AC150,"")</f>
        <v/>
      </c>
      <c r="AD150" s="6" t="str">
        <f>IF(ISNUMBER('Panel Spreadsheet'!AD150),'Panel Spreadsheet'!AD150*Maturity!AD150,"")</f>
        <v/>
      </c>
      <c r="AE150" s="6" t="str">
        <f>IF(ISNUMBER('Panel Spreadsheet'!AE150),'Panel Spreadsheet'!AE150*Maturity!AE150,"")</f>
        <v/>
      </c>
      <c r="AF150" s="6" t="str">
        <f>IF(ISNUMBER('Panel Spreadsheet'!AF150),'Panel Spreadsheet'!AF150*Maturity!AF150,"")</f>
        <v/>
      </c>
      <c r="AG150" s="6" t="str">
        <f>IF(ISNUMBER('Panel Spreadsheet'!AG150),'Panel Spreadsheet'!AG150*Maturity!AG150,"")</f>
        <v/>
      </c>
      <c r="AH150" s="6" t="str">
        <f>IF(ISNUMBER('Panel Spreadsheet'!AH150),'Panel Spreadsheet'!AH150*Maturity!AH150,"")</f>
        <v/>
      </c>
      <c r="AI150" s="6" t="str">
        <f>IF(ISNUMBER('Panel Spreadsheet'!AI150),'Panel Spreadsheet'!AI150*Maturity!AI150,"")</f>
        <v/>
      </c>
      <c r="AJ150" s="6" t="str">
        <f>IF(ISNUMBER('Panel Spreadsheet'!AJ150),'Panel Spreadsheet'!AJ150*Maturity!AJ150,"")</f>
        <v/>
      </c>
      <c r="AK150" s="6" t="str">
        <f>IF(ISNUMBER('Panel Spreadsheet'!AK150),'Panel Spreadsheet'!AK150*Maturity!AK150,"")</f>
        <v/>
      </c>
      <c r="AL150" s="6" t="str">
        <f>IF(ISNUMBER('Panel Spreadsheet'!AL150),'Panel Spreadsheet'!AL150*Maturity!AL150,"")</f>
        <v/>
      </c>
      <c r="AM150" s="6" t="str">
        <f>IF(ISNUMBER('Panel Spreadsheet'!AM150),'Panel Spreadsheet'!AM150*Maturity!AM150,"")</f>
        <v/>
      </c>
      <c r="AN150" s="6" t="str">
        <f>IF(ISNUMBER('Panel Spreadsheet'!AN150),'Panel Spreadsheet'!AN150*Maturity!AN150,"")</f>
        <v/>
      </c>
      <c r="AO150" s="6" t="str">
        <f>IF(ISNUMBER('Panel Spreadsheet'!AO150),'Panel Spreadsheet'!AO150*Maturity!AO150,"")</f>
        <v/>
      </c>
      <c r="AP150" s="6" t="str">
        <f>IF(ISNUMBER('Panel Spreadsheet'!AP150),'Panel Spreadsheet'!AP150*Maturity!AP150,"")</f>
        <v/>
      </c>
      <c r="AQ150" s="6" t="str">
        <f>IF(ISNUMBER('Panel Spreadsheet'!AQ150),'Panel Spreadsheet'!AQ150*Maturity!AQ150,"")</f>
        <v/>
      </c>
      <c r="AR150" s="6" t="str">
        <f>IF(ISNUMBER('Panel Spreadsheet'!AR150),'Panel Spreadsheet'!AR150*Maturity!AR150,"")</f>
        <v/>
      </c>
      <c r="AS150" s="6" t="str">
        <f>IF(ISNUMBER('Panel Spreadsheet'!AS150),'Panel Spreadsheet'!AS150*Maturity!AS150,"")</f>
        <v/>
      </c>
      <c r="AT150" s="6" t="str">
        <f>IF(ISNUMBER('Panel Spreadsheet'!AT150),'Panel Spreadsheet'!AT150*Maturity!AT150,"")</f>
        <v/>
      </c>
      <c r="AU150" s="6" t="str">
        <f>IF(ISNUMBER('Panel Spreadsheet'!AU150),'Panel Spreadsheet'!AU150*Maturity!AU150,"")</f>
        <v/>
      </c>
      <c r="AV150" s="6" t="str">
        <f>IF(ISNUMBER('Panel Spreadsheet'!AV150),'Panel Spreadsheet'!AV150*Maturity!AV150,"")</f>
        <v/>
      </c>
      <c r="AW150" s="6" t="str">
        <f>IF(ISNUMBER('Panel Spreadsheet'!AW150),'Panel Spreadsheet'!AW150*Maturity!AW150,"")</f>
        <v/>
      </c>
      <c r="AX150" s="6" t="str">
        <f>IF(ISNUMBER('Panel Spreadsheet'!AX150),'Panel Spreadsheet'!AX150*Maturity!AX150,"")</f>
        <v/>
      </c>
      <c r="AY150" s="6" t="str">
        <f>IF(ISNUMBER('Panel Spreadsheet'!AY150),'Panel Spreadsheet'!AY150*Maturity!AY150,"")</f>
        <v/>
      </c>
    </row>
    <row r="151" spans="1:51" x14ac:dyDescent="0.35">
      <c r="A151" s="67" t="s">
        <v>100</v>
      </c>
      <c r="B151" s="36" t="s">
        <v>156</v>
      </c>
      <c r="F151" s="6" t="str">
        <f>IF(ISNUMBER('Panel Spreadsheet'!F151),'Panel Spreadsheet'!F151*Maturity!F151,"")</f>
        <v/>
      </c>
      <c r="G151" s="6" t="str">
        <f>IF(ISNUMBER('Panel Spreadsheet'!G151),'Panel Spreadsheet'!G151*Maturity!G151,"")</f>
        <v/>
      </c>
      <c r="H151" s="6" t="str">
        <f>IF(ISNUMBER('Panel Spreadsheet'!H151),'Panel Spreadsheet'!H151*Maturity!H151,"")</f>
        <v/>
      </c>
      <c r="I151" s="6" t="str">
        <f>IF(ISNUMBER('Panel Spreadsheet'!I151),'Panel Spreadsheet'!I151*Maturity!I151,"")</f>
        <v/>
      </c>
      <c r="J151" s="6" t="str">
        <f>IF(ISNUMBER('Panel Spreadsheet'!J151),'Panel Spreadsheet'!J151*Maturity!J151,"")</f>
        <v/>
      </c>
      <c r="K151" s="6">
        <f>IF(ISNUMBER('Panel Spreadsheet'!K151),'Panel Spreadsheet'!K151*Maturity!K151,"")</f>
        <v>7.5</v>
      </c>
      <c r="L151" s="6">
        <f>IF(ISNUMBER('Panel Spreadsheet'!L151),'Panel Spreadsheet'!L151*Maturity!L151,"")</f>
        <v>9.5</v>
      </c>
      <c r="M151" s="6" t="str">
        <f>IF(ISNUMBER('Panel Spreadsheet'!M151),'Panel Spreadsheet'!M151*Maturity!M151,"")</f>
        <v/>
      </c>
      <c r="N151" s="6" t="str">
        <f>IF(ISNUMBER('Panel Spreadsheet'!N151),'Panel Spreadsheet'!N151*Maturity!N151,"")</f>
        <v/>
      </c>
      <c r="O151" s="6" t="str">
        <f>IF(ISNUMBER('Panel Spreadsheet'!O151),'Panel Spreadsheet'!O151*Maturity!O151,"")</f>
        <v/>
      </c>
      <c r="P151" s="6" t="str">
        <f>IF(ISNUMBER('Panel Spreadsheet'!P151),'Panel Spreadsheet'!P151*Maturity!P151,"")</f>
        <v/>
      </c>
      <c r="Q151" s="6" t="str">
        <f>IF(ISNUMBER('Panel Spreadsheet'!Q151),'Panel Spreadsheet'!Q151*Maturity!Q151,"")</f>
        <v/>
      </c>
      <c r="R151" s="6" t="str">
        <f>IF(ISNUMBER('Panel Spreadsheet'!R151),'Panel Spreadsheet'!R151*Maturity!R151,"")</f>
        <v/>
      </c>
      <c r="S151" s="6" t="str">
        <f>IF(ISNUMBER('Panel Spreadsheet'!S151),'Panel Spreadsheet'!S151*Maturity!S151,"")</f>
        <v/>
      </c>
      <c r="T151" s="6" t="str">
        <f>IF(ISNUMBER('Panel Spreadsheet'!T151),'Panel Spreadsheet'!T151*Maturity!T151,"")</f>
        <v/>
      </c>
      <c r="U151" s="6" t="str">
        <f>IF(ISNUMBER('Panel Spreadsheet'!U151),'Panel Spreadsheet'!U151*Maturity!U151,"")</f>
        <v/>
      </c>
      <c r="V151" s="6" t="str">
        <f>IF(ISNUMBER('Panel Spreadsheet'!V151),'Panel Spreadsheet'!V151*Maturity!V151,"")</f>
        <v/>
      </c>
      <c r="W151" s="6" t="str">
        <f>IF(ISNUMBER('Panel Spreadsheet'!W151),'Panel Spreadsheet'!W151*Maturity!W151,"")</f>
        <v/>
      </c>
      <c r="X151" s="6" t="str">
        <f>IF(ISNUMBER('Panel Spreadsheet'!X151),'Panel Spreadsheet'!X151*Maturity!X151,"")</f>
        <v/>
      </c>
      <c r="Y151" s="6" t="str">
        <f>IF(ISNUMBER('Panel Spreadsheet'!Y151),'Panel Spreadsheet'!Y151*Maturity!Y151,"")</f>
        <v/>
      </c>
      <c r="Z151" s="6" t="str">
        <f>IF(ISNUMBER('Panel Spreadsheet'!Z151),'Panel Spreadsheet'!Z151*Maturity!Z151,"")</f>
        <v/>
      </c>
      <c r="AA151" s="6" t="str">
        <f>IF(ISNUMBER('Panel Spreadsheet'!AA151),'Panel Spreadsheet'!AA151*Maturity!AA151,"")</f>
        <v/>
      </c>
      <c r="AB151" s="6" t="str">
        <f>IF(ISNUMBER('Panel Spreadsheet'!AB151),'Panel Spreadsheet'!AB151*Maturity!AB151,"")</f>
        <v/>
      </c>
      <c r="AC151" s="6" t="str">
        <f>IF(ISNUMBER('Panel Spreadsheet'!AC151),'Panel Spreadsheet'!AC151*Maturity!AC151,"")</f>
        <v/>
      </c>
      <c r="AD151" s="6" t="str">
        <f>IF(ISNUMBER('Panel Spreadsheet'!AD151),'Panel Spreadsheet'!AD151*Maturity!AD151,"")</f>
        <v/>
      </c>
      <c r="AE151" s="6" t="str">
        <f>IF(ISNUMBER('Panel Spreadsheet'!AE151),'Panel Spreadsheet'!AE151*Maturity!AE151,"")</f>
        <v/>
      </c>
      <c r="AF151" s="6" t="str">
        <f>IF(ISNUMBER('Panel Spreadsheet'!AF151),'Panel Spreadsheet'!AF151*Maturity!AF151,"")</f>
        <v/>
      </c>
      <c r="AG151" s="6" t="str">
        <f>IF(ISNUMBER('Panel Spreadsheet'!AG151),'Panel Spreadsheet'!AG151*Maturity!AG151,"")</f>
        <v/>
      </c>
      <c r="AH151" s="6" t="str">
        <f>IF(ISNUMBER('Panel Spreadsheet'!AH151),'Panel Spreadsheet'!AH151*Maturity!AH151,"")</f>
        <v/>
      </c>
      <c r="AI151" s="6" t="str">
        <f>IF(ISNUMBER('Panel Spreadsheet'!AI151),'Panel Spreadsheet'!AI151*Maturity!AI151,"")</f>
        <v/>
      </c>
      <c r="AJ151" s="6" t="str">
        <f>IF(ISNUMBER('Panel Spreadsheet'!AJ151),'Panel Spreadsheet'!AJ151*Maturity!AJ151,"")</f>
        <v/>
      </c>
      <c r="AK151" s="6" t="str">
        <f>IF(ISNUMBER('Panel Spreadsheet'!AK151),'Panel Spreadsheet'!AK151*Maturity!AK151,"")</f>
        <v/>
      </c>
      <c r="AL151" s="6" t="str">
        <f>IF(ISNUMBER('Panel Spreadsheet'!AL151),'Panel Spreadsheet'!AL151*Maturity!AL151,"")</f>
        <v/>
      </c>
      <c r="AM151" s="6" t="str">
        <f>IF(ISNUMBER('Panel Spreadsheet'!AM151),'Panel Spreadsheet'!AM151*Maturity!AM151,"")</f>
        <v/>
      </c>
      <c r="AN151" s="6" t="str">
        <f>IF(ISNUMBER('Panel Spreadsheet'!AN151),'Panel Spreadsheet'!AN151*Maturity!AN151,"")</f>
        <v/>
      </c>
      <c r="AO151" s="6" t="str">
        <f>IF(ISNUMBER('Panel Spreadsheet'!AO151),'Panel Spreadsheet'!AO151*Maturity!AO151,"")</f>
        <v/>
      </c>
      <c r="AP151" s="6" t="str">
        <f>IF(ISNUMBER('Panel Spreadsheet'!AP151),'Panel Spreadsheet'!AP151*Maturity!AP151,"")</f>
        <v/>
      </c>
      <c r="AQ151" s="6" t="str">
        <f>IF(ISNUMBER('Panel Spreadsheet'!AQ151),'Panel Spreadsheet'!AQ151*Maturity!AQ151,"")</f>
        <v/>
      </c>
      <c r="AR151" s="6" t="str">
        <f>IF(ISNUMBER('Panel Spreadsheet'!AR151),'Panel Spreadsheet'!AR151*Maturity!AR151,"")</f>
        <v/>
      </c>
      <c r="AS151" s="6" t="str">
        <f>IF(ISNUMBER('Panel Spreadsheet'!AS151),'Panel Spreadsheet'!AS151*Maturity!AS151,"")</f>
        <v/>
      </c>
      <c r="AT151" s="6" t="str">
        <f>IF(ISNUMBER('Panel Spreadsheet'!AT151),'Panel Spreadsheet'!AT151*Maturity!AT151,"")</f>
        <v/>
      </c>
      <c r="AU151" s="6" t="str">
        <f>IF(ISNUMBER('Panel Spreadsheet'!AU151),'Panel Spreadsheet'!AU151*Maturity!AU151,"")</f>
        <v/>
      </c>
      <c r="AV151" s="6" t="str">
        <f>IF(ISNUMBER('Panel Spreadsheet'!AV151),'Panel Spreadsheet'!AV151*Maturity!AV151,"")</f>
        <v/>
      </c>
      <c r="AW151" s="6" t="str">
        <f>IF(ISNUMBER('Panel Spreadsheet'!AW151),'Panel Spreadsheet'!AW151*Maturity!AW151,"")</f>
        <v/>
      </c>
      <c r="AX151" s="6" t="str">
        <f>IF(ISNUMBER('Panel Spreadsheet'!AX151),'Panel Spreadsheet'!AX151*Maturity!AX151,"")</f>
        <v/>
      </c>
      <c r="AY151" s="6" t="str">
        <f>IF(ISNUMBER('Panel Spreadsheet'!AY151),'Panel Spreadsheet'!AY151*Maturity!AY151,"")</f>
        <v/>
      </c>
    </row>
    <row r="152" spans="1:51" x14ac:dyDescent="0.35">
      <c r="A152" s="70" t="s">
        <v>101</v>
      </c>
      <c r="B152" s="36" t="s">
        <v>154</v>
      </c>
      <c r="F152" s="6" t="str">
        <f>IF(ISNUMBER('Panel Spreadsheet'!F152),'Panel Spreadsheet'!F152*Maturity!F152,"")</f>
        <v/>
      </c>
      <c r="G152" s="6">
        <f>IF(ISNUMBER('Panel Spreadsheet'!G152),'Panel Spreadsheet'!G152*Maturity!G152,"")</f>
        <v>587.46825000000001</v>
      </c>
      <c r="H152" s="6" t="str">
        <f>IF(ISNUMBER('Panel Spreadsheet'!H152),'Panel Spreadsheet'!H152*Maturity!H152,"")</f>
        <v/>
      </c>
      <c r="I152" s="6" t="str">
        <f>IF(ISNUMBER('Panel Spreadsheet'!I152),'Panel Spreadsheet'!I152*Maturity!I152,"")</f>
        <v/>
      </c>
      <c r="J152" s="6" t="str">
        <f>IF(ISNUMBER('Panel Spreadsheet'!J152),'Panel Spreadsheet'!J152*Maturity!J152,"")</f>
        <v/>
      </c>
      <c r="K152" s="6" t="str">
        <f>IF(ISNUMBER('Panel Spreadsheet'!K152),'Panel Spreadsheet'!K152*Maturity!K152,"")</f>
        <v/>
      </c>
      <c r="L152" s="6" t="str">
        <f>IF(ISNUMBER('Panel Spreadsheet'!L152),'Panel Spreadsheet'!L152*Maturity!L152,"")</f>
        <v/>
      </c>
      <c r="M152" s="6" t="str">
        <f>IF(ISNUMBER('Panel Spreadsheet'!M152),'Panel Spreadsheet'!M152*Maturity!M152,"")</f>
        <v/>
      </c>
      <c r="N152" s="6" t="str">
        <f>IF(ISNUMBER('Panel Spreadsheet'!N152),'Panel Spreadsheet'!N152*Maturity!N152,"")</f>
        <v/>
      </c>
      <c r="O152" s="6" t="str">
        <f>IF(ISNUMBER('Panel Spreadsheet'!O152),'Panel Spreadsheet'!O152*Maturity!O152,"")</f>
        <v/>
      </c>
      <c r="P152" s="6" t="str">
        <f>IF(ISNUMBER('Panel Spreadsheet'!P152),'Panel Spreadsheet'!P152*Maturity!P152,"")</f>
        <v/>
      </c>
      <c r="Q152" s="6" t="str">
        <f>IF(ISNUMBER('Panel Spreadsheet'!Q152),'Panel Spreadsheet'!Q152*Maturity!Q152,"")</f>
        <v/>
      </c>
      <c r="R152" s="6" t="str">
        <f>IF(ISNUMBER('Panel Spreadsheet'!R152),'Panel Spreadsheet'!R152*Maturity!R152,"")</f>
        <v/>
      </c>
      <c r="S152" s="6" t="str">
        <f>IF(ISNUMBER('Panel Spreadsheet'!S152),'Panel Spreadsheet'!S152*Maturity!S152,"")</f>
        <v/>
      </c>
      <c r="T152" s="6" t="str">
        <f>IF(ISNUMBER('Panel Spreadsheet'!T152),'Panel Spreadsheet'!T152*Maturity!T152,"")</f>
        <v/>
      </c>
      <c r="U152" s="6" t="str">
        <f>IF(ISNUMBER('Panel Spreadsheet'!U152),'Panel Spreadsheet'!U152*Maturity!U152,"")</f>
        <v/>
      </c>
      <c r="V152" s="6" t="str">
        <f>IF(ISNUMBER('Panel Spreadsheet'!V152),'Panel Spreadsheet'!V152*Maturity!V152,"")</f>
        <v/>
      </c>
      <c r="W152" s="6" t="str">
        <f>IF(ISNUMBER('Panel Spreadsheet'!W152),'Panel Spreadsheet'!W152*Maturity!W152,"")</f>
        <v/>
      </c>
      <c r="X152" s="6" t="str">
        <f>IF(ISNUMBER('Panel Spreadsheet'!X152),'Panel Spreadsheet'!X152*Maturity!X152,"")</f>
        <v/>
      </c>
      <c r="Y152" s="6" t="str">
        <f>IF(ISNUMBER('Panel Spreadsheet'!Y152),'Panel Spreadsheet'!Y152*Maturity!Y152,"")</f>
        <v/>
      </c>
      <c r="Z152" s="6" t="str">
        <f>IF(ISNUMBER('Panel Spreadsheet'!Z152),'Panel Spreadsheet'!Z152*Maturity!Z152,"")</f>
        <v/>
      </c>
      <c r="AA152" s="6" t="str">
        <f>IF(ISNUMBER('Panel Spreadsheet'!AA152),'Panel Spreadsheet'!AA152*Maturity!AA152,"")</f>
        <v/>
      </c>
      <c r="AB152" s="6" t="str">
        <f>IF(ISNUMBER('Panel Spreadsheet'!AB152),'Panel Spreadsheet'!AB152*Maturity!AB152,"")</f>
        <v/>
      </c>
      <c r="AC152" s="6" t="str">
        <f>IF(ISNUMBER('Panel Spreadsheet'!AC152),'Panel Spreadsheet'!AC152*Maturity!AC152,"")</f>
        <v/>
      </c>
      <c r="AD152" s="6" t="str">
        <f>IF(ISNUMBER('Panel Spreadsheet'!AD152),'Panel Spreadsheet'!AD152*Maturity!AD152,"")</f>
        <v/>
      </c>
      <c r="AE152" s="6" t="str">
        <f>IF(ISNUMBER('Panel Spreadsheet'!AE152),'Panel Spreadsheet'!AE152*Maturity!AE152,"")</f>
        <v/>
      </c>
      <c r="AF152" s="6" t="str">
        <f>IF(ISNUMBER('Panel Spreadsheet'!AF152),'Panel Spreadsheet'!AF152*Maturity!AF152,"")</f>
        <v/>
      </c>
      <c r="AG152" s="6" t="str">
        <f>IF(ISNUMBER('Panel Spreadsheet'!AG152),'Panel Spreadsheet'!AG152*Maturity!AG152,"")</f>
        <v/>
      </c>
      <c r="AH152" s="6" t="str">
        <f>IF(ISNUMBER('Panel Spreadsheet'!AH152),'Panel Spreadsheet'!AH152*Maturity!AH152,"")</f>
        <v/>
      </c>
      <c r="AI152" s="6" t="str">
        <f>IF(ISNUMBER('Panel Spreadsheet'!AI152),'Panel Spreadsheet'!AI152*Maturity!AI152,"")</f>
        <v/>
      </c>
      <c r="AJ152" s="6" t="str">
        <f>IF(ISNUMBER('Panel Spreadsheet'!AJ152),'Panel Spreadsheet'!AJ152*Maturity!AJ152,"")</f>
        <v/>
      </c>
      <c r="AK152" s="6" t="str">
        <f>IF(ISNUMBER('Panel Spreadsheet'!AK152),'Panel Spreadsheet'!AK152*Maturity!AK152,"")</f>
        <v/>
      </c>
      <c r="AL152" s="6" t="str">
        <f>IF(ISNUMBER('Panel Spreadsheet'!AL152),'Panel Spreadsheet'!AL152*Maturity!AL152,"")</f>
        <v/>
      </c>
      <c r="AM152" s="6" t="str">
        <f>IF(ISNUMBER('Panel Spreadsheet'!AM152),'Panel Spreadsheet'!AM152*Maturity!AM152,"")</f>
        <v/>
      </c>
      <c r="AN152" s="6" t="str">
        <f>IF(ISNUMBER('Panel Spreadsheet'!AN152),'Panel Spreadsheet'!AN152*Maturity!AN152,"")</f>
        <v/>
      </c>
      <c r="AO152" s="6" t="str">
        <f>IF(ISNUMBER('Panel Spreadsheet'!AO152),'Panel Spreadsheet'!AO152*Maturity!AO152,"")</f>
        <v/>
      </c>
      <c r="AP152" s="6" t="str">
        <f>IF(ISNUMBER('Panel Spreadsheet'!AP152),'Panel Spreadsheet'!AP152*Maturity!AP152,"")</f>
        <v/>
      </c>
      <c r="AQ152" s="6" t="str">
        <f>IF(ISNUMBER('Panel Spreadsheet'!AQ152),'Panel Spreadsheet'!AQ152*Maturity!AQ152,"")</f>
        <v/>
      </c>
      <c r="AR152" s="6" t="str">
        <f>IF(ISNUMBER('Panel Spreadsheet'!AR152),'Panel Spreadsheet'!AR152*Maturity!AR152,"")</f>
        <v/>
      </c>
      <c r="AS152" s="6" t="str">
        <f>IF(ISNUMBER('Panel Spreadsheet'!AS152),'Panel Spreadsheet'!AS152*Maturity!AS152,"")</f>
        <v/>
      </c>
      <c r="AT152" s="6" t="str">
        <f>IF(ISNUMBER('Panel Spreadsheet'!AT152),'Panel Spreadsheet'!AT152*Maturity!AT152,"")</f>
        <v/>
      </c>
      <c r="AU152" s="6" t="str">
        <f>IF(ISNUMBER('Panel Spreadsheet'!AU152),'Panel Spreadsheet'!AU152*Maturity!AU152,"")</f>
        <v/>
      </c>
      <c r="AV152" s="6" t="str">
        <f>IF(ISNUMBER('Panel Spreadsheet'!AV152),'Panel Spreadsheet'!AV152*Maturity!AV152,"")</f>
        <v/>
      </c>
      <c r="AW152" s="6" t="str">
        <f>IF(ISNUMBER('Panel Spreadsheet'!AW152),'Panel Spreadsheet'!AW152*Maturity!AW152,"")</f>
        <v/>
      </c>
      <c r="AX152" s="6" t="str">
        <f>IF(ISNUMBER('Panel Spreadsheet'!AX152),'Panel Spreadsheet'!AX152*Maturity!AX152,"")</f>
        <v/>
      </c>
      <c r="AY152" s="6" t="str">
        <f>IF(ISNUMBER('Panel Spreadsheet'!AY152),'Panel Spreadsheet'!AY152*Maturity!AY152,"")</f>
        <v/>
      </c>
    </row>
    <row r="153" spans="1:51" x14ac:dyDescent="0.35">
      <c r="A153" s="70" t="s">
        <v>102</v>
      </c>
      <c r="B153" s="36" t="s">
        <v>155</v>
      </c>
      <c r="F153" s="6" t="str">
        <f>IF(ISNUMBER('Panel Spreadsheet'!F153),'Panel Spreadsheet'!F153*Maturity!F153,"")</f>
        <v/>
      </c>
      <c r="G153" s="6">
        <f>IF(ISNUMBER('Panel Spreadsheet'!G153),'Panel Spreadsheet'!G153*Maturity!G153,"")</f>
        <v>6.1695000000000002</v>
      </c>
      <c r="H153" s="6" t="str">
        <f>IF(ISNUMBER('Panel Spreadsheet'!H153),'Panel Spreadsheet'!H153*Maturity!H153,"")</f>
        <v/>
      </c>
      <c r="I153" s="6" t="str">
        <f>IF(ISNUMBER('Panel Spreadsheet'!I153),'Panel Spreadsheet'!I153*Maturity!I153,"")</f>
        <v/>
      </c>
      <c r="J153" s="6" t="str">
        <f>IF(ISNUMBER('Panel Spreadsheet'!J153),'Panel Spreadsheet'!J153*Maturity!J153,"")</f>
        <v/>
      </c>
      <c r="K153" s="6" t="str">
        <f>IF(ISNUMBER('Panel Spreadsheet'!K153),'Panel Spreadsheet'!K153*Maturity!K153,"")</f>
        <v/>
      </c>
      <c r="L153" s="6" t="str">
        <f>IF(ISNUMBER('Panel Spreadsheet'!L153),'Panel Spreadsheet'!L153*Maturity!L153,"")</f>
        <v/>
      </c>
      <c r="M153" s="6" t="str">
        <f>IF(ISNUMBER('Panel Spreadsheet'!M153),'Panel Spreadsheet'!M153*Maturity!M153,"")</f>
        <v/>
      </c>
      <c r="N153" s="6" t="str">
        <f>IF(ISNUMBER('Panel Spreadsheet'!N153),'Panel Spreadsheet'!N153*Maturity!N153,"")</f>
        <v/>
      </c>
      <c r="O153" s="6" t="str">
        <f>IF(ISNUMBER('Panel Spreadsheet'!O153),'Panel Spreadsheet'!O153*Maturity!O153,"")</f>
        <v/>
      </c>
      <c r="P153" s="6" t="str">
        <f>IF(ISNUMBER('Panel Spreadsheet'!P153),'Panel Spreadsheet'!P153*Maturity!P153,"")</f>
        <v/>
      </c>
      <c r="Q153" s="6" t="str">
        <f>IF(ISNUMBER('Panel Spreadsheet'!Q153),'Panel Spreadsheet'!Q153*Maturity!Q153,"")</f>
        <v/>
      </c>
      <c r="R153" s="6" t="str">
        <f>IF(ISNUMBER('Panel Spreadsheet'!R153),'Panel Spreadsheet'!R153*Maturity!R153,"")</f>
        <v/>
      </c>
      <c r="S153" s="6" t="str">
        <f>IF(ISNUMBER('Panel Spreadsheet'!S153),'Panel Spreadsheet'!S153*Maturity!S153,"")</f>
        <v/>
      </c>
      <c r="T153" s="6" t="str">
        <f>IF(ISNUMBER('Panel Spreadsheet'!T153),'Panel Spreadsheet'!T153*Maturity!T153,"")</f>
        <v/>
      </c>
      <c r="U153" s="6" t="str">
        <f>IF(ISNUMBER('Panel Spreadsheet'!U153),'Panel Spreadsheet'!U153*Maturity!U153,"")</f>
        <v/>
      </c>
      <c r="V153" s="6" t="str">
        <f>IF(ISNUMBER('Panel Spreadsheet'!V153),'Panel Spreadsheet'!V153*Maturity!V153,"")</f>
        <v/>
      </c>
      <c r="W153" s="6" t="str">
        <f>IF(ISNUMBER('Panel Spreadsheet'!W153),'Panel Spreadsheet'!W153*Maturity!W153,"")</f>
        <v/>
      </c>
      <c r="X153" s="6" t="str">
        <f>IF(ISNUMBER('Panel Spreadsheet'!X153),'Panel Spreadsheet'!X153*Maturity!X153,"")</f>
        <v/>
      </c>
      <c r="Y153" s="6" t="str">
        <f>IF(ISNUMBER('Panel Spreadsheet'!Y153),'Panel Spreadsheet'!Y153*Maturity!Y153,"")</f>
        <v/>
      </c>
      <c r="Z153" s="6" t="str">
        <f>IF(ISNUMBER('Panel Spreadsheet'!Z153),'Panel Spreadsheet'!Z153*Maturity!Z153,"")</f>
        <v/>
      </c>
      <c r="AA153" s="6" t="str">
        <f>IF(ISNUMBER('Panel Spreadsheet'!AA153),'Panel Spreadsheet'!AA153*Maturity!AA153,"")</f>
        <v/>
      </c>
      <c r="AB153" s="6" t="str">
        <f>IF(ISNUMBER('Panel Spreadsheet'!AB153),'Panel Spreadsheet'!AB153*Maturity!AB153,"")</f>
        <v/>
      </c>
      <c r="AC153" s="6" t="str">
        <f>IF(ISNUMBER('Panel Spreadsheet'!AC153),'Panel Spreadsheet'!AC153*Maturity!AC153,"")</f>
        <v/>
      </c>
      <c r="AD153" s="6" t="str">
        <f>IF(ISNUMBER('Panel Spreadsheet'!AD153),'Panel Spreadsheet'!AD153*Maturity!AD153,"")</f>
        <v/>
      </c>
      <c r="AE153" s="6" t="str">
        <f>IF(ISNUMBER('Panel Spreadsheet'!AE153),'Panel Spreadsheet'!AE153*Maturity!AE153,"")</f>
        <v/>
      </c>
      <c r="AF153" s="6" t="str">
        <f>IF(ISNUMBER('Panel Spreadsheet'!AF153),'Panel Spreadsheet'!AF153*Maturity!AF153,"")</f>
        <v/>
      </c>
      <c r="AG153" s="6" t="str">
        <f>IF(ISNUMBER('Panel Spreadsheet'!AG153),'Panel Spreadsheet'!AG153*Maturity!AG153,"")</f>
        <v/>
      </c>
      <c r="AH153" s="6" t="str">
        <f>IF(ISNUMBER('Panel Spreadsheet'!AH153),'Panel Spreadsheet'!AH153*Maturity!AH153,"")</f>
        <v/>
      </c>
      <c r="AI153" s="6" t="str">
        <f>IF(ISNUMBER('Panel Spreadsheet'!AI153),'Panel Spreadsheet'!AI153*Maturity!AI153,"")</f>
        <v/>
      </c>
      <c r="AJ153" s="6" t="str">
        <f>IF(ISNUMBER('Panel Spreadsheet'!AJ153),'Panel Spreadsheet'!AJ153*Maturity!AJ153,"")</f>
        <v/>
      </c>
      <c r="AK153" s="6" t="str">
        <f>IF(ISNUMBER('Panel Spreadsheet'!AK153),'Panel Spreadsheet'!AK153*Maturity!AK153,"")</f>
        <v/>
      </c>
      <c r="AL153" s="6" t="str">
        <f>IF(ISNUMBER('Panel Spreadsheet'!AL153),'Panel Spreadsheet'!AL153*Maturity!AL153,"")</f>
        <v/>
      </c>
      <c r="AM153" s="6" t="str">
        <f>IF(ISNUMBER('Panel Spreadsheet'!AM153),'Panel Spreadsheet'!AM153*Maturity!AM153,"")</f>
        <v/>
      </c>
      <c r="AN153" s="6" t="str">
        <f>IF(ISNUMBER('Panel Spreadsheet'!AN153),'Panel Spreadsheet'!AN153*Maturity!AN153,"")</f>
        <v/>
      </c>
      <c r="AO153" s="6" t="str">
        <f>IF(ISNUMBER('Panel Spreadsheet'!AO153),'Panel Spreadsheet'!AO153*Maturity!AO153,"")</f>
        <v/>
      </c>
      <c r="AP153" s="6" t="str">
        <f>IF(ISNUMBER('Panel Spreadsheet'!AP153),'Panel Spreadsheet'!AP153*Maturity!AP153,"")</f>
        <v/>
      </c>
      <c r="AQ153" s="6" t="str">
        <f>IF(ISNUMBER('Panel Spreadsheet'!AQ153),'Panel Spreadsheet'!AQ153*Maturity!AQ153,"")</f>
        <v/>
      </c>
      <c r="AR153" s="6" t="str">
        <f>IF(ISNUMBER('Panel Spreadsheet'!AR153),'Panel Spreadsheet'!AR153*Maturity!AR153,"")</f>
        <v/>
      </c>
      <c r="AS153" s="6" t="str">
        <f>IF(ISNUMBER('Panel Spreadsheet'!AS153),'Panel Spreadsheet'!AS153*Maturity!AS153,"")</f>
        <v/>
      </c>
      <c r="AT153" s="6" t="str">
        <f>IF(ISNUMBER('Panel Spreadsheet'!AT153),'Panel Spreadsheet'!AT153*Maturity!AT153,"")</f>
        <v/>
      </c>
      <c r="AU153" s="6" t="str">
        <f>IF(ISNUMBER('Panel Spreadsheet'!AU153),'Panel Spreadsheet'!AU153*Maturity!AU153,"")</f>
        <v/>
      </c>
      <c r="AV153" s="6" t="str">
        <f>IF(ISNUMBER('Panel Spreadsheet'!AV153),'Panel Spreadsheet'!AV153*Maturity!AV153,"")</f>
        <v/>
      </c>
      <c r="AW153" s="6" t="str">
        <f>IF(ISNUMBER('Panel Spreadsheet'!AW153),'Panel Spreadsheet'!AW153*Maturity!AW153,"")</f>
        <v/>
      </c>
      <c r="AX153" s="6" t="str">
        <f>IF(ISNUMBER('Panel Spreadsheet'!AX153),'Panel Spreadsheet'!AX153*Maturity!AX153,"")</f>
        <v/>
      </c>
      <c r="AY153" s="6" t="str">
        <f>IF(ISNUMBER('Panel Spreadsheet'!AY153),'Panel Spreadsheet'!AY153*Maturity!AY153,"")</f>
        <v/>
      </c>
    </row>
    <row r="154" spans="1:51" x14ac:dyDescent="0.35">
      <c r="A154" s="67" t="s">
        <v>103</v>
      </c>
      <c r="B154" s="36" t="s">
        <v>169</v>
      </c>
      <c r="F154" s="6" t="str">
        <f>IF(ISNUMBER('Panel Spreadsheet'!F154),'Panel Spreadsheet'!F154*Maturity!F154,"")</f>
        <v/>
      </c>
      <c r="G154" s="6" t="str">
        <f>IF(ISNUMBER('Panel Spreadsheet'!G154),'Panel Spreadsheet'!G154*Maturity!G154,"")</f>
        <v/>
      </c>
      <c r="H154" s="6">
        <f>IF(ISNUMBER('Panel Spreadsheet'!H154),'Panel Spreadsheet'!H154*Maturity!H154,"")</f>
        <v>437.637</v>
      </c>
      <c r="I154" s="6" t="str">
        <f>IF(ISNUMBER('Panel Spreadsheet'!I154),'Panel Spreadsheet'!I154*Maturity!I154,"")</f>
        <v/>
      </c>
      <c r="J154" s="6" t="str">
        <f>IF(ISNUMBER('Panel Spreadsheet'!J154),'Panel Spreadsheet'!J154*Maturity!J154,"")</f>
        <v/>
      </c>
      <c r="K154" s="6" t="str">
        <f>IF(ISNUMBER('Panel Spreadsheet'!K154),'Panel Spreadsheet'!K154*Maturity!K154,"")</f>
        <v/>
      </c>
      <c r="L154" s="6" t="str">
        <f>IF(ISNUMBER('Panel Spreadsheet'!L154),'Panel Spreadsheet'!L154*Maturity!L154,"")</f>
        <v/>
      </c>
      <c r="M154" s="6" t="str">
        <f>IF(ISNUMBER('Panel Spreadsheet'!M154),'Panel Spreadsheet'!M154*Maturity!M154,"")</f>
        <v/>
      </c>
      <c r="N154" s="6" t="str">
        <f>IF(ISNUMBER('Panel Spreadsheet'!N154),'Panel Spreadsheet'!N154*Maturity!N154,"")</f>
        <v/>
      </c>
      <c r="O154" s="6" t="str">
        <f>IF(ISNUMBER('Panel Spreadsheet'!O154),'Panel Spreadsheet'!O154*Maturity!O154,"")</f>
        <v/>
      </c>
      <c r="P154" s="6" t="str">
        <f>IF(ISNUMBER('Panel Spreadsheet'!P154),'Panel Spreadsheet'!P154*Maturity!P154,"")</f>
        <v/>
      </c>
      <c r="Q154" s="6" t="str">
        <f>IF(ISNUMBER('Panel Spreadsheet'!Q154),'Panel Spreadsheet'!Q154*Maturity!Q154,"")</f>
        <v/>
      </c>
      <c r="R154" s="6" t="str">
        <f>IF(ISNUMBER('Panel Spreadsheet'!R154),'Panel Spreadsheet'!R154*Maturity!R154,"")</f>
        <v/>
      </c>
      <c r="S154" s="6" t="str">
        <f>IF(ISNUMBER('Panel Spreadsheet'!S154),'Panel Spreadsheet'!S154*Maturity!S154,"")</f>
        <v/>
      </c>
      <c r="T154" s="6" t="str">
        <f>IF(ISNUMBER('Panel Spreadsheet'!T154),'Panel Spreadsheet'!T154*Maturity!T154,"")</f>
        <v/>
      </c>
      <c r="U154" s="6" t="str">
        <f>IF(ISNUMBER('Panel Spreadsheet'!U154),'Panel Spreadsheet'!U154*Maturity!U154,"")</f>
        <v/>
      </c>
      <c r="V154" s="6" t="str">
        <f>IF(ISNUMBER('Panel Spreadsheet'!V154),'Panel Spreadsheet'!V154*Maturity!V154,"")</f>
        <v/>
      </c>
      <c r="W154" s="6" t="str">
        <f>IF(ISNUMBER('Panel Spreadsheet'!W154),'Panel Spreadsheet'!W154*Maturity!W154,"")</f>
        <v/>
      </c>
      <c r="X154" s="6" t="str">
        <f>IF(ISNUMBER('Panel Spreadsheet'!X154),'Panel Spreadsheet'!X154*Maturity!X154,"")</f>
        <v/>
      </c>
      <c r="Y154" s="6" t="str">
        <f>IF(ISNUMBER('Panel Spreadsheet'!Y154),'Panel Spreadsheet'!Y154*Maturity!Y154,"")</f>
        <v/>
      </c>
      <c r="Z154" s="6" t="str">
        <f>IF(ISNUMBER('Panel Spreadsheet'!Z154),'Panel Spreadsheet'!Z154*Maturity!Z154,"")</f>
        <v/>
      </c>
      <c r="AA154" s="6" t="str">
        <f>IF(ISNUMBER('Panel Spreadsheet'!AA154),'Panel Spreadsheet'!AA154*Maturity!AA154,"")</f>
        <v/>
      </c>
      <c r="AB154" s="6" t="str">
        <f>IF(ISNUMBER('Panel Spreadsheet'!AB154),'Panel Spreadsheet'!AB154*Maturity!AB154,"")</f>
        <v/>
      </c>
      <c r="AC154" s="6" t="str">
        <f>IF(ISNUMBER('Panel Spreadsheet'!AC154),'Panel Spreadsheet'!AC154*Maturity!AC154,"")</f>
        <v/>
      </c>
      <c r="AD154" s="6" t="str">
        <f>IF(ISNUMBER('Panel Spreadsheet'!AD154),'Panel Spreadsheet'!AD154*Maturity!AD154,"")</f>
        <v/>
      </c>
      <c r="AE154" s="6" t="str">
        <f>IF(ISNUMBER('Panel Spreadsheet'!AE154),'Panel Spreadsheet'!AE154*Maturity!AE154,"")</f>
        <v/>
      </c>
      <c r="AF154" s="6" t="str">
        <f>IF(ISNUMBER('Panel Spreadsheet'!AF154),'Panel Spreadsheet'!AF154*Maturity!AF154,"")</f>
        <v/>
      </c>
      <c r="AG154" s="6" t="str">
        <f>IF(ISNUMBER('Panel Spreadsheet'!AG154),'Panel Spreadsheet'!AG154*Maturity!AG154,"")</f>
        <v/>
      </c>
      <c r="AH154" s="6" t="str">
        <f>IF(ISNUMBER('Panel Spreadsheet'!AH154),'Panel Spreadsheet'!AH154*Maturity!AH154,"")</f>
        <v/>
      </c>
      <c r="AI154" s="6" t="str">
        <f>IF(ISNUMBER('Panel Spreadsheet'!AI154),'Panel Spreadsheet'!AI154*Maturity!AI154,"")</f>
        <v/>
      </c>
      <c r="AJ154" s="6" t="str">
        <f>IF(ISNUMBER('Panel Spreadsheet'!AJ154),'Panel Spreadsheet'!AJ154*Maturity!AJ154,"")</f>
        <v/>
      </c>
      <c r="AK154" s="6" t="str">
        <f>IF(ISNUMBER('Panel Spreadsheet'!AK154),'Panel Spreadsheet'!AK154*Maturity!AK154,"")</f>
        <v/>
      </c>
      <c r="AL154" s="6" t="str">
        <f>IF(ISNUMBER('Panel Spreadsheet'!AL154),'Panel Spreadsheet'!AL154*Maturity!AL154,"")</f>
        <v/>
      </c>
      <c r="AM154" s="6" t="str">
        <f>IF(ISNUMBER('Panel Spreadsheet'!AM154),'Panel Spreadsheet'!AM154*Maturity!AM154,"")</f>
        <v/>
      </c>
      <c r="AN154" s="6" t="str">
        <f>IF(ISNUMBER('Panel Spreadsheet'!AN154),'Panel Spreadsheet'!AN154*Maturity!AN154,"")</f>
        <v/>
      </c>
      <c r="AO154" s="6" t="str">
        <f>IF(ISNUMBER('Panel Spreadsheet'!AO154),'Panel Spreadsheet'!AO154*Maturity!AO154,"")</f>
        <v/>
      </c>
      <c r="AP154" s="6" t="str">
        <f>IF(ISNUMBER('Panel Spreadsheet'!AP154),'Panel Spreadsheet'!AP154*Maturity!AP154,"")</f>
        <v/>
      </c>
      <c r="AQ154" s="6" t="str">
        <f>IF(ISNUMBER('Panel Spreadsheet'!AQ154),'Panel Spreadsheet'!AQ154*Maturity!AQ154,"")</f>
        <v/>
      </c>
      <c r="AR154" s="6" t="str">
        <f>IF(ISNUMBER('Panel Spreadsheet'!AR154),'Panel Spreadsheet'!AR154*Maturity!AR154,"")</f>
        <v/>
      </c>
      <c r="AS154" s="6" t="str">
        <f>IF(ISNUMBER('Panel Spreadsheet'!AS154),'Panel Spreadsheet'!AS154*Maturity!AS154,"")</f>
        <v/>
      </c>
      <c r="AT154" s="6" t="str">
        <f>IF(ISNUMBER('Panel Spreadsheet'!AT154),'Panel Spreadsheet'!AT154*Maturity!AT154,"")</f>
        <v/>
      </c>
      <c r="AU154" s="6" t="str">
        <f>IF(ISNUMBER('Panel Spreadsheet'!AU154),'Panel Spreadsheet'!AU154*Maturity!AU154,"")</f>
        <v/>
      </c>
      <c r="AV154" s="6" t="str">
        <f>IF(ISNUMBER('Panel Spreadsheet'!AV154),'Panel Spreadsheet'!AV154*Maturity!AV154,"")</f>
        <v/>
      </c>
      <c r="AW154" s="6" t="str">
        <f>IF(ISNUMBER('Panel Spreadsheet'!AW154),'Panel Spreadsheet'!AW154*Maturity!AW154,"")</f>
        <v/>
      </c>
      <c r="AX154" s="6" t="str">
        <f>IF(ISNUMBER('Panel Spreadsheet'!AX154),'Panel Spreadsheet'!AX154*Maturity!AX154,"")</f>
        <v/>
      </c>
      <c r="AY154" s="6" t="str">
        <f>IF(ISNUMBER('Panel Spreadsheet'!AY154),'Panel Spreadsheet'!AY154*Maturity!AY154,"")</f>
        <v/>
      </c>
    </row>
    <row r="155" spans="1:51" x14ac:dyDescent="0.35">
      <c r="A155" s="67" t="s">
        <v>104</v>
      </c>
      <c r="B155" s="36" t="s">
        <v>154</v>
      </c>
      <c r="F155" s="6" t="str">
        <f>IF(ISNUMBER('Panel Spreadsheet'!F155),'Panel Spreadsheet'!F155*Maturity!F155,"")</f>
        <v/>
      </c>
      <c r="G155" s="6" t="str">
        <f>IF(ISNUMBER('Panel Spreadsheet'!G155),'Panel Spreadsheet'!G155*Maturity!G155,"")</f>
        <v/>
      </c>
      <c r="H155" s="6">
        <f>IF(ISNUMBER('Panel Spreadsheet'!H155),'Panel Spreadsheet'!H155*Maturity!H155,"")</f>
        <v>12.618583333333333</v>
      </c>
      <c r="I155" s="6">
        <f>IF(ISNUMBER('Panel Spreadsheet'!I155),'Panel Spreadsheet'!I155*Maturity!I155,"")</f>
        <v>0.6748333333333334</v>
      </c>
      <c r="J155" s="6" t="str">
        <f>IF(ISNUMBER('Panel Spreadsheet'!J155),'Panel Spreadsheet'!J155*Maturity!J155,"")</f>
        <v/>
      </c>
      <c r="K155" s="6" t="str">
        <f>IF(ISNUMBER('Panel Spreadsheet'!K155),'Panel Spreadsheet'!K155*Maturity!K155,"")</f>
        <v/>
      </c>
      <c r="L155" s="6" t="str">
        <f>IF(ISNUMBER('Panel Spreadsheet'!L155),'Panel Spreadsheet'!L155*Maturity!L155,"")</f>
        <v/>
      </c>
      <c r="M155" s="6" t="str">
        <f>IF(ISNUMBER('Panel Spreadsheet'!M155),'Panel Spreadsheet'!M155*Maturity!M155,"")</f>
        <v/>
      </c>
      <c r="N155" s="6" t="str">
        <f>IF(ISNUMBER('Panel Spreadsheet'!N155),'Panel Spreadsheet'!N155*Maturity!N155,"")</f>
        <v/>
      </c>
      <c r="O155" s="6" t="str">
        <f>IF(ISNUMBER('Panel Spreadsheet'!O155),'Panel Spreadsheet'!O155*Maturity!O155,"")</f>
        <v/>
      </c>
      <c r="P155" s="6" t="str">
        <f>IF(ISNUMBER('Panel Spreadsheet'!P155),'Panel Spreadsheet'!P155*Maturity!P155,"")</f>
        <v/>
      </c>
      <c r="Q155" s="6" t="str">
        <f>IF(ISNUMBER('Panel Spreadsheet'!Q155),'Panel Spreadsheet'!Q155*Maturity!Q155,"")</f>
        <v/>
      </c>
      <c r="R155" s="6" t="str">
        <f>IF(ISNUMBER('Panel Spreadsheet'!R155),'Panel Spreadsheet'!R155*Maturity!R155,"")</f>
        <v/>
      </c>
      <c r="S155" s="6" t="str">
        <f>IF(ISNUMBER('Panel Spreadsheet'!S155),'Panel Spreadsheet'!S155*Maturity!S155,"")</f>
        <v/>
      </c>
      <c r="T155" s="6" t="str">
        <f>IF(ISNUMBER('Panel Spreadsheet'!T155),'Panel Spreadsheet'!T155*Maturity!T155,"")</f>
        <v/>
      </c>
      <c r="U155" s="6" t="str">
        <f>IF(ISNUMBER('Panel Spreadsheet'!U155),'Panel Spreadsheet'!U155*Maturity!U155,"")</f>
        <v/>
      </c>
      <c r="V155" s="6" t="str">
        <f>IF(ISNUMBER('Panel Spreadsheet'!V155),'Panel Spreadsheet'!V155*Maturity!V155,"")</f>
        <v/>
      </c>
      <c r="W155" s="6" t="str">
        <f>IF(ISNUMBER('Panel Spreadsheet'!W155),'Panel Spreadsheet'!W155*Maturity!W155,"")</f>
        <v/>
      </c>
      <c r="X155" s="6" t="str">
        <f>IF(ISNUMBER('Panel Spreadsheet'!X155),'Panel Spreadsheet'!X155*Maturity!X155,"")</f>
        <v/>
      </c>
      <c r="Y155" s="6" t="str">
        <f>IF(ISNUMBER('Panel Spreadsheet'!Y155),'Panel Spreadsheet'!Y155*Maturity!Y155,"")</f>
        <v/>
      </c>
      <c r="Z155" s="6" t="str">
        <f>IF(ISNUMBER('Panel Spreadsheet'!Z155),'Panel Spreadsheet'!Z155*Maturity!Z155,"")</f>
        <v/>
      </c>
      <c r="AA155" s="6" t="str">
        <f>IF(ISNUMBER('Panel Spreadsheet'!AA155),'Panel Spreadsheet'!AA155*Maturity!AA155,"")</f>
        <v/>
      </c>
      <c r="AB155" s="6" t="str">
        <f>IF(ISNUMBER('Panel Spreadsheet'!AB155),'Panel Spreadsheet'!AB155*Maturity!AB155,"")</f>
        <v/>
      </c>
      <c r="AC155" s="6" t="str">
        <f>IF(ISNUMBER('Panel Spreadsheet'!AC155),'Panel Spreadsheet'!AC155*Maturity!AC155,"")</f>
        <v/>
      </c>
      <c r="AD155" s="6" t="str">
        <f>IF(ISNUMBER('Panel Spreadsheet'!AD155),'Panel Spreadsheet'!AD155*Maturity!AD155,"")</f>
        <v/>
      </c>
      <c r="AE155" s="6" t="str">
        <f>IF(ISNUMBER('Panel Spreadsheet'!AE155),'Panel Spreadsheet'!AE155*Maturity!AE155,"")</f>
        <v/>
      </c>
      <c r="AF155" s="6" t="str">
        <f>IF(ISNUMBER('Panel Spreadsheet'!AF155),'Panel Spreadsheet'!AF155*Maturity!AF155,"")</f>
        <v/>
      </c>
      <c r="AG155" s="6" t="str">
        <f>IF(ISNUMBER('Panel Spreadsheet'!AG155),'Panel Spreadsheet'!AG155*Maturity!AG155,"")</f>
        <v/>
      </c>
      <c r="AH155" s="6" t="str">
        <f>IF(ISNUMBER('Panel Spreadsheet'!AH155),'Panel Spreadsheet'!AH155*Maturity!AH155,"")</f>
        <v/>
      </c>
      <c r="AI155" s="6" t="str">
        <f>IF(ISNUMBER('Panel Spreadsheet'!AI155),'Panel Spreadsheet'!AI155*Maturity!AI155,"")</f>
        <v/>
      </c>
      <c r="AJ155" s="6" t="str">
        <f>IF(ISNUMBER('Panel Spreadsheet'!AJ155),'Panel Spreadsheet'!AJ155*Maturity!AJ155,"")</f>
        <v/>
      </c>
      <c r="AK155" s="6" t="str">
        <f>IF(ISNUMBER('Panel Spreadsheet'!AK155),'Panel Spreadsheet'!AK155*Maturity!AK155,"")</f>
        <v/>
      </c>
      <c r="AL155" s="6" t="str">
        <f>IF(ISNUMBER('Panel Spreadsheet'!AL155),'Panel Spreadsheet'!AL155*Maturity!AL155,"")</f>
        <v/>
      </c>
      <c r="AM155" s="6" t="str">
        <f>IF(ISNUMBER('Panel Spreadsheet'!AM155),'Panel Spreadsheet'!AM155*Maturity!AM155,"")</f>
        <v/>
      </c>
      <c r="AN155" s="6" t="str">
        <f>IF(ISNUMBER('Panel Spreadsheet'!AN155),'Panel Spreadsheet'!AN155*Maturity!AN155,"")</f>
        <v/>
      </c>
      <c r="AO155" s="6" t="str">
        <f>IF(ISNUMBER('Panel Spreadsheet'!AO155),'Panel Spreadsheet'!AO155*Maturity!AO155,"")</f>
        <v/>
      </c>
      <c r="AP155" s="6" t="str">
        <f>IF(ISNUMBER('Panel Spreadsheet'!AP155),'Panel Spreadsheet'!AP155*Maturity!AP155,"")</f>
        <v/>
      </c>
      <c r="AQ155" s="6" t="str">
        <f>IF(ISNUMBER('Panel Spreadsheet'!AQ155),'Panel Spreadsheet'!AQ155*Maturity!AQ155,"")</f>
        <v/>
      </c>
      <c r="AR155" s="6" t="str">
        <f>IF(ISNUMBER('Panel Spreadsheet'!AR155),'Panel Spreadsheet'!AR155*Maturity!AR155,"")</f>
        <v/>
      </c>
      <c r="AS155" s="6" t="str">
        <f>IF(ISNUMBER('Panel Spreadsheet'!AS155),'Panel Spreadsheet'!AS155*Maturity!AS155,"")</f>
        <v/>
      </c>
      <c r="AT155" s="6" t="str">
        <f>IF(ISNUMBER('Panel Spreadsheet'!AT155),'Panel Spreadsheet'!AT155*Maturity!AT155,"")</f>
        <v/>
      </c>
      <c r="AU155" s="6" t="str">
        <f>IF(ISNUMBER('Panel Spreadsheet'!AU155),'Panel Spreadsheet'!AU155*Maturity!AU155,"")</f>
        <v/>
      </c>
      <c r="AV155" s="6" t="str">
        <f>IF(ISNUMBER('Panel Spreadsheet'!AV155),'Panel Spreadsheet'!AV155*Maturity!AV155,"")</f>
        <v/>
      </c>
      <c r="AW155" s="6" t="str">
        <f>IF(ISNUMBER('Panel Spreadsheet'!AW155),'Panel Spreadsheet'!AW155*Maturity!AW155,"")</f>
        <v/>
      </c>
      <c r="AX155" s="6" t="str">
        <f>IF(ISNUMBER('Panel Spreadsheet'!AX155),'Panel Spreadsheet'!AX155*Maturity!AX155,"")</f>
        <v/>
      </c>
      <c r="AY155" s="6" t="str">
        <f>IF(ISNUMBER('Panel Spreadsheet'!AY155),'Panel Spreadsheet'!AY155*Maturity!AY155,"")</f>
        <v/>
      </c>
    </row>
    <row r="156" spans="1:51" x14ac:dyDescent="0.35">
      <c r="A156" s="70" t="s">
        <v>105</v>
      </c>
      <c r="B156" s="36" t="s">
        <v>154</v>
      </c>
      <c r="F156" s="6">
        <f>IF(ISNUMBER('Panel Spreadsheet'!F156),'Panel Spreadsheet'!F156*Maturity!F156,"")</f>
        <v>23.975041666666666</v>
      </c>
      <c r="G156" s="6">
        <f>IF(ISNUMBER('Panel Spreadsheet'!G156),'Panel Spreadsheet'!G156*Maturity!G156,"")</f>
        <v>23.144874999999999</v>
      </c>
      <c r="H156" s="6">
        <f>IF(ISNUMBER('Panel Spreadsheet'!H156),'Panel Spreadsheet'!H156*Maturity!H156,"")</f>
        <v>25.347666666666669</v>
      </c>
      <c r="I156" s="6">
        <f>IF(ISNUMBER('Panel Spreadsheet'!I156),'Panel Spreadsheet'!I156*Maturity!I156,"")</f>
        <v>53.024833333333333</v>
      </c>
      <c r="J156" s="6" t="str">
        <f>IF(ISNUMBER('Panel Spreadsheet'!J156),'Panel Spreadsheet'!J156*Maturity!J156,"")</f>
        <v/>
      </c>
      <c r="K156" s="6" t="str">
        <f>IF(ISNUMBER('Panel Spreadsheet'!K156),'Panel Spreadsheet'!K156*Maturity!K156,"")</f>
        <v/>
      </c>
      <c r="L156" s="6" t="str">
        <f>IF(ISNUMBER('Panel Spreadsheet'!L156),'Panel Spreadsheet'!L156*Maturity!L156,"")</f>
        <v/>
      </c>
      <c r="M156" s="6" t="str">
        <f>IF(ISNUMBER('Panel Spreadsheet'!M156),'Panel Spreadsheet'!M156*Maturity!M156,"")</f>
        <v/>
      </c>
      <c r="N156" s="6" t="str">
        <f>IF(ISNUMBER('Panel Spreadsheet'!N156),'Panel Spreadsheet'!N156*Maturity!N156,"")</f>
        <v/>
      </c>
      <c r="O156" s="6" t="str">
        <f>IF(ISNUMBER('Panel Spreadsheet'!O156),'Panel Spreadsheet'!O156*Maturity!O156,"")</f>
        <v/>
      </c>
      <c r="P156" s="6" t="str">
        <f>IF(ISNUMBER('Panel Spreadsheet'!P156),'Panel Spreadsheet'!P156*Maturity!P156,"")</f>
        <v/>
      </c>
      <c r="Q156" s="6" t="str">
        <f>IF(ISNUMBER('Panel Spreadsheet'!Q156),'Panel Spreadsheet'!Q156*Maturity!Q156,"")</f>
        <v/>
      </c>
      <c r="R156" s="6" t="str">
        <f>IF(ISNUMBER('Panel Spreadsheet'!R156),'Panel Spreadsheet'!R156*Maturity!R156,"")</f>
        <v/>
      </c>
      <c r="S156" s="6" t="str">
        <f>IF(ISNUMBER('Panel Spreadsheet'!S156),'Panel Spreadsheet'!S156*Maturity!S156,"")</f>
        <v/>
      </c>
      <c r="T156" s="6" t="str">
        <f>IF(ISNUMBER('Panel Spreadsheet'!T156),'Panel Spreadsheet'!T156*Maturity!T156,"")</f>
        <v/>
      </c>
      <c r="U156" s="6" t="str">
        <f>IF(ISNUMBER('Panel Spreadsheet'!U156),'Panel Spreadsheet'!U156*Maturity!U156,"")</f>
        <v/>
      </c>
      <c r="V156" s="6" t="str">
        <f>IF(ISNUMBER('Panel Spreadsheet'!V156),'Panel Spreadsheet'!V156*Maturity!V156,"")</f>
        <v/>
      </c>
      <c r="W156" s="6" t="str">
        <f>IF(ISNUMBER('Panel Spreadsheet'!W156),'Panel Spreadsheet'!W156*Maturity!W156,"")</f>
        <v/>
      </c>
      <c r="X156" s="6" t="str">
        <f>IF(ISNUMBER('Panel Spreadsheet'!X156),'Panel Spreadsheet'!X156*Maturity!X156,"")</f>
        <v/>
      </c>
      <c r="Y156" s="6" t="str">
        <f>IF(ISNUMBER('Panel Spreadsheet'!Y156),'Panel Spreadsheet'!Y156*Maturity!Y156,"")</f>
        <v/>
      </c>
      <c r="Z156" s="6" t="str">
        <f>IF(ISNUMBER('Panel Spreadsheet'!Z156),'Panel Spreadsheet'!Z156*Maturity!Z156,"")</f>
        <v/>
      </c>
      <c r="AA156" s="6" t="str">
        <f>IF(ISNUMBER('Panel Spreadsheet'!AA156),'Panel Spreadsheet'!AA156*Maturity!AA156,"")</f>
        <v/>
      </c>
      <c r="AB156" s="6" t="str">
        <f>IF(ISNUMBER('Panel Spreadsheet'!AB156),'Panel Spreadsheet'!AB156*Maturity!AB156,"")</f>
        <v/>
      </c>
      <c r="AC156" s="6" t="str">
        <f>IF(ISNUMBER('Panel Spreadsheet'!AC156),'Panel Spreadsheet'!AC156*Maturity!AC156,"")</f>
        <v/>
      </c>
      <c r="AD156" s="6" t="str">
        <f>IF(ISNUMBER('Panel Spreadsheet'!AD156),'Panel Spreadsheet'!AD156*Maturity!AD156,"")</f>
        <v/>
      </c>
      <c r="AE156" s="6" t="str">
        <f>IF(ISNUMBER('Panel Spreadsheet'!AE156),'Panel Spreadsheet'!AE156*Maturity!AE156,"")</f>
        <v/>
      </c>
      <c r="AF156" s="6" t="str">
        <f>IF(ISNUMBER('Panel Spreadsheet'!AF156),'Panel Spreadsheet'!AF156*Maturity!AF156,"")</f>
        <v/>
      </c>
      <c r="AG156" s="6" t="str">
        <f>IF(ISNUMBER('Panel Spreadsheet'!AG156),'Panel Spreadsheet'!AG156*Maturity!AG156,"")</f>
        <v/>
      </c>
      <c r="AH156" s="6" t="str">
        <f>IF(ISNUMBER('Panel Spreadsheet'!AH156),'Panel Spreadsheet'!AH156*Maturity!AH156,"")</f>
        <v/>
      </c>
      <c r="AI156" s="6" t="str">
        <f>IF(ISNUMBER('Panel Spreadsheet'!AI156),'Panel Spreadsheet'!AI156*Maturity!AI156,"")</f>
        <v/>
      </c>
      <c r="AJ156" s="6" t="str">
        <f>IF(ISNUMBER('Panel Spreadsheet'!AJ156),'Panel Spreadsheet'!AJ156*Maturity!AJ156,"")</f>
        <v/>
      </c>
      <c r="AK156" s="6" t="str">
        <f>IF(ISNUMBER('Panel Spreadsheet'!AK156),'Panel Spreadsheet'!AK156*Maturity!AK156,"")</f>
        <v/>
      </c>
      <c r="AL156" s="6" t="str">
        <f>IF(ISNUMBER('Panel Spreadsheet'!AL156),'Panel Spreadsheet'!AL156*Maturity!AL156,"")</f>
        <v/>
      </c>
      <c r="AM156" s="6" t="str">
        <f>IF(ISNUMBER('Panel Spreadsheet'!AM156),'Panel Spreadsheet'!AM156*Maturity!AM156,"")</f>
        <v/>
      </c>
      <c r="AN156" s="6" t="str">
        <f>IF(ISNUMBER('Panel Spreadsheet'!AN156),'Panel Spreadsheet'!AN156*Maturity!AN156,"")</f>
        <v/>
      </c>
      <c r="AO156" s="6" t="str">
        <f>IF(ISNUMBER('Panel Spreadsheet'!AO156),'Panel Spreadsheet'!AO156*Maturity!AO156,"")</f>
        <v/>
      </c>
      <c r="AP156" s="6" t="str">
        <f>IF(ISNUMBER('Panel Spreadsheet'!AP156),'Panel Spreadsheet'!AP156*Maturity!AP156,"")</f>
        <v/>
      </c>
      <c r="AQ156" s="6" t="str">
        <f>IF(ISNUMBER('Panel Spreadsheet'!AQ156),'Panel Spreadsheet'!AQ156*Maturity!AQ156,"")</f>
        <v/>
      </c>
      <c r="AR156" s="6" t="str">
        <f>IF(ISNUMBER('Panel Spreadsheet'!AR156),'Panel Spreadsheet'!AR156*Maturity!AR156,"")</f>
        <v/>
      </c>
      <c r="AS156" s="6" t="str">
        <f>IF(ISNUMBER('Panel Spreadsheet'!AS156),'Panel Spreadsheet'!AS156*Maturity!AS156,"")</f>
        <v/>
      </c>
      <c r="AT156" s="6" t="str">
        <f>IF(ISNUMBER('Panel Spreadsheet'!AT156),'Panel Spreadsheet'!AT156*Maturity!AT156,"")</f>
        <v/>
      </c>
      <c r="AU156" s="6" t="str">
        <f>IF(ISNUMBER('Panel Spreadsheet'!AU156),'Panel Spreadsheet'!AU156*Maturity!AU156,"")</f>
        <v/>
      </c>
      <c r="AV156" s="6" t="str">
        <f>IF(ISNUMBER('Panel Spreadsheet'!AV156),'Panel Spreadsheet'!AV156*Maturity!AV156,"")</f>
        <v/>
      </c>
      <c r="AW156" s="6" t="str">
        <f>IF(ISNUMBER('Panel Spreadsheet'!AW156),'Panel Spreadsheet'!AW156*Maturity!AW156,"")</f>
        <v/>
      </c>
      <c r="AX156" s="6" t="str">
        <f>IF(ISNUMBER('Panel Spreadsheet'!AX156),'Panel Spreadsheet'!AX156*Maturity!AX156,"")</f>
        <v/>
      </c>
      <c r="AY156" s="6" t="str">
        <f>IF(ISNUMBER('Panel Spreadsheet'!AY156),'Panel Spreadsheet'!AY156*Maturity!AY156,"")</f>
        <v/>
      </c>
    </row>
    <row r="157" spans="1:51" ht="29" x14ac:dyDescent="0.35">
      <c r="A157" s="85" t="s">
        <v>184</v>
      </c>
      <c r="B157" s="36" t="s">
        <v>154</v>
      </c>
      <c r="F157" s="6" t="str">
        <f>IF(ISNUMBER('Panel Spreadsheet'!F157),'Panel Spreadsheet'!F157*Maturity!F157,"")</f>
        <v/>
      </c>
      <c r="G157" s="6" t="str">
        <f>IF(ISNUMBER('Panel Spreadsheet'!G157),'Panel Spreadsheet'!G157*Maturity!G157,"")</f>
        <v/>
      </c>
      <c r="H157" s="6">
        <f>IF(ISNUMBER('Panel Spreadsheet'!H157),'Panel Spreadsheet'!H157*Maturity!H157,"")</f>
        <v>20</v>
      </c>
      <c r="I157" s="6">
        <f>IF(ISNUMBER('Panel Spreadsheet'!I157),'Panel Spreadsheet'!I157*Maturity!I157,"")</f>
        <v>27.352499999999999</v>
      </c>
      <c r="J157" s="6" t="str">
        <f>IF(ISNUMBER('Panel Spreadsheet'!J157),'Panel Spreadsheet'!J157*Maturity!J157,"")</f>
        <v/>
      </c>
      <c r="K157" s="6" t="str">
        <f>IF(ISNUMBER('Panel Spreadsheet'!K157),'Panel Spreadsheet'!K157*Maturity!K157,"")</f>
        <v/>
      </c>
      <c r="L157" s="6" t="str">
        <f>IF(ISNUMBER('Panel Spreadsheet'!L157),'Panel Spreadsheet'!L157*Maturity!L157,"")</f>
        <v/>
      </c>
      <c r="M157" s="6" t="str">
        <f>IF(ISNUMBER('Panel Spreadsheet'!M157),'Panel Spreadsheet'!M157*Maturity!M157,"")</f>
        <v/>
      </c>
      <c r="N157" s="6" t="str">
        <f>IF(ISNUMBER('Panel Spreadsheet'!N157),'Panel Spreadsheet'!N157*Maturity!N157,"")</f>
        <v/>
      </c>
      <c r="O157" s="6" t="str">
        <f>IF(ISNUMBER('Panel Spreadsheet'!O157),'Panel Spreadsheet'!O157*Maturity!O157,"")</f>
        <v/>
      </c>
      <c r="P157" s="6" t="str">
        <f>IF(ISNUMBER('Panel Spreadsheet'!P157),'Panel Spreadsheet'!P157*Maturity!P157,"")</f>
        <v/>
      </c>
      <c r="Q157" s="6" t="str">
        <f>IF(ISNUMBER('Panel Spreadsheet'!Q157),'Panel Spreadsheet'!Q157*Maturity!Q157,"")</f>
        <v/>
      </c>
      <c r="R157" s="6" t="str">
        <f>IF(ISNUMBER('Panel Spreadsheet'!R157),'Panel Spreadsheet'!R157*Maturity!R157,"")</f>
        <v/>
      </c>
      <c r="S157" s="6" t="str">
        <f>IF(ISNUMBER('Panel Spreadsheet'!S157),'Panel Spreadsheet'!S157*Maturity!S157,"")</f>
        <v/>
      </c>
      <c r="T157" s="6" t="str">
        <f>IF(ISNUMBER('Panel Spreadsheet'!T157),'Panel Spreadsheet'!T157*Maturity!T157,"")</f>
        <v/>
      </c>
      <c r="U157" s="6" t="str">
        <f>IF(ISNUMBER('Panel Spreadsheet'!U157),'Panel Spreadsheet'!U157*Maturity!U157,"")</f>
        <v/>
      </c>
      <c r="V157" s="6" t="str">
        <f>IF(ISNUMBER('Panel Spreadsheet'!V157),'Panel Spreadsheet'!V157*Maturity!V157,"")</f>
        <v/>
      </c>
      <c r="W157" s="6" t="str">
        <f>IF(ISNUMBER('Panel Spreadsheet'!W157),'Panel Spreadsheet'!W157*Maturity!W157,"")</f>
        <v/>
      </c>
      <c r="X157" s="6" t="str">
        <f>IF(ISNUMBER('Panel Spreadsheet'!X157),'Panel Spreadsheet'!X157*Maturity!X157,"")</f>
        <v/>
      </c>
      <c r="Y157" s="6" t="str">
        <f>IF(ISNUMBER('Panel Spreadsheet'!Y157),'Panel Spreadsheet'!Y157*Maturity!Y157,"")</f>
        <v/>
      </c>
      <c r="Z157" s="6" t="str">
        <f>IF(ISNUMBER('Panel Spreadsheet'!Z157),'Panel Spreadsheet'!Z157*Maturity!Z157,"")</f>
        <v/>
      </c>
      <c r="AA157" s="6" t="str">
        <f>IF(ISNUMBER('Panel Spreadsheet'!AA157),'Panel Spreadsheet'!AA157*Maturity!AA157,"")</f>
        <v/>
      </c>
      <c r="AB157" s="6" t="str">
        <f>IF(ISNUMBER('Panel Spreadsheet'!AB157),'Panel Spreadsheet'!AB157*Maturity!AB157,"")</f>
        <v/>
      </c>
      <c r="AC157" s="6" t="str">
        <f>IF(ISNUMBER('Panel Spreadsheet'!AC157),'Panel Spreadsheet'!AC157*Maturity!AC157,"")</f>
        <v/>
      </c>
      <c r="AD157" s="6" t="str">
        <f>IF(ISNUMBER('Panel Spreadsheet'!AD157),'Panel Spreadsheet'!AD157*Maturity!AD157,"")</f>
        <v/>
      </c>
      <c r="AE157" s="6" t="str">
        <f>IF(ISNUMBER('Panel Spreadsheet'!AE157),'Panel Spreadsheet'!AE157*Maturity!AE157,"")</f>
        <v/>
      </c>
      <c r="AF157" s="6" t="str">
        <f>IF(ISNUMBER('Panel Spreadsheet'!AF157),'Panel Spreadsheet'!AF157*Maturity!AF157,"")</f>
        <v/>
      </c>
      <c r="AG157" s="6" t="str">
        <f>IF(ISNUMBER('Panel Spreadsheet'!AG157),'Panel Spreadsheet'!AG157*Maturity!AG157,"")</f>
        <v/>
      </c>
      <c r="AH157" s="6" t="str">
        <f>IF(ISNUMBER('Panel Spreadsheet'!AH157),'Panel Spreadsheet'!AH157*Maturity!AH157,"")</f>
        <v/>
      </c>
      <c r="AI157" s="6" t="str">
        <f>IF(ISNUMBER('Panel Spreadsheet'!AI157),'Panel Spreadsheet'!AI157*Maturity!AI157,"")</f>
        <v/>
      </c>
      <c r="AJ157" s="6" t="str">
        <f>IF(ISNUMBER('Panel Spreadsheet'!AJ157),'Panel Spreadsheet'!AJ157*Maturity!AJ157,"")</f>
        <v/>
      </c>
      <c r="AK157" s="6" t="str">
        <f>IF(ISNUMBER('Panel Spreadsheet'!AK157),'Panel Spreadsheet'!AK157*Maturity!AK157,"")</f>
        <v/>
      </c>
      <c r="AL157" s="6" t="str">
        <f>IF(ISNUMBER('Panel Spreadsheet'!AL157),'Panel Spreadsheet'!AL157*Maturity!AL157,"")</f>
        <v/>
      </c>
      <c r="AM157" s="6" t="str">
        <f>IF(ISNUMBER('Panel Spreadsheet'!AM157),'Panel Spreadsheet'!AM157*Maturity!AM157,"")</f>
        <v/>
      </c>
      <c r="AN157" s="6" t="str">
        <f>IF(ISNUMBER('Panel Spreadsheet'!AN157),'Panel Spreadsheet'!AN157*Maturity!AN157,"")</f>
        <v/>
      </c>
      <c r="AO157" s="6" t="str">
        <f>IF(ISNUMBER('Panel Spreadsheet'!AO157),'Panel Spreadsheet'!AO157*Maturity!AO157,"")</f>
        <v/>
      </c>
      <c r="AP157" s="6" t="str">
        <f>IF(ISNUMBER('Panel Spreadsheet'!AP157),'Panel Spreadsheet'!AP157*Maturity!AP157,"")</f>
        <v/>
      </c>
      <c r="AQ157" s="6" t="str">
        <f>IF(ISNUMBER('Panel Spreadsheet'!AQ157),'Panel Spreadsheet'!AQ157*Maturity!AQ157,"")</f>
        <v/>
      </c>
      <c r="AR157" s="6" t="str">
        <f>IF(ISNUMBER('Panel Spreadsheet'!AR157),'Panel Spreadsheet'!AR157*Maturity!AR157,"")</f>
        <v/>
      </c>
      <c r="AS157" s="6" t="str">
        <f>IF(ISNUMBER('Panel Spreadsheet'!AS157),'Panel Spreadsheet'!AS157*Maturity!AS157,"")</f>
        <v/>
      </c>
      <c r="AT157" s="6" t="str">
        <f>IF(ISNUMBER('Panel Spreadsheet'!AT157),'Panel Spreadsheet'!AT157*Maturity!AT157,"")</f>
        <v/>
      </c>
      <c r="AU157" s="6" t="str">
        <f>IF(ISNUMBER('Panel Spreadsheet'!AU157),'Panel Spreadsheet'!AU157*Maturity!AU157,"")</f>
        <v/>
      </c>
      <c r="AV157" s="6" t="str">
        <f>IF(ISNUMBER('Panel Spreadsheet'!AV157),'Panel Spreadsheet'!AV157*Maturity!AV157,"")</f>
        <v/>
      </c>
      <c r="AW157" s="6" t="str">
        <f>IF(ISNUMBER('Panel Spreadsheet'!AW157),'Panel Spreadsheet'!AW157*Maturity!AW157,"")</f>
        <v/>
      </c>
      <c r="AX157" s="6" t="str">
        <f>IF(ISNUMBER('Panel Spreadsheet'!AX157),'Panel Spreadsheet'!AX157*Maturity!AX157,"")</f>
        <v/>
      </c>
      <c r="AY157" s="6" t="str">
        <f>IF(ISNUMBER('Panel Spreadsheet'!AY157),'Panel Spreadsheet'!AY157*Maturity!AY157,"")</f>
        <v/>
      </c>
    </row>
    <row r="158" spans="1:51" x14ac:dyDescent="0.35">
      <c r="A158" s="70" t="s">
        <v>106</v>
      </c>
      <c r="B158" s="36" t="s">
        <v>156</v>
      </c>
      <c r="F158" s="6" t="str">
        <f>IF(ISNUMBER('Panel Spreadsheet'!F158),'Panel Spreadsheet'!F158*Maturity!F158,"")</f>
        <v/>
      </c>
      <c r="G158" s="6" t="str">
        <f>IF(ISNUMBER('Panel Spreadsheet'!G158),'Panel Spreadsheet'!G158*Maturity!G158,"")</f>
        <v/>
      </c>
      <c r="H158" s="6" t="str">
        <f>IF(ISNUMBER('Panel Spreadsheet'!H158),'Panel Spreadsheet'!H158*Maturity!H158,"")</f>
        <v/>
      </c>
      <c r="I158" s="6" t="str">
        <f>IF(ISNUMBER('Panel Spreadsheet'!I158),'Panel Spreadsheet'!I158*Maturity!I158,"")</f>
        <v/>
      </c>
      <c r="J158" s="6">
        <f>IF(ISNUMBER('Panel Spreadsheet'!J158),'Panel Spreadsheet'!J158*Maturity!J158,"")</f>
        <v>4649.7</v>
      </c>
      <c r="K158" s="6">
        <f>IF(ISNUMBER('Panel Spreadsheet'!K158),'Panel Spreadsheet'!K158*Maturity!K158,"")</f>
        <v>7055</v>
      </c>
      <c r="L158" s="6">
        <f>IF(ISNUMBER('Panel Spreadsheet'!L158),'Panel Spreadsheet'!L158*Maturity!L158,"")</f>
        <v>7956.08</v>
      </c>
      <c r="M158" s="6" t="str">
        <f>IF(ISNUMBER('Panel Spreadsheet'!M158),'Panel Spreadsheet'!M158*Maturity!M158,"")</f>
        <v/>
      </c>
      <c r="N158" s="6" t="str">
        <f>IF(ISNUMBER('Panel Spreadsheet'!N158),'Panel Spreadsheet'!N158*Maturity!N158,"")</f>
        <v/>
      </c>
      <c r="O158" s="6">
        <f>IF(ISNUMBER('Panel Spreadsheet'!O158),'Panel Spreadsheet'!O158*Maturity!O158,"")</f>
        <v>1930</v>
      </c>
      <c r="P158" s="6">
        <f>IF(ISNUMBER('Panel Spreadsheet'!P158),'Panel Spreadsheet'!P158*Maturity!P158,"")</f>
        <v>2190</v>
      </c>
      <c r="Q158" s="6">
        <f>IF(ISNUMBER('Panel Spreadsheet'!Q158),'Panel Spreadsheet'!Q158*Maturity!Q158,"")</f>
        <v>3095</v>
      </c>
      <c r="R158" s="6">
        <f>IF(ISNUMBER('Panel Spreadsheet'!R158),'Panel Spreadsheet'!R158*Maturity!R158,"")</f>
        <v>3311.5</v>
      </c>
      <c r="S158" s="6">
        <f>IF(ISNUMBER('Panel Spreadsheet'!S158),'Panel Spreadsheet'!S158*Maturity!S158,"")</f>
        <v>3822</v>
      </c>
      <c r="T158" s="6">
        <f>IF(ISNUMBER('Panel Spreadsheet'!T158),'Panel Spreadsheet'!T158*Maturity!T158,"")</f>
        <v>3618.5</v>
      </c>
      <c r="U158" s="6">
        <f>IF(ISNUMBER('Panel Spreadsheet'!U158),'Panel Spreadsheet'!U158*Maturity!U158,"")</f>
        <v>1684</v>
      </c>
      <c r="V158" s="6">
        <f>IF(ISNUMBER('Panel Spreadsheet'!V158),'Panel Spreadsheet'!V158*Maturity!V158,"")</f>
        <v>1222</v>
      </c>
      <c r="W158" s="6">
        <f>IF(ISNUMBER('Panel Spreadsheet'!W158),'Panel Spreadsheet'!W158*Maturity!W158,"")</f>
        <v>1556.5</v>
      </c>
      <c r="X158" s="6">
        <f>IF(ISNUMBER('Panel Spreadsheet'!X158),'Panel Spreadsheet'!X158*Maturity!X158,"")</f>
        <v>1726.7</v>
      </c>
      <c r="Y158" s="6">
        <f>IF(ISNUMBER('Panel Spreadsheet'!Y158),'Panel Spreadsheet'!Y158*Maturity!Y158,"")</f>
        <v>1900</v>
      </c>
      <c r="Z158" s="6">
        <f>IF(ISNUMBER('Panel Spreadsheet'!Z158),'Panel Spreadsheet'!Z158*Maturity!Z158,"")</f>
        <v>1776</v>
      </c>
      <c r="AA158" s="6">
        <f>IF(ISNUMBER('Panel Spreadsheet'!AA158),'Panel Spreadsheet'!AA158*Maturity!AA158,"")</f>
        <v>1369</v>
      </c>
      <c r="AB158" s="6">
        <f>IF(ISNUMBER('Panel Spreadsheet'!AB158),'Panel Spreadsheet'!AB158*Maturity!AB158,"")</f>
        <v>844</v>
      </c>
      <c r="AC158" s="6">
        <f>IF(ISNUMBER('Panel Spreadsheet'!AC158),'Panel Spreadsheet'!AC158*Maturity!AC158,"")</f>
        <v>612</v>
      </c>
      <c r="AD158" s="6">
        <f>IF(ISNUMBER('Panel Spreadsheet'!AD158),'Panel Spreadsheet'!AD158*Maturity!AD158,"")</f>
        <v>741</v>
      </c>
      <c r="AE158" s="6">
        <f>IF(ISNUMBER('Panel Spreadsheet'!AE158),'Panel Spreadsheet'!AE158*Maturity!AE158,"")</f>
        <v>2068</v>
      </c>
      <c r="AF158" s="6">
        <f>IF(ISNUMBER('Panel Spreadsheet'!AF158),'Panel Spreadsheet'!AF158*Maturity!AF158,"")</f>
        <v>2547</v>
      </c>
      <c r="AG158" s="6">
        <f>IF(ISNUMBER('Panel Spreadsheet'!AG158),'Panel Spreadsheet'!AG158*Maturity!AG158,"")</f>
        <v>3480</v>
      </c>
      <c r="AH158" s="6">
        <f>IF(ISNUMBER('Panel Spreadsheet'!AH158),'Panel Spreadsheet'!AH158*Maturity!AH158,"")</f>
        <v>2170</v>
      </c>
      <c r="AI158" s="6">
        <f>IF(ISNUMBER('Panel Spreadsheet'!AI158),'Panel Spreadsheet'!AI158*Maturity!AI158,"")</f>
        <v>5830</v>
      </c>
      <c r="AJ158" s="6">
        <f>IF(ISNUMBER('Panel Spreadsheet'!AJ158),'Panel Spreadsheet'!AJ158*Maturity!AJ158,"")</f>
        <v>5835</v>
      </c>
      <c r="AK158" s="6">
        <f>IF(ISNUMBER('Panel Spreadsheet'!AK158),'Panel Spreadsheet'!AK158*Maturity!AK158,"")</f>
        <v>4065</v>
      </c>
      <c r="AL158" s="6">
        <f>IF(ISNUMBER('Panel Spreadsheet'!AL158),'Panel Spreadsheet'!AL158*Maturity!AL158,"")</f>
        <v>7070</v>
      </c>
      <c r="AM158" s="6">
        <f>IF(ISNUMBER('Panel Spreadsheet'!AM158),'Panel Spreadsheet'!AM158*Maturity!AM158,"")</f>
        <v>7950</v>
      </c>
      <c r="AN158" s="6">
        <f>IF(ISNUMBER('Panel Spreadsheet'!AN158),'Panel Spreadsheet'!AN158*Maturity!AN158,"")</f>
        <v>3100</v>
      </c>
      <c r="AO158" s="6">
        <f>IF(ISNUMBER('Panel Spreadsheet'!AO158),'Panel Spreadsheet'!AO158*Maturity!AO158,"")</f>
        <v>3630</v>
      </c>
      <c r="AP158" s="6">
        <f>IF(ISNUMBER('Panel Spreadsheet'!AP158),'Panel Spreadsheet'!AP158*Maturity!AP158,"")</f>
        <v>2050</v>
      </c>
      <c r="AQ158" s="6" t="str">
        <f>IF(ISNUMBER('Panel Spreadsheet'!AQ158),'Panel Spreadsheet'!AQ158*Maturity!AQ158,"")</f>
        <v/>
      </c>
      <c r="AR158" s="6" t="str">
        <f>IF(ISNUMBER('Panel Spreadsheet'!AR158),'Panel Spreadsheet'!AR158*Maturity!AR158,"")</f>
        <v/>
      </c>
      <c r="AS158" s="6" t="str">
        <f>IF(ISNUMBER('Panel Spreadsheet'!AS158),'Panel Spreadsheet'!AS158*Maturity!AS158,"")</f>
        <v/>
      </c>
      <c r="AT158" s="6" t="str">
        <f>IF(ISNUMBER('Panel Spreadsheet'!AT158),'Panel Spreadsheet'!AT158*Maturity!AT158,"")</f>
        <v/>
      </c>
      <c r="AU158" s="6" t="str">
        <f>IF(ISNUMBER('Panel Spreadsheet'!AU158),'Panel Spreadsheet'!AU158*Maturity!AU158,"")</f>
        <v/>
      </c>
      <c r="AV158" s="6" t="str">
        <f>IF(ISNUMBER('Panel Spreadsheet'!AV158),'Panel Spreadsheet'!AV158*Maturity!AV158,"")</f>
        <v/>
      </c>
      <c r="AW158" s="6" t="str">
        <f>IF(ISNUMBER('Panel Spreadsheet'!AW158),'Panel Spreadsheet'!AW158*Maturity!AW158,"")</f>
        <v/>
      </c>
      <c r="AX158" s="6" t="str">
        <f>IF(ISNUMBER('Panel Spreadsheet'!AX158),'Panel Spreadsheet'!AX158*Maturity!AX158,"")</f>
        <v/>
      </c>
      <c r="AY158" s="6" t="str">
        <f>IF(ISNUMBER('Panel Spreadsheet'!AY158),'Panel Spreadsheet'!AY158*Maturity!AY158,"")</f>
        <v/>
      </c>
    </row>
    <row r="159" spans="1:51" x14ac:dyDescent="0.35">
      <c r="A159" s="70" t="s">
        <v>107</v>
      </c>
      <c r="B159" s="36" t="s">
        <v>156</v>
      </c>
      <c r="F159" s="6" t="str">
        <f>IF(ISNUMBER('Panel Spreadsheet'!F159),'Panel Spreadsheet'!F159*Maturity!F159,"")</f>
        <v/>
      </c>
      <c r="G159" s="6" t="str">
        <f>IF(ISNUMBER('Panel Spreadsheet'!G159),'Panel Spreadsheet'!G159*Maturity!G159,"")</f>
        <v/>
      </c>
      <c r="H159" s="6" t="str">
        <f>IF(ISNUMBER('Panel Spreadsheet'!H159),'Panel Spreadsheet'!H159*Maturity!H159,"")</f>
        <v/>
      </c>
      <c r="I159" s="6" t="str">
        <f>IF(ISNUMBER('Panel Spreadsheet'!I159),'Panel Spreadsheet'!I159*Maturity!I159,"")</f>
        <v/>
      </c>
      <c r="J159" s="6" t="str">
        <f>IF(ISNUMBER('Panel Spreadsheet'!J159),'Panel Spreadsheet'!J159*Maturity!J159,"")</f>
        <v/>
      </c>
      <c r="K159" s="6" t="str">
        <f>IF(ISNUMBER('Panel Spreadsheet'!K159),'Panel Spreadsheet'!K159*Maturity!K159,"")</f>
        <v/>
      </c>
      <c r="L159" s="6" t="str">
        <f>IF(ISNUMBER('Panel Spreadsheet'!L159),'Panel Spreadsheet'!L159*Maturity!L159,"")</f>
        <v/>
      </c>
      <c r="M159" s="6" t="str">
        <f>IF(ISNUMBER('Panel Spreadsheet'!M159),'Panel Spreadsheet'!M159*Maturity!M159,"")</f>
        <v/>
      </c>
      <c r="N159" s="6" t="str">
        <f>IF(ISNUMBER('Panel Spreadsheet'!N159),'Panel Spreadsheet'!N159*Maturity!N159,"")</f>
        <v/>
      </c>
      <c r="O159" s="6" t="str">
        <f>IF(ISNUMBER('Panel Spreadsheet'!O159),'Panel Spreadsheet'!O159*Maturity!O159,"")</f>
        <v/>
      </c>
      <c r="P159" s="6" t="str">
        <f>IF(ISNUMBER('Panel Spreadsheet'!P159),'Panel Spreadsheet'!P159*Maturity!P159,"")</f>
        <v/>
      </c>
      <c r="Q159" s="6" t="str">
        <f>IF(ISNUMBER('Panel Spreadsheet'!Q159),'Panel Spreadsheet'!Q159*Maturity!Q159,"")</f>
        <v/>
      </c>
      <c r="R159" s="6" t="str">
        <f>IF(ISNUMBER('Panel Spreadsheet'!R159),'Panel Spreadsheet'!R159*Maturity!R159,"")</f>
        <v/>
      </c>
      <c r="S159" s="6" t="str">
        <f>IF(ISNUMBER('Panel Spreadsheet'!S159),'Panel Spreadsheet'!S159*Maturity!S159,"")</f>
        <v/>
      </c>
      <c r="T159" s="6" t="str">
        <f>IF(ISNUMBER('Panel Spreadsheet'!T159),'Panel Spreadsheet'!T159*Maturity!T159,"")</f>
        <v/>
      </c>
      <c r="U159" s="6" t="str">
        <f>IF(ISNUMBER('Panel Spreadsheet'!U159),'Panel Spreadsheet'!U159*Maturity!U159,"")</f>
        <v/>
      </c>
      <c r="V159" s="6" t="str">
        <f>IF(ISNUMBER('Panel Spreadsheet'!V159),'Panel Spreadsheet'!V159*Maturity!V159,"")</f>
        <v/>
      </c>
      <c r="W159" s="6" t="str">
        <f>IF(ISNUMBER('Panel Spreadsheet'!W159),'Panel Spreadsheet'!W159*Maturity!W159,"")</f>
        <v/>
      </c>
      <c r="X159" s="6" t="str">
        <f>IF(ISNUMBER('Panel Spreadsheet'!X159),'Panel Spreadsheet'!X159*Maturity!X159,"")</f>
        <v/>
      </c>
      <c r="Y159" s="6" t="str">
        <f>IF(ISNUMBER('Panel Spreadsheet'!Y159),'Panel Spreadsheet'!Y159*Maturity!Y159,"")</f>
        <v/>
      </c>
      <c r="Z159" s="6" t="str">
        <f>IF(ISNUMBER('Panel Spreadsheet'!Z159),'Panel Spreadsheet'!Z159*Maturity!Z159,"")</f>
        <v/>
      </c>
      <c r="AA159" s="6" t="str">
        <f>IF(ISNUMBER('Panel Spreadsheet'!AA159),'Panel Spreadsheet'!AA159*Maturity!AA159,"")</f>
        <v/>
      </c>
      <c r="AB159" s="6" t="str">
        <f>IF(ISNUMBER('Panel Spreadsheet'!AB159),'Panel Spreadsheet'!AB159*Maturity!AB159,"")</f>
        <v/>
      </c>
      <c r="AC159" s="6" t="str">
        <f>IF(ISNUMBER('Panel Spreadsheet'!AC159),'Panel Spreadsheet'!AC159*Maturity!AC159,"")</f>
        <v/>
      </c>
      <c r="AD159" s="6" t="str">
        <f>IF(ISNUMBER('Panel Spreadsheet'!AD159),'Panel Spreadsheet'!AD159*Maturity!AD159,"")</f>
        <v/>
      </c>
      <c r="AE159" s="6" t="str">
        <f>IF(ISNUMBER('Panel Spreadsheet'!AE159),'Panel Spreadsheet'!AE159*Maturity!AE159,"")</f>
        <v/>
      </c>
      <c r="AF159" s="6" t="str">
        <f>IF(ISNUMBER('Panel Spreadsheet'!AF159),'Panel Spreadsheet'!AF159*Maturity!AF159,"")</f>
        <v/>
      </c>
      <c r="AG159" s="6" t="str">
        <f>IF(ISNUMBER('Panel Spreadsheet'!AG159),'Panel Spreadsheet'!AG159*Maturity!AG159,"")</f>
        <v/>
      </c>
      <c r="AH159" s="6">
        <f>IF(ISNUMBER('Panel Spreadsheet'!AH159),'Panel Spreadsheet'!AH159*Maturity!AH159,"")</f>
        <v>251</v>
      </c>
      <c r="AI159" s="6">
        <f>IF(ISNUMBER('Panel Spreadsheet'!AI159),'Panel Spreadsheet'!AI159*Maturity!AI159,"")</f>
        <v>795</v>
      </c>
      <c r="AJ159" s="6">
        <f>IF(ISNUMBER('Panel Spreadsheet'!AJ159),'Panel Spreadsheet'!AJ159*Maturity!AJ159,"")</f>
        <v>1250</v>
      </c>
      <c r="AK159" s="6">
        <f>IF(ISNUMBER('Panel Spreadsheet'!AK159),'Panel Spreadsheet'!AK159*Maturity!AK159,"")</f>
        <v>760</v>
      </c>
      <c r="AL159" s="6">
        <f>IF(ISNUMBER('Panel Spreadsheet'!AL159),'Panel Spreadsheet'!AL159*Maturity!AL159,"")</f>
        <v>1720</v>
      </c>
      <c r="AM159" s="6">
        <f>IF(ISNUMBER('Panel Spreadsheet'!AM159),'Panel Spreadsheet'!AM159*Maturity!AM159,"")</f>
        <v>1780</v>
      </c>
      <c r="AN159" s="6">
        <f>IF(ISNUMBER('Panel Spreadsheet'!AN159),'Panel Spreadsheet'!AN159*Maturity!AN159,"")</f>
        <v>5520</v>
      </c>
      <c r="AO159" s="6">
        <f>IF(ISNUMBER('Panel Spreadsheet'!AO159),'Panel Spreadsheet'!AO159*Maturity!AO159,"")</f>
        <v>2890</v>
      </c>
      <c r="AP159" s="6">
        <f>IF(ISNUMBER('Panel Spreadsheet'!AP159),'Panel Spreadsheet'!AP159*Maturity!AP159,"")</f>
        <v>2930</v>
      </c>
      <c r="AQ159" s="6" t="str">
        <f>IF(ISNUMBER('Panel Spreadsheet'!AQ159),'Panel Spreadsheet'!AQ159*Maturity!AQ159,"")</f>
        <v/>
      </c>
      <c r="AR159" s="6" t="str">
        <f>IF(ISNUMBER('Panel Spreadsheet'!AR159),'Panel Spreadsheet'!AR159*Maturity!AR159,"")</f>
        <v/>
      </c>
      <c r="AS159" s="6" t="str">
        <f>IF(ISNUMBER('Panel Spreadsheet'!AS159),'Panel Spreadsheet'!AS159*Maturity!AS159,"")</f>
        <v/>
      </c>
      <c r="AT159" s="6" t="str">
        <f>IF(ISNUMBER('Panel Spreadsheet'!AT159),'Panel Spreadsheet'!AT159*Maturity!AT159,"")</f>
        <v/>
      </c>
      <c r="AU159" s="6" t="str">
        <f>IF(ISNUMBER('Panel Spreadsheet'!AU159),'Panel Spreadsheet'!AU159*Maturity!AU159,"")</f>
        <v/>
      </c>
      <c r="AV159" s="6" t="str">
        <f>IF(ISNUMBER('Panel Spreadsheet'!AV159),'Panel Spreadsheet'!AV159*Maturity!AV159,"")</f>
        <v/>
      </c>
      <c r="AW159" s="6" t="str">
        <f>IF(ISNUMBER('Panel Spreadsheet'!AW159),'Panel Spreadsheet'!AW159*Maturity!AW159,"")</f>
        <v/>
      </c>
      <c r="AX159" s="6" t="str">
        <f>IF(ISNUMBER('Panel Spreadsheet'!AX159),'Panel Spreadsheet'!AX159*Maturity!AX159,"")</f>
        <v/>
      </c>
      <c r="AY159" s="6" t="str">
        <f>IF(ISNUMBER('Panel Spreadsheet'!AY159),'Panel Spreadsheet'!AY159*Maturity!AY159,"")</f>
        <v/>
      </c>
    </row>
    <row r="160" spans="1:51" x14ac:dyDescent="0.35">
      <c r="A160" s="70" t="s">
        <v>108</v>
      </c>
      <c r="B160" s="36" t="s">
        <v>156</v>
      </c>
      <c r="F160" s="6" t="str">
        <f>IF(ISNUMBER('Panel Spreadsheet'!F160),'Panel Spreadsheet'!F160*Maturity!F160,"")</f>
        <v/>
      </c>
      <c r="G160" s="6" t="str">
        <f>IF(ISNUMBER('Panel Spreadsheet'!G160),'Panel Spreadsheet'!G160*Maturity!G160,"")</f>
        <v/>
      </c>
      <c r="H160" s="6" t="str">
        <f>IF(ISNUMBER('Panel Spreadsheet'!H160),'Panel Spreadsheet'!H160*Maturity!H160,"")</f>
        <v/>
      </c>
      <c r="I160" s="6" t="str">
        <f>IF(ISNUMBER('Panel Spreadsheet'!I160),'Panel Spreadsheet'!I160*Maturity!I160,"")</f>
        <v/>
      </c>
      <c r="J160" s="6">
        <f>IF(ISNUMBER('Panel Spreadsheet'!J160),'Panel Spreadsheet'!J160*Maturity!J160,"")</f>
        <v>271</v>
      </c>
      <c r="K160" s="6">
        <f>IF(ISNUMBER('Panel Spreadsheet'!K160),'Panel Spreadsheet'!K160*Maturity!K160,"")</f>
        <v>275.5</v>
      </c>
      <c r="L160" s="6">
        <f>IF(ISNUMBER('Panel Spreadsheet'!L160),'Panel Spreadsheet'!L160*Maturity!L160,"")</f>
        <v>177.5</v>
      </c>
      <c r="M160" s="6" t="str">
        <f>IF(ISNUMBER('Panel Spreadsheet'!M160),'Panel Spreadsheet'!M160*Maturity!M160,"")</f>
        <v/>
      </c>
      <c r="N160" s="6" t="str">
        <f>IF(ISNUMBER('Panel Spreadsheet'!N160),'Panel Spreadsheet'!N160*Maturity!N160,"")</f>
        <v/>
      </c>
      <c r="O160" s="6">
        <f>IF(ISNUMBER('Panel Spreadsheet'!O160),'Panel Spreadsheet'!O160*Maturity!O160,"")</f>
        <v>35.700000000000003</v>
      </c>
      <c r="P160" s="6">
        <f>IF(ISNUMBER('Panel Spreadsheet'!P160),'Panel Spreadsheet'!P160*Maturity!P160,"")</f>
        <v>29.5</v>
      </c>
      <c r="Q160" s="6">
        <f>IF(ISNUMBER('Panel Spreadsheet'!Q160),'Panel Spreadsheet'!Q160*Maturity!Q160,"")</f>
        <v>21.8</v>
      </c>
      <c r="R160" s="6">
        <f>IF(ISNUMBER('Panel Spreadsheet'!R160),'Panel Spreadsheet'!R160*Maturity!R160,"")</f>
        <v>24.650000000000002</v>
      </c>
      <c r="S160" s="6">
        <f>IF(ISNUMBER('Panel Spreadsheet'!S160),'Panel Spreadsheet'!S160*Maturity!S160,"")</f>
        <v>25.5</v>
      </c>
      <c r="T160" s="6">
        <f>IF(ISNUMBER('Panel Spreadsheet'!T160),'Panel Spreadsheet'!T160*Maturity!T160,"")</f>
        <v>23.900000000000002</v>
      </c>
      <c r="U160" s="6">
        <f>IF(ISNUMBER('Panel Spreadsheet'!U160),'Panel Spreadsheet'!U160*Maturity!U160,"")</f>
        <v>43</v>
      </c>
      <c r="V160" s="6">
        <f>IF(ISNUMBER('Panel Spreadsheet'!V160),'Panel Spreadsheet'!V160*Maturity!V160,"")</f>
        <v>87</v>
      </c>
      <c r="W160" s="6">
        <f>IF(ISNUMBER('Panel Spreadsheet'!W160),'Panel Spreadsheet'!W160*Maturity!W160,"")</f>
        <v>60.300000000000004</v>
      </c>
      <c r="X160" s="6">
        <f>IF(ISNUMBER('Panel Spreadsheet'!X160),'Panel Spreadsheet'!X160*Maturity!X160,"")</f>
        <v>90.9</v>
      </c>
      <c r="Y160" s="6">
        <f>IF(ISNUMBER('Panel Spreadsheet'!Y160),'Panel Spreadsheet'!Y160*Maturity!Y160,"")</f>
        <v>163</v>
      </c>
      <c r="Z160" s="6">
        <f>IF(ISNUMBER('Panel Spreadsheet'!Z160),'Panel Spreadsheet'!Z160*Maturity!Z160,"")</f>
        <v>113</v>
      </c>
      <c r="AA160" s="6">
        <f>IF(ISNUMBER('Panel Spreadsheet'!AA160),'Panel Spreadsheet'!AA160*Maturity!AA160,"")</f>
        <v>153.5</v>
      </c>
      <c r="AB160" s="6">
        <f>IF(ISNUMBER('Panel Spreadsheet'!AB160),'Panel Spreadsheet'!AB160*Maturity!AB160,"")</f>
        <v>164.5</v>
      </c>
      <c r="AC160" s="6">
        <f>IF(ISNUMBER('Panel Spreadsheet'!AC160),'Panel Spreadsheet'!AC160*Maturity!AC160,"")</f>
        <v>161</v>
      </c>
      <c r="AD160" s="6">
        <f>IF(ISNUMBER('Panel Spreadsheet'!AD160),'Panel Spreadsheet'!AD160*Maturity!AD160,"")</f>
        <v>132</v>
      </c>
      <c r="AE160" s="6">
        <f>IF(ISNUMBER('Panel Spreadsheet'!AE160),'Panel Spreadsheet'!AE160*Maturity!AE160,"")</f>
        <v>340</v>
      </c>
      <c r="AF160" s="6">
        <f>IF(ISNUMBER('Panel Spreadsheet'!AF160),'Panel Spreadsheet'!AF160*Maturity!AF160,"")</f>
        <v>502</v>
      </c>
      <c r="AG160" s="6">
        <f>IF(ISNUMBER('Panel Spreadsheet'!AG160),'Panel Spreadsheet'!AG160*Maturity!AG160,"")</f>
        <v>535</v>
      </c>
      <c r="AH160" s="6">
        <f>IF(ISNUMBER('Panel Spreadsheet'!AH160),'Panel Spreadsheet'!AH160*Maturity!AH160,"")</f>
        <v>379</v>
      </c>
      <c r="AI160" s="6">
        <f>IF(ISNUMBER('Panel Spreadsheet'!AI160),'Panel Spreadsheet'!AI160*Maturity!AI160,"")</f>
        <v>466</v>
      </c>
      <c r="AJ160" s="6">
        <f>IF(ISNUMBER('Panel Spreadsheet'!AJ160),'Panel Spreadsheet'!AJ160*Maturity!AJ160,"")</f>
        <v>510</v>
      </c>
      <c r="AK160" s="6">
        <f>IF(ISNUMBER('Panel Spreadsheet'!AK160),'Panel Spreadsheet'!AK160*Maturity!AK160,"")</f>
        <v>580</v>
      </c>
      <c r="AL160" s="6">
        <f>IF(ISNUMBER('Panel Spreadsheet'!AL160),'Panel Spreadsheet'!AL160*Maturity!AL160,"")</f>
        <v>810</v>
      </c>
      <c r="AM160" s="6">
        <f>IF(ISNUMBER('Panel Spreadsheet'!AM160),'Panel Spreadsheet'!AM160*Maturity!AM160,"")</f>
        <v>830</v>
      </c>
      <c r="AN160" s="6">
        <f>IF(ISNUMBER('Panel Spreadsheet'!AN160),'Panel Spreadsheet'!AN160*Maturity!AN160,"")</f>
        <v>950</v>
      </c>
      <c r="AO160" s="6">
        <f>IF(ISNUMBER('Panel Spreadsheet'!AO160),'Panel Spreadsheet'!AO160*Maturity!AO160,"")</f>
        <v>480</v>
      </c>
      <c r="AP160" s="6">
        <f>IF(ISNUMBER('Panel Spreadsheet'!AP160),'Panel Spreadsheet'!AP160*Maturity!AP160,"")</f>
        <v>640</v>
      </c>
      <c r="AQ160" s="6" t="str">
        <f>IF(ISNUMBER('Panel Spreadsheet'!AQ160),'Panel Spreadsheet'!AQ160*Maturity!AQ160,"")</f>
        <v/>
      </c>
      <c r="AR160" s="6" t="str">
        <f>IF(ISNUMBER('Panel Spreadsheet'!AR160),'Panel Spreadsheet'!AR160*Maturity!AR160,"")</f>
        <v/>
      </c>
      <c r="AS160" s="6" t="str">
        <f>IF(ISNUMBER('Panel Spreadsheet'!AS160),'Panel Spreadsheet'!AS160*Maturity!AS160,"")</f>
        <v/>
      </c>
      <c r="AT160" s="6" t="str">
        <f>IF(ISNUMBER('Panel Spreadsheet'!AT160),'Panel Spreadsheet'!AT160*Maturity!AT160,"")</f>
        <v/>
      </c>
      <c r="AU160" s="6" t="str">
        <f>IF(ISNUMBER('Panel Spreadsheet'!AU160),'Panel Spreadsheet'!AU160*Maturity!AU160,"")</f>
        <v/>
      </c>
      <c r="AV160" s="6" t="str">
        <f>IF(ISNUMBER('Panel Spreadsheet'!AV160),'Panel Spreadsheet'!AV160*Maturity!AV160,"")</f>
        <v/>
      </c>
      <c r="AW160" s="6" t="str">
        <f>IF(ISNUMBER('Panel Spreadsheet'!AW160),'Panel Spreadsheet'!AW160*Maturity!AW160,"")</f>
        <v/>
      </c>
      <c r="AX160" s="6" t="str">
        <f>IF(ISNUMBER('Panel Spreadsheet'!AX160),'Panel Spreadsheet'!AX160*Maturity!AX160,"")</f>
        <v/>
      </c>
      <c r="AY160" s="6" t="str">
        <f>IF(ISNUMBER('Panel Spreadsheet'!AY160),'Panel Spreadsheet'!AY160*Maturity!AY160,"")</f>
        <v/>
      </c>
    </row>
    <row r="161" spans="1:51" x14ac:dyDescent="0.35">
      <c r="A161" s="70" t="s">
        <v>109</v>
      </c>
      <c r="B161" s="36" t="s">
        <v>156</v>
      </c>
      <c r="F161" s="6" t="str">
        <f>IF(ISNUMBER('Panel Spreadsheet'!F161),'Panel Spreadsheet'!F161*Maturity!F161,"")</f>
        <v/>
      </c>
      <c r="G161" s="6" t="str">
        <f>IF(ISNUMBER('Panel Spreadsheet'!G161),'Panel Spreadsheet'!G161*Maturity!G161,"")</f>
        <v/>
      </c>
      <c r="H161" s="6" t="str">
        <f>IF(ISNUMBER('Panel Spreadsheet'!H161),'Panel Spreadsheet'!H161*Maturity!H161,"")</f>
        <v/>
      </c>
      <c r="I161" s="6" t="str">
        <f>IF(ISNUMBER('Panel Spreadsheet'!I161),'Panel Spreadsheet'!I161*Maturity!I161,"")</f>
        <v/>
      </c>
      <c r="J161" s="6" t="str">
        <f>IF(ISNUMBER('Panel Spreadsheet'!J161),'Panel Spreadsheet'!J161*Maturity!J161,"")</f>
        <v/>
      </c>
      <c r="K161" s="6" t="str">
        <f>IF(ISNUMBER('Panel Spreadsheet'!K161),'Panel Spreadsheet'!K161*Maturity!K161,"")</f>
        <v/>
      </c>
      <c r="L161" s="6" t="str">
        <f>IF(ISNUMBER('Panel Spreadsheet'!L161),'Panel Spreadsheet'!L161*Maturity!L161,"")</f>
        <v/>
      </c>
      <c r="M161" s="6">
        <f>IF(ISNUMBER('Panel Spreadsheet'!M161),'Panel Spreadsheet'!M161*Maturity!M161,"")</f>
        <v>7519.5</v>
      </c>
      <c r="N161" s="6">
        <f>IF(ISNUMBER('Panel Spreadsheet'!N161),'Panel Spreadsheet'!N161*Maturity!N161,"")</f>
        <v>7224</v>
      </c>
      <c r="O161" s="6" t="str">
        <f>IF(ISNUMBER('Panel Spreadsheet'!O161),'Panel Spreadsheet'!O161*Maturity!O161,"")</f>
        <v/>
      </c>
      <c r="P161" s="6" t="str">
        <f>IF(ISNUMBER('Panel Spreadsheet'!P161),'Panel Spreadsheet'!P161*Maturity!P161,"")</f>
        <v/>
      </c>
      <c r="Q161" s="6" t="str">
        <f>IF(ISNUMBER('Panel Spreadsheet'!Q161),'Panel Spreadsheet'!Q161*Maturity!Q161,"")</f>
        <v/>
      </c>
      <c r="R161" s="6" t="str">
        <f>IF(ISNUMBER('Panel Spreadsheet'!R161),'Panel Spreadsheet'!R161*Maturity!R161,"")</f>
        <v/>
      </c>
      <c r="S161" s="6" t="str">
        <f>IF(ISNUMBER('Panel Spreadsheet'!S161),'Panel Spreadsheet'!S161*Maturity!S161,"")</f>
        <v/>
      </c>
      <c r="T161" s="6" t="str">
        <f>IF(ISNUMBER('Panel Spreadsheet'!T161),'Panel Spreadsheet'!T161*Maturity!T161,"")</f>
        <v/>
      </c>
      <c r="U161" s="6" t="str">
        <f>IF(ISNUMBER('Panel Spreadsheet'!U161),'Panel Spreadsheet'!U161*Maturity!U161,"")</f>
        <v/>
      </c>
      <c r="V161" s="6" t="str">
        <f>IF(ISNUMBER('Panel Spreadsheet'!V161),'Panel Spreadsheet'!V161*Maturity!V161,"")</f>
        <v/>
      </c>
      <c r="W161" s="6" t="str">
        <f>IF(ISNUMBER('Panel Spreadsheet'!W161),'Panel Spreadsheet'!W161*Maturity!W161,"")</f>
        <v/>
      </c>
      <c r="X161" s="6" t="str">
        <f>IF(ISNUMBER('Panel Spreadsheet'!X161),'Panel Spreadsheet'!X161*Maturity!X161,"")</f>
        <v/>
      </c>
      <c r="Y161" s="6" t="str">
        <f>IF(ISNUMBER('Panel Spreadsheet'!Y161),'Panel Spreadsheet'!Y161*Maturity!Y161,"")</f>
        <v/>
      </c>
      <c r="Z161" s="6" t="str">
        <f>IF(ISNUMBER('Panel Spreadsheet'!Z161),'Panel Spreadsheet'!Z161*Maturity!Z161,"")</f>
        <v/>
      </c>
      <c r="AA161" s="6" t="str">
        <f>IF(ISNUMBER('Panel Spreadsheet'!AA161),'Panel Spreadsheet'!AA161*Maturity!AA161,"")</f>
        <v/>
      </c>
      <c r="AB161" s="6" t="str">
        <f>IF(ISNUMBER('Panel Spreadsheet'!AB161),'Panel Spreadsheet'!AB161*Maturity!AB161,"")</f>
        <v/>
      </c>
      <c r="AC161" s="6" t="str">
        <f>IF(ISNUMBER('Panel Spreadsheet'!AC161),'Panel Spreadsheet'!AC161*Maturity!AC161,"")</f>
        <v/>
      </c>
      <c r="AD161" s="6" t="str">
        <f>IF(ISNUMBER('Panel Spreadsheet'!AD161),'Panel Spreadsheet'!AD161*Maturity!AD161,"")</f>
        <v/>
      </c>
      <c r="AE161" s="6" t="str">
        <f>IF(ISNUMBER('Panel Spreadsheet'!AE161),'Panel Spreadsheet'!AE161*Maturity!AE161,"")</f>
        <v/>
      </c>
      <c r="AF161" s="6" t="str">
        <f>IF(ISNUMBER('Panel Spreadsheet'!AF161),'Panel Spreadsheet'!AF161*Maturity!AF161,"")</f>
        <v/>
      </c>
      <c r="AG161" s="6" t="str">
        <f>IF(ISNUMBER('Panel Spreadsheet'!AG161),'Panel Spreadsheet'!AG161*Maturity!AG161,"")</f>
        <v/>
      </c>
      <c r="AH161" s="6" t="str">
        <f>IF(ISNUMBER('Panel Spreadsheet'!AH161),'Panel Spreadsheet'!AH161*Maturity!AH161,"")</f>
        <v/>
      </c>
      <c r="AI161" s="6" t="str">
        <f>IF(ISNUMBER('Panel Spreadsheet'!AI161),'Panel Spreadsheet'!AI161*Maturity!AI161,"")</f>
        <v/>
      </c>
      <c r="AJ161" s="6" t="str">
        <f>IF(ISNUMBER('Panel Spreadsheet'!AJ161),'Panel Spreadsheet'!AJ161*Maturity!AJ161,"")</f>
        <v/>
      </c>
      <c r="AK161" s="6" t="str">
        <f>IF(ISNUMBER('Panel Spreadsheet'!AK161),'Panel Spreadsheet'!AK161*Maturity!AK161,"")</f>
        <v/>
      </c>
      <c r="AL161" s="6" t="str">
        <f>IF(ISNUMBER('Panel Spreadsheet'!AL161),'Panel Spreadsheet'!AL161*Maturity!AL161,"")</f>
        <v/>
      </c>
      <c r="AM161" s="6" t="str">
        <f>IF(ISNUMBER('Panel Spreadsheet'!AM161),'Panel Spreadsheet'!AM161*Maturity!AM161,"")</f>
        <v/>
      </c>
      <c r="AN161" s="6" t="str">
        <f>IF(ISNUMBER('Panel Spreadsheet'!AN161),'Panel Spreadsheet'!AN161*Maturity!AN161,"")</f>
        <v/>
      </c>
      <c r="AO161" s="6" t="str">
        <f>IF(ISNUMBER('Panel Spreadsheet'!AO161),'Panel Spreadsheet'!AO161*Maturity!AO161,"")</f>
        <v/>
      </c>
      <c r="AP161" s="6" t="str">
        <f>IF(ISNUMBER('Panel Spreadsheet'!AP161),'Panel Spreadsheet'!AP161*Maturity!AP161,"")</f>
        <v/>
      </c>
      <c r="AQ161" s="6" t="str">
        <f>IF(ISNUMBER('Panel Spreadsheet'!AQ161),'Panel Spreadsheet'!AQ161*Maturity!AQ161,"")</f>
        <v/>
      </c>
      <c r="AR161" s="6" t="str">
        <f>IF(ISNUMBER('Panel Spreadsheet'!AR161),'Panel Spreadsheet'!AR161*Maturity!AR161,"")</f>
        <v/>
      </c>
      <c r="AS161" s="6" t="str">
        <f>IF(ISNUMBER('Panel Spreadsheet'!AS161),'Panel Spreadsheet'!AS161*Maturity!AS161,"")</f>
        <v/>
      </c>
      <c r="AT161" s="6" t="str">
        <f>IF(ISNUMBER('Panel Spreadsheet'!AT161),'Panel Spreadsheet'!AT161*Maturity!AT161,"")</f>
        <v/>
      </c>
      <c r="AU161" s="6" t="str">
        <f>IF(ISNUMBER('Panel Spreadsheet'!AU161),'Panel Spreadsheet'!AU161*Maturity!AU161,"")</f>
        <v/>
      </c>
      <c r="AV161" s="6" t="str">
        <f>IF(ISNUMBER('Panel Spreadsheet'!AV161),'Panel Spreadsheet'!AV161*Maturity!AV161,"")</f>
        <v/>
      </c>
      <c r="AW161" s="6" t="str">
        <f>IF(ISNUMBER('Panel Spreadsheet'!AW161),'Panel Spreadsheet'!AW161*Maturity!AW161,"")</f>
        <v/>
      </c>
      <c r="AX161" s="6" t="str">
        <f>IF(ISNUMBER('Panel Spreadsheet'!AX161),'Panel Spreadsheet'!AX161*Maturity!AX161,"")</f>
        <v/>
      </c>
      <c r="AY161" s="6" t="str">
        <f>IF(ISNUMBER('Panel Spreadsheet'!AY161),'Panel Spreadsheet'!AY161*Maturity!AY161,"")</f>
        <v/>
      </c>
    </row>
    <row r="162" spans="1:51" x14ac:dyDescent="0.35">
      <c r="A162" s="70" t="s">
        <v>110</v>
      </c>
      <c r="B162" s="36" t="s">
        <v>156</v>
      </c>
      <c r="F162" s="6" t="str">
        <f>IF(ISNUMBER('Panel Spreadsheet'!F162),'Panel Spreadsheet'!F162*Maturity!F162,"")</f>
        <v/>
      </c>
      <c r="G162" s="6" t="str">
        <f>IF(ISNUMBER('Panel Spreadsheet'!G162),'Panel Spreadsheet'!G162*Maturity!G162,"")</f>
        <v/>
      </c>
      <c r="H162" s="6" t="str">
        <f>IF(ISNUMBER('Panel Spreadsheet'!H162),'Panel Spreadsheet'!H162*Maturity!H162,"")</f>
        <v/>
      </c>
      <c r="I162" s="6" t="str">
        <f>IF(ISNUMBER('Panel Spreadsheet'!I162),'Panel Spreadsheet'!I162*Maturity!I162,"")</f>
        <v/>
      </c>
      <c r="J162" s="6" t="str">
        <f>IF(ISNUMBER('Panel Spreadsheet'!J162),'Panel Spreadsheet'!J162*Maturity!J162,"")</f>
        <v/>
      </c>
      <c r="K162" s="6" t="str">
        <f>IF(ISNUMBER('Panel Spreadsheet'!K162),'Panel Spreadsheet'!K162*Maturity!K162,"")</f>
        <v/>
      </c>
      <c r="L162" s="6" t="str">
        <f>IF(ISNUMBER('Panel Spreadsheet'!L162),'Panel Spreadsheet'!L162*Maturity!L162,"")</f>
        <v/>
      </c>
      <c r="M162" s="6">
        <f>IF(ISNUMBER('Panel Spreadsheet'!M162),'Panel Spreadsheet'!M162*Maturity!M162,"")</f>
        <v>3</v>
      </c>
      <c r="N162" s="6">
        <f>IF(ISNUMBER('Panel Spreadsheet'!N162),'Panel Spreadsheet'!N162*Maturity!N162,"")</f>
        <v>1.6500000000000001</v>
      </c>
      <c r="O162" s="6" t="str">
        <f>IF(ISNUMBER('Panel Spreadsheet'!O162),'Panel Spreadsheet'!O162*Maturity!O162,"")</f>
        <v/>
      </c>
      <c r="P162" s="6" t="str">
        <f>IF(ISNUMBER('Panel Spreadsheet'!P162),'Panel Spreadsheet'!P162*Maturity!P162,"")</f>
        <v/>
      </c>
      <c r="Q162" s="6" t="str">
        <f>IF(ISNUMBER('Panel Spreadsheet'!Q162),'Panel Spreadsheet'!Q162*Maturity!Q162,"")</f>
        <v/>
      </c>
      <c r="R162" s="6" t="str">
        <f>IF(ISNUMBER('Panel Spreadsheet'!R162),'Panel Spreadsheet'!R162*Maturity!R162,"")</f>
        <v/>
      </c>
      <c r="S162" s="6" t="str">
        <f>IF(ISNUMBER('Panel Spreadsheet'!S162),'Panel Spreadsheet'!S162*Maturity!S162,"")</f>
        <v/>
      </c>
      <c r="T162" s="6" t="str">
        <f>IF(ISNUMBER('Panel Spreadsheet'!T162),'Panel Spreadsheet'!T162*Maturity!T162,"")</f>
        <v/>
      </c>
      <c r="U162" s="6" t="str">
        <f>IF(ISNUMBER('Panel Spreadsheet'!U162),'Panel Spreadsheet'!U162*Maturity!U162,"")</f>
        <v/>
      </c>
      <c r="V162" s="6" t="str">
        <f>IF(ISNUMBER('Panel Spreadsheet'!V162),'Panel Spreadsheet'!V162*Maturity!V162,"")</f>
        <v/>
      </c>
      <c r="W162" s="6" t="str">
        <f>IF(ISNUMBER('Panel Spreadsheet'!W162),'Panel Spreadsheet'!W162*Maturity!W162,"")</f>
        <v/>
      </c>
      <c r="X162" s="6" t="str">
        <f>IF(ISNUMBER('Panel Spreadsheet'!X162),'Panel Spreadsheet'!X162*Maturity!X162,"")</f>
        <v/>
      </c>
      <c r="Y162" s="6" t="str">
        <f>IF(ISNUMBER('Panel Spreadsheet'!Y162),'Panel Spreadsheet'!Y162*Maturity!Y162,"")</f>
        <v/>
      </c>
      <c r="Z162" s="6" t="str">
        <f>IF(ISNUMBER('Panel Spreadsheet'!Z162),'Panel Spreadsheet'!Z162*Maturity!Z162,"")</f>
        <v/>
      </c>
      <c r="AA162" s="6" t="str">
        <f>IF(ISNUMBER('Panel Spreadsheet'!AA162),'Panel Spreadsheet'!AA162*Maturity!AA162,"")</f>
        <v/>
      </c>
      <c r="AB162" s="6" t="str">
        <f>IF(ISNUMBER('Panel Spreadsheet'!AB162),'Panel Spreadsheet'!AB162*Maturity!AB162,"")</f>
        <v/>
      </c>
      <c r="AC162" s="6" t="str">
        <f>IF(ISNUMBER('Panel Spreadsheet'!AC162),'Panel Spreadsheet'!AC162*Maturity!AC162,"")</f>
        <v/>
      </c>
      <c r="AD162" s="6" t="str">
        <f>IF(ISNUMBER('Panel Spreadsheet'!AD162),'Panel Spreadsheet'!AD162*Maturity!AD162,"")</f>
        <v/>
      </c>
      <c r="AE162" s="6" t="str">
        <f>IF(ISNUMBER('Panel Spreadsheet'!AE162),'Panel Spreadsheet'!AE162*Maturity!AE162,"")</f>
        <v/>
      </c>
      <c r="AF162" s="6" t="str">
        <f>IF(ISNUMBER('Panel Spreadsheet'!AF162),'Panel Spreadsheet'!AF162*Maturity!AF162,"")</f>
        <v/>
      </c>
      <c r="AG162" s="6" t="str">
        <f>IF(ISNUMBER('Panel Spreadsheet'!AG162),'Panel Spreadsheet'!AG162*Maturity!AG162,"")</f>
        <v/>
      </c>
      <c r="AH162" s="6" t="str">
        <f>IF(ISNUMBER('Panel Spreadsheet'!AH162),'Panel Spreadsheet'!AH162*Maturity!AH162,"")</f>
        <v/>
      </c>
      <c r="AI162" s="6" t="str">
        <f>IF(ISNUMBER('Panel Spreadsheet'!AI162),'Panel Spreadsheet'!AI162*Maturity!AI162,"")</f>
        <v/>
      </c>
      <c r="AJ162" s="6" t="str">
        <f>IF(ISNUMBER('Panel Spreadsheet'!AJ162),'Panel Spreadsheet'!AJ162*Maturity!AJ162,"")</f>
        <v/>
      </c>
      <c r="AK162" s="6" t="str">
        <f>IF(ISNUMBER('Panel Spreadsheet'!AK162),'Panel Spreadsheet'!AK162*Maturity!AK162,"")</f>
        <v/>
      </c>
      <c r="AL162" s="6" t="str">
        <f>IF(ISNUMBER('Panel Spreadsheet'!AL162),'Panel Spreadsheet'!AL162*Maturity!AL162,"")</f>
        <v/>
      </c>
      <c r="AM162" s="6" t="str">
        <f>IF(ISNUMBER('Panel Spreadsheet'!AM162),'Panel Spreadsheet'!AM162*Maturity!AM162,"")</f>
        <v/>
      </c>
      <c r="AN162" s="6" t="str">
        <f>IF(ISNUMBER('Panel Spreadsheet'!AN162),'Panel Spreadsheet'!AN162*Maturity!AN162,"")</f>
        <v/>
      </c>
      <c r="AO162" s="6" t="str">
        <f>IF(ISNUMBER('Panel Spreadsheet'!AO162),'Panel Spreadsheet'!AO162*Maturity!AO162,"")</f>
        <v/>
      </c>
      <c r="AP162" s="6" t="str">
        <f>IF(ISNUMBER('Panel Spreadsheet'!AP162),'Panel Spreadsheet'!AP162*Maturity!AP162,"")</f>
        <v/>
      </c>
      <c r="AQ162" s="6" t="str">
        <f>IF(ISNUMBER('Panel Spreadsheet'!AQ162),'Panel Spreadsheet'!AQ162*Maturity!AQ162,"")</f>
        <v/>
      </c>
      <c r="AR162" s="6" t="str">
        <f>IF(ISNUMBER('Panel Spreadsheet'!AR162),'Panel Spreadsheet'!AR162*Maturity!AR162,"")</f>
        <v/>
      </c>
      <c r="AS162" s="6" t="str">
        <f>IF(ISNUMBER('Panel Spreadsheet'!AS162),'Panel Spreadsheet'!AS162*Maturity!AS162,"")</f>
        <v/>
      </c>
      <c r="AT162" s="6" t="str">
        <f>IF(ISNUMBER('Panel Spreadsheet'!AT162),'Panel Spreadsheet'!AT162*Maturity!AT162,"")</f>
        <v/>
      </c>
      <c r="AU162" s="6" t="str">
        <f>IF(ISNUMBER('Panel Spreadsheet'!AU162),'Panel Spreadsheet'!AU162*Maturity!AU162,"")</f>
        <v/>
      </c>
      <c r="AV162" s="6" t="str">
        <f>IF(ISNUMBER('Panel Spreadsheet'!AV162),'Panel Spreadsheet'!AV162*Maturity!AV162,"")</f>
        <v/>
      </c>
      <c r="AW162" s="6" t="str">
        <f>IF(ISNUMBER('Panel Spreadsheet'!AW162),'Panel Spreadsheet'!AW162*Maturity!AW162,"")</f>
        <v/>
      </c>
      <c r="AX162" s="6" t="str">
        <f>IF(ISNUMBER('Panel Spreadsheet'!AX162),'Panel Spreadsheet'!AX162*Maturity!AX162,"")</f>
        <v/>
      </c>
      <c r="AY162" s="6" t="str">
        <f>IF(ISNUMBER('Panel Spreadsheet'!AY162),'Panel Spreadsheet'!AY162*Maturity!AY162,"")</f>
        <v/>
      </c>
    </row>
    <row r="163" spans="1:51" x14ac:dyDescent="0.35">
      <c r="A163" s="70" t="s">
        <v>111</v>
      </c>
      <c r="B163" s="36" t="s">
        <v>156</v>
      </c>
      <c r="F163" s="6" t="str">
        <f>IF(ISNUMBER('Panel Spreadsheet'!F163),'Panel Spreadsheet'!F163*Maturity!F163,"")</f>
        <v/>
      </c>
      <c r="G163" s="6" t="str">
        <f>IF(ISNUMBER('Panel Spreadsheet'!G163),'Panel Spreadsheet'!G163*Maturity!G163,"")</f>
        <v/>
      </c>
      <c r="H163" s="6" t="str">
        <f>IF(ISNUMBER('Panel Spreadsheet'!H163),'Panel Spreadsheet'!H163*Maturity!H163,"")</f>
        <v/>
      </c>
      <c r="I163" s="6" t="str">
        <f>IF(ISNUMBER('Panel Spreadsheet'!I163),'Panel Spreadsheet'!I163*Maturity!I163,"")</f>
        <v/>
      </c>
      <c r="J163" s="6" t="str">
        <f>IF(ISNUMBER('Panel Spreadsheet'!J163),'Panel Spreadsheet'!J163*Maturity!J163,"")</f>
        <v/>
      </c>
      <c r="K163" s="6" t="str">
        <f>IF(ISNUMBER('Panel Spreadsheet'!K163),'Panel Spreadsheet'!K163*Maturity!K163,"")</f>
        <v/>
      </c>
      <c r="L163" s="6" t="str">
        <f>IF(ISNUMBER('Panel Spreadsheet'!L163),'Panel Spreadsheet'!L163*Maturity!L163,"")</f>
        <v/>
      </c>
      <c r="M163" s="6">
        <f>IF(ISNUMBER('Panel Spreadsheet'!M163),'Panel Spreadsheet'!M163*Maturity!M163,"")</f>
        <v>125.60000000000001</v>
      </c>
      <c r="N163" s="6">
        <f>IF(ISNUMBER('Panel Spreadsheet'!N163),'Panel Spreadsheet'!N163*Maturity!N163,"")</f>
        <v>210</v>
      </c>
      <c r="O163" s="6" t="str">
        <f>IF(ISNUMBER('Panel Spreadsheet'!O163),'Panel Spreadsheet'!O163*Maturity!O163,"")</f>
        <v/>
      </c>
      <c r="P163" s="6" t="str">
        <f>IF(ISNUMBER('Panel Spreadsheet'!P163),'Panel Spreadsheet'!P163*Maturity!P163,"")</f>
        <v/>
      </c>
      <c r="Q163" s="6" t="str">
        <f>IF(ISNUMBER('Panel Spreadsheet'!Q163),'Panel Spreadsheet'!Q163*Maturity!Q163,"")</f>
        <v/>
      </c>
      <c r="R163" s="6" t="str">
        <f>IF(ISNUMBER('Panel Spreadsheet'!R163),'Panel Spreadsheet'!R163*Maturity!R163,"")</f>
        <v/>
      </c>
      <c r="S163" s="6" t="str">
        <f>IF(ISNUMBER('Panel Spreadsheet'!S163),'Panel Spreadsheet'!S163*Maturity!S163,"")</f>
        <v/>
      </c>
      <c r="T163" s="6" t="str">
        <f>IF(ISNUMBER('Panel Spreadsheet'!T163),'Panel Spreadsheet'!T163*Maturity!T163,"")</f>
        <v/>
      </c>
      <c r="U163" s="6" t="str">
        <f>IF(ISNUMBER('Panel Spreadsheet'!U163),'Panel Spreadsheet'!U163*Maturity!U163,"")</f>
        <v/>
      </c>
      <c r="V163" s="6" t="str">
        <f>IF(ISNUMBER('Panel Spreadsheet'!V163),'Panel Spreadsheet'!V163*Maturity!V163,"")</f>
        <v/>
      </c>
      <c r="W163" s="6" t="str">
        <f>IF(ISNUMBER('Panel Spreadsheet'!W163),'Panel Spreadsheet'!W163*Maturity!W163,"")</f>
        <v/>
      </c>
      <c r="X163" s="6" t="str">
        <f>IF(ISNUMBER('Panel Spreadsheet'!X163),'Panel Spreadsheet'!X163*Maturity!X163,"")</f>
        <v/>
      </c>
      <c r="Y163" s="6" t="str">
        <f>IF(ISNUMBER('Panel Spreadsheet'!Y163),'Panel Spreadsheet'!Y163*Maturity!Y163,"")</f>
        <v/>
      </c>
      <c r="Z163" s="6" t="str">
        <f>IF(ISNUMBER('Panel Spreadsheet'!Z163),'Panel Spreadsheet'!Z163*Maturity!Z163,"")</f>
        <v/>
      </c>
      <c r="AA163" s="6" t="str">
        <f>IF(ISNUMBER('Panel Spreadsheet'!AA163),'Panel Spreadsheet'!AA163*Maturity!AA163,"")</f>
        <v/>
      </c>
      <c r="AB163" s="6" t="str">
        <f>IF(ISNUMBER('Panel Spreadsheet'!AB163),'Panel Spreadsheet'!AB163*Maturity!AB163,"")</f>
        <v/>
      </c>
      <c r="AC163" s="6" t="str">
        <f>IF(ISNUMBER('Panel Spreadsheet'!AC163),'Panel Spreadsheet'!AC163*Maturity!AC163,"")</f>
        <v/>
      </c>
      <c r="AD163" s="6" t="str">
        <f>IF(ISNUMBER('Panel Spreadsheet'!AD163),'Panel Spreadsheet'!AD163*Maturity!AD163,"")</f>
        <v/>
      </c>
      <c r="AE163" s="6" t="str">
        <f>IF(ISNUMBER('Panel Spreadsheet'!AE163),'Panel Spreadsheet'!AE163*Maturity!AE163,"")</f>
        <v/>
      </c>
      <c r="AF163" s="6" t="str">
        <f>IF(ISNUMBER('Panel Spreadsheet'!AF163),'Panel Spreadsheet'!AF163*Maturity!AF163,"")</f>
        <v/>
      </c>
      <c r="AG163" s="6" t="str">
        <f>IF(ISNUMBER('Panel Spreadsheet'!AG163),'Panel Spreadsheet'!AG163*Maturity!AG163,"")</f>
        <v/>
      </c>
      <c r="AH163" s="6" t="str">
        <f>IF(ISNUMBER('Panel Spreadsheet'!AH163),'Panel Spreadsheet'!AH163*Maturity!AH163,"")</f>
        <v/>
      </c>
      <c r="AI163" s="6" t="str">
        <f>IF(ISNUMBER('Panel Spreadsheet'!AI163),'Panel Spreadsheet'!AI163*Maturity!AI163,"")</f>
        <v/>
      </c>
      <c r="AJ163" s="6" t="str">
        <f>IF(ISNUMBER('Panel Spreadsheet'!AJ163),'Panel Spreadsheet'!AJ163*Maturity!AJ163,"")</f>
        <v/>
      </c>
      <c r="AK163" s="6" t="str">
        <f>IF(ISNUMBER('Panel Spreadsheet'!AK163),'Panel Spreadsheet'!AK163*Maturity!AK163,"")</f>
        <v/>
      </c>
      <c r="AL163" s="6" t="str">
        <f>IF(ISNUMBER('Panel Spreadsheet'!AL163),'Panel Spreadsheet'!AL163*Maturity!AL163,"")</f>
        <v/>
      </c>
      <c r="AM163" s="6" t="str">
        <f>IF(ISNUMBER('Panel Spreadsheet'!AM163),'Panel Spreadsheet'!AM163*Maturity!AM163,"")</f>
        <v/>
      </c>
      <c r="AN163" s="6" t="str">
        <f>IF(ISNUMBER('Panel Spreadsheet'!AN163),'Panel Spreadsheet'!AN163*Maturity!AN163,"")</f>
        <v/>
      </c>
      <c r="AO163" s="6" t="str">
        <f>IF(ISNUMBER('Panel Spreadsheet'!AO163),'Panel Spreadsheet'!AO163*Maturity!AO163,"")</f>
        <v/>
      </c>
      <c r="AP163" s="6" t="str">
        <f>IF(ISNUMBER('Panel Spreadsheet'!AP163),'Panel Spreadsheet'!AP163*Maturity!AP163,"")</f>
        <v/>
      </c>
      <c r="AQ163" s="6" t="str">
        <f>IF(ISNUMBER('Panel Spreadsheet'!AQ163),'Panel Spreadsheet'!AQ163*Maturity!AQ163,"")</f>
        <v/>
      </c>
      <c r="AR163" s="6" t="str">
        <f>IF(ISNUMBER('Panel Spreadsheet'!AR163),'Panel Spreadsheet'!AR163*Maturity!AR163,"")</f>
        <v/>
      </c>
      <c r="AS163" s="6" t="str">
        <f>IF(ISNUMBER('Panel Spreadsheet'!AS163),'Panel Spreadsheet'!AS163*Maturity!AS163,"")</f>
        <v/>
      </c>
      <c r="AT163" s="6" t="str">
        <f>IF(ISNUMBER('Panel Spreadsheet'!AT163),'Panel Spreadsheet'!AT163*Maturity!AT163,"")</f>
        <v/>
      </c>
      <c r="AU163" s="6" t="str">
        <f>IF(ISNUMBER('Panel Spreadsheet'!AU163),'Panel Spreadsheet'!AU163*Maturity!AU163,"")</f>
        <v/>
      </c>
      <c r="AV163" s="6" t="str">
        <f>IF(ISNUMBER('Panel Spreadsheet'!AV163),'Panel Spreadsheet'!AV163*Maturity!AV163,"")</f>
        <v/>
      </c>
      <c r="AW163" s="6" t="str">
        <f>IF(ISNUMBER('Panel Spreadsheet'!AW163),'Panel Spreadsheet'!AW163*Maturity!AW163,"")</f>
        <v/>
      </c>
      <c r="AX163" s="6" t="str">
        <f>IF(ISNUMBER('Panel Spreadsheet'!AX163),'Panel Spreadsheet'!AX163*Maturity!AX163,"")</f>
        <v/>
      </c>
      <c r="AY163" s="6" t="str">
        <f>IF(ISNUMBER('Panel Spreadsheet'!AY163),'Panel Spreadsheet'!AY163*Maturity!AY163,"")</f>
        <v/>
      </c>
    </row>
    <row r="164" spans="1:51" x14ac:dyDescent="0.35">
      <c r="A164" s="67" t="s">
        <v>112</v>
      </c>
      <c r="B164" s="36" t="s">
        <v>156</v>
      </c>
      <c r="F164" s="6" t="str">
        <f>IF(ISNUMBER('Panel Spreadsheet'!F164),'Panel Spreadsheet'!F164*Maturity!F164,"")</f>
        <v/>
      </c>
      <c r="G164" s="6" t="str">
        <f>IF(ISNUMBER('Panel Spreadsheet'!G164),'Panel Spreadsheet'!G164*Maturity!G164,"")</f>
        <v/>
      </c>
      <c r="H164" s="6" t="str">
        <f>IF(ISNUMBER('Panel Spreadsheet'!H164),'Panel Spreadsheet'!H164*Maturity!H164,"")</f>
        <v/>
      </c>
      <c r="I164" s="6" t="str">
        <f>IF(ISNUMBER('Panel Spreadsheet'!I164),'Panel Spreadsheet'!I164*Maturity!I164,"")</f>
        <v/>
      </c>
      <c r="J164" s="6" t="str">
        <f>IF(ISNUMBER('Panel Spreadsheet'!J164),'Panel Spreadsheet'!J164*Maturity!J164,"")</f>
        <v/>
      </c>
      <c r="K164" s="6" t="str">
        <f>IF(ISNUMBER('Panel Spreadsheet'!K164),'Panel Spreadsheet'!K164*Maturity!K164,"")</f>
        <v/>
      </c>
      <c r="L164" s="6" t="str">
        <f>IF(ISNUMBER('Panel Spreadsheet'!L164),'Panel Spreadsheet'!L164*Maturity!L164,"")</f>
        <v/>
      </c>
      <c r="M164" s="6" t="str">
        <f>IF(ISNUMBER('Panel Spreadsheet'!M164),'Panel Spreadsheet'!M164*Maturity!M164,"")</f>
        <v/>
      </c>
      <c r="N164" s="6" t="str">
        <f>IF(ISNUMBER('Panel Spreadsheet'!N164),'Panel Spreadsheet'!N164*Maturity!N164,"")</f>
        <v/>
      </c>
      <c r="O164" s="6" t="str">
        <f>IF(ISNUMBER('Panel Spreadsheet'!O164),'Panel Spreadsheet'!O164*Maturity!O164,"")</f>
        <v/>
      </c>
      <c r="P164" s="6" t="str">
        <f>IF(ISNUMBER('Panel Spreadsheet'!P164),'Panel Spreadsheet'!P164*Maturity!P164,"")</f>
        <v/>
      </c>
      <c r="Q164" s="6" t="str">
        <f>IF(ISNUMBER('Panel Spreadsheet'!Q164),'Panel Spreadsheet'!Q164*Maturity!Q164,"")</f>
        <v/>
      </c>
      <c r="R164" s="6" t="str">
        <f>IF(ISNUMBER('Panel Spreadsheet'!R164),'Panel Spreadsheet'!R164*Maturity!R164,"")</f>
        <v/>
      </c>
      <c r="S164" s="6" t="str">
        <f>IF(ISNUMBER('Panel Spreadsheet'!S164),'Panel Spreadsheet'!S164*Maturity!S164,"")</f>
        <v/>
      </c>
      <c r="T164" s="6" t="str">
        <f>IF(ISNUMBER('Panel Spreadsheet'!T164),'Panel Spreadsheet'!T164*Maturity!T164,"")</f>
        <v/>
      </c>
      <c r="U164" s="6" t="str">
        <f>IF(ISNUMBER('Panel Spreadsheet'!U164),'Panel Spreadsheet'!U164*Maturity!U164,"")</f>
        <v/>
      </c>
      <c r="V164" s="6" t="str">
        <f>IF(ISNUMBER('Panel Spreadsheet'!V164),'Panel Spreadsheet'!V164*Maturity!V164,"")</f>
        <v/>
      </c>
      <c r="W164" s="6">
        <f>IF(ISNUMBER('Panel Spreadsheet'!W164),'Panel Spreadsheet'!W164*Maturity!W164,"")</f>
        <v>39.713541666666664</v>
      </c>
      <c r="X164" s="6" t="str">
        <f>IF(ISNUMBER('Panel Spreadsheet'!X164),'Panel Spreadsheet'!X164*Maturity!X164,"")</f>
        <v/>
      </c>
      <c r="Y164" s="6" t="str">
        <f>IF(ISNUMBER('Panel Spreadsheet'!Y164),'Panel Spreadsheet'!Y164*Maturity!Y164,"")</f>
        <v/>
      </c>
      <c r="Z164" s="6" t="str">
        <f>IF(ISNUMBER('Panel Spreadsheet'!Z164),'Panel Spreadsheet'!Z164*Maturity!Z164,"")</f>
        <v/>
      </c>
      <c r="AA164" s="6" t="str">
        <f>IF(ISNUMBER('Panel Spreadsheet'!AA164),'Panel Spreadsheet'!AA164*Maturity!AA164,"")</f>
        <v/>
      </c>
      <c r="AB164" s="6" t="str">
        <f>IF(ISNUMBER('Panel Spreadsheet'!AB164),'Panel Spreadsheet'!AB164*Maturity!AB164,"")</f>
        <v/>
      </c>
      <c r="AC164" s="6" t="str">
        <f>IF(ISNUMBER('Panel Spreadsheet'!AC164),'Panel Spreadsheet'!AC164*Maturity!AC164,"")</f>
        <v/>
      </c>
      <c r="AD164" s="6" t="str">
        <f>IF(ISNUMBER('Panel Spreadsheet'!AD164),'Panel Spreadsheet'!AD164*Maturity!AD164,"")</f>
        <v/>
      </c>
      <c r="AE164" s="6" t="str">
        <f>IF(ISNUMBER('Panel Spreadsheet'!AE164),'Panel Spreadsheet'!AE164*Maturity!AE164,"")</f>
        <v/>
      </c>
      <c r="AF164" s="6" t="str">
        <f>IF(ISNUMBER('Panel Spreadsheet'!AF164),'Panel Spreadsheet'!AF164*Maturity!AF164,"")</f>
        <v/>
      </c>
      <c r="AG164" s="6" t="str">
        <f>IF(ISNUMBER('Panel Spreadsheet'!AG164),'Panel Spreadsheet'!AG164*Maturity!AG164,"")</f>
        <v/>
      </c>
      <c r="AH164" s="6" t="str">
        <f>IF(ISNUMBER('Panel Spreadsheet'!AH164),'Panel Spreadsheet'!AH164*Maturity!AH164,"")</f>
        <v/>
      </c>
      <c r="AI164" s="6" t="str">
        <f>IF(ISNUMBER('Panel Spreadsheet'!AI164),'Panel Spreadsheet'!AI164*Maturity!AI164,"")</f>
        <v/>
      </c>
      <c r="AJ164" s="6" t="str">
        <f>IF(ISNUMBER('Panel Spreadsheet'!AJ164),'Panel Spreadsheet'!AJ164*Maturity!AJ164,"")</f>
        <v/>
      </c>
      <c r="AK164" s="6" t="str">
        <f>IF(ISNUMBER('Panel Spreadsheet'!AK164),'Panel Spreadsheet'!AK164*Maturity!AK164,"")</f>
        <v/>
      </c>
      <c r="AL164" s="6" t="str">
        <f>IF(ISNUMBER('Panel Spreadsheet'!AL164),'Panel Spreadsheet'!AL164*Maturity!AL164,"")</f>
        <v/>
      </c>
      <c r="AM164" s="6" t="str">
        <f>IF(ISNUMBER('Panel Spreadsheet'!AM164),'Panel Spreadsheet'!AM164*Maturity!AM164,"")</f>
        <v/>
      </c>
      <c r="AN164" s="6" t="str">
        <f>IF(ISNUMBER('Panel Spreadsheet'!AN164),'Panel Spreadsheet'!AN164*Maturity!AN164,"")</f>
        <v/>
      </c>
      <c r="AO164" s="6" t="str">
        <f>IF(ISNUMBER('Panel Spreadsheet'!AO164),'Panel Spreadsheet'!AO164*Maturity!AO164,"")</f>
        <v/>
      </c>
      <c r="AP164" s="6" t="str">
        <f>IF(ISNUMBER('Panel Spreadsheet'!AP164),'Panel Spreadsheet'!AP164*Maturity!AP164,"")</f>
        <v/>
      </c>
      <c r="AQ164" s="6" t="str">
        <f>IF(ISNUMBER('Panel Spreadsheet'!AQ164),'Panel Spreadsheet'!AQ164*Maturity!AQ164,"")</f>
        <v/>
      </c>
      <c r="AR164" s="6" t="str">
        <f>IF(ISNUMBER('Panel Spreadsheet'!AR164),'Panel Spreadsheet'!AR164*Maturity!AR164,"")</f>
        <v/>
      </c>
      <c r="AS164" s="6" t="str">
        <f>IF(ISNUMBER('Panel Spreadsheet'!AS164),'Panel Spreadsheet'!AS164*Maturity!AS164,"")</f>
        <v/>
      </c>
      <c r="AT164" s="6" t="str">
        <f>IF(ISNUMBER('Panel Spreadsheet'!AT164),'Panel Spreadsheet'!AT164*Maturity!AT164,"")</f>
        <v/>
      </c>
      <c r="AU164" s="6" t="str">
        <f>IF(ISNUMBER('Panel Spreadsheet'!AU164),'Panel Spreadsheet'!AU164*Maturity!AU164,"")</f>
        <v/>
      </c>
      <c r="AV164" s="6" t="str">
        <f>IF(ISNUMBER('Panel Spreadsheet'!AV164),'Panel Spreadsheet'!AV164*Maturity!AV164,"")</f>
        <v/>
      </c>
      <c r="AW164" s="6" t="str">
        <f>IF(ISNUMBER('Panel Spreadsheet'!AW164),'Panel Spreadsheet'!AW164*Maturity!AW164,"")</f>
        <v/>
      </c>
      <c r="AX164" s="6" t="str">
        <f>IF(ISNUMBER('Panel Spreadsheet'!AX164),'Panel Spreadsheet'!AX164*Maturity!AX164,"")</f>
        <v/>
      </c>
      <c r="AY164" s="6" t="str">
        <f>IF(ISNUMBER('Panel Spreadsheet'!AY164),'Panel Spreadsheet'!AY164*Maturity!AY164,"")</f>
        <v/>
      </c>
    </row>
    <row r="165" spans="1:51" x14ac:dyDescent="0.35">
      <c r="A165" s="70" t="s">
        <v>113</v>
      </c>
      <c r="B165" s="36" t="s">
        <v>156</v>
      </c>
      <c r="F165" s="6" t="str">
        <f>IF(ISNUMBER('Panel Spreadsheet'!F165),'Panel Spreadsheet'!F165*Maturity!F165,"")</f>
        <v/>
      </c>
      <c r="G165" s="6" t="str">
        <f>IF(ISNUMBER('Panel Spreadsheet'!G165),'Panel Spreadsheet'!G165*Maturity!G165,"")</f>
        <v/>
      </c>
      <c r="H165" s="6" t="str">
        <f>IF(ISNUMBER('Panel Spreadsheet'!H165),'Panel Spreadsheet'!H165*Maturity!H165,"")</f>
        <v/>
      </c>
      <c r="I165" s="6" t="str">
        <f>IF(ISNUMBER('Panel Spreadsheet'!I165),'Panel Spreadsheet'!I165*Maturity!I165,"")</f>
        <v/>
      </c>
      <c r="J165" s="6" t="str">
        <f>IF(ISNUMBER('Panel Spreadsheet'!J165),'Panel Spreadsheet'!J165*Maturity!J165,"")</f>
        <v/>
      </c>
      <c r="K165" s="6" t="str">
        <f>IF(ISNUMBER('Panel Spreadsheet'!K165),'Panel Spreadsheet'!K165*Maturity!K165,"")</f>
        <v/>
      </c>
      <c r="L165" s="6" t="str">
        <f>IF(ISNUMBER('Panel Spreadsheet'!L165),'Panel Spreadsheet'!L165*Maturity!L165,"")</f>
        <v/>
      </c>
      <c r="M165" s="6" t="str">
        <f>IF(ISNUMBER('Panel Spreadsheet'!M165),'Panel Spreadsheet'!M165*Maturity!M165,"")</f>
        <v/>
      </c>
      <c r="N165" s="6" t="str">
        <f>IF(ISNUMBER('Panel Spreadsheet'!N165),'Panel Spreadsheet'!N165*Maturity!N165,"")</f>
        <v/>
      </c>
      <c r="O165" s="6" t="str">
        <f>IF(ISNUMBER('Panel Spreadsheet'!O165),'Panel Spreadsheet'!O165*Maturity!O165,"")</f>
        <v/>
      </c>
      <c r="P165" s="6" t="str">
        <f>IF(ISNUMBER('Panel Spreadsheet'!P165),'Panel Spreadsheet'!P165*Maturity!P165,"")</f>
        <v/>
      </c>
      <c r="Q165" s="6" t="str">
        <f>IF(ISNUMBER('Panel Spreadsheet'!Q165),'Panel Spreadsheet'!Q165*Maturity!Q165,"")</f>
        <v/>
      </c>
      <c r="R165" s="6" t="str">
        <f>IF(ISNUMBER('Panel Spreadsheet'!R165),'Panel Spreadsheet'!R165*Maturity!R165,"")</f>
        <v/>
      </c>
      <c r="S165" s="6" t="str">
        <f>IF(ISNUMBER('Panel Spreadsheet'!S165),'Panel Spreadsheet'!S165*Maturity!S165,"")</f>
        <v/>
      </c>
      <c r="T165" s="6" t="str">
        <f>IF(ISNUMBER('Panel Spreadsheet'!T165),'Panel Spreadsheet'!T165*Maturity!T165,"")</f>
        <v/>
      </c>
      <c r="U165" s="6" t="str">
        <f>IF(ISNUMBER('Panel Spreadsheet'!U165),'Panel Spreadsheet'!U165*Maturity!U165,"")</f>
        <v/>
      </c>
      <c r="V165" s="6" t="str">
        <f>IF(ISNUMBER('Panel Spreadsheet'!V165),'Panel Spreadsheet'!V165*Maturity!V165,"")</f>
        <v/>
      </c>
      <c r="W165" s="6" t="str">
        <f>IF(ISNUMBER('Panel Spreadsheet'!W165),'Panel Spreadsheet'!W165*Maturity!W165,"")</f>
        <v/>
      </c>
      <c r="X165" s="6" t="str">
        <f>IF(ISNUMBER('Panel Spreadsheet'!X165),'Panel Spreadsheet'!X165*Maturity!X165,"")</f>
        <v/>
      </c>
      <c r="Y165" s="6" t="str">
        <f>IF(ISNUMBER('Panel Spreadsheet'!Y165),'Panel Spreadsheet'!Y165*Maturity!Y165,"")</f>
        <v/>
      </c>
      <c r="Z165" s="6" t="str">
        <f>IF(ISNUMBER('Panel Spreadsheet'!Z165),'Panel Spreadsheet'!Z165*Maturity!Z165,"")</f>
        <v/>
      </c>
      <c r="AA165" s="6" t="str">
        <f>IF(ISNUMBER('Panel Spreadsheet'!AA165),'Panel Spreadsheet'!AA165*Maturity!AA165,"")</f>
        <v/>
      </c>
      <c r="AB165" s="6">
        <f>IF(ISNUMBER('Panel Spreadsheet'!AB165),'Panel Spreadsheet'!AB165*Maturity!AB165,"")</f>
        <v>172.77395833333333</v>
      </c>
      <c r="AC165" s="6">
        <f>IF(ISNUMBER('Panel Spreadsheet'!AC165),'Panel Spreadsheet'!AC165*Maturity!AC165,"")</f>
        <v>288.30849999999998</v>
      </c>
      <c r="AD165" s="6" t="str">
        <f>IF(ISNUMBER('Panel Spreadsheet'!AD165),'Panel Spreadsheet'!AD165*Maturity!AD165,"")</f>
        <v/>
      </c>
      <c r="AE165" s="6" t="str">
        <f>IF(ISNUMBER('Panel Spreadsheet'!AE165),'Panel Spreadsheet'!AE165*Maturity!AE165,"")</f>
        <v/>
      </c>
      <c r="AF165" s="6" t="str">
        <f>IF(ISNUMBER('Panel Spreadsheet'!AF165),'Panel Spreadsheet'!AF165*Maturity!AF165,"")</f>
        <v/>
      </c>
      <c r="AG165" s="6" t="str">
        <f>IF(ISNUMBER('Panel Spreadsheet'!AG165),'Panel Spreadsheet'!AG165*Maturity!AG165,"")</f>
        <v/>
      </c>
      <c r="AH165" s="6" t="str">
        <f>IF(ISNUMBER('Panel Spreadsheet'!AH165),'Panel Spreadsheet'!AH165*Maturity!AH165,"")</f>
        <v/>
      </c>
      <c r="AI165" s="6" t="str">
        <f>IF(ISNUMBER('Panel Spreadsheet'!AI165),'Panel Spreadsheet'!AI165*Maturity!AI165,"")</f>
        <v/>
      </c>
      <c r="AJ165" s="6" t="str">
        <f>IF(ISNUMBER('Panel Spreadsheet'!AJ165),'Panel Spreadsheet'!AJ165*Maturity!AJ165,"")</f>
        <v/>
      </c>
      <c r="AK165" s="6" t="str">
        <f>IF(ISNUMBER('Panel Spreadsheet'!AK165),'Panel Spreadsheet'!AK165*Maturity!AK165,"")</f>
        <v/>
      </c>
      <c r="AL165" s="6" t="str">
        <f>IF(ISNUMBER('Panel Spreadsheet'!AL165),'Panel Spreadsheet'!AL165*Maturity!AL165,"")</f>
        <v/>
      </c>
      <c r="AM165" s="6" t="str">
        <f>IF(ISNUMBER('Panel Spreadsheet'!AM165),'Panel Spreadsheet'!AM165*Maturity!AM165,"")</f>
        <v/>
      </c>
      <c r="AN165" s="6" t="str">
        <f>IF(ISNUMBER('Panel Spreadsheet'!AN165),'Panel Spreadsheet'!AN165*Maturity!AN165,"")</f>
        <v/>
      </c>
      <c r="AO165" s="6" t="str">
        <f>IF(ISNUMBER('Panel Spreadsheet'!AO165),'Panel Spreadsheet'!AO165*Maturity!AO165,"")</f>
        <v/>
      </c>
      <c r="AP165" s="6" t="str">
        <f>IF(ISNUMBER('Panel Spreadsheet'!AP165),'Panel Spreadsheet'!AP165*Maturity!AP165,"")</f>
        <v/>
      </c>
      <c r="AQ165" s="6" t="str">
        <f>IF(ISNUMBER('Panel Spreadsheet'!AQ165),'Panel Spreadsheet'!AQ165*Maturity!AQ165,"")</f>
        <v/>
      </c>
      <c r="AR165" s="6" t="str">
        <f>IF(ISNUMBER('Panel Spreadsheet'!AR165),'Panel Spreadsheet'!AR165*Maturity!AR165,"")</f>
        <v/>
      </c>
      <c r="AS165" s="6" t="str">
        <f>IF(ISNUMBER('Panel Spreadsheet'!AS165),'Panel Spreadsheet'!AS165*Maturity!AS165,"")</f>
        <v/>
      </c>
      <c r="AT165" s="6" t="str">
        <f>IF(ISNUMBER('Panel Spreadsheet'!AT165),'Panel Spreadsheet'!AT165*Maturity!AT165,"")</f>
        <v/>
      </c>
      <c r="AU165" s="6" t="str">
        <f>IF(ISNUMBER('Panel Spreadsheet'!AU165),'Panel Spreadsheet'!AU165*Maturity!AU165,"")</f>
        <v/>
      </c>
      <c r="AV165" s="6" t="str">
        <f>IF(ISNUMBER('Panel Spreadsheet'!AV165),'Panel Spreadsheet'!AV165*Maturity!AV165,"")</f>
        <v/>
      </c>
      <c r="AW165" s="6" t="str">
        <f>IF(ISNUMBER('Panel Spreadsheet'!AW165),'Panel Spreadsheet'!AW165*Maturity!AW165,"")</f>
        <v/>
      </c>
      <c r="AX165" s="6" t="str">
        <f>IF(ISNUMBER('Panel Spreadsheet'!AX165),'Panel Spreadsheet'!AX165*Maturity!AX165,"")</f>
        <v/>
      </c>
      <c r="AY165" s="6" t="str">
        <f>IF(ISNUMBER('Panel Spreadsheet'!AY165),'Panel Spreadsheet'!AY165*Maturity!AY165,"")</f>
        <v/>
      </c>
    </row>
    <row r="166" spans="1:51" x14ac:dyDescent="0.35">
      <c r="A166" s="67" t="s">
        <v>114</v>
      </c>
      <c r="B166" s="36" t="s">
        <v>154</v>
      </c>
      <c r="F166" s="6" t="str">
        <f>IF(ISNUMBER('Panel Spreadsheet'!F166),'Panel Spreadsheet'!F166*Maturity!F166,"")</f>
        <v/>
      </c>
      <c r="G166" s="6" t="str">
        <f>IF(ISNUMBER('Panel Spreadsheet'!G166),'Panel Spreadsheet'!G166*Maturity!G166,"")</f>
        <v/>
      </c>
      <c r="H166" s="6" t="str">
        <f>IF(ISNUMBER('Panel Spreadsheet'!H166),'Panel Spreadsheet'!H166*Maturity!H166,"")</f>
        <v/>
      </c>
      <c r="I166" s="6" t="str">
        <f>IF(ISNUMBER('Panel Spreadsheet'!I166),'Panel Spreadsheet'!I166*Maturity!I166,"")</f>
        <v/>
      </c>
      <c r="J166" s="6" t="str">
        <f>IF(ISNUMBER('Panel Spreadsheet'!J166),'Panel Spreadsheet'!J166*Maturity!J166,"")</f>
        <v/>
      </c>
      <c r="K166" s="6" t="str">
        <f>IF(ISNUMBER('Panel Spreadsheet'!K166),'Panel Spreadsheet'!K166*Maturity!K166,"")</f>
        <v/>
      </c>
      <c r="L166" s="6" t="str">
        <f>IF(ISNUMBER('Panel Spreadsheet'!L166),'Panel Spreadsheet'!L166*Maturity!L166,"")</f>
        <v/>
      </c>
      <c r="M166" s="6" t="str">
        <f>IF(ISNUMBER('Panel Spreadsheet'!M166),'Panel Spreadsheet'!M166*Maturity!M166,"")</f>
        <v/>
      </c>
      <c r="N166" s="6" t="str">
        <f>IF(ISNUMBER('Panel Spreadsheet'!N166),'Panel Spreadsheet'!N166*Maturity!N166,"")</f>
        <v/>
      </c>
      <c r="O166" s="6" t="str">
        <f>IF(ISNUMBER('Panel Spreadsheet'!O166),'Panel Spreadsheet'!O166*Maturity!O166,"")</f>
        <v/>
      </c>
      <c r="P166" s="6" t="str">
        <f>IF(ISNUMBER('Panel Spreadsheet'!P166),'Panel Spreadsheet'!P166*Maturity!P166,"")</f>
        <v/>
      </c>
      <c r="Q166" s="6" t="str">
        <f>IF(ISNUMBER('Panel Spreadsheet'!Q166),'Panel Spreadsheet'!Q166*Maturity!Q166,"")</f>
        <v/>
      </c>
      <c r="R166" s="6" t="str">
        <f>IF(ISNUMBER('Panel Spreadsheet'!R166),'Panel Spreadsheet'!R166*Maturity!R166,"")</f>
        <v/>
      </c>
      <c r="S166" s="6" t="str">
        <f>IF(ISNUMBER('Panel Spreadsheet'!S166),'Panel Spreadsheet'!S166*Maturity!S166,"")</f>
        <v/>
      </c>
      <c r="T166" s="6" t="str">
        <f>IF(ISNUMBER('Panel Spreadsheet'!T166),'Panel Spreadsheet'!T166*Maturity!T166,"")</f>
        <v/>
      </c>
      <c r="U166" s="6" t="str">
        <f>IF(ISNUMBER('Panel Spreadsheet'!U166),'Panel Spreadsheet'!U166*Maturity!U166,"")</f>
        <v/>
      </c>
      <c r="V166" s="6" t="str">
        <f>IF(ISNUMBER('Panel Spreadsheet'!V166),'Panel Spreadsheet'!V166*Maturity!V166,"")</f>
        <v/>
      </c>
      <c r="W166" s="6" t="str">
        <f>IF(ISNUMBER('Panel Spreadsheet'!W166),'Panel Spreadsheet'!W166*Maturity!W166,"")</f>
        <v/>
      </c>
      <c r="X166" s="6" t="str">
        <f>IF(ISNUMBER('Panel Spreadsheet'!X166),'Panel Spreadsheet'!X166*Maturity!X166,"")</f>
        <v/>
      </c>
      <c r="Y166" s="6">
        <f>IF(ISNUMBER('Panel Spreadsheet'!Y166),'Panel Spreadsheet'!Y166*Maturity!Y166,"")</f>
        <v>50</v>
      </c>
      <c r="Z166" s="6" t="str">
        <f>IF(ISNUMBER('Panel Spreadsheet'!Z166),'Panel Spreadsheet'!Z166*Maturity!Z166,"")</f>
        <v/>
      </c>
      <c r="AA166" s="6" t="str">
        <f>IF(ISNUMBER('Panel Spreadsheet'!AA166),'Panel Spreadsheet'!AA166*Maturity!AA166,"")</f>
        <v/>
      </c>
      <c r="AB166" s="6" t="str">
        <f>IF(ISNUMBER('Panel Spreadsheet'!AB166),'Panel Spreadsheet'!AB166*Maturity!AB166,"")</f>
        <v/>
      </c>
      <c r="AC166" s="6" t="str">
        <f>IF(ISNUMBER('Panel Spreadsheet'!AC166),'Panel Spreadsheet'!AC166*Maturity!AC166,"")</f>
        <v/>
      </c>
      <c r="AD166" s="6" t="str">
        <f>IF(ISNUMBER('Panel Spreadsheet'!AD166),'Panel Spreadsheet'!AD166*Maturity!AD166,"")</f>
        <v/>
      </c>
      <c r="AE166" s="6" t="str">
        <f>IF(ISNUMBER('Panel Spreadsheet'!AE166),'Panel Spreadsheet'!AE166*Maturity!AE166,"")</f>
        <v/>
      </c>
      <c r="AF166" s="6" t="str">
        <f>IF(ISNUMBER('Panel Spreadsheet'!AF166),'Panel Spreadsheet'!AF166*Maturity!AF166,"")</f>
        <v/>
      </c>
      <c r="AG166" s="6" t="str">
        <f>IF(ISNUMBER('Panel Spreadsheet'!AG166),'Panel Spreadsheet'!AG166*Maturity!AG166,"")</f>
        <v/>
      </c>
      <c r="AH166" s="6" t="str">
        <f>IF(ISNUMBER('Panel Spreadsheet'!AH166),'Panel Spreadsheet'!AH166*Maturity!AH166,"")</f>
        <v/>
      </c>
      <c r="AI166" s="6" t="str">
        <f>IF(ISNUMBER('Panel Spreadsheet'!AI166),'Panel Spreadsheet'!AI166*Maturity!AI166,"")</f>
        <v/>
      </c>
      <c r="AJ166" s="6" t="str">
        <f>IF(ISNUMBER('Panel Spreadsheet'!AJ166),'Panel Spreadsheet'!AJ166*Maturity!AJ166,"")</f>
        <v/>
      </c>
      <c r="AK166" s="6" t="str">
        <f>IF(ISNUMBER('Panel Spreadsheet'!AK166),'Panel Spreadsheet'!AK166*Maturity!AK166,"")</f>
        <v/>
      </c>
      <c r="AL166" s="6" t="str">
        <f>IF(ISNUMBER('Panel Spreadsheet'!AL166),'Panel Spreadsheet'!AL166*Maturity!AL166,"")</f>
        <v/>
      </c>
      <c r="AM166" s="6" t="str">
        <f>IF(ISNUMBER('Panel Spreadsheet'!AM166),'Panel Spreadsheet'!AM166*Maturity!AM166,"")</f>
        <v/>
      </c>
      <c r="AN166" s="6" t="str">
        <f>IF(ISNUMBER('Panel Spreadsheet'!AN166),'Panel Spreadsheet'!AN166*Maturity!AN166,"")</f>
        <v/>
      </c>
      <c r="AO166" s="6" t="str">
        <f>IF(ISNUMBER('Panel Spreadsheet'!AO166),'Panel Spreadsheet'!AO166*Maturity!AO166,"")</f>
        <v/>
      </c>
      <c r="AP166" s="6" t="str">
        <f>IF(ISNUMBER('Panel Spreadsheet'!AP166),'Panel Spreadsheet'!AP166*Maturity!AP166,"")</f>
        <v/>
      </c>
      <c r="AQ166" s="6" t="str">
        <f>IF(ISNUMBER('Panel Spreadsheet'!AQ166),'Panel Spreadsheet'!AQ166*Maturity!AQ166,"")</f>
        <v/>
      </c>
      <c r="AR166" s="6" t="str">
        <f>IF(ISNUMBER('Panel Spreadsheet'!AR166),'Panel Spreadsheet'!AR166*Maturity!AR166,"")</f>
        <v/>
      </c>
      <c r="AS166" s="6" t="str">
        <f>IF(ISNUMBER('Panel Spreadsheet'!AS166),'Panel Spreadsheet'!AS166*Maturity!AS166,"")</f>
        <v/>
      </c>
      <c r="AT166" s="6" t="str">
        <f>IF(ISNUMBER('Panel Spreadsheet'!AT166),'Panel Spreadsheet'!AT166*Maturity!AT166,"")</f>
        <v/>
      </c>
      <c r="AU166" s="6" t="str">
        <f>IF(ISNUMBER('Panel Spreadsheet'!AU166),'Panel Spreadsheet'!AU166*Maturity!AU166,"")</f>
        <v/>
      </c>
      <c r="AV166" s="6" t="str">
        <f>IF(ISNUMBER('Panel Spreadsheet'!AV166),'Panel Spreadsheet'!AV166*Maturity!AV166,"")</f>
        <v/>
      </c>
      <c r="AW166" s="6" t="str">
        <f>IF(ISNUMBER('Panel Spreadsheet'!AW166),'Panel Spreadsheet'!AW166*Maturity!AW166,"")</f>
        <v/>
      </c>
      <c r="AX166" s="6" t="str">
        <f>IF(ISNUMBER('Panel Spreadsheet'!AX166),'Panel Spreadsheet'!AX166*Maturity!AX166,"")</f>
        <v/>
      </c>
      <c r="AY166" s="6" t="str">
        <f>IF(ISNUMBER('Panel Spreadsheet'!AY166),'Panel Spreadsheet'!AY166*Maturity!AY166,"")</f>
        <v/>
      </c>
    </row>
    <row r="167" spans="1:51" x14ac:dyDescent="0.35">
      <c r="A167" s="70" t="s">
        <v>115</v>
      </c>
      <c r="B167" s="36" t="s">
        <v>154</v>
      </c>
      <c r="F167" s="6" t="str">
        <f>IF(ISNUMBER('Panel Spreadsheet'!F167),'Panel Spreadsheet'!F167*Maturity!F167,"")</f>
        <v/>
      </c>
      <c r="G167" s="6" t="str">
        <f>IF(ISNUMBER('Panel Spreadsheet'!G167),'Panel Spreadsheet'!G167*Maturity!G167,"")</f>
        <v/>
      </c>
      <c r="H167" s="6" t="str">
        <f>IF(ISNUMBER('Panel Spreadsheet'!H167),'Panel Spreadsheet'!H167*Maturity!H167,"")</f>
        <v/>
      </c>
      <c r="I167" s="6" t="str">
        <f>IF(ISNUMBER('Panel Spreadsheet'!I167),'Panel Spreadsheet'!I167*Maturity!I167,"")</f>
        <v/>
      </c>
      <c r="J167" s="6" t="str">
        <f>IF(ISNUMBER('Panel Spreadsheet'!J167),'Panel Spreadsheet'!J167*Maturity!J167,"")</f>
        <v/>
      </c>
      <c r="K167" s="6" t="str">
        <f>IF(ISNUMBER('Panel Spreadsheet'!K167),'Panel Spreadsheet'!K167*Maturity!K167,"")</f>
        <v/>
      </c>
      <c r="L167" s="6" t="str">
        <f>IF(ISNUMBER('Panel Spreadsheet'!L167),'Panel Spreadsheet'!L167*Maturity!L167,"")</f>
        <v/>
      </c>
      <c r="M167" s="6" t="str">
        <f>IF(ISNUMBER('Panel Spreadsheet'!M167),'Panel Spreadsheet'!M167*Maturity!M167,"")</f>
        <v/>
      </c>
      <c r="N167" s="6" t="str">
        <f>IF(ISNUMBER('Panel Spreadsheet'!N167),'Panel Spreadsheet'!N167*Maturity!N167,"")</f>
        <v/>
      </c>
      <c r="O167" s="6" t="str">
        <f>IF(ISNUMBER('Panel Spreadsheet'!O167),'Panel Spreadsheet'!O167*Maturity!O167,"")</f>
        <v/>
      </c>
      <c r="P167" s="6" t="str">
        <f>IF(ISNUMBER('Panel Spreadsheet'!P167),'Panel Spreadsheet'!P167*Maturity!P167,"")</f>
        <v/>
      </c>
      <c r="Q167" s="6" t="str">
        <f>IF(ISNUMBER('Panel Spreadsheet'!Q167),'Panel Spreadsheet'!Q167*Maturity!Q167,"")</f>
        <v/>
      </c>
      <c r="R167" s="6" t="str">
        <f>IF(ISNUMBER('Panel Spreadsheet'!R167),'Panel Spreadsheet'!R167*Maturity!R167,"")</f>
        <v/>
      </c>
      <c r="S167" s="6" t="str">
        <f>IF(ISNUMBER('Panel Spreadsheet'!S167),'Panel Spreadsheet'!S167*Maturity!S167,"")</f>
        <v/>
      </c>
      <c r="T167" s="6" t="str">
        <f>IF(ISNUMBER('Panel Spreadsheet'!T167),'Panel Spreadsheet'!T167*Maturity!T167,"")</f>
        <v/>
      </c>
      <c r="U167" s="6" t="str">
        <f>IF(ISNUMBER('Panel Spreadsheet'!U167),'Panel Spreadsheet'!U167*Maturity!U167,"")</f>
        <v/>
      </c>
      <c r="V167" s="6" t="str">
        <f>IF(ISNUMBER('Panel Spreadsheet'!V167),'Panel Spreadsheet'!V167*Maturity!V167,"")</f>
        <v/>
      </c>
      <c r="W167" s="6">
        <f>IF(ISNUMBER('Panel Spreadsheet'!W167),'Panel Spreadsheet'!W167*Maturity!W167,"")</f>
        <v>7.3259583333333333</v>
      </c>
      <c r="X167" s="6" t="str">
        <f>IF(ISNUMBER('Panel Spreadsheet'!X167),'Panel Spreadsheet'!X167*Maturity!X167,"")</f>
        <v/>
      </c>
      <c r="Y167" s="6" t="str">
        <f>IF(ISNUMBER('Panel Spreadsheet'!Y167),'Panel Spreadsheet'!Y167*Maturity!Y167,"")</f>
        <v/>
      </c>
      <c r="Z167" s="6" t="str">
        <f>IF(ISNUMBER('Panel Spreadsheet'!Z167),'Panel Spreadsheet'!Z167*Maturity!Z167,"")</f>
        <v/>
      </c>
      <c r="AA167" s="6" t="str">
        <f>IF(ISNUMBER('Panel Spreadsheet'!AA167),'Panel Spreadsheet'!AA167*Maturity!AA167,"")</f>
        <v/>
      </c>
      <c r="AB167" s="6" t="str">
        <f>IF(ISNUMBER('Panel Spreadsheet'!AB167),'Panel Spreadsheet'!AB167*Maturity!AB167,"")</f>
        <v/>
      </c>
      <c r="AC167" s="6" t="str">
        <f>IF(ISNUMBER('Panel Spreadsheet'!AC167),'Panel Spreadsheet'!AC167*Maturity!AC167,"")</f>
        <v/>
      </c>
      <c r="AD167" s="6" t="str">
        <f>IF(ISNUMBER('Panel Spreadsheet'!AD167),'Panel Spreadsheet'!AD167*Maturity!AD167,"")</f>
        <v/>
      </c>
      <c r="AE167" s="6" t="str">
        <f>IF(ISNUMBER('Panel Spreadsheet'!AE167),'Panel Spreadsheet'!AE167*Maturity!AE167,"")</f>
        <v/>
      </c>
      <c r="AF167" s="6" t="str">
        <f>IF(ISNUMBER('Panel Spreadsheet'!AF167),'Panel Spreadsheet'!AF167*Maturity!AF167,"")</f>
        <v/>
      </c>
      <c r="AG167" s="6" t="str">
        <f>IF(ISNUMBER('Panel Spreadsheet'!AG167),'Panel Spreadsheet'!AG167*Maturity!AG167,"")</f>
        <v/>
      </c>
      <c r="AH167" s="6" t="str">
        <f>IF(ISNUMBER('Panel Spreadsheet'!AH167),'Panel Spreadsheet'!AH167*Maturity!AH167,"")</f>
        <v/>
      </c>
      <c r="AI167" s="6" t="str">
        <f>IF(ISNUMBER('Panel Spreadsheet'!AI167),'Panel Spreadsheet'!AI167*Maturity!AI167,"")</f>
        <v/>
      </c>
      <c r="AJ167" s="6" t="str">
        <f>IF(ISNUMBER('Panel Spreadsheet'!AJ167),'Panel Spreadsheet'!AJ167*Maturity!AJ167,"")</f>
        <v/>
      </c>
      <c r="AK167" s="6" t="str">
        <f>IF(ISNUMBER('Panel Spreadsheet'!AK167),'Panel Spreadsheet'!AK167*Maturity!AK167,"")</f>
        <v/>
      </c>
      <c r="AL167" s="6" t="str">
        <f>IF(ISNUMBER('Panel Spreadsheet'!AL167),'Panel Spreadsheet'!AL167*Maturity!AL167,"")</f>
        <v/>
      </c>
      <c r="AM167" s="6" t="str">
        <f>IF(ISNUMBER('Panel Spreadsheet'!AM167),'Panel Spreadsheet'!AM167*Maturity!AM167,"")</f>
        <v/>
      </c>
      <c r="AN167" s="6" t="str">
        <f>IF(ISNUMBER('Panel Spreadsheet'!AN167),'Panel Spreadsheet'!AN167*Maturity!AN167,"")</f>
        <v/>
      </c>
      <c r="AO167" s="6" t="str">
        <f>IF(ISNUMBER('Panel Spreadsheet'!AO167),'Panel Spreadsheet'!AO167*Maturity!AO167,"")</f>
        <v/>
      </c>
      <c r="AP167" s="6" t="str">
        <f>IF(ISNUMBER('Panel Spreadsheet'!AP167),'Panel Spreadsheet'!AP167*Maturity!AP167,"")</f>
        <v/>
      </c>
      <c r="AQ167" s="6" t="str">
        <f>IF(ISNUMBER('Panel Spreadsheet'!AQ167),'Panel Spreadsheet'!AQ167*Maturity!AQ167,"")</f>
        <v/>
      </c>
      <c r="AR167" s="6" t="str">
        <f>IF(ISNUMBER('Panel Spreadsheet'!AR167),'Panel Spreadsheet'!AR167*Maturity!AR167,"")</f>
        <v/>
      </c>
      <c r="AS167" s="6" t="str">
        <f>IF(ISNUMBER('Panel Spreadsheet'!AS167),'Panel Spreadsheet'!AS167*Maturity!AS167,"")</f>
        <v/>
      </c>
      <c r="AT167" s="6" t="str">
        <f>IF(ISNUMBER('Panel Spreadsheet'!AT167),'Panel Spreadsheet'!AT167*Maturity!AT167,"")</f>
        <v/>
      </c>
      <c r="AU167" s="6" t="str">
        <f>IF(ISNUMBER('Panel Spreadsheet'!AU167),'Panel Spreadsheet'!AU167*Maturity!AU167,"")</f>
        <v/>
      </c>
      <c r="AV167" s="6" t="str">
        <f>IF(ISNUMBER('Panel Spreadsheet'!AV167),'Panel Spreadsheet'!AV167*Maturity!AV167,"")</f>
        <v/>
      </c>
      <c r="AW167" s="6" t="str">
        <f>IF(ISNUMBER('Panel Spreadsheet'!AW167),'Panel Spreadsheet'!AW167*Maturity!AW167,"")</f>
        <v/>
      </c>
      <c r="AX167" s="6" t="str">
        <f>IF(ISNUMBER('Panel Spreadsheet'!AX167),'Panel Spreadsheet'!AX167*Maturity!AX167,"")</f>
        <v/>
      </c>
      <c r="AY167" s="6" t="str">
        <f>IF(ISNUMBER('Panel Spreadsheet'!AY167),'Panel Spreadsheet'!AY167*Maturity!AY167,"")</f>
        <v/>
      </c>
    </row>
    <row r="168" spans="1:51" x14ac:dyDescent="0.35">
      <c r="A168" s="70" t="s">
        <v>116</v>
      </c>
      <c r="B168" s="36" t="s">
        <v>154</v>
      </c>
      <c r="F168" s="6" t="str">
        <f>IF(ISNUMBER('Panel Spreadsheet'!F168),'Panel Spreadsheet'!F168*Maturity!F168,"")</f>
        <v/>
      </c>
      <c r="G168" s="6" t="str">
        <f>IF(ISNUMBER('Panel Spreadsheet'!G168),'Panel Spreadsheet'!G168*Maturity!G168,"")</f>
        <v/>
      </c>
      <c r="H168" s="6" t="str">
        <f>IF(ISNUMBER('Panel Spreadsheet'!H168),'Panel Spreadsheet'!H168*Maturity!H168,"")</f>
        <v/>
      </c>
      <c r="I168" s="6" t="str">
        <f>IF(ISNUMBER('Panel Spreadsheet'!I168),'Panel Spreadsheet'!I168*Maturity!I168,"")</f>
        <v/>
      </c>
      <c r="J168" s="6" t="str">
        <f>IF(ISNUMBER('Panel Spreadsheet'!J168),'Panel Spreadsheet'!J168*Maturity!J168,"")</f>
        <v/>
      </c>
      <c r="K168" s="6" t="str">
        <f>IF(ISNUMBER('Panel Spreadsheet'!K168),'Panel Spreadsheet'!K168*Maturity!K168,"")</f>
        <v/>
      </c>
      <c r="L168" s="6">
        <f>IF(ISNUMBER('Panel Spreadsheet'!L168),'Panel Spreadsheet'!L168*Maturity!L168,"")</f>
        <v>5.5</v>
      </c>
      <c r="M168" s="6" t="str">
        <f>IF(ISNUMBER('Panel Spreadsheet'!M168),'Panel Spreadsheet'!M168*Maturity!M168,"")</f>
        <v/>
      </c>
      <c r="N168" s="6" t="str">
        <f>IF(ISNUMBER('Panel Spreadsheet'!N168),'Panel Spreadsheet'!N168*Maturity!N168,"")</f>
        <v/>
      </c>
      <c r="O168" s="6" t="str">
        <f>IF(ISNUMBER('Panel Spreadsheet'!O168),'Panel Spreadsheet'!O168*Maturity!O168,"")</f>
        <v/>
      </c>
      <c r="P168" s="6" t="str">
        <f>IF(ISNUMBER('Panel Spreadsheet'!P168),'Panel Spreadsheet'!P168*Maturity!P168,"")</f>
        <v/>
      </c>
      <c r="Q168" s="6" t="str">
        <f>IF(ISNUMBER('Panel Spreadsheet'!Q168),'Panel Spreadsheet'!Q168*Maturity!Q168,"")</f>
        <v/>
      </c>
      <c r="R168" s="6" t="str">
        <f>IF(ISNUMBER('Panel Spreadsheet'!R168),'Panel Spreadsheet'!R168*Maturity!R168,"")</f>
        <v/>
      </c>
      <c r="S168" s="6" t="str">
        <f>IF(ISNUMBER('Panel Spreadsheet'!S168),'Panel Spreadsheet'!S168*Maturity!S168,"")</f>
        <v/>
      </c>
      <c r="T168" s="6" t="str">
        <f>IF(ISNUMBER('Panel Spreadsheet'!T168),'Panel Spreadsheet'!T168*Maturity!T168,"")</f>
        <v/>
      </c>
      <c r="U168" s="6">
        <f>IF(ISNUMBER('Panel Spreadsheet'!U168),'Panel Spreadsheet'!U168*Maturity!U168,"")</f>
        <v>1.1812500000000001</v>
      </c>
      <c r="V168" s="6" t="str">
        <f>IF(ISNUMBER('Panel Spreadsheet'!V168),'Panel Spreadsheet'!V168*Maturity!V168,"")</f>
        <v/>
      </c>
      <c r="W168" s="6" t="str">
        <f>IF(ISNUMBER('Panel Spreadsheet'!W168),'Panel Spreadsheet'!W168*Maturity!W168,"")</f>
        <v/>
      </c>
      <c r="X168" s="6" t="str">
        <f>IF(ISNUMBER('Panel Spreadsheet'!X168),'Panel Spreadsheet'!X168*Maturity!X168,"")</f>
        <v/>
      </c>
      <c r="Y168" s="6" t="str">
        <f>IF(ISNUMBER('Panel Spreadsheet'!Y168),'Panel Spreadsheet'!Y168*Maturity!Y168,"")</f>
        <v/>
      </c>
      <c r="Z168" s="6" t="str">
        <f>IF(ISNUMBER('Panel Spreadsheet'!Z168),'Panel Spreadsheet'!Z168*Maturity!Z168,"")</f>
        <v/>
      </c>
      <c r="AA168" s="6" t="str">
        <f>IF(ISNUMBER('Panel Spreadsheet'!AA168),'Panel Spreadsheet'!AA168*Maturity!AA168,"")</f>
        <v/>
      </c>
      <c r="AB168" s="6">
        <f>IF(ISNUMBER('Panel Spreadsheet'!AB168),'Panel Spreadsheet'!AB168*Maturity!AB168,"")</f>
        <v>3.4375</v>
      </c>
      <c r="AC168" s="6" t="str">
        <f>IF(ISNUMBER('Panel Spreadsheet'!AC168),'Panel Spreadsheet'!AC168*Maturity!AC168,"")</f>
        <v/>
      </c>
      <c r="AD168" s="6" t="str">
        <f>IF(ISNUMBER('Panel Spreadsheet'!AD168),'Panel Spreadsheet'!AD168*Maturity!AD168,"")</f>
        <v/>
      </c>
      <c r="AE168" s="6" t="str">
        <f>IF(ISNUMBER('Panel Spreadsheet'!AE168),'Panel Spreadsheet'!AE168*Maturity!AE168,"")</f>
        <v/>
      </c>
      <c r="AF168" s="6" t="str">
        <f>IF(ISNUMBER('Panel Spreadsheet'!AF168),'Panel Spreadsheet'!AF168*Maturity!AF168,"")</f>
        <v/>
      </c>
      <c r="AG168" s="6" t="str">
        <f>IF(ISNUMBER('Panel Spreadsheet'!AG168),'Panel Spreadsheet'!AG168*Maturity!AG168,"")</f>
        <v/>
      </c>
      <c r="AH168" s="6" t="str">
        <f>IF(ISNUMBER('Panel Spreadsheet'!AH168),'Panel Spreadsheet'!AH168*Maturity!AH168,"")</f>
        <v/>
      </c>
      <c r="AI168" s="6" t="str">
        <f>IF(ISNUMBER('Panel Spreadsheet'!AI168),'Panel Spreadsheet'!AI168*Maturity!AI168,"")</f>
        <v/>
      </c>
      <c r="AJ168" s="6" t="str">
        <f>IF(ISNUMBER('Panel Spreadsheet'!AJ168),'Panel Spreadsheet'!AJ168*Maturity!AJ168,"")</f>
        <v/>
      </c>
      <c r="AK168" s="6" t="str">
        <f>IF(ISNUMBER('Panel Spreadsheet'!AK168),'Panel Spreadsheet'!AK168*Maturity!AK168,"")</f>
        <v/>
      </c>
      <c r="AL168" s="6" t="str">
        <f>IF(ISNUMBER('Panel Spreadsheet'!AL168),'Panel Spreadsheet'!AL168*Maturity!AL168,"")</f>
        <v/>
      </c>
      <c r="AM168" s="6" t="str">
        <f>IF(ISNUMBER('Panel Spreadsheet'!AM168),'Panel Spreadsheet'!AM168*Maturity!AM168,"")</f>
        <v/>
      </c>
      <c r="AN168" s="6" t="str">
        <f>IF(ISNUMBER('Panel Spreadsheet'!AN168),'Panel Spreadsheet'!AN168*Maturity!AN168,"")</f>
        <v/>
      </c>
      <c r="AO168" s="6" t="str">
        <f>IF(ISNUMBER('Panel Spreadsheet'!AO168),'Panel Spreadsheet'!AO168*Maturity!AO168,"")</f>
        <v/>
      </c>
      <c r="AP168" s="6">
        <f>IF(ISNUMBER('Panel Spreadsheet'!AP168),'Panel Spreadsheet'!AP168*Maturity!AP168,"")</f>
        <v>425</v>
      </c>
      <c r="AQ168" s="6" t="str">
        <f>IF(ISNUMBER('Panel Spreadsheet'!AQ168),'Panel Spreadsheet'!AQ168*Maturity!AQ168,"")</f>
        <v/>
      </c>
      <c r="AR168" s="6" t="str">
        <f>IF(ISNUMBER('Panel Spreadsheet'!AR168),'Panel Spreadsheet'!AR168*Maturity!AR168,"")</f>
        <v/>
      </c>
      <c r="AS168" s="6" t="str">
        <f>IF(ISNUMBER('Panel Spreadsheet'!AS168),'Panel Spreadsheet'!AS168*Maturity!AS168,"")</f>
        <v/>
      </c>
      <c r="AT168" s="6" t="str">
        <f>IF(ISNUMBER('Panel Spreadsheet'!AT168),'Panel Spreadsheet'!AT168*Maturity!AT168,"")</f>
        <v/>
      </c>
      <c r="AU168" s="6" t="str">
        <f>IF(ISNUMBER('Panel Spreadsheet'!AU168),'Panel Spreadsheet'!AU168*Maturity!AU168,"")</f>
        <v/>
      </c>
      <c r="AV168" s="6" t="str">
        <f>IF(ISNUMBER('Panel Spreadsheet'!AV168),'Panel Spreadsheet'!AV168*Maturity!AV168,"")</f>
        <v/>
      </c>
      <c r="AW168" s="6" t="str">
        <f>IF(ISNUMBER('Panel Spreadsheet'!AW168),'Panel Spreadsheet'!AW168*Maturity!AW168,"")</f>
        <v/>
      </c>
      <c r="AX168" s="6" t="str">
        <f>IF(ISNUMBER('Panel Spreadsheet'!AX168),'Panel Spreadsheet'!AX168*Maturity!AX168,"")</f>
        <v/>
      </c>
      <c r="AY168" s="6" t="str">
        <f>IF(ISNUMBER('Panel Spreadsheet'!AY168),'Panel Spreadsheet'!AY168*Maturity!AY168,"")</f>
        <v/>
      </c>
    </row>
    <row r="169" spans="1:51" ht="29" x14ac:dyDescent="0.35">
      <c r="A169" s="85" t="s">
        <v>185</v>
      </c>
      <c r="B169" s="36" t="s">
        <v>172</v>
      </c>
      <c r="F169" s="6" t="str">
        <f>IF(ISNUMBER('Panel Spreadsheet'!F169),'Panel Spreadsheet'!F169*Maturity!F169,"")</f>
        <v/>
      </c>
      <c r="G169" s="6" t="str">
        <f>IF(ISNUMBER('Panel Spreadsheet'!G169),'Panel Spreadsheet'!G169*Maturity!G169,"")</f>
        <v/>
      </c>
      <c r="H169" s="6" t="str">
        <f>IF(ISNUMBER('Panel Spreadsheet'!H169),'Panel Spreadsheet'!H169*Maturity!H169,"")</f>
        <v/>
      </c>
      <c r="I169" s="6" t="str">
        <f>IF(ISNUMBER('Panel Spreadsheet'!I169),'Panel Spreadsheet'!I169*Maturity!I169,"")</f>
        <v/>
      </c>
      <c r="J169" s="6" t="str">
        <f>IF(ISNUMBER('Panel Spreadsheet'!J169),'Panel Spreadsheet'!J169*Maturity!J169,"")</f>
        <v/>
      </c>
      <c r="K169" s="6" t="str">
        <f>IF(ISNUMBER('Panel Spreadsheet'!K169),'Panel Spreadsheet'!K169*Maturity!K169,"")</f>
        <v/>
      </c>
      <c r="L169" s="6" t="str">
        <f>IF(ISNUMBER('Panel Spreadsheet'!L169),'Panel Spreadsheet'!L169*Maturity!L169,"")</f>
        <v/>
      </c>
      <c r="M169" s="6" t="str">
        <f>IF(ISNUMBER('Panel Spreadsheet'!M169),'Panel Spreadsheet'!M169*Maturity!M169,"")</f>
        <v/>
      </c>
      <c r="N169" s="6" t="str">
        <f>IF(ISNUMBER('Panel Spreadsheet'!N169),'Panel Spreadsheet'!N169*Maturity!N169,"")</f>
        <v/>
      </c>
      <c r="O169" s="6" t="str">
        <f>IF(ISNUMBER('Panel Spreadsheet'!O169),'Panel Spreadsheet'!O169*Maturity!O169,"")</f>
        <v/>
      </c>
      <c r="P169" s="6" t="str">
        <f>IF(ISNUMBER('Panel Spreadsheet'!P169),'Panel Spreadsheet'!P169*Maturity!P169,"")</f>
        <v/>
      </c>
      <c r="Q169" s="6" t="str">
        <f>IF(ISNUMBER('Panel Spreadsheet'!Q169),'Panel Spreadsheet'!Q169*Maturity!Q169,"")</f>
        <v/>
      </c>
      <c r="R169" s="6" t="str">
        <f>IF(ISNUMBER('Panel Spreadsheet'!R169),'Panel Spreadsheet'!R169*Maturity!R169,"")</f>
        <v/>
      </c>
      <c r="S169" s="6" t="str">
        <f>IF(ISNUMBER('Panel Spreadsheet'!S169),'Panel Spreadsheet'!S169*Maturity!S169,"")</f>
        <v/>
      </c>
      <c r="T169" s="6" t="str">
        <f>IF(ISNUMBER('Panel Spreadsheet'!T169),'Panel Spreadsheet'!T169*Maturity!T169,"")</f>
        <v/>
      </c>
      <c r="U169" s="6" t="str">
        <f>IF(ISNUMBER('Panel Spreadsheet'!U169),'Panel Spreadsheet'!U169*Maturity!U169,"")</f>
        <v/>
      </c>
      <c r="V169" s="6" t="str">
        <f>IF(ISNUMBER('Panel Spreadsheet'!V169),'Panel Spreadsheet'!V169*Maturity!V169,"")</f>
        <v/>
      </c>
      <c r="W169" s="6" t="str">
        <f>IF(ISNUMBER('Panel Spreadsheet'!W169),'Panel Spreadsheet'!W169*Maturity!W169,"")</f>
        <v/>
      </c>
      <c r="X169" s="6" t="str">
        <f>IF(ISNUMBER('Panel Spreadsheet'!X169),'Panel Spreadsheet'!X169*Maturity!X169,"")</f>
        <v/>
      </c>
      <c r="Y169" s="6" t="str">
        <f>IF(ISNUMBER('Panel Spreadsheet'!Y169),'Panel Spreadsheet'!Y169*Maturity!Y169,"")</f>
        <v/>
      </c>
      <c r="Z169" s="6" t="str">
        <f>IF(ISNUMBER('Panel Spreadsheet'!Z169),'Panel Spreadsheet'!Z169*Maturity!Z169,"")</f>
        <v/>
      </c>
      <c r="AA169" s="6" t="str">
        <f>IF(ISNUMBER('Panel Spreadsheet'!AA169),'Panel Spreadsheet'!AA169*Maturity!AA169,"")</f>
        <v/>
      </c>
      <c r="AB169" s="6" t="str">
        <f>IF(ISNUMBER('Panel Spreadsheet'!AB169),'Panel Spreadsheet'!AB169*Maturity!AB169,"")</f>
        <v/>
      </c>
      <c r="AC169" s="6" t="str">
        <f>IF(ISNUMBER('Panel Spreadsheet'!AC169),'Panel Spreadsheet'!AC169*Maturity!AC169,"")</f>
        <v/>
      </c>
      <c r="AD169" s="6" t="str">
        <f>IF(ISNUMBER('Panel Spreadsheet'!AD169),'Panel Spreadsheet'!AD169*Maturity!AD169,"")</f>
        <v/>
      </c>
      <c r="AE169" s="6" t="str">
        <f>IF(ISNUMBER('Panel Spreadsheet'!AE169),'Panel Spreadsheet'!AE169*Maturity!AE169,"")</f>
        <v/>
      </c>
      <c r="AF169" s="6">
        <f>IF(ISNUMBER('Panel Spreadsheet'!AF169),'Panel Spreadsheet'!AF169*Maturity!AF169,"")</f>
        <v>1E-3</v>
      </c>
      <c r="AG169" s="6" t="str">
        <f>IF(ISNUMBER('Panel Spreadsheet'!AG169),'Panel Spreadsheet'!AG169*Maturity!AG169,"")</f>
        <v/>
      </c>
      <c r="AH169" s="6" t="str">
        <f>IF(ISNUMBER('Panel Spreadsheet'!AH169),'Panel Spreadsheet'!AH169*Maturity!AH169,"")</f>
        <v/>
      </c>
      <c r="AI169" s="6" t="str">
        <f>IF(ISNUMBER('Panel Spreadsheet'!AI169),'Panel Spreadsheet'!AI169*Maturity!AI169,"")</f>
        <v/>
      </c>
      <c r="AJ169" s="6" t="str">
        <f>IF(ISNUMBER('Panel Spreadsheet'!AJ169),'Panel Spreadsheet'!AJ169*Maturity!AJ169,"")</f>
        <v/>
      </c>
      <c r="AK169" s="6" t="str">
        <f>IF(ISNUMBER('Panel Spreadsheet'!AK169),'Panel Spreadsheet'!AK169*Maturity!AK169,"")</f>
        <v/>
      </c>
      <c r="AL169" s="6" t="str">
        <f>IF(ISNUMBER('Panel Spreadsheet'!AL169),'Panel Spreadsheet'!AL169*Maturity!AL169,"")</f>
        <v/>
      </c>
      <c r="AM169" s="6" t="str">
        <f>IF(ISNUMBER('Panel Spreadsheet'!AM169),'Panel Spreadsheet'!AM169*Maturity!AM169,"")</f>
        <v/>
      </c>
      <c r="AN169" s="6" t="str">
        <f>IF(ISNUMBER('Panel Spreadsheet'!AN169),'Panel Spreadsheet'!AN169*Maturity!AN169,"")</f>
        <v/>
      </c>
      <c r="AO169" s="6" t="str">
        <f>IF(ISNUMBER('Panel Spreadsheet'!AO169),'Panel Spreadsheet'!AO169*Maturity!AO169,"")</f>
        <v/>
      </c>
      <c r="AP169" s="6" t="str">
        <f>IF(ISNUMBER('Panel Spreadsheet'!AP169),'Panel Spreadsheet'!AP169*Maturity!AP169,"")</f>
        <v/>
      </c>
      <c r="AQ169" s="6" t="str">
        <f>IF(ISNUMBER('Panel Spreadsheet'!AQ169),'Panel Spreadsheet'!AQ169*Maturity!AQ169,"")</f>
        <v/>
      </c>
      <c r="AR169" s="6" t="str">
        <f>IF(ISNUMBER('Panel Spreadsheet'!AR169),'Panel Spreadsheet'!AR169*Maturity!AR169,"")</f>
        <v/>
      </c>
      <c r="AS169" s="6" t="str">
        <f>IF(ISNUMBER('Panel Spreadsheet'!AS169),'Panel Spreadsheet'!AS169*Maturity!AS169,"")</f>
        <v/>
      </c>
      <c r="AT169" s="6" t="str">
        <f>IF(ISNUMBER('Panel Spreadsheet'!AT169),'Panel Spreadsheet'!AT169*Maturity!AT169,"")</f>
        <v/>
      </c>
      <c r="AU169" s="6" t="str">
        <f>IF(ISNUMBER('Panel Spreadsheet'!AU169),'Panel Spreadsheet'!AU169*Maturity!AU169,"")</f>
        <v/>
      </c>
      <c r="AV169" s="6" t="str">
        <f>IF(ISNUMBER('Panel Spreadsheet'!AV169),'Panel Spreadsheet'!AV169*Maturity!AV169,"")</f>
        <v/>
      </c>
      <c r="AW169" s="6" t="str">
        <f>IF(ISNUMBER('Panel Spreadsheet'!AW169),'Panel Spreadsheet'!AW169*Maturity!AW169,"")</f>
        <v/>
      </c>
      <c r="AX169" s="6" t="str">
        <f>IF(ISNUMBER('Panel Spreadsheet'!AX169),'Panel Spreadsheet'!AX169*Maturity!AX169,"")</f>
        <v/>
      </c>
      <c r="AY169" s="6" t="str">
        <f>IF(ISNUMBER('Panel Spreadsheet'!AY169),'Panel Spreadsheet'!AY169*Maturity!AY169,"")</f>
        <v/>
      </c>
    </row>
    <row r="170" spans="1:51" ht="29" x14ac:dyDescent="0.35">
      <c r="A170" s="85" t="s">
        <v>186</v>
      </c>
      <c r="B170" s="36" t="s">
        <v>154</v>
      </c>
      <c r="F170" s="6" t="str">
        <f>IF(ISNUMBER('Panel Spreadsheet'!F170),'Panel Spreadsheet'!F170*Maturity!F170,"")</f>
        <v/>
      </c>
      <c r="G170" s="6" t="str">
        <f>IF(ISNUMBER('Panel Spreadsheet'!G170),'Panel Spreadsheet'!G170*Maturity!G170,"")</f>
        <v/>
      </c>
      <c r="H170" s="6" t="str">
        <f>IF(ISNUMBER('Panel Spreadsheet'!H170),'Panel Spreadsheet'!H170*Maturity!H170,"")</f>
        <v/>
      </c>
      <c r="I170" s="6" t="str">
        <f>IF(ISNUMBER('Panel Spreadsheet'!I170),'Panel Spreadsheet'!I170*Maturity!I170,"")</f>
        <v/>
      </c>
      <c r="J170" s="6" t="str">
        <f>IF(ISNUMBER('Panel Spreadsheet'!J170),'Panel Spreadsheet'!J170*Maturity!J170,"")</f>
        <v/>
      </c>
      <c r="K170" s="6" t="str">
        <f>IF(ISNUMBER('Panel Spreadsheet'!K170),'Panel Spreadsheet'!K170*Maturity!K170,"")</f>
        <v/>
      </c>
      <c r="L170" s="6" t="str">
        <f>IF(ISNUMBER('Panel Spreadsheet'!L170),'Panel Spreadsheet'!L170*Maturity!L170,"")</f>
        <v/>
      </c>
      <c r="M170" s="6" t="str">
        <f>IF(ISNUMBER('Panel Spreadsheet'!M170),'Panel Spreadsheet'!M170*Maturity!M170,"")</f>
        <v/>
      </c>
      <c r="N170" s="6" t="str">
        <f>IF(ISNUMBER('Panel Spreadsheet'!N170),'Panel Spreadsheet'!N170*Maturity!N170,"")</f>
        <v/>
      </c>
      <c r="O170" s="6" t="str">
        <f>IF(ISNUMBER('Panel Spreadsheet'!O170),'Panel Spreadsheet'!O170*Maturity!O170,"")</f>
        <v/>
      </c>
      <c r="P170" s="6" t="str">
        <f>IF(ISNUMBER('Panel Spreadsheet'!P170),'Panel Spreadsheet'!P170*Maturity!P170,"")</f>
        <v/>
      </c>
      <c r="Q170" s="6" t="str">
        <f>IF(ISNUMBER('Panel Spreadsheet'!Q170),'Panel Spreadsheet'!Q170*Maturity!Q170,"")</f>
        <v/>
      </c>
      <c r="R170" s="6" t="str">
        <f>IF(ISNUMBER('Panel Spreadsheet'!R170),'Panel Spreadsheet'!R170*Maturity!R170,"")</f>
        <v/>
      </c>
      <c r="S170" s="6" t="str">
        <f>IF(ISNUMBER('Panel Spreadsheet'!S170),'Panel Spreadsheet'!S170*Maturity!S170,"")</f>
        <v/>
      </c>
      <c r="T170" s="6" t="str">
        <f>IF(ISNUMBER('Panel Spreadsheet'!T170),'Panel Spreadsheet'!T170*Maturity!T170,"")</f>
        <v/>
      </c>
      <c r="U170" s="6" t="str">
        <f>IF(ISNUMBER('Panel Spreadsheet'!U170),'Panel Spreadsheet'!U170*Maturity!U170,"")</f>
        <v/>
      </c>
      <c r="V170" s="6" t="str">
        <f>IF(ISNUMBER('Panel Spreadsheet'!V170),'Panel Spreadsheet'!V170*Maturity!V170,"")</f>
        <v/>
      </c>
      <c r="W170" s="6" t="str">
        <f>IF(ISNUMBER('Panel Spreadsheet'!W170),'Panel Spreadsheet'!W170*Maturity!W170,"")</f>
        <v/>
      </c>
      <c r="X170" s="6" t="str">
        <f>IF(ISNUMBER('Panel Spreadsheet'!X170),'Panel Spreadsheet'!X170*Maturity!X170,"")</f>
        <v/>
      </c>
      <c r="Y170" s="6" t="str">
        <f>IF(ISNUMBER('Panel Spreadsheet'!Y170),'Panel Spreadsheet'!Y170*Maturity!Y170,"")</f>
        <v/>
      </c>
      <c r="Z170" s="6" t="str">
        <f>IF(ISNUMBER('Panel Spreadsheet'!Z170),'Panel Spreadsheet'!Z170*Maturity!Z170,"")</f>
        <v/>
      </c>
      <c r="AA170" s="6" t="str">
        <f>IF(ISNUMBER('Panel Spreadsheet'!AA170),'Panel Spreadsheet'!AA170*Maturity!AA170,"")</f>
        <v/>
      </c>
      <c r="AB170" s="6" t="str">
        <f>IF(ISNUMBER('Panel Spreadsheet'!AB170),'Panel Spreadsheet'!AB170*Maturity!AB170,"")</f>
        <v/>
      </c>
      <c r="AC170" s="6" t="str">
        <f>IF(ISNUMBER('Panel Spreadsheet'!AC170),'Panel Spreadsheet'!AC170*Maturity!AC170,"")</f>
        <v/>
      </c>
      <c r="AD170" s="6" t="str">
        <f>IF(ISNUMBER('Panel Spreadsheet'!AD170),'Panel Spreadsheet'!AD170*Maturity!AD170,"")</f>
        <v/>
      </c>
      <c r="AE170" s="6" t="str">
        <f>IF(ISNUMBER('Panel Spreadsheet'!AE170),'Panel Spreadsheet'!AE170*Maturity!AE170,"")</f>
        <v/>
      </c>
      <c r="AF170" s="6" t="str">
        <f>IF(ISNUMBER('Panel Spreadsheet'!AF170),'Panel Spreadsheet'!AF170*Maturity!AF170,"")</f>
        <v/>
      </c>
      <c r="AG170" s="6" t="str">
        <f>IF(ISNUMBER('Panel Spreadsheet'!AG170),'Panel Spreadsheet'!AG170*Maturity!AG170,"")</f>
        <v/>
      </c>
      <c r="AH170" s="6">
        <f>IF(ISNUMBER('Panel Spreadsheet'!AH170),'Panel Spreadsheet'!AH170*Maturity!AH170,"")</f>
        <v>391.5</v>
      </c>
      <c r="AI170" s="6" t="str">
        <f>IF(ISNUMBER('Panel Spreadsheet'!AI170),'Panel Spreadsheet'!AI170*Maturity!AI170,"")</f>
        <v/>
      </c>
      <c r="AJ170" s="6" t="str">
        <f>IF(ISNUMBER('Panel Spreadsheet'!AJ170),'Panel Spreadsheet'!AJ170*Maturity!AJ170,"")</f>
        <v/>
      </c>
      <c r="AK170" s="6" t="str">
        <f>IF(ISNUMBER('Panel Spreadsheet'!AK170),'Panel Spreadsheet'!AK170*Maturity!AK170,"")</f>
        <v/>
      </c>
      <c r="AL170" s="6" t="str">
        <f>IF(ISNUMBER('Panel Spreadsheet'!AL170),'Panel Spreadsheet'!AL170*Maturity!AL170,"")</f>
        <v/>
      </c>
      <c r="AM170" s="6" t="str">
        <f>IF(ISNUMBER('Panel Spreadsheet'!AM170),'Panel Spreadsheet'!AM170*Maturity!AM170,"")</f>
        <v/>
      </c>
      <c r="AN170" s="6" t="str">
        <f>IF(ISNUMBER('Panel Spreadsheet'!AN170),'Panel Spreadsheet'!AN170*Maturity!AN170,"")</f>
        <v/>
      </c>
      <c r="AO170" s="6" t="str">
        <f>IF(ISNUMBER('Panel Spreadsheet'!AO170),'Panel Spreadsheet'!AO170*Maturity!AO170,"")</f>
        <v/>
      </c>
      <c r="AP170" s="6" t="str">
        <f>IF(ISNUMBER('Panel Spreadsheet'!AP170),'Panel Spreadsheet'!AP170*Maturity!AP170,"")</f>
        <v/>
      </c>
      <c r="AQ170" s="6" t="str">
        <f>IF(ISNUMBER('Panel Spreadsheet'!AQ170),'Panel Spreadsheet'!AQ170*Maturity!AQ170,"")</f>
        <v/>
      </c>
      <c r="AR170" s="6" t="str">
        <f>IF(ISNUMBER('Panel Spreadsheet'!AR170),'Panel Spreadsheet'!AR170*Maturity!AR170,"")</f>
        <v/>
      </c>
      <c r="AS170" s="6" t="str">
        <f>IF(ISNUMBER('Panel Spreadsheet'!AS170),'Panel Spreadsheet'!AS170*Maturity!AS170,"")</f>
        <v/>
      </c>
      <c r="AT170" s="6" t="str">
        <f>IF(ISNUMBER('Panel Spreadsheet'!AT170),'Panel Spreadsheet'!AT170*Maturity!AT170,"")</f>
        <v/>
      </c>
      <c r="AU170" s="6" t="str">
        <f>IF(ISNUMBER('Panel Spreadsheet'!AU170),'Panel Spreadsheet'!AU170*Maturity!AU170,"")</f>
        <v/>
      </c>
      <c r="AV170" s="6" t="str">
        <f>IF(ISNUMBER('Panel Spreadsheet'!AV170),'Panel Spreadsheet'!AV170*Maturity!AV170,"")</f>
        <v/>
      </c>
      <c r="AW170" s="6" t="str">
        <f>IF(ISNUMBER('Panel Spreadsheet'!AW170),'Panel Spreadsheet'!AW170*Maturity!AW170,"")</f>
        <v/>
      </c>
      <c r="AX170" s="6" t="str">
        <f>IF(ISNUMBER('Panel Spreadsheet'!AX170),'Panel Spreadsheet'!AX170*Maturity!AX170,"")</f>
        <v/>
      </c>
      <c r="AY170" s="6" t="str">
        <f>IF(ISNUMBER('Panel Spreadsheet'!AY170),'Panel Spreadsheet'!AY170*Maturity!AY170,"")</f>
        <v/>
      </c>
    </row>
    <row r="171" spans="1:51" x14ac:dyDescent="0.35">
      <c r="A171" s="67" t="s">
        <v>117</v>
      </c>
      <c r="B171" s="36" t="s">
        <v>154</v>
      </c>
      <c r="F171" s="6" t="str">
        <f>IF(ISNUMBER('Panel Spreadsheet'!F171),'Panel Spreadsheet'!F171*Maturity!F171,"")</f>
        <v/>
      </c>
      <c r="G171" s="6" t="str">
        <f>IF(ISNUMBER('Panel Spreadsheet'!G171),'Panel Spreadsheet'!G171*Maturity!G171,"")</f>
        <v/>
      </c>
      <c r="H171" s="6" t="str">
        <f>IF(ISNUMBER('Panel Spreadsheet'!H171),'Panel Spreadsheet'!H171*Maturity!H171,"")</f>
        <v/>
      </c>
      <c r="I171" s="6" t="str">
        <f>IF(ISNUMBER('Panel Spreadsheet'!I171),'Panel Spreadsheet'!I171*Maturity!I171,"")</f>
        <v/>
      </c>
      <c r="J171" s="6" t="str">
        <f>IF(ISNUMBER('Panel Spreadsheet'!J171),'Panel Spreadsheet'!J171*Maturity!J171,"")</f>
        <v/>
      </c>
      <c r="K171" s="6" t="str">
        <f>IF(ISNUMBER('Panel Spreadsheet'!K171),'Panel Spreadsheet'!K171*Maturity!K171,"")</f>
        <v/>
      </c>
      <c r="L171" s="6" t="str">
        <f>IF(ISNUMBER('Panel Spreadsheet'!L171),'Panel Spreadsheet'!L171*Maturity!L171,"")</f>
        <v/>
      </c>
      <c r="M171" s="6" t="str">
        <f>IF(ISNUMBER('Panel Spreadsheet'!M171),'Panel Spreadsheet'!M171*Maturity!M171,"")</f>
        <v/>
      </c>
      <c r="N171" s="6">
        <f>IF(ISNUMBER('Panel Spreadsheet'!N171),'Panel Spreadsheet'!N171*Maturity!N171,"")</f>
        <v>1</v>
      </c>
      <c r="O171" s="6">
        <f>IF(ISNUMBER('Panel Spreadsheet'!O171),'Panel Spreadsheet'!O171*Maturity!O171,"")</f>
        <v>1</v>
      </c>
      <c r="P171" s="6">
        <f>IF(ISNUMBER('Panel Spreadsheet'!P171),'Panel Spreadsheet'!P171*Maturity!P171,"")</f>
        <v>1</v>
      </c>
      <c r="Q171" s="6">
        <f>IF(ISNUMBER('Panel Spreadsheet'!Q171),'Panel Spreadsheet'!Q171*Maturity!Q171,"")</f>
        <v>1</v>
      </c>
      <c r="R171" s="6">
        <f>IF(ISNUMBER('Panel Spreadsheet'!R171),'Panel Spreadsheet'!R171*Maturity!R171,"")</f>
        <v>1</v>
      </c>
      <c r="S171" s="6">
        <f>IF(ISNUMBER('Panel Spreadsheet'!S171),'Panel Spreadsheet'!S171*Maturity!S171,"")</f>
        <v>1</v>
      </c>
      <c r="T171" s="6">
        <f>IF(ISNUMBER('Panel Spreadsheet'!T171),'Panel Spreadsheet'!T171*Maturity!T171,"")</f>
        <v>1</v>
      </c>
      <c r="U171" s="6">
        <f>IF(ISNUMBER('Panel Spreadsheet'!U171),'Panel Spreadsheet'!U171*Maturity!U171,"")</f>
        <v>1</v>
      </c>
      <c r="V171" s="6">
        <f>IF(ISNUMBER('Panel Spreadsheet'!V171),'Panel Spreadsheet'!V171*Maturity!V171,"")</f>
        <v>1</v>
      </c>
      <c r="W171" s="6">
        <f>IF(ISNUMBER('Panel Spreadsheet'!W171),'Panel Spreadsheet'!W171*Maturity!W171,"")</f>
        <v>1</v>
      </c>
      <c r="X171" s="6">
        <f>IF(ISNUMBER('Panel Spreadsheet'!X171),'Panel Spreadsheet'!X171*Maturity!X171,"")</f>
        <v>1</v>
      </c>
      <c r="Y171" s="6">
        <f>IF(ISNUMBER('Panel Spreadsheet'!Y171),'Panel Spreadsheet'!Y171*Maturity!Y171,"")</f>
        <v>1</v>
      </c>
      <c r="Z171" s="6">
        <f>IF(ISNUMBER('Panel Spreadsheet'!Z171),'Panel Spreadsheet'!Z171*Maturity!Z171,"")</f>
        <v>1</v>
      </c>
      <c r="AA171" s="6">
        <f>IF(ISNUMBER('Panel Spreadsheet'!AA171),'Panel Spreadsheet'!AA171*Maturity!AA171,"")</f>
        <v>1</v>
      </c>
      <c r="AB171" s="6">
        <f>IF(ISNUMBER('Panel Spreadsheet'!AB171),'Panel Spreadsheet'!AB171*Maturity!AB171,"")</f>
        <v>1</v>
      </c>
      <c r="AC171" s="6">
        <f>IF(ISNUMBER('Panel Spreadsheet'!AC171),'Panel Spreadsheet'!AC171*Maturity!AC171,"")</f>
        <v>1</v>
      </c>
      <c r="AD171" s="6">
        <f>IF(ISNUMBER('Panel Spreadsheet'!AD171),'Panel Spreadsheet'!AD171*Maturity!AD171,"")</f>
        <v>1</v>
      </c>
      <c r="AE171" s="6">
        <f>IF(ISNUMBER('Panel Spreadsheet'!AE171),'Panel Spreadsheet'!AE171*Maturity!AE171,"")</f>
        <v>1</v>
      </c>
      <c r="AF171" s="6">
        <f>IF(ISNUMBER('Panel Spreadsheet'!AF171),'Panel Spreadsheet'!AF171*Maturity!AF171,"")</f>
        <v>1</v>
      </c>
      <c r="AG171" s="6">
        <f>IF(ISNUMBER('Panel Spreadsheet'!AG171),'Panel Spreadsheet'!AG171*Maturity!AG171,"")</f>
        <v>1</v>
      </c>
      <c r="AH171" s="6">
        <f>IF(ISNUMBER('Panel Spreadsheet'!AH171),'Panel Spreadsheet'!AH171*Maturity!AH171,"")</f>
        <v>1</v>
      </c>
      <c r="AI171" s="6">
        <f>IF(ISNUMBER('Panel Spreadsheet'!AI171),'Panel Spreadsheet'!AI171*Maturity!AI171,"")</f>
        <v>1</v>
      </c>
      <c r="AJ171" s="6">
        <f>IF(ISNUMBER('Panel Spreadsheet'!AJ171),'Panel Spreadsheet'!AJ171*Maturity!AJ171,"")</f>
        <v>1</v>
      </c>
      <c r="AK171" s="6">
        <f>IF(ISNUMBER('Panel Spreadsheet'!AK171),'Panel Spreadsheet'!AK171*Maturity!AK171,"")</f>
        <v>1</v>
      </c>
      <c r="AL171" s="6">
        <f>IF(ISNUMBER('Panel Spreadsheet'!AL171),'Panel Spreadsheet'!AL171*Maturity!AL171,"")</f>
        <v>1</v>
      </c>
      <c r="AM171" s="6" t="str">
        <f>IF(ISNUMBER('Panel Spreadsheet'!AM171),'Panel Spreadsheet'!AM171*Maturity!AM171,"")</f>
        <v/>
      </c>
      <c r="AN171" s="6" t="str">
        <f>IF(ISNUMBER('Panel Spreadsheet'!AN171),'Panel Spreadsheet'!AN171*Maturity!AN171,"")</f>
        <v/>
      </c>
      <c r="AO171" s="6" t="str">
        <f>IF(ISNUMBER('Panel Spreadsheet'!AO171),'Panel Spreadsheet'!AO171*Maturity!AO171,"")</f>
        <v/>
      </c>
      <c r="AP171" s="6" t="str">
        <f>IF(ISNUMBER('Panel Spreadsheet'!AP171),'Panel Spreadsheet'!AP171*Maturity!AP171,"")</f>
        <v/>
      </c>
      <c r="AQ171" s="6" t="str">
        <f>IF(ISNUMBER('Panel Spreadsheet'!AQ171),'Panel Spreadsheet'!AQ171*Maturity!AQ171,"")</f>
        <v/>
      </c>
      <c r="AR171" s="6" t="str">
        <f>IF(ISNUMBER('Panel Spreadsheet'!AR171),'Panel Spreadsheet'!AR171*Maturity!AR171,"")</f>
        <v/>
      </c>
      <c r="AS171" s="6" t="str">
        <f>IF(ISNUMBER('Panel Spreadsheet'!AS171),'Panel Spreadsheet'!AS171*Maturity!AS171,"")</f>
        <v/>
      </c>
      <c r="AT171" s="6" t="str">
        <f>IF(ISNUMBER('Panel Spreadsheet'!AT171),'Panel Spreadsheet'!AT171*Maturity!AT171,"")</f>
        <v/>
      </c>
      <c r="AU171" s="6" t="str">
        <f>IF(ISNUMBER('Panel Spreadsheet'!AU171),'Panel Spreadsheet'!AU171*Maturity!AU171,"")</f>
        <v/>
      </c>
      <c r="AV171" s="6" t="str">
        <f>IF(ISNUMBER('Panel Spreadsheet'!AV171),'Panel Spreadsheet'!AV171*Maturity!AV171,"")</f>
        <v/>
      </c>
      <c r="AW171" s="6" t="str">
        <f>IF(ISNUMBER('Panel Spreadsheet'!AW171),'Panel Spreadsheet'!AW171*Maturity!AW171,"")</f>
        <v/>
      </c>
      <c r="AX171" s="6" t="str">
        <f>IF(ISNUMBER('Panel Spreadsheet'!AX171),'Panel Spreadsheet'!AX171*Maturity!AX171,"")</f>
        <v/>
      </c>
      <c r="AY171" s="6" t="str">
        <f>IF(ISNUMBER('Panel Spreadsheet'!AY171),'Panel Spreadsheet'!AY171*Maturity!AY171,"")</f>
        <v/>
      </c>
    </row>
    <row r="172" spans="1:51" x14ac:dyDescent="0.35">
      <c r="A172" s="67" t="s">
        <v>118</v>
      </c>
      <c r="B172" s="36" t="s">
        <v>154</v>
      </c>
      <c r="F172" s="6">
        <f>IF(ISNUMBER('Panel Spreadsheet'!F172),'Panel Spreadsheet'!F172*Maturity!F172,"")</f>
        <v>0.02</v>
      </c>
      <c r="G172" s="6">
        <f>IF(ISNUMBER('Panel Spreadsheet'!G172),'Panel Spreadsheet'!G172*Maturity!G172,"")</f>
        <v>0.02</v>
      </c>
      <c r="H172" s="6">
        <f>IF(ISNUMBER('Panel Spreadsheet'!H172),'Panel Spreadsheet'!H172*Maturity!H172,"")</f>
        <v>0.02</v>
      </c>
      <c r="I172" s="6">
        <f>IF(ISNUMBER('Panel Spreadsheet'!I172),'Panel Spreadsheet'!I172*Maturity!I172,"")</f>
        <v>0.02</v>
      </c>
      <c r="J172" s="6">
        <f>IF(ISNUMBER('Panel Spreadsheet'!J172),'Panel Spreadsheet'!J172*Maturity!J172,"")</f>
        <v>0.02</v>
      </c>
      <c r="K172" s="6">
        <f>IF(ISNUMBER('Panel Spreadsheet'!K172),'Panel Spreadsheet'!K172*Maturity!K172,"")</f>
        <v>0.02</v>
      </c>
      <c r="L172" s="6">
        <f>IF(ISNUMBER('Panel Spreadsheet'!L172),'Panel Spreadsheet'!L172*Maturity!L172,"")</f>
        <v>0.02</v>
      </c>
      <c r="M172" s="6">
        <f>IF(ISNUMBER('Panel Spreadsheet'!M172),'Panel Spreadsheet'!M172*Maturity!M172,"")</f>
        <v>0.02</v>
      </c>
      <c r="N172" s="6">
        <f>IF(ISNUMBER('Panel Spreadsheet'!N172),'Panel Spreadsheet'!N172*Maturity!N172,"")</f>
        <v>0.02</v>
      </c>
      <c r="O172" s="6">
        <f>IF(ISNUMBER('Panel Spreadsheet'!O172),'Panel Spreadsheet'!O172*Maturity!O172,"")</f>
        <v>0.02</v>
      </c>
      <c r="P172" s="6">
        <f>IF(ISNUMBER('Panel Spreadsheet'!P172),'Panel Spreadsheet'!P172*Maturity!P172,"")</f>
        <v>0.02</v>
      </c>
      <c r="Q172" s="6">
        <f>IF(ISNUMBER('Panel Spreadsheet'!Q172),'Panel Spreadsheet'!Q172*Maturity!Q172,"")</f>
        <v>0.02</v>
      </c>
      <c r="R172" s="6">
        <f>IF(ISNUMBER('Panel Spreadsheet'!R172),'Panel Spreadsheet'!R172*Maturity!R172,"")</f>
        <v>0.02</v>
      </c>
      <c r="S172" s="6">
        <f>IF(ISNUMBER('Panel Spreadsheet'!S172),'Panel Spreadsheet'!S172*Maturity!S172,"")</f>
        <v>0.02</v>
      </c>
      <c r="T172" s="6">
        <f>IF(ISNUMBER('Panel Spreadsheet'!T172),'Panel Spreadsheet'!T172*Maturity!T172,"")</f>
        <v>0.02</v>
      </c>
      <c r="U172" s="6">
        <f>IF(ISNUMBER('Panel Spreadsheet'!U172),'Panel Spreadsheet'!U172*Maturity!U172,"")</f>
        <v>0.02</v>
      </c>
      <c r="V172" s="6">
        <f>IF(ISNUMBER('Panel Spreadsheet'!V172),'Panel Spreadsheet'!V172*Maturity!V172,"")</f>
        <v>0.02</v>
      </c>
      <c r="W172" s="6">
        <f>IF(ISNUMBER('Panel Spreadsheet'!W172),'Panel Spreadsheet'!W172*Maturity!W172,"")</f>
        <v>0.02</v>
      </c>
      <c r="X172" s="6">
        <f>IF(ISNUMBER('Panel Spreadsheet'!X172),'Panel Spreadsheet'!X172*Maturity!X172,"")</f>
        <v>0.02</v>
      </c>
      <c r="Y172" s="6">
        <f>IF(ISNUMBER('Panel Spreadsheet'!Y172),'Panel Spreadsheet'!Y172*Maturity!Y172,"")</f>
        <v>0.02</v>
      </c>
      <c r="Z172" s="6">
        <f>IF(ISNUMBER('Panel Spreadsheet'!Z172),'Panel Spreadsheet'!Z172*Maturity!Z172,"")</f>
        <v>0.02</v>
      </c>
      <c r="AA172" s="6">
        <f>IF(ISNUMBER('Panel Spreadsheet'!AA172),'Panel Spreadsheet'!AA172*Maturity!AA172,"")</f>
        <v>0.02</v>
      </c>
      <c r="AB172" s="6">
        <f>IF(ISNUMBER('Panel Spreadsheet'!AB172),'Panel Spreadsheet'!AB172*Maturity!AB172,"")</f>
        <v>0.02</v>
      </c>
      <c r="AC172" s="6">
        <f>IF(ISNUMBER('Panel Spreadsheet'!AC172),'Panel Spreadsheet'!AC172*Maturity!AC172,"")</f>
        <v>0.02</v>
      </c>
      <c r="AD172" s="6">
        <f>IF(ISNUMBER('Panel Spreadsheet'!AD172),'Panel Spreadsheet'!AD172*Maturity!AD172,"")</f>
        <v>0.02</v>
      </c>
      <c r="AE172" s="6">
        <f>IF(ISNUMBER('Panel Spreadsheet'!AE172),'Panel Spreadsheet'!AE172*Maturity!AE172,"")</f>
        <v>0.02</v>
      </c>
      <c r="AF172" s="6">
        <f>IF(ISNUMBER('Panel Spreadsheet'!AF172),'Panel Spreadsheet'!AF172*Maturity!AF172,"")</f>
        <v>0.02</v>
      </c>
      <c r="AG172" s="6">
        <f>IF(ISNUMBER('Panel Spreadsheet'!AG172),'Panel Spreadsheet'!AG172*Maturity!AG172,"")</f>
        <v>0.02</v>
      </c>
      <c r="AH172" s="6">
        <f>IF(ISNUMBER('Panel Spreadsheet'!AH172),'Panel Spreadsheet'!AH172*Maturity!AH172,"")</f>
        <v>0.02</v>
      </c>
      <c r="AI172" s="6">
        <f>IF(ISNUMBER('Panel Spreadsheet'!AI172),'Panel Spreadsheet'!AI172*Maturity!AI172,"")</f>
        <v>0.02</v>
      </c>
      <c r="AJ172" s="6">
        <f>IF(ISNUMBER('Panel Spreadsheet'!AJ172),'Panel Spreadsheet'!AJ172*Maturity!AJ172,"")</f>
        <v>0.05</v>
      </c>
      <c r="AK172" s="6">
        <f>IF(ISNUMBER('Panel Spreadsheet'!AK172),'Panel Spreadsheet'!AK172*Maturity!AK172,"")</f>
        <v>0.05</v>
      </c>
      <c r="AL172" s="6">
        <f>IF(ISNUMBER('Panel Spreadsheet'!AL172),'Panel Spreadsheet'!AL172*Maturity!AL172,"")</f>
        <v>0.05</v>
      </c>
      <c r="AM172" s="6" t="str">
        <f>IF(ISNUMBER('Panel Spreadsheet'!AM172),'Panel Spreadsheet'!AM172*Maturity!AM172,"")</f>
        <v/>
      </c>
      <c r="AN172" s="6" t="str">
        <f>IF(ISNUMBER('Panel Spreadsheet'!AN172),'Panel Spreadsheet'!AN172*Maturity!AN172,"")</f>
        <v/>
      </c>
      <c r="AO172" s="6" t="str">
        <f>IF(ISNUMBER('Panel Spreadsheet'!AO172),'Panel Spreadsheet'!AO172*Maturity!AO172,"")</f>
        <v/>
      </c>
      <c r="AP172" s="6" t="str">
        <f>IF(ISNUMBER('Panel Spreadsheet'!AP172),'Panel Spreadsheet'!AP172*Maturity!AP172,"")</f>
        <v/>
      </c>
      <c r="AQ172" s="6" t="str">
        <f>IF(ISNUMBER('Panel Spreadsheet'!AQ172),'Panel Spreadsheet'!AQ172*Maturity!AQ172,"")</f>
        <v/>
      </c>
      <c r="AR172" s="6" t="str">
        <f>IF(ISNUMBER('Panel Spreadsheet'!AR172),'Panel Spreadsheet'!AR172*Maturity!AR172,"")</f>
        <v/>
      </c>
      <c r="AS172" s="6" t="str">
        <f>IF(ISNUMBER('Panel Spreadsheet'!AS172),'Panel Spreadsheet'!AS172*Maturity!AS172,"")</f>
        <v/>
      </c>
      <c r="AT172" s="6" t="str">
        <f>IF(ISNUMBER('Panel Spreadsheet'!AT172),'Panel Spreadsheet'!AT172*Maturity!AT172,"")</f>
        <v/>
      </c>
      <c r="AU172" s="6" t="str">
        <f>IF(ISNUMBER('Panel Spreadsheet'!AU172),'Panel Spreadsheet'!AU172*Maturity!AU172,"")</f>
        <v/>
      </c>
      <c r="AV172" s="6" t="str">
        <f>IF(ISNUMBER('Panel Spreadsheet'!AV172),'Panel Spreadsheet'!AV172*Maturity!AV172,"")</f>
        <v/>
      </c>
      <c r="AW172" s="6" t="str">
        <f>IF(ISNUMBER('Panel Spreadsheet'!AW172),'Panel Spreadsheet'!AW172*Maturity!AW172,"")</f>
        <v/>
      </c>
      <c r="AX172" s="6" t="str">
        <f>IF(ISNUMBER('Panel Spreadsheet'!AX172),'Panel Spreadsheet'!AX172*Maturity!AX172,"")</f>
        <v/>
      </c>
      <c r="AY172" s="6" t="str">
        <f>IF(ISNUMBER('Panel Spreadsheet'!AY172),'Panel Spreadsheet'!AY172*Maturity!AY172,"")</f>
        <v/>
      </c>
    </row>
    <row r="173" spans="1:51" x14ac:dyDescent="0.35">
      <c r="A173" s="67" t="s">
        <v>119</v>
      </c>
      <c r="B173" s="36" t="s">
        <v>154</v>
      </c>
      <c r="F173" s="6">
        <f>IF(ISNUMBER('Panel Spreadsheet'!F173),'Panel Spreadsheet'!F173*Maturity!F173,"")</f>
        <v>1.1577500000000001</v>
      </c>
      <c r="G173" s="6">
        <f>IF(ISNUMBER('Panel Spreadsheet'!G173),'Panel Spreadsheet'!G173*Maturity!G173,"")</f>
        <v>0.98499999999999999</v>
      </c>
      <c r="H173" s="6" t="str">
        <f>IF(ISNUMBER('Panel Spreadsheet'!H173),'Panel Spreadsheet'!H173*Maturity!H173,"")</f>
        <v/>
      </c>
      <c r="I173" s="6" t="str">
        <f>IF(ISNUMBER('Panel Spreadsheet'!I173),'Panel Spreadsheet'!I173*Maturity!I173,"")</f>
        <v/>
      </c>
      <c r="J173" s="6" t="str">
        <f>IF(ISNUMBER('Panel Spreadsheet'!J173),'Panel Spreadsheet'!J173*Maturity!J173,"")</f>
        <v/>
      </c>
      <c r="K173" s="6" t="str">
        <f>IF(ISNUMBER('Panel Spreadsheet'!K173),'Panel Spreadsheet'!K173*Maturity!K173,"")</f>
        <v/>
      </c>
      <c r="L173" s="6" t="str">
        <f>IF(ISNUMBER('Panel Spreadsheet'!L173),'Panel Spreadsheet'!L173*Maturity!L173,"")</f>
        <v/>
      </c>
      <c r="M173" s="6" t="str">
        <f>IF(ISNUMBER('Panel Spreadsheet'!M173),'Panel Spreadsheet'!M173*Maturity!M173,"")</f>
        <v/>
      </c>
      <c r="N173" s="6" t="str">
        <f>IF(ISNUMBER('Panel Spreadsheet'!N173),'Panel Spreadsheet'!N173*Maturity!N173,"")</f>
        <v/>
      </c>
      <c r="O173" s="6" t="str">
        <f>IF(ISNUMBER('Panel Spreadsheet'!O173),'Panel Spreadsheet'!O173*Maturity!O173,"")</f>
        <v/>
      </c>
      <c r="P173" s="6" t="str">
        <f>IF(ISNUMBER('Panel Spreadsheet'!P173),'Panel Spreadsheet'!P173*Maturity!P173,"")</f>
        <v/>
      </c>
      <c r="Q173" s="6" t="str">
        <f>IF(ISNUMBER('Panel Spreadsheet'!Q173),'Panel Spreadsheet'!Q173*Maturity!Q173,"")</f>
        <v/>
      </c>
      <c r="R173" s="6" t="str">
        <f>IF(ISNUMBER('Panel Spreadsheet'!R173),'Panel Spreadsheet'!R173*Maturity!R173,"")</f>
        <v/>
      </c>
      <c r="S173" s="6" t="str">
        <f>IF(ISNUMBER('Panel Spreadsheet'!S173),'Panel Spreadsheet'!S173*Maturity!S173,"")</f>
        <v/>
      </c>
      <c r="T173" s="6" t="str">
        <f>IF(ISNUMBER('Panel Spreadsheet'!T173),'Panel Spreadsheet'!T173*Maturity!T173,"")</f>
        <v/>
      </c>
      <c r="U173" s="6" t="str">
        <f>IF(ISNUMBER('Panel Spreadsheet'!U173),'Panel Spreadsheet'!U173*Maturity!U173,"")</f>
        <v/>
      </c>
      <c r="V173" s="6" t="str">
        <f>IF(ISNUMBER('Panel Spreadsheet'!V173),'Panel Spreadsheet'!V173*Maturity!V173,"")</f>
        <v/>
      </c>
      <c r="W173" s="6" t="str">
        <f>IF(ISNUMBER('Panel Spreadsheet'!W173),'Panel Spreadsheet'!W173*Maturity!W173,"")</f>
        <v/>
      </c>
      <c r="X173" s="6" t="str">
        <f>IF(ISNUMBER('Panel Spreadsheet'!X173),'Panel Spreadsheet'!X173*Maturity!X173,"")</f>
        <v/>
      </c>
      <c r="Y173" s="6" t="str">
        <f>IF(ISNUMBER('Panel Spreadsheet'!Y173),'Panel Spreadsheet'!Y173*Maturity!Y173,"")</f>
        <v/>
      </c>
      <c r="Z173" s="6" t="str">
        <f>IF(ISNUMBER('Panel Spreadsheet'!Z173),'Panel Spreadsheet'!Z173*Maturity!Z173,"")</f>
        <v/>
      </c>
      <c r="AA173" s="6" t="str">
        <f>IF(ISNUMBER('Panel Spreadsheet'!AA173),'Panel Spreadsheet'!AA173*Maturity!AA173,"")</f>
        <v/>
      </c>
      <c r="AB173" s="6" t="str">
        <f>IF(ISNUMBER('Panel Spreadsheet'!AB173),'Panel Spreadsheet'!AB173*Maturity!AB173,"")</f>
        <v/>
      </c>
      <c r="AC173" s="6" t="str">
        <f>IF(ISNUMBER('Panel Spreadsheet'!AC173),'Panel Spreadsheet'!AC173*Maturity!AC173,"")</f>
        <v/>
      </c>
      <c r="AD173" s="6" t="str">
        <f>IF(ISNUMBER('Panel Spreadsheet'!AD173),'Panel Spreadsheet'!AD173*Maturity!AD173,"")</f>
        <v/>
      </c>
      <c r="AE173" s="6" t="str">
        <f>IF(ISNUMBER('Panel Spreadsheet'!AE173),'Panel Spreadsheet'!AE173*Maturity!AE173,"")</f>
        <v/>
      </c>
      <c r="AF173" s="6" t="str">
        <f>IF(ISNUMBER('Panel Spreadsheet'!AF173),'Panel Spreadsheet'!AF173*Maturity!AF173,"")</f>
        <v/>
      </c>
      <c r="AG173" s="6" t="str">
        <f>IF(ISNUMBER('Panel Spreadsheet'!AG173),'Panel Spreadsheet'!AG173*Maturity!AG173,"")</f>
        <v/>
      </c>
      <c r="AH173" s="6" t="str">
        <f>IF(ISNUMBER('Panel Spreadsheet'!AH173),'Panel Spreadsheet'!AH173*Maturity!AH173,"")</f>
        <v/>
      </c>
      <c r="AI173" s="6" t="str">
        <f>IF(ISNUMBER('Panel Spreadsheet'!AI173),'Panel Spreadsheet'!AI173*Maturity!AI173,"")</f>
        <v/>
      </c>
      <c r="AJ173" s="6" t="str">
        <f>IF(ISNUMBER('Panel Spreadsheet'!AJ173),'Panel Spreadsheet'!AJ173*Maturity!AJ173,"")</f>
        <v/>
      </c>
      <c r="AK173" s="6" t="str">
        <f>IF(ISNUMBER('Panel Spreadsheet'!AK173),'Panel Spreadsheet'!AK173*Maturity!AK173,"")</f>
        <v/>
      </c>
      <c r="AL173" s="6" t="str">
        <f>IF(ISNUMBER('Panel Spreadsheet'!AL173),'Panel Spreadsheet'!AL173*Maturity!AL173,"")</f>
        <v/>
      </c>
      <c r="AM173" s="6" t="str">
        <f>IF(ISNUMBER('Panel Spreadsheet'!AM173),'Panel Spreadsheet'!AM173*Maturity!AM173,"")</f>
        <v/>
      </c>
      <c r="AN173" s="6" t="str">
        <f>IF(ISNUMBER('Panel Spreadsheet'!AN173),'Panel Spreadsheet'!AN173*Maturity!AN173,"")</f>
        <v/>
      </c>
      <c r="AO173" s="6" t="str">
        <f>IF(ISNUMBER('Panel Spreadsheet'!AO173),'Panel Spreadsheet'!AO173*Maturity!AO173,"")</f>
        <v/>
      </c>
      <c r="AP173" s="6" t="str">
        <f>IF(ISNUMBER('Panel Spreadsheet'!AP173),'Panel Spreadsheet'!AP173*Maturity!AP173,"")</f>
        <v/>
      </c>
      <c r="AQ173" s="6" t="str">
        <f>IF(ISNUMBER('Panel Spreadsheet'!AQ173),'Panel Spreadsheet'!AQ173*Maturity!AQ173,"")</f>
        <v/>
      </c>
      <c r="AR173" s="6" t="str">
        <f>IF(ISNUMBER('Panel Spreadsheet'!AR173),'Panel Spreadsheet'!AR173*Maturity!AR173,"")</f>
        <v/>
      </c>
      <c r="AS173" s="6" t="str">
        <f>IF(ISNUMBER('Panel Spreadsheet'!AS173),'Panel Spreadsheet'!AS173*Maturity!AS173,"")</f>
        <v/>
      </c>
      <c r="AT173" s="6" t="str">
        <f>IF(ISNUMBER('Panel Spreadsheet'!AT173),'Panel Spreadsheet'!AT173*Maturity!AT173,"")</f>
        <v/>
      </c>
      <c r="AU173" s="6" t="str">
        <f>IF(ISNUMBER('Panel Spreadsheet'!AU173),'Panel Spreadsheet'!AU173*Maturity!AU173,"")</f>
        <v/>
      </c>
      <c r="AV173" s="6" t="str">
        <f>IF(ISNUMBER('Panel Spreadsheet'!AV173),'Panel Spreadsheet'!AV173*Maturity!AV173,"")</f>
        <v/>
      </c>
      <c r="AW173" s="6" t="str">
        <f>IF(ISNUMBER('Panel Spreadsheet'!AW173),'Panel Spreadsheet'!AW173*Maturity!AW173,"")</f>
        <v/>
      </c>
      <c r="AX173" s="6" t="str">
        <f>IF(ISNUMBER('Panel Spreadsheet'!AX173),'Panel Spreadsheet'!AX173*Maturity!AX173,"")</f>
        <v/>
      </c>
      <c r="AY173" s="6" t="str">
        <f>IF(ISNUMBER('Panel Spreadsheet'!AY173),'Panel Spreadsheet'!AY173*Maturity!AY173,"")</f>
        <v/>
      </c>
    </row>
    <row r="174" spans="1:51" x14ac:dyDescent="0.35">
      <c r="A174" s="67" t="s">
        <v>120</v>
      </c>
      <c r="B174" s="36" t="s">
        <v>157</v>
      </c>
      <c r="F174" s="6" t="str">
        <f>IF(ISNUMBER('Panel Spreadsheet'!F174),'Panel Spreadsheet'!F174*Maturity!F174,"")</f>
        <v/>
      </c>
      <c r="G174" s="6" t="str">
        <f>IF(ISNUMBER('Panel Spreadsheet'!G174),'Panel Spreadsheet'!G174*Maturity!G174,"")</f>
        <v/>
      </c>
      <c r="H174" s="6" t="str">
        <f>IF(ISNUMBER('Panel Spreadsheet'!H174),'Panel Spreadsheet'!H174*Maturity!H174,"")</f>
        <v/>
      </c>
      <c r="I174" s="6">
        <f>IF(ISNUMBER('Panel Spreadsheet'!I174),'Panel Spreadsheet'!I174*Maturity!I174,"")</f>
        <v>2382.8029583333332</v>
      </c>
      <c r="J174" s="6" t="str">
        <f>IF(ISNUMBER('Panel Spreadsheet'!J174),'Panel Spreadsheet'!J174*Maturity!J174,"")</f>
        <v/>
      </c>
      <c r="K174" s="6" t="str">
        <f>IF(ISNUMBER('Panel Spreadsheet'!K174),'Panel Spreadsheet'!K174*Maturity!K174,"")</f>
        <v/>
      </c>
      <c r="L174" s="6" t="str">
        <f>IF(ISNUMBER('Panel Spreadsheet'!L174),'Panel Spreadsheet'!L174*Maturity!L174,"")</f>
        <v/>
      </c>
      <c r="M174" s="6">
        <f>IF(ISNUMBER('Panel Spreadsheet'!M174),'Panel Spreadsheet'!M174*Maturity!M174,"")</f>
        <v>693.14583333333348</v>
      </c>
      <c r="N174" s="6" t="str">
        <f>IF(ISNUMBER('Panel Spreadsheet'!N174),'Panel Spreadsheet'!N174*Maturity!N174,"")</f>
        <v/>
      </c>
      <c r="O174" s="6" t="str">
        <f>IF(ISNUMBER('Panel Spreadsheet'!O174),'Panel Spreadsheet'!O174*Maturity!O174,"")</f>
        <v/>
      </c>
      <c r="P174" s="6" t="str">
        <f>IF(ISNUMBER('Panel Spreadsheet'!P174),'Panel Spreadsheet'!P174*Maturity!P174,"")</f>
        <v/>
      </c>
      <c r="Q174" s="6" t="str">
        <f>IF(ISNUMBER('Panel Spreadsheet'!Q174),'Panel Spreadsheet'!Q174*Maturity!Q174,"")</f>
        <v/>
      </c>
      <c r="R174" s="6" t="str">
        <f>IF(ISNUMBER('Panel Spreadsheet'!R174),'Panel Spreadsheet'!R174*Maturity!R174,"")</f>
        <v/>
      </c>
      <c r="S174" s="6" t="str">
        <f>IF(ISNUMBER('Panel Spreadsheet'!S174),'Panel Spreadsheet'!S174*Maturity!S174,"")</f>
        <v/>
      </c>
      <c r="T174" s="6" t="str">
        <f>IF(ISNUMBER('Panel Spreadsheet'!T174),'Panel Spreadsheet'!T174*Maturity!T174,"")</f>
        <v/>
      </c>
      <c r="U174" s="6" t="str">
        <f>IF(ISNUMBER('Panel Spreadsheet'!U174),'Panel Spreadsheet'!U174*Maturity!U174,"")</f>
        <v/>
      </c>
      <c r="V174" s="6" t="str">
        <f>IF(ISNUMBER('Panel Spreadsheet'!V174),'Panel Spreadsheet'!V174*Maturity!V174,"")</f>
        <v/>
      </c>
      <c r="W174" s="6" t="str">
        <f>IF(ISNUMBER('Panel Spreadsheet'!W174),'Panel Spreadsheet'!W174*Maturity!W174,"")</f>
        <v/>
      </c>
      <c r="X174" s="6" t="str">
        <f>IF(ISNUMBER('Panel Spreadsheet'!X174),'Panel Spreadsheet'!X174*Maturity!X174,"")</f>
        <v/>
      </c>
      <c r="Y174" s="6" t="str">
        <f>IF(ISNUMBER('Panel Spreadsheet'!Y174),'Panel Spreadsheet'!Y174*Maturity!Y174,"")</f>
        <v/>
      </c>
      <c r="Z174" s="6" t="str">
        <f>IF(ISNUMBER('Panel Spreadsheet'!Z174),'Panel Spreadsheet'!Z174*Maturity!Z174,"")</f>
        <v/>
      </c>
      <c r="AA174" s="6" t="str">
        <f>IF(ISNUMBER('Panel Spreadsheet'!AA174),'Panel Spreadsheet'!AA174*Maturity!AA174,"")</f>
        <v/>
      </c>
      <c r="AB174" s="6" t="str">
        <f>IF(ISNUMBER('Panel Spreadsheet'!AB174),'Panel Spreadsheet'!AB174*Maturity!AB174,"")</f>
        <v/>
      </c>
      <c r="AC174" s="6" t="str">
        <f>IF(ISNUMBER('Panel Spreadsheet'!AC174),'Panel Spreadsheet'!AC174*Maturity!AC174,"")</f>
        <v/>
      </c>
      <c r="AD174" s="6" t="str">
        <f>IF(ISNUMBER('Panel Spreadsheet'!AD174),'Panel Spreadsheet'!AD174*Maturity!AD174,"")</f>
        <v/>
      </c>
      <c r="AE174" s="6" t="str">
        <f>IF(ISNUMBER('Panel Spreadsheet'!AE174),'Panel Spreadsheet'!AE174*Maturity!AE174,"")</f>
        <v/>
      </c>
      <c r="AF174" s="6" t="str">
        <f>IF(ISNUMBER('Panel Spreadsheet'!AF174),'Panel Spreadsheet'!AF174*Maturity!AF174,"")</f>
        <v/>
      </c>
      <c r="AG174" s="6" t="str">
        <f>IF(ISNUMBER('Panel Spreadsheet'!AG174),'Panel Spreadsheet'!AG174*Maturity!AG174,"")</f>
        <v/>
      </c>
      <c r="AH174" s="6" t="str">
        <f>IF(ISNUMBER('Panel Spreadsheet'!AH174),'Panel Spreadsheet'!AH174*Maturity!AH174,"")</f>
        <v/>
      </c>
      <c r="AI174" s="6" t="str">
        <f>IF(ISNUMBER('Panel Spreadsheet'!AI174),'Panel Spreadsheet'!AI174*Maturity!AI174,"")</f>
        <v/>
      </c>
      <c r="AJ174" s="6" t="str">
        <f>IF(ISNUMBER('Panel Spreadsheet'!AJ174),'Panel Spreadsheet'!AJ174*Maturity!AJ174,"")</f>
        <v/>
      </c>
      <c r="AK174" s="6">
        <f>IF(ISNUMBER('Panel Spreadsheet'!AK174),'Panel Spreadsheet'!AK174*Maturity!AK174,"")</f>
        <v>41793.330583333329</v>
      </c>
      <c r="AL174" s="6">
        <f>IF(ISNUMBER('Panel Spreadsheet'!AL174),'Panel Spreadsheet'!AL174*Maturity!AL174,"")</f>
        <v>49710.569458333339</v>
      </c>
      <c r="AM174" s="6">
        <f>IF(ISNUMBER('Panel Spreadsheet'!AM174),'Panel Spreadsheet'!AM174*Maturity!AM174,"")</f>
        <v>49765.958041666665</v>
      </c>
      <c r="AN174" s="6">
        <f>IF(ISNUMBER('Panel Spreadsheet'!AN174),'Panel Spreadsheet'!AN174*Maturity!AN174,"")</f>
        <v>104024.41712499999</v>
      </c>
      <c r="AO174" s="6">
        <f>IF(ISNUMBER('Panel Spreadsheet'!AO174),'Panel Spreadsheet'!AO174*Maturity!AO174,"")</f>
        <v>137761.43225000001</v>
      </c>
      <c r="AP174" s="6">
        <f>IF(ISNUMBER('Panel Spreadsheet'!AP174),'Panel Spreadsheet'!AP174*Maturity!AP174,"")</f>
        <v>130748.80633333333</v>
      </c>
      <c r="AQ174" s="6">
        <f>IF(ISNUMBER('Panel Spreadsheet'!AQ174),'Panel Spreadsheet'!AQ174*Maturity!AQ174,"")</f>
        <v>212983.33108333335</v>
      </c>
      <c r="AR174" s="6">
        <f>IF(ISNUMBER('Panel Spreadsheet'!AR174),'Panel Spreadsheet'!AR174*Maturity!AR174,"")</f>
        <v>223041.89758333334</v>
      </c>
      <c r="AS174" s="6">
        <f>IF(ISNUMBER('Panel Spreadsheet'!AS174),'Panel Spreadsheet'!AS174*Maturity!AS174,"")</f>
        <v>252739.50962499998</v>
      </c>
      <c r="AT174" s="6">
        <f>IF(ISNUMBER('Panel Spreadsheet'!AT174),'Panel Spreadsheet'!AT174*Maturity!AT174,"")</f>
        <v>259132.02804166666</v>
      </c>
      <c r="AU174" s="6">
        <f>IF(ISNUMBER('Panel Spreadsheet'!AU174),'Panel Spreadsheet'!AU174*Maturity!AU174,"")</f>
        <v>259551.08403999999</v>
      </c>
      <c r="AV174" s="6" t="str">
        <f>IF(ISNUMBER('Panel Spreadsheet'!AV174),'Panel Spreadsheet'!AV174*Maturity!AV174,"")</f>
        <v/>
      </c>
      <c r="AW174" s="6" t="str">
        <f>IF(ISNUMBER('Panel Spreadsheet'!AW174),'Panel Spreadsheet'!AW174*Maturity!AW174,"")</f>
        <v/>
      </c>
      <c r="AX174" s="6" t="str">
        <f>IF(ISNUMBER('Panel Spreadsheet'!AX174),'Panel Spreadsheet'!AX174*Maturity!AX174,"")</f>
        <v/>
      </c>
      <c r="AY174" s="6" t="str">
        <f>IF(ISNUMBER('Panel Spreadsheet'!AY174),'Panel Spreadsheet'!AY174*Maturity!AY174,"")</f>
        <v/>
      </c>
    </row>
    <row r="175" spans="1:51" x14ac:dyDescent="0.35">
      <c r="A175" s="67" t="s">
        <v>121</v>
      </c>
      <c r="B175" s="36" t="s">
        <v>169</v>
      </c>
      <c r="F175" s="6" t="str">
        <f>IF(ISNUMBER('Panel Spreadsheet'!F175),'Panel Spreadsheet'!F175*Maturity!F175,"")</f>
        <v/>
      </c>
      <c r="G175" s="6" t="str">
        <f>IF(ISNUMBER('Panel Spreadsheet'!G175),'Panel Spreadsheet'!G175*Maturity!G175,"")</f>
        <v/>
      </c>
      <c r="H175" s="6" t="str">
        <f>IF(ISNUMBER('Panel Spreadsheet'!H175),'Panel Spreadsheet'!H175*Maturity!H175,"")</f>
        <v/>
      </c>
      <c r="I175" s="6" t="str">
        <f>IF(ISNUMBER('Panel Spreadsheet'!I175),'Panel Spreadsheet'!I175*Maturity!I175,"")</f>
        <v/>
      </c>
      <c r="J175" s="6" t="str">
        <f>IF(ISNUMBER('Panel Spreadsheet'!J175),'Panel Spreadsheet'!J175*Maturity!J175,"")</f>
        <v/>
      </c>
      <c r="K175" s="6" t="str">
        <f>IF(ISNUMBER('Panel Spreadsheet'!K175),'Panel Spreadsheet'!K175*Maturity!K175,"")</f>
        <v/>
      </c>
      <c r="L175" s="6" t="str">
        <f>IF(ISNUMBER('Panel Spreadsheet'!L175),'Panel Spreadsheet'!L175*Maturity!L175,"")</f>
        <v/>
      </c>
      <c r="M175" s="6" t="str">
        <f>IF(ISNUMBER('Panel Spreadsheet'!M175),'Panel Spreadsheet'!M175*Maturity!M175,"")</f>
        <v/>
      </c>
      <c r="N175" s="6" t="str">
        <f>IF(ISNUMBER('Panel Spreadsheet'!N175),'Panel Spreadsheet'!N175*Maturity!N175,"")</f>
        <v/>
      </c>
      <c r="O175" s="6" t="str">
        <f>IF(ISNUMBER('Panel Spreadsheet'!O175),'Panel Spreadsheet'!O175*Maturity!O175,"")</f>
        <v/>
      </c>
      <c r="P175" s="6" t="str">
        <f>IF(ISNUMBER('Panel Spreadsheet'!P175),'Panel Spreadsheet'!P175*Maturity!P175,"")</f>
        <v/>
      </c>
      <c r="Q175" s="6" t="str">
        <f>IF(ISNUMBER('Panel Spreadsheet'!Q175),'Panel Spreadsheet'!Q175*Maturity!Q175,"")</f>
        <v/>
      </c>
      <c r="R175" s="6" t="str">
        <f>IF(ISNUMBER('Panel Spreadsheet'!R175),'Panel Spreadsheet'!R175*Maturity!R175,"")</f>
        <v/>
      </c>
      <c r="S175" s="6" t="str">
        <f>IF(ISNUMBER('Panel Spreadsheet'!S175),'Panel Spreadsheet'!S175*Maturity!S175,"")</f>
        <v/>
      </c>
      <c r="T175" s="6" t="str">
        <f>IF(ISNUMBER('Panel Spreadsheet'!T175),'Panel Spreadsheet'!T175*Maturity!T175,"")</f>
        <v/>
      </c>
      <c r="U175" s="6" t="str">
        <f>IF(ISNUMBER('Panel Spreadsheet'!U175),'Panel Spreadsheet'!U175*Maturity!U175,"")</f>
        <v/>
      </c>
      <c r="V175" s="6" t="str">
        <f>IF(ISNUMBER('Panel Spreadsheet'!V175),'Panel Spreadsheet'!V175*Maturity!V175,"")</f>
        <v/>
      </c>
      <c r="W175" s="6" t="str">
        <f>IF(ISNUMBER('Panel Spreadsheet'!W175),'Panel Spreadsheet'!W175*Maturity!W175,"")</f>
        <v/>
      </c>
      <c r="X175" s="6" t="str">
        <f>IF(ISNUMBER('Panel Spreadsheet'!X175),'Panel Spreadsheet'!X175*Maturity!X175,"")</f>
        <v/>
      </c>
      <c r="Y175" s="6" t="str">
        <f>IF(ISNUMBER('Panel Spreadsheet'!Y175),'Panel Spreadsheet'!Y175*Maturity!Y175,"")</f>
        <v/>
      </c>
      <c r="Z175" s="6" t="str">
        <f>IF(ISNUMBER('Panel Spreadsheet'!Z175),'Panel Spreadsheet'!Z175*Maturity!Z175,"")</f>
        <v/>
      </c>
      <c r="AA175" s="6" t="str">
        <f>IF(ISNUMBER('Panel Spreadsheet'!AA175),'Panel Spreadsheet'!AA175*Maturity!AA175,"")</f>
        <v/>
      </c>
      <c r="AB175" s="6" t="str">
        <f>IF(ISNUMBER('Panel Spreadsheet'!AB175),'Panel Spreadsheet'!AB175*Maturity!AB175,"")</f>
        <v/>
      </c>
      <c r="AC175" s="6" t="str">
        <f>IF(ISNUMBER('Panel Spreadsheet'!AC175),'Panel Spreadsheet'!AC175*Maturity!AC175,"")</f>
        <v/>
      </c>
      <c r="AD175" s="6" t="str">
        <f>IF(ISNUMBER('Panel Spreadsheet'!AD175),'Panel Spreadsheet'!AD175*Maturity!AD175,"")</f>
        <v/>
      </c>
      <c r="AE175" s="6" t="str">
        <f>IF(ISNUMBER('Panel Spreadsheet'!AE175),'Panel Spreadsheet'!AE175*Maturity!AE175,"")</f>
        <v/>
      </c>
      <c r="AF175" s="6" t="str">
        <f>IF(ISNUMBER('Panel Spreadsheet'!AF175),'Panel Spreadsheet'!AF175*Maturity!AF175,"")</f>
        <v/>
      </c>
      <c r="AG175" s="6" t="str">
        <f>IF(ISNUMBER('Panel Spreadsheet'!AG175),'Panel Spreadsheet'!AG175*Maturity!AG175,"")</f>
        <v/>
      </c>
      <c r="AH175" s="6" t="str">
        <f>IF(ISNUMBER('Panel Spreadsheet'!AH175),'Panel Spreadsheet'!AH175*Maturity!AH175,"")</f>
        <v/>
      </c>
      <c r="AI175" s="6" t="str">
        <f>IF(ISNUMBER('Panel Spreadsheet'!AI175),'Panel Spreadsheet'!AI175*Maturity!AI175,"")</f>
        <v/>
      </c>
      <c r="AJ175" s="6" t="str">
        <f>IF(ISNUMBER('Panel Spreadsheet'!AJ175),'Panel Spreadsheet'!AJ175*Maturity!AJ175,"")</f>
        <v/>
      </c>
      <c r="AK175" s="6" t="str">
        <f>IF(ISNUMBER('Panel Spreadsheet'!AK175),'Panel Spreadsheet'!AK175*Maturity!AK175,"")</f>
        <v/>
      </c>
      <c r="AL175" s="6" t="str">
        <f>IF(ISNUMBER('Panel Spreadsheet'!AL175),'Panel Spreadsheet'!AL175*Maturity!AL175,"")</f>
        <v/>
      </c>
      <c r="AM175" s="6" t="str">
        <f>IF(ISNUMBER('Panel Spreadsheet'!AM175),'Panel Spreadsheet'!AM175*Maturity!AM175,"")</f>
        <v/>
      </c>
      <c r="AN175" s="6" t="str">
        <f>IF(ISNUMBER('Panel Spreadsheet'!AN175),'Panel Spreadsheet'!AN175*Maturity!AN175,"")</f>
        <v/>
      </c>
      <c r="AO175" s="6" t="str">
        <f>IF(ISNUMBER('Panel Spreadsheet'!AO175),'Panel Spreadsheet'!AO175*Maturity!AO175,"")</f>
        <v/>
      </c>
      <c r="AP175" s="6" t="str">
        <f>IF(ISNUMBER('Panel Spreadsheet'!AP175),'Panel Spreadsheet'!AP175*Maturity!AP175,"")</f>
        <v/>
      </c>
      <c r="AQ175" s="6" t="str">
        <f>IF(ISNUMBER('Panel Spreadsheet'!AQ175),'Panel Spreadsheet'!AQ175*Maturity!AQ175,"")</f>
        <v/>
      </c>
      <c r="AR175" s="6" t="str">
        <f>IF(ISNUMBER('Panel Spreadsheet'!AR175),'Panel Spreadsheet'!AR175*Maturity!AR175,"")</f>
        <v/>
      </c>
      <c r="AS175" s="6">
        <f>IF(ISNUMBER('Panel Spreadsheet'!AS175),'Panel Spreadsheet'!AS175*Maturity!AS175,"")</f>
        <v>15981.7215</v>
      </c>
      <c r="AT175" s="6">
        <f>IF(ISNUMBER('Panel Spreadsheet'!AT175),'Panel Spreadsheet'!AT175*Maturity!AT175,"")</f>
        <v>5368.0993333333336</v>
      </c>
      <c r="AU175" s="6">
        <f>IF(ISNUMBER('Panel Spreadsheet'!AU175),'Panel Spreadsheet'!AU175*Maturity!AU175,"")</f>
        <v>21863.282500000001</v>
      </c>
      <c r="AV175" s="6" t="str">
        <f>IF(ISNUMBER('Panel Spreadsheet'!AV175),'Panel Spreadsheet'!AV175*Maturity!AV175,"")</f>
        <v/>
      </c>
      <c r="AW175" s="6" t="str">
        <f>IF(ISNUMBER('Panel Spreadsheet'!AW175),'Panel Spreadsheet'!AW175*Maturity!AW175,"")</f>
        <v/>
      </c>
      <c r="AX175" s="6" t="str">
        <f>IF(ISNUMBER('Panel Spreadsheet'!AX175),'Panel Spreadsheet'!AX175*Maturity!AX175,"")</f>
        <v/>
      </c>
      <c r="AY175" s="6" t="str">
        <f>IF(ISNUMBER('Panel Spreadsheet'!AY175),'Panel Spreadsheet'!AY175*Maturity!AY175,"")</f>
        <v/>
      </c>
    </row>
    <row r="176" spans="1:51" x14ac:dyDescent="0.35">
      <c r="A176" s="67" t="s">
        <v>122</v>
      </c>
      <c r="B176" s="36" t="s">
        <v>169</v>
      </c>
      <c r="F176" s="6" t="str">
        <f>IF(ISNUMBER('Panel Spreadsheet'!F176),'Panel Spreadsheet'!F176*Maturity!F176,"")</f>
        <v/>
      </c>
      <c r="G176" s="6" t="str">
        <f>IF(ISNUMBER('Panel Spreadsheet'!G176),'Panel Spreadsheet'!G176*Maturity!G176,"")</f>
        <v/>
      </c>
      <c r="H176" s="6" t="str">
        <f>IF(ISNUMBER('Panel Spreadsheet'!H176),'Panel Spreadsheet'!H176*Maturity!H176,"")</f>
        <v/>
      </c>
      <c r="I176" s="6" t="str">
        <f>IF(ISNUMBER('Panel Spreadsheet'!I176),'Panel Spreadsheet'!I176*Maturity!I176,"")</f>
        <v/>
      </c>
      <c r="J176" s="6" t="str">
        <f>IF(ISNUMBER('Panel Spreadsheet'!J176),'Panel Spreadsheet'!J176*Maturity!J176,"")</f>
        <v/>
      </c>
      <c r="K176" s="6" t="str">
        <f>IF(ISNUMBER('Panel Spreadsheet'!K176),'Panel Spreadsheet'!K176*Maturity!K176,"")</f>
        <v/>
      </c>
      <c r="L176" s="6" t="str">
        <f>IF(ISNUMBER('Panel Spreadsheet'!L176),'Panel Spreadsheet'!L176*Maturity!L176,"")</f>
        <v/>
      </c>
      <c r="M176" s="6" t="str">
        <f>IF(ISNUMBER('Panel Spreadsheet'!M176),'Panel Spreadsheet'!M176*Maturity!M176,"")</f>
        <v/>
      </c>
      <c r="N176" s="6" t="str">
        <f>IF(ISNUMBER('Panel Spreadsheet'!N176),'Panel Spreadsheet'!N176*Maturity!N176,"")</f>
        <v/>
      </c>
      <c r="O176" s="6" t="str">
        <f>IF(ISNUMBER('Panel Spreadsheet'!O176),'Panel Spreadsheet'!O176*Maturity!O176,"")</f>
        <v/>
      </c>
      <c r="P176" s="6" t="str">
        <f>IF(ISNUMBER('Panel Spreadsheet'!P176),'Panel Spreadsheet'!P176*Maturity!P176,"")</f>
        <v/>
      </c>
      <c r="Q176" s="6" t="str">
        <f>IF(ISNUMBER('Panel Spreadsheet'!Q176),'Panel Spreadsheet'!Q176*Maturity!Q176,"")</f>
        <v/>
      </c>
      <c r="R176" s="6" t="str">
        <f>IF(ISNUMBER('Panel Spreadsheet'!R176),'Panel Spreadsheet'!R176*Maturity!R176,"")</f>
        <v/>
      </c>
      <c r="S176" s="6" t="str">
        <f>IF(ISNUMBER('Panel Spreadsheet'!S176),'Panel Spreadsheet'!S176*Maturity!S176,"")</f>
        <v/>
      </c>
      <c r="T176" s="6" t="str">
        <f>IF(ISNUMBER('Panel Spreadsheet'!T176),'Panel Spreadsheet'!T176*Maturity!T176,"")</f>
        <v/>
      </c>
      <c r="U176" s="6" t="str">
        <f>IF(ISNUMBER('Panel Spreadsheet'!U176),'Panel Spreadsheet'!U176*Maturity!U176,"")</f>
        <v/>
      </c>
      <c r="V176" s="6" t="str">
        <f>IF(ISNUMBER('Panel Spreadsheet'!V176),'Panel Spreadsheet'!V176*Maturity!V176,"")</f>
        <v/>
      </c>
      <c r="W176" s="6" t="str">
        <f>IF(ISNUMBER('Panel Spreadsheet'!W176),'Panel Spreadsheet'!W176*Maturity!W176,"")</f>
        <v/>
      </c>
      <c r="X176" s="6" t="str">
        <f>IF(ISNUMBER('Panel Spreadsheet'!X176),'Panel Spreadsheet'!X176*Maturity!X176,"")</f>
        <v/>
      </c>
      <c r="Y176" s="6" t="str">
        <f>IF(ISNUMBER('Panel Spreadsheet'!Y176),'Panel Spreadsheet'!Y176*Maturity!Y176,"")</f>
        <v/>
      </c>
      <c r="Z176" s="6" t="str">
        <f>IF(ISNUMBER('Panel Spreadsheet'!Z176),'Panel Spreadsheet'!Z176*Maturity!Z176,"")</f>
        <v/>
      </c>
      <c r="AA176" s="6" t="str">
        <f>IF(ISNUMBER('Panel Spreadsheet'!AA176),'Panel Spreadsheet'!AA176*Maturity!AA176,"")</f>
        <v/>
      </c>
      <c r="AB176" s="6" t="str">
        <f>IF(ISNUMBER('Panel Spreadsheet'!AB176),'Panel Spreadsheet'!AB176*Maturity!AB176,"")</f>
        <v/>
      </c>
      <c r="AC176" s="6" t="str">
        <f>IF(ISNUMBER('Panel Spreadsheet'!AC176),'Panel Spreadsheet'!AC176*Maturity!AC176,"")</f>
        <v/>
      </c>
      <c r="AD176" s="6" t="str">
        <f>IF(ISNUMBER('Panel Spreadsheet'!AD176),'Panel Spreadsheet'!AD176*Maturity!AD176,"")</f>
        <v/>
      </c>
      <c r="AE176" s="6" t="str">
        <f>IF(ISNUMBER('Panel Spreadsheet'!AE176),'Panel Spreadsheet'!AE176*Maturity!AE176,"")</f>
        <v/>
      </c>
      <c r="AF176" s="6" t="str">
        <f>IF(ISNUMBER('Panel Spreadsheet'!AF176),'Panel Spreadsheet'!AF176*Maturity!AF176,"")</f>
        <v/>
      </c>
      <c r="AG176" s="6" t="str">
        <f>IF(ISNUMBER('Panel Spreadsheet'!AG176),'Panel Spreadsheet'!AG176*Maturity!AG176,"")</f>
        <v/>
      </c>
      <c r="AH176" s="6" t="str">
        <f>IF(ISNUMBER('Panel Spreadsheet'!AH176),'Panel Spreadsheet'!AH176*Maturity!AH176,"")</f>
        <v/>
      </c>
      <c r="AI176" s="6" t="str">
        <f>IF(ISNUMBER('Panel Spreadsheet'!AI176),'Panel Spreadsheet'!AI176*Maturity!AI176,"")</f>
        <v/>
      </c>
      <c r="AJ176" s="6" t="str">
        <f>IF(ISNUMBER('Panel Spreadsheet'!AJ176),'Panel Spreadsheet'!AJ176*Maturity!AJ176,"")</f>
        <v/>
      </c>
      <c r="AK176" s="6" t="str">
        <f>IF(ISNUMBER('Panel Spreadsheet'!AK176),'Panel Spreadsheet'!AK176*Maturity!AK176,"")</f>
        <v/>
      </c>
      <c r="AL176" s="6" t="str">
        <f>IF(ISNUMBER('Panel Spreadsheet'!AL176),'Panel Spreadsheet'!AL176*Maturity!AL176,"")</f>
        <v/>
      </c>
      <c r="AM176" s="6" t="str">
        <f>IF(ISNUMBER('Panel Spreadsheet'!AM176),'Panel Spreadsheet'!AM176*Maturity!AM176,"")</f>
        <v/>
      </c>
      <c r="AN176" s="6" t="str">
        <f>IF(ISNUMBER('Panel Spreadsheet'!AN176),'Panel Spreadsheet'!AN176*Maturity!AN176,"")</f>
        <v/>
      </c>
      <c r="AO176" s="6" t="str">
        <f>IF(ISNUMBER('Panel Spreadsheet'!AO176),'Panel Spreadsheet'!AO176*Maturity!AO176,"")</f>
        <v/>
      </c>
      <c r="AP176" s="6" t="str">
        <f>IF(ISNUMBER('Panel Spreadsheet'!AP176),'Panel Spreadsheet'!AP176*Maturity!AP176,"")</f>
        <v/>
      </c>
      <c r="AQ176" s="6" t="str">
        <f>IF(ISNUMBER('Panel Spreadsheet'!AQ176),'Panel Spreadsheet'!AQ176*Maturity!AQ176,"")</f>
        <v/>
      </c>
      <c r="AR176" s="6" t="str">
        <f>IF(ISNUMBER('Panel Spreadsheet'!AR176),'Panel Spreadsheet'!AR176*Maturity!AR176,"")</f>
        <v/>
      </c>
      <c r="AS176" s="6">
        <f>IF(ISNUMBER('Panel Spreadsheet'!AS176),'Panel Spreadsheet'!AS176*Maturity!AS176,"")</f>
        <v>14530.152749999999</v>
      </c>
      <c r="AT176" s="6">
        <f>IF(ISNUMBER('Panel Spreadsheet'!AT176),'Panel Spreadsheet'!AT176*Maturity!AT176,"")</f>
        <v>22875.197541666668</v>
      </c>
      <c r="AU176" s="6">
        <f>IF(ISNUMBER('Panel Spreadsheet'!AU176),'Panel Spreadsheet'!AU176*Maturity!AU176,"")</f>
        <v>27548.18275</v>
      </c>
      <c r="AV176" s="6" t="str">
        <f>IF(ISNUMBER('Panel Spreadsheet'!AV176),'Panel Spreadsheet'!AV176*Maturity!AV176,"")</f>
        <v/>
      </c>
      <c r="AW176" s="6" t="str">
        <f>IF(ISNUMBER('Panel Spreadsheet'!AW176),'Panel Spreadsheet'!AW176*Maturity!AW176,"")</f>
        <v/>
      </c>
      <c r="AX176" s="6" t="str">
        <f>IF(ISNUMBER('Panel Spreadsheet'!AX176),'Panel Spreadsheet'!AX176*Maturity!AX176,"")</f>
        <v/>
      </c>
      <c r="AY176" s="6" t="str">
        <f>IF(ISNUMBER('Panel Spreadsheet'!AY176),'Panel Spreadsheet'!AY176*Maturity!AY176,"")</f>
        <v/>
      </c>
    </row>
    <row r="177" spans="1:51" x14ac:dyDescent="0.35">
      <c r="A177" s="67" t="s">
        <v>123</v>
      </c>
      <c r="B177" s="36" t="s">
        <v>169</v>
      </c>
      <c r="F177" s="6" t="str">
        <f>IF(ISNUMBER('Panel Spreadsheet'!F177),'Panel Spreadsheet'!F177*Maturity!F177,"")</f>
        <v/>
      </c>
      <c r="G177" s="6" t="str">
        <f>IF(ISNUMBER('Panel Spreadsheet'!G177),'Panel Spreadsheet'!G177*Maturity!G177,"")</f>
        <v/>
      </c>
      <c r="H177" s="6" t="str">
        <f>IF(ISNUMBER('Panel Spreadsheet'!H177),'Panel Spreadsheet'!H177*Maturity!H177,"")</f>
        <v/>
      </c>
      <c r="I177" s="6" t="str">
        <f>IF(ISNUMBER('Panel Spreadsheet'!I177),'Panel Spreadsheet'!I177*Maturity!I177,"")</f>
        <v/>
      </c>
      <c r="J177" s="6" t="str">
        <f>IF(ISNUMBER('Panel Spreadsheet'!J177),'Panel Spreadsheet'!J177*Maturity!J177,"")</f>
        <v/>
      </c>
      <c r="K177" s="6" t="str">
        <f>IF(ISNUMBER('Panel Spreadsheet'!K177),'Panel Spreadsheet'!K177*Maturity!K177,"")</f>
        <v/>
      </c>
      <c r="L177" s="6" t="str">
        <f>IF(ISNUMBER('Panel Spreadsheet'!L177),'Panel Spreadsheet'!L177*Maturity!L177,"")</f>
        <v/>
      </c>
      <c r="M177" s="6" t="str">
        <f>IF(ISNUMBER('Panel Spreadsheet'!M177),'Panel Spreadsheet'!M177*Maturity!M177,"")</f>
        <v/>
      </c>
      <c r="N177" s="6" t="str">
        <f>IF(ISNUMBER('Panel Spreadsheet'!N177),'Panel Spreadsheet'!N177*Maturity!N177,"")</f>
        <v/>
      </c>
      <c r="O177" s="6" t="str">
        <f>IF(ISNUMBER('Panel Spreadsheet'!O177),'Panel Spreadsheet'!O177*Maturity!O177,"")</f>
        <v/>
      </c>
      <c r="P177" s="6" t="str">
        <f>IF(ISNUMBER('Panel Spreadsheet'!P177),'Panel Spreadsheet'!P177*Maturity!P177,"")</f>
        <v/>
      </c>
      <c r="Q177" s="6" t="str">
        <f>IF(ISNUMBER('Panel Spreadsheet'!Q177),'Panel Spreadsheet'!Q177*Maturity!Q177,"")</f>
        <v/>
      </c>
      <c r="R177" s="6" t="str">
        <f>IF(ISNUMBER('Panel Spreadsheet'!R177),'Panel Spreadsheet'!R177*Maturity!R177,"")</f>
        <v/>
      </c>
      <c r="S177" s="6" t="str">
        <f>IF(ISNUMBER('Panel Spreadsheet'!S177),'Panel Spreadsheet'!S177*Maturity!S177,"")</f>
        <v/>
      </c>
      <c r="T177" s="6" t="str">
        <f>IF(ISNUMBER('Panel Spreadsheet'!T177),'Panel Spreadsheet'!T177*Maturity!T177,"")</f>
        <v/>
      </c>
      <c r="U177" s="6" t="str">
        <f>IF(ISNUMBER('Panel Spreadsheet'!U177),'Panel Spreadsheet'!U177*Maturity!U177,"")</f>
        <v/>
      </c>
      <c r="V177" s="6" t="str">
        <f>IF(ISNUMBER('Panel Spreadsheet'!V177),'Panel Spreadsheet'!V177*Maturity!V177,"")</f>
        <v/>
      </c>
      <c r="W177" s="6" t="str">
        <f>IF(ISNUMBER('Panel Spreadsheet'!W177),'Panel Spreadsheet'!W177*Maturity!W177,"")</f>
        <v/>
      </c>
      <c r="X177" s="6" t="str">
        <f>IF(ISNUMBER('Panel Spreadsheet'!X177),'Panel Spreadsheet'!X177*Maturity!X177,"")</f>
        <v/>
      </c>
      <c r="Y177" s="6" t="str">
        <f>IF(ISNUMBER('Panel Spreadsheet'!Y177),'Panel Spreadsheet'!Y177*Maturity!Y177,"")</f>
        <v/>
      </c>
      <c r="Z177" s="6" t="str">
        <f>IF(ISNUMBER('Panel Spreadsheet'!Z177),'Panel Spreadsheet'!Z177*Maturity!Z177,"")</f>
        <v/>
      </c>
      <c r="AA177" s="6" t="str">
        <f>IF(ISNUMBER('Panel Spreadsheet'!AA177),'Panel Spreadsheet'!AA177*Maturity!AA177,"")</f>
        <v/>
      </c>
      <c r="AB177" s="6" t="str">
        <f>IF(ISNUMBER('Panel Spreadsheet'!AB177),'Panel Spreadsheet'!AB177*Maturity!AB177,"")</f>
        <v/>
      </c>
      <c r="AC177" s="6" t="str">
        <f>IF(ISNUMBER('Panel Spreadsheet'!AC177),'Panel Spreadsheet'!AC177*Maturity!AC177,"")</f>
        <v/>
      </c>
      <c r="AD177" s="6" t="str">
        <f>IF(ISNUMBER('Panel Spreadsheet'!AD177),'Panel Spreadsheet'!AD177*Maturity!AD177,"")</f>
        <v/>
      </c>
      <c r="AE177" s="6" t="str">
        <f>IF(ISNUMBER('Panel Spreadsheet'!AE177),'Panel Spreadsheet'!AE177*Maturity!AE177,"")</f>
        <v/>
      </c>
      <c r="AF177" s="6" t="str">
        <f>IF(ISNUMBER('Panel Spreadsheet'!AF177),'Panel Spreadsheet'!AF177*Maturity!AF177,"")</f>
        <v/>
      </c>
      <c r="AG177" s="6" t="str">
        <f>IF(ISNUMBER('Panel Spreadsheet'!AG177),'Panel Spreadsheet'!AG177*Maturity!AG177,"")</f>
        <v/>
      </c>
      <c r="AH177" s="6" t="str">
        <f>IF(ISNUMBER('Panel Spreadsheet'!AH177),'Panel Spreadsheet'!AH177*Maturity!AH177,"")</f>
        <v/>
      </c>
      <c r="AI177" s="6" t="str">
        <f>IF(ISNUMBER('Panel Spreadsheet'!AI177),'Panel Spreadsheet'!AI177*Maturity!AI177,"")</f>
        <v/>
      </c>
      <c r="AJ177" s="6" t="str">
        <f>IF(ISNUMBER('Panel Spreadsheet'!AJ177),'Panel Spreadsheet'!AJ177*Maturity!AJ177,"")</f>
        <v/>
      </c>
      <c r="AK177" s="6" t="str">
        <f>IF(ISNUMBER('Panel Spreadsheet'!AK177),'Panel Spreadsheet'!AK177*Maturity!AK177,"")</f>
        <v/>
      </c>
      <c r="AL177" s="6" t="str">
        <f>IF(ISNUMBER('Panel Spreadsheet'!AL177),'Panel Spreadsheet'!AL177*Maturity!AL177,"")</f>
        <v/>
      </c>
      <c r="AM177" s="6" t="str">
        <f>IF(ISNUMBER('Panel Spreadsheet'!AM177),'Panel Spreadsheet'!AM177*Maturity!AM177,"")</f>
        <v/>
      </c>
      <c r="AN177" s="6" t="str">
        <f>IF(ISNUMBER('Panel Spreadsheet'!AN177),'Panel Spreadsheet'!AN177*Maturity!AN177,"")</f>
        <v/>
      </c>
      <c r="AO177" s="6" t="str">
        <f>IF(ISNUMBER('Panel Spreadsheet'!AO177),'Panel Spreadsheet'!AO177*Maturity!AO177,"")</f>
        <v/>
      </c>
      <c r="AP177" s="6" t="str">
        <f>IF(ISNUMBER('Panel Spreadsheet'!AP177),'Panel Spreadsheet'!AP177*Maturity!AP177,"")</f>
        <v/>
      </c>
      <c r="AQ177" s="6" t="str">
        <f>IF(ISNUMBER('Panel Spreadsheet'!AQ177),'Panel Spreadsheet'!AQ177*Maturity!AQ177,"")</f>
        <v/>
      </c>
      <c r="AR177" s="6" t="str">
        <f>IF(ISNUMBER('Panel Spreadsheet'!AR177),'Panel Spreadsheet'!AR177*Maturity!AR177,"")</f>
        <v/>
      </c>
      <c r="AS177" s="6" t="str">
        <f>IF(ISNUMBER('Panel Spreadsheet'!AS177),'Panel Spreadsheet'!AS177*Maturity!AS177,"")</f>
        <v/>
      </c>
      <c r="AT177" s="6" t="str">
        <f>IF(ISNUMBER('Panel Spreadsheet'!AT177),'Panel Spreadsheet'!AT177*Maturity!AT177,"")</f>
        <v/>
      </c>
      <c r="AU177" s="6">
        <f>IF(ISNUMBER('Panel Spreadsheet'!AU177),'Panel Spreadsheet'!AU177*Maturity!AU177,"")</f>
        <v>984.46862500000009</v>
      </c>
      <c r="AV177" s="6" t="str">
        <f>IF(ISNUMBER('Panel Spreadsheet'!AV177),'Panel Spreadsheet'!AV177*Maturity!AV177,"")</f>
        <v/>
      </c>
      <c r="AW177" s="6" t="str">
        <f>IF(ISNUMBER('Panel Spreadsheet'!AW177),'Panel Spreadsheet'!AW177*Maturity!AW177,"")</f>
        <v/>
      </c>
      <c r="AX177" s="6" t="str">
        <f>IF(ISNUMBER('Panel Spreadsheet'!AX177),'Panel Spreadsheet'!AX177*Maturity!AX177,"")</f>
        <v/>
      </c>
      <c r="AY177" s="6" t="str">
        <f>IF(ISNUMBER('Panel Spreadsheet'!AY177),'Panel Spreadsheet'!AY177*Maturity!AY177,"")</f>
        <v/>
      </c>
    </row>
    <row r="178" spans="1:51" x14ac:dyDescent="0.35">
      <c r="A178" s="67" t="s">
        <v>124</v>
      </c>
      <c r="B178" s="36" t="s">
        <v>154</v>
      </c>
      <c r="F178" s="6" t="str">
        <f>IF(ISNUMBER('Panel Spreadsheet'!F178),'Panel Spreadsheet'!F178*Maturity!F178,"")</f>
        <v/>
      </c>
      <c r="G178" s="6" t="str">
        <f>IF(ISNUMBER('Panel Spreadsheet'!G178),'Panel Spreadsheet'!G178*Maturity!G178,"")</f>
        <v/>
      </c>
      <c r="H178" s="6" t="str">
        <f>IF(ISNUMBER('Panel Spreadsheet'!H178),'Panel Spreadsheet'!H178*Maturity!H178,"")</f>
        <v/>
      </c>
      <c r="I178" s="6" t="str">
        <f>IF(ISNUMBER('Panel Spreadsheet'!I178),'Panel Spreadsheet'!I178*Maturity!I178,"")</f>
        <v/>
      </c>
      <c r="J178" s="6" t="str">
        <f>IF(ISNUMBER('Panel Spreadsheet'!J178),'Panel Spreadsheet'!J178*Maturity!J178,"")</f>
        <v/>
      </c>
      <c r="K178" s="6" t="str">
        <f>IF(ISNUMBER('Panel Spreadsheet'!K178),'Panel Spreadsheet'!K178*Maturity!K178,"")</f>
        <v/>
      </c>
      <c r="L178" s="6" t="str">
        <f>IF(ISNUMBER('Panel Spreadsheet'!L178),'Panel Spreadsheet'!L178*Maturity!L178,"")</f>
        <v/>
      </c>
      <c r="M178" s="6" t="str">
        <f>IF(ISNUMBER('Panel Spreadsheet'!M178),'Panel Spreadsheet'!M178*Maturity!M178,"")</f>
        <v/>
      </c>
      <c r="N178" s="6" t="str">
        <f>IF(ISNUMBER('Panel Spreadsheet'!N178),'Panel Spreadsheet'!N178*Maturity!N178,"")</f>
        <v/>
      </c>
      <c r="O178" s="6" t="str">
        <f>IF(ISNUMBER('Panel Spreadsheet'!O178),'Panel Spreadsheet'!O178*Maturity!O178,"")</f>
        <v/>
      </c>
      <c r="P178" s="6" t="str">
        <f>IF(ISNUMBER('Panel Spreadsheet'!P178),'Panel Spreadsheet'!P178*Maturity!P178,"")</f>
        <v/>
      </c>
      <c r="Q178" s="6" t="str">
        <f>IF(ISNUMBER('Panel Spreadsheet'!Q178),'Panel Spreadsheet'!Q178*Maturity!Q178,"")</f>
        <v/>
      </c>
      <c r="R178" s="6" t="str">
        <f>IF(ISNUMBER('Panel Spreadsheet'!R178),'Panel Spreadsheet'!R178*Maturity!R178,"")</f>
        <v/>
      </c>
      <c r="S178" s="6" t="str">
        <f>IF(ISNUMBER('Panel Spreadsheet'!S178),'Panel Spreadsheet'!S178*Maturity!S178,"")</f>
        <v/>
      </c>
      <c r="T178" s="6" t="str">
        <f>IF(ISNUMBER('Panel Spreadsheet'!T178),'Panel Spreadsheet'!T178*Maturity!T178,"")</f>
        <v/>
      </c>
      <c r="U178" s="6" t="str">
        <f>IF(ISNUMBER('Panel Spreadsheet'!U178),'Panel Spreadsheet'!U178*Maturity!U178,"")</f>
        <v/>
      </c>
      <c r="V178" s="6" t="str">
        <f>IF(ISNUMBER('Panel Spreadsheet'!V178),'Panel Spreadsheet'!V178*Maturity!V178,"")</f>
        <v/>
      </c>
      <c r="W178" s="6" t="str">
        <f>IF(ISNUMBER('Panel Spreadsheet'!W178),'Panel Spreadsheet'!W178*Maturity!W178,"")</f>
        <v/>
      </c>
      <c r="X178" s="6" t="str">
        <f>IF(ISNUMBER('Panel Spreadsheet'!X178),'Panel Spreadsheet'!X178*Maturity!X178,"")</f>
        <v/>
      </c>
      <c r="Y178" s="6" t="str">
        <f>IF(ISNUMBER('Panel Spreadsheet'!Y178),'Panel Spreadsheet'!Y178*Maturity!Y178,"")</f>
        <v/>
      </c>
      <c r="Z178" s="6" t="str">
        <f>IF(ISNUMBER('Panel Spreadsheet'!Z178),'Panel Spreadsheet'!Z178*Maturity!Z178,"")</f>
        <v/>
      </c>
      <c r="AA178" s="6" t="str">
        <f>IF(ISNUMBER('Panel Spreadsheet'!AA178),'Panel Spreadsheet'!AA178*Maturity!AA178,"")</f>
        <v/>
      </c>
      <c r="AB178" s="6" t="str">
        <f>IF(ISNUMBER('Panel Spreadsheet'!AB178),'Panel Spreadsheet'!AB178*Maturity!AB178,"")</f>
        <v/>
      </c>
      <c r="AC178" s="6" t="str">
        <f>IF(ISNUMBER('Panel Spreadsheet'!AC178),'Panel Spreadsheet'!AC178*Maturity!AC178,"")</f>
        <v/>
      </c>
      <c r="AD178" s="6" t="str">
        <f>IF(ISNUMBER('Panel Spreadsheet'!AD178),'Panel Spreadsheet'!AD178*Maturity!AD178,"")</f>
        <v/>
      </c>
      <c r="AE178" s="6" t="str">
        <f>IF(ISNUMBER('Panel Spreadsheet'!AE178),'Panel Spreadsheet'!AE178*Maturity!AE178,"")</f>
        <v/>
      </c>
      <c r="AF178" s="6" t="str">
        <f>IF(ISNUMBER('Panel Spreadsheet'!AF178),'Panel Spreadsheet'!AF178*Maturity!AF178,"")</f>
        <v/>
      </c>
      <c r="AG178" s="6" t="str">
        <f>IF(ISNUMBER('Panel Spreadsheet'!AG178),'Panel Spreadsheet'!AG178*Maturity!AG178,"")</f>
        <v/>
      </c>
      <c r="AH178" s="6" t="str">
        <f>IF(ISNUMBER('Panel Spreadsheet'!AH178),'Panel Spreadsheet'!AH178*Maturity!AH178,"")</f>
        <v/>
      </c>
      <c r="AI178" s="6" t="str">
        <f>IF(ISNUMBER('Panel Spreadsheet'!AI178),'Panel Spreadsheet'!AI178*Maturity!AI178,"")</f>
        <v/>
      </c>
      <c r="AJ178" s="6" t="str">
        <f>IF(ISNUMBER('Panel Spreadsheet'!AJ178),'Panel Spreadsheet'!AJ178*Maturity!AJ178,"")</f>
        <v/>
      </c>
      <c r="AK178" s="6" t="str">
        <f>IF(ISNUMBER('Panel Spreadsheet'!AK178),'Panel Spreadsheet'!AK178*Maturity!AK178,"")</f>
        <v/>
      </c>
      <c r="AL178" s="6" t="str">
        <f>IF(ISNUMBER('Panel Spreadsheet'!AL178),'Panel Spreadsheet'!AL178*Maturity!AL178,"")</f>
        <v/>
      </c>
      <c r="AM178" s="6" t="str">
        <f>IF(ISNUMBER('Panel Spreadsheet'!AM178),'Panel Spreadsheet'!AM178*Maturity!AM178,"")</f>
        <v/>
      </c>
      <c r="AN178" s="6" t="str">
        <f>IF(ISNUMBER('Panel Spreadsheet'!AN178),'Panel Spreadsheet'!AN178*Maturity!AN178,"")</f>
        <v/>
      </c>
      <c r="AO178" s="6" t="str">
        <f>IF(ISNUMBER('Panel Spreadsheet'!AO178),'Panel Spreadsheet'!AO178*Maturity!AO178,"")</f>
        <v/>
      </c>
      <c r="AP178" s="6" t="str">
        <f>IF(ISNUMBER('Panel Spreadsheet'!AP178),'Panel Spreadsheet'!AP178*Maturity!AP178,"")</f>
        <v/>
      </c>
      <c r="AQ178" s="6" t="str">
        <f>IF(ISNUMBER('Panel Spreadsheet'!AQ178),'Panel Spreadsheet'!AQ178*Maturity!AQ178,"")</f>
        <v/>
      </c>
      <c r="AR178" s="6" t="str">
        <f>IF(ISNUMBER('Panel Spreadsheet'!AR178),'Panel Spreadsheet'!AR178*Maturity!AR178,"")</f>
        <v/>
      </c>
      <c r="AS178" s="6">
        <f>IF(ISNUMBER('Panel Spreadsheet'!AS178),'Panel Spreadsheet'!AS178*Maturity!AS178,"")</f>
        <v>5.75</v>
      </c>
      <c r="AT178" s="6">
        <f>IF(ISNUMBER('Panel Spreadsheet'!AT178),'Panel Spreadsheet'!AT178*Maturity!AT178,"")</f>
        <v>2.6</v>
      </c>
      <c r="AU178" s="6">
        <f>IF(ISNUMBER('Panel Spreadsheet'!AU178),'Panel Spreadsheet'!AU178*Maturity!AU178,"")</f>
        <v>4.3725000000000005</v>
      </c>
      <c r="AV178" s="6" t="str">
        <f>IF(ISNUMBER('Panel Spreadsheet'!AV178),'Panel Spreadsheet'!AV178*Maturity!AV178,"")</f>
        <v/>
      </c>
      <c r="AW178" s="6" t="str">
        <f>IF(ISNUMBER('Panel Spreadsheet'!AW178),'Panel Spreadsheet'!AW178*Maturity!AW178,"")</f>
        <v/>
      </c>
      <c r="AX178" s="6" t="str">
        <f>IF(ISNUMBER('Panel Spreadsheet'!AX178),'Panel Spreadsheet'!AX178*Maturity!AX178,"")</f>
        <v/>
      </c>
      <c r="AY178" s="6" t="str">
        <f>IF(ISNUMBER('Panel Spreadsheet'!AY178),'Panel Spreadsheet'!AY178*Maturity!AY178,"")</f>
        <v/>
      </c>
    </row>
    <row r="179" spans="1:51" x14ac:dyDescent="0.35">
      <c r="A179" s="67" t="s">
        <v>125</v>
      </c>
      <c r="B179" s="36" t="s">
        <v>154</v>
      </c>
      <c r="F179" s="6" t="str">
        <f>IF(ISNUMBER('Panel Spreadsheet'!F179),'Panel Spreadsheet'!F179*Maturity!F179,"")</f>
        <v/>
      </c>
      <c r="G179" s="6" t="str">
        <f>IF(ISNUMBER('Panel Spreadsheet'!G179),'Panel Spreadsheet'!G179*Maturity!G179,"")</f>
        <v/>
      </c>
      <c r="H179" s="6" t="str">
        <f>IF(ISNUMBER('Panel Spreadsheet'!H179),'Panel Spreadsheet'!H179*Maturity!H179,"")</f>
        <v/>
      </c>
      <c r="I179" s="6" t="str">
        <f>IF(ISNUMBER('Panel Spreadsheet'!I179),'Panel Spreadsheet'!I179*Maturity!I179,"")</f>
        <v/>
      </c>
      <c r="J179" s="6">
        <f>IF(ISNUMBER('Panel Spreadsheet'!J179),'Panel Spreadsheet'!J179*Maturity!J179,"")</f>
        <v>0.1</v>
      </c>
      <c r="K179" s="6">
        <f>IF(ISNUMBER('Panel Spreadsheet'!K179),'Panel Spreadsheet'!K179*Maturity!K179,"")</f>
        <v>0.1</v>
      </c>
      <c r="L179" s="6">
        <f>IF(ISNUMBER('Panel Spreadsheet'!L179),'Panel Spreadsheet'!L179*Maturity!L179,"")</f>
        <v>0.1</v>
      </c>
      <c r="M179" s="6">
        <f>IF(ISNUMBER('Panel Spreadsheet'!M179),'Panel Spreadsheet'!M179*Maturity!M179,"")</f>
        <v>0.1</v>
      </c>
      <c r="N179" s="6">
        <f>IF(ISNUMBER('Panel Spreadsheet'!N179),'Panel Spreadsheet'!N179*Maturity!N179,"")</f>
        <v>0.1</v>
      </c>
      <c r="O179" s="6">
        <f>IF(ISNUMBER('Panel Spreadsheet'!O179),'Panel Spreadsheet'!O179*Maturity!O179,"")</f>
        <v>0.1</v>
      </c>
      <c r="P179" s="6">
        <f>IF(ISNUMBER('Panel Spreadsheet'!P179),'Panel Spreadsheet'!P179*Maturity!P179,"")</f>
        <v>0.1</v>
      </c>
      <c r="Q179" s="6">
        <f>IF(ISNUMBER('Panel Spreadsheet'!Q179),'Panel Spreadsheet'!Q179*Maturity!Q179,"")</f>
        <v>0.1</v>
      </c>
      <c r="R179" s="6" t="str">
        <f>IF(ISNUMBER('Panel Spreadsheet'!R179),'Panel Spreadsheet'!R179*Maturity!R179,"")</f>
        <v/>
      </c>
      <c r="S179" s="6" t="str">
        <f>IF(ISNUMBER('Panel Spreadsheet'!S179),'Panel Spreadsheet'!S179*Maturity!S179,"")</f>
        <v/>
      </c>
      <c r="T179" s="6" t="str">
        <f>IF(ISNUMBER('Panel Spreadsheet'!T179),'Panel Spreadsheet'!T179*Maturity!T179,"")</f>
        <v/>
      </c>
      <c r="U179" s="6" t="str">
        <f>IF(ISNUMBER('Panel Spreadsheet'!U179),'Panel Spreadsheet'!U179*Maturity!U179,"")</f>
        <v/>
      </c>
      <c r="V179" s="6" t="str">
        <f>IF(ISNUMBER('Panel Spreadsheet'!V179),'Panel Spreadsheet'!V179*Maturity!V179,"")</f>
        <v/>
      </c>
      <c r="W179" s="6" t="str">
        <f>IF(ISNUMBER('Panel Spreadsheet'!W179),'Panel Spreadsheet'!W179*Maturity!W179,"")</f>
        <v/>
      </c>
      <c r="X179" s="6" t="str">
        <f>IF(ISNUMBER('Panel Spreadsheet'!X179),'Panel Spreadsheet'!X179*Maturity!X179,"")</f>
        <v/>
      </c>
      <c r="Y179" s="6" t="str">
        <f>IF(ISNUMBER('Panel Spreadsheet'!Y179),'Panel Spreadsheet'!Y179*Maturity!Y179,"")</f>
        <v/>
      </c>
      <c r="Z179" s="6" t="str">
        <f>IF(ISNUMBER('Panel Spreadsheet'!Z179),'Panel Spreadsheet'!Z179*Maturity!Z179,"")</f>
        <v/>
      </c>
      <c r="AA179" s="6" t="str">
        <f>IF(ISNUMBER('Panel Spreadsheet'!AA179),'Panel Spreadsheet'!AA179*Maturity!AA179,"")</f>
        <v/>
      </c>
      <c r="AB179" s="6" t="str">
        <f>IF(ISNUMBER('Panel Spreadsheet'!AB179),'Panel Spreadsheet'!AB179*Maturity!AB179,"")</f>
        <v/>
      </c>
      <c r="AC179" s="6">
        <f>IF(ISNUMBER('Panel Spreadsheet'!AC179),'Panel Spreadsheet'!AC179*Maturity!AC179,"")</f>
        <v>0.4812083333333334</v>
      </c>
      <c r="AD179" s="6">
        <f>IF(ISNUMBER('Panel Spreadsheet'!AD179),'Panel Spreadsheet'!AD179*Maturity!AD179,"")</f>
        <v>3.6000000000000004E-2</v>
      </c>
      <c r="AE179" s="6" t="str">
        <f>IF(ISNUMBER('Panel Spreadsheet'!AE179),'Panel Spreadsheet'!AE179*Maturity!AE179,"")</f>
        <v/>
      </c>
      <c r="AF179" s="6" t="str">
        <f>IF(ISNUMBER('Panel Spreadsheet'!AF179),'Panel Spreadsheet'!AF179*Maturity!AF179,"")</f>
        <v/>
      </c>
      <c r="AG179" s="6" t="str">
        <f>IF(ISNUMBER('Panel Spreadsheet'!AG179),'Panel Spreadsheet'!AG179*Maturity!AG179,"")</f>
        <v/>
      </c>
      <c r="AH179" s="6">
        <f>IF(ISNUMBER('Panel Spreadsheet'!AH179),'Panel Spreadsheet'!AH179*Maturity!AH179,"")</f>
        <v>3.4625000000000003E-2</v>
      </c>
      <c r="AI179" s="6" t="str">
        <f>IF(ISNUMBER('Panel Spreadsheet'!AI179),'Panel Spreadsheet'!AI179*Maturity!AI179,"")</f>
        <v/>
      </c>
      <c r="AJ179" s="6" t="str">
        <f>IF(ISNUMBER('Panel Spreadsheet'!AJ179),'Panel Spreadsheet'!AJ179*Maturity!AJ179,"")</f>
        <v/>
      </c>
      <c r="AK179" s="6" t="str">
        <f>IF(ISNUMBER('Panel Spreadsheet'!AK179),'Panel Spreadsheet'!AK179*Maturity!AK179,"")</f>
        <v/>
      </c>
      <c r="AL179" s="6" t="str">
        <f>IF(ISNUMBER('Panel Spreadsheet'!AL179),'Panel Spreadsheet'!AL179*Maturity!AL179,"")</f>
        <v/>
      </c>
      <c r="AM179" s="6" t="str">
        <f>IF(ISNUMBER('Panel Spreadsheet'!AM179),'Panel Spreadsheet'!AM179*Maturity!AM179,"")</f>
        <v/>
      </c>
      <c r="AN179" s="6" t="str">
        <f>IF(ISNUMBER('Panel Spreadsheet'!AN179),'Panel Spreadsheet'!AN179*Maturity!AN179,"")</f>
        <v/>
      </c>
      <c r="AO179" s="6" t="str">
        <f>IF(ISNUMBER('Panel Spreadsheet'!AO179),'Panel Spreadsheet'!AO179*Maturity!AO179,"")</f>
        <v/>
      </c>
      <c r="AP179" s="6">
        <f>IF(ISNUMBER('Panel Spreadsheet'!AP179),'Panel Spreadsheet'!AP179*Maturity!AP179,"")</f>
        <v>840</v>
      </c>
      <c r="AQ179" s="6">
        <f>IF(ISNUMBER('Panel Spreadsheet'!AQ179),'Panel Spreadsheet'!AQ179*Maturity!AQ179,"")</f>
        <v>840</v>
      </c>
      <c r="AR179" s="6" t="str">
        <f>IF(ISNUMBER('Panel Spreadsheet'!AR179),'Panel Spreadsheet'!AR179*Maturity!AR179,"")</f>
        <v/>
      </c>
      <c r="AS179" s="6" t="str">
        <f>IF(ISNUMBER('Panel Spreadsheet'!AS179),'Panel Spreadsheet'!AS179*Maturity!AS179,"")</f>
        <v/>
      </c>
      <c r="AT179" s="6" t="str">
        <f>IF(ISNUMBER('Panel Spreadsheet'!AT179),'Panel Spreadsheet'!AT179*Maturity!AT179,"")</f>
        <v/>
      </c>
      <c r="AU179" s="6" t="str">
        <f>IF(ISNUMBER('Panel Spreadsheet'!AU179),'Panel Spreadsheet'!AU179*Maturity!AU179,"")</f>
        <v/>
      </c>
      <c r="AV179" s="6" t="str">
        <f>IF(ISNUMBER('Panel Spreadsheet'!AV179),'Panel Spreadsheet'!AV179*Maturity!AV179,"")</f>
        <v/>
      </c>
      <c r="AW179" s="6" t="str">
        <f>IF(ISNUMBER('Panel Spreadsheet'!AW179),'Panel Spreadsheet'!AW179*Maturity!AW179,"")</f>
        <v/>
      </c>
      <c r="AX179" s="6" t="str">
        <f>IF(ISNUMBER('Panel Spreadsheet'!AX179),'Panel Spreadsheet'!AX179*Maturity!AX179,"")</f>
        <v/>
      </c>
      <c r="AY179" s="6" t="str">
        <f>IF(ISNUMBER('Panel Spreadsheet'!AY179),'Panel Spreadsheet'!AY179*Maturity!AY179,"")</f>
        <v/>
      </c>
    </row>
    <row r="180" spans="1:51" x14ac:dyDescent="0.35">
      <c r="A180" s="67" t="s">
        <v>126</v>
      </c>
      <c r="B180" s="36" t="s">
        <v>172</v>
      </c>
      <c r="F180" s="6" t="str">
        <f>IF(ISNUMBER('Panel Spreadsheet'!F180),'Panel Spreadsheet'!F180*Maturity!F180,"")</f>
        <v/>
      </c>
      <c r="G180" s="6" t="str">
        <f>IF(ISNUMBER('Panel Spreadsheet'!G180),'Panel Spreadsheet'!G180*Maturity!G180,"")</f>
        <v/>
      </c>
      <c r="H180" s="6" t="str">
        <f>IF(ISNUMBER('Panel Spreadsheet'!H180),'Panel Spreadsheet'!H180*Maturity!H180,"")</f>
        <v/>
      </c>
      <c r="I180" s="6" t="str">
        <f>IF(ISNUMBER('Panel Spreadsheet'!I180),'Panel Spreadsheet'!I180*Maturity!I180,"")</f>
        <v/>
      </c>
      <c r="J180" s="6" t="str">
        <f>IF(ISNUMBER('Panel Spreadsheet'!J180),'Panel Spreadsheet'!J180*Maturity!J180,"")</f>
        <v/>
      </c>
      <c r="K180" s="6" t="str">
        <f>IF(ISNUMBER('Panel Spreadsheet'!K180),'Panel Spreadsheet'!K180*Maturity!K180,"")</f>
        <v/>
      </c>
      <c r="L180" s="6" t="str">
        <f>IF(ISNUMBER('Panel Spreadsheet'!L180),'Panel Spreadsheet'!L180*Maturity!L180,"")</f>
        <v/>
      </c>
      <c r="M180" s="6" t="str">
        <f>IF(ISNUMBER('Panel Spreadsheet'!M180),'Panel Spreadsheet'!M180*Maturity!M180,"")</f>
        <v/>
      </c>
      <c r="N180" s="6" t="str">
        <f>IF(ISNUMBER('Panel Spreadsheet'!N180),'Panel Spreadsheet'!N180*Maturity!N180,"")</f>
        <v/>
      </c>
      <c r="O180" s="6" t="str">
        <f>IF(ISNUMBER('Panel Spreadsheet'!O180),'Panel Spreadsheet'!O180*Maturity!O180,"")</f>
        <v/>
      </c>
      <c r="P180" s="6" t="str">
        <f>IF(ISNUMBER('Panel Spreadsheet'!P180),'Panel Spreadsheet'!P180*Maturity!P180,"")</f>
        <v/>
      </c>
      <c r="Q180" s="6" t="str">
        <f>IF(ISNUMBER('Panel Spreadsheet'!Q180),'Panel Spreadsheet'!Q180*Maturity!Q180,"")</f>
        <v/>
      </c>
      <c r="R180" s="6" t="str">
        <f>IF(ISNUMBER('Panel Spreadsheet'!R180),'Panel Spreadsheet'!R180*Maturity!R180,"")</f>
        <v/>
      </c>
      <c r="S180" s="6" t="str">
        <f>IF(ISNUMBER('Panel Spreadsheet'!S180),'Panel Spreadsheet'!S180*Maturity!S180,"")</f>
        <v/>
      </c>
      <c r="T180" s="6" t="str">
        <f>IF(ISNUMBER('Panel Spreadsheet'!T180),'Panel Spreadsheet'!T180*Maturity!T180,"")</f>
        <v/>
      </c>
      <c r="U180" s="6" t="str">
        <f>IF(ISNUMBER('Panel Spreadsheet'!U180),'Panel Spreadsheet'!U180*Maturity!U180,"")</f>
        <v/>
      </c>
      <c r="V180" s="6" t="str">
        <f>IF(ISNUMBER('Panel Spreadsheet'!V180),'Panel Spreadsheet'!V180*Maturity!V180,"")</f>
        <v/>
      </c>
      <c r="W180" s="6" t="str">
        <f>IF(ISNUMBER('Panel Spreadsheet'!W180),'Panel Spreadsheet'!W180*Maturity!W180,"")</f>
        <v/>
      </c>
      <c r="X180" s="6" t="str">
        <f>IF(ISNUMBER('Panel Spreadsheet'!X180),'Panel Spreadsheet'!X180*Maturity!X180,"")</f>
        <v/>
      </c>
      <c r="Y180" s="6" t="str">
        <f>IF(ISNUMBER('Panel Spreadsheet'!Y180),'Panel Spreadsheet'!Y180*Maturity!Y180,"")</f>
        <v/>
      </c>
      <c r="Z180" s="6" t="str">
        <f>IF(ISNUMBER('Panel Spreadsheet'!Z180),'Panel Spreadsheet'!Z180*Maturity!Z180,"")</f>
        <v/>
      </c>
      <c r="AA180" s="6" t="str">
        <f>IF(ISNUMBER('Panel Spreadsheet'!AA180),'Panel Spreadsheet'!AA180*Maturity!AA180,"")</f>
        <v/>
      </c>
      <c r="AB180" s="6" t="str">
        <f>IF(ISNUMBER('Panel Spreadsheet'!AB180),'Panel Spreadsheet'!AB180*Maturity!AB180,"")</f>
        <v/>
      </c>
      <c r="AC180" s="6" t="str">
        <f>IF(ISNUMBER('Panel Spreadsheet'!AC180),'Panel Spreadsheet'!AC180*Maturity!AC180,"")</f>
        <v/>
      </c>
      <c r="AD180" s="6" t="str">
        <f>IF(ISNUMBER('Panel Spreadsheet'!AD180),'Panel Spreadsheet'!AD180*Maturity!AD180,"")</f>
        <v/>
      </c>
      <c r="AE180" s="6" t="str">
        <f>IF(ISNUMBER('Panel Spreadsheet'!AE180),'Panel Spreadsheet'!AE180*Maturity!AE180,"")</f>
        <v/>
      </c>
      <c r="AF180" s="6" t="str">
        <f>IF(ISNUMBER('Panel Spreadsheet'!AF180),'Panel Spreadsheet'!AF180*Maturity!AF180,"")</f>
        <v/>
      </c>
      <c r="AG180" s="6" t="str">
        <f>IF(ISNUMBER('Panel Spreadsheet'!AG180),'Panel Spreadsheet'!AG180*Maturity!AG180,"")</f>
        <v/>
      </c>
      <c r="AH180" s="6" t="str">
        <f>IF(ISNUMBER('Panel Spreadsheet'!AH180),'Panel Spreadsheet'!AH180*Maturity!AH180,"")</f>
        <v/>
      </c>
      <c r="AI180" s="6" t="str">
        <f>IF(ISNUMBER('Panel Spreadsheet'!AI180),'Panel Spreadsheet'!AI180*Maturity!AI180,"")</f>
        <v/>
      </c>
      <c r="AJ180" s="6" t="str">
        <f>IF(ISNUMBER('Panel Spreadsheet'!AJ180),'Panel Spreadsheet'!AJ180*Maturity!AJ180,"")</f>
        <v/>
      </c>
      <c r="AK180" s="6" t="str">
        <f>IF(ISNUMBER('Panel Spreadsheet'!AK180),'Panel Spreadsheet'!AK180*Maturity!AK180,"")</f>
        <v/>
      </c>
      <c r="AL180" s="6" t="str">
        <f>IF(ISNUMBER('Panel Spreadsheet'!AL180),'Panel Spreadsheet'!AL180*Maturity!AL180,"")</f>
        <v/>
      </c>
      <c r="AM180" s="6" t="str">
        <f>IF(ISNUMBER('Panel Spreadsheet'!AM180),'Panel Spreadsheet'!AM180*Maturity!AM180,"")</f>
        <v/>
      </c>
      <c r="AN180" s="6" t="str">
        <f>IF(ISNUMBER('Panel Spreadsheet'!AN180),'Panel Spreadsheet'!AN180*Maturity!AN180,"")</f>
        <v/>
      </c>
      <c r="AO180" s="6" t="str">
        <f>IF(ISNUMBER('Panel Spreadsheet'!AO180),'Panel Spreadsheet'!AO180*Maturity!AO180,"")</f>
        <v/>
      </c>
      <c r="AP180" s="6" t="str">
        <f>IF(ISNUMBER('Panel Spreadsheet'!AP180),'Panel Spreadsheet'!AP180*Maturity!AP180,"")</f>
        <v/>
      </c>
      <c r="AQ180" s="6" t="str">
        <f>IF(ISNUMBER('Panel Spreadsheet'!AQ180),'Panel Spreadsheet'!AQ180*Maturity!AQ180,"")</f>
        <v/>
      </c>
      <c r="AR180" s="6" t="str">
        <f>IF(ISNUMBER('Panel Spreadsheet'!AR180),'Panel Spreadsheet'!AR180*Maturity!AR180,"")</f>
        <v/>
      </c>
      <c r="AS180" s="6" t="str">
        <f>IF(ISNUMBER('Panel Spreadsheet'!AS180),'Panel Spreadsheet'!AS180*Maturity!AS180,"")</f>
        <v/>
      </c>
      <c r="AT180" s="6">
        <f>IF(ISNUMBER('Panel Spreadsheet'!AT180),'Panel Spreadsheet'!AT180*Maturity!AT180,"")</f>
        <v>350</v>
      </c>
      <c r="AU180" s="6">
        <f>IF(ISNUMBER('Panel Spreadsheet'!AU180),'Panel Spreadsheet'!AU180*Maturity!AU180,"")</f>
        <v>530</v>
      </c>
      <c r="AV180" s="6" t="str">
        <f>IF(ISNUMBER('Panel Spreadsheet'!AV180),'Panel Spreadsheet'!AV180*Maturity!AV180,"")</f>
        <v/>
      </c>
      <c r="AW180" s="6" t="str">
        <f>IF(ISNUMBER('Panel Spreadsheet'!AW180),'Panel Spreadsheet'!AW180*Maturity!AW180,"")</f>
        <v/>
      </c>
      <c r="AX180" s="6" t="str">
        <f>IF(ISNUMBER('Panel Spreadsheet'!AX180),'Panel Spreadsheet'!AX180*Maturity!AX180,"")</f>
        <v/>
      </c>
      <c r="AY180" s="6" t="str">
        <f>IF(ISNUMBER('Panel Spreadsheet'!AY180),'Panel Spreadsheet'!AY180*Maturity!AY180,"")</f>
        <v/>
      </c>
    </row>
    <row r="181" spans="1:51" x14ac:dyDescent="0.35">
      <c r="A181" s="70" t="s">
        <v>127</v>
      </c>
      <c r="B181" s="36" t="s">
        <v>173</v>
      </c>
      <c r="F181" s="6" t="str">
        <f>IF(ISNUMBER('Panel Spreadsheet'!F181),'Panel Spreadsheet'!F181*Maturity!F181,"")</f>
        <v/>
      </c>
      <c r="G181" s="6" t="str">
        <f>IF(ISNUMBER('Panel Spreadsheet'!G181),'Panel Spreadsheet'!G181*Maturity!G181,"")</f>
        <v/>
      </c>
      <c r="H181" s="6" t="str">
        <f>IF(ISNUMBER('Panel Spreadsheet'!H181),'Panel Spreadsheet'!H181*Maturity!H181,"")</f>
        <v/>
      </c>
      <c r="I181" s="6">
        <f>IF(ISNUMBER('Panel Spreadsheet'!I181),'Panel Spreadsheet'!I181*Maturity!I181,"")</f>
        <v>900</v>
      </c>
      <c r="J181" s="6">
        <f>IF(ISNUMBER('Panel Spreadsheet'!J181),'Panel Spreadsheet'!J181*Maturity!J181,"")</f>
        <v>1000</v>
      </c>
      <c r="K181" s="6" t="str">
        <f>IF(ISNUMBER('Panel Spreadsheet'!K181),'Panel Spreadsheet'!K181*Maturity!K181,"")</f>
        <v/>
      </c>
      <c r="L181" s="6" t="str">
        <f>IF(ISNUMBER('Panel Spreadsheet'!L181),'Panel Spreadsheet'!L181*Maturity!L181,"")</f>
        <v/>
      </c>
      <c r="M181" s="6" t="str">
        <f>IF(ISNUMBER('Panel Spreadsheet'!M181),'Panel Spreadsheet'!M181*Maturity!M181,"")</f>
        <v/>
      </c>
      <c r="N181" s="6" t="str">
        <f>IF(ISNUMBER('Panel Spreadsheet'!N181),'Panel Spreadsheet'!N181*Maturity!N181,"")</f>
        <v/>
      </c>
      <c r="O181" s="6" t="str">
        <f>IF(ISNUMBER('Panel Spreadsheet'!O181),'Panel Spreadsheet'!O181*Maturity!O181,"")</f>
        <v/>
      </c>
      <c r="P181" s="6" t="str">
        <f>IF(ISNUMBER('Panel Spreadsheet'!P181),'Panel Spreadsheet'!P181*Maturity!P181,"")</f>
        <v/>
      </c>
      <c r="Q181" s="6" t="str">
        <f>IF(ISNUMBER('Panel Spreadsheet'!Q181),'Panel Spreadsheet'!Q181*Maturity!Q181,"")</f>
        <v/>
      </c>
      <c r="R181" s="6" t="str">
        <f>IF(ISNUMBER('Panel Spreadsheet'!R181),'Panel Spreadsheet'!R181*Maturity!R181,"")</f>
        <v/>
      </c>
      <c r="S181" s="6" t="str">
        <f>IF(ISNUMBER('Panel Spreadsheet'!S181),'Panel Spreadsheet'!S181*Maturity!S181,"")</f>
        <v/>
      </c>
      <c r="T181" s="6" t="str">
        <f>IF(ISNUMBER('Panel Spreadsheet'!T181),'Panel Spreadsheet'!T181*Maturity!T181,"")</f>
        <v/>
      </c>
      <c r="U181" s="6" t="str">
        <f>IF(ISNUMBER('Panel Spreadsheet'!U181),'Panel Spreadsheet'!U181*Maturity!U181,"")</f>
        <v/>
      </c>
      <c r="V181" s="6" t="str">
        <f>IF(ISNUMBER('Panel Spreadsheet'!V181),'Panel Spreadsheet'!V181*Maturity!V181,"")</f>
        <v/>
      </c>
      <c r="W181" s="6" t="str">
        <f>IF(ISNUMBER('Panel Spreadsheet'!W181),'Panel Spreadsheet'!W181*Maturity!W181,"")</f>
        <v/>
      </c>
      <c r="X181" s="6" t="str">
        <f>IF(ISNUMBER('Panel Spreadsheet'!X181),'Panel Spreadsheet'!X181*Maturity!X181,"")</f>
        <v/>
      </c>
      <c r="Y181" s="6" t="str">
        <f>IF(ISNUMBER('Panel Spreadsheet'!Y181),'Panel Spreadsheet'!Y181*Maturity!Y181,"")</f>
        <v/>
      </c>
      <c r="Z181" s="6" t="str">
        <f>IF(ISNUMBER('Panel Spreadsheet'!Z181),'Panel Spreadsheet'!Z181*Maturity!Z181,"")</f>
        <v/>
      </c>
      <c r="AA181" s="6" t="str">
        <f>IF(ISNUMBER('Panel Spreadsheet'!AA181),'Panel Spreadsheet'!AA181*Maturity!AA181,"")</f>
        <v/>
      </c>
      <c r="AB181" s="6" t="str">
        <f>IF(ISNUMBER('Panel Spreadsheet'!AB181),'Panel Spreadsheet'!AB181*Maturity!AB181,"")</f>
        <v/>
      </c>
      <c r="AC181" s="6" t="str">
        <f>IF(ISNUMBER('Panel Spreadsheet'!AC181),'Panel Spreadsheet'!AC181*Maturity!AC181,"")</f>
        <v/>
      </c>
      <c r="AD181" s="6" t="str">
        <f>IF(ISNUMBER('Panel Spreadsheet'!AD181),'Panel Spreadsheet'!AD181*Maturity!AD181,"")</f>
        <v/>
      </c>
      <c r="AE181" s="6" t="str">
        <f>IF(ISNUMBER('Panel Spreadsheet'!AE181),'Panel Spreadsheet'!AE181*Maturity!AE181,"")</f>
        <v/>
      </c>
      <c r="AF181" s="6" t="str">
        <f>IF(ISNUMBER('Panel Spreadsheet'!AF181),'Panel Spreadsheet'!AF181*Maturity!AF181,"")</f>
        <v/>
      </c>
      <c r="AG181" s="6" t="str">
        <f>IF(ISNUMBER('Panel Spreadsheet'!AG181),'Panel Spreadsheet'!AG181*Maturity!AG181,"")</f>
        <v/>
      </c>
      <c r="AH181" s="6" t="str">
        <f>IF(ISNUMBER('Panel Spreadsheet'!AH181),'Panel Spreadsheet'!AH181*Maturity!AH181,"")</f>
        <v/>
      </c>
      <c r="AI181" s="6" t="str">
        <f>IF(ISNUMBER('Panel Spreadsheet'!AI181),'Panel Spreadsheet'!AI181*Maturity!AI181,"")</f>
        <v/>
      </c>
      <c r="AJ181" s="6" t="str">
        <f>IF(ISNUMBER('Panel Spreadsheet'!AJ181),'Panel Spreadsheet'!AJ181*Maturity!AJ181,"")</f>
        <v/>
      </c>
      <c r="AK181" s="6" t="str">
        <f>IF(ISNUMBER('Panel Spreadsheet'!AK181),'Panel Spreadsheet'!AK181*Maturity!AK181,"")</f>
        <v/>
      </c>
      <c r="AL181" s="6" t="str">
        <f>IF(ISNUMBER('Panel Spreadsheet'!AL181),'Panel Spreadsheet'!AL181*Maturity!AL181,"")</f>
        <v/>
      </c>
      <c r="AM181" s="6" t="str">
        <f>IF(ISNUMBER('Panel Spreadsheet'!AM181),'Panel Spreadsheet'!AM181*Maturity!AM181,"")</f>
        <v/>
      </c>
      <c r="AN181" s="6" t="str">
        <f>IF(ISNUMBER('Panel Spreadsheet'!AN181),'Panel Spreadsheet'!AN181*Maturity!AN181,"")</f>
        <v/>
      </c>
      <c r="AO181" s="6" t="str">
        <f>IF(ISNUMBER('Panel Spreadsheet'!AO181),'Panel Spreadsheet'!AO181*Maturity!AO181,"")</f>
        <v/>
      </c>
      <c r="AP181" s="6" t="str">
        <f>IF(ISNUMBER('Panel Spreadsheet'!AP181),'Panel Spreadsheet'!AP181*Maturity!AP181,"")</f>
        <v/>
      </c>
      <c r="AQ181" s="6" t="str">
        <f>IF(ISNUMBER('Panel Spreadsheet'!AQ181),'Panel Spreadsheet'!AQ181*Maturity!AQ181,"")</f>
        <v/>
      </c>
      <c r="AR181" s="6" t="str">
        <f>IF(ISNUMBER('Panel Spreadsheet'!AR181),'Panel Spreadsheet'!AR181*Maturity!AR181,"")</f>
        <v/>
      </c>
      <c r="AS181" s="6" t="str">
        <f>IF(ISNUMBER('Panel Spreadsheet'!AS181),'Panel Spreadsheet'!AS181*Maturity!AS181,"")</f>
        <v/>
      </c>
      <c r="AT181" s="6" t="str">
        <f>IF(ISNUMBER('Panel Spreadsheet'!AT181),'Panel Spreadsheet'!AT181*Maturity!AT181,"")</f>
        <v/>
      </c>
      <c r="AU181" s="6" t="str">
        <f>IF(ISNUMBER('Panel Spreadsheet'!AU181),'Panel Spreadsheet'!AU181*Maturity!AU181,"")</f>
        <v/>
      </c>
      <c r="AV181" s="6" t="str">
        <f>IF(ISNUMBER('Panel Spreadsheet'!AV181),'Panel Spreadsheet'!AV181*Maturity!AV181,"")</f>
        <v/>
      </c>
      <c r="AW181" s="6">
        <f>IF(ISNUMBER('Panel Spreadsheet'!AW181),'Panel Spreadsheet'!AW181*Maturity!AW181,"")</f>
        <v>100</v>
      </c>
      <c r="AX181" s="6" t="str">
        <f>IF(ISNUMBER('Panel Spreadsheet'!AX181),'Panel Spreadsheet'!AX181*Maturity!AX181,"")</f>
        <v/>
      </c>
      <c r="AY181" s="6" t="str">
        <f>IF(ISNUMBER('Panel Spreadsheet'!AY181),'Panel Spreadsheet'!AY181*Maturity!AY181,"")</f>
        <v/>
      </c>
    </row>
    <row r="182" spans="1:51" x14ac:dyDescent="0.35">
      <c r="A182" s="68" t="s">
        <v>128</v>
      </c>
      <c r="B182" s="36" t="s">
        <v>172</v>
      </c>
      <c r="F182" s="6">
        <f>IF(ISNUMBER('Panel Spreadsheet'!F182),'Panel Spreadsheet'!F182*Maturity!F182,"")</f>
        <v>0.47149999999999997</v>
      </c>
      <c r="G182" s="6">
        <f>IF(ISNUMBER('Panel Spreadsheet'!G182),'Panel Spreadsheet'!G182*Maturity!G182,"")</f>
        <v>20.961458333333329</v>
      </c>
      <c r="H182" s="6" t="str">
        <f>IF(ISNUMBER('Panel Spreadsheet'!H182),'Panel Spreadsheet'!H182*Maturity!H182,"")</f>
        <v/>
      </c>
      <c r="I182" s="6">
        <f>IF(ISNUMBER('Panel Spreadsheet'!I182),'Panel Spreadsheet'!I182*Maturity!I182,"")</f>
        <v>61.365500000000004</v>
      </c>
      <c r="J182" s="6">
        <f>IF(ISNUMBER('Panel Spreadsheet'!J182),'Panel Spreadsheet'!J182*Maturity!J182,"")</f>
        <v>53.543166666666664</v>
      </c>
      <c r="K182" s="6">
        <f>IF(ISNUMBER('Panel Spreadsheet'!K182),'Panel Spreadsheet'!K182*Maturity!K182,"")</f>
        <v>89.152458333333342</v>
      </c>
      <c r="L182" s="6">
        <f>IF(ISNUMBER('Panel Spreadsheet'!L182),'Panel Spreadsheet'!L182*Maturity!L182,"")</f>
        <v>167.6925</v>
      </c>
      <c r="M182" s="6">
        <f>IF(ISNUMBER('Panel Spreadsheet'!M182),'Panel Spreadsheet'!M182*Maturity!M182,"")</f>
        <v>54.196125000000002</v>
      </c>
      <c r="N182" s="6">
        <f>IF(ISNUMBER('Panel Spreadsheet'!N182),'Panel Spreadsheet'!N182*Maturity!N182,"")</f>
        <v>16.949375</v>
      </c>
      <c r="O182" s="6">
        <f>IF(ISNUMBER('Panel Spreadsheet'!O182),'Panel Spreadsheet'!O182*Maturity!O182,"")</f>
        <v>24.646250000000002</v>
      </c>
      <c r="P182" s="6">
        <f>IF(ISNUMBER('Panel Spreadsheet'!P182),'Panel Spreadsheet'!P182*Maturity!P182,"")</f>
        <v>19.507083333333334</v>
      </c>
      <c r="Q182" s="6">
        <f>IF(ISNUMBER('Panel Spreadsheet'!Q182),'Panel Spreadsheet'!Q182*Maturity!Q182,"")</f>
        <v>12.726500000000001</v>
      </c>
      <c r="R182" s="6">
        <f>IF(ISNUMBER('Panel Spreadsheet'!R182),'Panel Spreadsheet'!R182*Maturity!R182,"")</f>
        <v>19.366625000000003</v>
      </c>
      <c r="S182" s="6">
        <f>IF(ISNUMBER('Panel Spreadsheet'!S182),'Panel Spreadsheet'!S182*Maturity!S182,"")</f>
        <v>103.65408333333333</v>
      </c>
      <c r="T182" s="6">
        <f>IF(ISNUMBER('Panel Spreadsheet'!T182),'Panel Spreadsheet'!T182*Maturity!T182,"")</f>
        <v>779.35820833333332</v>
      </c>
      <c r="U182" s="6">
        <f>IF(ISNUMBER('Panel Spreadsheet'!U182),'Panel Spreadsheet'!U182*Maturity!U182,"")</f>
        <v>3297.7744166666671</v>
      </c>
      <c r="V182" s="6">
        <f>IF(ISNUMBER('Panel Spreadsheet'!V182),'Panel Spreadsheet'!V182*Maturity!V182,"")</f>
        <v>3848.7737500000003</v>
      </c>
      <c r="W182" s="6" t="str">
        <f>IF(ISNUMBER('Panel Spreadsheet'!W182),'Panel Spreadsheet'!W182*Maturity!W182,"")</f>
        <v/>
      </c>
      <c r="X182" s="6" t="str">
        <f>IF(ISNUMBER('Panel Spreadsheet'!X182),'Panel Spreadsheet'!X182*Maturity!X182,"")</f>
        <v/>
      </c>
      <c r="Y182" s="6" t="str">
        <f>IF(ISNUMBER('Panel Spreadsheet'!Y182),'Panel Spreadsheet'!Y182*Maturity!Y182,"")</f>
        <v/>
      </c>
      <c r="Z182" s="6" t="str">
        <f>IF(ISNUMBER('Panel Spreadsheet'!Z182),'Panel Spreadsheet'!Z182*Maturity!Z182,"")</f>
        <v/>
      </c>
      <c r="AA182" s="6" t="str">
        <f>IF(ISNUMBER('Panel Spreadsheet'!AA182),'Panel Spreadsheet'!AA182*Maturity!AA182,"")</f>
        <v/>
      </c>
      <c r="AB182" s="6" t="str">
        <f>IF(ISNUMBER('Panel Spreadsheet'!AB182),'Panel Spreadsheet'!AB182*Maturity!AB182,"")</f>
        <v/>
      </c>
      <c r="AC182" s="6" t="str">
        <f>IF(ISNUMBER('Panel Spreadsheet'!AC182),'Panel Spreadsheet'!AC182*Maturity!AC182,"")</f>
        <v/>
      </c>
      <c r="AD182" s="6" t="str">
        <f>IF(ISNUMBER('Panel Spreadsheet'!AD182),'Panel Spreadsheet'!AD182*Maturity!AD182,"")</f>
        <v/>
      </c>
      <c r="AE182" s="6" t="str">
        <f>IF(ISNUMBER('Panel Spreadsheet'!AE182),'Panel Spreadsheet'!AE182*Maturity!AE182,"")</f>
        <v/>
      </c>
      <c r="AF182" s="6" t="str">
        <f>IF(ISNUMBER('Panel Spreadsheet'!AF182),'Panel Spreadsheet'!AF182*Maturity!AF182,"")</f>
        <v/>
      </c>
      <c r="AG182" s="6" t="str">
        <f>IF(ISNUMBER('Panel Spreadsheet'!AG182),'Panel Spreadsheet'!AG182*Maturity!AG182,"")</f>
        <v/>
      </c>
      <c r="AH182" s="6" t="str">
        <f>IF(ISNUMBER('Panel Spreadsheet'!AH182),'Panel Spreadsheet'!AH182*Maturity!AH182,"")</f>
        <v/>
      </c>
      <c r="AI182" s="6" t="str">
        <f>IF(ISNUMBER('Panel Spreadsheet'!AI182),'Panel Spreadsheet'!AI182*Maturity!AI182,"")</f>
        <v/>
      </c>
      <c r="AJ182" s="6" t="str">
        <f>IF(ISNUMBER('Panel Spreadsheet'!AJ182),'Panel Spreadsheet'!AJ182*Maturity!AJ182,"")</f>
        <v/>
      </c>
      <c r="AK182" s="6" t="str">
        <f>IF(ISNUMBER('Panel Spreadsheet'!AK182),'Panel Spreadsheet'!AK182*Maturity!AK182,"")</f>
        <v/>
      </c>
      <c r="AL182" s="6" t="str">
        <f>IF(ISNUMBER('Panel Spreadsheet'!AL182),'Panel Spreadsheet'!AL182*Maturity!AL182,"")</f>
        <v/>
      </c>
      <c r="AM182" s="6" t="str">
        <f>IF(ISNUMBER('Panel Spreadsheet'!AM182),'Panel Spreadsheet'!AM182*Maturity!AM182,"")</f>
        <v/>
      </c>
      <c r="AN182" s="6" t="str">
        <f>IF(ISNUMBER('Panel Spreadsheet'!AN182),'Panel Spreadsheet'!AN182*Maturity!AN182,"")</f>
        <v/>
      </c>
      <c r="AO182" s="6" t="str">
        <f>IF(ISNUMBER('Panel Spreadsheet'!AO182),'Panel Spreadsheet'!AO182*Maturity!AO182,"")</f>
        <v/>
      </c>
      <c r="AP182" s="6" t="str">
        <f>IF(ISNUMBER('Panel Spreadsheet'!AP182),'Panel Spreadsheet'!AP182*Maturity!AP182,"")</f>
        <v/>
      </c>
      <c r="AQ182" s="6" t="str">
        <f>IF(ISNUMBER('Panel Spreadsheet'!AQ182),'Panel Spreadsheet'!AQ182*Maturity!AQ182,"")</f>
        <v/>
      </c>
      <c r="AR182" s="6" t="str">
        <f>IF(ISNUMBER('Panel Spreadsheet'!AR182),'Panel Spreadsheet'!AR182*Maturity!AR182,"")</f>
        <v/>
      </c>
      <c r="AS182" s="6" t="str">
        <f>IF(ISNUMBER('Panel Spreadsheet'!AS182),'Panel Spreadsheet'!AS182*Maturity!AS182,"")</f>
        <v/>
      </c>
      <c r="AT182" s="6" t="str">
        <f>IF(ISNUMBER('Panel Spreadsheet'!AT182),'Panel Spreadsheet'!AT182*Maturity!AT182,"")</f>
        <v/>
      </c>
      <c r="AU182" s="6" t="str">
        <f>IF(ISNUMBER('Panel Spreadsheet'!AU182),'Panel Spreadsheet'!AU182*Maturity!AU182,"")</f>
        <v/>
      </c>
      <c r="AV182" s="6" t="str">
        <f>IF(ISNUMBER('Panel Spreadsheet'!AV182),'Panel Spreadsheet'!AV182*Maturity!AV182,"")</f>
        <v/>
      </c>
      <c r="AW182" s="6" t="str">
        <f>IF(ISNUMBER('Panel Spreadsheet'!AW182),'Panel Spreadsheet'!AW182*Maturity!AW182,"")</f>
        <v/>
      </c>
      <c r="AX182" s="6" t="str">
        <f>IF(ISNUMBER('Panel Spreadsheet'!AX182),'Panel Spreadsheet'!AX182*Maturity!AX182,"")</f>
        <v/>
      </c>
      <c r="AY182" s="6" t="str">
        <f>IF(ISNUMBER('Panel Spreadsheet'!AY182),'Panel Spreadsheet'!AY182*Maturity!AY182,"")</f>
        <v/>
      </c>
    </row>
    <row r="183" spans="1:51" x14ac:dyDescent="0.35">
      <c r="A183" s="68" t="s">
        <v>129</v>
      </c>
      <c r="B183" s="36" t="s">
        <v>172</v>
      </c>
      <c r="F183" s="6" t="str">
        <f>IF(ISNUMBER('Panel Spreadsheet'!F183),'Panel Spreadsheet'!F183*Maturity!F183,"")</f>
        <v/>
      </c>
      <c r="G183" s="6" t="str">
        <f>IF(ISNUMBER('Panel Spreadsheet'!G183),'Panel Spreadsheet'!G183*Maturity!G183,"")</f>
        <v/>
      </c>
      <c r="H183" s="6" t="str">
        <f>IF(ISNUMBER('Panel Spreadsheet'!H183),'Panel Spreadsheet'!H183*Maturity!H183,"")</f>
        <v/>
      </c>
      <c r="I183" s="6" t="str">
        <f>IF(ISNUMBER('Panel Spreadsheet'!I183),'Panel Spreadsheet'!I183*Maturity!I183,"")</f>
        <v/>
      </c>
      <c r="J183" s="6" t="str">
        <f>IF(ISNUMBER('Panel Spreadsheet'!J183),'Panel Spreadsheet'!J183*Maturity!J183,"")</f>
        <v/>
      </c>
      <c r="K183" s="6" t="str">
        <f>IF(ISNUMBER('Panel Spreadsheet'!K183),'Panel Spreadsheet'!K183*Maturity!K183,"")</f>
        <v/>
      </c>
      <c r="L183" s="6" t="str">
        <f>IF(ISNUMBER('Panel Spreadsheet'!L183),'Panel Spreadsheet'!L183*Maturity!L183,"")</f>
        <v/>
      </c>
      <c r="M183" s="6" t="str">
        <f>IF(ISNUMBER('Panel Spreadsheet'!M183),'Panel Spreadsheet'!M183*Maturity!M183,"")</f>
        <v/>
      </c>
      <c r="N183" s="6" t="str">
        <f>IF(ISNUMBER('Panel Spreadsheet'!N183),'Panel Spreadsheet'!N183*Maturity!N183,"")</f>
        <v/>
      </c>
      <c r="O183" s="6" t="str">
        <f>IF(ISNUMBER('Panel Spreadsheet'!O183),'Panel Spreadsheet'!O183*Maturity!O183,"")</f>
        <v/>
      </c>
      <c r="P183" s="6" t="str">
        <f>IF(ISNUMBER('Panel Spreadsheet'!P183),'Panel Spreadsheet'!P183*Maturity!P183,"")</f>
        <v/>
      </c>
      <c r="Q183" s="6" t="str">
        <f>IF(ISNUMBER('Panel Spreadsheet'!Q183),'Panel Spreadsheet'!Q183*Maturity!Q183,"")</f>
        <v/>
      </c>
      <c r="R183" s="6" t="str">
        <f>IF(ISNUMBER('Panel Spreadsheet'!R183),'Panel Spreadsheet'!R183*Maturity!R183,"")</f>
        <v/>
      </c>
      <c r="S183" s="6" t="str">
        <f>IF(ISNUMBER('Panel Spreadsheet'!S183),'Panel Spreadsheet'!S183*Maturity!S183,"")</f>
        <v/>
      </c>
      <c r="T183" s="6" t="str">
        <f>IF(ISNUMBER('Panel Spreadsheet'!T183),'Panel Spreadsheet'!T183*Maturity!T183,"")</f>
        <v/>
      </c>
      <c r="U183" s="6" t="str">
        <f>IF(ISNUMBER('Panel Spreadsheet'!U183),'Panel Spreadsheet'!U183*Maturity!U183,"")</f>
        <v/>
      </c>
      <c r="V183" s="6" t="str">
        <f>IF(ISNUMBER('Panel Spreadsheet'!V183),'Panel Spreadsheet'!V183*Maturity!V183,"")</f>
        <v/>
      </c>
      <c r="W183" s="6">
        <f>IF(ISNUMBER('Panel Spreadsheet'!W183),'Panel Spreadsheet'!W183*Maturity!W183,"")</f>
        <v>2500</v>
      </c>
      <c r="X183" s="6">
        <f>IF(ISNUMBER('Panel Spreadsheet'!X183),'Panel Spreadsheet'!X183*Maturity!X183,"")</f>
        <v>2500</v>
      </c>
      <c r="Y183" s="6">
        <f>IF(ISNUMBER('Panel Spreadsheet'!Y183),'Panel Spreadsheet'!Y183*Maturity!Y183,"")</f>
        <v>3000</v>
      </c>
      <c r="Z183" s="6">
        <f>IF(ISNUMBER('Panel Spreadsheet'!Z183),'Panel Spreadsheet'!Z183*Maturity!Z183,"")</f>
        <v>7000</v>
      </c>
      <c r="AA183" s="6">
        <f>IF(ISNUMBER('Panel Spreadsheet'!AA183),'Panel Spreadsheet'!AA183*Maturity!AA183,"")</f>
        <v>15000</v>
      </c>
      <c r="AB183" s="6">
        <f>IF(ISNUMBER('Panel Spreadsheet'!AB183),'Panel Spreadsheet'!AB183*Maturity!AB183,"")</f>
        <v>15000</v>
      </c>
      <c r="AC183" s="6">
        <f>IF(ISNUMBER('Panel Spreadsheet'!AC183),'Panel Spreadsheet'!AC183*Maturity!AC183,"")</f>
        <v>20000</v>
      </c>
      <c r="AD183" s="6">
        <f>IF(ISNUMBER('Panel Spreadsheet'!AD183),'Panel Spreadsheet'!AD183*Maturity!AD183,"")</f>
        <v>28000</v>
      </c>
      <c r="AE183" s="6" t="str">
        <f>IF(ISNUMBER('Panel Spreadsheet'!AE183),'Panel Spreadsheet'!AE183*Maturity!AE183,"")</f>
        <v/>
      </c>
      <c r="AF183" s="6">
        <f>IF(ISNUMBER('Panel Spreadsheet'!AF183),'Panel Spreadsheet'!AF183*Maturity!AF183,"")</f>
        <v>15000</v>
      </c>
      <c r="AG183" s="6">
        <f>IF(ISNUMBER('Panel Spreadsheet'!AG183),'Panel Spreadsheet'!AG183*Maturity!AG183,"")</f>
        <v>10500</v>
      </c>
      <c r="AH183" s="6">
        <f>IF(ISNUMBER('Panel Spreadsheet'!AH183),'Panel Spreadsheet'!AH183*Maturity!AH183,"")</f>
        <v>18000</v>
      </c>
      <c r="AI183" s="6">
        <f>IF(ISNUMBER('Panel Spreadsheet'!AI183),'Panel Spreadsheet'!AI183*Maturity!AI183,"")</f>
        <v>30000</v>
      </c>
      <c r="AJ183" s="6">
        <f>IF(ISNUMBER('Panel Spreadsheet'!AJ183),'Panel Spreadsheet'!AJ183*Maturity!AJ183,"")</f>
        <v>35000</v>
      </c>
      <c r="AK183" s="6" t="str">
        <f>IF(ISNUMBER('Panel Spreadsheet'!AK183),'Panel Spreadsheet'!AK183*Maturity!AK183,"")</f>
        <v/>
      </c>
      <c r="AL183" s="6" t="str">
        <f>IF(ISNUMBER('Panel Spreadsheet'!AL183),'Panel Spreadsheet'!AL183*Maturity!AL183,"")</f>
        <v/>
      </c>
      <c r="AM183" s="6" t="str">
        <f>IF(ISNUMBER('Panel Spreadsheet'!AM183),'Panel Spreadsheet'!AM183*Maturity!AM183,"")</f>
        <v/>
      </c>
      <c r="AN183" s="6" t="str">
        <f>IF(ISNUMBER('Panel Spreadsheet'!AN183),'Panel Spreadsheet'!AN183*Maturity!AN183,"")</f>
        <v/>
      </c>
      <c r="AO183" s="6" t="str">
        <f>IF(ISNUMBER('Panel Spreadsheet'!AO183),'Panel Spreadsheet'!AO183*Maturity!AO183,"")</f>
        <v/>
      </c>
      <c r="AP183" s="6" t="str">
        <f>IF(ISNUMBER('Panel Spreadsheet'!AP183),'Panel Spreadsheet'!AP183*Maturity!AP183,"")</f>
        <v/>
      </c>
      <c r="AQ183" s="6" t="str">
        <f>IF(ISNUMBER('Panel Spreadsheet'!AQ183),'Panel Spreadsheet'!AQ183*Maturity!AQ183,"")</f>
        <v/>
      </c>
      <c r="AR183" s="6" t="str">
        <f>IF(ISNUMBER('Panel Spreadsheet'!AR183),'Panel Spreadsheet'!AR183*Maturity!AR183,"")</f>
        <v/>
      </c>
      <c r="AS183" s="6" t="str">
        <f>IF(ISNUMBER('Panel Spreadsheet'!AS183),'Panel Spreadsheet'!AS183*Maturity!AS183,"")</f>
        <v/>
      </c>
      <c r="AT183" s="6" t="str">
        <f>IF(ISNUMBER('Panel Spreadsheet'!AT183),'Panel Spreadsheet'!AT183*Maturity!AT183,"")</f>
        <v/>
      </c>
      <c r="AU183" s="6" t="str">
        <f>IF(ISNUMBER('Panel Spreadsheet'!AU183),'Panel Spreadsheet'!AU183*Maturity!AU183,"")</f>
        <v/>
      </c>
      <c r="AV183" s="6" t="str">
        <f>IF(ISNUMBER('Panel Spreadsheet'!AV183),'Panel Spreadsheet'!AV183*Maturity!AV183,"")</f>
        <v/>
      </c>
      <c r="AW183" s="6" t="str">
        <f>IF(ISNUMBER('Panel Spreadsheet'!AW183),'Panel Spreadsheet'!AW183*Maturity!AW183,"")</f>
        <v/>
      </c>
      <c r="AX183" s="6" t="str">
        <f>IF(ISNUMBER('Panel Spreadsheet'!AX183),'Panel Spreadsheet'!AX183*Maturity!AX183,"")</f>
        <v/>
      </c>
      <c r="AY183" s="6" t="str">
        <f>IF(ISNUMBER('Panel Spreadsheet'!AY183),'Panel Spreadsheet'!AY183*Maturity!AY183,"")</f>
        <v/>
      </c>
    </row>
    <row r="184" spans="1:51" x14ac:dyDescent="0.35">
      <c r="A184" s="68" t="s">
        <v>130</v>
      </c>
      <c r="B184" s="36" t="s">
        <v>172</v>
      </c>
      <c r="F184" s="6" t="str">
        <f>IF(ISNUMBER('Panel Spreadsheet'!F184),'Panel Spreadsheet'!F184*Maturity!F184,"")</f>
        <v/>
      </c>
      <c r="G184" s="6" t="str">
        <f>IF(ISNUMBER('Panel Spreadsheet'!G184),'Panel Spreadsheet'!G184*Maturity!G184,"")</f>
        <v/>
      </c>
      <c r="H184" s="6" t="str">
        <f>IF(ISNUMBER('Panel Spreadsheet'!H184),'Panel Spreadsheet'!H184*Maturity!H184,"")</f>
        <v/>
      </c>
      <c r="I184" s="6" t="str">
        <f>IF(ISNUMBER('Panel Spreadsheet'!I184),'Panel Spreadsheet'!I184*Maturity!I184,"")</f>
        <v/>
      </c>
      <c r="J184" s="6" t="str">
        <f>IF(ISNUMBER('Panel Spreadsheet'!J184),'Panel Spreadsheet'!J184*Maturity!J184,"")</f>
        <v/>
      </c>
      <c r="K184" s="6" t="str">
        <f>IF(ISNUMBER('Panel Spreadsheet'!K184),'Panel Spreadsheet'!K184*Maturity!K184,"")</f>
        <v/>
      </c>
      <c r="L184" s="6" t="str">
        <f>IF(ISNUMBER('Panel Spreadsheet'!L184),'Panel Spreadsheet'!L184*Maturity!L184,"")</f>
        <v/>
      </c>
      <c r="M184" s="6" t="str">
        <f>IF(ISNUMBER('Panel Spreadsheet'!M184),'Panel Spreadsheet'!M184*Maturity!M184,"")</f>
        <v/>
      </c>
      <c r="N184" s="6" t="str">
        <f>IF(ISNUMBER('Panel Spreadsheet'!N184),'Panel Spreadsheet'!N184*Maturity!N184,"")</f>
        <v/>
      </c>
      <c r="O184" s="6" t="str">
        <f>IF(ISNUMBER('Panel Spreadsheet'!O184),'Panel Spreadsheet'!O184*Maturity!O184,"")</f>
        <v/>
      </c>
      <c r="P184" s="6" t="str">
        <f>IF(ISNUMBER('Panel Spreadsheet'!P184),'Panel Spreadsheet'!P184*Maturity!P184,"")</f>
        <v/>
      </c>
      <c r="Q184" s="6" t="str">
        <f>IF(ISNUMBER('Panel Spreadsheet'!Q184),'Panel Spreadsheet'!Q184*Maturity!Q184,"")</f>
        <v/>
      </c>
      <c r="R184" s="6" t="str">
        <f>IF(ISNUMBER('Panel Spreadsheet'!R184),'Panel Spreadsheet'!R184*Maturity!R184,"")</f>
        <v/>
      </c>
      <c r="S184" s="6" t="str">
        <f>IF(ISNUMBER('Panel Spreadsheet'!S184),'Panel Spreadsheet'!S184*Maturity!S184,"")</f>
        <v/>
      </c>
      <c r="T184" s="6" t="str">
        <f>IF(ISNUMBER('Panel Spreadsheet'!T184),'Panel Spreadsheet'!T184*Maturity!T184,"")</f>
        <v/>
      </c>
      <c r="U184" s="6" t="str">
        <f>IF(ISNUMBER('Panel Spreadsheet'!U184),'Panel Spreadsheet'!U184*Maturity!U184,"")</f>
        <v/>
      </c>
      <c r="V184" s="6" t="str">
        <f>IF(ISNUMBER('Panel Spreadsheet'!V184),'Panel Spreadsheet'!V184*Maturity!V184,"")</f>
        <v/>
      </c>
      <c r="W184" s="6">
        <f>IF(ISNUMBER('Panel Spreadsheet'!W184),'Panel Spreadsheet'!W184*Maturity!W184,"")</f>
        <v>1957.8809166666665</v>
      </c>
      <c r="X184" s="6">
        <f>IF(ISNUMBER('Panel Spreadsheet'!X184),'Panel Spreadsheet'!X184*Maturity!X184,"")</f>
        <v>1545.8644583333335</v>
      </c>
      <c r="Y184" s="6">
        <f>IF(ISNUMBER('Panel Spreadsheet'!Y184),'Panel Spreadsheet'!Y184*Maturity!Y184,"")</f>
        <v>2146.1655000000001</v>
      </c>
      <c r="Z184" s="6">
        <f>IF(ISNUMBER('Panel Spreadsheet'!Z184),'Panel Spreadsheet'!Z184*Maturity!Z184,"")</f>
        <v>3056.9629166666668</v>
      </c>
      <c r="AA184" s="6">
        <f>IF(ISNUMBER('Panel Spreadsheet'!AA184),'Panel Spreadsheet'!AA184*Maturity!AA184,"")</f>
        <v>5122.4887500000004</v>
      </c>
      <c r="AB184" s="6">
        <f>IF(ISNUMBER('Panel Spreadsheet'!AB184),'Panel Spreadsheet'!AB184*Maturity!AB184,"")</f>
        <v>4962.8465000000006</v>
      </c>
      <c r="AC184" s="6">
        <f>IF(ISNUMBER('Panel Spreadsheet'!AC184),'Panel Spreadsheet'!AC184*Maturity!AC184,"")</f>
        <v>5005.9060833333333</v>
      </c>
      <c r="AD184" s="6">
        <f>IF(ISNUMBER('Panel Spreadsheet'!AD184),'Panel Spreadsheet'!AD184*Maturity!AD184,"")</f>
        <v>2189.0458749999998</v>
      </c>
      <c r="AE184" s="6" t="str">
        <f>IF(ISNUMBER('Panel Spreadsheet'!AE184),'Panel Spreadsheet'!AE184*Maturity!AE184,"")</f>
        <v/>
      </c>
      <c r="AF184" s="6">
        <f>IF(ISNUMBER('Panel Spreadsheet'!AF184),'Panel Spreadsheet'!AF184*Maturity!AF184,"")</f>
        <v>7134.5294166666663</v>
      </c>
      <c r="AG184" s="6">
        <f>IF(ISNUMBER('Panel Spreadsheet'!AG184),'Panel Spreadsheet'!AG184*Maturity!AG184,"")</f>
        <v>7469.7505833333335</v>
      </c>
      <c r="AH184" s="6">
        <f>IF(ISNUMBER('Panel Spreadsheet'!AH184),'Panel Spreadsheet'!AH184*Maturity!AH184,"")</f>
        <v>7432.819583333333</v>
      </c>
      <c r="AI184" s="6">
        <f>IF(ISNUMBER('Panel Spreadsheet'!AI184),'Panel Spreadsheet'!AI184*Maturity!AI184,"")</f>
        <v>10504.636</v>
      </c>
      <c r="AJ184" s="6">
        <f>IF(ISNUMBER('Panel Spreadsheet'!AJ184),'Panel Spreadsheet'!AJ184*Maturity!AJ184,"")</f>
        <v>7541.4934583333334</v>
      </c>
      <c r="AK184" s="6">
        <f>IF(ISNUMBER('Panel Spreadsheet'!AK184),'Panel Spreadsheet'!AK184*Maturity!AK184,"")</f>
        <v>4930.3200416666668</v>
      </c>
      <c r="AL184" s="6">
        <f>IF(ISNUMBER('Panel Spreadsheet'!AL184),'Panel Spreadsheet'!AL184*Maturity!AL184,"")</f>
        <v>5111.6005416666667</v>
      </c>
      <c r="AM184" s="6">
        <f>IF(ISNUMBER('Panel Spreadsheet'!AM184),'Panel Spreadsheet'!AM184*Maturity!AM184,"")</f>
        <v>4953.5199583333333</v>
      </c>
      <c r="AN184" s="6">
        <f>IF(ISNUMBER('Panel Spreadsheet'!AN184),'Panel Spreadsheet'!AN184*Maturity!AN184,"")</f>
        <v>4957.2877083333333</v>
      </c>
      <c r="AO184" s="6">
        <f>IF(ISNUMBER('Panel Spreadsheet'!AO184),'Panel Spreadsheet'!AO184*Maturity!AO184,"")</f>
        <v>5030.6307500000003</v>
      </c>
      <c r="AP184" s="6">
        <f>IF(ISNUMBER('Panel Spreadsheet'!AP184),'Panel Spreadsheet'!AP184*Maturity!AP184,"")</f>
        <v>5157.624291666667</v>
      </c>
      <c r="AQ184" s="6">
        <f>IF(ISNUMBER('Panel Spreadsheet'!AQ184),'Panel Spreadsheet'!AQ184*Maturity!AQ184,"")</f>
        <v>5037.2685000000001</v>
      </c>
      <c r="AR184" s="6">
        <f>IF(ISNUMBER('Panel Spreadsheet'!AR184),'Panel Spreadsheet'!AR184*Maturity!AR184,"")</f>
        <v>4903.040958333333</v>
      </c>
      <c r="AS184" s="6">
        <f>IF(ISNUMBER('Panel Spreadsheet'!AS184),'Panel Spreadsheet'!AS184*Maturity!AS184,"")</f>
        <v>4314.898916666667</v>
      </c>
      <c r="AT184" s="6">
        <f>IF(ISNUMBER('Panel Spreadsheet'!AT184),'Panel Spreadsheet'!AT184*Maturity!AT184,"")</f>
        <v>4431.4432916666665</v>
      </c>
      <c r="AU184" s="6">
        <f>IF(ISNUMBER('Panel Spreadsheet'!AU184),'Panel Spreadsheet'!AU184*Maturity!AU184,"")</f>
        <v>5993.7853749999995</v>
      </c>
      <c r="AV184" s="6" t="str">
        <f>IF(ISNUMBER('Panel Spreadsheet'!AV184),'Panel Spreadsheet'!AV184*Maturity!AV184,"")</f>
        <v/>
      </c>
      <c r="AW184" s="6" t="str">
        <f>IF(ISNUMBER('Panel Spreadsheet'!AW184),'Panel Spreadsheet'!AW184*Maturity!AW184,"")</f>
        <v/>
      </c>
      <c r="AX184" s="6" t="str">
        <f>IF(ISNUMBER('Panel Spreadsheet'!AX184),'Panel Spreadsheet'!AX184*Maturity!AX184,"")</f>
        <v/>
      </c>
      <c r="AY184" s="6" t="str">
        <f>IF(ISNUMBER('Panel Spreadsheet'!AY184),'Panel Spreadsheet'!AY184*Maturity!AY184,"")</f>
        <v/>
      </c>
    </row>
    <row r="185" spans="1:51" ht="29" x14ac:dyDescent="0.35">
      <c r="A185" s="86" t="s">
        <v>187</v>
      </c>
      <c r="B185" s="36" t="s">
        <v>169</v>
      </c>
      <c r="F185" s="6" t="str">
        <f>IF(ISNUMBER('Panel Spreadsheet'!F185),'Panel Spreadsheet'!F185*Maturity!F185,"")</f>
        <v/>
      </c>
      <c r="G185" s="6" t="str">
        <f>IF(ISNUMBER('Panel Spreadsheet'!G185),'Panel Spreadsheet'!G185*Maturity!G185,"")</f>
        <v/>
      </c>
      <c r="H185" s="6" t="str">
        <f>IF(ISNUMBER('Panel Spreadsheet'!H185),'Panel Spreadsheet'!H185*Maturity!H185,"")</f>
        <v/>
      </c>
      <c r="I185" s="6">
        <f>IF(ISNUMBER('Panel Spreadsheet'!I185),'Panel Spreadsheet'!I185*Maturity!I185,"")</f>
        <v>2.0712083333333333</v>
      </c>
      <c r="J185" s="6">
        <f>IF(ISNUMBER('Panel Spreadsheet'!J185),'Panel Spreadsheet'!J185*Maturity!J185,"")</f>
        <v>0.17712499999999998</v>
      </c>
      <c r="K185" s="6">
        <f>IF(ISNUMBER('Panel Spreadsheet'!K185),'Panel Spreadsheet'!K185*Maturity!K185,"")</f>
        <v>0.10216666666666667</v>
      </c>
      <c r="L185" s="6">
        <f>IF(ISNUMBER('Panel Spreadsheet'!L185),'Panel Spreadsheet'!L185*Maturity!L185,"")</f>
        <v>0.49245833333333339</v>
      </c>
      <c r="M185" s="6">
        <f>IF(ISNUMBER('Panel Spreadsheet'!M185),'Panel Spreadsheet'!M185*Maturity!M185,"")</f>
        <v>0.23808333333333334</v>
      </c>
      <c r="N185" s="6">
        <f>IF(ISNUMBER('Panel Spreadsheet'!N185),'Panel Spreadsheet'!N185*Maturity!N185,"")</f>
        <v>0.13337499999999999</v>
      </c>
      <c r="O185" s="6">
        <f>IF(ISNUMBER('Panel Spreadsheet'!O185),'Panel Spreadsheet'!O185*Maturity!O185,"")</f>
        <v>0.25445833333333334</v>
      </c>
      <c r="P185" s="6">
        <f>IF(ISNUMBER('Panel Spreadsheet'!P185),'Panel Spreadsheet'!P185*Maturity!P185,"")</f>
        <v>1.1298333333333335</v>
      </c>
      <c r="Q185" s="6">
        <f>IF(ISNUMBER('Panel Spreadsheet'!Q185),'Panel Spreadsheet'!Q185*Maturity!Q185,"")</f>
        <v>0.22391666666666671</v>
      </c>
      <c r="R185" s="6">
        <f>IF(ISNUMBER('Panel Spreadsheet'!R185),'Panel Spreadsheet'!R185*Maturity!R185,"")</f>
        <v>0.93116666666666659</v>
      </c>
      <c r="S185" s="6">
        <f>IF(ISNUMBER('Panel Spreadsheet'!S185),'Panel Spreadsheet'!S185*Maturity!S185,"")</f>
        <v>0.81083333333333329</v>
      </c>
      <c r="T185" s="6">
        <f>IF(ISNUMBER('Panel Spreadsheet'!T185),'Panel Spreadsheet'!T185*Maturity!T185,"")</f>
        <v>1.1993750000000001</v>
      </c>
      <c r="U185" s="6">
        <f>IF(ISNUMBER('Panel Spreadsheet'!U185),'Panel Spreadsheet'!U185*Maturity!U185,"")</f>
        <v>1.5846666666666667</v>
      </c>
      <c r="V185" s="6">
        <f>IF(ISNUMBER('Panel Spreadsheet'!V185),'Panel Spreadsheet'!V185*Maturity!V185,"")</f>
        <v>1.1296250000000001</v>
      </c>
      <c r="W185" s="6">
        <f>IF(ISNUMBER('Panel Spreadsheet'!W185),'Panel Spreadsheet'!W185*Maturity!W185,"")</f>
        <v>2.3124583333333333</v>
      </c>
      <c r="X185" s="6">
        <f>IF(ISNUMBER('Panel Spreadsheet'!X185),'Panel Spreadsheet'!X185*Maturity!X185,"")</f>
        <v>0.4368333333333333</v>
      </c>
      <c r="Y185" s="6">
        <f>IF(ISNUMBER('Panel Spreadsheet'!Y185),'Panel Spreadsheet'!Y185*Maturity!Y185,"")</f>
        <v>1.1740000000000002</v>
      </c>
      <c r="Z185" s="6">
        <f>IF(ISNUMBER('Panel Spreadsheet'!Z185),'Panel Spreadsheet'!Z185*Maturity!Z185,"")</f>
        <v>0.30208333333333331</v>
      </c>
      <c r="AA185" s="6">
        <f>IF(ISNUMBER('Panel Spreadsheet'!AA185),'Panel Spreadsheet'!AA185*Maturity!AA185,"")</f>
        <v>0.35441666666666666</v>
      </c>
      <c r="AB185" s="6">
        <f>IF(ISNUMBER('Panel Spreadsheet'!AB185),'Panel Spreadsheet'!AB185*Maturity!AB185,"")</f>
        <v>0.63462500000000011</v>
      </c>
      <c r="AC185" s="6">
        <f>IF(ISNUMBER('Panel Spreadsheet'!AC185),'Panel Spreadsheet'!AC185*Maturity!AC185,"")</f>
        <v>2.5027083333333335</v>
      </c>
      <c r="AD185" s="6">
        <f>IF(ISNUMBER('Panel Spreadsheet'!AD185),'Panel Spreadsheet'!AD185*Maturity!AD185,"")</f>
        <v>1.6844166666666667</v>
      </c>
      <c r="AE185" s="6" t="str">
        <f>IF(ISNUMBER('Panel Spreadsheet'!AE185),'Panel Spreadsheet'!AE185*Maturity!AE185,"")</f>
        <v/>
      </c>
      <c r="AF185" s="6">
        <f>IF(ISNUMBER('Panel Spreadsheet'!AF185),'Panel Spreadsheet'!AF185*Maturity!AF185,"")</f>
        <v>2.3205833333333334</v>
      </c>
      <c r="AG185" s="6">
        <f>IF(ISNUMBER('Panel Spreadsheet'!AG185),'Panel Spreadsheet'!AG185*Maturity!AG185,"")</f>
        <v>2.7530833333333335</v>
      </c>
      <c r="AH185" s="6">
        <f>IF(ISNUMBER('Panel Spreadsheet'!AH185),'Panel Spreadsheet'!AH185*Maturity!AH185,"")</f>
        <v>1.9696249999999997</v>
      </c>
      <c r="AI185" s="6">
        <f>IF(ISNUMBER('Panel Spreadsheet'!AI185),'Panel Spreadsheet'!AI185*Maturity!AI185,"")</f>
        <v>3.7549583333333336</v>
      </c>
      <c r="AJ185" s="6">
        <f>IF(ISNUMBER('Panel Spreadsheet'!AJ185),'Panel Spreadsheet'!AJ185*Maturity!AJ185,"")</f>
        <v>6.2042916666666672</v>
      </c>
      <c r="AK185" s="6">
        <f>IF(ISNUMBER('Panel Spreadsheet'!AK185),'Panel Spreadsheet'!AK185*Maturity!AK185,"")</f>
        <v>5.2090833333333331</v>
      </c>
      <c r="AL185" s="6">
        <f>IF(ISNUMBER('Panel Spreadsheet'!AL185),'Panel Spreadsheet'!AL185*Maturity!AL185,"")</f>
        <v>13.434250000000002</v>
      </c>
      <c r="AM185" s="6">
        <f>IF(ISNUMBER('Panel Spreadsheet'!AM185),'Panel Spreadsheet'!AM185*Maturity!AM185,"")</f>
        <v>17.417666666666666</v>
      </c>
      <c r="AN185" s="6">
        <f>IF(ISNUMBER('Panel Spreadsheet'!AN185),'Panel Spreadsheet'!AN185*Maturity!AN185,"")</f>
        <v>11.778416666666667</v>
      </c>
      <c r="AO185" s="6">
        <f>IF(ISNUMBER('Panel Spreadsheet'!AO185),'Panel Spreadsheet'!AO185*Maturity!AO185,"")</f>
        <v>13.500874999999999</v>
      </c>
      <c r="AP185" s="6">
        <f>IF(ISNUMBER('Panel Spreadsheet'!AP185),'Panel Spreadsheet'!AP185*Maturity!AP185,"")</f>
        <v>10.315</v>
      </c>
      <c r="AQ185" s="6">
        <f>IF(ISNUMBER('Panel Spreadsheet'!AQ185),'Panel Spreadsheet'!AQ185*Maturity!AQ185,"")</f>
        <v>0.41712500000000008</v>
      </c>
      <c r="AR185" s="6">
        <f>IF(ISNUMBER('Panel Spreadsheet'!AR185),'Panel Spreadsheet'!AR185*Maturity!AR185,"")</f>
        <v>20.861583333333332</v>
      </c>
      <c r="AS185" s="6">
        <f>IF(ISNUMBER('Panel Spreadsheet'!AS185),'Panel Spreadsheet'!AS185*Maturity!AS185,"")</f>
        <v>42.360375000000005</v>
      </c>
      <c r="AT185" s="6">
        <f>IF(ISNUMBER('Panel Spreadsheet'!AT185),'Panel Spreadsheet'!AT185*Maturity!AT185,"")</f>
        <v>0.81420833333333331</v>
      </c>
      <c r="AU185" s="6">
        <f>IF(ISNUMBER('Panel Spreadsheet'!AU185),'Panel Spreadsheet'!AU185*Maturity!AU185,"")</f>
        <v>9.1329600000000006</v>
      </c>
      <c r="AV185" s="6" t="str">
        <f>IF(ISNUMBER('Panel Spreadsheet'!AV185),'Panel Spreadsheet'!AV185*Maturity!AV185,"")</f>
        <v/>
      </c>
      <c r="AW185" s="6" t="str">
        <f>IF(ISNUMBER('Panel Spreadsheet'!AW185),'Panel Spreadsheet'!AW185*Maturity!AW185,"")</f>
        <v/>
      </c>
      <c r="AX185" s="6" t="str">
        <f>IF(ISNUMBER('Panel Spreadsheet'!AX185),'Panel Spreadsheet'!AX185*Maturity!AX185,"")</f>
        <v/>
      </c>
      <c r="AY185" s="6" t="str">
        <f>IF(ISNUMBER('Panel Spreadsheet'!AY185),'Panel Spreadsheet'!AY185*Maturity!AY185,"")</f>
        <v/>
      </c>
    </row>
    <row r="186" spans="1:51" ht="29" x14ac:dyDescent="0.35">
      <c r="A186" s="86" t="s">
        <v>191</v>
      </c>
      <c r="B186" s="36" t="s">
        <v>169</v>
      </c>
      <c r="F186" s="6">
        <f>IF(ISNUMBER('Panel Spreadsheet'!F186),'Panel Spreadsheet'!F186*Maturity!F186,"")</f>
        <v>6.8541666666666667E-2</v>
      </c>
      <c r="G186" s="6">
        <f>IF(ISNUMBER('Panel Spreadsheet'!G186),'Panel Spreadsheet'!G186*Maturity!G186,"")</f>
        <v>0.20958333333333332</v>
      </c>
      <c r="H186" s="6" t="str">
        <f>IF(ISNUMBER('Panel Spreadsheet'!H186),'Panel Spreadsheet'!H186*Maturity!H186,"")</f>
        <v/>
      </c>
      <c r="I186" s="6">
        <f>IF(ISNUMBER('Panel Spreadsheet'!I186),'Panel Spreadsheet'!I186*Maturity!I186,"")</f>
        <v>5.9583333333333342E-2</v>
      </c>
      <c r="J186" s="6">
        <f>IF(ISNUMBER('Panel Spreadsheet'!J186),'Panel Spreadsheet'!J186*Maturity!J186,"")</f>
        <v>6.133333333333333E-2</v>
      </c>
      <c r="K186" s="6">
        <f>IF(ISNUMBER('Panel Spreadsheet'!K186),'Panel Spreadsheet'!K186*Maturity!K186,"")</f>
        <v>4.6250000000000006E-3</v>
      </c>
      <c r="L186" s="6" t="str">
        <f>IF(ISNUMBER('Panel Spreadsheet'!L186),'Panel Spreadsheet'!L186*Maturity!L186,"")</f>
        <v/>
      </c>
      <c r="M186" s="6" t="str">
        <f>IF(ISNUMBER('Panel Spreadsheet'!M186),'Panel Spreadsheet'!M186*Maturity!M186,"")</f>
        <v/>
      </c>
      <c r="N186" s="6" t="str">
        <f>IF(ISNUMBER('Panel Spreadsheet'!N186),'Panel Spreadsheet'!N186*Maturity!N186,"")</f>
        <v/>
      </c>
      <c r="O186" s="6" t="str">
        <f>IF(ISNUMBER('Panel Spreadsheet'!O186),'Panel Spreadsheet'!O186*Maturity!O186,"")</f>
        <v/>
      </c>
      <c r="P186" s="6" t="str">
        <f>IF(ISNUMBER('Panel Spreadsheet'!P186),'Panel Spreadsheet'!P186*Maturity!P186,"")</f>
        <v/>
      </c>
      <c r="Q186" s="6" t="str">
        <f>IF(ISNUMBER('Panel Spreadsheet'!Q186),'Panel Spreadsheet'!Q186*Maturity!Q186,"")</f>
        <v/>
      </c>
      <c r="R186" s="6" t="str">
        <f>IF(ISNUMBER('Panel Spreadsheet'!R186),'Panel Spreadsheet'!R186*Maturity!R186,"")</f>
        <v/>
      </c>
      <c r="S186" s="6" t="str">
        <f>IF(ISNUMBER('Panel Spreadsheet'!S186),'Panel Spreadsheet'!S186*Maturity!S186,"")</f>
        <v/>
      </c>
      <c r="T186" s="6" t="str">
        <f>IF(ISNUMBER('Panel Spreadsheet'!T186),'Panel Spreadsheet'!T186*Maturity!T186,"")</f>
        <v/>
      </c>
      <c r="U186" s="6" t="str">
        <f>IF(ISNUMBER('Panel Spreadsheet'!U186),'Panel Spreadsheet'!U186*Maturity!U186,"")</f>
        <v/>
      </c>
      <c r="V186" s="6" t="str">
        <f>IF(ISNUMBER('Panel Spreadsheet'!V186),'Panel Spreadsheet'!V186*Maturity!V186,"")</f>
        <v/>
      </c>
      <c r="W186" s="6" t="str">
        <f>IF(ISNUMBER('Panel Spreadsheet'!W186),'Panel Spreadsheet'!W186*Maturity!W186,"")</f>
        <v/>
      </c>
      <c r="X186" s="6" t="str">
        <f>IF(ISNUMBER('Panel Spreadsheet'!X186),'Panel Spreadsheet'!X186*Maturity!X186,"")</f>
        <v/>
      </c>
      <c r="Y186" s="6" t="str">
        <f>IF(ISNUMBER('Panel Spreadsheet'!Y186),'Panel Spreadsheet'!Y186*Maturity!Y186,"")</f>
        <v/>
      </c>
      <c r="Z186" s="6" t="str">
        <f>IF(ISNUMBER('Panel Spreadsheet'!Z186),'Panel Spreadsheet'!Z186*Maturity!Z186,"")</f>
        <v/>
      </c>
      <c r="AA186" s="6" t="str">
        <f>IF(ISNUMBER('Panel Spreadsheet'!AA186),'Panel Spreadsheet'!AA186*Maturity!AA186,"")</f>
        <v/>
      </c>
      <c r="AB186" s="6" t="str">
        <f>IF(ISNUMBER('Panel Spreadsheet'!AB186),'Panel Spreadsheet'!AB186*Maturity!AB186,"")</f>
        <v/>
      </c>
      <c r="AC186" s="6" t="str">
        <f>IF(ISNUMBER('Panel Spreadsheet'!AC186),'Panel Spreadsheet'!AC186*Maturity!AC186,"")</f>
        <v/>
      </c>
      <c r="AD186" s="6" t="str">
        <f>IF(ISNUMBER('Panel Spreadsheet'!AD186),'Panel Spreadsheet'!AD186*Maturity!AD186,"")</f>
        <v/>
      </c>
      <c r="AE186" s="6" t="str">
        <f>IF(ISNUMBER('Panel Spreadsheet'!AE186),'Panel Spreadsheet'!AE186*Maturity!AE186,"")</f>
        <v/>
      </c>
      <c r="AF186" s="6" t="str">
        <f>IF(ISNUMBER('Panel Spreadsheet'!AF186),'Panel Spreadsheet'!AF186*Maturity!AF186,"")</f>
        <v/>
      </c>
      <c r="AG186" s="6" t="str">
        <f>IF(ISNUMBER('Panel Spreadsheet'!AG186),'Panel Spreadsheet'!AG186*Maturity!AG186,"")</f>
        <v/>
      </c>
      <c r="AH186" s="6" t="str">
        <f>IF(ISNUMBER('Panel Spreadsheet'!AH186),'Panel Spreadsheet'!AH186*Maturity!AH186,"")</f>
        <v/>
      </c>
      <c r="AI186" s="6" t="str">
        <f>IF(ISNUMBER('Panel Spreadsheet'!AI186),'Panel Spreadsheet'!AI186*Maturity!AI186,"")</f>
        <v/>
      </c>
      <c r="AJ186" s="6" t="str">
        <f>IF(ISNUMBER('Panel Spreadsheet'!AJ186),'Panel Spreadsheet'!AJ186*Maturity!AJ186,"")</f>
        <v/>
      </c>
      <c r="AK186" s="6" t="str">
        <f>IF(ISNUMBER('Panel Spreadsheet'!AK186),'Panel Spreadsheet'!AK186*Maturity!AK186,"")</f>
        <v/>
      </c>
      <c r="AL186" s="6" t="str">
        <f>IF(ISNUMBER('Panel Spreadsheet'!AL186),'Panel Spreadsheet'!AL186*Maturity!AL186,"")</f>
        <v/>
      </c>
      <c r="AM186" s="6" t="str">
        <f>IF(ISNUMBER('Panel Spreadsheet'!AM186),'Panel Spreadsheet'!AM186*Maturity!AM186,"")</f>
        <v/>
      </c>
      <c r="AN186" s="6" t="str">
        <f>IF(ISNUMBER('Panel Spreadsheet'!AN186),'Panel Spreadsheet'!AN186*Maturity!AN186,"")</f>
        <v/>
      </c>
      <c r="AO186" s="6" t="str">
        <f>IF(ISNUMBER('Panel Spreadsheet'!AO186),'Panel Spreadsheet'!AO186*Maturity!AO186,"")</f>
        <v/>
      </c>
      <c r="AP186" s="6" t="str">
        <f>IF(ISNUMBER('Panel Spreadsheet'!AP186),'Panel Spreadsheet'!AP186*Maturity!AP186,"")</f>
        <v/>
      </c>
      <c r="AQ186" s="6" t="str">
        <f>IF(ISNUMBER('Panel Spreadsheet'!AQ186),'Panel Spreadsheet'!AQ186*Maturity!AQ186,"")</f>
        <v/>
      </c>
      <c r="AR186" s="6" t="str">
        <f>IF(ISNUMBER('Panel Spreadsheet'!AR186),'Panel Spreadsheet'!AR186*Maturity!AR186,"")</f>
        <v/>
      </c>
      <c r="AS186" s="6">
        <f>IF(ISNUMBER('Panel Spreadsheet'!AS186),'Panel Spreadsheet'!AS186*Maturity!AS186,"")</f>
        <v>1.5255000000000001</v>
      </c>
      <c r="AT186" s="6">
        <f>IF(ISNUMBER('Panel Spreadsheet'!AT186),'Panel Spreadsheet'!AT186*Maturity!AT186,"")</f>
        <v>31.160666666666671</v>
      </c>
      <c r="AU186" s="6">
        <f>IF(ISNUMBER('Panel Spreadsheet'!AU186),'Panel Spreadsheet'!AU186*Maturity!AU186,"")</f>
        <v>18.283165</v>
      </c>
      <c r="AV186" s="6" t="str">
        <f>IF(ISNUMBER('Panel Spreadsheet'!AV186),'Panel Spreadsheet'!AV186*Maturity!AV186,"")</f>
        <v/>
      </c>
      <c r="AW186" s="6" t="str">
        <f>IF(ISNUMBER('Panel Spreadsheet'!AW186),'Panel Spreadsheet'!AW186*Maturity!AW186,"")</f>
        <v/>
      </c>
      <c r="AX186" s="6" t="str">
        <f>IF(ISNUMBER('Panel Spreadsheet'!AX186),'Panel Spreadsheet'!AX186*Maturity!AX186,"")</f>
        <v/>
      </c>
      <c r="AY186" s="6" t="str">
        <f>IF(ISNUMBER('Panel Spreadsheet'!AY186),'Panel Spreadsheet'!AY186*Maturity!AY186,"")</f>
        <v/>
      </c>
    </row>
    <row r="187" spans="1:51" x14ac:dyDescent="0.35">
      <c r="A187" s="68" t="s">
        <v>132</v>
      </c>
      <c r="B187" s="36" t="s">
        <v>169</v>
      </c>
      <c r="F187" s="6" t="str">
        <f>IF(ISNUMBER('Panel Spreadsheet'!F187),'Panel Spreadsheet'!F187*Maturity!F187,"")</f>
        <v/>
      </c>
      <c r="G187" s="6" t="str">
        <f>IF(ISNUMBER('Panel Spreadsheet'!G187),'Panel Spreadsheet'!G187*Maturity!G187,"")</f>
        <v/>
      </c>
      <c r="H187" s="6" t="str">
        <f>IF(ISNUMBER('Panel Spreadsheet'!H187),'Panel Spreadsheet'!H187*Maturity!H187,"")</f>
        <v/>
      </c>
      <c r="I187" s="6" t="str">
        <f>IF(ISNUMBER('Panel Spreadsheet'!I187),'Panel Spreadsheet'!I187*Maturity!I187,"")</f>
        <v/>
      </c>
      <c r="J187" s="6" t="str">
        <f>IF(ISNUMBER('Panel Spreadsheet'!J187),'Panel Spreadsheet'!J187*Maturity!J187,"")</f>
        <v/>
      </c>
      <c r="K187" s="6">
        <f>IF(ISNUMBER('Panel Spreadsheet'!K187),'Panel Spreadsheet'!K187*Maturity!K187,"")</f>
        <v>1.0372083333333333</v>
      </c>
      <c r="L187" s="6">
        <f>IF(ISNUMBER('Panel Spreadsheet'!L187),'Panel Spreadsheet'!L187*Maturity!L187,"")</f>
        <v>0.26737500000000003</v>
      </c>
      <c r="M187" s="6">
        <f>IF(ISNUMBER('Panel Spreadsheet'!M187),'Panel Spreadsheet'!M187*Maturity!M187,"")</f>
        <v>0.17145833333333335</v>
      </c>
      <c r="N187" s="6">
        <f>IF(ISNUMBER('Panel Spreadsheet'!N187),'Panel Spreadsheet'!N187*Maturity!N187,"")</f>
        <v>0.41862500000000002</v>
      </c>
      <c r="O187" s="6">
        <f>IF(ISNUMBER('Panel Spreadsheet'!O187),'Panel Spreadsheet'!O187*Maturity!O187,"")</f>
        <v>0.28391666666666671</v>
      </c>
      <c r="P187" s="6">
        <f>IF(ISNUMBER('Panel Spreadsheet'!P187),'Panel Spreadsheet'!P187*Maturity!P187,"")</f>
        <v>0.17508333333333334</v>
      </c>
      <c r="Q187" s="6">
        <f>IF(ISNUMBER('Panel Spreadsheet'!Q187),'Panel Spreadsheet'!Q187*Maturity!Q187,"")</f>
        <v>0.23191666666666666</v>
      </c>
      <c r="R187" s="6">
        <f>IF(ISNUMBER('Panel Spreadsheet'!R187),'Panel Spreadsheet'!R187*Maturity!R187,"")</f>
        <v>0.22091666666666668</v>
      </c>
      <c r="S187" s="6">
        <f>IF(ISNUMBER('Panel Spreadsheet'!S187),'Panel Spreadsheet'!S187*Maturity!S187,"")</f>
        <v>0.17641666666666669</v>
      </c>
      <c r="T187" s="6">
        <f>IF(ISNUMBER('Panel Spreadsheet'!T187),'Panel Spreadsheet'!T187*Maturity!T187,"")</f>
        <v>7.0666666666666669E-2</v>
      </c>
      <c r="U187" s="6">
        <f>IF(ISNUMBER('Panel Spreadsheet'!U187),'Panel Spreadsheet'!U187*Maturity!U187,"")</f>
        <v>5.8125000000000003E-2</v>
      </c>
      <c r="V187" s="6">
        <f>IF(ISNUMBER('Panel Spreadsheet'!V187),'Panel Spreadsheet'!V187*Maturity!V187,"")</f>
        <v>0.61308333333333331</v>
      </c>
      <c r="W187" s="6">
        <f>IF(ISNUMBER('Panel Spreadsheet'!W187),'Panel Spreadsheet'!W187*Maturity!W187,"")</f>
        <v>0.90416666666666679</v>
      </c>
      <c r="X187" s="6">
        <f>IF(ISNUMBER('Panel Spreadsheet'!X187),'Panel Spreadsheet'!X187*Maturity!X187,"")</f>
        <v>0.40366666666666667</v>
      </c>
      <c r="Y187" s="6">
        <f>IF(ISNUMBER('Panel Spreadsheet'!Y187),'Panel Spreadsheet'!Y187*Maturity!Y187,"")</f>
        <v>9.3375E-2</v>
      </c>
      <c r="Z187" s="6">
        <f>IF(ISNUMBER('Panel Spreadsheet'!Z187),'Panel Spreadsheet'!Z187*Maturity!Z187,"")</f>
        <v>0.38054166666666667</v>
      </c>
      <c r="AA187" s="6">
        <f>IF(ISNUMBER('Panel Spreadsheet'!AA187),'Panel Spreadsheet'!AA187*Maturity!AA187,"")</f>
        <v>0.28454166666666664</v>
      </c>
      <c r="AB187" s="6">
        <f>IF(ISNUMBER('Panel Spreadsheet'!AB187),'Panel Spreadsheet'!AB187*Maturity!AB187,"")</f>
        <v>0.46445833333333336</v>
      </c>
      <c r="AC187" s="6">
        <f>IF(ISNUMBER('Panel Spreadsheet'!AC187),'Panel Spreadsheet'!AC187*Maturity!AC187,"")</f>
        <v>0.97933333333333339</v>
      </c>
      <c r="AD187" s="6">
        <f>IF(ISNUMBER('Panel Spreadsheet'!AD187),'Panel Spreadsheet'!AD187*Maturity!AD187,"")</f>
        <v>1.3434583333333334</v>
      </c>
      <c r="AE187" s="6" t="str">
        <f>IF(ISNUMBER('Panel Spreadsheet'!AE187),'Panel Spreadsheet'!AE187*Maturity!AE187,"")</f>
        <v/>
      </c>
      <c r="AF187" s="6">
        <f>IF(ISNUMBER('Panel Spreadsheet'!AF187),'Panel Spreadsheet'!AF187*Maturity!AF187,"")</f>
        <v>2.2012916666666666</v>
      </c>
      <c r="AG187" s="6">
        <f>IF(ISNUMBER('Panel Spreadsheet'!AG187),'Panel Spreadsheet'!AG187*Maturity!AG187,"")</f>
        <v>0.28462500000000002</v>
      </c>
      <c r="AH187" s="6">
        <f>IF(ISNUMBER('Panel Spreadsheet'!AH187),'Panel Spreadsheet'!AH187*Maturity!AH187,"")</f>
        <v>0.483375</v>
      </c>
      <c r="AI187" s="6">
        <f>IF(ISNUMBER('Panel Spreadsheet'!AI187),'Panel Spreadsheet'!AI187*Maturity!AI187,"")</f>
        <v>2.1545000000000001</v>
      </c>
      <c r="AJ187" s="6">
        <f>IF(ISNUMBER('Panel Spreadsheet'!AJ187),'Panel Spreadsheet'!AJ187*Maturity!AJ187,"")</f>
        <v>2.0458333333333335E-2</v>
      </c>
      <c r="AK187" s="6">
        <f>IF(ISNUMBER('Panel Spreadsheet'!AK187),'Panel Spreadsheet'!AK187*Maturity!AK187,"")</f>
        <v>1.6832916666666669</v>
      </c>
      <c r="AL187" s="6">
        <f>IF(ISNUMBER('Panel Spreadsheet'!AL187),'Panel Spreadsheet'!AL187*Maturity!AL187,"")</f>
        <v>12.915791666666667</v>
      </c>
      <c r="AM187" s="6">
        <f>IF(ISNUMBER('Panel Spreadsheet'!AM187),'Panel Spreadsheet'!AM187*Maturity!AM187,"")</f>
        <v>12.777000000000001</v>
      </c>
      <c r="AN187" s="6">
        <f>IF(ISNUMBER('Panel Spreadsheet'!AN187),'Panel Spreadsheet'!AN187*Maturity!AN187,"")</f>
        <v>12.762166666666667</v>
      </c>
      <c r="AO187" s="6">
        <f>IF(ISNUMBER('Panel Spreadsheet'!AO187),'Panel Spreadsheet'!AO187*Maturity!AO187,"")</f>
        <v>4.1744166666666667</v>
      </c>
      <c r="AP187" s="6">
        <f>IF(ISNUMBER('Panel Spreadsheet'!AP187),'Panel Spreadsheet'!AP187*Maturity!AP187,"")</f>
        <v>22.730875000000001</v>
      </c>
      <c r="AQ187" s="6">
        <f>IF(ISNUMBER('Panel Spreadsheet'!AQ187),'Panel Spreadsheet'!AQ187*Maturity!AQ187,"")</f>
        <v>0.83079166666666671</v>
      </c>
      <c r="AR187" s="6">
        <f>IF(ISNUMBER('Panel Spreadsheet'!AR187),'Panel Spreadsheet'!AR187*Maturity!AR187,"")</f>
        <v>11.894833333333334</v>
      </c>
      <c r="AS187" s="6">
        <f>IF(ISNUMBER('Panel Spreadsheet'!AS187),'Panel Spreadsheet'!AS187*Maturity!AS187,"")</f>
        <v>25.482166666666668</v>
      </c>
      <c r="AT187" s="6">
        <f>IF(ISNUMBER('Panel Spreadsheet'!AT187),'Panel Spreadsheet'!AT187*Maturity!AT187,"")</f>
        <v>39.505416666666669</v>
      </c>
      <c r="AU187" s="6">
        <f>IF(ISNUMBER('Panel Spreadsheet'!AU187),'Panel Spreadsheet'!AU187*Maturity!AU187,"")</f>
        <v>4.1610000000000005</v>
      </c>
      <c r="AV187" s="6" t="str">
        <f>IF(ISNUMBER('Panel Spreadsheet'!AV187),'Panel Spreadsheet'!AV187*Maturity!AV187,"")</f>
        <v/>
      </c>
      <c r="AW187" s="6" t="str">
        <f>IF(ISNUMBER('Panel Spreadsheet'!AW187),'Panel Spreadsheet'!AW187*Maturity!AW187,"")</f>
        <v/>
      </c>
      <c r="AX187" s="6" t="str">
        <f>IF(ISNUMBER('Panel Spreadsheet'!AX187),'Panel Spreadsheet'!AX187*Maturity!AX187,"")</f>
        <v/>
      </c>
      <c r="AY187" s="6" t="str">
        <f>IF(ISNUMBER('Panel Spreadsheet'!AY187),'Panel Spreadsheet'!AY187*Maturity!AY187,"")</f>
        <v/>
      </c>
    </row>
    <row r="188" spans="1:51" x14ac:dyDescent="0.35">
      <c r="A188" s="68" t="s">
        <v>133</v>
      </c>
      <c r="B188" s="36" t="s">
        <v>169</v>
      </c>
      <c r="F188" s="6" t="str">
        <f>IF(ISNUMBER('Panel Spreadsheet'!F188),'Panel Spreadsheet'!F188*Maturity!F188,"")</f>
        <v/>
      </c>
      <c r="G188" s="6" t="str">
        <f>IF(ISNUMBER('Panel Spreadsheet'!G188),'Panel Spreadsheet'!G188*Maturity!G188,"")</f>
        <v/>
      </c>
      <c r="H188" s="6" t="str">
        <f>IF(ISNUMBER('Panel Spreadsheet'!H188),'Panel Spreadsheet'!H188*Maturity!H188,"")</f>
        <v/>
      </c>
      <c r="I188" s="6" t="str">
        <f>IF(ISNUMBER('Panel Spreadsheet'!I188),'Panel Spreadsheet'!I188*Maturity!I188,"")</f>
        <v/>
      </c>
      <c r="J188" s="6" t="str">
        <f>IF(ISNUMBER('Panel Spreadsheet'!J188),'Panel Spreadsheet'!J188*Maturity!J188,"")</f>
        <v/>
      </c>
      <c r="K188" s="6" t="str">
        <f>IF(ISNUMBER('Panel Spreadsheet'!K188),'Panel Spreadsheet'!K188*Maturity!K188,"")</f>
        <v/>
      </c>
      <c r="L188" s="6" t="str">
        <f>IF(ISNUMBER('Panel Spreadsheet'!L188),'Panel Spreadsheet'!L188*Maturity!L188,"")</f>
        <v/>
      </c>
      <c r="M188" s="6" t="str">
        <f>IF(ISNUMBER('Panel Spreadsheet'!M188),'Panel Spreadsheet'!M188*Maturity!M188,"")</f>
        <v/>
      </c>
      <c r="N188" s="6" t="str">
        <f>IF(ISNUMBER('Panel Spreadsheet'!N188),'Panel Spreadsheet'!N188*Maturity!N188,"")</f>
        <v/>
      </c>
      <c r="O188" s="6" t="str">
        <f>IF(ISNUMBER('Panel Spreadsheet'!O188),'Panel Spreadsheet'!O188*Maturity!O188,"")</f>
        <v/>
      </c>
      <c r="P188" s="6" t="str">
        <f>IF(ISNUMBER('Panel Spreadsheet'!P188),'Panel Spreadsheet'!P188*Maturity!P188,"")</f>
        <v/>
      </c>
      <c r="Q188" s="6" t="str">
        <f>IF(ISNUMBER('Panel Spreadsheet'!Q188),'Panel Spreadsheet'!Q188*Maturity!Q188,"")</f>
        <v/>
      </c>
      <c r="R188" s="6" t="str">
        <f>IF(ISNUMBER('Panel Spreadsheet'!R188),'Panel Spreadsheet'!R188*Maturity!R188,"")</f>
        <v/>
      </c>
      <c r="S188" s="6" t="str">
        <f>IF(ISNUMBER('Panel Spreadsheet'!S188),'Panel Spreadsheet'!S188*Maturity!S188,"")</f>
        <v/>
      </c>
      <c r="T188" s="6" t="str">
        <f>IF(ISNUMBER('Panel Spreadsheet'!T188),'Panel Spreadsheet'!T188*Maturity!T188,"")</f>
        <v/>
      </c>
      <c r="U188" s="6" t="str">
        <f>IF(ISNUMBER('Panel Spreadsheet'!U188),'Panel Spreadsheet'!U188*Maturity!U188,"")</f>
        <v/>
      </c>
      <c r="V188" s="6" t="str">
        <f>IF(ISNUMBER('Panel Spreadsheet'!V188),'Panel Spreadsheet'!V188*Maturity!V188,"")</f>
        <v/>
      </c>
      <c r="W188" s="6" t="str">
        <f>IF(ISNUMBER('Panel Spreadsheet'!W188),'Panel Spreadsheet'!W188*Maturity!W188,"")</f>
        <v/>
      </c>
      <c r="X188" s="6" t="str">
        <f>IF(ISNUMBER('Panel Spreadsheet'!X188),'Panel Spreadsheet'!X188*Maturity!X188,"")</f>
        <v/>
      </c>
      <c r="Y188" s="6" t="str">
        <f>IF(ISNUMBER('Panel Spreadsheet'!Y188),'Panel Spreadsheet'!Y188*Maturity!Y188,"")</f>
        <v/>
      </c>
      <c r="Z188" s="6" t="str">
        <f>IF(ISNUMBER('Panel Spreadsheet'!Z188),'Panel Spreadsheet'!Z188*Maturity!Z188,"")</f>
        <v/>
      </c>
      <c r="AA188" s="6" t="str">
        <f>IF(ISNUMBER('Panel Spreadsheet'!AA188),'Panel Spreadsheet'!AA188*Maturity!AA188,"")</f>
        <v/>
      </c>
      <c r="AB188" s="6" t="str">
        <f>IF(ISNUMBER('Panel Spreadsheet'!AB188),'Panel Spreadsheet'!AB188*Maturity!AB188,"")</f>
        <v/>
      </c>
      <c r="AC188" s="6" t="str">
        <f>IF(ISNUMBER('Panel Spreadsheet'!AC188),'Panel Spreadsheet'!AC188*Maturity!AC188,"")</f>
        <v/>
      </c>
      <c r="AD188" s="6" t="str">
        <f>IF(ISNUMBER('Panel Spreadsheet'!AD188),'Panel Spreadsheet'!AD188*Maturity!AD188,"")</f>
        <v/>
      </c>
      <c r="AE188" s="6" t="str">
        <f>IF(ISNUMBER('Panel Spreadsheet'!AE188),'Panel Spreadsheet'!AE188*Maturity!AE188,"")</f>
        <v/>
      </c>
      <c r="AF188" s="6" t="str">
        <f>IF(ISNUMBER('Panel Spreadsheet'!AF188),'Panel Spreadsheet'!AF188*Maturity!AF188,"")</f>
        <v/>
      </c>
      <c r="AG188" s="6" t="str">
        <f>IF(ISNUMBER('Panel Spreadsheet'!AG188),'Panel Spreadsheet'!AG188*Maturity!AG188,"")</f>
        <v/>
      </c>
      <c r="AH188" s="6" t="str">
        <f>IF(ISNUMBER('Panel Spreadsheet'!AH188),'Panel Spreadsheet'!AH188*Maturity!AH188,"")</f>
        <v/>
      </c>
      <c r="AI188" s="6" t="str">
        <f>IF(ISNUMBER('Panel Spreadsheet'!AI188),'Panel Spreadsheet'!AI188*Maturity!AI188,"")</f>
        <v/>
      </c>
      <c r="AJ188" s="6" t="str">
        <f>IF(ISNUMBER('Panel Spreadsheet'!AJ188),'Panel Spreadsheet'!AJ188*Maturity!AJ188,"")</f>
        <v/>
      </c>
      <c r="AK188" s="6" t="str">
        <f>IF(ISNUMBER('Panel Spreadsheet'!AK188),'Panel Spreadsheet'!AK188*Maturity!AK188,"")</f>
        <v/>
      </c>
      <c r="AL188" s="6" t="str">
        <f>IF(ISNUMBER('Panel Spreadsheet'!AL188),'Panel Spreadsheet'!AL188*Maturity!AL188,"")</f>
        <v/>
      </c>
      <c r="AM188" s="6" t="str">
        <f>IF(ISNUMBER('Panel Spreadsheet'!AM188),'Panel Spreadsheet'!AM188*Maturity!AM188,"")</f>
        <v/>
      </c>
      <c r="AN188" s="6" t="str">
        <f>IF(ISNUMBER('Panel Spreadsheet'!AN188),'Panel Spreadsheet'!AN188*Maturity!AN188,"")</f>
        <v/>
      </c>
      <c r="AO188" s="6" t="str">
        <f>IF(ISNUMBER('Panel Spreadsheet'!AO188),'Panel Spreadsheet'!AO188*Maturity!AO188,"")</f>
        <v/>
      </c>
      <c r="AP188" s="6" t="str">
        <f>IF(ISNUMBER('Panel Spreadsheet'!AP188),'Panel Spreadsheet'!AP188*Maturity!AP188,"")</f>
        <v/>
      </c>
      <c r="AQ188" s="6" t="str">
        <f>IF(ISNUMBER('Panel Spreadsheet'!AQ188),'Panel Spreadsheet'!AQ188*Maturity!AQ188,"")</f>
        <v/>
      </c>
      <c r="AR188" s="6">
        <f>IF(ISNUMBER('Panel Spreadsheet'!AR188),'Panel Spreadsheet'!AR188*Maturity!AR188,"")</f>
        <v>18.601833333333335</v>
      </c>
      <c r="AS188" s="6" t="str">
        <f>IF(ISNUMBER('Panel Spreadsheet'!AS188),'Panel Spreadsheet'!AS188*Maturity!AS188,"")</f>
        <v/>
      </c>
      <c r="AT188" s="6">
        <f>IF(ISNUMBER('Panel Spreadsheet'!AT188),'Panel Spreadsheet'!AT188*Maturity!AT188,"")</f>
        <v>135.20983333333334</v>
      </c>
      <c r="AU188" s="6">
        <f>IF(ISNUMBER('Panel Spreadsheet'!AU188),'Panel Spreadsheet'!AU188*Maturity!AU188,"")</f>
        <v>211.04599999999999</v>
      </c>
      <c r="AV188" s="6" t="str">
        <f>IF(ISNUMBER('Panel Spreadsheet'!AV188),'Panel Spreadsheet'!AV188*Maturity!AV188,"")</f>
        <v/>
      </c>
      <c r="AW188" s="6" t="str">
        <f>IF(ISNUMBER('Panel Spreadsheet'!AW188),'Panel Spreadsheet'!AW188*Maturity!AW188,"")</f>
        <v/>
      </c>
      <c r="AX188" s="6" t="str">
        <f>IF(ISNUMBER('Panel Spreadsheet'!AX188),'Panel Spreadsheet'!AX188*Maturity!AX188,"")</f>
        <v/>
      </c>
      <c r="AY188" s="6" t="str">
        <f>IF(ISNUMBER('Panel Spreadsheet'!AY188),'Panel Spreadsheet'!AY188*Maturity!AY188,"")</f>
        <v/>
      </c>
    </row>
    <row r="189" spans="1:51" x14ac:dyDescent="0.35">
      <c r="A189" s="68" t="s">
        <v>134</v>
      </c>
      <c r="B189" s="36" t="s">
        <v>169</v>
      </c>
      <c r="F189" s="6" t="str">
        <f>IF(ISNUMBER('Panel Spreadsheet'!F189),'Panel Spreadsheet'!F189*Maturity!F189,"")</f>
        <v/>
      </c>
      <c r="G189" s="6" t="str">
        <f>IF(ISNUMBER('Panel Spreadsheet'!G189),'Panel Spreadsheet'!G189*Maturity!G189,"")</f>
        <v/>
      </c>
      <c r="H189" s="6" t="str">
        <f>IF(ISNUMBER('Panel Spreadsheet'!H189),'Panel Spreadsheet'!H189*Maturity!H189,"")</f>
        <v/>
      </c>
      <c r="I189" s="6" t="str">
        <f>IF(ISNUMBER('Panel Spreadsheet'!I189),'Panel Spreadsheet'!I189*Maturity!I189,"")</f>
        <v/>
      </c>
      <c r="J189" s="6" t="str">
        <f>IF(ISNUMBER('Panel Spreadsheet'!J189),'Panel Spreadsheet'!J189*Maturity!J189,"")</f>
        <v/>
      </c>
      <c r="K189" s="6" t="str">
        <f>IF(ISNUMBER('Panel Spreadsheet'!K189),'Panel Spreadsheet'!K189*Maturity!K189,"")</f>
        <v/>
      </c>
      <c r="L189" s="6" t="str">
        <f>IF(ISNUMBER('Panel Spreadsheet'!L189),'Panel Spreadsheet'!L189*Maturity!L189,"")</f>
        <v/>
      </c>
      <c r="M189" s="6" t="str">
        <f>IF(ISNUMBER('Panel Spreadsheet'!M189),'Panel Spreadsheet'!M189*Maturity!M189,"")</f>
        <v/>
      </c>
      <c r="N189" s="6" t="str">
        <f>IF(ISNUMBER('Panel Spreadsheet'!N189),'Panel Spreadsheet'!N189*Maturity!N189,"")</f>
        <v/>
      </c>
      <c r="O189" s="6" t="str">
        <f>IF(ISNUMBER('Panel Spreadsheet'!O189),'Panel Spreadsheet'!O189*Maturity!O189,"")</f>
        <v/>
      </c>
      <c r="P189" s="6" t="str">
        <f>IF(ISNUMBER('Panel Spreadsheet'!P189),'Panel Spreadsheet'!P189*Maturity!P189,"")</f>
        <v/>
      </c>
      <c r="Q189" s="6" t="str">
        <f>IF(ISNUMBER('Panel Spreadsheet'!Q189),'Panel Spreadsheet'!Q189*Maturity!Q189,"")</f>
        <v/>
      </c>
      <c r="R189" s="6" t="str">
        <f>IF(ISNUMBER('Panel Spreadsheet'!R189),'Panel Spreadsheet'!R189*Maturity!R189,"")</f>
        <v/>
      </c>
      <c r="S189" s="6" t="str">
        <f>IF(ISNUMBER('Panel Spreadsheet'!S189),'Panel Spreadsheet'!S189*Maturity!S189,"")</f>
        <v/>
      </c>
      <c r="T189" s="6" t="str">
        <f>IF(ISNUMBER('Panel Spreadsheet'!T189),'Panel Spreadsheet'!T189*Maturity!T189,"")</f>
        <v/>
      </c>
      <c r="U189" s="6" t="str">
        <f>IF(ISNUMBER('Panel Spreadsheet'!U189),'Panel Spreadsheet'!U189*Maturity!U189,"")</f>
        <v/>
      </c>
      <c r="V189" s="6" t="str">
        <f>IF(ISNUMBER('Panel Spreadsheet'!V189),'Panel Spreadsheet'!V189*Maturity!V189,"")</f>
        <v/>
      </c>
      <c r="W189" s="6" t="str">
        <f>IF(ISNUMBER('Panel Spreadsheet'!W189),'Panel Spreadsheet'!W189*Maturity!W189,"")</f>
        <v/>
      </c>
      <c r="X189" s="6" t="str">
        <f>IF(ISNUMBER('Panel Spreadsheet'!X189),'Panel Spreadsheet'!X189*Maturity!X189,"")</f>
        <v/>
      </c>
      <c r="Y189" s="6" t="str">
        <f>IF(ISNUMBER('Panel Spreadsheet'!Y189),'Panel Spreadsheet'!Y189*Maturity!Y189,"")</f>
        <v/>
      </c>
      <c r="Z189" s="6" t="str">
        <f>IF(ISNUMBER('Panel Spreadsheet'!Z189),'Panel Spreadsheet'!Z189*Maturity!Z189,"")</f>
        <v/>
      </c>
      <c r="AA189" s="6" t="str">
        <f>IF(ISNUMBER('Panel Spreadsheet'!AA189),'Panel Spreadsheet'!AA189*Maturity!AA189,"")</f>
        <v/>
      </c>
      <c r="AB189" s="6" t="str">
        <f>IF(ISNUMBER('Panel Spreadsheet'!AB189),'Panel Spreadsheet'!AB189*Maturity!AB189,"")</f>
        <v/>
      </c>
      <c r="AC189" s="6" t="str">
        <f>IF(ISNUMBER('Panel Spreadsheet'!AC189),'Panel Spreadsheet'!AC189*Maturity!AC189,"")</f>
        <v/>
      </c>
      <c r="AD189" s="6" t="str">
        <f>IF(ISNUMBER('Panel Spreadsheet'!AD189),'Panel Spreadsheet'!AD189*Maturity!AD189,"")</f>
        <v/>
      </c>
      <c r="AE189" s="6" t="str">
        <f>IF(ISNUMBER('Panel Spreadsheet'!AE189),'Panel Spreadsheet'!AE189*Maturity!AE189,"")</f>
        <v/>
      </c>
      <c r="AF189" s="6" t="str">
        <f>IF(ISNUMBER('Panel Spreadsheet'!AF189),'Panel Spreadsheet'!AF189*Maturity!AF189,"")</f>
        <v/>
      </c>
      <c r="AG189" s="6" t="str">
        <f>IF(ISNUMBER('Panel Spreadsheet'!AG189),'Panel Spreadsheet'!AG189*Maturity!AG189,"")</f>
        <v/>
      </c>
      <c r="AH189" s="6" t="str">
        <f>IF(ISNUMBER('Panel Spreadsheet'!AH189),'Panel Spreadsheet'!AH189*Maturity!AH189,"")</f>
        <v/>
      </c>
      <c r="AI189" s="6" t="str">
        <f>IF(ISNUMBER('Panel Spreadsheet'!AI189),'Panel Spreadsheet'!AI189*Maturity!AI189,"")</f>
        <v/>
      </c>
      <c r="AJ189" s="6" t="str">
        <f>IF(ISNUMBER('Panel Spreadsheet'!AJ189),'Panel Spreadsheet'!AJ189*Maturity!AJ189,"")</f>
        <v/>
      </c>
      <c r="AK189" s="6" t="str">
        <f>IF(ISNUMBER('Panel Spreadsheet'!AK189),'Panel Spreadsheet'!AK189*Maturity!AK189,"")</f>
        <v/>
      </c>
      <c r="AL189" s="6" t="str">
        <f>IF(ISNUMBER('Panel Spreadsheet'!AL189),'Panel Spreadsheet'!AL189*Maturity!AL189,"")</f>
        <v/>
      </c>
      <c r="AM189" s="6" t="str">
        <f>IF(ISNUMBER('Panel Spreadsheet'!AM189),'Panel Spreadsheet'!AM189*Maturity!AM189,"")</f>
        <v/>
      </c>
      <c r="AN189" s="6" t="str">
        <f>IF(ISNUMBER('Panel Spreadsheet'!AN189),'Panel Spreadsheet'!AN189*Maturity!AN189,"")</f>
        <v/>
      </c>
      <c r="AO189" s="6" t="str">
        <f>IF(ISNUMBER('Panel Spreadsheet'!AO189),'Panel Spreadsheet'!AO189*Maturity!AO189,"")</f>
        <v/>
      </c>
      <c r="AP189" s="6" t="str">
        <f>IF(ISNUMBER('Panel Spreadsheet'!AP189),'Panel Spreadsheet'!AP189*Maturity!AP189,"")</f>
        <v/>
      </c>
      <c r="AQ189" s="6" t="str">
        <f>IF(ISNUMBER('Panel Spreadsheet'!AQ189),'Panel Spreadsheet'!AQ189*Maturity!AQ189,"")</f>
        <v/>
      </c>
      <c r="AR189" s="6" t="str">
        <f>IF(ISNUMBER('Panel Spreadsheet'!AR189),'Panel Spreadsheet'!AR189*Maturity!AR189,"")</f>
        <v/>
      </c>
      <c r="AS189" s="6">
        <f>IF(ISNUMBER('Panel Spreadsheet'!AS189),'Panel Spreadsheet'!AS189*Maturity!AS189,"")</f>
        <v>4.3297499999999998</v>
      </c>
      <c r="AT189" s="6">
        <f>IF(ISNUMBER('Panel Spreadsheet'!AT189),'Panel Spreadsheet'!AT189*Maturity!AT189,"")</f>
        <v>7.5526666666666671</v>
      </c>
      <c r="AU189" s="6" t="str">
        <f>IF(ISNUMBER('Panel Spreadsheet'!AU189),'Panel Spreadsheet'!AU189*Maturity!AU189,"")</f>
        <v/>
      </c>
      <c r="AV189" s="6" t="str">
        <f>IF(ISNUMBER('Panel Spreadsheet'!AV189),'Panel Spreadsheet'!AV189*Maturity!AV189,"")</f>
        <v/>
      </c>
      <c r="AW189" s="6" t="str">
        <f>IF(ISNUMBER('Panel Spreadsheet'!AW189),'Panel Spreadsheet'!AW189*Maturity!AW189,"")</f>
        <v/>
      </c>
      <c r="AX189" s="6" t="str">
        <f>IF(ISNUMBER('Panel Spreadsheet'!AX189),'Panel Spreadsheet'!AX189*Maturity!AX189,"")</f>
        <v/>
      </c>
      <c r="AY189" s="6" t="str">
        <f>IF(ISNUMBER('Panel Spreadsheet'!AY189),'Panel Spreadsheet'!AY189*Maturity!AY189,"")</f>
        <v/>
      </c>
    </row>
    <row r="190" spans="1:51" x14ac:dyDescent="0.35">
      <c r="A190" s="67" t="s">
        <v>135</v>
      </c>
      <c r="B190" s="36" t="s">
        <v>154</v>
      </c>
      <c r="F190" s="6" t="str">
        <f>IF(ISNUMBER('Panel Spreadsheet'!F190),'Panel Spreadsheet'!F190*Maturity!F190,"")</f>
        <v/>
      </c>
      <c r="G190" s="6" t="str">
        <f>IF(ISNUMBER('Panel Spreadsheet'!G190),'Panel Spreadsheet'!G190*Maturity!G190,"")</f>
        <v/>
      </c>
      <c r="H190" s="6" t="str">
        <f>IF(ISNUMBER('Panel Spreadsheet'!H190),'Panel Spreadsheet'!H190*Maturity!H190,"")</f>
        <v/>
      </c>
      <c r="I190" s="6" t="str">
        <f>IF(ISNUMBER('Panel Spreadsheet'!I190),'Panel Spreadsheet'!I190*Maturity!I190,"")</f>
        <v/>
      </c>
      <c r="J190" s="6" t="str">
        <f>IF(ISNUMBER('Panel Spreadsheet'!J190),'Panel Spreadsheet'!J190*Maturity!J190,"")</f>
        <v/>
      </c>
      <c r="K190" s="6" t="str">
        <f>IF(ISNUMBER('Panel Spreadsheet'!K190),'Panel Spreadsheet'!K190*Maturity!K190,"")</f>
        <v/>
      </c>
      <c r="L190" s="6" t="str">
        <f>IF(ISNUMBER('Panel Spreadsheet'!L190),'Panel Spreadsheet'!L190*Maturity!L190,"")</f>
        <v/>
      </c>
      <c r="M190" s="6" t="str">
        <f>IF(ISNUMBER('Panel Spreadsheet'!M190),'Panel Spreadsheet'!M190*Maturity!M190,"")</f>
        <v/>
      </c>
      <c r="N190" s="6" t="str">
        <f>IF(ISNUMBER('Panel Spreadsheet'!N190),'Panel Spreadsheet'!N190*Maturity!N190,"")</f>
        <v/>
      </c>
      <c r="O190" s="6" t="str">
        <f>IF(ISNUMBER('Panel Spreadsheet'!O190),'Panel Spreadsheet'!O190*Maturity!O190,"")</f>
        <v/>
      </c>
      <c r="P190" s="6" t="str">
        <f>IF(ISNUMBER('Panel Spreadsheet'!P190),'Panel Spreadsheet'!P190*Maturity!P190,"")</f>
        <v/>
      </c>
      <c r="Q190" s="6" t="str">
        <f>IF(ISNUMBER('Panel Spreadsheet'!Q190),'Panel Spreadsheet'!Q190*Maturity!Q190,"")</f>
        <v/>
      </c>
      <c r="R190" s="6" t="str">
        <f>IF(ISNUMBER('Panel Spreadsheet'!R190),'Panel Spreadsheet'!R190*Maturity!R190,"")</f>
        <v/>
      </c>
      <c r="S190" s="6" t="str">
        <f>IF(ISNUMBER('Panel Spreadsheet'!S190),'Panel Spreadsheet'!S190*Maturity!S190,"")</f>
        <v/>
      </c>
      <c r="T190" s="6" t="str">
        <f>IF(ISNUMBER('Panel Spreadsheet'!T190),'Panel Spreadsheet'!T190*Maturity!T190,"")</f>
        <v/>
      </c>
      <c r="U190" s="6" t="str">
        <f>IF(ISNUMBER('Panel Spreadsheet'!U190),'Panel Spreadsheet'!U190*Maturity!U190,"")</f>
        <v/>
      </c>
      <c r="V190" s="6" t="str">
        <f>IF(ISNUMBER('Panel Spreadsheet'!V190),'Panel Spreadsheet'!V190*Maturity!V190,"")</f>
        <v/>
      </c>
      <c r="W190" s="6" t="str">
        <f>IF(ISNUMBER('Panel Spreadsheet'!W190),'Panel Spreadsheet'!W190*Maturity!W190,"")</f>
        <v/>
      </c>
      <c r="X190" s="6" t="str">
        <f>IF(ISNUMBER('Panel Spreadsheet'!X190),'Panel Spreadsheet'!X190*Maturity!X190,"")</f>
        <v/>
      </c>
      <c r="Y190" s="6" t="str">
        <f>IF(ISNUMBER('Panel Spreadsheet'!Y190),'Panel Spreadsheet'!Y190*Maturity!Y190,"")</f>
        <v/>
      </c>
      <c r="Z190" s="6" t="str">
        <f>IF(ISNUMBER('Panel Spreadsheet'!Z190),'Panel Spreadsheet'!Z190*Maturity!Z190,"")</f>
        <v/>
      </c>
      <c r="AA190" s="6" t="str">
        <f>IF(ISNUMBER('Panel Spreadsheet'!AA190),'Panel Spreadsheet'!AA190*Maturity!AA190,"")</f>
        <v/>
      </c>
      <c r="AB190" s="6" t="str">
        <f>IF(ISNUMBER('Panel Spreadsheet'!AB190),'Panel Spreadsheet'!AB190*Maturity!AB190,"")</f>
        <v/>
      </c>
      <c r="AC190" s="6" t="str">
        <f>IF(ISNUMBER('Panel Spreadsheet'!AC190),'Panel Spreadsheet'!AC190*Maturity!AC190,"")</f>
        <v/>
      </c>
      <c r="AD190" s="6" t="str">
        <f>IF(ISNUMBER('Panel Spreadsheet'!AD190),'Panel Spreadsheet'!AD190*Maturity!AD190,"")</f>
        <v/>
      </c>
      <c r="AE190" s="6" t="str">
        <f>IF(ISNUMBER('Panel Spreadsheet'!AE190),'Panel Spreadsheet'!AE190*Maturity!AE190,"")</f>
        <v/>
      </c>
      <c r="AF190" s="6" t="str">
        <f>IF(ISNUMBER('Panel Spreadsheet'!AF190),'Panel Spreadsheet'!AF190*Maturity!AF190,"")</f>
        <v/>
      </c>
      <c r="AG190" s="6" t="str">
        <f>IF(ISNUMBER('Panel Spreadsheet'!AG190),'Panel Spreadsheet'!AG190*Maturity!AG190,"")</f>
        <v/>
      </c>
      <c r="AH190" s="6" t="str">
        <f>IF(ISNUMBER('Panel Spreadsheet'!AH190),'Panel Spreadsheet'!AH190*Maturity!AH190,"")</f>
        <v/>
      </c>
      <c r="AI190" s="6" t="str">
        <f>IF(ISNUMBER('Panel Spreadsheet'!AI190),'Panel Spreadsheet'!AI190*Maturity!AI190,"")</f>
        <v/>
      </c>
      <c r="AJ190" s="6" t="str">
        <f>IF(ISNUMBER('Panel Spreadsheet'!AJ190),'Panel Spreadsheet'!AJ190*Maturity!AJ190,"")</f>
        <v/>
      </c>
      <c r="AK190" s="6" t="str">
        <f>IF(ISNUMBER('Panel Spreadsheet'!AK190),'Panel Spreadsheet'!AK190*Maturity!AK190,"")</f>
        <v/>
      </c>
      <c r="AL190" s="6" t="str">
        <f>IF(ISNUMBER('Panel Spreadsheet'!AL190),'Panel Spreadsheet'!AL190*Maturity!AL190,"")</f>
        <v/>
      </c>
      <c r="AM190" s="6">
        <f>IF(ISNUMBER('Panel Spreadsheet'!AM190),'Panel Spreadsheet'!AM190*Maturity!AM190,"")</f>
        <v>20.45</v>
      </c>
      <c r="AN190" s="6">
        <f>IF(ISNUMBER('Panel Spreadsheet'!AN190),'Panel Spreadsheet'!AN190*Maturity!AN190,"")</f>
        <v>20.05</v>
      </c>
      <c r="AO190" s="6">
        <f>IF(ISNUMBER('Panel Spreadsheet'!AO190),'Panel Spreadsheet'!AO190*Maturity!AO190,"")</f>
        <v>20.05</v>
      </c>
      <c r="AP190" s="6">
        <f>IF(ISNUMBER('Panel Spreadsheet'!AP190),'Panel Spreadsheet'!AP190*Maturity!AP190,"")</f>
        <v>20.05</v>
      </c>
      <c r="AQ190" s="6">
        <f>IF(ISNUMBER('Panel Spreadsheet'!AQ190),'Panel Spreadsheet'!AQ190*Maturity!AQ190,"")</f>
        <v>20.05</v>
      </c>
      <c r="AR190" s="6">
        <f>IF(ISNUMBER('Panel Spreadsheet'!AR190),'Panel Spreadsheet'!AR190*Maturity!AR190,"")</f>
        <v>24.05</v>
      </c>
      <c r="AS190" s="6">
        <f>IF(ISNUMBER('Panel Spreadsheet'!AS190),'Panel Spreadsheet'!AS190*Maturity!AS190,"")</f>
        <v>20.150000000000002</v>
      </c>
      <c r="AT190" s="6">
        <f>IF(ISNUMBER('Panel Spreadsheet'!AT190),'Panel Spreadsheet'!AT190*Maturity!AT190,"")</f>
        <v>10.1</v>
      </c>
      <c r="AU190" s="6">
        <f>IF(ISNUMBER('Panel Spreadsheet'!AU190),'Panel Spreadsheet'!AU190*Maturity!AU190,"")</f>
        <v>130.1</v>
      </c>
      <c r="AV190" s="6" t="str">
        <f>IF(ISNUMBER('Panel Spreadsheet'!AV190),'Panel Spreadsheet'!AV190*Maturity!AV190,"")</f>
        <v/>
      </c>
      <c r="AW190" s="6" t="str">
        <f>IF(ISNUMBER('Panel Spreadsheet'!AW190),'Panel Spreadsheet'!AW190*Maturity!AW190,"")</f>
        <v/>
      </c>
      <c r="AX190" s="6" t="str">
        <f>IF(ISNUMBER('Panel Spreadsheet'!AX190),'Panel Spreadsheet'!AX190*Maturity!AX190,"")</f>
        <v/>
      </c>
      <c r="AY190" s="6" t="str">
        <f>IF(ISNUMBER('Panel Spreadsheet'!AY190),'Panel Spreadsheet'!AY190*Maturity!AY190,"")</f>
        <v/>
      </c>
    </row>
    <row r="191" spans="1:51" x14ac:dyDescent="0.35">
      <c r="A191" s="70" t="s">
        <v>136</v>
      </c>
      <c r="B191" s="36" t="s">
        <v>160</v>
      </c>
      <c r="F191" s="6" t="str">
        <f>IF(ISNUMBER('Panel Spreadsheet'!F191),'Panel Spreadsheet'!F191*Maturity!F191,"")</f>
        <v/>
      </c>
      <c r="G191" s="6" t="str">
        <f>IF(ISNUMBER('Panel Spreadsheet'!G191),'Panel Spreadsheet'!G191*Maturity!G191,"")</f>
        <v/>
      </c>
      <c r="H191" s="6">
        <f>IF(ISNUMBER('Panel Spreadsheet'!H191),'Panel Spreadsheet'!H191*Maturity!H191,"")</f>
        <v>34.594374999999999</v>
      </c>
      <c r="I191" s="6" t="str">
        <f>IF(ISNUMBER('Panel Spreadsheet'!I191),'Panel Spreadsheet'!I191*Maturity!I191,"")</f>
        <v/>
      </c>
      <c r="J191" s="6" t="str">
        <f>IF(ISNUMBER('Panel Spreadsheet'!J191),'Panel Spreadsheet'!J191*Maturity!J191,"")</f>
        <v/>
      </c>
      <c r="K191" s="6" t="str">
        <f>IF(ISNUMBER('Panel Spreadsheet'!K191),'Panel Spreadsheet'!K191*Maturity!K191,"")</f>
        <v/>
      </c>
      <c r="L191" s="6" t="str">
        <f>IF(ISNUMBER('Panel Spreadsheet'!L191),'Panel Spreadsheet'!L191*Maturity!L191,"")</f>
        <v/>
      </c>
      <c r="M191" s="6" t="str">
        <f>IF(ISNUMBER('Panel Spreadsheet'!M191),'Panel Spreadsheet'!M191*Maturity!M191,"")</f>
        <v/>
      </c>
      <c r="N191" s="6" t="str">
        <f>IF(ISNUMBER('Panel Spreadsheet'!N191),'Panel Spreadsheet'!N191*Maturity!N191,"")</f>
        <v/>
      </c>
      <c r="O191" s="6" t="str">
        <f>IF(ISNUMBER('Panel Spreadsheet'!O191),'Panel Spreadsheet'!O191*Maturity!O191,"")</f>
        <v/>
      </c>
      <c r="P191" s="6" t="str">
        <f>IF(ISNUMBER('Panel Spreadsheet'!P191),'Panel Spreadsheet'!P191*Maturity!P191,"")</f>
        <v/>
      </c>
      <c r="Q191" s="6" t="str">
        <f>IF(ISNUMBER('Panel Spreadsheet'!Q191),'Panel Spreadsheet'!Q191*Maturity!Q191,"")</f>
        <v/>
      </c>
      <c r="R191" s="6" t="str">
        <f>IF(ISNUMBER('Panel Spreadsheet'!R191),'Panel Spreadsheet'!R191*Maturity!R191,"")</f>
        <v/>
      </c>
      <c r="S191" s="6" t="str">
        <f>IF(ISNUMBER('Panel Spreadsheet'!S191),'Panel Spreadsheet'!S191*Maturity!S191,"")</f>
        <v/>
      </c>
      <c r="T191" s="6" t="str">
        <f>IF(ISNUMBER('Panel Spreadsheet'!T191),'Panel Spreadsheet'!T191*Maturity!T191,"")</f>
        <v/>
      </c>
      <c r="U191" s="6" t="str">
        <f>IF(ISNUMBER('Panel Spreadsheet'!U191),'Panel Spreadsheet'!U191*Maturity!U191,"")</f>
        <v/>
      </c>
      <c r="V191" s="6" t="str">
        <f>IF(ISNUMBER('Panel Spreadsheet'!V191),'Panel Spreadsheet'!V191*Maturity!V191,"")</f>
        <v/>
      </c>
      <c r="W191" s="6" t="str">
        <f>IF(ISNUMBER('Panel Spreadsheet'!W191),'Panel Spreadsheet'!W191*Maturity!W191,"")</f>
        <v/>
      </c>
      <c r="X191" s="6" t="str">
        <f>IF(ISNUMBER('Panel Spreadsheet'!X191),'Panel Spreadsheet'!X191*Maturity!X191,"")</f>
        <v/>
      </c>
      <c r="Y191" s="6" t="str">
        <f>IF(ISNUMBER('Panel Spreadsheet'!Y191),'Panel Spreadsheet'!Y191*Maturity!Y191,"")</f>
        <v/>
      </c>
      <c r="Z191" s="6" t="str">
        <f>IF(ISNUMBER('Panel Spreadsheet'!Z191),'Panel Spreadsheet'!Z191*Maturity!Z191,"")</f>
        <v/>
      </c>
      <c r="AA191" s="6" t="str">
        <f>IF(ISNUMBER('Panel Spreadsheet'!AA191),'Panel Spreadsheet'!AA191*Maturity!AA191,"")</f>
        <v/>
      </c>
      <c r="AB191" s="6" t="str">
        <f>IF(ISNUMBER('Panel Spreadsheet'!AB191),'Panel Spreadsheet'!AB191*Maturity!AB191,"")</f>
        <v/>
      </c>
      <c r="AC191" s="6" t="str">
        <f>IF(ISNUMBER('Panel Spreadsheet'!AC191),'Panel Spreadsheet'!AC191*Maturity!AC191,"")</f>
        <v/>
      </c>
      <c r="AD191" s="6" t="str">
        <f>IF(ISNUMBER('Panel Spreadsheet'!AD191),'Panel Spreadsheet'!AD191*Maturity!AD191,"")</f>
        <v/>
      </c>
      <c r="AE191" s="6">
        <f>IF(ISNUMBER('Panel Spreadsheet'!AE191),'Panel Spreadsheet'!AE191*Maturity!AE191,"")</f>
        <v>16212.045625000001</v>
      </c>
      <c r="AF191" s="6" t="str">
        <f>IF(ISNUMBER('Panel Spreadsheet'!AF191),'Panel Spreadsheet'!AF191*Maturity!AF191,"")</f>
        <v/>
      </c>
      <c r="AG191" s="6" t="str">
        <f>IF(ISNUMBER('Panel Spreadsheet'!AG191),'Panel Spreadsheet'!AG191*Maturity!AG191,"")</f>
        <v/>
      </c>
      <c r="AH191" s="6" t="str">
        <f>IF(ISNUMBER('Panel Spreadsheet'!AH191),'Panel Spreadsheet'!AH191*Maturity!AH191,"")</f>
        <v/>
      </c>
      <c r="AI191" s="6" t="str">
        <f>IF(ISNUMBER('Panel Spreadsheet'!AI191),'Panel Spreadsheet'!AI191*Maturity!AI191,"")</f>
        <v/>
      </c>
      <c r="AJ191" s="6" t="str">
        <f>IF(ISNUMBER('Panel Spreadsheet'!AJ191),'Panel Spreadsheet'!AJ191*Maturity!AJ191,"")</f>
        <v/>
      </c>
      <c r="AK191" s="6" t="str">
        <f>IF(ISNUMBER('Panel Spreadsheet'!AK191),'Panel Spreadsheet'!AK191*Maturity!AK191,"")</f>
        <v/>
      </c>
      <c r="AL191" s="6" t="str">
        <f>IF(ISNUMBER('Panel Spreadsheet'!AL191),'Panel Spreadsheet'!AL191*Maturity!AL191,"")</f>
        <v/>
      </c>
      <c r="AM191" s="6" t="str">
        <f>IF(ISNUMBER('Panel Spreadsheet'!AM191),'Panel Spreadsheet'!AM191*Maturity!AM191,"")</f>
        <v/>
      </c>
      <c r="AN191" s="6" t="str">
        <f>IF(ISNUMBER('Panel Spreadsheet'!AN191),'Panel Spreadsheet'!AN191*Maturity!AN191,"")</f>
        <v/>
      </c>
      <c r="AO191" s="6" t="str">
        <f>IF(ISNUMBER('Panel Spreadsheet'!AO191),'Panel Spreadsheet'!AO191*Maturity!AO191,"")</f>
        <v/>
      </c>
      <c r="AP191" s="6" t="str">
        <f>IF(ISNUMBER('Panel Spreadsheet'!AP191),'Panel Spreadsheet'!AP191*Maturity!AP191,"")</f>
        <v/>
      </c>
      <c r="AQ191" s="6" t="str">
        <f>IF(ISNUMBER('Panel Spreadsheet'!AQ191),'Panel Spreadsheet'!AQ191*Maturity!AQ191,"")</f>
        <v/>
      </c>
      <c r="AR191" s="6" t="str">
        <f>IF(ISNUMBER('Panel Spreadsheet'!AR191),'Panel Spreadsheet'!AR191*Maturity!AR191,"")</f>
        <v/>
      </c>
      <c r="AS191" s="6" t="str">
        <f>IF(ISNUMBER('Panel Spreadsheet'!AS191),'Panel Spreadsheet'!AS191*Maturity!AS191,"")</f>
        <v/>
      </c>
      <c r="AT191" s="6" t="str">
        <f>IF(ISNUMBER('Panel Spreadsheet'!AT191),'Panel Spreadsheet'!AT191*Maturity!AT191,"")</f>
        <v/>
      </c>
      <c r="AU191" s="6" t="str">
        <f>IF(ISNUMBER('Panel Spreadsheet'!AU191),'Panel Spreadsheet'!AU191*Maturity!AU191,"")</f>
        <v/>
      </c>
      <c r="AV191" s="6" t="str">
        <f>IF(ISNUMBER('Panel Spreadsheet'!AV191),'Panel Spreadsheet'!AV191*Maturity!AV191,"")</f>
        <v/>
      </c>
      <c r="AW191" s="6" t="str">
        <f>IF(ISNUMBER('Panel Spreadsheet'!AW191),'Panel Spreadsheet'!AW191*Maturity!AW191,"")</f>
        <v/>
      </c>
      <c r="AX191" s="6" t="str">
        <f>IF(ISNUMBER('Panel Spreadsheet'!AX191),'Panel Spreadsheet'!AX191*Maturity!AX191,"")</f>
        <v/>
      </c>
      <c r="AY191" s="6" t="str">
        <f>IF(ISNUMBER('Panel Spreadsheet'!AY191),'Panel Spreadsheet'!AY191*Maturity!AY191,"")</f>
        <v/>
      </c>
    </row>
    <row r="192" spans="1:51" x14ac:dyDescent="0.35">
      <c r="A192" s="70" t="s">
        <v>137</v>
      </c>
      <c r="B192" s="36" t="s">
        <v>154</v>
      </c>
      <c r="F192" s="6" t="str">
        <f>IF(ISNUMBER('Panel Spreadsheet'!F192),'Panel Spreadsheet'!F192*Maturity!F192,"")</f>
        <v/>
      </c>
      <c r="G192" s="6" t="str">
        <f>IF(ISNUMBER('Panel Spreadsheet'!G192),'Panel Spreadsheet'!G192*Maturity!G192,"")</f>
        <v/>
      </c>
      <c r="H192" s="6" t="str">
        <f>IF(ISNUMBER('Panel Spreadsheet'!H192),'Panel Spreadsheet'!H192*Maturity!H192,"")</f>
        <v/>
      </c>
      <c r="I192" s="6" t="str">
        <f>IF(ISNUMBER('Panel Spreadsheet'!I192),'Panel Spreadsheet'!I192*Maturity!I192,"")</f>
        <v/>
      </c>
      <c r="J192" s="6" t="str">
        <f>IF(ISNUMBER('Panel Spreadsheet'!J192),'Panel Spreadsheet'!J192*Maturity!J192,"")</f>
        <v/>
      </c>
      <c r="K192" s="6" t="str">
        <f>IF(ISNUMBER('Panel Spreadsheet'!K192),'Panel Spreadsheet'!K192*Maturity!K192,"")</f>
        <v/>
      </c>
      <c r="L192" s="6" t="str">
        <f>IF(ISNUMBER('Panel Spreadsheet'!L192),'Panel Spreadsheet'!L192*Maturity!L192,"")</f>
        <v/>
      </c>
      <c r="M192" s="6" t="str">
        <f>IF(ISNUMBER('Panel Spreadsheet'!M192),'Panel Spreadsheet'!M192*Maturity!M192,"")</f>
        <v/>
      </c>
      <c r="N192" s="6" t="str">
        <f>IF(ISNUMBER('Panel Spreadsheet'!N192),'Panel Spreadsheet'!N192*Maturity!N192,"")</f>
        <v/>
      </c>
      <c r="O192" s="6" t="str">
        <f>IF(ISNUMBER('Panel Spreadsheet'!O192),'Panel Spreadsheet'!O192*Maturity!O192,"")</f>
        <v/>
      </c>
      <c r="P192" s="6" t="str">
        <f>IF(ISNUMBER('Panel Spreadsheet'!P192),'Panel Spreadsheet'!P192*Maturity!P192,"")</f>
        <v/>
      </c>
      <c r="Q192" s="6" t="str">
        <f>IF(ISNUMBER('Panel Spreadsheet'!Q192),'Panel Spreadsheet'!Q192*Maturity!Q192,"")</f>
        <v/>
      </c>
      <c r="R192" s="6" t="str">
        <f>IF(ISNUMBER('Panel Spreadsheet'!R192),'Panel Spreadsheet'!R192*Maturity!R192,"")</f>
        <v/>
      </c>
      <c r="S192" s="6" t="str">
        <f>IF(ISNUMBER('Panel Spreadsheet'!S192),'Panel Spreadsheet'!S192*Maturity!S192,"")</f>
        <v/>
      </c>
      <c r="T192" s="6" t="str">
        <f>IF(ISNUMBER('Panel Spreadsheet'!T192),'Panel Spreadsheet'!T192*Maturity!T192,"")</f>
        <v/>
      </c>
      <c r="U192" s="6" t="str">
        <f>IF(ISNUMBER('Panel Spreadsheet'!U192),'Panel Spreadsheet'!U192*Maturity!U192,"")</f>
        <v/>
      </c>
      <c r="V192" s="6" t="str">
        <f>IF(ISNUMBER('Panel Spreadsheet'!V192),'Panel Spreadsheet'!V192*Maturity!V192,"")</f>
        <v/>
      </c>
      <c r="W192" s="6" t="str">
        <f>IF(ISNUMBER('Panel Spreadsheet'!W192),'Panel Spreadsheet'!W192*Maturity!W192,"")</f>
        <v/>
      </c>
      <c r="X192" s="6" t="str">
        <f>IF(ISNUMBER('Panel Spreadsheet'!X192),'Panel Spreadsheet'!X192*Maturity!X192,"")</f>
        <v/>
      </c>
      <c r="Y192" s="6" t="str">
        <f>IF(ISNUMBER('Panel Spreadsheet'!Y192),'Panel Spreadsheet'!Y192*Maturity!Y192,"")</f>
        <v/>
      </c>
      <c r="Z192" s="6" t="str">
        <f>IF(ISNUMBER('Panel Spreadsheet'!Z192),'Panel Spreadsheet'!Z192*Maturity!Z192,"")</f>
        <v/>
      </c>
      <c r="AA192" s="6" t="str">
        <f>IF(ISNUMBER('Panel Spreadsheet'!AA192),'Panel Spreadsheet'!AA192*Maturity!AA192,"")</f>
        <v/>
      </c>
      <c r="AB192" s="6" t="str">
        <f>IF(ISNUMBER('Panel Spreadsheet'!AB192),'Panel Spreadsheet'!AB192*Maturity!AB192,"")</f>
        <v/>
      </c>
      <c r="AC192" s="6" t="str">
        <f>IF(ISNUMBER('Panel Spreadsheet'!AC192),'Panel Spreadsheet'!AC192*Maturity!AC192,"")</f>
        <v/>
      </c>
      <c r="AD192" s="6" t="str">
        <f>IF(ISNUMBER('Panel Spreadsheet'!AD192),'Panel Spreadsheet'!AD192*Maturity!AD192,"")</f>
        <v/>
      </c>
      <c r="AE192" s="6" t="str">
        <f>IF(ISNUMBER('Panel Spreadsheet'!AE192),'Panel Spreadsheet'!AE192*Maturity!AE192,"")</f>
        <v/>
      </c>
      <c r="AF192" s="6" t="str">
        <f>IF(ISNUMBER('Panel Spreadsheet'!AF192),'Panel Spreadsheet'!AF192*Maturity!AF192,"")</f>
        <v/>
      </c>
      <c r="AG192" s="6" t="str">
        <f>IF(ISNUMBER('Panel Spreadsheet'!AG192),'Panel Spreadsheet'!AG192*Maturity!AG192,"")</f>
        <v/>
      </c>
      <c r="AH192" s="6" t="str">
        <f>IF(ISNUMBER('Panel Spreadsheet'!AH192),'Panel Spreadsheet'!AH192*Maturity!AH192,"")</f>
        <v/>
      </c>
      <c r="AI192" s="6" t="str">
        <f>IF(ISNUMBER('Panel Spreadsheet'!AI192),'Panel Spreadsheet'!AI192*Maturity!AI192,"")</f>
        <v/>
      </c>
      <c r="AJ192" s="6" t="str">
        <f>IF(ISNUMBER('Panel Spreadsheet'!AJ192),'Panel Spreadsheet'!AJ192*Maturity!AJ192,"")</f>
        <v/>
      </c>
      <c r="AK192" s="6" t="str">
        <f>IF(ISNUMBER('Panel Spreadsheet'!AK192),'Panel Spreadsheet'!AK192*Maturity!AK192,"")</f>
        <v/>
      </c>
      <c r="AL192" s="6">
        <f>IF(ISNUMBER('Panel Spreadsheet'!AL192),'Panel Spreadsheet'!AL192*Maturity!AL192,"")</f>
        <v>421.39</v>
      </c>
      <c r="AM192" s="6">
        <f>IF(ISNUMBER('Panel Spreadsheet'!AM192),'Panel Spreadsheet'!AM192*Maturity!AM192,"")</f>
        <v>450</v>
      </c>
      <c r="AN192" s="6">
        <f>IF(ISNUMBER('Panel Spreadsheet'!AN192),'Panel Spreadsheet'!AN192*Maturity!AN192,"")</f>
        <v>450</v>
      </c>
      <c r="AO192" s="6" t="str">
        <f>IF(ISNUMBER('Panel Spreadsheet'!AO192),'Panel Spreadsheet'!AO192*Maturity!AO192,"")</f>
        <v/>
      </c>
      <c r="AP192" s="6" t="str">
        <f>IF(ISNUMBER('Panel Spreadsheet'!AP192),'Panel Spreadsheet'!AP192*Maturity!AP192,"")</f>
        <v/>
      </c>
      <c r="AQ192" s="6" t="str">
        <f>IF(ISNUMBER('Panel Spreadsheet'!AQ192),'Panel Spreadsheet'!AQ192*Maturity!AQ192,"")</f>
        <v/>
      </c>
      <c r="AR192" s="6" t="str">
        <f>IF(ISNUMBER('Panel Spreadsheet'!AR192),'Panel Spreadsheet'!AR192*Maturity!AR192,"")</f>
        <v/>
      </c>
      <c r="AS192" s="6" t="str">
        <f>IF(ISNUMBER('Panel Spreadsheet'!AS192),'Panel Spreadsheet'!AS192*Maturity!AS192,"")</f>
        <v/>
      </c>
      <c r="AT192" s="6" t="str">
        <f>IF(ISNUMBER('Panel Spreadsheet'!AT192),'Panel Spreadsheet'!AT192*Maturity!AT192,"")</f>
        <v/>
      </c>
      <c r="AU192" s="6" t="str">
        <f>IF(ISNUMBER('Panel Spreadsheet'!AU192),'Panel Spreadsheet'!AU192*Maturity!AU192,"")</f>
        <v/>
      </c>
      <c r="AV192" s="6" t="str">
        <f>IF(ISNUMBER('Panel Spreadsheet'!AV192),'Panel Spreadsheet'!AV192*Maturity!AV192,"")</f>
        <v/>
      </c>
      <c r="AW192" s="6" t="str">
        <f>IF(ISNUMBER('Panel Spreadsheet'!AW192),'Panel Spreadsheet'!AW192*Maturity!AW192,"")</f>
        <v/>
      </c>
      <c r="AX192" s="6" t="str">
        <f>IF(ISNUMBER('Panel Spreadsheet'!AX192),'Panel Spreadsheet'!AX192*Maturity!AX192,"")</f>
        <v/>
      </c>
      <c r="AY192" s="6" t="str">
        <f>IF(ISNUMBER('Panel Spreadsheet'!AY192),'Panel Spreadsheet'!AY192*Maturity!AY192,"")</f>
        <v/>
      </c>
    </row>
    <row r="193" spans="1:51" ht="29" x14ac:dyDescent="0.35">
      <c r="A193" s="85" t="s">
        <v>190</v>
      </c>
      <c r="B193" s="36" t="s">
        <v>154</v>
      </c>
      <c r="F193" s="6">
        <f>IF(ISNUMBER('Panel Spreadsheet'!F193),'Panel Spreadsheet'!F193*Maturity!F193,"")</f>
        <v>2460.1646250000003</v>
      </c>
      <c r="G193" s="6" t="str">
        <f>IF(ISNUMBER('Panel Spreadsheet'!G193),'Panel Spreadsheet'!G193*Maturity!G193,"")</f>
        <v/>
      </c>
      <c r="H193" s="6" t="str">
        <f>IF(ISNUMBER('Panel Spreadsheet'!H193),'Panel Spreadsheet'!H193*Maturity!H193,"")</f>
        <v/>
      </c>
      <c r="I193" s="6" t="str">
        <f>IF(ISNUMBER('Panel Spreadsheet'!I193),'Panel Spreadsheet'!I193*Maturity!I193,"")</f>
        <v/>
      </c>
      <c r="J193" s="6" t="str">
        <f>IF(ISNUMBER('Panel Spreadsheet'!J193),'Panel Spreadsheet'!J193*Maturity!J193,"")</f>
        <v/>
      </c>
      <c r="K193" s="6" t="str">
        <f>IF(ISNUMBER('Panel Spreadsheet'!K193),'Panel Spreadsheet'!K193*Maturity!K193,"")</f>
        <v/>
      </c>
      <c r="L193" s="6" t="str">
        <f>IF(ISNUMBER('Panel Spreadsheet'!L193),'Panel Spreadsheet'!L193*Maturity!L193,"")</f>
        <v/>
      </c>
      <c r="M193" s="6" t="str">
        <f>IF(ISNUMBER('Panel Spreadsheet'!M193),'Panel Spreadsheet'!M193*Maturity!M193,"")</f>
        <v/>
      </c>
      <c r="N193" s="6" t="str">
        <f>IF(ISNUMBER('Panel Spreadsheet'!N193),'Panel Spreadsheet'!N193*Maturity!N193,"")</f>
        <v/>
      </c>
      <c r="O193" s="6" t="str">
        <f>IF(ISNUMBER('Panel Spreadsheet'!O193),'Panel Spreadsheet'!O193*Maturity!O193,"")</f>
        <v/>
      </c>
      <c r="P193" s="6" t="str">
        <f>IF(ISNUMBER('Panel Spreadsheet'!P193),'Panel Spreadsheet'!P193*Maturity!P193,"")</f>
        <v/>
      </c>
      <c r="Q193" s="6" t="str">
        <f>IF(ISNUMBER('Panel Spreadsheet'!Q193),'Panel Spreadsheet'!Q193*Maturity!Q193,"")</f>
        <v/>
      </c>
      <c r="R193" s="6" t="str">
        <f>IF(ISNUMBER('Panel Spreadsheet'!R193),'Panel Spreadsheet'!R193*Maturity!R193,"")</f>
        <v/>
      </c>
      <c r="S193" s="6" t="str">
        <f>IF(ISNUMBER('Panel Spreadsheet'!S193),'Panel Spreadsheet'!S193*Maturity!S193,"")</f>
        <v/>
      </c>
      <c r="T193" s="6" t="str">
        <f>IF(ISNUMBER('Panel Spreadsheet'!T193),'Panel Spreadsheet'!T193*Maturity!T193,"")</f>
        <v/>
      </c>
      <c r="U193" s="6" t="str">
        <f>IF(ISNUMBER('Panel Spreadsheet'!U193),'Panel Spreadsheet'!U193*Maturity!U193,"")</f>
        <v/>
      </c>
      <c r="V193" s="6" t="str">
        <f>IF(ISNUMBER('Panel Spreadsheet'!V193),'Panel Spreadsheet'!V193*Maturity!V193,"")</f>
        <v/>
      </c>
      <c r="W193" s="6" t="str">
        <f>IF(ISNUMBER('Panel Spreadsheet'!W193),'Panel Spreadsheet'!W193*Maturity!W193,"")</f>
        <v/>
      </c>
      <c r="X193" s="6" t="str">
        <f>IF(ISNUMBER('Panel Spreadsheet'!X193),'Panel Spreadsheet'!X193*Maturity!X193,"")</f>
        <v/>
      </c>
      <c r="Y193" s="6" t="str">
        <f>IF(ISNUMBER('Panel Spreadsheet'!Y193),'Panel Spreadsheet'!Y193*Maturity!Y193,"")</f>
        <v/>
      </c>
      <c r="Z193" s="6" t="str">
        <f>IF(ISNUMBER('Panel Spreadsheet'!Z193),'Panel Spreadsheet'!Z193*Maturity!Z193,"")</f>
        <v/>
      </c>
      <c r="AA193" s="6" t="str">
        <f>IF(ISNUMBER('Panel Spreadsheet'!AA193),'Panel Spreadsheet'!AA193*Maturity!AA193,"")</f>
        <v/>
      </c>
      <c r="AB193" s="6" t="str">
        <f>IF(ISNUMBER('Panel Spreadsheet'!AB193),'Panel Spreadsheet'!AB193*Maturity!AB193,"")</f>
        <v/>
      </c>
      <c r="AC193" s="6" t="str">
        <f>IF(ISNUMBER('Panel Spreadsheet'!AC193),'Panel Spreadsheet'!AC193*Maturity!AC193,"")</f>
        <v/>
      </c>
      <c r="AD193" s="6" t="str">
        <f>IF(ISNUMBER('Panel Spreadsheet'!AD193),'Panel Spreadsheet'!AD193*Maturity!AD193,"")</f>
        <v/>
      </c>
      <c r="AE193" s="6" t="str">
        <f>IF(ISNUMBER('Panel Spreadsheet'!AE193),'Panel Spreadsheet'!AE193*Maturity!AE193,"")</f>
        <v/>
      </c>
      <c r="AF193" s="6" t="str">
        <f>IF(ISNUMBER('Panel Spreadsheet'!AF193),'Panel Spreadsheet'!AF193*Maturity!AF193,"")</f>
        <v/>
      </c>
      <c r="AG193" s="6" t="str">
        <f>IF(ISNUMBER('Panel Spreadsheet'!AG193),'Panel Spreadsheet'!AG193*Maturity!AG193,"")</f>
        <v/>
      </c>
      <c r="AH193" s="6" t="str">
        <f>IF(ISNUMBER('Panel Spreadsheet'!AH193),'Panel Spreadsheet'!AH193*Maturity!AH193,"")</f>
        <v/>
      </c>
      <c r="AI193" s="6" t="str">
        <f>IF(ISNUMBER('Panel Spreadsheet'!AI193),'Panel Spreadsheet'!AI193*Maturity!AI193,"")</f>
        <v/>
      </c>
      <c r="AJ193" s="6" t="str">
        <f>IF(ISNUMBER('Panel Spreadsheet'!AJ193),'Panel Spreadsheet'!AJ193*Maturity!AJ193,"")</f>
        <v/>
      </c>
      <c r="AK193" s="6" t="str">
        <f>IF(ISNUMBER('Panel Spreadsheet'!AK193),'Panel Spreadsheet'!AK193*Maturity!AK193,"")</f>
        <v/>
      </c>
      <c r="AL193" s="6" t="str">
        <f>IF(ISNUMBER('Panel Spreadsheet'!AL193),'Panel Spreadsheet'!AL193*Maturity!AL193,"")</f>
        <v/>
      </c>
      <c r="AM193" s="6" t="str">
        <f>IF(ISNUMBER('Panel Spreadsheet'!AM193),'Panel Spreadsheet'!AM193*Maturity!AM193,"")</f>
        <v/>
      </c>
      <c r="AN193" s="6" t="str">
        <f>IF(ISNUMBER('Panel Spreadsheet'!AN193),'Panel Spreadsheet'!AN193*Maturity!AN193,"")</f>
        <v/>
      </c>
      <c r="AO193" s="6" t="str">
        <f>IF(ISNUMBER('Panel Spreadsheet'!AO193),'Panel Spreadsheet'!AO193*Maturity!AO193,"")</f>
        <v/>
      </c>
      <c r="AP193" s="6" t="str">
        <f>IF(ISNUMBER('Panel Spreadsheet'!AP193),'Panel Spreadsheet'!AP193*Maturity!AP193,"")</f>
        <v/>
      </c>
      <c r="AQ193" s="6" t="str">
        <f>IF(ISNUMBER('Panel Spreadsheet'!AQ193),'Panel Spreadsheet'!AQ193*Maturity!AQ193,"")</f>
        <v/>
      </c>
      <c r="AR193" s="6" t="str">
        <f>IF(ISNUMBER('Panel Spreadsheet'!AR193),'Panel Spreadsheet'!AR193*Maturity!AR193,"")</f>
        <v/>
      </c>
      <c r="AS193" s="6" t="str">
        <f>IF(ISNUMBER('Panel Spreadsheet'!AS193),'Panel Spreadsheet'!AS193*Maturity!AS193,"")</f>
        <v/>
      </c>
      <c r="AT193" s="6" t="str">
        <f>IF(ISNUMBER('Panel Spreadsheet'!AT193),'Panel Spreadsheet'!AT193*Maturity!AT193,"")</f>
        <v/>
      </c>
      <c r="AU193" s="6" t="str">
        <f>IF(ISNUMBER('Panel Spreadsheet'!AU193),'Panel Spreadsheet'!AU193*Maturity!AU193,"")</f>
        <v/>
      </c>
      <c r="AV193" s="6" t="str">
        <f>IF(ISNUMBER('Panel Spreadsheet'!AV193),'Panel Spreadsheet'!AV193*Maturity!AV193,"")</f>
        <v/>
      </c>
      <c r="AW193" s="6" t="str">
        <f>IF(ISNUMBER('Panel Spreadsheet'!AW193),'Panel Spreadsheet'!AW193*Maturity!AW193,"")</f>
        <v/>
      </c>
      <c r="AX193" s="6" t="str">
        <f>IF(ISNUMBER('Panel Spreadsheet'!AX193),'Panel Spreadsheet'!AX193*Maturity!AX193,"")</f>
        <v/>
      </c>
      <c r="AY193" s="6" t="str">
        <f>IF(ISNUMBER('Panel Spreadsheet'!AY193),'Panel Spreadsheet'!AY193*Maturity!AY193,"")</f>
        <v/>
      </c>
    </row>
    <row r="194" spans="1:51" ht="29" x14ac:dyDescent="0.35">
      <c r="A194" s="85" t="s">
        <v>188</v>
      </c>
      <c r="B194" s="36" t="s">
        <v>169</v>
      </c>
      <c r="F194" s="6" t="str">
        <f>IF(ISNUMBER('Panel Spreadsheet'!F194),'Panel Spreadsheet'!F194*Maturity!F194,"")</f>
        <v/>
      </c>
      <c r="G194" s="6">
        <f>IF(ISNUMBER('Panel Spreadsheet'!G194),'Panel Spreadsheet'!G194*Maturity!G194,"")</f>
        <v>2031.9576250000002</v>
      </c>
      <c r="H194" s="6">
        <f>IF(ISNUMBER('Panel Spreadsheet'!H194),'Panel Spreadsheet'!H194*Maturity!H194,"")</f>
        <v>2031.9576250000002</v>
      </c>
      <c r="I194" s="6" t="str">
        <f>IF(ISNUMBER('Panel Spreadsheet'!I194),'Panel Spreadsheet'!I194*Maturity!I194,"")</f>
        <v/>
      </c>
      <c r="J194" s="6" t="str">
        <f>IF(ISNUMBER('Panel Spreadsheet'!J194),'Panel Spreadsheet'!J194*Maturity!J194,"")</f>
        <v/>
      </c>
      <c r="K194" s="6" t="str">
        <f>IF(ISNUMBER('Panel Spreadsheet'!K194),'Panel Spreadsheet'!K194*Maturity!K194,"")</f>
        <v/>
      </c>
      <c r="L194" s="6" t="str">
        <f>IF(ISNUMBER('Panel Spreadsheet'!L194),'Panel Spreadsheet'!L194*Maturity!L194,"")</f>
        <v/>
      </c>
      <c r="M194" s="6" t="str">
        <f>IF(ISNUMBER('Panel Spreadsheet'!M194),'Panel Spreadsheet'!M194*Maturity!M194,"")</f>
        <v/>
      </c>
      <c r="N194" s="6" t="str">
        <f>IF(ISNUMBER('Panel Spreadsheet'!N194),'Panel Spreadsheet'!N194*Maturity!N194,"")</f>
        <v/>
      </c>
      <c r="O194" s="6" t="str">
        <f>IF(ISNUMBER('Panel Spreadsheet'!O194),'Panel Spreadsheet'!O194*Maturity!O194,"")</f>
        <v/>
      </c>
      <c r="P194" s="6" t="str">
        <f>IF(ISNUMBER('Panel Spreadsheet'!P194),'Panel Spreadsheet'!P194*Maturity!P194,"")</f>
        <v/>
      </c>
      <c r="Q194" s="6" t="str">
        <f>IF(ISNUMBER('Panel Spreadsheet'!Q194),'Panel Spreadsheet'!Q194*Maturity!Q194,"")</f>
        <v/>
      </c>
      <c r="R194" s="6" t="str">
        <f>IF(ISNUMBER('Panel Spreadsheet'!R194),'Panel Spreadsheet'!R194*Maturity!R194,"")</f>
        <v/>
      </c>
      <c r="S194" s="6" t="str">
        <f>IF(ISNUMBER('Panel Spreadsheet'!S194),'Panel Spreadsheet'!S194*Maturity!S194,"")</f>
        <v/>
      </c>
      <c r="T194" s="6" t="str">
        <f>IF(ISNUMBER('Panel Spreadsheet'!T194),'Panel Spreadsheet'!T194*Maturity!T194,"")</f>
        <v/>
      </c>
      <c r="U194" s="6" t="str">
        <f>IF(ISNUMBER('Panel Spreadsheet'!U194),'Panel Spreadsheet'!U194*Maturity!U194,"")</f>
        <v/>
      </c>
      <c r="V194" s="6" t="str">
        <f>IF(ISNUMBER('Panel Spreadsheet'!V194),'Panel Spreadsheet'!V194*Maturity!V194,"")</f>
        <v/>
      </c>
      <c r="W194" s="6" t="str">
        <f>IF(ISNUMBER('Panel Spreadsheet'!W194),'Panel Spreadsheet'!W194*Maturity!W194,"")</f>
        <v/>
      </c>
      <c r="X194" s="6" t="str">
        <f>IF(ISNUMBER('Panel Spreadsheet'!X194),'Panel Spreadsheet'!X194*Maturity!X194,"")</f>
        <v/>
      </c>
      <c r="Y194" s="6" t="str">
        <f>IF(ISNUMBER('Panel Spreadsheet'!Y194),'Panel Spreadsheet'!Y194*Maturity!Y194,"")</f>
        <v/>
      </c>
      <c r="Z194" s="6" t="str">
        <f>IF(ISNUMBER('Panel Spreadsheet'!Z194),'Panel Spreadsheet'!Z194*Maturity!Z194,"")</f>
        <v/>
      </c>
      <c r="AA194" s="6" t="str">
        <f>IF(ISNUMBER('Panel Spreadsheet'!AA194),'Panel Spreadsheet'!AA194*Maturity!AA194,"")</f>
        <v/>
      </c>
      <c r="AB194" s="6" t="str">
        <f>IF(ISNUMBER('Panel Spreadsheet'!AB194),'Panel Spreadsheet'!AB194*Maturity!AB194,"")</f>
        <v/>
      </c>
      <c r="AC194" s="6" t="str">
        <f>IF(ISNUMBER('Panel Spreadsheet'!AC194),'Panel Spreadsheet'!AC194*Maturity!AC194,"")</f>
        <v/>
      </c>
      <c r="AD194" s="6" t="str">
        <f>IF(ISNUMBER('Panel Spreadsheet'!AD194),'Panel Spreadsheet'!AD194*Maturity!AD194,"")</f>
        <v/>
      </c>
      <c r="AE194" s="6" t="str">
        <f>IF(ISNUMBER('Panel Spreadsheet'!AE194),'Panel Spreadsheet'!AE194*Maturity!AE194,"")</f>
        <v/>
      </c>
      <c r="AF194" s="6" t="str">
        <f>IF(ISNUMBER('Panel Spreadsheet'!AF194),'Panel Spreadsheet'!AF194*Maturity!AF194,"")</f>
        <v/>
      </c>
      <c r="AG194" s="6" t="str">
        <f>IF(ISNUMBER('Panel Spreadsheet'!AG194),'Panel Spreadsheet'!AG194*Maturity!AG194,"")</f>
        <v/>
      </c>
      <c r="AH194" s="6" t="str">
        <f>IF(ISNUMBER('Panel Spreadsheet'!AH194),'Panel Spreadsheet'!AH194*Maturity!AH194,"")</f>
        <v/>
      </c>
      <c r="AI194" s="6" t="str">
        <f>IF(ISNUMBER('Panel Spreadsheet'!AI194),'Panel Spreadsheet'!AI194*Maturity!AI194,"")</f>
        <v/>
      </c>
      <c r="AJ194" s="6" t="str">
        <f>IF(ISNUMBER('Panel Spreadsheet'!AJ194),'Panel Spreadsheet'!AJ194*Maturity!AJ194,"")</f>
        <v/>
      </c>
      <c r="AK194" s="6" t="str">
        <f>IF(ISNUMBER('Panel Spreadsheet'!AK194),'Panel Spreadsheet'!AK194*Maturity!AK194,"")</f>
        <v/>
      </c>
      <c r="AL194" s="6" t="str">
        <f>IF(ISNUMBER('Panel Spreadsheet'!AL194),'Panel Spreadsheet'!AL194*Maturity!AL194,"")</f>
        <v/>
      </c>
      <c r="AM194" s="6" t="str">
        <f>IF(ISNUMBER('Panel Spreadsheet'!AM194),'Panel Spreadsheet'!AM194*Maturity!AM194,"")</f>
        <v/>
      </c>
      <c r="AN194" s="6" t="str">
        <f>IF(ISNUMBER('Panel Spreadsheet'!AN194),'Panel Spreadsheet'!AN194*Maturity!AN194,"")</f>
        <v/>
      </c>
      <c r="AO194" s="6" t="str">
        <f>IF(ISNUMBER('Panel Spreadsheet'!AO194),'Panel Spreadsheet'!AO194*Maturity!AO194,"")</f>
        <v/>
      </c>
      <c r="AP194" s="6" t="str">
        <f>IF(ISNUMBER('Panel Spreadsheet'!AP194),'Panel Spreadsheet'!AP194*Maturity!AP194,"")</f>
        <v/>
      </c>
      <c r="AQ194" s="6" t="str">
        <f>IF(ISNUMBER('Panel Spreadsheet'!AQ194),'Panel Spreadsheet'!AQ194*Maturity!AQ194,"")</f>
        <v/>
      </c>
      <c r="AR194" s="6" t="str">
        <f>IF(ISNUMBER('Panel Spreadsheet'!AR194),'Panel Spreadsheet'!AR194*Maturity!AR194,"")</f>
        <v/>
      </c>
      <c r="AS194" s="6" t="str">
        <f>IF(ISNUMBER('Panel Spreadsheet'!AS194),'Panel Spreadsheet'!AS194*Maturity!AS194,"")</f>
        <v/>
      </c>
      <c r="AT194" s="6" t="str">
        <f>IF(ISNUMBER('Panel Spreadsheet'!AT194),'Panel Spreadsheet'!AT194*Maturity!AT194,"")</f>
        <v/>
      </c>
      <c r="AU194" s="6" t="str">
        <f>IF(ISNUMBER('Panel Spreadsheet'!AU194),'Panel Spreadsheet'!AU194*Maturity!AU194,"")</f>
        <v/>
      </c>
      <c r="AV194" s="6" t="str">
        <f>IF(ISNUMBER('Panel Spreadsheet'!AV194),'Panel Spreadsheet'!AV194*Maturity!AV194,"")</f>
        <v/>
      </c>
      <c r="AW194" s="6" t="str">
        <f>IF(ISNUMBER('Panel Spreadsheet'!AW194),'Panel Spreadsheet'!AW194*Maturity!AW194,"")</f>
        <v/>
      </c>
      <c r="AX194" s="6" t="str">
        <f>IF(ISNUMBER('Panel Spreadsheet'!AX194),'Panel Spreadsheet'!AX194*Maturity!AX194,"")</f>
        <v/>
      </c>
      <c r="AY194" s="6" t="str">
        <f>IF(ISNUMBER('Panel Spreadsheet'!AY194),'Panel Spreadsheet'!AY194*Maturity!AY194,"")</f>
        <v/>
      </c>
    </row>
    <row r="195" spans="1:51" x14ac:dyDescent="0.35">
      <c r="A195" s="67" t="s">
        <v>139</v>
      </c>
      <c r="B195" s="36" t="s">
        <v>154</v>
      </c>
      <c r="F195" s="6">
        <f>IF(ISNUMBER('Panel Spreadsheet'!F195),'Panel Spreadsheet'!F195*Maturity!F195,"")</f>
        <v>4941.0193333333336</v>
      </c>
      <c r="G195" s="6">
        <f>IF(ISNUMBER('Panel Spreadsheet'!G195),'Panel Spreadsheet'!G195*Maturity!G195,"")</f>
        <v>7615.7637500000001</v>
      </c>
      <c r="H195" s="6">
        <f>IF(ISNUMBER('Panel Spreadsheet'!H195),'Panel Spreadsheet'!H195*Maturity!H195,"")</f>
        <v>3427.6953749999998</v>
      </c>
      <c r="I195" s="6" t="str">
        <f>IF(ISNUMBER('Panel Spreadsheet'!I195),'Panel Spreadsheet'!I195*Maturity!I195,"")</f>
        <v/>
      </c>
      <c r="J195" s="6" t="str">
        <f>IF(ISNUMBER('Panel Spreadsheet'!J195),'Panel Spreadsheet'!J195*Maturity!J195,"")</f>
        <v/>
      </c>
      <c r="K195" s="6" t="str">
        <f>IF(ISNUMBER('Panel Spreadsheet'!K195),'Panel Spreadsheet'!K195*Maturity!K195,"")</f>
        <v/>
      </c>
      <c r="L195" s="6" t="str">
        <f>IF(ISNUMBER('Panel Spreadsheet'!L195),'Panel Spreadsheet'!L195*Maturity!L195,"")</f>
        <v/>
      </c>
      <c r="M195" s="6" t="str">
        <f>IF(ISNUMBER('Panel Spreadsheet'!M195),'Panel Spreadsheet'!M195*Maturity!M195,"")</f>
        <v/>
      </c>
      <c r="N195" s="6" t="str">
        <f>IF(ISNUMBER('Panel Spreadsheet'!N195),'Panel Spreadsheet'!N195*Maturity!N195,"")</f>
        <v/>
      </c>
      <c r="O195" s="6" t="str">
        <f>IF(ISNUMBER('Panel Spreadsheet'!O195),'Panel Spreadsheet'!O195*Maturity!O195,"")</f>
        <v/>
      </c>
      <c r="P195" s="6" t="str">
        <f>IF(ISNUMBER('Panel Spreadsheet'!P195),'Panel Spreadsheet'!P195*Maturity!P195,"")</f>
        <v/>
      </c>
      <c r="Q195" s="6" t="str">
        <f>IF(ISNUMBER('Panel Spreadsheet'!Q195),'Panel Spreadsheet'!Q195*Maturity!Q195,"")</f>
        <v/>
      </c>
      <c r="R195" s="6" t="str">
        <f>IF(ISNUMBER('Panel Spreadsheet'!R195),'Panel Spreadsheet'!R195*Maturity!R195,"")</f>
        <v/>
      </c>
      <c r="S195" s="6" t="str">
        <f>IF(ISNUMBER('Panel Spreadsheet'!S195),'Panel Spreadsheet'!S195*Maturity!S195,"")</f>
        <v/>
      </c>
      <c r="T195" s="6" t="str">
        <f>IF(ISNUMBER('Panel Spreadsheet'!T195),'Panel Spreadsheet'!T195*Maturity!T195,"")</f>
        <v/>
      </c>
      <c r="U195" s="6" t="str">
        <f>IF(ISNUMBER('Panel Spreadsheet'!U195),'Panel Spreadsheet'!U195*Maturity!U195,"")</f>
        <v/>
      </c>
      <c r="V195" s="6" t="str">
        <f>IF(ISNUMBER('Panel Spreadsheet'!V195),'Panel Spreadsheet'!V195*Maturity!V195,"")</f>
        <v/>
      </c>
      <c r="W195" s="6" t="str">
        <f>IF(ISNUMBER('Panel Spreadsheet'!W195),'Panel Spreadsheet'!W195*Maturity!W195,"")</f>
        <v/>
      </c>
      <c r="X195" s="6" t="str">
        <f>IF(ISNUMBER('Panel Spreadsheet'!X195),'Panel Spreadsheet'!X195*Maturity!X195,"")</f>
        <v/>
      </c>
      <c r="Y195" s="6" t="str">
        <f>IF(ISNUMBER('Panel Spreadsheet'!Y195),'Panel Spreadsheet'!Y195*Maturity!Y195,"")</f>
        <v/>
      </c>
      <c r="Z195" s="6" t="str">
        <f>IF(ISNUMBER('Panel Spreadsheet'!Z195),'Panel Spreadsheet'!Z195*Maturity!Z195,"")</f>
        <v/>
      </c>
      <c r="AA195" s="6" t="str">
        <f>IF(ISNUMBER('Panel Spreadsheet'!AA195),'Panel Spreadsheet'!AA195*Maturity!AA195,"")</f>
        <v/>
      </c>
      <c r="AB195" s="6" t="str">
        <f>IF(ISNUMBER('Panel Spreadsheet'!AB195),'Panel Spreadsheet'!AB195*Maturity!AB195,"")</f>
        <v/>
      </c>
      <c r="AC195" s="6" t="str">
        <f>IF(ISNUMBER('Panel Spreadsheet'!AC195),'Panel Spreadsheet'!AC195*Maturity!AC195,"")</f>
        <v/>
      </c>
      <c r="AD195" s="6" t="str">
        <f>IF(ISNUMBER('Panel Spreadsheet'!AD195),'Panel Spreadsheet'!AD195*Maturity!AD195,"")</f>
        <v/>
      </c>
      <c r="AE195" s="6" t="str">
        <f>IF(ISNUMBER('Panel Spreadsheet'!AE195),'Panel Spreadsheet'!AE195*Maturity!AE195,"")</f>
        <v/>
      </c>
      <c r="AF195" s="6" t="str">
        <f>IF(ISNUMBER('Panel Spreadsheet'!AF195),'Panel Spreadsheet'!AF195*Maturity!AF195,"")</f>
        <v/>
      </c>
      <c r="AG195" s="6" t="str">
        <f>IF(ISNUMBER('Panel Spreadsheet'!AG195),'Panel Spreadsheet'!AG195*Maturity!AG195,"")</f>
        <v/>
      </c>
      <c r="AH195" s="6" t="str">
        <f>IF(ISNUMBER('Panel Spreadsheet'!AH195),'Panel Spreadsheet'!AH195*Maturity!AH195,"")</f>
        <v/>
      </c>
      <c r="AI195" s="6" t="str">
        <f>IF(ISNUMBER('Panel Spreadsheet'!AI195),'Panel Spreadsheet'!AI195*Maturity!AI195,"")</f>
        <v/>
      </c>
      <c r="AJ195" s="6" t="str">
        <f>IF(ISNUMBER('Panel Spreadsheet'!AJ195),'Panel Spreadsheet'!AJ195*Maturity!AJ195,"")</f>
        <v/>
      </c>
      <c r="AK195" s="6" t="str">
        <f>IF(ISNUMBER('Panel Spreadsheet'!AK195),'Panel Spreadsheet'!AK195*Maturity!AK195,"")</f>
        <v/>
      </c>
      <c r="AL195" s="6" t="str">
        <f>IF(ISNUMBER('Panel Spreadsheet'!AL195),'Panel Spreadsheet'!AL195*Maturity!AL195,"")</f>
        <v/>
      </c>
      <c r="AM195" s="6" t="str">
        <f>IF(ISNUMBER('Panel Spreadsheet'!AM195),'Panel Spreadsheet'!AM195*Maturity!AM195,"")</f>
        <v/>
      </c>
      <c r="AN195" s="6" t="str">
        <f>IF(ISNUMBER('Panel Spreadsheet'!AN195),'Panel Spreadsheet'!AN195*Maturity!AN195,"")</f>
        <v/>
      </c>
      <c r="AO195" s="6" t="str">
        <f>IF(ISNUMBER('Panel Spreadsheet'!AO195),'Panel Spreadsheet'!AO195*Maturity!AO195,"")</f>
        <v/>
      </c>
      <c r="AP195" s="6" t="str">
        <f>IF(ISNUMBER('Panel Spreadsheet'!AP195),'Panel Spreadsheet'!AP195*Maturity!AP195,"")</f>
        <v/>
      </c>
      <c r="AQ195" s="6" t="str">
        <f>IF(ISNUMBER('Panel Spreadsheet'!AQ195),'Panel Spreadsheet'!AQ195*Maturity!AQ195,"")</f>
        <v/>
      </c>
      <c r="AR195" s="6" t="str">
        <f>IF(ISNUMBER('Panel Spreadsheet'!AR195),'Panel Spreadsheet'!AR195*Maturity!AR195,"")</f>
        <v/>
      </c>
      <c r="AS195" s="6" t="str">
        <f>IF(ISNUMBER('Panel Spreadsheet'!AS195),'Panel Spreadsheet'!AS195*Maturity!AS195,"")</f>
        <v/>
      </c>
      <c r="AT195" s="6" t="str">
        <f>IF(ISNUMBER('Panel Spreadsheet'!AT195),'Panel Spreadsheet'!AT195*Maturity!AT195,"")</f>
        <v/>
      </c>
      <c r="AU195" s="6" t="str">
        <f>IF(ISNUMBER('Panel Spreadsheet'!AU195),'Panel Spreadsheet'!AU195*Maturity!AU195,"")</f>
        <v/>
      </c>
      <c r="AV195" s="6" t="str">
        <f>IF(ISNUMBER('Panel Spreadsheet'!AV195),'Panel Spreadsheet'!AV195*Maturity!AV195,"")</f>
        <v/>
      </c>
      <c r="AW195" s="6" t="str">
        <f>IF(ISNUMBER('Panel Spreadsheet'!AW195),'Panel Spreadsheet'!AW195*Maturity!AW195,"")</f>
        <v/>
      </c>
      <c r="AX195" s="6" t="str">
        <f>IF(ISNUMBER('Panel Spreadsheet'!AX195),'Panel Spreadsheet'!AX195*Maturity!AX195,"")</f>
        <v/>
      </c>
      <c r="AY195" s="6" t="str">
        <f>IF(ISNUMBER('Panel Spreadsheet'!AY195),'Panel Spreadsheet'!AY195*Maturity!AY195,"")</f>
        <v/>
      </c>
    </row>
    <row r="196" spans="1:51" ht="29" x14ac:dyDescent="0.35">
      <c r="A196" s="85" t="s">
        <v>189</v>
      </c>
      <c r="B196" s="36" t="s">
        <v>154</v>
      </c>
      <c r="F196" s="6">
        <f>IF(ISNUMBER('Panel Spreadsheet'!F196),'Panel Spreadsheet'!F196*Maturity!F196,"")</f>
        <v>1.4333750000000001</v>
      </c>
      <c r="G196" s="6">
        <f>IF(ISNUMBER('Panel Spreadsheet'!G196),'Panel Spreadsheet'!G196*Maturity!G196,"")</f>
        <v>4.5228333333333337</v>
      </c>
      <c r="H196" s="6">
        <f>IF(ISNUMBER('Panel Spreadsheet'!H196),'Panel Spreadsheet'!H196*Maturity!H196,"")</f>
        <v>341.50054166666672</v>
      </c>
      <c r="I196" s="6" t="str">
        <f>IF(ISNUMBER('Panel Spreadsheet'!I196),'Panel Spreadsheet'!I196*Maturity!I196,"")</f>
        <v/>
      </c>
      <c r="J196" s="6" t="str">
        <f>IF(ISNUMBER('Panel Spreadsheet'!J196),'Panel Spreadsheet'!J196*Maturity!J196,"")</f>
        <v/>
      </c>
      <c r="K196" s="6" t="str">
        <f>IF(ISNUMBER('Panel Spreadsheet'!K196),'Panel Spreadsheet'!K196*Maturity!K196,"")</f>
        <v/>
      </c>
      <c r="L196" s="6" t="str">
        <f>IF(ISNUMBER('Panel Spreadsheet'!L196),'Panel Spreadsheet'!L196*Maturity!L196,"")</f>
        <v/>
      </c>
      <c r="M196" s="6" t="str">
        <f>IF(ISNUMBER('Panel Spreadsheet'!M196),'Panel Spreadsheet'!M196*Maturity!M196,"")</f>
        <v/>
      </c>
      <c r="N196" s="6" t="str">
        <f>IF(ISNUMBER('Panel Spreadsheet'!N196),'Panel Spreadsheet'!N196*Maturity!N196,"")</f>
        <v/>
      </c>
      <c r="O196" s="6" t="str">
        <f>IF(ISNUMBER('Panel Spreadsheet'!O196),'Panel Spreadsheet'!O196*Maturity!O196,"")</f>
        <v/>
      </c>
      <c r="P196" s="6" t="str">
        <f>IF(ISNUMBER('Panel Spreadsheet'!P196),'Panel Spreadsheet'!P196*Maturity!P196,"")</f>
        <v/>
      </c>
      <c r="Q196" s="6" t="str">
        <f>IF(ISNUMBER('Panel Spreadsheet'!Q196),'Panel Spreadsheet'!Q196*Maturity!Q196,"")</f>
        <v/>
      </c>
      <c r="R196" s="6" t="str">
        <f>IF(ISNUMBER('Panel Spreadsheet'!R196),'Panel Spreadsheet'!R196*Maturity!R196,"")</f>
        <v/>
      </c>
      <c r="S196" s="6" t="str">
        <f>IF(ISNUMBER('Panel Spreadsheet'!S196),'Panel Spreadsheet'!S196*Maturity!S196,"")</f>
        <v/>
      </c>
      <c r="T196" s="6" t="str">
        <f>IF(ISNUMBER('Panel Spreadsheet'!T196),'Panel Spreadsheet'!T196*Maturity!T196,"")</f>
        <v/>
      </c>
      <c r="U196" s="6" t="str">
        <f>IF(ISNUMBER('Panel Spreadsheet'!U196),'Panel Spreadsheet'!U196*Maturity!U196,"")</f>
        <v/>
      </c>
      <c r="V196" s="6" t="str">
        <f>IF(ISNUMBER('Panel Spreadsheet'!V196),'Panel Spreadsheet'!V196*Maturity!V196,"")</f>
        <v/>
      </c>
      <c r="W196" s="6" t="str">
        <f>IF(ISNUMBER('Panel Spreadsheet'!W196),'Panel Spreadsheet'!W196*Maturity!W196,"")</f>
        <v/>
      </c>
      <c r="X196" s="6" t="str">
        <f>IF(ISNUMBER('Panel Spreadsheet'!X196),'Panel Spreadsheet'!X196*Maturity!X196,"")</f>
        <v/>
      </c>
      <c r="Y196" s="6" t="str">
        <f>IF(ISNUMBER('Panel Spreadsheet'!Y196),'Panel Spreadsheet'!Y196*Maturity!Y196,"")</f>
        <v/>
      </c>
      <c r="Z196" s="6" t="str">
        <f>IF(ISNUMBER('Panel Spreadsheet'!Z196),'Panel Spreadsheet'!Z196*Maturity!Z196,"")</f>
        <v/>
      </c>
      <c r="AA196" s="6" t="str">
        <f>IF(ISNUMBER('Panel Spreadsheet'!AA196),'Panel Spreadsheet'!AA196*Maturity!AA196,"")</f>
        <v/>
      </c>
      <c r="AB196" s="6" t="str">
        <f>IF(ISNUMBER('Panel Spreadsheet'!AB196),'Panel Spreadsheet'!AB196*Maturity!AB196,"")</f>
        <v/>
      </c>
      <c r="AC196" s="6" t="str">
        <f>IF(ISNUMBER('Panel Spreadsheet'!AC196),'Panel Spreadsheet'!AC196*Maturity!AC196,"")</f>
        <v/>
      </c>
      <c r="AD196" s="6" t="str">
        <f>IF(ISNUMBER('Panel Spreadsheet'!AD196),'Panel Spreadsheet'!AD196*Maturity!AD196,"")</f>
        <v/>
      </c>
      <c r="AE196" s="6" t="str">
        <f>IF(ISNUMBER('Panel Spreadsheet'!AE196),'Panel Spreadsheet'!AE196*Maturity!AE196,"")</f>
        <v/>
      </c>
      <c r="AF196" s="6" t="str">
        <f>IF(ISNUMBER('Panel Spreadsheet'!AF196),'Panel Spreadsheet'!AF196*Maturity!AF196,"")</f>
        <v/>
      </c>
      <c r="AG196" s="6" t="str">
        <f>IF(ISNUMBER('Panel Spreadsheet'!AG196),'Panel Spreadsheet'!AG196*Maturity!AG196,"")</f>
        <v/>
      </c>
      <c r="AH196" s="6" t="str">
        <f>IF(ISNUMBER('Panel Spreadsheet'!AH196),'Panel Spreadsheet'!AH196*Maturity!AH196,"")</f>
        <v/>
      </c>
      <c r="AI196" s="6" t="str">
        <f>IF(ISNUMBER('Panel Spreadsheet'!AI196),'Panel Spreadsheet'!AI196*Maturity!AI196,"")</f>
        <v/>
      </c>
      <c r="AJ196" s="6" t="str">
        <f>IF(ISNUMBER('Panel Spreadsheet'!AJ196),'Panel Spreadsheet'!AJ196*Maturity!AJ196,"")</f>
        <v/>
      </c>
      <c r="AK196" s="6" t="str">
        <f>IF(ISNUMBER('Panel Spreadsheet'!AK196),'Panel Spreadsheet'!AK196*Maturity!AK196,"")</f>
        <v/>
      </c>
      <c r="AL196" s="6" t="str">
        <f>IF(ISNUMBER('Panel Spreadsheet'!AL196),'Panel Spreadsheet'!AL196*Maturity!AL196,"")</f>
        <v/>
      </c>
      <c r="AM196" s="6" t="str">
        <f>IF(ISNUMBER('Panel Spreadsheet'!AM196),'Panel Spreadsheet'!AM196*Maturity!AM196,"")</f>
        <v/>
      </c>
      <c r="AN196" s="6" t="str">
        <f>IF(ISNUMBER('Panel Spreadsheet'!AN196),'Panel Spreadsheet'!AN196*Maturity!AN196,"")</f>
        <v/>
      </c>
      <c r="AO196" s="6" t="str">
        <f>IF(ISNUMBER('Panel Spreadsheet'!AO196),'Panel Spreadsheet'!AO196*Maturity!AO196,"")</f>
        <v/>
      </c>
      <c r="AP196" s="6" t="str">
        <f>IF(ISNUMBER('Panel Spreadsheet'!AP196),'Panel Spreadsheet'!AP196*Maturity!AP196,"")</f>
        <v/>
      </c>
      <c r="AQ196" s="6" t="str">
        <f>IF(ISNUMBER('Panel Spreadsheet'!AQ196),'Panel Spreadsheet'!AQ196*Maturity!AQ196,"")</f>
        <v/>
      </c>
      <c r="AR196" s="6" t="str">
        <f>IF(ISNUMBER('Panel Spreadsheet'!AR196),'Panel Spreadsheet'!AR196*Maturity!AR196,"")</f>
        <v/>
      </c>
      <c r="AS196" s="6" t="str">
        <f>IF(ISNUMBER('Panel Spreadsheet'!AS196),'Panel Spreadsheet'!AS196*Maturity!AS196,"")</f>
        <v/>
      </c>
      <c r="AT196" s="6" t="str">
        <f>IF(ISNUMBER('Panel Spreadsheet'!AT196),'Panel Spreadsheet'!AT196*Maturity!AT196,"")</f>
        <v/>
      </c>
      <c r="AU196" s="6" t="str">
        <f>IF(ISNUMBER('Panel Spreadsheet'!AU196),'Panel Spreadsheet'!AU196*Maturity!AU196,"")</f>
        <v/>
      </c>
      <c r="AV196" s="6" t="str">
        <f>IF(ISNUMBER('Panel Spreadsheet'!AV196),'Panel Spreadsheet'!AV196*Maturity!AV196,"")</f>
        <v/>
      </c>
      <c r="AW196" s="6" t="str">
        <f>IF(ISNUMBER('Panel Spreadsheet'!AW196),'Panel Spreadsheet'!AW196*Maturity!AW196,"")</f>
        <v/>
      </c>
      <c r="AX196" s="6" t="str">
        <f>IF(ISNUMBER('Panel Spreadsheet'!AX196),'Panel Spreadsheet'!AX196*Maturity!AX196,"")</f>
        <v/>
      </c>
      <c r="AY196" s="6" t="str">
        <f>IF(ISNUMBER('Panel Spreadsheet'!AY196),'Panel Spreadsheet'!AY196*Maturity!AY196,"")</f>
        <v/>
      </c>
    </row>
    <row r="197" spans="1:51" x14ac:dyDescent="0.35">
      <c r="A197" s="67" t="s">
        <v>141</v>
      </c>
      <c r="B197" s="36" t="s">
        <v>154</v>
      </c>
      <c r="F197" s="6">
        <f>IF(ISNUMBER('Panel Spreadsheet'!F197),'Panel Spreadsheet'!F197*Maturity!F197,"")</f>
        <v>463.72133333333335</v>
      </c>
      <c r="G197" s="6">
        <f>IF(ISNUMBER('Panel Spreadsheet'!G197),'Panel Spreadsheet'!G197*Maturity!G197,"")</f>
        <v>527.4043333333334</v>
      </c>
      <c r="H197" s="6">
        <f>IF(ISNUMBER('Panel Spreadsheet'!H197),'Panel Spreadsheet'!H197*Maturity!H197,"")</f>
        <v>398.366625</v>
      </c>
      <c r="I197" s="6" t="str">
        <f>IF(ISNUMBER('Panel Spreadsheet'!I197),'Panel Spreadsheet'!I197*Maturity!I197,"")</f>
        <v/>
      </c>
      <c r="J197" s="6" t="str">
        <f>IF(ISNUMBER('Panel Spreadsheet'!J197),'Panel Spreadsheet'!J197*Maturity!J197,"")</f>
        <v/>
      </c>
      <c r="K197" s="6" t="str">
        <f>IF(ISNUMBER('Panel Spreadsheet'!K197),'Panel Spreadsheet'!K197*Maturity!K197,"")</f>
        <v/>
      </c>
      <c r="L197" s="6" t="str">
        <f>IF(ISNUMBER('Panel Spreadsheet'!L197),'Panel Spreadsheet'!L197*Maturity!L197,"")</f>
        <v/>
      </c>
      <c r="M197" s="6" t="str">
        <f>IF(ISNUMBER('Panel Spreadsheet'!M197),'Panel Spreadsheet'!M197*Maturity!M197,"")</f>
        <v/>
      </c>
      <c r="N197" s="6" t="str">
        <f>IF(ISNUMBER('Panel Spreadsheet'!N197),'Panel Spreadsheet'!N197*Maturity!N197,"")</f>
        <v/>
      </c>
      <c r="O197" s="6" t="str">
        <f>IF(ISNUMBER('Panel Spreadsheet'!O197),'Panel Spreadsheet'!O197*Maturity!O197,"")</f>
        <v/>
      </c>
      <c r="P197" s="6" t="str">
        <f>IF(ISNUMBER('Panel Spreadsheet'!P197),'Panel Spreadsheet'!P197*Maturity!P197,"")</f>
        <v/>
      </c>
      <c r="Q197" s="6" t="str">
        <f>IF(ISNUMBER('Panel Spreadsheet'!Q197),'Panel Spreadsheet'!Q197*Maturity!Q197,"")</f>
        <v/>
      </c>
      <c r="R197" s="6" t="str">
        <f>IF(ISNUMBER('Panel Spreadsheet'!R197),'Panel Spreadsheet'!R197*Maturity!R197,"")</f>
        <v/>
      </c>
      <c r="S197" s="6" t="str">
        <f>IF(ISNUMBER('Panel Spreadsheet'!S197),'Panel Spreadsheet'!S197*Maturity!S197,"")</f>
        <v/>
      </c>
      <c r="T197" s="6" t="str">
        <f>IF(ISNUMBER('Panel Spreadsheet'!T197),'Panel Spreadsheet'!T197*Maturity!T197,"")</f>
        <v/>
      </c>
      <c r="U197" s="6" t="str">
        <f>IF(ISNUMBER('Panel Spreadsheet'!U197),'Panel Spreadsheet'!U197*Maturity!U197,"")</f>
        <v/>
      </c>
      <c r="V197" s="6" t="str">
        <f>IF(ISNUMBER('Panel Spreadsheet'!V197),'Panel Spreadsheet'!V197*Maturity!V197,"")</f>
        <v/>
      </c>
      <c r="W197" s="6" t="str">
        <f>IF(ISNUMBER('Panel Spreadsheet'!W197),'Panel Spreadsheet'!W197*Maturity!W197,"")</f>
        <v/>
      </c>
      <c r="X197" s="6" t="str">
        <f>IF(ISNUMBER('Panel Spreadsheet'!X197),'Panel Spreadsheet'!X197*Maturity!X197,"")</f>
        <v/>
      </c>
      <c r="Y197" s="6" t="str">
        <f>IF(ISNUMBER('Panel Spreadsheet'!Y197),'Panel Spreadsheet'!Y197*Maturity!Y197,"")</f>
        <v/>
      </c>
      <c r="Z197" s="6" t="str">
        <f>IF(ISNUMBER('Panel Spreadsheet'!Z197),'Panel Spreadsheet'!Z197*Maturity!Z197,"")</f>
        <v/>
      </c>
      <c r="AA197" s="6" t="str">
        <f>IF(ISNUMBER('Panel Spreadsheet'!AA197),'Panel Spreadsheet'!AA197*Maturity!AA197,"")</f>
        <v/>
      </c>
      <c r="AB197" s="6" t="str">
        <f>IF(ISNUMBER('Panel Spreadsheet'!AB197),'Panel Spreadsheet'!AB197*Maturity!AB197,"")</f>
        <v/>
      </c>
      <c r="AC197" s="6" t="str">
        <f>IF(ISNUMBER('Panel Spreadsheet'!AC197),'Panel Spreadsheet'!AC197*Maturity!AC197,"")</f>
        <v/>
      </c>
      <c r="AD197" s="6" t="str">
        <f>IF(ISNUMBER('Panel Spreadsheet'!AD197),'Panel Spreadsheet'!AD197*Maturity!AD197,"")</f>
        <v/>
      </c>
      <c r="AE197" s="6" t="str">
        <f>IF(ISNUMBER('Panel Spreadsheet'!AE197),'Panel Spreadsheet'!AE197*Maturity!AE197,"")</f>
        <v/>
      </c>
      <c r="AF197" s="6" t="str">
        <f>IF(ISNUMBER('Panel Spreadsheet'!AF197),'Panel Spreadsheet'!AF197*Maturity!AF197,"")</f>
        <v/>
      </c>
      <c r="AG197" s="6" t="str">
        <f>IF(ISNUMBER('Panel Spreadsheet'!AG197),'Panel Spreadsheet'!AG197*Maturity!AG197,"")</f>
        <v/>
      </c>
      <c r="AH197" s="6" t="str">
        <f>IF(ISNUMBER('Panel Spreadsheet'!AH197),'Panel Spreadsheet'!AH197*Maturity!AH197,"")</f>
        <v/>
      </c>
      <c r="AI197" s="6" t="str">
        <f>IF(ISNUMBER('Panel Spreadsheet'!AI197),'Panel Spreadsheet'!AI197*Maturity!AI197,"")</f>
        <v/>
      </c>
      <c r="AJ197" s="6" t="str">
        <f>IF(ISNUMBER('Panel Spreadsheet'!AJ197),'Panel Spreadsheet'!AJ197*Maturity!AJ197,"")</f>
        <v/>
      </c>
      <c r="AK197" s="6" t="str">
        <f>IF(ISNUMBER('Panel Spreadsheet'!AK197),'Panel Spreadsheet'!AK197*Maturity!AK197,"")</f>
        <v/>
      </c>
      <c r="AL197" s="6" t="str">
        <f>IF(ISNUMBER('Panel Spreadsheet'!AL197),'Panel Spreadsheet'!AL197*Maturity!AL197,"")</f>
        <v/>
      </c>
      <c r="AM197" s="6" t="str">
        <f>IF(ISNUMBER('Panel Spreadsheet'!AM197),'Panel Spreadsheet'!AM197*Maturity!AM197,"")</f>
        <v/>
      </c>
      <c r="AN197" s="6" t="str">
        <f>IF(ISNUMBER('Panel Spreadsheet'!AN197),'Panel Spreadsheet'!AN197*Maturity!AN197,"")</f>
        <v/>
      </c>
      <c r="AO197" s="6" t="str">
        <f>IF(ISNUMBER('Panel Spreadsheet'!AO197),'Panel Spreadsheet'!AO197*Maturity!AO197,"")</f>
        <v/>
      </c>
      <c r="AP197" s="6" t="str">
        <f>IF(ISNUMBER('Panel Spreadsheet'!AP197),'Panel Spreadsheet'!AP197*Maturity!AP197,"")</f>
        <v/>
      </c>
      <c r="AQ197" s="6" t="str">
        <f>IF(ISNUMBER('Panel Spreadsheet'!AQ197),'Panel Spreadsheet'!AQ197*Maturity!AQ197,"")</f>
        <v/>
      </c>
      <c r="AR197" s="6" t="str">
        <f>IF(ISNUMBER('Panel Spreadsheet'!AR197),'Panel Spreadsheet'!AR197*Maturity!AR197,"")</f>
        <v/>
      </c>
      <c r="AS197" s="6" t="str">
        <f>IF(ISNUMBER('Panel Spreadsheet'!AS197),'Panel Spreadsheet'!AS197*Maturity!AS197,"")</f>
        <v/>
      </c>
      <c r="AT197" s="6" t="str">
        <f>IF(ISNUMBER('Panel Spreadsheet'!AT197),'Panel Spreadsheet'!AT197*Maturity!AT197,"")</f>
        <v/>
      </c>
      <c r="AU197" s="6" t="str">
        <f>IF(ISNUMBER('Panel Spreadsheet'!AU197),'Panel Spreadsheet'!AU197*Maturity!AU197,"")</f>
        <v/>
      </c>
      <c r="AV197" s="6" t="str">
        <f>IF(ISNUMBER('Panel Spreadsheet'!AV197),'Panel Spreadsheet'!AV197*Maturity!AV197,"")</f>
        <v/>
      </c>
      <c r="AW197" s="6" t="str">
        <f>IF(ISNUMBER('Panel Spreadsheet'!AW197),'Panel Spreadsheet'!AW197*Maturity!AW197,"")</f>
        <v/>
      </c>
      <c r="AX197" s="6" t="str">
        <f>IF(ISNUMBER('Panel Spreadsheet'!AX197),'Panel Spreadsheet'!AX197*Maturity!AX197,"")</f>
        <v/>
      </c>
      <c r="AY197" s="6" t="str">
        <f>IF(ISNUMBER('Panel Spreadsheet'!AY197),'Panel Spreadsheet'!AY197*Maturity!AY197,"")</f>
        <v/>
      </c>
    </row>
    <row r="198" spans="1:51" x14ac:dyDescent="0.35">
      <c r="A198" s="70" t="s">
        <v>142</v>
      </c>
      <c r="B198" s="36" t="s">
        <v>154</v>
      </c>
      <c r="F198" s="6" t="str">
        <f>IF(ISNUMBER('Panel Spreadsheet'!F198),'Panel Spreadsheet'!F198*Maturity!F198,"")</f>
        <v/>
      </c>
      <c r="G198" s="6" t="str">
        <f>IF(ISNUMBER('Panel Spreadsheet'!G198),'Panel Spreadsheet'!G198*Maturity!G198,"")</f>
        <v/>
      </c>
      <c r="H198" s="6" t="str">
        <f>IF(ISNUMBER('Panel Spreadsheet'!H198),'Panel Spreadsheet'!H198*Maturity!H198,"")</f>
        <v/>
      </c>
      <c r="I198" s="6" t="str">
        <f>IF(ISNUMBER('Panel Spreadsheet'!I198),'Panel Spreadsheet'!I198*Maturity!I198,"")</f>
        <v/>
      </c>
      <c r="J198" s="6" t="str">
        <f>IF(ISNUMBER('Panel Spreadsheet'!J198),'Panel Spreadsheet'!J198*Maturity!J198,"")</f>
        <v/>
      </c>
      <c r="K198" s="6" t="str">
        <f>IF(ISNUMBER('Panel Spreadsheet'!K198),'Panel Spreadsheet'!K198*Maturity!K198,"")</f>
        <v/>
      </c>
      <c r="L198" s="6" t="str">
        <f>IF(ISNUMBER('Panel Spreadsheet'!L198),'Panel Spreadsheet'!L198*Maturity!L198,"")</f>
        <v/>
      </c>
      <c r="M198" s="6" t="str">
        <f>IF(ISNUMBER('Panel Spreadsheet'!M198),'Panel Spreadsheet'!M198*Maturity!M198,"")</f>
        <v/>
      </c>
      <c r="N198" s="6" t="str">
        <f>IF(ISNUMBER('Panel Spreadsheet'!N198),'Panel Spreadsheet'!N198*Maturity!N198,"")</f>
        <v/>
      </c>
      <c r="O198" s="6" t="str">
        <f>IF(ISNUMBER('Panel Spreadsheet'!O198),'Panel Spreadsheet'!O198*Maturity!O198,"")</f>
        <v/>
      </c>
      <c r="P198" s="6" t="str">
        <f>IF(ISNUMBER('Panel Spreadsheet'!P198),'Panel Spreadsheet'!P198*Maturity!P198,"")</f>
        <v/>
      </c>
      <c r="Q198" s="6" t="str">
        <f>IF(ISNUMBER('Panel Spreadsheet'!Q198),'Panel Spreadsheet'!Q198*Maturity!Q198,"")</f>
        <v/>
      </c>
      <c r="R198" s="6" t="str">
        <f>IF(ISNUMBER('Panel Spreadsheet'!R198),'Panel Spreadsheet'!R198*Maturity!R198,"")</f>
        <v/>
      </c>
      <c r="S198" s="6" t="str">
        <f>IF(ISNUMBER('Panel Spreadsheet'!S198),'Panel Spreadsheet'!S198*Maturity!S198,"")</f>
        <v/>
      </c>
      <c r="T198" s="6" t="str">
        <f>IF(ISNUMBER('Panel Spreadsheet'!T198),'Panel Spreadsheet'!T198*Maturity!T198,"")</f>
        <v/>
      </c>
      <c r="U198" s="6" t="str">
        <f>IF(ISNUMBER('Panel Spreadsheet'!U198),'Panel Spreadsheet'!U198*Maturity!U198,"")</f>
        <v/>
      </c>
      <c r="V198" s="6" t="str">
        <f>IF(ISNUMBER('Panel Spreadsheet'!V198),'Panel Spreadsheet'!V198*Maturity!V198,"")</f>
        <v/>
      </c>
      <c r="W198" s="6" t="str">
        <f>IF(ISNUMBER('Panel Spreadsheet'!W198),'Panel Spreadsheet'!W198*Maturity!W198,"")</f>
        <v/>
      </c>
      <c r="X198" s="6" t="str">
        <f>IF(ISNUMBER('Panel Spreadsheet'!X198),'Panel Spreadsheet'!X198*Maturity!X198,"")</f>
        <v/>
      </c>
      <c r="Y198" s="6" t="str">
        <f>IF(ISNUMBER('Panel Spreadsheet'!Y198),'Panel Spreadsheet'!Y198*Maturity!Y198,"")</f>
        <v/>
      </c>
      <c r="Z198" s="6" t="str">
        <f>IF(ISNUMBER('Panel Spreadsheet'!Z198),'Panel Spreadsheet'!Z198*Maturity!Z198,"")</f>
        <v/>
      </c>
      <c r="AA198" s="6" t="str">
        <f>IF(ISNUMBER('Panel Spreadsheet'!AA198),'Panel Spreadsheet'!AA198*Maturity!AA198,"")</f>
        <v/>
      </c>
      <c r="AB198" s="6" t="str">
        <f>IF(ISNUMBER('Panel Spreadsheet'!AB198),'Panel Spreadsheet'!AB198*Maturity!AB198,"")</f>
        <v/>
      </c>
      <c r="AC198" s="6">
        <f>IF(ISNUMBER('Panel Spreadsheet'!AC198),'Panel Spreadsheet'!AC198*Maturity!AC198,"")</f>
        <v>18585.242708333331</v>
      </c>
      <c r="AD198" s="6">
        <f>IF(ISNUMBER('Panel Spreadsheet'!AD198),'Panel Spreadsheet'!AD198*Maturity!AD198,"")</f>
        <v>13075.194458333333</v>
      </c>
      <c r="AE198" s="6" t="str">
        <f>IF(ISNUMBER('Panel Spreadsheet'!AE198),'Panel Spreadsheet'!AE198*Maturity!AE198,"")</f>
        <v/>
      </c>
      <c r="AF198" s="6" t="str">
        <f>IF(ISNUMBER('Panel Spreadsheet'!AF198),'Panel Spreadsheet'!AF198*Maturity!AF198,"")</f>
        <v/>
      </c>
      <c r="AG198" s="6" t="str">
        <f>IF(ISNUMBER('Panel Spreadsheet'!AG198),'Panel Spreadsheet'!AG198*Maturity!AG198,"")</f>
        <v/>
      </c>
      <c r="AH198" s="6" t="str">
        <f>IF(ISNUMBER('Panel Spreadsheet'!AH198),'Panel Spreadsheet'!AH198*Maturity!AH198,"")</f>
        <v/>
      </c>
      <c r="AI198" s="6" t="str">
        <f>IF(ISNUMBER('Panel Spreadsheet'!AI198),'Panel Spreadsheet'!AI198*Maturity!AI198,"")</f>
        <v/>
      </c>
      <c r="AJ198" s="6" t="str">
        <f>IF(ISNUMBER('Panel Spreadsheet'!AJ198),'Panel Spreadsheet'!AJ198*Maturity!AJ198,"")</f>
        <v/>
      </c>
      <c r="AK198" s="6" t="str">
        <f>IF(ISNUMBER('Panel Spreadsheet'!AK198),'Panel Spreadsheet'!AK198*Maturity!AK198,"")</f>
        <v/>
      </c>
      <c r="AL198" s="6" t="str">
        <f>IF(ISNUMBER('Panel Spreadsheet'!AL198),'Panel Spreadsheet'!AL198*Maturity!AL198,"")</f>
        <v/>
      </c>
      <c r="AM198" s="6" t="str">
        <f>IF(ISNUMBER('Panel Spreadsheet'!AM198),'Panel Spreadsheet'!AM198*Maturity!AM198,"")</f>
        <v/>
      </c>
      <c r="AN198" s="6" t="str">
        <f>IF(ISNUMBER('Panel Spreadsheet'!AN198),'Panel Spreadsheet'!AN198*Maturity!AN198,"")</f>
        <v/>
      </c>
      <c r="AO198" s="6" t="str">
        <f>IF(ISNUMBER('Panel Spreadsheet'!AO198),'Panel Spreadsheet'!AO198*Maturity!AO198,"")</f>
        <v/>
      </c>
      <c r="AP198" s="6" t="str">
        <f>IF(ISNUMBER('Panel Spreadsheet'!AP198),'Panel Spreadsheet'!AP198*Maturity!AP198,"")</f>
        <v/>
      </c>
      <c r="AQ198" s="6" t="str">
        <f>IF(ISNUMBER('Panel Spreadsheet'!AQ198),'Panel Spreadsheet'!AQ198*Maturity!AQ198,"")</f>
        <v/>
      </c>
      <c r="AR198" s="6" t="str">
        <f>IF(ISNUMBER('Panel Spreadsheet'!AR198),'Panel Spreadsheet'!AR198*Maturity!AR198,"")</f>
        <v/>
      </c>
      <c r="AS198" s="6" t="str">
        <f>IF(ISNUMBER('Panel Spreadsheet'!AS198),'Panel Spreadsheet'!AS198*Maturity!AS198,"")</f>
        <v/>
      </c>
      <c r="AT198" s="6" t="str">
        <f>IF(ISNUMBER('Panel Spreadsheet'!AT198),'Panel Spreadsheet'!AT198*Maturity!AT198,"")</f>
        <v/>
      </c>
      <c r="AU198" s="6" t="str">
        <f>IF(ISNUMBER('Panel Spreadsheet'!AU198),'Panel Spreadsheet'!AU198*Maturity!AU198,"")</f>
        <v/>
      </c>
      <c r="AV198" s="6" t="str">
        <f>IF(ISNUMBER('Panel Spreadsheet'!AV198),'Panel Spreadsheet'!AV198*Maturity!AV198,"")</f>
        <v/>
      </c>
      <c r="AW198" s="6" t="str">
        <f>IF(ISNUMBER('Panel Spreadsheet'!AW198),'Panel Spreadsheet'!AW198*Maturity!AW198,"")</f>
        <v/>
      </c>
      <c r="AX198" s="6" t="str">
        <f>IF(ISNUMBER('Panel Spreadsheet'!AX198),'Panel Spreadsheet'!AX198*Maturity!AX198,"")</f>
        <v/>
      </c>
      <c r="AY198" s="6" t="str">
        <f>IF(ISNUMBER('Panel Spreadsheet'!AY198),'Panel Spreadsheet'!AY198*Maturity!AY198,"")</f>
        <v/>
      </c>
    </row>
    <row r="199" spans="1:51" x14ac:dyDescent="0.35">
      <c r="A199" s="67" t="s">
        <v>143</v>
      </c>
      <c r="B199" s="36" t="s">
        <v>160</v>
      </c>
      <c r="F199" s="6" t="str">
        <f>IF(ISNUMBER('Panel Spreadsheet'!F199),'Panel Spreadsheet'!F199*Maturity!F199,"")</f>
        <v/>
      </c>
      <c r="G199" s="6" t="str">
        <f>IF(ISNUMBER('Panel Spreadsheet'!G199),'Panel Spreadsheet'!G199*Maturity!G199,"")</f>
        <v/>
      </c>
      <c r="H199" s="6" t="str">
        <f>IF(ISNUMBER('Panel Spreadsheet'!H199),'Panel Spreadsheet'!H199*Maturity!H199,"")</f>
        <v/>
      </c>
      <c r="I199" s="6" t="str">
        <f>IF(ISNUMBER('Panel Spreadsheet'!I199),'Panel Spreadsheet'!I199*Maturity!I199,"")</f>
        <v/>
      </c>
      <c r="J199" s="6" t="str">
        <f>IF(ISNUMBER('Panel Spreadsheet'!J199),'Panel Spreadsheet'!J199*Maturity!J199,"")</f>
        <v/>
      </c>
      <c r="K199" s="6" t="str">
        <f>IF(ISNUMBER('Panel Spreadsheet'!K199),'Panel Spreadsheet'!K199*Maturity!K199,"")</f>
        <v/>
      </c>
      <c r="L199" s="6" t="str">
        <f>IF(ISNUMBER('Panel Spreadsheet'!L199),'Panel Spreadsheet'!L199*Maturity!L199,"")</f>
        <v/>
      </c>
      <c r="M199" s="6" t="str">
        <f>IF(ISNUMBER('Panel Spreadsheet'!M199),'Panel Spreadsheet'!M199*Maturity!M199,"")</f>
        <v/>
      </c>
      <c r="N199" s="6" t="str">
        <f>IF(ISNUMBER('Panel Spreadsheet'!N199),'Panel Spreadsheet'!N199*Maturity!N199,"")</f>
        <v/>
      </c>
      <c r="O199" s="6" t="str">
        <f>IF(ISNUMBER('Panel Spreadsheet'!O199),'Panel Spreadsheet'!O199*Maturity!O199,"")</f>
        <v/>
      </c>
      <c r="P199" s="6" t="str">
        <f>IF(ISNUMBER('Panel Spreadsheet'!P199),'Panel Spreadsheet'!P199*Maturity!P199,"")</f>
        <v/>
      </c>
      <c r="Q199" s="6" t="str">
        <f>IF(ISNUMBER('Panel Spreadsheet'!Q199),'Panel Spreadsheet'!Q199*Maturity!Q199,"")</f>
        <v/>
      </c>
      <c r="R199" s="6" t="str">
        <f>IF(ISNUMBER('Panel Spreadsheet'!R199),'Panel Spreadsheet'!R199*Maturity!R199,"")</f>
        <v/>
      </c>
      <c r="S199" s="6" t="str">
        <f>IF(ISNUMBER('Panel Spreadsheet'!S199),'Panel Spreadsheet'!S199*Maturity!S199,"")</f>
        <v/>
      </c>
      <c r="T199" s="6" t="str">
        <f>IF(ISNUMBER('Panel Spreadsheet'!T199),'Panel Spreadsheet'!T199*Maturity!T199,"")</f>
        <v/>
      </c>
      <c r="U199" s="6" t="str">
        <f>IF(ISNUMBER('Panel Spreadsheet'!U199),'Panel Spreadsheet'!U199*Maturity!U199,"")</f>
        <v/>
      </c>
      <c r="V199" s="6" t="str">
        <f>IF(ISNUMBER('Panel Spreadsheet'!V199),'Panel Spreadsheet'!V199*Maturity!V199,"")</f>
        <v/>
      </c>
      <c r="W199" s="6" t="str">
        <f>IF(ISNUMBER('Panel Spreadsheet'!W199),'Panel Spreadsheet'!W199*Maturity!W199,"")</f>
        <v/>
      </c>
      <c r="X199" s="6" t="str">
        <f>IF(ISNUMBER('Panel Spreadsheet'!X199),'Panel Spreadsheet'!X199*Maturity!X199,"")</f>
        <v/>
      </c>
      <c r="Y199" s="6" t="str">
        <f>IF(ISNUMBER('Panel Spreadsheet'!Y199),'Panel Spreadsheet'!Y199*Maturity!Y199,"")</f>
        <v/>
      </c>
      <c r="Z199" s="6" t="str">
        <f>IF(ISNUMBER('Panel Spreadsheet'!Z199),'Panel Spreadsheet'!Z199*Maturity!Z199,"")</f>
        <v/>
      </c>
      <c r="AA199" s="6" t="str">
        <f>IF(ISNUMBER('Panel Spreadsheet'!AA199),'Panel Spreadsheet'!AA199*Maturity!AA199,"")</f>
        <v/>
      </c>
      <c r="AB199" s="6" t="str">
        <f>IF(ISNUMBER('Panel Spreadsheet'!AB199),'Panel Spreadsheet'!AB199*Maturity!AB199,"")</f>
        <v/>
      </c>
      <c r="AC199" s="6" t="str">
        <f>IF(ISNUMBER('Panel Spreadsheet'!AC199),'Panel Spreadsheet'!AC199*Maturity!AC199,"")</f>
        <v/>
      </c>
      <c r="AD199" s="6" t="str">
        <f>IF(ISNUMBER('Panel Spreadsheet'!AD199),'Panel Spreadsheet'!AD199*Maturity!AD199,"")</f>
        <v/>
      </c>
      <c r="AE199" s="6" t="str">
        <f>IF(ISNUMBER('Panel Spreadsheet'!AE199),'Panel Spreadsheet'!AE199*Maturity!AE199,"")</f>
        <v/>
      </c>
      <c r="AF199" s="6" t="str">
        <f>IF(ISNUMBER('Panel Spreadsheet'!AF199),'Panel Spreadsheet'!AF199*Maturity!AF199,"")</f>
        <v/>
      </c>
      <c r="AG199" s="6" t="str">
        <f>IF(ISNUMBER('Panel Spreadsheet'!AG199),'Panel Spreadsheet'!AG199*Maturity!AG199,"")</f>
        <v/>
      </c>
      <c r="AH199" s="6" t="str">
        <f>IF(ISNUMBER('Panel Spreadsheet'!AH199),'Panel Spreadsheet'!AH199*Maturity!AH199,"")</f>
        <v/>
      </c>
      <c r="AI199" s="6" t="str">
        <f>IF(ISNUMBER('Panel Spreadsheet'!AI199),'Panel Spreadsheet'!AI199*Maturity!AI199,"")</f>
        <v/>
      </c>
      <c r="AJ199" s="6" t="str">
        <f>IF(ISNUMBER('Panel Spreadsheet'!AJ199),'Panel Spreadsheet'!AJ199*Maturity!AJ199,"")</f>
        <v/>
      </c>
      <c r="AK199" s="6" t="str">
        <f>IF(ISNUMBER('Panel Spreadsheet'!AK199),'Panel Spreadsheet'!AK199*Maturity!AK199,"")</f>
        <v/>
      </c>
      <c r="AL199" s="6" t="str">
        <f>IF(ISNUMBER('Panel Spreadsheet'!AL199),'Panel Spreadsheet'!AL199*Maturity!AL199,"")</f>
        <v/>
      </c>
      <c r="AM199" s="6" t="str">
        <f>IF(ISNUMBER('Panel Spreadsheet'!AM199),'Panel Spreadsheet'!AM199*Maturity!AM199,"")</f>
        <v/>
      </c>
      <c r="AN199" s="6" t="str">
        <f>IF(ISNUMBER('Panel Spreadsheet'!AN199),'Panel Spreadsheet'!AN199*Maturity!AN199,"")</f>
        <v/>
      </c>
      <c r="AO199" s="6" t="str">
        <f>IF(ISNUMBER('Panel Spreadsheet'!AO199),'Panel Spreadsheet'!AO199*Maturity!AO199,"")</f>
        <v/>
      </c>
      <c r="AP199" s="6" t="str">
        <f>IF(ISNUMBER('Panel Spreadsheet'!AP199),'Panel Spreadsheet'!AP199*Maturity!AP199,"")</f>
        <v/>
      </c>
      <c r="AQ199" s="6" t="str">
        <f>IF(ISNUMBER('Panel Spreadsheet'!AQ199),'Panel Spreadsheet'!AQ199*Maturity!AQ199,"")</f>
        <v/>
      </c>
      <c r="AR199" s="6" t="str">
        <f>IF(ISNUMBER('Panel Spreadsheet'!AR199),'Panel Spreadsheet'!AR199*Maturity!AR199,"")</f>
        <v/>
      </c>
      <c r="AS199" s="6" t="str">
        <f>IF(ISNUMBER('Panel Spreadsheet'!AS199),'Panel Spreadsheet'!AS199*Maturity!AS199,"")</f>
        <v/>
      </c>
      <c r="AT199" s="6" t="str">
        <f>IF(ISNUMBER('Panel Spreadsheet'!AT199),'Panel Spreadsheet'!AT199*Maturity!AT199,"")</f>
        <v/>
      </c>
      <c r="AU199" s="6" t="str">
        <f>IF(ISNUMBER('Panel Spreadsheet'!AU199),'Panel Spreadsheet'!AU199*Maturity!AU199,"")</f>
        <v/>
      </c>
      <c r="AV199" s="6">
        <f>IF(ISNUMBER('Panel Spreadsheet'!AV199),'Panel Spreadsheet'!AV199*Maturity!AV199,"")</f>
        <v>335994.21049000003</v>
      </c>
      <c r="AW199" s="6">
        <f>IF(ISNUMBER('Panel Spreadsheet'!AW199),'Panel Spreadsheet'!AW199*Maturity!AW199,"")</f>
        <v>352113.35583999997</v>
      </c>
      <c r="AX199" s="6">
        <f>IF(ISNUMBER('Panel Spreadsheet'!AX199),'Panel Spreadsheet'!AX199*Maturity!AX199,"")</f>
        <v>224560.24215500001</v>
      </c>
      <c r="AY199" s="6">
        <f>IF(ISNUMBER('Panel Spreadsheet'!AY199),'Panel Spreadsheet'!AY199*Maturity!AY199,"")</f>
        <v>197837.29259500001</v>
      </c>
    </row>
    <row r="200" spans="1:51" x14ac:dyDescent="0.35">
      <c r="A200" s="67" t="s">
        <v>144</v>
      </c>
      <c r="B200" s="36" t="s">
        <v>153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</row>
    <row r="201" spans="1:51" x14ac:dyDescent="0.35">
      <c r="A201" s="67" t="s">
        <v>145</v>
      </c>
      <c r="B201" s="36" t="s">
        <v>169</v>
      </c>
      <c r="F201" s="6" t="str">
        <f>IF(ISNUMBER('Panel Spreadsheet'!F201),'Panel Spreadsheet'!F201*Maturity!F201,"")</f>
        <v/>
      </c>
      <c r="G201" s="6" t="str">
        <f>IF(ISNUMBER('Panel Spreadsheet'!G201),'Panel Spreadsheet'!G201*Maturity!G201,"")</f>
        <v/>
      </c>
      <c r="H201" s="6" t="str">
        <f>IF(ISNUMBER('Panel Spreadsheet'!H201),'Panel Spreadsheet'!H201*Maturity!H201,"")</f>
        <v/>
      </c>
      <c r="I201" s="6" t="str">
        <f>IF(ISNUMBER('Panel Spreadsheet'!I201),'Panel Spreadsheet'!I201*Maturity!I201,"")</f>
        <v/>
      </c>
      <c r="J201" s="6" t="str">
        <f>IF(ISNUMBER('Panel Spreadsheet'!J201),'Panel Spreadsheet'!J201*Maturity!J201,"")</f>
        <v/>
      </c>
      <c r="K201" s="6" t="str">
        <f>IF(ISNUMBER('Panel Spreadsheet'!K201),'Panel Spreadsheet'!K201*Maturity!K201,"")</f>
        <v/>
      </c>
      <c r="L201" s="6" t="str">
        <f>IF(ISNUMBER('Panel Spreadsheet'!L201),'Panel Spreadsheet'!L201*Maturity!L201,"")</f>
        <v/>
      </c>
      <c r="M201" s="6" t="str">
        <f>IF(ISNUMBER('Panel Spreadsheet'!M201),'Panel Spreadsheet'!M201*Maturity!M201,"")</f>
        <v/>
      </c>
      <c r="N201" s="6" t="str">
        <f>IF(ISNUMBER('Panel Spreadsheet'!N201),'Panel Spreadsheet'!N201*Maturity!N201,"")</f>
        <v/>
      </c>
      <c r="O201" s="6" t="str">
        <f>IF(ISNUMBER('Panel Spreadsheet'!O201),'Panel Spreadsheet'!O201*Maturity!O201,"")</f>
        <v/>
      </c>
      <c r="P201" s="6" t="str">
        <f>IF(ISNUMBER('Panel Spreadsheet'!P201),'Panel Spreadsheet'!P201*Maturity!P201,"")</f>
        <v/>
      </c>
      <c r="Q201" s="6" t="str">
        <f>IF(ISNUMBER('Panel Spreadsheet'!Q201),'Panel Spreadsheet'!Q201*Maturity!Q201,"")</f>
        <v/>
      </c>
      <c r="R201" s="6" t="str">
        <f>IF(ISNUMBER('Panel Spreadsheet'!R201),'Panel Spreadsheet'!R201*Maturity!R201,"")</f>
        <v/>
      </c>
      <c r="S201" s="6" t="str">
        <f>IF(ISNUMBER('Panel Spreadsheet'!S201),'Panel Spreadsheet'!S201*Maturity!S201,"")</f>
        <v/>
      </c>
      <c r="T201" s="6" t="str">
        <f>IF(ISNUMBER('Panel Spreadsheet'!T201),'Panel Spreadsheet'!T201*Maturity!T201,"")</f>
        <v/>
      </c>
      <c r="U201" s="6" t="str">
        <f>IF(ISNUMBER('Panel Spreadsheet'!U201),'Panel Spreadsheet'!U201*Maturity!U201,"")</f>
        <v/>
      </c>
      <c r="V201" s="6" t="str">
        <f>IF(ISNUMBER('Panel Spreadsheet'!V201),'Panel Spreadsheet'!V201*Maturity!V201,"")</f>
        <v/>
      </c>
      <c r="W201" s="6" t="str">
        <f>IF(ISNUMBER('Panel Spreadsheet'!W201),'Panel Spreadsheet'!W201*Maturity!W201,"")</f>
        <v/>
      </c>
      <c r="X201" s="6" t="str">
        <f>IF(ISNUMBER('Panel Spreadsheet'!X201),'Panel Spreadsheet'!X201*Maturity!X201,"")</f>
        <v/>
      </c>
      <c r="Y201" s="6" t="str">
        <f>IF(ISNUMBER('Panel Spreadsheet'!Y201),'Panel Spreadsheet'!Y201*Maturity!Y201,"")</f>
        <v/>
      </c>
      <c r="Z201" s="6" t="str">
        <f>IF(ISNUMBER('Panel Spreadsheet'!Z201),'Panel Spreadsheet'!Z201*Maturity!Z201,"")</f>
        <v/>
      </c>
      <c r="AA201" s="6" t="str">
        <f>IF(ISNUMBER('Panel Spreadsheet'!AA201),'Panel Spreadsheet'!AA201*Maturity!AA201,"")</f>
        <v/>
      </c>
      <c r="AB201" s="6" t="str">
        <f>IF(ISNUMBER('Panel Spreadsheet'!AB201),'Panel Spreadsheet'!AB201*Maturity!AB201,"")</f>
        <v/>
      </c>
      <c r="AC201" s="6" t="str">
        <f>IF(ISNUMBER('Panel Spreadsheet'!AC201),'Panel Spreadsheet'!AC201*Maturity!AC201,"")</f>
        <v/>
      </c>
      <c r="AD201" s="6" t="str">
        <f>IF(ISNUMBER('Panel Spreadsheet'!AD201),'Panel Spreadsheet'!AD201*Maturity!AD201,"")</f>
        <v/>
      </c>
      <c r="AE201" s="6" t="str">
        <f>IF(ISNUMBER('Panel Spreadsheet'!AE201),'Panel Spreadsheet'!AE201*Maturity!AE201,"")</f>
        <v/>
      </c>
      <c r="AF201" s="6" t="str">
        <f>IF(ISNUMBER('Panel Spreadsheet'!AF201),'Panel Spreadsheet'!AF201*Maturity!AF201,"")</f>
        <v/>
      </c>
      <c r="AG201" s="6" t="str">
        <f>IF(ISNUMBER('Panel Spreadsheet'!AG201),'Panel Spreadsheet'!AG201*Maturity!AG201,"")</f>
        <v/>
      </c>
      <c r="AH201" s="6" t="str">
        <f>IF(ISNUMBER('Panel Spreadsheet'!AH201),'Panel Spreadsheet'!AH201*Maturity!AH201,"")</f>
        <v/>
      </c>
      <c r="AI201" s="6" t="str">
        <f>IF(ISNUMBER('Panel Spreadsheet'!AI201),'Panel Spreadsheet'!AI201*Maturity!AI201,"")</f>
        <v/>
      </c>
      <c r="AJ201" s="6" t="str">
        <f>IF(ISNUMBER('Panel Spreadsheet'!AJ201),'Panel Spreadsheet'!AJ201*Maturity!AJ201,"")</f>
        <v/>
      </c>
      <c r="AK201" s="6" t="str">
        <f>IF(ISNUMBER('Panel Spreadsheet'!AK201),'Panel Spreadsheet'!AK201*Maturity!AK201,"")</f>
        <v/>
      </c>
      <c r="AL201" s="6" t="str">
        <f>IF(ISNUMBER('Panel Spreadsheet'!AL201),'Panel Spreadsheet'!AL201*Maturity!AL201,"")</f>
        <v/>
      </c>
      <c r="AM201" s="6" t="str">
        <f>IF(ISNUMBER('Panel Spreadsheet'!AM201),'Panel Spreadsheet'!AM201*Maturity!AM201,"")</f>
        <v/>
      </c>
      <c r="AN201" s="6" t="str">
        <f>IF(ISNUMBER('Panel Spreadsheet'!AN201),'Panel Spreadsheet'!AN201*Maturity!AN201,"")</f>
        <v/>
      </c>
      <c r="AO201" s="6" t="str">
        <f>IF(ISNUMBER('Panel Spreadsheet'!AO201),'Panel Spreadsheet'!AO201*Maturity!AO201,"")</f>
        <v/>
      </c>
      <c r="AP201" s="6" t="str">
        <f>IF(ISNUMBER('Panel Spreadsheet'!AP201),'Panel Spreadsheet'!AP201*Maturity!AP201,"")</f>
        <v/>
      </c>
      <c r="AQ201" s="6" t="str">
        <f>IF(ISNUMBER('Panel Spreadsheet'!AQ201),'Panel Spreadsheet'!AQ201*Maturity!AQ201,"")</f>
        <v/>
      </c>
      <c r="AR201" s="6" t="str">
        <f>IF(ISNUMBER('Panel Spreadsheet'!AR201),'Panel Spreadsheet'!AR201*Maturity!AR201,"")</f>
        <v/>
      </c>
      <c r="AS201" s="6" t="str">
        <f>IF(ISNUMBER('Panel Spreadsheet'!AS201),'Panel Spreadsheet'!AS201*Maturity!AS201,"")</f>
        <v/>
      </c>
      <c r="AT201" s="6" t="str">
        <f>IF(ISNUMBER('Panel Spreadsheet'!AT201),'Panel Spreadsheet'!AT201*Maturity!AT201,"")</f>
        <v/>
      </c>
      <c r="AU201" s="6" t="str">
        <f>IF(ISNUMBER('Panel Spreadsheet'!AU201),'Panel Spreadsheet'!AU201*Maturity!AU201,"")</f>
        <v/>
      </c>
      <c r="AV201" s="6" t="str">
        <f>IF(ISNUMBER('Panel Spreadsheet'!AV201),'Panel Spreadsheet'!AV201*Maturity!AV201,"")</f>
        <v/>
      </c>
      <c r="AW201" s="6" t="str">
        <f>IF(ISNUMBER('Panel Spreadsheet'!AW201),'Panel Spreadsheet'!AW201*Maturity!AW201,"")</f>
        <v/>
      </c>
      <c r="AX201" s="6" t="str">
        <f>IF(ISNUMBER('Panel Spreadsheet'!AX201),'Panel Spreadsheet'!AX201*Maturity!AX201,"")</f>
        <v/>
      </c>
      <c r="AY201" s="6" t="str">
        <f>IF(ISNUMBER('Panel Spreadsheet'!AY201),'Panel Spreadsheet'!AY201*Maturity!AY201,"")</f>
        <v/>
      </c>
    </row>
    <row r="202" spans="1:51" x14ac:dyDescent="0.35">
      <c r="A202" s="67" t="s">
        <v>146</v>
      </c>
      <c r="B202" s="36" t="s">
        <v>154</v>
      </c>
      <c r="F202" s="6" t="str">
        <f>IF(ISNUMBER('Panel Spreadsheet'!F202),'Panel Spreadsheet'!F202*Maturity!F202,"")</f>
        <v/>
      </c>
      <c r="G202" s="6" t="str">
        <f>IF(ISNUMBER('Panel Spreadsheet'!G202),'Panel Spreadsheet'!G202*Maturity!G202,"")</f>
        <v/>
      </c>
      <c r="H202" s="6" t="str">
        <f>IF(ISNUMBER('Panel Spreadsheet'!H202),'Panel Spreadsheet'!H202*Maturity!H202,"")</f>
        <v/>
      </c>
      <c r="I202" s="6" t="str">
        <f>IF(ISNUMBER('Panel Spreadsheet'!I202),'Panel Spreadsheet'!I202*Maturity!I202,"")</f>
        <v/>
      </c>
      <c r="J202" s="6" t="str">
        <f>IF(ISNUMBER('Panel Spreadsheet'!J202),'Panel Spreadsheet'!J202*Maturity!J202,"")</f>
        <v/>
      </c>
      <c r="K202" s="6" t="str">
        <f>IF(ISNUMBER('Panel Spreadsheet'!K202),'Panel Spreadsheet'!K202*Maturity!K202,"")</f>
        <v/>
      </c>
      <c r="L202" s="6" t="str">
        <f>IF(ISNUMBER('Panel Spreadsheet'!L202),'Panel Spreadsheet'!L202*Maturity!L202,"")</f>
        <v/>
      </c>
      <c r="M202" s="6" t="str">
        <f>IF(ISNUMBER('Panel Spreadsheet'!M202),'Panel Spreadsheet'!M202*Maturity!M202,"")</f>
        <v/>
      </c>
      <c r="N202" s="6" t="str">
        <f>IF(ISNUMBER('Panel Spreadsheet'!N202),'Panel Spreadsheet'!N202*Maturity!N202,"")</f>
        <v/>
      </c>
      <c r="O202" s="6" t="str">
        <f>IF(ISNUMBER('Panel Spreadsheet'!O202),'Panel Spreadsheet'!O202*Maturity!O202,"")</f>
        <v/>
      </c>
      <c r="P202" s="6" t="str">
        <f>IF(ISNUMBER('Panel Spreadsheet'!P202),'Panel Spreadsheet'!P202*Maturity!P202,"")</f>
        <v/>
      </c>
      <c r="Q202" s="6" t="str">
        <f>IF(ISNUMBER('Panel Spreadsheet'!Q202),'Panel Spreadsheet'!Q202*Maturity!Q202,"")</f>
        <v/>
      </c>
      <c r="R202" s="6" t="str">
        <f>IF(ISNUMBER('Panel Spreadsheet'!R202),'Panel Spreadsheet'!R202*Maturity!R202,"")</f>
        <v/>
      </c>
      <c r="S202" s="6" t="str">
        <f>IF(ISNUMBER('Panel Spreadsheet'!S202),'Panel Spreadsheet'!S202*Maturity!S202,"")</f>
        <v/>
      </c>
      <c r="T202" s="6" t="str">
        <f>IF(ISNUMBER('Panel Spreadsheet'!T202),'Panel Spreadsheet'!T202*Maturity!T202,"")</f>
        <v/>
      </c>
      <c r="U202" s="6" t="str">
        <f>IF(ISNUMBER('Panel Spreadsheet'!U202),'Panel Spreadsheet'!U202*Maturity!U202,"")</f>
        <v/>
      </c>
      <c r="V202" s="6" t="str">
        <f>IF(ISNUMBER('Panel Spreadsheet'!V202),'Panel Spreadsheet'!V202*Maturity!V202,"")</f>
        <v/>
      </c>
      <c r="W202" s="6" t="str">
        <f>IF(ISNUMBER('Panel Spreadsheet'!W202),'Panel Spreadsheet'!W202*Maturity!W202,"")</f>
        <v/>
      </c>
      <c r="X202" s="6" t="str">
        <f>IF(ISNUMBER('Panel Spreadsheet'!X202),'Panel Spreadsheet'!X202*Maturity!X202,"")</f>
        <v/>
      </c>
      <c r="Y202" s="6" t="str">
        <f>IF(ISNUMBER('Panel Spreadsheet'!Y202),'Panel Spreadsheet'!Y202*Maturity!Y202,"")</f>
        <v/>
      </c>
      <c r="Z202" s="6" t="str">
        <f>IF(ISNUMBER('Panel Spreadsheet'!Z202),'Panel Spreadsheet'!Z202*Maturity!Z202,"")</f>
        <v/>
      </c>
      <c r="AA202" s="6" t="str">
        <f>IF(ISNUMBER('Panel Spreadsheet'!AA202),'Panel Spreadsheet'!AA202*Maturity!AA202,"")</f>
        <v/>
      </c>
      <c r="AB202" s="6" t="str">
        <f>IF(ISNUMBER('Panel Spreadsheet'!AB202),'Panel Spreadsheet'!AB202*Maturity!AB202,"")</f>
        <v/>
      </c>
      <c r="AC202" s="6" t="str">
        <f>IF(ISNUMBER('Panel Spreadsheet'!AC202),'Panel Spreadsheet'!AC202*Maturity!AC202,"")</f>
        <v/>
      </c>
      <c r="AD202" s="6" t="str">
        <f>IF(ISNUMBER('Panel Spreadsheet'!AD202),'Panel Spreadsheet'!AD202*Maturity!AD202,"")</f>
        <v/>
      </c>
      <c r="AE202" s="6" t="str">
        <f>IF(ISNUMBER('Panel Spreadsheet'!AE202),'Panel Spreadsheet'!AE202*Maturity!AE202,"")</f>
        <v/>
      </c>
      <c r="AF202" s="6" t="str">
        <f>IF(ISNUMBER('Panel Spreadsheet'!AF202),'Panel Spreadsheet'!AF202*Maturity!AF202,"")</f>
        <v/>
      </c>
      <c r="AG202" s="6" t="str">
        <f>IF(ISNUMBER('Panel Spreadsheet'!AG202),'Panel Spreadsheet'!AG202*Maturity!AG202,"")</f>
        <v/>
      </c>
      <c r="AH202" s="6" t="str">
        <f>IF(ISNUMBER('Panel Spreadsheet'!AH202),'Panel Spreadsheet'!AH202*Maturity!AH202,"")</f>
        <v/>
      </c>
      <c r="AI202" s="6" t="str">
        <f>IF(ISNUMBER('Panel Spreadsheet'!AI202),'Panel Spreadsheet'!AI202*Maturity!AI202,"")</f>
        <v/>
      </c>
      <c r="AJ202" s="6" t="str">
        <f>IF(ISNUMBER('Panel Spreadsheet'!AJ202),'Panel Spreadsheet'!AJ202*Maturity!AJ202,"")</f>
        <v/>
      </c>
      <c r="AK202" s="6" t="str">
        <f>IF(ISNUMBER('Panel Spreadsheet'!AK202),'Panel Spreadsheet'!AK202*Maturity!AK202,"")</f>
        <v/>
      </c>
      <c r="AL202" s="6" t="str">
        <f>IF(ISNUMBER('Panel Spreadsheet'!AL202),'Panel Spreadsheet'!AL202*Maturity!AL202,"")</f>
        <v/>
      </c>
      <c r="AM202" s="6" t="str">
        <f>IF(ISNUMBER('Panel Spreadsheet'!AM202),'Panel Spreadsheet'!AM202*Maturity!AM202,"")</f>
        <v/>
      </c>
      <c r="AN202" s="6" t="str">
        <f>IF(ISNUMBER('Panel Spreadsheet'!AN202),'Panel Spreadsheet'!AN202*Maturity!AN202,"")</f>
        <v/>
      </c>
      <c r="AO202" s="6" t="str">
        <f>IF(ISNUMBER('Panel Spreadsheet'!AO202),'Panel Spreadsheet'!AO202*Maturity!AO202,"")</f>
        <v/>
      </c>
      <c r="AP202" s="6" t="str">
        <f>IF(ISNUMBER('Panel Spreadsheet'!AP202),'Panel Spreadsheet'!AP202*Maturity!AP202,"")</f>
        <v/>
      </c>
      <c r="AQ202" s="6" t="str">
        <f>IF(ISNUMBER('Panel Spreadsheet'!AQ202),'Panel Spreadsheet'!AQ202*Maturity!AQ202,"")</f>
        <v/>
      </c>
      <c r="AR202" s="6" t="str">
        <f>IF(ISNUMBER('Panel Spreadsheet'!AR202),'Panel Spreadsheet'!AR202*Maturity!AR202,"")</f>
        <v/>
      </c>
      <c r="AS202" s="6" t="str">
        <f>IF(ISNUMBER('Panel Spreadsheet'!AS202),'Panel Spreadsheet'!AS202*Maturity!AS202,"")</f>
        <v/>
      </c>
      <c r="AT202" s="6" t="str">
        <f>IF(ISNUMBER('Panel Spreadsheet'!AT202),'Panel Spreadsheet'!AT202*Maturity!AT202,"")</f>
        <v/>
      </c>
      <c r="AU202" s="6" t="str">
        <f>IF(ISNUMBER('Panel Spreadsheet'!AU202),'Panel Spreadsheet'!AU202*Maturity!AU202,"")</f>
        <v/>
      </c>
      <c r="AV202" s="6" t="str">
        <f>IF(ISNUMBER('Panel Spreadsheet'!AV202),'Panel Spreadsheet'!AV202*Maturity!AV202,"")</f>
        <v/>
      </c>
      <c r="AW202" s="6" t="str">
        <f>IF(ISNUMBER('Panel Spreadsheet'!AW202),'Panel Spreadsheet'!AW202*Maturity!AW202,"")</f>
        <v/>
      </c>
      <c r="AX202" s="6" t="str">
        <f>IF(ISNUMBER('Panel Spreadsheet'!AX202),'Panel Spreadsheet'!AX202*Maturity!AX202,"")</f>
        <v/>
      </c>
      <c r="AY202" s="6" t="str">
        <f>IF(ISNUMBER('Panel Spreadsheet'!AY202),'Panel Spreadsheet'!AY202*Maturity!AY202,"")</f>
        <v/>
      </c>
    </row>
    <row r="203" spans="1:51" x14ac:dyDescent="0.35">
      <c r="A203" s="67" t="s">
        <v>147</v>
      </c>
      <c r="B203" s="36" t="s">
        <v>169</v>
      </c>
      <c r="F203" s="6" t="str">
        <f>IF(ISNUMBER('Panel Spreadsheet'!F203),'Panel Spreadsheet'!F203*Maturity!F203,"")</f>
        <v/>
      </c>
      <c r="G203" s="6" t="str">
        <f>IF(ISNUMBER('Panel Spreadsheet'!G203),'Panel Spreadsheet'!G203*Maturity!G203,"")</f>
        <v/>
      </c>
      <c r="H203" s="6" t="str">
        <f>IF(ISNUMBER('Panel Spreadsheet'!H203),'Panel Spreadsheet'!H203*Maturity!H203,"")</f>
        <v/>
      </c>
      <c r="I203" s="6" t="str">
        <f>IF(ISNUMBER('Panel Spreadsheet'!I203),'Panel Spreadsheet'!I203*Maturity!I203,"")</f>
        <v/>
      </c>
      <c r="J203" s="6" t="str">
        <f>IF(ISNUMBER('Panel Spreadsheet'!J203),'Panel Spreadsheet'!J203*Maturity!J203,"")</f>
        <v/>
      </c>
      <c r="K203" s="6" t="str">
        <f>IF(ISNUMBER('Panel Spreadsheet'!K203),'Panel Spreadsheet'!K203*Maturity!K203,"")</f>
        <v/>
      </c>
      <c r="L203" s="6" t="str">
        <f>IF(ISNUMBER('Panel Spreadsheet'!L203),'Panel Spreadsheet'!L203*Maturity!L203,"")</f>
        <v/>
      </c>
      <c r="M203" s="6" t="str">
        <f>IF(ISNUMBER('Panel Spreadsheet'!M203),'Panel Spreadsheet'!M203*Maturity!M203,"")</f>
        <v/>
      </c>
      <c r="N203" s="6" t="str">
        <f>IF(ISNUMBER('Panel Spreadsheet'!N203),'Panel Spreadsheet'!N203*Maturity!N203,"")</f>
        <v/>
      </c>
      <c r="O203" s="6" t="str">
        <f>IF(ISNUMBER('Panel Spreadsheet'!O203),'Panel Spreadsheet'!O203*Maturity!O203,"")</f>
        <v/>
      </c>
      <c r="P203" s="6" t="str">
        <f>IF(ISNUMBER('Panel Spreadsheet'!P203),'Panel Spreadsheet'!P203*Maturity!P203,"")</f>
        <v/>
      </c>
      <c r="Q203" s="6" t="str">
        <f>IF(ISNUMBER('Panel Spreadsheet'!Q203),'Panel Spreadsheet'!Q203*Maturity!Q203,"")</f>
        <v/>
      </c>
      <c r="R203" s="6" t="str">
        <f>IF(ISNUMBER('Panel Spreadsheet'!R203),'Panel Spreadsheet'!R203*Maturity!R203,"")</f>
        <v/>
      </c>
      <c r="S203" s="6" t="str">
        <f>IF(ISNUMBER('Panel Spreadsheet'!S203),'Panel Spreadsheet'!S203*Maturity!S203,"")</f>
        <v/>
      </c>
      <c r="T203" s="6" t="str">
        <f>IF(ISNUMBER('Panel Spreadsheet'!T203),'Panel Spreadsheet'!T203*Maturity!T203,"")</f>
        <v/>
      </c>
      <c r="U203" s="6" t="str">
        <f>IF(ISNUMBER('Panel Spreadsheet'!U203),'Panel Spreadsheet'!U203*Maturity!U203,"")</f>
        <v/>
      </c>
      <c r="V203" s="6" t="str">
        <f>IF(ISNUMBER('Panel Spreadsheet'!V203),'Panel Spreadsheet'!V203*Maturity!V203,"")</f>
        <v/>
      </c>
      <c r="W203" s="6" t="str">
        <f>IF(ISNUMBER('Panel Spreadsheet'!W203),'Panel Spreadsheet'!W203*Maturity!W203,"")</f>
        <v/>
      </c>
      <c r="X203" s="6" t="str">
        <f>IF(ISNUMBER('Panel Spreadsheet'!X203),'Panel Spreadsheet'!X203*Maturity!X203,"")</f>
        <v/>
      </c>
      <c r="Y203" s="6" t="str">
        <f>IF(ISNUMBER('Panel Spreadsheet'!Y203),'Panel Spreadsheet'!Y203*Maturity!Y203,"")</f>
        <v/>
      </c>
      <c r="Z203" s="6" t="str">
        <f>IF(ISNUMBER('Panel Spreadsheet'!Z203),'Panel Spreadsheet'!Z203*Maturity!Z203,"")</f>
        <v/>
      </c>
      <c r="AA203" s="6" t="str">
        <f>IF(ISNUMBER('Panel Spreadsheet'!AA203),'Panel Spreadsheet'!AA203*Maturity!AA203,"")</f>
        <v/>
      </c>
      <c r="AB203" s="6" t="str">
        <f>IF(ISNUMBER('Panel Spreadsheet'!AB203),'Panel Spreadsheet'!AB203*Maturity!AB203,"")</f>
        <v/>
      </c>
      <c r="AC203" s="6" t="str">
        <f>IF(ISNUMBER('Panel Spreadsheet'!AC203),'Panel Spreadsheet'!AC203*Maturity!AC203,"")</f>
        <v/>
      </c>
      <c r="AD203" s="6" t="str">
        <f>IF(ISNUMBER('Panel Spreadsheet'!AD203),'Panel Spreadsheet'!AD203*Maturity!AD203,"")</f>
        <v/>
      </c>
      <c r="AE203" s="6" t="str">
        <f>IF(ISNUMBER('Panel Spreadsheet'!AE203),'Panel Spreadsheet'!AE203*Maturity!AE203,"")</f>
        <v/>
      </c>
      <c r="AF203" s="6" t="str">
        <f>IF(ISNUMBER('Panel Spreadsheet'!AF203),'Panel Spreadsheet'!AF203*Maturity!AF203,"")</f>
        <v/>
      </c>
      <c r="AG203" s="6" t="str">
        <f>IF(ISNUMBER('Panel Spreadsheet'!AG203),'Panel Spreadsheet'!AG203*Maturity!AG203,"")</f>
        <v/>
      </c>
      <c r="AH203" s="6" t="str">
        <f>IF(ISNUMBER('Panel Spreadsheet'!AH203),'Panel Spreadsheet'!AH203*Maturity!AH203,"")</f>
        <v/>
      </c>
      <c r="AI203" s="6" t="str">
        <f>IF(ISNUMBER('Panel Spreadsheet'!AI203),'Panel Spreadsheet'!AI203*Maturity!AI203,"")</f>
        <v/>
      </c>
      <c r="AJ203" s="6" t="str">
        <f>IF(ISNUMBER('Panel Spreadsheet'!AJ203),'Panel Spreadsheet'!AJ203*Maturity!AJ203,"")</f>
        <v/>
      </c>
      <c r="AK203" s="6" t="str">
        <f>IF(ISNUMBER('Panel Spreadsheet'!AK203),'Panel Spreadsheet'!AK203*Maturity!AK203,"")</f>
        <v/>
      </c>
      <c r="AL203" s="6" t="str">
        <f>IF(ISNUMBER('Panel Spreadsheet'!AL203),'Panel Spreadsheet'!AL203*Maturity!AL203,"")</f>
        <v/>
      </c>
      <c r="AM203" s="6" t="str">
        <f>IF(ISNUMBER('Panel Spreadsheet'!AM203),'Panel Spreadsheet'!AM203*Maturity!AM203,"")</f>
        <v/>
      </c>
      <c r="AN203" s="6" t="str">
        <f>IF(ISNUMBER('Panel Spreadsheet'!AN203),'Panel Spreadsheet'!AN203*Maturity!AN203,"")</f>
        <v/>
      </c>
      <c r="AO203" s="6" t="str">
        <f>IF(ISNUMBER('Panel Spreadsheet'!AO203),'Panel Spreadsheet'!AO203*Maturity!AO203,"")</f>
        <v/>
      </c>
      <c r="AP203" s="6" t="str">
        <f>IF(ISNUMBER('Panel Spreadsheet'!AP203),'Panel Spreadsheet'!AP203*Maturity!AP203,"")</f>
        <v/>
      </c>
      <c r="AQ203" s="6" t="str">
        <f>IF(ISNUMBER('Panel Spreadsheet'!AQ203),'Panel Spreadsheet'!AQ203*Maturity!AQ203,"")</f>
        <v/>
      </c>
      <c r="AR203" s="6" t="str">
        <f>IF(ISNUMBER('Panel Spreadsheet'!AR203),'Panel Spreadsheet'!AR203*Maturity!AR203,"")</f>
        <v/>
      </c>
      <c r="AS203" s="6" t="str">
        <f>IF(ISNUMBER('Panel Spreadsheet'!AS203),'Panel Spreadsheet'!AS203*Maturity!AS203,"")</f>
        <v/>
      </c>
      <c r="AT203" s="6" t="str">
        <f>IF(ISNUMBER('Panel Spreadsheet'!AT203),'Panel Spreadsheet'!AT203*Maturity!AT203,"")</f>
        <v/>
      </c>
      <c r="AU203" s="6" t="str">
        <f>IF(ISNUMBER('Panel Spreadsheet'!AU203),'Panel Spreadsheet'!AU203*Maturity!AU203,"")</f>
        <v/>
      </c>
      <c r="AV203" s="6">
        <f>IF(ISNUMBER('Panel Spreadsheet'!AV203),'Panel Spreadsheet'!AV203*Maturity!AV203,"")</f>
        <v>547.15746999999999</v>
      </c>
      <c r="AW203" s="6">
        <f>IF(ISNUMBER('Panel Spreadsheet'!AW203),'Panel Spreadsheet'!AW203*Maturity!AW203,"")</f>
        <v>253.23811999999998</v>
      </c>
      <c r="AX203" s="6">
        <f>IF(ISNUMBER('Panel Spreadsheet'!AX203),'Panel Spreadsheet'!AX203*Maturity!AX203,"")</f>
        <v>893.00573499999996</v>
      </c>
      <c r="AY203" s="6">
        <f>IF(ISNUMBER('Panel Spreadsheet'!AY203),'Panel Spreadsheet'!AY203*Maturity!AY203,"")</f>
        <v>441.33954</v>
      </c>
    </row>
    <row r="204" spans="1:51" x14ac:dyDescent="0.35">
      <c r="A204" s="67" t="s">
        <v>148</v>
      </c>
      <c r="B204" s="36" t="s">
        <v>169</v>
      </c>
      <c r="F204" s="6" t="str">
        <f>IF(ISNUMBER('Panel Spreadsheet'!F204),'Panel Spreadsheet'!F204*Maturity!F204,"")</f>
        <v/>
      </c>
      <c r="G204" s="6" t="str">
        <f>IF(ISNUMBER('Panel Spreadsheet'!G204),'Panel Spreadsheet'!G204*Maturity!G204,"")</f>
        <v/>
      </c>
      <c r="H204" s="6" t="str">
        <f>IF(ISNUMBER('Panel Spreadsheet'!H204),'Panel Spreadsheet'!H204*Maturity!H204,"")</f>
        <v/>
      </c>
      <c r="I204" s="6" t="str">
        <f>IF(ISNUMBER('Panel Spreadsheet'!I204),'Panel Spreadsheet'!I204*Maturity!I204,"")</f>
        <v/>
      </c>
      <c r="J204" s="6" t="str">
        <f>IF(ISNUMBER('Panel Spreadsheet'!J204),'Panel Spreadsheet'!J204*Maturity!J204,"")</f>
        <v/>
      </c>
      <c r="K204" s="6" t="str">
        <f>IF(ISNUMBER('Panel Spreadsheet'!K204),'Panel Spreadsheet'!K204*Maturity!K204,"")</f>
        <v/>
      </c>
      <c r="L204" s="6" t="str">
        <f>IF(ISNUMBER('Panel Spreadsheet'!L204),'Panel Spreadsheet'!L204*Maturity!L204,"")</f>
        <v/>
      </c>
      <c r="M204" s="6" t="str">
        <f>IF(ISNUMBER('Panel Spreadsheet'!M204),'Panel Spreadsheet'!M204*Maturity!M204,"")</f>
        <v/>
      </c>
      <c r="N204" s="6" t="str">
        <f>IF(ISNUMBER('Panel Spreadsheet'!N204),'Panel Spreadsheet'!N204*Maturity!N204,"")</f>
        <v/>
      </c>
      <c r="O204" s="6" t="str">
        <f>IF(ISNUMBER('Panel Spreadsheet'!O204),'Panel Spreadsheet'!O204*Maturity!O204,"")</f>
        <v/>
      </c>
      <c r="P204" s="6" t="str">
        <f>IF(ISNUMBER('Panel Spreadsheet'!P204),'Panel Spreadsheet'!P204*Maturity!P204,"")</f>
        <v/>
      </c>
      <c r="Q204" s="6" t="str">
        <f>IF(ISNUMBER('Panel Spreadsheet'!Q204),'Panel Spreadsheet'!Q204*Maturity!Q204,"")</f>
        <v/>
      </c>
      <c r="R204" s="6" t="str">
        <f>IF(ISNUMBER('Panel Spreadsheet'!R204),'Panel Spreadsheet'!R204*Maturity!R204,"")</f>
        <v/>
      </c>
      <c r="S204" s="6" t="str">
        <f>IF(ISNUMBER('Panel Spreadsheet'!S204),'Panel Spreadsheet'!S204*Maturity!S204,"")</f>
        <v/>
      </c>
      <c r="T204" s="6" t="str">
        <f>IF(ISNUMBER('Panel Spreadsheet'!T204),'Panel Spreadsheet'!T204*Maturity!T204,"")</f>
        <v/>
      </c>
      <c r="U204" s="6" t="str">
        <f>IF(ISNUMBER('Panel Spreadsheet'!U204),'Panel Spreadsheet'!U204*Maturity!U204,"")</f>
        <v/>
      </c>
      <c r="V204" s="6" t="str">
        <f>IF(ISNUMBER('Panel Spreadsheet'!V204),'Panel Spreadsheet'!V204*Maturity!V204,"")</f>
        <v/>
      </c>
      <c r="W204" s="6" t="str">
        <f>IF(ISNUMBER('Panel Spreadsheet'!W204),'Panel Spreadsheet'!W204*Maturity!W204,"")</f>
        <v/>
      </c>
      <c r="X204" s="6" t="str">
        <f>IF(ISNUMBER('Panel Spreadsheet'!X204),'Panel Spreadsheet'!X204*Maturity!X204,"")</f>
        <v/>
      </c>
      <c r="Y204" s="6" t="str">
        <f>IF(ISNUMBER('Panel Spreadsheet'!Y204),'Panel Spreadsheet'!Y204*Maturity!Y204,"")</f>
        <v/>
      </c>
      <c r="Z204" s="6" t="str">
        <f>IF(ISNUMBER('Panel Spreadsheet'!Z204),'Panel Spreadsheet'!Z204*Maturity!Z204,"")</f>
        <v/>
      </c>
      <c r="AA204" s="6" t="str">
        <f>IF(ISNUMBER('Panel Spreadsheet'!AA204),'Panel Spreadsheet'!AA204*Maturity!AA204,"")</f>
        <v/>
      </c>
      <c r="AB204" s="6" t="str">
        <f>IF(ISNUMBER('Panel Spreadsheet'!AB204),'Panel Spreadsheet'!AB204*Maturity!AB204,"")</f>
        <v/>
      </c>
      <c r="AC204" s="6" t="str">
        <f>IF(ISNUMBER('Panel Spreadsheet'!AC204),'Panel Spreadsheet'!AC204*Maturity!AC204,"")</f>
        <v/>
      </c>
      <c r="AD204" s="6" t="str">
        <f>IF(ISNUMBER('Panel Spreadsheet'!AD204),'Panel Spreadsheet'!AD204*Maturity!AD204,"")</f>
        <v/>
      </c>
      <c r="AE204" s="6" t="str">
        <f>IF(ISNUMBER('Panel Spreadsheet'!AE204),'Panel Spreadsheet'!AE204*Maturity!AE204,"")</f>
        <v/>
      </c>
      <c r="AF204" s="6" t="str">
        <f>IF(ISNUMBER('Panel Spreadsheet'!AF204),'Panel Spreadsheet'!AF204*Maturity!AF204,"")</f>
        <v/>
      </c>
      <c r="AG204" s="6" t="str">
        <f>IF(ISNUMBER('Panel Spreadsheet'!AG204),'Panel Spreadsheet'!AG204*Maturity!AG204,"")</f>
        <v/>
      </c>
      <c r="AH204" s="6" t="str">
        <f>IF(ISNUMBER('Panel Spreadsheet'!AH204),'Panel Spreadsheet'!AH204*Maturity!AH204,"")</f>
        <v/>
      </c>
      <c r="AI204" s="6" t="str">
        <f>IF(ISNUMBER('Panel Spreadsheet'!AI204),'Panel Spreadsheet'!AI204*Maturity!AI204,"")</f>
        <v/>
      </c>
      <c r="AJ204" s="6" t="str">
        <f>IF(ISNUMBER('Panel Spreadsheet'!AJ204),'Panel Spreadsheet'!AJ204*Maturity!AJ204,"")</f>
        <v/>
      </c>
      <c r="AK204" s="6" t="str">
        <f>IF(ISNUMBER('Panel Spreadsheet'!AK204),'Panel Spreadsheet'!AK204*Maturity!AK204,"")</f>
        <v/>
      </c>
      <c r="AL204" s="6" t="str">
        <f>IF(ISNUMBER('Panel Spreadsheet'!AL204),'Panel Spreadsheet'!AL204*Maturity!AL204,"")</f>
        <v/>
      </c>
      <c r="AM204" s="6" t="str">
        <f>IF(ISNUMBER('Panel Spreadsheet'!AM204),'Panel Spreadsheet'!AM204*Maturity!AM204,"")</f>
        <v/>
      </c>
      <c r="AN204" s="6" t="str">
        <f>IF(ISNUMBER('Panel Spreadsheet'!AN204),'Panel Spreadsheet'!AN204*Maturity!AN204,"")</f>
        <v/>
      </c>
      <c r="AO204" s="6" t="str">
        <f>IF(ISNUMBER('Panel Spreadsheet'!AO204),'Panel Spreadsheet'!AO204*Maturity!AO204,"")</f>
        <v/>
      </c>
      <c r="AP204" s="6" t="str">
        <f>IF(ISNUMBER('Panel Spreadsheet'!AP204),'Panel Spreadsheet'!AP204*Maturity!AP204,"")</f>
        <v/>
      </c>
      <c r="AQ204" s="6" t="str">
        <f>IF(ISNUMBER('Panel Spreadsheet'!AQ204),'Panel Spreadsheet'!AQ204*Maturity!AQ204,"")</f>
        <v/>
      </c>
      <c r="AR204" s="6" t="str">
        <f>IF(ISNUMBER('Panel Spreadsheet'!AR204),'Panel Spreadsheet'!AR204*Maturity!AR204,"")</f>
        <v/>
      </c>
      <c r="AS204" s="6" t="str">
        <f>IF(ISNUMBER('Panel Spreadsheet'!AS204),'Panel Spreadsheet'!AS204*Maturity!AS204,"")</f>
        <v/>
      </c>
      <c r="AT204" s="6" t="str">
        <f>IF(ISNUMBER('Panel Spreadsheet'!AT204),'Panel Spreadsheet'!AT204*Maturity!AT204,"")</f>
        <v/>
      </c>
      <c r="AU204" s="6" t="str">
        <f>IF(ISNUMBER('Panel Spreadsheet'!AU204),'Panel Spreadsheet'!AU204*Maturity!AU204,"")</f>
        <v/>
      </c>
      <c r="AV204" s="6">
        <f>IF(ISNUMBER('Panel Spreadsheet'!AV204),'Panel Spreadsheet'!AV204*Maturity!AV204,"")</f>
        <v>31553.97</v>
      </c>
      <c r="AW204" s="6">
        <f>IF(ISNUMBER('Panel Spreadsheet'!AW204),'Panel Spreadsheet'!AW204*Maturity!AW204,"")</f>
        <v>38328.672000000006</v>
      </c>
      <c r="AX204" s="6">
        <f>IF(ISNUMBER('Panel Spreadsheet'!AX204),'Panel Spreadsheet'!AX204*Maturity!AX204,"")</f>
        <v>112335.17724999999</v>
      </c>
      <c r="AY204" s="6">
        <f>IF(ISNUMBER('Panel Spreadsheet'!AY204),'Panel Spreadsheet'!AY204*Maturity!AY204,"")</f>
        <v>65725.137499999997</v>
      </c>
    </row>
    <row r="205" spans="1:51" x14ac:dyDescent="0.35">
      <c r="A205" s="67" t="s">
        <v>149</v>
      </c>
      <c r="B205" s="36" t="s">
        <v>169</v>
      </c>
      <c r="F205" s="6" t="str">
        <f>IF(ISNUMBER('Panel Spreadsheet'!F205),'Panel Spreadsheet'!F205*Maturity!F205,"")</f>
        <v/>
      </c>
      <c r="G205" s="6" t="str">
        <f>IF(ISNUMBER('Panel Spreadsheet'!G205),'Panel Spreadsheet'!G205*Maturity!G205,"")</f>
        <v/>
      </c>
      <c r="H205" s="6" t="str">
        <f>IF(ISNUMBER('Panel Spreadsheet'!H205),'Panel Spreadsheet'!H205*Maturity!H205,"")</f>
        <v/>
      </c>
      <c r="I205" s="6" t="str">
        <f>IF(ISNUMBER('Panel Spreadsheet'!I205),'Panel Spreadsheet'!I205*Maturity!I205,"")</f>
        <v/>
      </c>
      <c r="J205" s="6" t="str">
        <f>IF(ISNUMBER('Panel Spreadsheet'!J205),'Panel Spreadsheet'!J205*Maturity!J205,"")</f>
        <v/>
      </c>
      <c r="K205" s="6" t="str">
        <f>IF(ISNUMBER('Panel Spreadsheet'!K205),'Panel Spreadsheet'!K205*Maturity!K205,"")</f>
        <v/>
      </c>
      <c r="L205" s="6" t="str">
        <f>IF(ISNUMBER('Panel Spreadsheet'!L205),'Panel Spreadsheet'!L205*Maturity!L205,"")</f>
        <v/>
      </c>
      <c r="M205" s="6" t="str">
        <f>IF(ISNUMBER('Panel Spreadsheet'!M205),'Panel Spreadsheet'!M205*Maturity!M205,"")</f>
        <v/>
      </c>
      <c r="N205" s="6" t="str">
        <f>IF(ISNUMBER('Panel Spreadsheet'!N205),'Panel Spreadsheet'!N205*Maturity!N205,"")</f>
        <v/>
      </c>
      <c r="O205" s="6" t="str">
        <f>IF(ISNUMBER('Panel Spreadsheet'!O205),'Panel Spreadsheet'!O205*Maturity!O205,"")</f>
        <v/>
      </c>
      <c r="P205" s="6" t="str">
        <f>IF(ISNUMBER('Panel Spreadsheet'!P205),'Panel Spreadsheet'!P205*Maturity!P205,"")</f>
        <v/>
      </c>
      <c r="Q205" s="6" t="str">
        <f>IF(ISNUMBER('Panel Spreadsheet'!Q205),'Panel Spreadsheet'!Q205*Maturity!Q205,"")</f>
        <v/>
      </c>
      <c r="R205" s="6" t="str">
        <f>IF(ISNUMBER('Panel Spreadsheet'!R205),'Panel Spreadsheet'!R205*Maturity!R205,"")</f>
        <v/>
      </c>
      <c r="S205" s="6" t="str">
        <f>IF(ISNUMBER('Panel Spreadsheet'!S205),'Panel Spreadsheet'!S205*Maturity!S205,"")</f>
        <v/>
      </c>
      <c r="T205" s="6" t="str">
        <f>IF(ISNUMBER('Panel Spreadsheet'!T205),'Panel Spreadsheet'!T205*Maturity!T205,"")</f>
        <v/>
      </c>
      <c r="U205" s="6" t="str">
        <f>IF(ISNUMBER('Panel Spreadsheet'!U205),'Panel Spreadsheet'!U205*Maturity!U205,"")</f>
        <v/>
      </c>
      <c r="V205" s="6" t="str">
        <f>IF(ISNUMBER('Panel Spreadsheet'!V205),'Panel Spreadsheet'!V205*Maturity!V205,"")</f>
        <v/>
      </c>
      <c r="W205" s="6" t="str">
        <f>IF(ISNUMBER('Panel Spreadsheet'!W205),'Panel Spreadsheet'!W205*Maturity!W205,"")</f>
        <v/>
      </c>
      <c r="X205" s="6" t="str">
        <f>IF(ISNUMBER('Panel Spreadsheet'!X205),'Panel Spreadsheet'!X205*Maturity!X205,"")</f>
        <v/>
      </c>
      <c r="Y205" s="6" t="str">
        <f>IF(ISNUMBER('Panel Spreadsheet'!Y205),'Panel Spreadsheet'!Y205*Maturity!Y205,"")</f>
        <v/>
      </c>
      <c r="Z205" s="6" t="str">
        <f>IF(ISNUMBER('Panel Spreadsheet'!Z205),'Panel Spreadsheet'!Z205*Maturity!Z205,"")</f>
        <v/>
      </c>
      <c r="AA205" s="6" t="str">
        <f>IF(ISNUMBER('Panel Spreadsheet'!AA205),'Panel Spreadsheet'!AA205*Maturity!AA205,"")</f>
        <v/>
      </c>
      <c r="AB205" s="6" t="str">
        <f>IF(ISNUMBER('Panel Spreadsheet'!AB205),'Panel Spreadsheet'!AB205*Maturity!AB205,"")</f>
        <v/>
      </c>
      <c r="AC205" s="6" t="str">
        <f>IF(ISNUMBER('Panel Spreadsheet'!AC205),'Panel Spreadsheet'!AC205*Maturity!AC205,"")</f>
        <v/>
      </c>
      <c r="AD205" s="6" t="str">
        <f>IF(ISNUMBER('Panel Spreadsheet'!AD205),'Panel Spreadsheet'!AD205*Maturity!AD205,"")</f>
        <v/>
      </c>
      <c r="AE205" s="6" t="str">
        <f>IF(ISNUMBER('Panel Spreadsheet'!AE205),'Panel Spreadsheet'!AE205*Maturity!AE205,"")</f>
        <v/>
      </c>
      <c r="AF205" s="6" t="str">
        <f>IF(ISNUMBER('Panel Spreadsheet'!AF205),'Panel Spreadsheet'!AF205*Maturity!AF205,"")</f>
        <v/>
      </c>
      <c r="AG205" s="6" t="str">
        <f>IF(ISNUMBER('Panel Spreadsheet'!AG205),'Panel Spreadsheet'!AG205*Maturity!AG205,"")</f>
        <v/>
      </c>
      <c r="AH205" s="6" t="str">
        <f>IF(ISNUMBER('Panel Spreadsheet'!AH205),'Panel Spreadsheet'!AH205*Maturity!AH205,"")</f>
        <v/>
      </c>
      <c r="AI205" s="6" t="str">
        <f>IF(ISNUMBER('Panel Spreadsheet'!AI205),'Panel Spreadsheet'!AI205*Maturity!AI205,"")</f>
        <v/>
      </c>
      <c r="AJ205" s="6" t="str">
        <f>IF(ISNUMBER('Panel Spreadsheet'!AJ205),'Panel Spreadsheet'!AJ205*Maturity!AJ205,"")</f>
        <v/>
      </c>
      <c r="AK205" s="6" t="str">
        <f>IF(ISNUMBER('Panel Spreadsheet'!AK205),'Panel Spreadsheet'!AK205*Maturity!AK205,"")</f>
        <v/>
      </c>
      <c r="AL205" s="6" t="str">
        <f>IF(ISNUMBER('Panel Spreadsheet'!AL205),'Panel Spreadsheet'!AL205*Maturity!AL205,"")</f>
        <v/>
      </c>
      <c r="AM205" s="6" t="str">
        <f>IF(ISNUMBER('Panel Spreadsheet'!AM205),'Panel Spreadsheet'!AM205*Maturity!AM205,"")</f>
        <v/>
      </c>
      <c r="AN205" s="6" t="str">
        <f>IF(ISNUMBER('Panel Spreadsheet'!AN205),'Panel Spreadsheet'!AN205*Maturity!AN205,"")</f>
        <v/>
      </c>
      <c r="AO205" s="6" t="str">
        <f>IF(ISNUMBER('Panel Spreadsheet'!AO205),'Panel Spreadsheet'!AO205*Maturity!AO205,"")</f>
        <v/>
      </c>
      <c r="AP205" s="6" t="str">
        <f>IF(ISNUMBER('Panel Spreadsheet'!AP205),'Panel Spreadsheet'!AP205*Maturity!AP205,"")</f>
        <v/>
      </c>
      <c r="AQ205" s="6" t="str">
        <f>IF(ISNUMBER('Panel Spreadsheet'!AQ205),'Panel Spreadsheet'!AQ205*Maturity!AQ205,"")</f>
        <v/>
      </c>
      <c r="AR205" s="6" t="str">
        <f>IF(ISNUMBER('Panel Spreadsheet'!AR205),'Panel Spreadsheet'!AR205*Maturity!AR205,"")</f>
        <v/>
      </c>
      <c r="AS205" s="6" t="str">
        <f>IF(ISNUMBER('Panel Spreadsheet'!AS205),'Panel Spreadsheet'!AS205*Maturity!AS205,"")</f>
        <v/>
      </c>
      <c r="AT205" s="6" t="str">
        <f>IF(ISNUMBER('Panel Spreadsheet'!AT205),'Panel Spreadsheet'!AT205*Maturity!AT205,"")</f>
        <v/>
      </c>
      <c r="AU205" s="6" t="str">
        <f>IF(ISNUMBER('Panel Spreadsheet'!AU205),'Panel Spreadsheet'!AU205*Maturity!AU205,"")</f>
        <v/>
      </c>
      <c r="AV205" s="6">
        <f>IF(ISNUMBER('Panel Spreadsheet'!AV205),'Panel Spreadsheet'!AV205*Maturity!AV205,"")</f>
        <v>75894.349050000004</v>
      </c>
      <c r="AW205" s="6">
        <f>IF(ISNUMBER('Panel Spreadsheet'!AW205),'Panel Spreadsheet'!AW205*Maturity!AW205,"")</f>
        <v>80138.861650000006</v>
      </c>
      <c r="AX205" s="6">
        <f>IF(ISNUMBER('Panel Spreadsheet'!AX205),'Panel Spreadsheet'!AX205*Maturity!AX205,"")</f>
        <v>73117.634835000004</v>
      </c>
      <c r="AY205" s="6">
        <f>IF(ISNUMBER('Panel Spreadsheet'!AY205),'Panel Spreadsheet'!AY205*Maturity!AY205,"")</f>
        <v>57662.028850000002</v>
      </c>
    </row>
    <row r="206" spans="1:51" x14ac:dyDescent="0.35">
      <c r="A206" s="67" t="s">
        <v>150</v>
      </c>
      <c r="B206" s="36" t="s">
        <v>169</v>
      </c>
      <c r="F206" s="6" t="str">
        <f>IF(ISNUMBER('Panel Spreadsheet'!F206),'Panel Spreadsheet'!F206*Maturity!F206,"")</f>
        <v/>
      </c>
      <c r="G206" s="6" t="str">
        <f>IF(ISNUMBER('Panel Spreadsheet'!G206),'Panel Spreadsheet'!G206*Maturity!G206,"")</f>
        <v/>
      </c>
      <c r="H206" s="6" t="str">
        <f>IF(ISNUMBER('Panel Spreadsheet'!H206),'Panel Spreadsheet'!H206*Maturity!H206,"")</f>
        <v/>
      </c>
      <c r="I206" s="6" t="str">
        <f>IF(ISNUMBER('Panel Spreadsheet'!I206),'Panel Spreadsheet'!I206*Maturity!I206,"")</f>
        <v/>
      </c>
      <c r="J206" s="6" t="str">
        <f>IF(ISNUMBER('Panel Spreadsheet'!J206),'Panel Spreadsheet'!J206*Maturity!J206,"")</f>
        <v/>
      </c>
      <c r="K206" s="6" t="str">
        <f>IF(ISNUMBER('Panel Spreadsheet'!K206),'Panel Spreadsheet'!K206*Maturity!K206,"")</f>
        <v/>
      </c>
      <c r="L206" s="6" t="str">
        <f>IF(ISNUMBER('Panel Spreadsheet'!L206),'Panel Spreadsheet'!L206*Maturity!L206,"")</f>
        <v/>
      </c>
      <c r="M206" s="6" t="str">
        <f>IF(ISNUMBER('Panel Spreadsheet'!M206),'Panel Spreadsheet'!M206*Maturity!M206,"")</f>
        <v/>
      </c>
      <c r="N206" s="6" t="str">
        <f>IF(ISNUMBER('Panel Spreadsheet'!N206),'Panel Spreadsheet'!N206*Maturity!N206,"")</f>
        <v/>
      </c>
      <c r="O206" s="6" t="str">
        <f>IF(ISNUMBER('Panel Spreadsheet'!O206),'Panel Spreadsheet'!O206*Maturity!O206,"")</f>
        <v/>
      </c>
      <c r="P206" s="6" t="str">
        <f>IF(ISNUMBER('Panel Spreadsheet'!P206),'Panel Spreadsheet'!P206*Maturity!P206,"")</f>
        <v/>
      </c>
      <c r="Q206" s="6" t="str">
        <f>IF(ISNUMBER('Panel Spreadsheet'!Q206),'Panel Spreadsheet'!Q206*Maturity!Q206,"")</f>
        <v/>
      </c>
      <c r="R206" s="6" t="str">
        <f>IF(ISNUMBER('Panel Spreadsheet'!R206),'Panel Spreadsheet'!R206*Maturity!R206,"")</f>
        <v/>
      </c>
      <c r="S206" s="6" t="str">
        <f>IF(ISNUMBER('Panel Spreadsheet'!S206),'Panel Spreadsheet'!S206*Maturity!S206,"")</f>
        <v/>
      </c>
      <c r="T206" s="6" t="str">
        <f>IF(ISNUMBER('Panel Spreadsheet'!T206),'Panel Spreadsheet'!T206*Maturity!T206,"")</f>
        <v/>
      </c>
      <c r="U206" s="6" t="str">
        <f>IF(ISNUMBER('Panel Spreadsheet'!U206),'Panel Spreadsheet'!U206*Maturity!U206,"")</f>
        <v/>
      </c>
      <c r="V206" s="6" t="str">
        <f>IF(ISNUMBER('Panel Spreadsheet'!V206),'Panel Spreadsheet'!V206*Maturity!V206,"")</f>
        <v/>
      </c>
      <c r="W206" s="6" t="str">
        <f>IF(ISNUMBER('Panel Spreadsheet'!W206),'Panel Spreadsheet'!W206*Maturity!W206,"")</f>
        <v/>
      </c>
      <c r="X206" s="6" t="str">
        <f>IF(ISNUMBER('Panel Spreadsheet'!X206),'Panel Spreadsheet'!X206*Maturity!X206,"")</f>
        <v/>
      </c>
      <c r="Y206" s="6" t="str">
        <f>IF(ISNUMBER('Panel Spreadsheet'!Y206),'Panel Spreadsheet'!Y206*Maturity!Y206,"")</f>
        <v/>
      </c>
      <c r="Z206" s="6" t="str">
        <f>IF(ISNUMBER('Panel Spreadsheet'!Z206),'Panel Spreadsheet'!Z206*Maturity!Z206,"")</f>
        <v/>
      </c>
      <c r="AA206" s="6" t="str">
        <f>IF(ISNUMBER('Panel Spreadsheet'!AA206),'Panel Spreadsheet'!AA206*Maturity!AA206,"")</f>
        <v/>
      </c>
      <c r="AB206" s="6" t="str">
        <f>IF(ISNUMBER('Panel Spreadsheet'!AB206),'Panel Spreadsheet'!AB206*Maturity!AB206,"")</f>
        <v/>
      </c>
      <c r="AC206" s="6" t="str">
        <f>IF(ISNUMBER('Panel Spreadsheet'!AC206),'Panel Spreadsheet'!AC206*Maturity!AC206,"")</f>
        <v/>
      </c>
      <c r="AD206" s="6" t="str">
        <f>IF(ISNUMBER('Panel Spreadsheet'!AD206),'Panel Spreadsheet'!AD206*Maturity!AD206,"")</f>
        <v/>
      </c>
      <c r="AE206" s="6" t="str">
        <f>IF(ISNUMBER('Panel Spreadsheet'!AE206),'Panel Spreadsheet'!AE206*Maturity!AE206,"")</f>
        <v/>
      </c>
      <c r="AF206" s="6" t="str">
        <f>IF(ISNUMBER('Panel Spreadsheet'!AF206),'Panel Spreadsheet'!AF206*Maturity!AF206,"")</f>
        <v/>
      </c>
      <c r="AG206" s="6" t="str">
        <f>IF(ISNUMBER('Panel Spreadsheet'!AG206),'Panel Spreadsheet'!AG206*Maturity!AG206,"")</f>
        <v/>
      </c>
      <c r="AH206" s="6" t="str">
        <f>IF(ISNUMBER('Panel Spreadsheet'!AH206),'Panel Spreadsheet'!AH206*Maturity!AH206,"")</f>
        <v/>
      </c>
      <c r="AI206" s="6" t="str">
        <f>IF(ISNUMBER('Panel Spreadsheet'!AI206),'Panel Spreadsheet'!AI206*Maturity!AI206,"")</f>
        <v/>
      </c>
      <c r="AJ206" s="6" t="str">
        <f>IF(ISNUMBER('Panel Spreadsheet'!AJ206),'Panel Spreadsheet'!AJ206*Maturity!AJ206,"")</f>
        <v/>
      </c>
      <c r="AK206" s="6" t="str">
        <f>IF(ISNUMBER('Panel Spreadsheet'!AK206),'Panel Spreadsheet'!AK206*Maturity!AK206,"")</f>
        <v/>
      </c>
      <c r="AL206" s="6" t="str">
        <f>IF(ISNUMBER('Panel Spreadsheet'!AL206),'Panel Spreadsheet'!AL206*Maturity!AL206,"")</f>
        <v/>
      </c>
      <c r="AM206" s="6" t="str">
        <f>IF(ISNUMBER('Panel Spreadsheet'!AM206),'Panel Spreadsheet'!AM206*Maturity!AM206,"")</f>
        <v/>
      </c>
      <c r="AN206" s="6" t="str">
        <f>IF(ISNUMBER('Panel Spreadsheet'!AN206),'Panel Spreadsheet'!AN206*Maturity!AN206,"")</f>
        <v/>
      </c>
      <c r="AO206" s="6" t="str">
        <f>IF(ISNUMBER('Panel Spreadsheet'!AO206),'Panel Spreadsheet'!AO206*Maturity!AO206,"")</f>
        <v/>
      </c>
      <c r="AP206" s="6" t="str">
        <f>IF(ISNUMBER('Panel Spreadsheet'!AP206),'Panel Spreadsheet'!AP206*Maturity!AP206,"")</f>
        <v/>
      </c>
      <c r="AQ206" s="6" t="str">
        <f>IF(ISNUMBER('Panel Spreadsheet'!AQ206),'Panel Spreadsheet'!AQ206*Maturity!AQ206,"")</f>
        <v/>
      </c>
      <c r="AR206" s="6" t="str">
        <f>IF(ISNUMBER('Panel Spreadsheet'!AR206),'Panel Spreadsheet'!AR206*Maturity!AR206,"")</f>
        <v/>
      </c>
      <c r="AS206" s="6" t="str">
        <f>IF(ISNUMBER('Panel Spreadsheet'!AS206),'Panel Spreadsheet'!AS206*Maturity!AS206,"")</f>
        <v/>
      </c>
      <c r="AT206" s="6" t="str">
        <f>IF(ISNUMBER('Panel Spreadsheet'!AT206),'Panel Spreadsheet'!AT206*Maturity!AT206,"")</f>
        <v/>
      </c>
      <c r="AU206" s="6" t="str">
        <f>IF(ISNUMBER('Panel Spreadsheet'!AU206),'Panel Spreadsheet'!AU206*Maturity!AU206,"")</f>
        <v/>
      </c>
      <c r="AV206" s="6" t="str">
        <f>IF(ISNUMBER('Panel Spreadsheet'!AV206),'Panel Spreadsheet'!AV206*Maturity!AV206,"")</f>
        <v/>
      </c>
      <c r="AW206" s="6">
        <f>IF(ISNUMBER('Panel Spreadsheet'!AW206),'Panel Spreadsheet'!AW206*Maturity!AW206,"")</f>
        <v>7500</v>
      </c>
      <c r="AX206" s="6">
        <f>IF(ISNUMBER('Panel Spreadsheet'!AX206),'Panel Spreadsheet'!AX206*Maturity!AX206,"")</f>
        <v>10100</v>
      </c>
      <c r="AY206" s="6">
        <f>IF(ISNUMBER('Panel Spreadsheet'!AY206),'Panel Spreadsheet'!AY206*Maturity!AY206,"")</f>
        <v>11400</v>
      </c>
    </row>
    <row r="207" spans="1:51" x14ac:dyDescent="0.35">
      <c r="A207" s="67" t="s">
        <v>151</v>
      </c>
      <c r="B207" s="36" t="s">
        <v>154</v>
      </c>
      <c r="F207" s="6" t="str">
        <f>IF(ISNUMBER('Panel Spreadsheet'!F207),'Panel Spreadsheet'!F207*Maturity!F207,"")</f>
        <v/>
      </c>
      <c r="G207" s="6" t="str">
        <f>IF(ISNUMBER('Panel Spreadsheet'!G207),'Panel Spreadsheet'!G207*Maturity!G207,"")</f>
        <v/>
      </c>
      <c r="H207" s="6" t="str">
        <f>IF(ISNUMBER('Panel Spreadsheet'!H207),'Panel Spreadsheet'!H207*Maturity!H207,"")</f>
        <v/>
      </c>
      <c r="I207" s="6" t="str">
        <f>IF(ISNUMBER('Panel Spreadsheet'!I207),'Panel Spreadsheet'!I207*Maturity!I207,"")</f>
        <v/>
      </c>
      <c r="J207" s="6" t="str">
        <f>IF(ISNUMBER('Panel Spreadsheet'!J207),'Panel Spreadsheet'!J207*Maturity!J207,"")</f>
        <v/>
      </c>
      <c r="K207" s="6" t="str">
        <f>IF(ISNUMBER('Panel Spreadsheet'!K207),'Panel Spreadsheet'!K207*Maturity!K207,"")</f>
        <v/>
      </c>
      <c r="L207" s="6" t="str">
        <f>IF(ISNUMBER('Panel Spreadsheet'!L207),'Panel Spreadsheet'!L207*Maturity!L207,"")</f>
        <v/>
      </c>
      <c r="M207" s="6" t="str">
        <f>IF(ISNUMBER('Panel Spreadsheet'!M207),'Panel Spreadsheet'!M207*Maturity!M207,"")</f>
        <v/>
      </c>
      <c r="N207" s="6" t="str">
        <f>IF(ISNUMBER('Panel Spreadsheet'!N207),'Panel Spreadsheet'!N207*Maturity!N207,"")</f>
        <v/>
      </c>
      <c r="O207" s="6" t="str">
        <f>IF(ISNUMBER('Panel Spreadsheet'!O207),'Panel Spreadsheet'!O207*Maturity!O207,"")</f>
        <v/>
      </c>
      <c r="P207" s="6" t="str">
        <f>IF(ISNUMBER('Panel Spreadsheet'!P207),'Panel Spreadsheet'!P207*Maturity!P207,"")</f>
        <v/>
      </c>
      <c r="Q207" s="6" t="str">
        <f>IF(ISNUMBER('Panel Spreadsheet'!Q207),'Panel Spreadsheet'!Q207*Maturity!Q207,"")</f>
        <v/>
      </c>
      <c r="R207" s="6" t="str">
        <f>IF(ISNUMBER('Panel Spreadsheet'!R207),'Panel Spreadsheet'!R207*Maturity!R207,"")</f>
        <v/>
      </c>
      <c r="S207" s="6" t="str">
        <f>IF(ISNUMBER('Panel Spreadsheet'!S207),'Panel Spreadsheet'!S207*Maturity!S207,"")</f>
        <v/>
      </c>
      <c r="T207" s="6" t="str">
        <f>IF(ISNUMBER('Panel Spreadsheet'!T207),'Panel Spreadsheet'!T207*Maturity!T207,"")</f>
        <v/>
      </c>
      <c r="U207" s="6" t="str">
        <f>IF(ISNUMBER('Panel Spreadsheet'!U207),'Panel Spreadsheet'!U207*Maturity!U207,"")</f>
        <v/>
      </c>
      <c r="V207" s="6" t="str">
        <f>IF(ISNUMBER('Panel Spreadsheet'!V207),'Panel Spreadsheet'!V207*Maturity!V207,"")</f>
        <v/>
      </c>
      <c r="W207" s="6" t="str">
        <f>IF(ISNUMBER('Panel Spreadsheet'!W207),'Panel Spreadsheet'!W207*Maturity!W207,"")</f>
        <v/>
      </c>
      <c r="X207" s="6" t="str">
        <f>IF(ISNUMBER('Panel Spreadsheet'!X207),'Panel Spreadsheet'!X207*Maturity!X207,"")</f>
        <v/>
      </c>
      <c r="Y207" s="6" t="str">
        <f>IF(ISNUMBER('Panel Spreadsheet'!Y207),'Panel Spreadsheet'!Y207*Maturity!Y207,"")</f>
        <v/>
      </c>
      <c r="Z207" s="6" t="str">
        <f>IF(ISNUMBER('Panel Spreadsheet'!Z207),'Panel Spreadsheet'!Z207*Maturity!Z207,"")</f>
        <v/>
      </c>
      <c r="AA207" s="6" t="str">
        <f>IF(ISNUMBER('Panel Spreadsheet'!AA207),'Panel Spreadsheet'!AA207*Maturity!AA207,"")</f>
        <v/>
      </c>
      <c r="AB207" s="6" t="str">
        <f>IF(ISNUMBER('Panel Spreadsheet'!AB207),'Panel Spreadsheet'!AB207*Maturity!AB207,"")</f>
        <v/>
      </c>
      <c r="AC207" s="6">
        <f>IF(ISNUMBER('Panel Spreadsheet'!AC207),'Panel Spreadsheet'!AC207*Maturity!AC207,"")</f>
        <v>357.8075833333333</v>
      </c>
      <c r="AD207" s="6" t="str">
        <f>IF(ISNUMBER('Panel Spreadsheet'!AD207),'Panel Spreadsheet'!AD207*Maturity!AD207,"")</f>
        <v/>
      </c>
      <c r="AE207" s="6" t="str">
        <f>IF(ISNUMBER('Panel Spreadsheet'!AE207),'Panel Spreadsheet'!AE207*Maturity!AE207,"")</f>
        <v/>
      </c>
      <c r="AF207" s="6" t="str">
        <f>IF(ISNUMBER('Panel Spreadsheet'!AF207),'Panel Spreadsheet'!AF207*Maturity!AF207,"")</f>
        <v/>
      </c>
      <c r="AG207" s="6" t="str">
        <f>IF(ISNUMBER('Panel Spreadsheet'!AG207),'Panel Spreadsheet'!AG207*Maturity!AG207,"")</f>
        <v/>
      </c>
      <c r="AH207" s="6" t="str">
        <f>IF(ISNUMBER('Panel Spreadsheet'!AH207),'Panel Spreadsheet'!AH207*Maturity!AH207,"")</f>
        <v/>
      </c>
      <c r="AI207" s="6" t="str">
        <f>IF(ISNUMBER('Panel Spreadsheet'!AI207),'Panel Spreadsheet'!AI207*Maturity!AI207,"")</f>
        <v/>
      </c>
      <c r="AJ207" s="6" t="str">
        <f>IF(ISNUMBER('Panel Spreadsheet'!AJ207),'Panel Spreadsheet'!AJ207*Maturity!AJ207,"")</f>
        <v/>
      </c>
      <c r="AK207" s="6" t="str">
        <f>IF(ISNUMBER('Panel Spreadsheet'!AK207),'Panel Spreadsheet'!AK207*Maturity!AK207,"")</f>
        <v/>
      </c>
      <c r="AL207" s="6" t="str">
        <f>IF(ISNUMBER('Panel Spreadsheet'!AL207),'Panel Spreadsheet'!AL207*Maturity!AL207,"")</f>
        <v/>
      </c>
      <c r="AM207" s="6" t="str">
        <f>IF(ISNUMBER('Panel Spreadsheet'!AM207),'Panel Spreadsheet'!AM207*Maturity!AM207,"")</f>
        <v/>
      </c>
      <c r="AN207" s="6" t="str">
        <f>IF(ISNUMBER('Panel Spreadsheet'!AN207),'Panel Spreadsheet'!AN207*Maturity!AN207,"")</f>
        <v/>
      </c>
      <c r="AO207" s="6" t="str">
        <f>IF(ISNUMBER('Panel Spreadsheet'!AO207),'Panel Spreadsheet'!AO207*Maturity!AO207,"")</f>
        <v/>
      </c>
      <c r="AP207" s="6" t="str">
        <f>IF(ISNUMBER('Panel Spreadsheet'!AP207),'Panel Spreadsheet'!AP207*Maturity!AP207,"")</f>
        <v/>
      </c>
      <c r="AQ207" s="6" t="str">
        <f>IF(ISNUMBER('Panel Spreadsheet'!AQ207),'Panel Spreadsheet'!AQ207*Maturity!AQ207,"")</f>
        <v/>
      </c>
      <c r="AR207" s="6" t="str">
        <f>IF(ISNUMBER('Panel Spreadsheet'!AR207),'Panel Spreadsheet'!AR207*Maturity!AR207,"")</f>
        <v/>
      </c>
      <c r="AS207" s="6" t="str">
        <f>IF(ISNUMBER('Panel Spreadsheet'!AS207),'Panel Spreadsheet'!AS207*Maturity!AS207,"")</f>
        <v/>
      </c>
      <c r="AT207" s="6" t="str">
        <f>IF(ISNUMBER('Panel Spreadsheet'!AT207),'Panel Spreadsheet'!AT207*Maturity!AT207,"")</f>
        <v/>
      </c>
      <c r="AU207" s="6" t="str">
        <f>IF(ISNUMBER('Panel Spreadsheet'!AU207),'Panel Spreadsheet'!AU207*Maturity!AU207,"")</f>
        <v/>
      </c>
      <c r="AV207" s="6" t="str">
        <f>IF(ISNUMBER('Panel Spreadsheet'!AV207),'Panel Spreadsheet'!AV207*Maturity!AV207,"")</f>
        <v/>
      </c>
      <c r="AW207" s="6" t="str">
        <f>IF(ISNUMBER('Panel Spreadsheet'!AW207),'Panel Spreadsheet'!AW207*Maturity!AW207,"")</f>
        <v/>
      </c>
      <c r="AX207" s="6" t="str">
        <f>IF(ISNUMBER('Panel Spreadsheet'!AX207),'Panel Spreadsheet'!AX207*Maturity!AX207,"")</f>
        <v/>
      </c>
      <c r="AY207" s="6" t="str">
        <f>IF(ISNUMBER('Panel Spreadsheet'!AY207),'Panel Spreadsheet'!AY207*Maturity!AY207,"")</f>
        <v/>
      </c>
    </row>
    <row r="208" spans="1:51" ht="15" thickBot="1" x14ac:dyDescent="0.4">
      <c r="A208" s="87" t="s">
        <v>152</v>
      </c>
      <c r="B208" s="88" t="s">
        <v>154</v>
      </c>
      <c r="C208" s="10"/>
      <c r="D208" s="10"/>
      <c r="E208" s="10"/>
      <c r="F208" s="12" t="str">
        <f>IF(ISNUMBER('Panel Spreadsheet'!F208),'Panel Spreadsheet'!F208*Maturity!F208,"")</f>
        <v/>
      </c>
      <c r="G208" s="12" t="str">
        <f>IF(ISNUMBER('Panel Spreadsheet'!G208),'Panel Spreadsheet'!G208*Maturity!G208,"")</f>
        <v/>
      </c>
      <c r="H208" s="12" t="str">
        <f>IF(ISNUMBER('Panel Spreadsheet'!H208),'Panel Spreadsheet'!H208*Maturity!H208,"")</f>
        <v/>
      </c>
      <c r="I208" s="12" t="str">
        <f>IF(ISNUMBER('Panel Spreadsheet'!I208),'Panel Spreadsheet'!I208*Maturity!I208,"")</f>
        <v/>
      </c>
      <c r="J208" s="12" t="str">
        <f>IF(ISNUMBER('Panel Spreadsheet'!J208),'Panel Spreadsheet'!J208*Maturity!J208,"")</f>
        <v/>
      </c>
      <c r="K208" s="12" t="str">
        <f>IF(ISNUMBER('Panel Spreadsheet'!K208),'Panel Spreadsheet'!K208*Maturity!K208,"")</f>
        <v/>
      </c>
      <c r="L208" s="12" t="str">
        <f>IF(ISNUMBER('Panel Spreadsheet'!L208),'Panel Spreadsheet'!L208*Maturity!L208,"")</f>
        <v/>
      </c>
      <c r="M208" s="12" t="str">
        <f>IF(ISNUMBER('Panel Spreadsheet'!M208),'Panel Spreadsheet'!M208*Maturity!M208,"")</f>
        <v/>
      </c>
      <c r="N208" s="12" t="str">
        <f>IF(ISNUMBER('Panel Spreadsheet'!N208),'Panel Spreadsheet'!N208*Maturity!N208,"")</f>
        <v/>
      </c>
      <c r="O208" s="12" t="str">
        <f>IF(ISNUMBER('Panel Spreadsheet'!O208),'Panel Spreadsheet'!O208*Maturity!O208,"")</f>
        <v/>
      </c>
      <c r="P208" s="12" t="str">
        <f>IF(ISNUMBER('Panel Spreadsheet'!P208),'Panel Spreadsheet'!P208*Maturity!P208,"")</f>
        <v/>
      </c>
      <c r="Q208" s="12" t="str">
        <f>IF(ISNUMBER('Panel Spreadsheet'!Q208),'Panel Spreadsheet'!Q208*Maturity!Q208,"")</f>
        <v/>
      </c>
      <c r="R208" s="12" t="str">
        <f>IF(ISNUMBER('Panel Spreadsheet'!R208),'Panel Spreadsheet'!R208*Maturity!R208,"")</f>
        <v/>
      </c>
      <c r="S208" s="12" t="str">
        <f>IF(ISNUMBER('Panel Spreadsheet'!S208),'Panel Spreadsheet'!S208*Maturity!S208,"")</f>
        <v/>
      </c>
      <c r="T208" s="12" t="str">
        <f>IF(ISNUMBER('Panel Spreadsheet'!T208),'Panel Spreadsheet'!T208*Maturity!T208,"")</f>
        <v/>
      </c>
      <c r="U208" s="12" t="str">
        <f>IF(ISNUMBER('Panel Spreadsheet'!U208),'Panel Spreadsheet'!U208*Maturity!U208,"")</f>
        <v/>
      </c>
      <c r="V208" s="12" t="str">
        <f>IF(ISNUMBER('Panel Spreadsheet'!V208),'Panel Spreadsheet'!V208*Maturity!V208,"")</f>
        <v/>
      </c>
      <c r="W208" s="12" t="str">
        <f>IF(ISNUMBER('Panel Spreadsheet'!W208),'Panel Spreadsheet'!W208*Maturity!W208,"")</f>
        <v/>
      </c>
      <c r="X208" s="12" t="str">
        <f>IF(ISNUMBER('Panel Spreadsheet'!X208),'Panel Spreadsheet'!X208*Maturity!X208,"")</f>
        <v/>
      </c>
      <c r="Y208" s="12" t="str">
        <f>IF(ISNUMBER('Panel Spreadsheet'!Y208),'Panel Spreadsheet'!Y208*Maturity!Y208,"")</f>
        <v/>
      </c>
      <c r="Z208" s="12" t="str">
        <f>IF(ISNUMBER('Panel Spreadsheet'!Z208),'Panel Spreadsheet'!Z208*Maturity!Z208,"")</f>
        <v/>
      </c>
      <c r="AA208" s="12" t="str">
        <f>IF(ISNUMBER('Panel Spreadsheet'!AA208),'Panel Spreadsheet'!AA208*Maturity!AA208,"")</f>
        <v/>
      </c>
      <c r="AB208" s="12" t="str">
        <f>IF(ISNUMBER('Panel Spreadsheet'!AB208),'Panel Spreadsheet'!AB208*Maturity!AB208,"")</f>
        <v/>
      </c>
      <c r="AC208" s="12" t="str">
        <f>IF(ISNUMBER('Panel Spreadsheet'!AC208),'Panel Spreadsheet'!AC208*Maturity!AC208,"")</f>
        <v/>
      </c>
      <c r="AD208" s="12" t="str">
        <f>IF(ISNUMBER('Panel Spreadsheet'!AD208),'Panel Spreadsheet'!AD208*Maturity!AD208,"")</f>
        <v/>
      </c>
      <c r="AE208" s="12" t="str">
        <f>IF(ISNUMBER('Panel Spreadsheet'!AE208),'Panel Spreadsheet'!AE208*Maturity!AE208,"")</f>
        <v/>
      </c>
      <c r="AF208" s="12" t="str">
        <f>IF(ISNUMBER('Panel Spreadsheet'!AF208),'Panel Spreadsheet'!AF208*Maturity!AF208,"")</f>
        <v/>
      </c>
      <c r="AG208" s="12" t="str">
        <f>IF(ISNUMBER('Panel Spreadsheet'!AG208),'Panel Spreadsheet'!AG208*Maturity!AG208,"")</f>
        <v/>
      </c>
      <c r="AH208" s="12" t="str">
        <f>IF(ISNUMBER('Panel Spreadsheet'!AH208),'Panel Spreadsheet'!AH208*Maturity!AH208,"")</f>
        <v/>
      </c>
      <c r="AI208" s="12" t="str">
        <f>IF(ISNUMBER('Panel Spreadsheet'!AI208),'Panel Spreadsheet'!AI208*Maturity!AI208,"")</f>
        <v/>
      </c>
      <c r="AJ208" s="12" t="str">
        <f>IF(ISNUMBER('Panel Spreadsheet'!AJ208),'Panel Spreadsheet'!AJ208*Maturity!AJ208,"")</f>
        <v/>
      </c>
      <c r="AK208" s="12" t="str">
        <f>IF(ISNUMBER('Panel Spreadsheet'!AK208),'Panel Spreadsheet'!AK208*Maturity!AK208,"")</f>
        <v/>
      </c>
      <c r="AL208" s="12" t="str">
        <f>IF(ISNUMBER('Panel Spreadsheet'!AL208),'Panel Spreadsheet'!AL208*Maturity!AL208,"")</f>
        <v/>
      </c>
      <c r="AM208" s="12" t="str">
        <f>IF(ISNUMBER('Panel Spreadsheet'!AM208),'Panel Spreadsheet'!AM208*Maturity!AM208,"")</f>
        <v/>
      </c>
      <c r="AN208" s="12" t="str">
        <f>IF(ISNUMBER('Panel Spreadsheet'!AN208),'Panel Spreadsheet'!AN208*Maturity!AN208,"")</f>
        <v/>
      </c>
      <c r="AO208" s="12" t="str">
        <f>IF(ISNUMBER('Panel Spreadsheet'!AO208),'Panel Spreadsheet'!AO208*Maturity!AO208,"")</f>
        <v/>
      </c>
      <c r="AP208" s="12" t="str">
        <f>IF(ISNUMBER('Panel Spreadsheet'!AP208),'Panel Spreadsheet'!AP208*Maturity!AP208,"")</f>
        <v/>
      </c>
      <c r="AQ208" s="12" t="str">
        <f>IF(ISNUMBER('Panel Spreadsheet'!AQ208),'Panel Spreadsheet'!AQ208*Maturity!AQ208,"")</f>
        <v/>
      </c>
      <c r="AR208" s="12" t="str">
        <f>IF(ISNUMBER('Panel Spreadsheet'!AR208),'Panel Spreadsheet'!AR208*Maturity!AR208,"")</f>
        <v/>
      </c>
      <c r="AS208" s="12" t="str">
        <f>IF(ISNUMBER('Panel Spreadsheet'!AS208),'Panel Spreadsheet'!AS208*Maturity!AS208,"")</f>
        <v/>
      </c>
      <c r="AT208" s="12" t="str">
        <f>IF(ISNUMBER('Panel Spreadsheet'!AT208),'Panel Spreadsheet'!AT208*Maturity!AT208,"")</f>
        <v/>
      </c>
      <c r="AU208" s="12" t="str">
        <f>IF(ISNUMBER('Panel Spreadsheet'!AU208),'Panel Spreadsheet'!AU208*Maturity!AU208,"")</f>
        <v/>
      </c>
      <c r="AV208" s="12">
        <f>IF(ISNUMBER('Panel Spreadsheet'!AV208),'Panel Spreadsheet'!AV208*Maturity!AV208,"")</f>
        <v>5.42502</v>
      </c>
      <c r="AW208" s="12">
        <f>IF(ISNUMBER('Panel Spreadsheet'!AW208),'Panel Spreadsheet'!AW208*Maturity!AW208,"")</f>
        <v>2.0514999999999999</v>
      </c>
      <c r="AX208" s="12">
        <f>IF(ISNUMBER('Panel Spreadsheet'!AX208),'Panel Spreadsheet'!AX208*Maturity!AX208,"")</f>
        <v>3.8000000000000003</v>
      </c>
      <c r="AY208" s="12">
        <f>IF(ISNUMBER('Panel Spreadsheet'!AY208),'Panel Spreadsheet'!AY208*Maturity!AY208,"")</f>
        <v>42.235825000000006</v>
      </c>
    </row>
    <row r="209" spans="1:53" ht="15" thickBot="1" x14ac:dyDescent="0.4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</row>
    <row r="210" spans="1:53" x14ac:dyDescent="0.35">
      <c r="A210" s="93" t="s">
        <v>265</v>
      </c>
      <c r="F210" s="7">
        <f>SUM(F5:F135)</f>
        <v>8302004.0916666649</v>
      </c>
      <c r="G210" s="7">
        <f t="shared" ref="G210:AY210" si="0">SUM(G5:G135)</f>
        <v>9582057.9645833336</v>
      </c>
      <c r="H210" s="7">
        <f t="shared" si="0"/>
        <v>10531147.091666669</v>
      </c>
      <c r="I210" s="7">
        <f t="shared" si="0"/>
        <v>22503539.741666667</v>
      </c>
      <c r="J210" s="7">
        <f t="shared" si="0"/>
        <v>44889584.787499994</v>
      </c>
      <c r="K210" s="7">
        <f t="shared" si="0"/>
        <v>37636881.185416661</v>
      </c>
      <c r="L210" s="7">
        <f t="shared" si="0"/>
        <v>35699153.387500003</v>
      </c>
      <c r="M210" s="7">
        <f t="shared" si="0"/>
        <v>31536816.449999999</v>
      </c>
      <c r="N210" s="7">
        <f t="shared" si="0"/>
        <v>52583941.908333339</v>
      </c>
      <c r="O210" s="7">
        <f t="shared" si="0"/>
        <v>42733615.585416667</v>
      </c>
      <c r="P210" s="7">
        <f t="shared" si="0"/>
        <v>17466806.354166664</v>
      </c>
      <c r="Q210" s="7">
        <f t="shared" si="0"/>
        <v>9731501.6750000007</v>
      </c>
      <c r="R210" s="7">
        <f t="shared" si="0"/>
        <v>10229797.6</v>
      </c>
      <c r="S210" s="7">
        <f t="shared" si="0"/>
        <v>11887403.456250001</v>
      </c>
      <c r="T210" s="7">
        <f t="shared" si="0"/>
        <v>14745148.80625</v>
      </c>
      <c r="U210" s="7">
        <f t="shared" si="0"/>
        <v>24620644.570833333</v>
      </c>
      <c r="V210" s="7">
        <f t="shared" si="0"/>
        <v>28886757.231249999</v>
      </c>
      <c r="W210" s="7">
        <f t="shared" si="0"/>
        <v>31643193.008333337</v>
      </c>
      <c r="X210" s="7">
        <f t="shared" si="0"/>
        <v>30835323.091666665</v>
      </c>
      <c r="Y210" s="7">
        <f t="shared" si="0"/>
        <v>37135277.758333325</v>
      </c>
      <c r="Z210" s="7">
        <f t="shared" si="0"/>
        <v>43905678.520833336</v>
      </c>
      <c r="AA210" s="7">
        <f t="shared" si="0"/>
        <v>83470521.558333337</v>
      </c>
      <c r="AB210" s="7">
        <f t="shared" si="0"/>
        <v>154379544.54166666</v>
      </c>
      <c r="AC210" s="7">
        <f t="shared" si="0"/>
        <v>195614886.84999999</v>
      </c>
      <c r="AD210" s="7">
        <f t="shared" si="0"/>
        <v>206893065.8125</v>
      </c>
      <c r="AE210" s="7">
        <f t="shared" si="0"/>
        <v>258179002.21666667</v>
      </c>
      <c r="AF210" s="7">
        <f t="shared" si="0"/>
        <v>260016242.53749999</v>
      </c>
      <c r="AG210" s="7">
        <f t="shared" si="0"/>
        <v>227464638.85833335</v>
      </c>
      <c r="AH210" s="7">
        <f t="shared" si="0"/>
        <v>213189820.5</v>
      </c>
      <c r="AI210" s="7">
        <f t="shared" si="0"/>
        <v>203176865</v>
      </c>
      <c r="AJ210" s="7">
        <f t="shared" si="0"/>
        <v>350098215</v>
      </c>
      <c r="AK210" s="7">
        <f t="shared" si="0"/>
        <v>352711450.5</v>
      </c>
      <c r="AL210" s="7">
        <f t="shared" si="0"/>
        <v>360566513</v>
      </c>
      <c r="AM210" s="7">
        <f t="shared" si="0"/>
        <v>370510500</v>
      </c>
      <c r="AN210" s="7">
        <f t="shared" si="0"/>
        <v>368438000</v>
      </c>
      <c r="AO210" s="7">
        <f t="shared" si="0"/>
        <v>301011820</v>
      </c>
      <c r="AP210" s="7">
        <f t="shared" si="0"/>
        <v>341644796</v>
      </c>
      <c r="AQ210" s="7">
        <f t="shared" si="0"/>
        <v>309844752.5</v>
      </c>
      <c r="AR210" s="7">
        <f t="shared" si="0"/>
        <v>331386634.04999995</v>
      </c>
      <c r="AS210" s="7">
        <f t="shared" si="0"/>
        <v>289597391.77083337</v>
      </c>
      <c r="AT210" s="7">
        <f t="shared" si="0"/>
        <v>259857883.01250002</v>
      </c>
      <c r="AU210" s="7">
        <f t="shared" si="0"/>
        <v>214444334.19800001</v>
      </c>
      <c r="AV210" s="7">
        <f t="shared" si="0"/>
        <v>196780401.68000001</v>
      </c>
      <c r="AW210" s="7">
        <f t="shared" si="0"/>
        <v>93987210.315000013</v>
      </c>
      <c r="AX210" s="7">
        <f t="shared" si="0"/>
        <v>76272283.602499992</v>
      </c>
      <c r="AY210" s="7">
        <f t="shared" si="0"/>
        <v>62391800.964999996</v>
      </c>
    </row>
    <row r="211" spans="1:53" x14ac:dyDescent="0.35">
      <c r="A211" s="93" t="s">
        <v>266</v>
      </c>
      <c r="F211" s="7">
        <f>SUM(F5:F208)</f>
        <v>8324863.5919999992</v>
      </c>
      <c r="G211" s="7">
        <f t="shared" ref="G211:AY211" si="1">SUM(G5:G208)</f>
        <v>9600255.8167916629</v>
      </c>
      <c r="H211" s="7">
        <f t="shared" si="1"/>
        <v>10541283.141708333</v>
      </c>
      <c r="I211" s="7">
        <f t="shared" si="1"/>
        <v>22509744.190749995</v>
      </c>
      <c r="J211" s="7">
        <f t="shared" si="1"/>
        <v>44895997.405666672</v>
      </c>
      <c r="K211" s="7">
        <f t="shared" si="1"/>
        <v>37644674.227166668</v>
      </c>
      <c r="L211" s="7">
        <f t="shared" si="1"/>
        <v>35707811.440583341</v>
      </c>
      <c r="M211" s="7">
        <f t="shared" si="1"/>
        <v>31545572.870750003</v>
      </c>
      <c r="N211" s="7">
        <f t="shared" si="1"/>
        <v>52591749.451708339</v>
      </c>
      <c r="O211" s="7">
        <f t="shared" si="1"/>
        <v>42735946.924041674</v>
      </c>
      <c r="P211" s="7">
        <f t="shared" si="1"/>
        <v>17469387.120166663</v>
      </c>
      <c r="Q211" s="7">
        <f t="shared" si="1"/>
        <v>9734972.1113333348</v>
      </c>
      <c r="R211" s="7">
        <f t="shared" si="1"/>
        <v>10233494.622708334</v>
      </c>
      <c r="S211" s="7">
        <f t="shared" si="1"/>
        <v>11891695.951583335</v>
      </c>
      <c r="T211" s="7">
        <f t="shared" si="1"/>
        <v>14749912.188500002</v>
      </c>
      <c r="U211" s="7">
        <f t="shared" si="1"/>
        <v>24626012.523291662</v>
      </c>
      <c r="V211" s="7">
        <f t="shared" si="1"/>
        <v>28892257.10170833</v>
      </c>
      <c r="W211" s="7">
        <f t="shared" si="1"/>
        <v>31649658.299375001</v>
      </c>
      <c r="X211" s="7">
        <f t="shared" si="1"/>
        <v>30841527.750624996</v>
      </c>
      <c r="Y211" s="7">
        <f t="shared" si="1"/>
        <v>37142878.545208327</v>
      </c>
      <c r="Z211" s="7">
        <f t="shared" si="1"/>
        <v>43917965.520375006</v>
      </c>
      <c r="AA211" s="7">
        <f t="shared" si="1"/>
        <v>83497523.049625009</v>
      </c>
      <c r="AB211" s="7">
        <f t="shared" si="1"/>
        <v>154408540.64020833</v>
      </c>
      <c r="AC211" s="7">
        <f t="shared" si="1"/>
        <v>195660274.70037499</v>
      </c>
      <c r="AD211" s="7">
        <f t="shared" si="1"/>
        <v>206937546.47070837</v>
      </c>
      <c r="AE211" s="7">
        <f t="shared" si="1"/>
        <v>258197962.61629167</v>
      </c>
      <c r="AF211" s="7">
        <f t="shared" si="1"/>
        <v>260041770.94379169</v>
      </c>
      <c r="AG211" s="7">
        <f t="shared" si="1"/>
        <v>227486967.00062498</v>
      </c>
      <c r="AH211" s="7">
        <f t="shared" si="1"/>
        <v>213218787.66120833</v>
      </c>
      <c r="AI211" s="7">
        <f t="shared" si="1"/>
        <v>203224806.89945835</v>
      </c>
      <c r="AJ211" s="7">
        <f t="shared" si="1"/>
        <v>350148698.10220832</v>
      </c>
      <c r="AK211" s="7">
        <f t="shared" si="1"/>
        <v>352763587.09299999</v>
      </c>
      <c r="AL211" s="7">
        <f t="shared" si="1"/>
        <v>360631383.96004164</v>
      </c>
      <c r="AM211" s="7">
        <f t="shared" si="1"/>
        <v>370576280.12266666</v>
      </c>
      <c r="AN211" s="7">
        <f t="shared" si="1"/>
        <v>368557046.29541671</v>
      </c>
      <c r="AO211" s="7">
        <f t="shared" si="1"/>
        <v>301161649.78829169</v>
      </c>
      <c r="AP211" s="7">
        <f t="shared" si="1"/>
        <v>341787640.52650005</v>
      </c>
      <c r="AQ211" s="7">
        <f t="shared" si="1"/>
        <v>310063634.39749998</v>
      </c>
      <c r="AR211" s="7">
        <f t="shared" si="1"/>
        <v>331614654.39679164</v>
      </c>
      <c r="AS211" s="7">
        <f t="shared" si="1"/>
        <v>289885057.65141666</v>
      </c>
      <c r="AT211" s="7">
        <f t="shared" si="1"/>
        <v>260150266.72349998</v>
      </c>
      <c r="AU211" s="7">
        <f t="shared" si="1"/>
        <v>214761182.09691501</v>
      </c>
      <c r="AV211" s="7">
        <f t="shared" si="1"/>
        <v>197224396.79202998</v>
      </c>
      <c r="AW211" s="7">
        <f t="shared" si="1"/>
        <v>94465646.494110018</v>
      </c>
      <c r="AX211" s="7">
        <f t="shared" si="1"/>
        <v>76693293.462474987</v>
      </c>
      <c r="AY211" s="7">
        <f t="shared" si="1"/>
        <v>62724908.999309994</v>
      </c>
    </row>
    <row r="212" spans="1:53" x14ac:dyDescent="0.35">
      <c r="A212" s="93" t="s">
        <v>267</v>
      </c>
      <c r="B212" s="28"/>
      <c r="C212" s="28"/>
      <c r="D212" s="28"/>
      <c r="E212" s="28"/>
      <c r="F212" s="25">
        <v>195474.61666666664</v>
      </c>
      <c r="G212" s="25">
        <v>273284.04166666669</v>
      </c>
      <c r="H212" s="25">
        <v>380458.15</v>
      </c>
      <c r="I212" s="25">
        <v>822054.85416666674</v>
      </c>
      <c r="J212" s="25">
        <v>1826608.9375</v>
      </c>
      <c r="K212" s="25">
        <v>1567877.3791666667</v>
      </c>
      <c r="L212" s="25">
        <v>1547055.0166666666</v>
      </c>
      <c r="M212" s="25">
        <v>1305534.1208333333</v>
      </c>
      <c r="N212" s="25">
        <v>1412434.875</v>
      </c>
      <c r="O212" s="25">
        <v>1202309.5</v>
      </c>
      <c r="P212" s="25">
        <v>791886.47916666663</v>
      </c>
      <c r="Q212" s="25">
        <v>430964.88333333336</v>
      </c>
      <c r="R212" s="25">
        <v>424427.80833333335</v>
      </c>
      <c r="S212" s="25">
        <v>657189.38750000007</v>
      </c>
      <c r="T212" s="25">
        <v>910075.3583333334</v>
      </c>
      <c r="U212" s="25">
        <v>1510641.7041666666</v>
      </c>
      <c r="V212" s="25">
        <v>2195728.3458333332</v>
      </c>
      <c r="W212" s="25">
        <v>2635784.8333333335</v>
      </c>
      <c r="X212" s="25">
        <v>2640630.2166666663</v>
      </c>
      <c r="Y212" s="25">
        <v>3126368.1625000001</v>
      </c>
      <c r="Z212" s="25">
        <v>4088421.7875000001</v>
      </c>
      <c r="AA212" s="25">
        <v>8459291.5750000011</v>
      </c>
      <c r="AB212" s="25">
        <v>15498070.116666667</v>
      </c>
      <c r="AC212" s="25">
        <v>19815428.433333334</v>
      </c>
      <c r="AD212" s="25">
        <v>27760714.662500001</v>
      </c>
      <c r="AE212" s="25">
        <v>26570873.679166667</v>
      </c>
      <c r="AF212" s="25">
        <v>25165711.679166667</v>
      </c>
      <c r="AG212" s="25">
        <v>28081205.679166667</v>
      </c>
      <c r="AH212" s="25">
        <v>30279280.5</v>
      </c>
      <c r="AI212" s="25">
        <v>31571793</v>
      </c>
      <c r="AJ212" s="25">
        <v>37068197.5</v>
      </c>
      <c r="AK212" s="25">
        <v>43125633.5</v>
      </c>
      <c r="AL212" s="25">
        <v>45441156.5</v>
      </c>
      <c r="AM212" s="25">
        <v>48973850</v>
      </c>
      <c r="AN212" s="25">
        <v>43503500</v>
      </c>
      <c r="AO212" s="25">
        <v>39782500</v>
      </c>
      <c r="AP212" s="25">
        <v>37291500</v>
      </c>
      <c r="AQ212" s="25">
        <v>29090750</v>
      </c>
      <c r="AR212" s="25">
        <v>27839500</v>
      </c>
      <c r="AS212" s="25">
        <v>24326750</v>
      </c>
      <c r="AT212" s="25">
        <v>29841686.708333336</v>
      </c>
      <c r="AU212" s="25">
        <v>29758720.662500001</v>
      </c>
      <c r="AV212" s="25">
        <v>30837246.435000006</v>
      </c>
      <c r="AW212" s="25">
        <v>28038917.584000003</v>
      </c>
      <c r="AX212" s="25">
        <v>27780236.445999999</v>
      </c>
      <c r="AY212" s="25">
        <v>28525602.050000001</v>
      </c>
      <c r="AZ212" s="28"/>
      <c r="BA212" s="28"/>
    </row>
    <row r="213" spans="1:53" ht="15" thickBot="1" x14ac:dyDescent="0.4">
      <c r="A213" s="94" t="s">
        <v>268</v>
      </c>
      <c r="B213" s="10"/>
      <c r="C213" s="10"/>
      <c r="D213" s="10"/>
      <c r="E213" s="10"/>
      <c r="F213" s="11">
        <v>2514744.5166666666</v>
      </c>
      <c r="G213" s="11">
        <v>2048579.7041666666</v>
      </c>
      <c r="H213" s="11">
        <v>1292121.3958333335</v>
      </c>
      <c r="I213" s="11">
        <v>1411707.6250000002</v>
      </c>
      <c r="J213" s="11">
        <v>2468341.6083333334</v>
      </c>
      <c r="K213" s="11">
        <v>2321893.0166666666</v>
      </c>
      <c r="L213" s="11">
        <v>2391379.1624999996</v>
      </c>
      <c r="M213" s="11">
        <v>2148214.854166666</v>
      </c>
      <c r="N213" s="11">
        <v>2204835.1749999998</v>
      </c>
      <c r="O213" s="11">
        <v>1462542.7124999999</v>
      </c>
      <c r="P213" s="11">
        <v>959164.72916666663</v>
      </c>
      <c r="Q213" s="11">
        <v>735591.58750000014</v>
      </c>
      <c r="R213" s="11">
        <v>798090.20833333337</v>
      </c>
      <c r="S213" s="11">
        <v>1117008.4708333332</v>
      </c>
      <c r="T213" s="11">
        <v>1386693.5833333333</v>
      </c>
      <c r="U213" s="11">
        <v>2048626.9499999997</v>
      </c>
      <c r="V213" s="11">
        <v>2827615.3916666661</v>
      </c>
      <c r="W213" s="11">
        <v>3376333.9374999991</v>
      </c>
      <c r="X213" s="11">
        <v>3354006.1124999998</v>
      </c>
      <c r="Y213" s="11">
        <v>3896946.8499999996</v>
      </c>
      <c r="Z213" s="11">
        <v>5328121.7416666662</v>
      </c>
      <c r="AA213" s="11">
        <v>11257990.704166669</v>
      </c>
      <c r="AB213" s="11">
        <v>18459979.970833331</v>
      </c>
      <c r="AC213" s="11">
        <v>24407313.470833331</v>
      </c>
      <c r="AD213" s="11">
        <v>27871030.483333331</v>
      </c>
      <c r="AE213" s="11">
        <v>23560763.641666662</v>
      </c>
      <c r="AF213" s="11">
        <v>24339202.30833333</v>
      </c>
      <c r="AG213" s="11">
        <v>23251519.908333328</v>
      </c>
      <c r="AH213" s="11">
        <v>26763346.620833326</v>
      </c>
      <c r="AI213" s="11">
        <v>29991032.945833333</v>
      </c>
      <c r="AJ213" s="11">
        <v>39957557.720833331</v>
      </c>
      <c r="AK213" s="11">
        <v>46528742.799999997</v>
      </c>
      <c r="AL213" s="11">
        <v>50358702.504166663</v>
      </c>
      <c r="AM213" s="11">
        <v>57619012.266666666</v>
      </c>
      <c r="AN213" s="11">
        <v>61813129.541666672</v>
      </c>
      <c r="AO213" s="11">
        <v>61320748.829166673</v>
      </c>
      <c r="AP213" s="11">
        <v>63843080.649999999</v>
      </c>
      <c r="AQ213" s="11">
        <v>63428926</v>
      </c>
      <c r="AR213" s="11">
        <v>63835045.520833321</v>
      </c>
      <c r="AS213" s="11">
        <v>66814075.212499999</v>
      </c>
      <c r="AT213" s="11">
        <v>67348080.791666672</v>
      </c>
      <c r="AU213" s="11">
        <v>68425133.128999978</v>
      </c>
      <c r="AV213" s="11">
        <v>75236757.638000011</v>
      </c>
      <c r="AW213" s="11">
        <v>75882535.495000005</v>
      </c>
      <c r="AX213" s="11">
        <v>69881222.443499997</v>
      </c>
      <c r="AY213" s="11">
        <v>61836405.481000006</v>
      </c>
    </row>
    <row r="214" spans="1:53" x14ac:dyDescent="0.35">
      <c r="A214" s="116" t="s">
        <v>269</v>
      </c>
      <c r="F214" s="16">
        <f>F210/F212</f>
        <v>42.471008426754807</v>
      </c>
      <c r="G214" s="16">
        <f t="shared" ref="G214:AY214" si="2">G210/G212</f>
        <v>35.062632659212781</v>
      </c>
      <c r="H214" s="16">
        <f t="shared" si="2"/>
        <v>27.680172159977825</v>
      </c>
      <c r="I214" s="16">
        <f t="shared" si="2"/>
        <v>27.37474224208426</v>
      </c>
      <c r="J214" s="16">
        <f t="shared" si="2"/>
        <v>24.57536688117732</v>
      </c>
      <c r="K214" s="16">
        <f t="shared" si="2"/>
        <v>24.004990240640389</v>
      </c>
      <c r="L214" s="16">
        <f t="shared" si="2"/>
        <v>23.075555169601223</v>
      </c>
      <c r="M214" s="16">
        <f t="shared" si="2"/>
        <v>24.156256007977628</v>
      </c>
      <c r="N214" s="16">
        <f t="shared" si="2"/>
        <v>37.229285993333562</v>
      </c>
      <c r="O214" s="16">
        <f t="shared" si="2"/>
        <v>35.542940969373248</v>
      </c>
      <c r="P214" s="16">
        <f t="shared" si="2"/>
        <v>22.05720998361744</v>
      </c>
      <c r="Q214" s="16">
        <f t="shared" si="2"/>
        <v>22.580730011528782</v>
      </c>
      <c r="R214" s="16">
        <f t="shared" si="2"/>
        <v>24.10256208275074</v>
      </c>
      <c r="S214" s="16">
        <f t="shared" si="2"/>
        <v>18.088246223011321</v>
      </c>
      <c r="T214" s="16">
        <f t="shared" si="2"/>
        <v>16.20211850725585</v>
      </c>
      <c r="U214" s="16">
        <f t="shared" si="2"/>
        <v>16.298136416414582</v>
      </c>
      <c r="V214" s="16">
        <f t="shared" si="2"/>
        <v>13.155888471388641</v>
      </c>
      <c r="W214" s="16">
        <f t="shared" si="2"/>
        <v>12.005226150541247</v>
      </c>
      <c r="X214" s="16">
        <f t="shared" si="2"/>
        <v>11.677259048633802</v>
      </c>
      <c r="Y214" s="16">
        <f t="shared" si="2"/>
        <v>11.87808851297862</v>
      </c>
      <c r="Z214" s="16">
        <f t="shared" si="2"/>
        <v>10.739028603915378</v>
      </c>
      <c r="AA214" s="16">
        <f t="shared" si="2"/>
        <v>9.8673181812311892</v>
      </c>
      <c r="AB214" s="16">
        <f t="shared" si="2"/>
        <v>9.961210872032801</v>
      </c>
      <c r="AC214" s="16">
        <f t="shared" si="2"/>
        <v>9.8718474600800654</v>
      </c>
      <c r="AD214" s="16">
        <f t="shared" si="2"/>
        <v>7.4527283727308831</v>
      </c>
      <c r="AE214" s="16">
        <f t="shared" si="2"/>
        <v>9.7166169744390523</v>
      </c>
      <c r="AF214" s="16">
        <f t="shared" si="2"/>
        <v>10.332163296329639</v>
      </c>
      <c r="AG214" s="16">
        <f t="shared" si="2"/>
        <v>8.1002447493587653</v>
      </c>
      <c r="AH214" s="16">
        <f t="shared" si="2"/>
        <v>7.0407822438185086</v>
      </c>
      <c r="AI214" s="16">
        <f t="shared" si="2"/>
        <v>6.4353920285743671</v>
      </c>
      <c r="AJ214" s="16">
        <f t="shared" si="2"/>
        <v>9.4447056671692771</v>
      </c>
      <c r="AK214" s="16">
        <f t="shared" si="2"/>
        <v>8.1786960996178752</v>
      </c>
      <c r="AL214" s="16">
        <f t="shared" si="2"/>
        <v>7.9348005370417898</v>
      </c>
      <c r="AM214" s="16">
        <f t="shared" si="2"/>
        <v>7.5654762694785074</v>
      </c>
      <c r="AN214" s="16">
        <f t="shared" si="2"/>
        <v>8.4691576539818634</v>
      </c>
      <c r="AO214" s="16">
        <f t="shared" si="2"/>
        <v>7.5664380066612207</v>
      </c>
      <c r="AP214" s="16">
        <f t="shared" si="2"/>
        <v>9.1614656423045471</v>
      </c>
      <c r="AQ214" s="16">
        <f t="shared" si="2"/>
        <v>10.650971614688517</v>
      </c>
      <c r="AR214" s="16">
        <f t="shared" si="2"/>
        <v>11.903469316977674</v>
      </c>
      <c r="AS214" s="16">
        <f t="shared" si="2"/>
        <v>11.904483409038749</v>
      </c>
      <c r="AT214" s="16">
        <f t="shared" si="2"/>
        <v>8.7078818818888788</v>
      </c>
      <c r="AU214" s="16">
        <f t="shared" si="2"/>
        <v>7.2061005790557644</v>
      </c>
      <c r="AV214" s="16">
        <f t="shared" si="2"/>
        <v>6.3812572271905568</v>
      </c>
      <c r="AW214" s="16">
        <f t="shared" si="2"/>
        <v>3.352027054305136</v>
      </c>
      <c r="AX214" s="16">
        <f t="shared" si="2"/>
        <v>2.745559194600816</v>
      </c>
      <c r="AY214" s="16">
        <f t="shared" si="2"/>
        <v>2.1872211796139811</v>
      </c>
    </row>
    <row r="215" spans="1:53" ht="15" thickBot="1" x14ac:dyDescent="0.4">
      <c r="A215" s="117" t="s">
        <v>270</v>
      </c>
      <c r="B215" s="10"/>
      <c r="C215" s="10"/>
      <c r="D215" s="10"/>
      <c r="E215" s="10"/>
      <c r="F215" s="131">
        <f>F211/F213</f>
        <v>3.3104212125034223</v>
      </c>
      <c r="G215" s="131">
        <f t="shared" ref="G215:AY215" si="3">G211/G213</f>
        <v>4.6862984131227208</v>
      </c>
      <c r="H215" s="131">
        <f t="shared" si="3"/>
        <v>8.1581213465704572</v>
      </c>
      <c r="I215" s="131">
        <f t="shared" si="3"/>
        <v>15.945046829898642</v>
      </c>
      <c r="J215" s="131">
        <f t="shared" si="3"/>
        <v>18.188729329074196</v>
      </c>
      <c r="K215" s="131">
        <f t="shared" si="3"/>
        <v>16.212923660543908</v>
      </c>
      <c r="L215" s="131">
        <f t="shared" si="3"/>
        <v>14.931890350359003</v>
      </c>
      <c r="M215" s="131">
        <f t="shared" si="3"/>
        <v>14.684552064037906</v>
      </c>
      <c r="N215" s="131">
        <f t="shared" si="3"/>
        <v>23.852916557224439</v>
      </c>
      <c r="O215" s="131">
        <f t="shared" si="3"/>
        <v>29.220306907133612</v>
      </c>
      <c r="P215" s="131">
        <f t="shared" si="3"/>
        <v>18.213125012785103</v>
      </c>
      <c r="Q215" s="131">
        <f t="shared" si="3"/>
        <v>13.234208053437442</v>
      </c>
      <c r="R215" s="131">
        <f t="shared" si="3"/>
        <v>12.822478606872187</v>
      </c>
      <c r="S215" s="131">
        <f t="shared" si="3"/>
        <v>10.646021281030798</v>
      </c>
      <c r="T215" s="131">
        <f t="shared" si="3"/>
        <v>10.636749434611337</v>
      </c>
      <c r="U215" s="131">
        <f t="shared" si="3"/>
        <v>12.020740293049286</v>
      </c>
      <c r="V215" s="131">
        <f t="shared" si="3"/>
        <v>10.21788790188984</v>
      </c>
      <c r="W215" s="131">
        <f t="shared" si="3"/>
        <v>9.3739715576860085</v>
      </c>
      <c r="X215" s="131">
        <f t="shared" si="3"/>
        <v>9.195429798318532</v>
      </c>
      <c r="Y215" s="131">
        <f t="shared" si="3"/>
        <v>9.5312766570599567</v>
      </c>
      <c r="Z215" s="131">
        <f t="shared" si="3"/>
        <v>8.2426730562348638</v>
      </c>
      <c r="AA215" s="131">
        <f t="shared" si="3"/>
        <v>7.4167340552805685</v>
      </c>
      <c r="AB215" s="131">
        <f t="shared" si="3"/>
        <v>8.3645020679422721</v>
      </c>
      <c r="AC215" s="131">
        <f t="shared" si="3"/>
        <v>8.016460924066406</v>
      </c>
      <c r="AD215" s="131">
        <f t="shared" si="3"/>
        <v>7.4248258095248936</v>
      </c>
      <c r="AE215" s="131">
        <f t="shared" si="3"/>
        <v>10.958811290805302</v>
      </c>
      <c r="AF215" s="131">
        <f t="shared" si="3"/>
        <v>10.684071221790116</v>
      </c>
      <c r="AG215" s="131">
        <f t="shared" si="3"/>
        <v>9.7837460904692861</v>
      </c>
      <c r="AH215" s="131">
        <f t="shared" si="3"/>
        <v>7.9668208420255242</v>
      </c>
      <c r="AI215" s="131">
        <f t="shared" si="3"/>
        <v>6.7761856441057482</v>
      </c>
      <c r="AJ215" s="131">
        <f t="shared" si="3"/>
        <v>8.7630155113220418</v>
      </c>
      <c r="AK215" s="131">
        <f t="shared" si="3"/>
        <v>7.5816273095820677</v>
      </c>
      <c r="AL215" s="131">
        <f t="shared" si="3"/>
        <v>7.1612524951412944</v>
      </c>
      <c r="AM215" s="131">
        <f t="shared" si="3"/>
        <v>6.4314931052202322</v>
      </c>
      <c r="AN215" s="131">
        <f t="shared" si="3"/>
        <v>5.9624395177562031</v>
      </c>
      <c r="AO215" s="131">
        <f t="shared" si="3"/>
        <v>4.9112519911864938</v>
      </c>
      <c r="AP215" s="131">
        <f t="shared" si="3"/>
        <v>5.3535580840818975</v>
      </c>
      <c r="AQ215" s="131">
        <f t="shared" si="3"/>
        <v>4.888363306001744</v>
      </c>
      <c r="AR215" s="131">
        <f t="shared" si="3"/>
        <v>5.1948682998677471</v>
      </c>
      <c r="AS215" s="131">
        <f t="shared" si="3"/>
        <v>4.3386824816394842</v>
      </c>
      <c r="AT215" s="131">
        <f t="shared" si="3"/>
        <v>3.8627717919422841</v>
      </c>
      <c r="AU215" s="131">
        <f t="shared" si="3"/>
        <v>3.1386300950563268</v>
      </c>
      <c r="AV215" s="131">
        <f t="shared" si="3"/>
        <v>2.6213835229446061</v>
      </c>
      <c r="AW215" s="131">
        <f t="shared" si="3"/>
        <v>1.2448931216898318</v>
      </c>
      <c r="AX215" s="131">
        <f t="shared" si="3"/>
        <v>1.0974807077034556</v>
      </c>
      <c r="AY215" s="131">
        <f t="shared" si="3"/>
        <v>1.0143686152420841</v>
      </c>
    </row>
    <row r="216" spans="1:53" x14ac:dyDescent="0.35">
      <c r="A216" s="116" t="s">
        <v>279</v>
      </c>
      <c r="B216" s="28"/>
      <c r="C216" s="28"/>
      <c r="D216" s="28"/>
      <c r="E216" s="28"/>
      <c r="F216" s="16">
        <f>SUMPRODUCT('Panel Spreadsheet'!$C5:$C120,'Panel Spreadsheet'!F5:F120)/SUM('Panel Spreadsheet'!F5:F120)</f>
        <v>3.7572034297135781</v>
      </c>
      <c r="G216" s="16">
        <f>SUMPRODUCT('Panel Spreadsheet'!$C5:$C120,'Panel Spreadsheet'!G5:G120)/SUM('Panel Spreadsheet'!G5:G120)</f>
        <v>3.7491499222493938</v>
      </c>
      <c r="H216" s="16">
        <f>SUMPRODUCT('Panel Spreadsheet'!$C5:$C120,'Panel Spreadsheet'!H5:H120)/SUM('Panel Spreadsheet'!H5:H120)</f>
        <v>4.3519763868116774</v>
      </c>
      <c r="I216" s="16">
        <f>SUMPRODUCT('Panel Spreadsheet'!$C5:$C120,'Panel Spreadsheet'!I5:I120)/SUM('Panel Spreadsheet'!I5:I120)</f>
        <v>4.7265443128757152</v>
      </c>
      <c r="J216" s="16">
        <f>SUMPRODUCT('Panel Spreadsheet'!$C5:$C120,'Panel Spreadsheet'!J5:J120)/SUM('Panel Spreadsheet'!J5:J120)</f>
        <v>4.8696454549219386</v>
      </c>
      <c r="K216" s="16">
        <f>SUMPRODUCT('Panel Spreadsheet'!$C5:$C120,'Panel Spreadsheet'!K5:K120)/SUM('Panel Spreadsheet'!K5:K120)</f>
        <v>4.8423484586861996</v>
      </c>
      <c r="L216" s="16">
        <f>SUMPRODUCT('Panel Spreadsheet'!$C5:$C120,'Panel Spreadsheet'!L5:L120)/SUM('Panel Spreadsheet'!L5:L120)</f>
        <v>4.8306372610041093</v>
      </c>
      <c r="M216" s="16">
        <f>SUMPRODUCT('Panel Spreadsheet'!$C5:$C120,'Panel Spreadsheet'!M5:M120)/SUM('Panel Spreadsheet'!M5:M120)</f>
        <v>4.7721653460933897</v>
      </c>
      <c r="N216" s="16">
        <f>SUMPRODUCT('Panel Spreadsheet'!$C5:$C120,'Panel Spreadsheet'!N5:N120)/SUM('Panel Spreadsheet'!N5:N120)</f>
        <v>4.56748046524977</v>
      </c>
      <c r="O216" s="16">
        <f>SUMPRODUCT('Panel Spreadsheet'!$C5:$C120,'Panel Spreadsheet'!O5:O120)/SUM('Panel Spreadsheet'!O5:O120)</f>
        <v>4.5506145654814061</v>
      </c>
      <c r="P216" s="16">
        <f>SUMPRODUCT('Panel Spreadsheet'!$C5:$C120,'Panel Spreadsheet'!P5:P120)/SUM('Panel Spreadsheet'!P5:P120)</f>
        <v>4.5476041621776417</v>
      </c>
      <c r="Q216" s="16">
        <f>SUMPRODUCT('Panel Spreadsheet'!$C5:$C120,'Panel Spreadsheet'!Q5:Q120)/SUM('Panel Spreadsheet'!Q5:Q120)</f>
        <v>4.5279530062103053</v>
      </c>
      <c r="R216" s="16">
        <f>SUMPRODUCT('Panel Spreadsheet'!$C5:$C120,'Panel Spreadsheet'!R5:R120)/SUM('Panel Spreadsheet'!R5:R120)</f>
        <v>4.5285060969361259</v>
      </c>
      <c r="S216" s="16">
        <f>SUMPRODUCT('Panel Spreadsheet'!$C5:$C120,'Panel Spreadsheet'!S5:S120)/SUM('Panel Spreadsheet'!S5:S120)</f>
        <v>4.0135370795226057</v>
      </c>
      <c r="T216" s="16">
        <f>SUMPRODUCT('Panel Spreadsheet'!$C5:$C120,'Panel Spreadsheet'!T5:T120)/SUM('Panel Spreadsheet'!T5:T120)</f>
        <v>3.7906032996736356</v>
      </c>
      <c r="U216" s="16">
        <f>SUMPRODUCT('Panel Spreadsheet'!$C5:$C120,'Panel Spreadsheet'!U5:U120)/SUM('Panel Spreadsheet'!U5:U120)</f>
        <v>3.5559449737045941</v>
      </c>
      <c r="V216" s="16">
        <f>SUMPRODUCT('Panel Spreadsheet'!$C5:$C120,'Panel Spreadsheet'!V5:V120)/SUM('Panel Spreadsheet'!V5:V120)</f>
        <v>3.2833852883474588</v>
      </c>
      <c r="W216" s="16">
        <f>SUMPRODUCT('Panel Spreadsheet'!$C5:$C120,'Panel Spreadsheet'!W5:W120)/SUM('Panel Spreadsheet'!W5:W120)</f>
        <v>3.1775463612703843</v>
      </c>
      <c r="X216" s="16">
        <f>SUMPRODUCT('Panel Spreadsheet'!$C5:$C120,'Panel Spreadsheet'!X5:X120)/SUM('Panel Spreadsheet'!X5:X120)</f>
        <v>3.0480084597923609</v>
      </c>
      <c r="Y216" s="16">
        <f>SUMPRODUCT('Panel Spreadsheet'!$C5:$C120,'Panel Spreadsheet'!Y5:Y120)/SUM('Panel Spreadsheet'!Y5:Y120)</f>
        <v>2.8427051489066804</v>
      </c>
      <c r="Z216" s="16">
        <f>SUMPRODUCT('Panel Spreadsheet'!$C5:$C120,'Panel Spreadsheet'!Z5:Z120)/SUM('Panel Spreadsheet'!Z5:Z120)</f>
        <v>2.7775832156399463</v>
      </c>
      <c r="AA216" s="16">
        <f>SUMPRODUCT('Panel Spreadsheet'!$C5:$C120,'Panel Spreadsheet'!AA5:AA120)/SUM('Panel Spreadsheet'!AA5:AA120)</f>
        <v>2.8756907302449459</v>
      </c>
      <c r="AB216" s="16">
        <f>SUMPRODUCT('Panel Spreadsheet'!$C5:$C120,'Panel Spreadsheet'!AB5:AB120)/SUM('Panel Spreadsheet'!AB5:AB120)</f>
        <v>2.9244027958311154</v>
      </c>
      <c r="AC216" s="16">
        <f>SUMPRODUCT('Panel Spreadsheet'!$C5:$C120,'Panel Spreadsheet'!AC5:AC120)/SUM('Panel Spreadsheet'!AC5:AC120)</f>
        <v>2.6520939686032832</v>
      </c>
      <c r="AD216" s="16">
        <f>SUMPRODUCT('Panel Spreadsheet'!$C5:$C120,'Panel Spreadsheet'!AD5:AD120)/SUM('Panel Spreadsheet'!AD5:AD120)</f>
        <v>2.6853840002886789</v>
      </c>
      <c r="AE216" s="16">
        <f>SUMPRODUCT('Panel Spreadsheet'!$C5:$C120,'Panel Spreadsheet'!AE5:AE120)/SUM('Panel Spreadsheet'!AE5:AE120)</f>
        <v>2.7601075998687565</v>
      </c>
      <c r="AF216" s="16">
        <f>SUMPRODUCT('Panel Spreadsheet'!$C5:$C120,'Panel Spreadsheet'!AF5:AF120)/SUM('Panel Spreadsheet'!AF5:AF120)</f>
        <v>2.767337965543843</v>
      </c>
      <c r="AG216" s="16">
        <f>SUMPRODUCT('Panel Spreadsheet'!$C5:$C120,'Panel Spreadsheet'!AG5:AG120)/SUM('Panel Spreadsheet'!AG5:AG120)</f>
        <v>2.6994075962477644</v>
      </c>
      <c r="AH216" s="16">
        <f>SUMPRODUCT('Panel Spreadsheet'!$C5:$C120,'Panel Spreadsheet'!AH5:AH120)/SUM('Panel Spreadsheet'!AH5:AH120)</f>
        <v>2.6700705702942544</v>
      </c>
      <c r="AI216" s="16">
        <f>SUMPRODUCT('Panel Spreadsheet'!$C5:$C120,'Panel Spreadsheet'!AI5:AI120)/SUM('Panel Spreadsheet'!AI5:AI120)</f>
        <v>2.6577010810302268</v>
      </c>
      <c r="AJ216" s="16">
        <f>SUMPRODUCT('Panel Spreadsheet'!$C5:$C120,'Panel Spreadsheet'!AJ5:AJ120)/SUM('Panel Spreadsheet'!AJ5:AJ120)</f>
        <v>2.7540553989432985</v>
      </c>
      <c r="AK216" s="16">
        <f>SUMPRODUCT('Panel Spreadsheet'!$C5:$C120,'Panel Spreadsheet'!AK5:AK120)/SUM('Panel Spreadsheet'!AK5:AK120)</f>
        <v>2.650141065528643</v>
      </c>
      <c r="AL216" s="16">
        <f>SUMPRODUCT('Panel Spreadsheet'!$C5:$C120,'Panel Spreadsheet'!AL5:AL120)/SUM('Panel Spreadsheet'!AL5:AL120)</f>
        <v>2.6649308293333913</v>
      </c>
      <c r="AM216" s="16">
        <f>SUMPRODUCT('Panel Spreadsheet'!$C5:$C120,'Panel Spreadsheet'!AM5:AM120)/SUM('Panel Spreadsheet'!AM5:AM120)</f>
        <v>2.6427917490319128</v>
      </c>
      <c r="AN216" s="16">
        <f>SUMPRODUCT('Panel Spreadsheet'!$C5:$C120,'Panel Spreadsheet'!AN5:AN120)/SUM('Panel Spreadsheet'!AN5:AN120)</f>
        <v>2.639971147199375</v>
      </c>
      <c r="AO216" s="16">
        <f>SUMPRODUCT('Panel Spreadsheet'!$C5:$C120,'Panel Spreadsheet'!AO5:AO120)/SUM('Panel Spreadsheet'!AO5:AO120)</f>
        <v>2.6001570879150644</v>
      </c>
      <c r="AP216" s="16">
        <f>SUMPRODUCT('Panel Spreadsheet'!$C5:$C120,'Panel Spreadsheet'!AP5:AP120)/SUM('Panel Spreadsheet'!AP5:AP120)</f>
        <v>2.6749540540849059</v>
      </c>
      <c r="AQ216" s="16">
        <f>SUMPRODUCT('Panel Spreadsheet'!$C5:$C120,'Panel Spreadsheet'!AQ5:AQ120)/SUM('Panel Spreadsheet'!AQ5:AQ120)</f>
        <v>2.8526559762082613</v>
      </c>
      <c r="AR216" s="16">
        <f>SUMPRODUCT('Panel Spreadsheet'!$C5:$C120,'Panel Spreadsheet'!AR5:AR120)/SUM('Panel Spreadsheet'!AR5:AR120)</f>
        <v>3.009559981048159</v>
      </c>
      <c r="AS216" s="16">
        <f>SUMPRODUCT('Panel Spreadsheet'!$C5:$C120,'Panel Spreadsheet'!AS5:AS120)/SUM('Panel Spreadsheet'!AS5:AS120)</f>
        <v>3.3104173254591607</v>
      </c>
      <c r="AT216" s="16">
        <f>SUMPRODUCT('Panel Spreadsheet'!$C5:$C120,'Panel Spreadsheet'!AT5:AT120)/SUM('Panel Spreadsheet'!AT5:AT120)</f>
        <v>4.0338798425073934</v>
      </c>
      <c r="AU216" s="16">
        <f>SUMPRODUCT('Panel Spreadsheet'!$C5:$C120,'Panel Spreadsheet'!AU5:AU120)/SUM('Panel Spreadsheet'!AU5:AU120)</f>
        <v>4.4873204788008412</v>
      </c>
      <c r="AV216" s="16">
        <f>SUMPRODUCT('Panel Spreadsheet'!$C5:$C120,'Panel Spreadsheet'!AV5:AV120)/SUM('Panel Spreadsheet'!AV5:AV120)</f>
        <v>3.9035868958414666</v>
      </c>
      <c r="AW216" s="50"/>
      <c r="AX216" s="50"/>
      <c r="AY216" s="50"/>
    </row>
    <row r="217" spans="1:53" ht="15" thickBot="1" x14ac:dyDescent="0.4">
      <c r="A217" s="117" t="s">
        <v>280</v>
      </c>
      <c r="B217" s="10"/>
      <c r="C217" s="10"/>
      <c r="D217" s="10"/>
      <c r="E217" s="10"/>
      <c r="F217" s="131"/>
      <c r="G217" s="131"/>
      <c r="H217" s="131"/>
      <c r="I217" s="131">
        <f>SUMPRODUCT('Panel Spreadsheet'!$C121:$C135,'Panel Spreadsheet'!I121:I135)/SUM('Panel Spreadsheet'!I121:I135)</f>
        <v>6</v>
      </c>
      <c r="J217" s="131">
        <f>SUMPRODUCT('Panel Spreadsheet'!$C121:$C135,'Panel Spreadsheet'!J121:J135)/SUM('Panel Spreadsheet'!J121:J135)</f>
        <v>6</v>
      </c>
      <c r="K217" s="131">
        <f>SUMPRODUCT('Panel Spreadsheet'!$C121:$C135,'Panel Spreadsheet'!K121:K135)/SUM('Panel Spreadsheet'!K121:K135)</f>
        <v>6</v>
      </c>
      <c r="L217" s="131">
        <f>SUMPRODUCT('Panel Spreadsheet'!$C121:$C135,'Panel Spreadsheet'!L121:L135)/SUM('Panel Spreadsheet'!L121:L135)</f>
        <v>6</v>
      </c>
      <c r="M217" s="131">
        <f>SUMPRODUCT('Panel Spreadsheet'!$C121:$C135,'Panel Spreadsheet'!M121:M135)/SUM('Panel Spreadsheet'!M121:M135)</f>
        <v>6</v>
      </c>
      <c r="N217" s="131">
        <f>SUMPRODUCT('Panel Spreadsheet'!$C121:$C135,'Panel Spreadsheet'!N121:N135)/SUM('Panel Spreadsheet'!N121:N135)</f>
        <v>5.4646710794126987</v>
      </c>
      <c r="O217" s="131">
        <f>SUMPRODUCT('Panel Spreadsheet'!$C121:$C135,'Panel Spreadsheet'!O121:O135)/SUM('Panel Spreadsheet'!O121:O135)</f>
        <v>5.4575515648899326</v>
      </c>
      <c r="P217" s="131">
        <f>SUMPRODUCT('Panel Spreadsheet'!$C121:$C135,'Panel Spreadsheet'!P121:P135)/SUM('Panel Spreadsheet'!P121:P135)</f>
        <v>5.4470671749512301</v>
      </c>
      <c r="Q217" s="131">
        <f>SUMPRODUCT('Panel Spreadsheet'!$C121:$C135,'Panel Spreadsheet'!Q121:Q135)/SUM('Panel Spreadsheet'!Q121:Q135)</f>
        <v>5.4368098890407168</v>
      </c>
      <c r="R217" s="131">
        <f>SUMPRODUCT('Panel Spreadsheet'!$C121:$C135,'Panel Spreadsheet'!R121:R135)/SUM('Panel Spreadsheet'!R121:R135)</f>
        <v>5.4320875556813863</v>
      </c>
      <c r="S217" s="131">
        <f>SUMPRODUCT('Panel Spreadsheet'!$C121:$C135,'Panel Spreadsheet'!S121:S135)/SUM('Panel Spreadsheet'!S121:S135)</f>
        <v>5.4406198324803601</v>
      </c>
      <c r="T217" s="131">
        <f>SUMPRODUCT('Panel Spreadsheet'!$C121:$C135,'Panel Spreadsheet'!T121:T135)/SUM('Panel Spreadsheet'!T121:T135)</f>
        <v>4.5</v>
      </c>
      <c r="U217" s="131">
        <f>SUMPRODUCT('Panel Spreadsheet'!$C121:$C135,'Panel Spreadsheet'!U121:U135)/SUM('Panel Spreadsheet'!U121:U135)</f>
        <v>4.5</v>
      </c>
      <c r="V217" s="131">
        <f>SUMPRODUCT('Panel Spreadsheet'!$C121:$C135,'Panel Spreadsheet'!V121:V135)/SUM('Panel Spreadsheet'!V121:V135)</f>
        <v>4.5</v>
      </c>
      <c r="W217" s="131">
        <f>SUMPRODUCT('Panel Spreadsheet'!$C121:$C135,'Panel Spreadsheet'!W121:W135)/SUM('Panel Spreadsheet'!W121:W135)</f>
        <v>4.5</v>
      </c>
      <c r="X217" s="131">
        <f>SUMPRODUCT('Panel Spreadsheet'!$C121:$C135,'Panel Spreadsheet'!X121:X135)/SUM('Panel Spreadsheet'!X121:X135)</f>
        <v>4.5</v>
      </c>
      <c r="Y217" s="131">
        <f>SUMPRODUCT('Panel Spreadsheet'!$C121:$C135,'Panel Spreadsheet'!Y121:Y135)/SUM('Panel Spreadsheet'!Y121:Y135)</f>
        <v>4.5</v>
      </c>
      <c r="Z217" s="131">
        <f>SUMPRODUCT('Panel Spreadsheet'!$C121:$C135,'Panel Spreadsheet'!Z121:Z135)/SUM('Panel Spreadsheet'!Z121:Z135)</f>
        <v>4.5</v>
      </c>
      <c r="AA217" s="131">
        <f>SUMPRODUCT('Panel Spreadsheet'!$C121:$C135,'Panel Spreadsheet'!AA121:AA135)/SUM('Panel Spreadsheet'!AA121:AA135)</f>
        <v>4.5</v>
      </c>
      <c r="AB217" s="131">
        <f>SUMPRODUCT('Panel Spreadsheet'!$C121:$C135,'Panel Spreadsheet'!AB121:AB135)/SUM('Panel Spreadsheet'!AB121:AB135)</f>
        <v>4.5</v>
      </c>
      <c r="AC217" s="131">
        <f>SUMPRODUCT('Panel Spreadsheet'!$C121:$C135,'Panel Spreadsheet'!AC121:AC135)/SUM('Panel Spreadsheet'!AC121:AC135)</f>
        <v>4.5</v>
      </c>
      <c r="AD217" s="131">
        <f>SUMPRODUCT('Panel Spreadsheet'!$C121:$C135,'Panel Spreadsheet'!AD121:AD135)/SUM('Panel Spreadsheet'!AD121:AD135)</f>
        <v>4.5</v>
      </c>
      <c r="AE217" s="131">
        <f>SUMPRODUCT('Panel Spreadsheet'!$C121:$C135,'Panel Spreadsheet'!AE121:AE135)/SUM('Panel Spreadsheet'!AE121:AE135)</f>
        <v>4.5</v>
      </c>
      <c r="AF217" s="131">
        <f>SUMPRODUCT('Panel Spreadsheet'!$C121:$C135,'Panel Spreadsheet'!AF121:AF135)/SUM('Panel Spreadsheet'!AF121:AF135)</f>
        <v>4.5</v>
      </c>
      <c r="AG217" s="131">
        <f>SUMPRODUCT('Panel Spreadsheet'!$C121:$C135,'Panel Spreadsheet'!AG121:AG135)/SUM('Panel Spreadsheet'!AG121:AG135)</f>
        <v>4.5</v>
      </c>
      <c r="AH217" s="131"/>
      <c r="AI217" s="131"/>
      <c r="AJ217" s="131"/>
      <c r="AK217" s="131"/>
      <c r="AL217" s="131"/>
      <c r="AM217" s="131"/>
      <c r="AN217" s="131"/>
      <c r="AO217" s="131">
        <f>SUMPRODUCT('Panel Spreadsheet'!$C121:$C135,'Panel Spreadsheet'!AO121:AO135)/SUM('Panel Spreadsheet'!AO121:AO135)</f>
        <v>5</v>
      </c>
      <c r="AP217" s="131">
        <f>SUMPRODUCT('Panel Spreadsheet'!$C121:$C135,'Panel Spreadsheet'!AP121:AP135)/SUM('Panel Spreadsheet'!AP121:AP135)</f>
        <v>5.2313452124045181</v>
      </c>
      <c r="AQ217" s="131">
        <f>SUMPRODUCT('Panel Spreadsheet'!$C121:$C135,'Panel Spreadsheet'!AQ121:AQ135)/SUM('Panel Spreadsheet'!AQ121:AQ135)</f>
        <v>5.3244218081675152</v>
      </c>
      <c r="AR217" s="131">
        <f>SUMPRODUCT('Panel Spreadsheet'!$C121:$C135,'Panel Spreadsheet'!AR121:AR135)/SUM('Panel Spreadsheet'!AR121:AR135)</f>
        <v>5.5863078962687851</v>
      </c>
      <c r="AS217" s="131">
        <f>SUMPRODUCT('Panel Spreadsheet'!$C121:$C135,'Panel Spreadsheet'!AS121:AS135)/SUM('Panel Spreadsheet'!AS121:AS135)</f>
        <v>5.7243833699390461</v>
      </c>
      <c r="AT217" s="131">
        <f>SUMPRODUCT('Panel Spreadsheet'!$C121:$C135,'Panel Spreadsheet'!AT121:AT135)/SUM('Panel Spreadsheet'!AT121:AT135)</f>
        <v>5.7291316721142245</v>
      </c>
      <c r="AU217" s="131">
        <f>SUMPRODUCT('Panel Spreadsheet'!$C121:$C135,'Panel Spreadsheet'!AU121:AU135)/SUM('Panel Spreadsheet'!AU121:AU135)</f>
        <v>5.7543766515479389</v>
      </c>
      <c r="AV217" s="131">
        <f>SUMPRODUCT('Panel Spreadsheet'!$C121:$C135,'Panel Spreadsheet'!AV121:AV135)/SUM('Panel Spreadsheet'!AV121:AV135)</f>
        <v>5.7572620902530831</v>
      </c>
      <c r="AW217" s="131">
        <f>SUMPRODUCT('Panel Spreadsheet'!$C121:$C135,'Panel Spreadsheet'!AW121:AW135)/SUM('Panel Spreadsheet'!AW121:AW135)</f>
        <v>5.7231283979375052</v>
      </c>
      <c r="AX217" s="131">
        <f>SUMPRODUCT('Panel Spreadsheet'!$C121:$C135,'Panel Spreadsheet'!AX121:AX135)/SUM('Panel Spreadsheet'!AX121:AX135)</f>
        <v>5.6946657264300171</v>
      </c>
      <c r="AY217" s="131">
        <f>SUMPRODUCT('Panel Spreadsheet'!$C121:$C135,'Panel Spreadsheet'!AY121:AY135)/SUM('Panel Spreadsheet'!AY121:AY135)</f>
        <v>5.5196697900268212</v>
      </c>
    </row>
  </sheetData>
  <autoFilter ref="A4:AY4">
    <sortState ref="A5:AY135">
      <sortCondition ref="B4"/>
    </sortState>
  </autoFilter>
  <pageMargins left="0.7" right="0.7" top="0.75" bottom="0.75" header="0.3" footer="0.3"/>
  <ignoredErrors>
    <ignoredError sqref="F216:AV216 I217:AV217 AX217:AY21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Y1566"/>
  <sheetViews>
    <sheetView workbookViewId="0">
      <selection activeCell="C8" sqref="C8"/>
    </sheetView>
  </sheetViews>
  <sheetFormatPr defaultRowHeight="14.5" x14ac:dyDescent="0.35"/>
  <cols>
    <col min="1" max="1" width="25.26953125" customWidth="1"/>
    <col min="2" max="2" width="30.1796875" bestFit="1" customWidth="1"/>
    <col min="3" max="3" width="31.26953125" bestFit="1" customWidth="1"/>
    <col min="4" max="4" width="34.26953125" bestFit="1" customWidth="1"/>
    <col min="5" max="5" width="26.1796875" style="15" bestFit="1" customWidth="1"/>
    <col min="6" max="7" width="11.7265625" customWidth="1"/>
    <col min="9" max="9" width="17.1796875" style="7" customWidth="1"/>
    <col min="10" max="10" width="9.7265625" style="7" customWidth="1"/>
    <col min="11" max="11" width="8.7265625" style="7"/>
    <col min="12" max="12" width="17.54296875" customWidth="1"/>
    <col min="13" max="13" width="18.1796875" customWidth="1"/>
  </cols>
  <sheetData>
    <row r="1" spans="1:51" ht="18.5" x14ac:dyDescent="0.45">
      <c r="A1" s="48" t="s">
        <v>166</v>
      </c>
      <c r="B1" s="48"/>
      <c r="C1" s="28"/>
      <c r="D1" s="28"/>
      <c r="E1" s="45"/>
      <c r="F1" s="28"/>
      <c r="G1" s="28"/>
      <c r="H1" s="28"/>
      <c r="I1" s="25"/>
      <c r="J1" s="25"/>
      <c r="K1" s="25"/>
      <c r="L1" s="28"/>
      <c r="M1" s="28"/>
      <c r="N1" s="28"/>
      <c r="O1" s="28"/>
    </row>
    <row r="2" spans="1:51" x14ac:dyDescent="0.35">
      <c r="A2" s="28" t="s">
        <v>0</v>
      </c>
      <c r="B2" s="28"/>
      <c r="C2" s="28"/>
      <c r="D2" s="28"/>
      <c r="E2" s="45"/>
      <c r="F2" s="28"/>
      <c r="G2" s="28"/>
      <c r="H2" s="28"/>
      <c r="I2" s="25"/>
      <c r="J2" s="25"/>
      <c r="K2" s="25"/>
      <c r="L2" s="28"/>
      <c r="M2" s="28"/>
      <c r="N2" s="28"/>
      <c r="O2" s="28"/>
    </row>
    <row r="3" spans="1:51" x14ac:dyDescent="0.35">
      <c r="A3" s="28"/>
      <c r="B3" s="28"/>
      <c r="C3" s="28"/>
      <c r="D3" s="28"/>
      <c r="E3" s="45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51" x14ac:dyDescent="0.35">
      <c r="A4" s="49" t="s">
        <v>2</v>
      </c>
      <c r="B4" s="49" t="s">
        <v>289</v>
      </c>
      <c r="C4" s="49" t="s">
        <v>290</v>
      </c>
      <c r="D4" s="49" t="s">
        <v>291</v>
      </c>
      <c r="E4" s="50" t="s">
        <v>292</v>
      </c>
      <c r="F4" s="28"/>
      <c r="G4" s="28"/>
      <c r="H4" s="28"/>
      <c r="I4" s="25"/>
      <c r="J4" s="25"/>
      <c r="K4" s="25"/>
      <c r="L4" s="28"/>
      <c r="M4" s="28"/>
      <c r="N4" s="28"/>
      <c r="O4" s="28"/>
    </row>
    <row r="5" spans="1:51" x14ac:dyDescent="0.35">
      <c r="A5" s="120">
        <v>1921</v>
      </c>
      <c r="B5" s="45">
        <f>AVERAGE(F53:F106)</f>
        <v>3.5833333333333335</v>
      </c>
      <c r="C5" s="45">
        <f>AVERAGE(F107:F160)</f>
        <v>4.8</v>
      </c>
      <c r="D5" s="45"/>
      <c r="E5" s="45"/>
      <c r="F5" s="28"/>
      <c r="G5" s="28"/>
      <c r="H5" s="28"/>
      <c r="I5" s="25"/>
      <c r="J5" s="25"/>
      <c r="K5" s="25"/>
      <c r="L5" s="28"/>
      <c r="M5" s="28"/>
      <c r="N5" s="28"/>
      <c r="O5" s="28"/>
    </row>
    <row r="6" spans="1:51" x14ac:dyDescent="0.35">
      <c r="A6" s="120">
        <v>1922</v>
      </c>
      <c r="B6" s="45">
        <f>AVERAGE(G53:G106)</f>
        <v>3.5833333333333335</v>
      </c>
      <c r="C6" s="45">
        <f>AVERAGE(G107:G160)</f>
        <v>4.8</v>
      </c>
      <c r="D6" s="45"/>
      <c r="E6" s="45"/>
      <c r="F6" s="28"/>
      <c r="G6" s="28"/>
      <c r="H6" s="28"/>
      <c r="I6" s="25"/>
      <c r="J6" s="25"/>
      <c r="K6" s="25"/>
      <c r="L6" s="28"/>
      <c r="M6" s="28"/>
      <c r="N6" s="28"/>
      <c r="O6" s="28"/>
    </row>
    <row r="7" spans="1:51" x14ac:dyDescent="0.35">
      <c r="A7" s="120">
        <v>1923</v>
      </c>
      <c r="B7" s="45">
        <f>AVERAGE(H53:H106)</f>
        <v>4.5625</v>
      </c>
      <c r="C7" s="45">
        <f>AVERAGE(H107:H160)</f>
        <v>4.666666666666667</v>
      </c>
      <c r="D7" s="45"/>
      <c r="E7" s="45"/>
      <c r="F7" s="28"/>
      <c r="G7" s="28"/>
      <c r="H7" s="28"/>
      <c r="I7" s="25"/>
      <c r="J7" s="25"/>
      <c r="K7" s="25"/>
      <c r="L7" s="28"/>
      <c r="M7" s="28"/>
      <c r="N7" s="28"/>
      <c r="O7" s="28"/>
    </row>
    <row r="8" spans="1:51" x14ac:dyDescent="0.35">
      <c r="A8" s="120">
        <v>1924</v>
      </c>
      <c r="B8" s="45">
        <f>AVERAGE(I53:I106)</f>
        <v>4.6500000000000004</v>
      </c>
      <c r="C8" s="45">
        <f>AVERAGE(I107:I160)</f>
        <v>4.666666666666667</v>
      </c>
      <c r="D8" s="45"/>
      <c r="E8" s="45">
        <f>AVERAGE(I169:I183)</f>
        <v>6</v>
      </c>
      <c r="F8" s="28"/>
      <c r="G8" s="28"/>
      <c r="H8" s="28"/>
      <c r="I8" s="25"/>
      <c r="J8" s="25"/>
      <c r="K8" s="25"/>
      <c r="L8" s="28"/>
      <c r="M8" s="28"/>
      <c r="N8" s="28"/>
      <c r="O8" s="28"/>
    </row>
    <row r="9" spans="1:51" x14ac:dyDescent="0.35">
      <c r="A9" s="120">
        <v>1925</v>
      </c>
      <c r="B9" s="45">
        <f>AVERAGE(J53:J106)</f>
        <v>4.6590909090909092</v>
      </c>
      <c r="C9" s="45">
        <f>AVERAGE(J107:J160)</f>
        <v>4.666666666666667</v>
      </c>
      <c r="D9" s="45"/>
      <c r="E9" s="45">
        <f>AVERAGE(J169:J183)</f>
        <v>6</v>
      </c>
      <c r="F9" s="28"/>
      <c r="G9" s="28"/>
      <c r="H9" s="28"/>
      <c r="I9" s="25"/>
      <c r="J9" s="25"/>
      <c r="K9" s="25"/>
      <c r="L9" s="28"/>
      <c r="M9" s="28"/>
      <c r="N9" s="28"/>
      <c r="O9" s="28"/>
    </row>
    <row r="10" spans="1:51" x14ac:dyDescent="0.35">
      <c r="A10" s="120">
        <v>1926</v>
      </c>
      <c r="B10" s="45">
        <f>AVERAGE(K53:K106)</f>
        <v>4.6590909090909092</v>
      </c>
      <c r="C10" s="45">
        <f>AVERAGE(K107:K160)</f>
        <v>4.666666666666667</v>
      </c>
      <c r="D10" s="45"/>
      <c r="E10" s="45">
        <f>AVERAGE(K169:K183)</f>
        <v>6</v>
      </c>
      <c r="F10" s="28"/>
      <c r="G10" s="28"/>
      <c r="H10" s="28"/>
      <c r="I10" s="25"/>
      <c r="J10" s="25"/>
      <c r="K10" s="25"/>
      <c r="L10" s="28"/>
      <c r="M10" s="28"/>
      <c r="N10" s="28"/>
      <c r="O10" s="28"/>
    </row>
    <row r="11" spans="1:51" x14ac:dyDescent="0.35">
      <c r="A11" s="120">
        <v>1927</v>
      </c>
      <c r="B11" s="45">
        <f>AVERAGE(L53:L106)</f>
        <v>4.6875</v>
      </c>
      <c r="C11" s="45">
        <f>AVERAGE(L107:L160)</f>
        <v>4.625</v>
      </c>
      <c r="D11" s="45"/>
      <c r="E11" s="45">
        <f>AVERAGE(L169:L183)</f>
        <v>6</v>
      </c>
      <c r="F11" s="28"/>
      <c r="G11" s="28"/>
      <c r="H11" s="28"/>
      <c r="I11" s="25"/>
      <c r="J11" s="25"/>
      <c r="K11" s="25"/>
      <c r="L11" s="28"/>
      <c r="M11" s="28"/>
      <c r="N11" s="28"/>
      <c r="O11" s="28"/>
    </row>
    <row r="12" spans="1:51" x14ac:dyDescent="0.35">
      <c r="A12" s="120">
        <v>1928</v>
      </c>
      <c r="B12" s="45">
        <f>AVERAGE(M53:M106)</f>
        <v>4.625</v>
      </c>
      <c r="C12" s="45">
        <f>AVERAGE(M107:M160)</f>
        <v>4.625</v>
      </c>
      <c r="D12" s="45"/>
      <c r="E12" s="45">
        <f>AVERAGE(M169:M183)</f>
        <v>6</v>
      </c>
      <c r="F12" s="28"/>
      <c r="G12" s="28"/>
      <c r="H12" s="28"/>
      <c r="I12" s="25"/>
      <c r="J12" s="25"/>
      <c r="K12" s="25"/>
      <c r="L12" s="28"/>
      <c r="M12" s="28"/>
      <c r="N12" s="28"/>
      <c r="O12" s="28"/>
    </row>
    <row r="13" spans="1:51" x14ac:dyDescent="0.35">
      <c r="A13" s="120">
        <v>1929</v>
      </c>
      <c r="B13" s="45">
        <f>AVERAGE(N53:N106)</f>
        <v>4.3014705882352944</v>
      </c>
      <c r="C13" s="45">
        <f>AVERAGE(N107:N160)</f>
        <v>4.5</v>
      </c>
      <c r="D13" s="45"/>
      <c r="E13" s="45">
        <f>AVERAGE(N169:N183)</f>
        <v>5.25</v>
      </c>
      <c r="F13" s="28"/>
      <c r="G13" s="28"/>
      <c r="H13" s="28"/>
      <c r="I13" s="25"/>
      <c r="J13" s="25"/>
      <c r="K13" s="25"/>
      <c r="L13" s="28"/>
      <c r="M13" s="28"/>
      <c r="N13" s="28"/>
      <c r="O13" s="28"/>
    </row>
    <row r="14" spans="1:51" x14ac:dyDescent="0.35">
      <c r="A14" s="120">
        <v>1930</v>
      </c>
      <c r="B14" s="45">
        <f>AVERAGE(O53:O106)</f>
        <v>4.3014705882352944</v>
      </c>
      <c r="C14" s="45">
        <f>AVERAGE(O107:O160)</f>
        <v>4.625</v>
      </c>
      <c r="D14" s="45"/>
      <c r="E14" s="45">
        <f>AVERAGE(O169:O183)</f>
        <v>5.25</v>
      </c>
      <c r="F14" s="28"/>
      <c r="G14" s="28"/>
      <c r="H14" s="28"/>
      <c r="I14" s="25"/>
      <c r="J14" s="25"/>
      <c r="K14" s="25"/>
      <c r="L14" s="28"/>
      <c r="M14" s="28"/>
      <c r="N14" s="28"/>
      <c r="O14" s="28"/>
    </row>
    <row r="15" spans="1:51" x14ac:dyDescent="0.35">
      <c r="A15" s="120">
        <v>1931</v>
      </c>
      <c r="B15" s="45">
        <f>AVERAGE(P53:P106)</f>
        <v>4.3557692307692308</v>
      </c>
      <c r="C15" s="45">
        <f>AVERAGE(P107:P160)</f>
        <v>4.75</v>
      </c>
      <c r="D15" s="45"/>
      <c r="E15" s="45">
        <f>AVERAGE(P169:P183)</f>
        <v>5.25</v>
      </c>
      <c r="F15" s="28"/>
      <c r="G15" s="28"/>
      <c r="H15" s="28"/>
      <c r="I15" s="25"/>
      <c r="J15" s="25"/>
      <c r="K15" s="25"/>
      <c r="L15" s="28"/>
      <c r="M15" s="28"/>
      <c r="N15" s="28"/>
      <c r="O15" s="28"/>
    </row>
    <row r="16" spans="1:51" x14ac:dyDescent="0.35">
      <c r="A16" s="120">
        <v>1932</v>
      </c>
      <c r="B16" s="45">
        <f>AVERAGE(Q53:Q106)</f>
        <v>4.3928571428571432</v>
      </c>
      <c r="C16" s="45">
        <f>AVERAGE(Q107:Q160)</f>
        <v>5</v>
      </c>
      <c r="D16" s="45"/>
      <c r="E16" s="45">
        <f>AVERAGE(Q169:Q183)</f>
        <v>5.25</v>
      </c>
      <c r="F16" s="28"/>
      <c r="G16" s="28"/>
      <c r="H16" s="28"/>
      <c r="I16" s="25"/>
      <c r="J16" s="25"/>
      <c r="K16" s="25"/>
      <c r="L16" s="28"/>
      <c r="M16" s="28"/>
      <c r="N16" s="28"/>
      <c r="O16" s="28"/>
    </row>
    <row r="17" spans="1:15" x14ac:dyDescent="0.35">
      <c r="A17" s="120">
        <v>1933</v>
      </c>
      <c r="B17" s="45">
        <f>AVERAGE(R53:R106)</f>
        <v>4.3928571428571432</v>
      </c>
      <c r="C17" s="45">
        <f>AVERAGE(R107:R160)</f>
        <v>5</v>
      </c>
      <c r="D17" s="45"/>
      <c r="E17" s="45">
        <f>AVERAGE(R169:R183)</f>
        <v>5.25</v>
      </c>
      <c r="F17" s="28"/>
      <c r="G17" s="28"/>
      <c r="H17" s="28"/>
      <c r="I17" s="25"/>
      <c r="J17" s="25"/>
      <c r="K17" s="25"/>
      <c r="L17" s="28"/>
      <c r="M17" s="28"/>
      <c r="N17" s="28"/>
      <c r="O17" s="28"/>
    </row>
    <row r="18" spans="1:15" x14ac:dyDescent="0.35">
      <c r="A18" s="120">
        <v>1934</v>
      </c>
      <c r="B18" s="45">
        <f>AVERAGE(S53:S106)</f>
        <v>4.3043478260869561</v>
      </c>
      <c r="C18" s="45">
        <f>AVERAGE(S107:S160)</f>
        <v>2.6666666666666665</v>
      </c>
      <c r="D18" s="45">
        <f>AVERAGE(S161:S168)</f>
        <v>3.5</v>
      </c>
      <c r="E18" s="45">
        <f>AVERAGE(S169:S183)</f>
        <v>5.25</v>
      </c>
      <c r="F18" s="28"/>
      <c r="G18" s="28"/>
      <c r="H18" s="28"/>
      <c r="I18" s="25"/>
      <c r="J18" s="25"/>
      <c r="K18" s="25"/>
      <c r="L18" s="28"/>
      <c r="M18" s="28"/>
      <c r="N18" s="28"/>
      <c r="O18" s="28"/>
    </row>
    <row r="19" spans="1:15" x14ac:dyDescent="0.35">
      <c r="A19" s="120">
        <v>1935</v>
      </c>
      <c r="B19" s="45">
        <f>AVERAGE(T53:T106)</f>
        <v>4.3409090909090908</v>
      </c>
      <c r="C19" s="45">
        <f>AVERAGE(T107:T160)</f>
        <v>3.1</v>
      </c>
      <c r="D19" s="45">
        <f>AVERAGE(T161:T168)</f>
        <v>3.5</v>
      </c>
      <c r="E19" s="45">
        <f>AVERAGE(T169:T183)</f>
        <v>4.5</v>
      </c>
      <c r="F19" s="28"/>
      <c r="G19" s="28"/>
      <c r="H19" s="28"/>
      <c r="I19" s="25"/>
      <c r="J19" s="25"/>
      <c r="K19" s="25"/>
      <c r="L19" s="28"/>
      <c r="M19" s="28"/>
      <c r="N19" s="28"/>
      <c r="O19" s="28"/>
    </row>
    <row r="20" spans="1:15" x14ac:dyDescent="0.35">
      <c r="A20" s="120">
        <v>1936</v>
      </c>
      <c r="B20" s="45">
        <f>AVERAGE(U53:U106)</f>
        <v>4.4249999999999998</v>
      </c>
      <c r="C20" s="45">
        <f>AVERAGE(U107:U160)</f>
        <v>3.2</v>
      </c>
      <c r="D20" s="45">
        <f>AVERAGE(U161:U168)</f>
        <v>2.875</v>
      </c>
      <c r="E20" s="45">
        <f>AVERAGE(U169:U183)</f>
        <v>4.5</v>
      </c>
      <c r="F20" s="28"/>
      <c r="G20" s="28"/>
      <c r="H20" s="28"/>
      <c r="I20" s="25"/>
      <c r="J20" s="25"/>
      <c r="K20" s="25"/>
      <c r="L20" s="28"/>
      <c r="M20" s="28"/>
      <c r="N20" s="28"/>
      <c r="O20" s="28"/>
    </row>
    <row r="21" spans="1:15" x14ac:dyDescent="0.35">
      <c r="A21" s="120">
        <v>1937</v>
      </c>
      <c r="B21" s="45">
        <f>AVERAGE(V53:V106)</f>
        <v>4.34375</v>
      </c>
      <c r="C21" s="45">
        <f>AVERAGE(V107:V160)</f>
        <v>2.8333333333333335</v>
      </c>
      <c r="D21" s="45">
        <f>AVERAGE(V161:V168)</f>
        <v>2.8</v>
      </c>
      <c r="E21" s="45">
        <f>AVERAGE(V169:V183)</f>
        <v>4.5</v>
      </c>
      <c r="F21" s="28"/>
      <c r="G21" s="28"/>
      <c r="H21" s="28"/>
      <c r="I21" s="25"/>
      <c r="J21" s="25"/>
      <c r="K21" s="25"/>
      <c r="L21" s="28"/>
      <c r="M21" s="28"/>
      <c r="N21" s="28"/>
      <c r="O21" s="28"/>
    </row>
    <row r="22" spans="1:15" x14ac:dyDescent="0.35">
      <c r="A22" s="120">
        <v>1938</v>
      </c>
      <c r="B22" s="45">
        <f>AVERAGE(W53:W106)</f>
        <v>4.1124999999999998</v>
      </c>
      <c r="C22" s="45">
        <f>AVERAGE(W107:W160)</f>
        <v>2.6666666666666665</v>
      </c>
      <c r="D22" s="45">
        <f>AVERAGE(W161:W168)</f>
        <v>3</v>
      </c>
      <c r="E22" s="45">
        <f>AVERAGE(W169:W183)</f>
        <v>4.5</v>
      </c>
      <c r="F22" s="28"/>
      <c r="G22" s="28"/>
      <c r="H22" s="28"/>
      <c r="I22" s="25"/>
      <c r="J22" s="25"/>
      <c r="K22" s="25"/>
      <c r="L22" s="28"/>
      <c r="M22" s="28"/>
      <c r="N22" s="28"/>
      <c r="O22" s="28"/>
    </row>
    <row r="23" spans="1:15" x14ac:dyDescent="0.35">
      <c r="A23" s="120">
        <v>1939</v>
      </c>
      <c r="B23" s="45">
        <f>AVERAGE(X53:X106)</f>
        <v>4.0192307692307692</v>
      </c>
      <c r="C23" s="45">
        <f>AVERAGE(X107:X160)</f>
        <v>3</v>
      </c>
      <c r="D23" s="45">
        <f>AVERAGE(X161:X168)</f>
        <v>3</v>
      </c>
      <c r="E23" s="45">
        <f>AVERAGE(X169:X183)</f>
        <v>4.5</v>
      </c>
      <c r="F23" s="28"/>
      <c r="G23" s="28"/>
      <c r="H23" s="28"/>
      <c r="I23" s="25"/>
      <c r="J23" s="25"/>
      <c r="K23" s="25"/>
      <c r="L23" s="28"/>
      <c r="M23" s="28"/>
      <c r="N23" s="28"/>
      <c r="O23" s="28"/>
    </row>
    <row r="24" spans="1:15" x14ac:dyDescent="0.35">
      <c r="A24" s="120">
        <v>1940</v>
      </c>
      <c r="B24" s="45">
        <f>AVERAGE(Y53:Y106)</f>
        <v>3.8666666666666667</v>
      </c>
      <c r="C24" s="45">
        <f>AVERAGE(Y107:Y160)</f>
        <v>3.0750000000000002</v>
      </c>
      <c r="D24" s="45">
        <f>AVERAGE(Y161:Y168)</f>
        <v>3</v>
      </c>
      <c r="E24" s="45">
        <f>AVERAGE(Y169:Y183)</f>
        <v>4.5</v>
      </c>
      <c r="F24" s="28"/>
      <c r="G24" s="28"/>
      <c r="H24" s="28"/>
      <c r="I24" s="25"/>
      <c r="J24" s="25"/>
      <c r="K24" s="25"/>
      <c r="L24" s="28"/>
      <c r="M24" s="28"/>
      <c r="N24" s="28"/>
      <c r="O24" s="28"/>
    </row>
    <row r="25" spans="1:15" x14ac:dyDescent="0.35">
      <c r="A25" s="120">
        <v>1941</v>
      </c>
      <c r="B25" s="45">
        <f>AVERAGE(Z53:Z106)</f>
        <v>3.8666666666666667</v>
      </c>
      <c r="C25" s="45">
        <f>AVERAGE(Z107:Z160)</f>
        <v>2.8409090909090908</v>
      </c>
      <c r="D25" s="45">
        <f>AVERAGE(Z161:Z168)</f>
        <v>3</v>
      </c>
      <c r="E25" s="45">
        <f>AVERAGE(Z169:Z183)</f>
        <v>4.5</v>
      </c>
      <c r="F25" s="28"/>
      <c r="G25" s="28"/>
      <c r="H25" s="28"/>
      <c r="I25" s="25"/>
      <c r="J25" s="25"/>
      <c r="K25" s="25"/>
      <c r="L25" s="28"/>
      <c r="M25" s="28"/>
      <c r="N25" s="28"/>
      <c r="O25" s="28"/>
    </row>
    <row r="26" spans="1:15" x14ac:dyDescent="0.35">
      <c r="A26" s="120">
        <v>1942</v>
      </c>
      <c r="B26" s="45">
        <f>AVERAGE(AA53:AA106)</f>
        <v>3.9230769230769229</v>
      </c>
      <c r="C26" s="45">
        <f>AVERAGE(AA107:AA160)</f>
        <v>2.8269230769230771</v>
      </c>
      <c r="D26" s="45">
        <f>AVERAGE(AA161:AA168)</f>
        <v>3</v>
      </c>
      <c r="E26" s="45">
        <f>AVERAGE(AA169:AA183)</f>
        <v>4.5</v>
      </c>
      <c r="F26" s="28"/>
      <c r="G26" s="28"/>
      <c r="H26" s="28"/>
      <c r="I26" s="25"/>
      <c r="J26" s="25"/>
      <c r="K26" s="25"/>
      <c r="L26" s="28"/>
      <c r="M26" s="28"/>
      <c r="N26" s="28"/>
      <c r="O26" s="28"/>
    </row>
    <row r="27" spans="1:15" x14ac:dyDescent="0.35">
      <c r="A27" s="120">
        <v>1943</v>
      </c>
      <c r="B27" s="45">
        <f>AVERAGE(AB53:AB106)</f>
        <v>3.7045454545454546</v>
      </c>
      <c r="C27" s="45">
        <f>AVERAGE(AB107:AB160)</f>
        <v>2.8269230769230771</v>
      </c>
      <c r="D27" s="45">
        <f>AVERAGE(AB161:AB168)</f>
        <v>3</v>
      </c>
      <c r="E27" s="45">
        <f>AVERAGE(AB169:AB183)</f>
        <v>4.5</v>
      </c>
      <c r="F27" s="28"/>
      <c r="G27" s="28"/>
      <c r="H27" s="28"/>
      <c r="I27" s="25"/>
      <c r="J27" s="25"/>
      <c r="K27" s="25"/>
      <c r="L27" s="28"/>
      <c r="M27" s="28"/>
      <c r="N27" s="28"/>
      <c r="O27" s="28"/>
    </row>
    <row r="28" spans="1:15" x14ac:dyDescent="0.35">
      <c r="A28" s="120">
        <v>1944</v>
      </c>
      <c r="B28" s="45">
        <f>AVERAGE(AC53:AC106)</f>
        <v>3.7045454545454546</v>
      </c>
      <c r="C28" s="45">
        <f>AVERAGE(AC107:AC160)</f>
        <v>2.6833333333333331</v>
      </c>
      <c r="D28" s="45">
        <f>AVERAGE(AC161:AC168)</f>
        <v>2.75</v>
      </c>
      <c r="E28" s="45">
        <f>AVERAGE(AC169:AC183)</f>
        <v>4.5</v>
      </c>
      <c r="F28" s="28"/>
      <c r="G28" s="28"/>
      <c r="H28" s="28"/>
      <c r="I28" s="25"/>
      <c r="J28" s="25"/>
      <c r="K28" s="25"/>
      <c r="L28" s="28"/>
      <c r="M28" s="28"/>
      <c r="N28" s="28"/>
      <c r="O28" s="28"/>
    </row>
    <row r="29" spans="1:15" x14ac:dyDescent="0.35">
      <c r="A29" s="120">
        <v>1945</v>
      </c>
      <c r="B29" s="45">
        <f>AVERAGE(AD53:AD106)</f>
        <v>3.7250000000000001</v>
      </c>
      <c r="C29" s="45">
        <f>AVERAGE(AD107:AD160)</f>
        <v>2.75</v>
      </c>
      <c r="D29" s="45">
        <f>AVERAGE(AD161:AD168)</f>
        <v>2.75</v>
      </c>
      <c r="E29" s="45">
        <f>AVERAGE(AD169:AD183)</f>
        <v>4.5</v>
      </c>
      <c r="F29" s="28"/>
      <c r="G29" s="28"/>
      <c r="H29" s="28"/>
      <c r="I29" s="25"/>
      <c r="J29" s="25"/>
      <c r="K29" s="25"/>
      <c r="L29" s="28"/>
      <c r="M29" s="28"/>
      <c r="N29" s="28"/>
      <c r="O29" s="28"/>
    </row>
    <row r="30" spans="1:15" x14ac:dyDescent="0.35">
      <c r="A30" s="120">
        <v>1946</v>
      </c>
      <c r="B30" s="45">
        <f>AVERAGE(AE53:AE106)</f>
        <v>3.65625</v>
      </c>
      <c r="C30" s="45">
        <f>AVERAGE(AE107:AE160)</f>
        <v>2.8125</v>
      </c>
      <c r="D30" s="45">
        <f>AVERAGE(AE161:AE168)</f>
        <v>2.75</v>
      </c>
      <c r="E30" s="45">
        <f>AVERAGE(AE169:AE183)</f>
        <v>4.5</v>
      </c>
      <c r="F30" s="28"/>
      <c r="G30" s="28"/>
      <c r="H30" s="28"/>
      <c r="I30" s="25"/>
      <c r="J30" s="25"/>
      <c r="K30" s="25"/>
      <c r="L30" s="28"/>
      <c r="M30" s="28"/>
      <c r="N30" s="28"/>
      <c r="O30" s="28"/>
    </row>
    <row r="31" spans="1:15" x14ac:dyDescent="0.35">
      <c r="A31" s="120">
        <v>1947</v>
      </c>
      <c r="B31" s="45">
        <f>AVERAGE(AF53:AF106)</f>
        <v>3.5416666666666665</v>
      </c>
      <c r="C31" s="45">
        <f>AVERAGE(AF107:AF160)</f>
        <v>2.8125</v>
      </c>
      <c r="D31" s="45">
        <f>AVERAGE(AF161:AF168)</f>
        <v>2.75</v>
      </c>
      <c r="E31" s="45">
        <f>AVERAGE(AF169:AF183)</f>
        <v>4.5</v>
      </c>
      <c r="F31" s="28"/>
      <c r="G31" s="28"/>
      <c r="H31" s="28"/>
      <c r="I31" s="25"/>
      <c r="J31" s="25"/>
      <c r="K31" s="25"/>
      <c r="L31" s="28"/>
      <c r="M31" s="28"/>
      <c r="N31" s="28"/>
      <c r="O31" s="28"/>
    </row>
    <row r="32" spans="1:15" x14ac:dyDescent="0.35">
      <c r="A32" s="120">
        <v>1948</v>
      </c>
      <c r="B32" s="45">
        <f>AVERAGE(AG53:AG106)</f>
        <v>3.5416666666666665</v>
      </c>
      <c r="C32" s="45">
        <f>AVERAGE(AG107:AG160)</f>
        <v>2.7083333333333335</v>
      </c>
      <c r="D32" s="45">
        <f>AVERAGE(AG161:AG168)</f>
        <v>2.75</v>
      </c>
      <c r="E32" s="45">
        <f>AVERAGE(AG169:AG183)</f>
        <v>4.5</v>
      </c>
      <c r="F32" s="28"/>
      <c r="G32" s="28"/>
      <c r="H32" s="28"/>
      <c r="I32" s="25"/>
      <c r="J32" s="25"/>
      <c r="K32" s="25"/>
      <c r="L32" s="28"/>
      <c r="M32" s="28"/>
      <c r="N32" s="28"/>
      <c r="O32" s="28"/>
    </row>
    <row r="33" spans="1:15" x14ac:dyDescent="0.35">
      <c r="A33" s="120">
        <v>1949</v>
      </c>
      <c r="B33" s="45">
        <f>AVERAGE(AH53:AH106)</f>
        <v>3.5</v>
      </c>
      <c r="C33" s="45">
        <f>AVERAGE(AH107:AH160)</f>
        <v>2.7083333333333335</v>
      </c>
      <c r="D33" s="45">
        <f>AVERAGE(AH161:AH168)</f>
        <v>2.75</v>
      </c>
      <c r="E33" s="45"/>
      <c r="F33" s="28"/>
      <c r="G33" s="28"/>
      <c r="H33" s="28"/>
      <c r="I33" s="25"/>
      <c r="J33" s="25"/>
      <c r="K33" s="25"/>
      <c r="L33" s="28"/>
      <c r="M33" s="28"/>
      <c r="N33" s="28"/>
      <c r="O33" s="28"/>
    </row>
    <row r="34" spans="1:15" x14ac:dyDescent="0.35">
      <c r="A34" s="120">
        <v>1950</v>
      </c>
      <c r="B34" s="45">
        <f>AVERAGE(AI53:AI106)</f>
        <v>3.5</v>
      </c>
      <c r="C34" s="45">
        <f>AVERAGE(AI107:AI160)</f>
        <v>2.7307692307692308</v>
      </c>
      <c r="D34" s="45">
        <f>AVERAGE(AI161:AI168)</f>
        <v>2.75</v>
      </c>
      <c r="E34" s="45"/>
      <c r="F34" s="28"/>
      <c r="G34" s="28"/>
      <c r="H34" s="28"/>
      <c r="I34" s="25"/>
      <c r="J34" s="25"/>
      <c r="K34" s="25"/>
      <c r="L34" s="28"/>
      <c r="M34" s="28"/>
      <c r="N34" s="28"/>
      <c r="O34" s="28"/>
    </row>
    <row r="35" spans="1:15" x14ac:dyDescent="0.35">
      <c r="A35" s="120">
        <v>1951</v>
      </c>
      <c r="B35" s="45">
        <f>AVERAGE(AJ53:AJ106)</f>
        <v>3.5</v>
      </c>
      <c r="C35" s="45">
        <f>AVERAGE(AJ107:AJ160)</f>
        <v>2.7708333333333335</v>
      </c>
      <c r="D35" s="45">
        <f>AVERAGE(AJ161:AJ168)</f>
        <v>2.75</v>
      </c>
      <c r="E35" s="45"/>
      <c r="F35" s="28"/>
      <c r="G35" s="28"/>
      <c r="H35" s="28"/>
      <c r="I35" s="25"/>
      <c r="J35" s="25"/>
      <c r="K35" s="25"/>
      <c r="L35" s="28"/>
      <c r="M35" s="28"/>
      <c r="N35" s="28"/>
      <c r="O35" s="28"/>
    </row>
    <row r="36" spans="1:15" x14ac:dyDescent="0.35">
      <c r="A36" s="120">
        <v>1952</v>
      </c>
      <c r="B36" s="45">
        <f>AVERAGE(AK53:AK106)</f>
        <v>3.4</v>
      </c>
      <c r="C36" s="45">
        <f>AVERAGE(AK107:AK160)</f>
        <v>2.625</v>
      </c>
      <c r="D36" s="45">
        <f>AVERAGE(AK161:AK168)</f>
        <v>2.75</v>
      </c>
      <c r="E36" s="45"/>
      <c r="F36" s="28"/>
      <c r="G36" s="28"/>
      <c r="H36" s="28"/>
      <c r="I36" s="25"/>
      <c r="J36" s="25"/>
      <c r="K36" s="25"/>
      <c r="L36" s="28"/>
      <c r="M36" s="28"/>
      <c r="N36" s="28"/>
      <c r="O36" s="28"/>
    </row>
    <row r="37" spans="1:15" x14ac:dyDescent="0.35">
      <c r="A37" s="120">
        <v>1953</v>
      </c>
      <c r="B37" s="45">
        <f>AVERAGE(AL53:AL106)</f>
        <v>3.875</v>
      </c>
      <c r="C37" s="45">
        <f>AVERAGE(AL107:AL160)</f>
        <v>2.625</v>
      </c>
      <c r="D37" s="45">
        <f>AVERAGE(AL161:AL168)</f>
        <v>2.5</v>
      </c>
      <c r="E37" s="45"/>
      <c r="F37" s="28"/>
      <c r="G37" s="28"/>
      <c r="H37" s="28"/>
      <c r="I37" s="25"/>
      <c r="J37" s="25"/>
      <c r="K37" s="25"/>
      <c r="L37" s="28"/>
      <c r="M37" s="28"/>
      <c r="N37" s="28"/>
      <c r="O37" s="28"/>
    </row>
    <row r="38" spans="1:15" x14ac:dyDescent="0.35">
      <c r="A38" s="120">
        <v>1954</v>
      </c>
      <c r="B38" s="45">
        <f>AVERAGE(AM53:AM106)</f>
        <v>3.875</v>
      </c>
      <c r="C38" s="45">
        <f>AVERAGE(AM107:AM160)</f>
        <v>2.6923076923076925</v>
      </c>
      <c r="D38" s="45"/>
      <c r="E38" s="45"/>
      <c r="F38" s="28"/>
      <c r="G38" s="28"/>
      <c r="H38" s="28"/>
      <c r="I38" s="25"/>
      <c r="J38" s="25"/>
      <c r="K38" s="25"/>
      <c r="L38" s="28"/>
      <c r="M38" s="28"/>
      <c r="N38" s="28"/>
      <c r="O38" s="28"/>
    </row>
    <row r="39" spans="1:15" x14ac:dyDescent="0.35">
      <c r="A39" s="120">
        <v>1955</v>
      </c>
      <c r="B39" s="45">
        <f>AVERAGE(AN53:AN106)</f>
        <v>3.95</v>
      </c>
      <c r="C39" s="45">
        <f>AVERAGE(AN107:AN160)</f>
        <v>2.6730769230769229</v>
      </c>
      <c r="D39" s="45"/>
      <c r="E39" s="45"/>
      <c r="F39" s="28"/>
      <c r="G39" s="28"/>
      <c r="H39" s="28"/>
      <c r="I39" s="25"/>
      <c r="J39" s="25"/>
      <c r="K39" s="25"/>
      <c r="L39" s="28"/>
      <c r="M39" s="28"/>
      <c r="N39" s="28"/>
      <c r="O39" s="28"/>
    </row>
    <row r="40" spans="1:15" x14ac:dyDescent="0.35">
      <c r="A40" s="120">
        <v>1956</v>
      </c>
      <c r="B40" s="45">
        <f>AVERAGE(AO53:AO106)</f>
        <v>3.95</v>
      </c>
      <c r="C40" s="45">
        <f>AVERAGE(AO107:AO160)</f>
        <v>2.6458333333333335</v>
      </c>
      <c r="D40" s="45"/>
      <c r="E40" s="45">
        <f>AVERAGE(AO169:AO183)</f>
        <v>5</v>
      </c>
      <c r="F40" s="28"/>
      <c r="G40" s="28"/>
      <c r="H40" s="28"/>
      <c r="I40" s="25"/>
      <c r="J40" s="25"/>
      <c r="K40" s="25"/>
      <c r="L40" s="28"/>
      <c r="M40" s="28"/>
      <c r="N40" s="28"/>
      <c r="O40" s="28"/>
    </row>
    <row r="41" spans="1:15" x14ac:dyDescent="0.35">
      <c r="A41" s="120">
        <v>1957</v>
      </c>
      <c r="B41" s="45">
        <f>AVERAGE(AP53:AP106)</f>
        <v>3.95</v>
      </c>
      <c r="C41" s="45">
        <f>AVERAGE(AP107:AP160)</f>
        <v>2.7708333333333335</v>
      </c>
      <c r="D41" s="45"/>
      <c r="E41" s="45">
        <f>AVERAGE(AP169:AP183)</f>
        <v>5.25</v>
      </c>
      <c r="F41" s="28"/>
      <c r="G41" s="28"/>
      <c r="H41" s="28"/>
      <c r="I41" s="25"/>
      <c r="J41" s="25"/>
      <c r="K41" s="25"/>
      <c r="L41" s="28"/>
      <c r="M41" s="28"/>
      <c r="N41" s="28"/>
      <c r="O41" s="28"/>
    </row>
    <row r="42" spans="1:15" x14ac:dyDescent="0.35">
      <c r="A42" s="120">
        <v>1958</v>
      </c>
      <c r="B42" s="45">
        <f>AVERAGE(AQ53:AQ106)</f>
        <v>3.95</v>
      </c>
      <c r="C42" s="45">
        <f>AVERAGE(AQ107:AQ160)</f>
        <v>2.8958333333333335</v>
      </c>
      <c r="D42" s="45"/>
      <c r="E42" s="45">
        <f>AVERAGE(AQ169:AQ183)</f>
        <v>5.4</v>
      </c>
      <c r="F42" s="28"/>
      <c r="G42" s="28"/>
      <c r="H42" s="28"/>
      <c r="I42" s="25"/>
      <c r="J42" s="25"/>
      <c r="K42" s="25"/>
      <c r="L42" s="28"/>
      <c r="M42" s="28"/>
      <c r="N42" s="28"/>
      <c r="O42" s="28"/>
    </row>
    <row r="43" spans="1:15" x14ac:dyDescent="0.35">
      <c r="A43" s="120">
        <v>1959</v>
      </c>
      <c r="B43" s="45">
        <f>AVERAGE(AR53:AR106)</f>
        <v>3.95</v>
      </c>
      <c r="C43" s="45">
        <f>AVERAGE(AR107:AR160)</f>
        <v>3.1363636363636362</v>
      </c>
      <c r="D43" s="45"/>
      <c r="E43" s="45">
        <f>AVERAGE(AR169:AR183)</f>
        <v>5.6875</v>
      </c>
      <c r="F43" s="28"/>
      <c r="G43" s="28"/>
      <c r="H43" s="28"/>
      <c r="I43" s="25"/>
      <c r="J43" s="25"/>
      <c r="K43" s="25"/>
      <c r="L43" s="28"/>
      <c r="M43" s="28"/>
      <c r="N43" s="28"/>
      <c r="O43" s="28"/>
    </row>
    <row r="44" spans="1:15" x14ac:dyDescent="0.35">
      <c r="A44" s="120">
        <v>1960</v>
      </c>
      <c r="B44" s="45">
        <f>AVERAGE(AS53:AS106)</f>
        <v>3.95</v>
      </c>
      <c r="C44" s="45">
        <f>AVERAGE(AS107:AS160)</f>
        <v>3.3636363636363638</v>
      </c>
      <c r="D44" s="45"/>
      <c r="E44" s="45">
        <f>AVERAGE(AS169:AS183)</f>
        <v>5.8636363636363633</v>
      </c>
      <c r="F44" s="28"/>
      <c r="G44" s="28"/>
      <c r="H44" s="28"/>
      <c r="I44" s="25"/>
      <c r="J44" s="25"/>
      <c r="K44" s="25"/>
      <c r="L44" s="28"/>
      <c r="M44" s="28"/>
      <c r="N44" s="28"/>
      <c r="O44" s="28"/>
    </row>
    <row r="45" spans="1:15" x14ac:dyDescent="0.35">
      <c r="A45" s="120">
        <v>1961</v>
      </c>
      <c r="B45" s="45">
        <f>AVERAGE(AT53:AT106)</f>
        <v>3.95</v>
      </c>
      <c r="C45" s="45">
        <f>AVERAGE(AT107:AT160)</f>
        <v>3.9090909090909092</v>
      </c>
      <c r="D45" s="45"/>
      <c r="E45" s="45">
        <f>AVERAGE(AT169:AT183)</f>
        <v>5.8636363636363633</v>
      </c>
      <c r="F45" s="28"/>
      <c r="G45" s="28"/>
      <c r="H45" s="28"/>
      <c r="I45" s="25"/>
      <c r="J45" s="25"/>
      <c r="K45" s="25"/>
      <c r="L45" s="28"/>
      <c r="M45" s="28"/>
      <c r="N45" s="28"/>
      <c r="O45" s="28"/>
    </row>
    <row r="46" spans="1:15" x14ac:dyDescent="0.35">
      <c r="A46" s="120">
        <v>1962</v>
      </c>
      <c r="B46" s="45">
        <f>AVERAGE(AU53:AU106)</f>
        <v>3.95</v>
      </c>
      <c r="C46" s="45">
        <f>AVERAGE(AU107:AU160)</f>
        <v>3.8125</v>
      </c>
      <c r="D46" s="45"/>
      <c r="E46" s="45">
        <f>AVERAGE(AU169:AU183)</f>
        <v>5.8636363636363633</v>
      </c>
      <c r="F46" s="28"/>
      <c r="G46" s="28"/>
      <c r="H46" s="28"/>
      <c r="I46" s="25"/>
      <c r="J46" s="25"/>
      <c r="K46" s="25"/>
      <c r="L46" s="28"/>
      <c r="M46" s="28"/>
      <c r="N46" s="28"/>
      <c r="O46" s="28"/>
    </row>
    <row r="47" spans="1:15" x14ac:dyDescent="0.35">
      <c r="A47" s="120">
        <v>1963</v>
      </c>
      <c r="B47" s="45">
        <f>AVERAGE(AV53:AV106)</f>
        <v>3.9583333333333335</v>
      </c>
      <c r="C47" s="45">
        <f>AVERAGE(AV107:AV160)</f>
        <v>3.4166666666666665</v>
      </c>
      <c r="D47" s="45">
        <f>AVERAGE(AV161:AV168)</f>
        <v>3.5</v>
      </c>
      <c r="E47" s="45">
        <f>AVERAGE(AV169:AV183)</f>
        <v>6</v>
      </c>
      <c r="F47" s="28"/>
      <c r="G47" s="28"/>
      <c r="H47" s="28"/>
      <c r="I47" s="25"/>
      <c r="J47" s="25"/>
      <c r="K47" s="25"/>
      <c r="L47" s="28"/>
      <c r="M47" s="28"/>
      <c r="N47" s="28"/>
      <c r="O47" s="28"/>
    </row>
    <row r="48" spans="1:15" x14ac:dyDescent="0.35">
      <c r="A48" s="120">
        <v>1964</v>
      </c>
      <c r="B48" s="45"/>
      <c r="C48" s="45"/>
      <c r="D48" s="45"/>
      <c r="E48" s="45">
        <f>AVERAGE(AW169:AW183)</f>
        <v>6</v>
      </c>
      <c r="F48" s="28"/>
      <c r="G48" s="28"/>
      <c r="H48" s="28"/>
      <c r="I48" s="25"/>
      <c r="J48" s="25"/>
      <c r="K48" s="25"/>
      <c r="L48" s="28"/>
      <c r="M48" s="28"/>
      <c r="N48" s="28"/>
      <c r="O48" s="28"/>
    </row>
    <row r="49" spans="1:51" x14ac:dyDescent="0.35">
      <c r="A49" s="120">
        <v>1965</v>
      </c>
      <c r="B49" s="45"/>
      <c r="C49" s="45"/>
      <c r="D49" s="45"/>
      <c r="E49" s="45">
        <f>AVERAGE(AX169:AX183)</f>
        <v>6</v>
      </c>
      <c r="F49" s="28"/>
      <c r="G49" s="28"/>
      <c r="H49" s="28"/>
      <c r="I49" s="25"/>
      <c r="J49" s="25"/>
      <c r="K49" s="25"/>
      <c r="L49" s="28"/>
      <c r="M49" s="28"/>
      <c r="N49" s="28"/>
      <c r="O49" s="28"/>
    </row>
    <row r="50" spans="1:51" ht="15" thickBot="1" x14ac:dyDescent="0.4">
      <c r="A50" s="128">
        <v>1966</v>
      </c>
      <c r="B50" s="18"/>
      <c r="C50" s="18"/>
      <c r="D50" s="18"/>
      <c r="E50" s="18">
        <f>AVERAGE(AY169:AY183)</f>
        <v>5.75</v>
      </c>
      <c r="F50" s="10"/>
      <c r="G50" s="10"/>
      <c r="H50" s="10"/>
      <c r="I50" s="11"/>
      <c r="J50" s="11"/>
      <c r="K50" s="11"/>
      <c r="L50" s="10"/>
      <c r="M50" s="28"/>
      <c r="N50" s="28"/>
      <c r="O50" s="28"/>
    </row>
    <row r="51" spans="1:51" x14ac:dyDescent="0.35">
      <c r="A51" s="120"/>
      <c r="B51" s="28"/>
      <c r="C51" s="28"/>
      <c r="D51" s="28"/>
      <c r="E51" s="45"/>
      <c r="F51" s="28"/>
      <c r="G51" s="28"/>
      <c r="H51" s="28"/>
      <c r="I51" s="25"/>
      <c r="J51" s="25"/>
      <c r="K51" s="25"/>
      <c r="L51" s="28"/>
      <c r="M51" s="28"/>
      <c r="N51" s="28"/>
      <c r="O51" s="28"/>
    </row>
    <row r="52" spans="1:51" x14ac:dyDescent="0.35">
      <c r="A52" s="49" t="s">
        <v>3</v>
      </c>
      <c r="B52" s="49" t="s">
        <v>168</v>
      </c>
      <c r="C52" s="53" t="s">
        <v>4</v>
      </c>
      <c r="D52" s="54" t="s">
        <v>5</v>
      </c>
      <c r="E52" s="54" t="s">
        <v>6</v>
      </c>
      <c r="F52" s="79">
        <v>1921</v>
      </c>
      <c r="G52" s="80">
        <v>1922</v>
      </c>
      <c r="H52" s="79">
        <v>1923</v>
      </c>
      <c r="I52" s="80">
        <v>1924</v>
      </c>
      <c r="J52" s="79">
        <v>1925</v>
      </c>
      <c r="K52" s="80">
        <v>1926</v>
      </c>
      <c r="L52" s="79">
        <v>1927</v>
      </c>
      <c r="M52" s="80">
        <v>1928</v>
      </c>
      <c r="N52" s="79">
        <v>1929</v>
      </c>
      <c r="O52" s="80">
        <v>1930</v>
      </c>
      <c r="P52" s="79">
        <v>1931</v>
      </c>
      <c r="Q52" s="80">
        <v>1932</v>
      </c>
      <c r="R52" s="79">
        <v>1933</v>
      </c>
      <c r="S52" s="80">
        <v>1934</v>
      </c>
      <c r="T52" s="79">
        <v>1935</v>
      </c>
      <c r="U52" s="80">
        <v>1936</v>
      </c>
      <c r="V52" s="79">
        <v>1937</v>
      </c>
      <c r="W52" s="80">
        <v>1938</v>
      </c>
      <c r="X52" s="79">
        <v>1939</v>
      </c>
      <c r="Y52" s="80">
        <v>1940</v>
      </c>
      <c r="Z52" s="79">
        <v>1941</v>
      </c>
      <c r="AA52" s="80">
        <v>1942</v>
      </c>
      <c r="AB52" s="79">
        <v>1943</v>
      </c>
      <c r="AC52" s="80">
        <v>1944</v>
      </c>
      <c r="AD52" s="79">
        <v>1945</v>
      </c>
      <c r="AE52" s="80">
        <v>1946</v>
      </c>
      <c r="AF52" s="79">
        <v>1947</v>
      </c>
      <c r="AG52" s="80">
        <v>1948</v>
      </c>
      <c r="AH52" s="79">
        <v>1949</v>
      </c>
      <c r="AI52" s="80">
        <v>1950</v>
      </c>
      <c r="AJ52" s="79">
        <v>1951</v>
      </c>
      <c r="AK52" s="80">
        <v>1952</v>
      </c>
      <c r="AL52" s="79">
        <v>1953</v>
      </c>
      <c r="AM52" s="80">
        <v>1954</v>
      </c>
      <c r="AN52" s="79">
        <v>1955</v>
      </c>
      <c r="AO52" s="80">
        <v>1956</v>
      </c>
      <c r="AP52" s="79">
        <v>1957</v>
      </c>
      <c r="AQ52" s="80">
        <v>1958</v>
      </c>
      <c r="AR52" s="79">
        <v>1959</v>
      </c>
      <c r="AS52" s="80">
        <v>1960</v>
      </c>
      <c r="AT52" s="79">
        <v>1961</v>
      </c>
      <c r="AU52" s="80">
        <v>1962</v>
      </c>
      <c r="AV52" s="79">
        <v>1963</v>
      </c>
      <c r="AW52" s="80">
        <v>1964</v>
      </c>
      <c r="AX52" s="79">
        <v>1965</v>
      </c>
      <c r="AY52" s="80">
        <v>1966</v>
      </c>
    </row>
    <row r="53" spans="1:51" x14ac:dyDescent="0.35">
      <c r="A53" s="21" t="s">
        <v>58</v>
      </c>
      <c r="B53" s="21" t="s">
        <v>155</v>
      </c>
      <c r="C53" s="45">
        <v>2.75</v>
      </c>
      <c r="D53" s="21">
        <v>1941</v>
      </c>
      <c r="E53" s="28">
        <v>1943</v>
      </c>
      <c r="F53" t="str">
        <f>IF(ISNUMBER('Panel Spreadsheet'!F5),'Average Interest by Type'!$C53,"")</f>
        <v/>
      </c>
      <c r="G53" t="str">
        <f>IF(ISNUMBER('Panel Spreadsheet'!G5),'Average Interest by Type'!$C53,"")</f>
        <v/>
      </c>
      <c r="H53" t="str">
        <f>IF(ISNUMBER('Panel Spreadsheet'!H5),'Average Interest by Type'!$C53,"")</f>
        <v/>
      </c>
      <c r="I53" t="str">
        <f>IF(ISNUMBER('Panel Spreadsheet'!I5),'Average Interest by Type'!$C53,"")</f>
        <v/>
      </c>
      <c r="J53" t="str">
        <f>IF(ISNUMBER('Panel Spreadsheet'!J5),'Average Interest by Type'!$C53,"")</f>
        <v/>
      </c>
      <c r="K53" t="str">
        <f>IF(ISNUMBER('Panel Spreadsheet'!K5),'Average Interest by Type'!$C53,"")</f>
        <v/>
      </c>
      <c r="L53" t="str">
        <f>IF(ISNUMBER('Panel Spreadsheet'!L5),'Average Interest by Type'!$C53,"")</f>
        <v/>
      </c>
      <c r="M53" t="str">
        <f>IF(ISNUMBER('Panel Spreadsheet'!M5),'Average Interest by Type'!$C53,"")</f>
        <v/>
      </c>
      <c r="N53" t="str">
        <f>IF(ISNUMBER('Panel Spreadsheet'!N5),'Average Interest by Type'!$C53,"")</f>
        <v/>
      </c>
      <c r="O53" t="str">
        <f>IF(ISNUMBER('Panel Spreadsheet'!O5),'Average Interest by Type'!$C53,"")</f>
        <v/>
      </c>
      <c r="P53" t="str">
        <f>IF(ISNUMBER('Panel Spreadsheet'!P5),'Average Interest by Type'!$C53,"")</f>
        <v/>
      </c>
      <c r="Q53" t="str">
        <f>IF(ISNUMBER('Panel Spreadsheet'!Q5),'Average Interest by Type'!$C53,"")</f>
        <v/>
      </c>
      <c r="R53" t="str">
        <f>IF(ISNUMBER('Panel Spreadsheet'!R5),'Average Interest by Type'!$C53,"")</f>
        <v/>
      </c>
      <c r="S53" t="str">
        <f>IF(ISNUMBER('Panel Spreadsheet'!S5),'Average Interest by Type'!$C53,"")</f>
        <v/>
      </c>
      <c r="T53" t="str">
        <f>IF(ISNUMBER('Panel Spreadsheet'!T5),'Average Interest by Type'!$C53,"")</f>
        <v/>
      </c>
      <c r="U53" t="str">
        <f>IF(ISNUMBER('Panel Spreadsheet'!U5),'Average Interest by Type'!$C53,"")</f>
        <v/>
      </c>
      <c r="V53" t="str">
        <f>IF(ISNUMBER('Panel Spreadsheet'!V5),'Average Interest by Type'!$C53,"")</f>
        <v/>
      </c>
      <c r="W53">
        <f>IF(ISNUMBER('Panel Spreadsheet'!W5),'Average Interest by Type'!$C53,"")</f>
        <v>2.75</v>
      </c>
      <c r="X53">
        <f>IF(ISNUMBER('Panel Spreadsheet'!X5),'Average Interest by Type'!$C53,"")</f>
        <v>2.75</v>
      </c>
      <c r="Y53">
        <f>IF(ISNUMBER('Panel Spreadsheet'!Y5),'Average Interest by Type'!$C53,"")</f>
        <v>2.75</v>
      </c>
      <c r="Z53">
        <f>IF(ISNUMBER('Panel Spreadsheet'!Z5),'Average Interest by Type'!$C53,"")</f>
        <v>2.75</v>
      </c>
      <c r="AA53">
        <f>IF(ISNUMBER('Panel Spreadsheet'!AA5),'Average Interest by Type'!$C53,"")</f>
        <v>2.75</v>
      </c>
      <c r="AB53" t="str">
        <f>IF(ISNUMBER('Panel Spreadsheet'!AB5),'Average Interest by Type'!$C53,"")</f>
        <v/>
      </c>
      <c r="AC53" t="str">
        <f>IF(ISNUMBER('Panel Spreadsheet'!AC5),'Average Interest by Type'!$C53,"")</f>
        <v/>
      </c>
      <c r="AD53" t="str">
        <f>IF(ISNUMBER('Panel Spreadsheet'!AD5),'Average Interest by Type'!$C53,"")</f>
        <v/>
      </c>
      <c r="AE53" t="str">
        <f>IF(ISNUMBER('Panel Spreadsheet'!AE5),'Average Interest by Type'!$C53,"")</f>
        <v/>
      </c>
      <c r="AF53" t="str">
        <f>IF(ISNUMBER('Panel Spreadsheet'!AF5),'Average Interest by Type'!$C53,"")</f>
        <v/>
      </c>
      <c r="AG53" t="str">
        <f>IF(ISNUMBER('Panel Spreadsheet'!AG5),'Average Interest by Type'!$C53,"")</f>
        <v/>
      </c>
      <c r="AH53" t="str">
        <f>IF(ISNUMBER('Panel Spreadsheet'!AH5),'Average Interest by Type'!$C53,"")</f>
        <v/>
      </c>
      <c r="AI53" t="str">
        <f>IF(ISNUMBER('Panel Spreadsheet'!AI5),'Average Interest by Type'!$C53,"")</f>
        <v/>
      </c>
      <c r="AJ53" t="str">
        <f>IF(ISNUMBER('Panel Spreadsheet'!AJ5),'Average Interest by Type'!$C53,"")</f>
        <v/>
      </c>
      <c r="AK53" t="str">
        <f>IF(ISNUMBER('Panel Spreadsheet'!AK5),'Average Interest by Type'!$C53,"")</f>
        <v/>
      </c>
      <c r="AL53" t="str">
        <f>IF(ISNUMBER('Panel Spreadsheet'!AL5),'Average Interest by Type'!$C53,"")</f>
        <v/>
      </c>
      <c r="AM53" t="str">
        <f>IF(ISNUMBER('Panel Spreadsheet'!AM5),'Average Interest by Type'!$C53,"")</f>
        <v/>
      </c>
      <c r="AN53" t="str">
        <f>IF(ISNUMBER('Panel Spreadsheet'!AN5),'Average Interest by Type'!$C53,"")</f>
        <v/>
      </c>
      <c r="AO53" t="str">
        <f>IF(ISNUMBER('Panel Spreadsheet'!AO5),'Average Interest by Type'!$C53,"")</f>
        <v/>
      </c>
      <c r="AP53" t="str">
        <f>IF(ISNUMBER('Panel Spreadsheet'!AP5),'Average Interest by Type'!$C53,"")</f>
        <v/>
      </c>
      <c r="AQ53" t="str">
        <f>IF(ISNUMBER('Panel Spreadsheet'!AQ5),'Average Interest by Type'!$C53,"")</f>
        <v/>
      </c>
      <c r="AR53" t="str">
        <f>IF(ISNUMBER('Panel Spreadsheet'!AR5),'Average Interest by Type'!$C53,"")</f>
        <v/>
      </c>
      <c r="AS53" t="str">
        <f>IF(ISNUMBER('Panel Spreadsheet'!AS5),'Average Interest by Type'!$C53,"")</f>
        <v/>
      </c>
      <c r="AT53" t="str">
        <f>IF(ISNUMBER('Panel Spreadsheet'!AT5),'Average Interest by Type'!$C53,"")</f>
        <v/>
      </c>
      <c r="AU53" t="str">
        <f>IF(ISNUMBER('Panel Spreadsheet'!AU5),'Average Interest by Type'!$C53,"")</f>
        <v/>
      </c>
      <c r="AV53" t="str">
        <f>IF(ISNUMBER('Panel Spreadsheet'!AV5),'Average Interest by Type'!$C53,"")</f>
        <v/>
      </c>
      <c r="AW53" t="str">
        <f>IF(ISNUMBER('Panel Spreadsheet'!AW5),'Average Interest by Type'!$C53,"")</f>
        <v/>
      </c>
      <c r="AX53" t="str">
        <f>IF(ISNUMBER('Panel Spreadsheet'!AX5),'Average Interest by Type'!$C53,"")</f>
        <v/>
      </c>
      <c r="AY53" t="str">
        <f>IF(ISNUMBER('Panel Spreadsheet'!AY5),'Average Interest by Type'!$C53,"")</f>
        <v/>
      </c>
    </row>
    <row r="54" spans="1:51" x14ac:dyDescent="0.35">
      <c r="A54" s="21" t="s">
        <v>58</v>
      </c>
      <c r="B54" s="21" t="s">
        <v>155</v>
      </c>
      <c r="C54" s="45">
        <v>3</v>
      </c>
      <c r="D54" s="28">
        <v>1944</v>
      </c>
      <c r="E54" s="28">
        <v>1946</v>
      </c>
      <c r="F54" t="str">
        <f>IF(ISNUMBER('Panel Spreadsheet'!F6),'Average Interest by Type'!$C54,"")</f>
        <v/>
      </c>
      <c r="G54" t="str">
        <f>IF(ISNUMBER('Panel Spreadsheet'!G6),'Average Interest by Type'!$C54,"")</f>
        <v/>
      </c>
      <c r="H54" t="str">
        <f>IF(ISNUMBER('Panel Spreadsheet'!H6),'Average Interest by Type'!$C54,"")</f>
        <v/>
      </c>
      <c r="I54" t="str">
        <f>IF(ISNUMBER('Panel Spreadsheet'!I6),'Average Interest by Type'!$C54,"")</f>
        <v/>
      </c>
      <c r="J54" t="str">
        <f>IF(ISNUMBER('Panel Spreadsheet'!J6),'Average Interest by Type'!$C54,"")</f>
        <v/>
      </c>
      <c r="K54" t="str">
        <f>IF(ISNUMBER('Panel Spreadsheet'!K6),'Average Interest by Type'!$C54,"")</f>
        <v/>
      </c>
      <c r="L54" t="str">
        <f>IF(ISNUMBER('Panel Spreadsheet'!L6),'Average Interest by Type'!$C54,"")</f>
        <v/>
      </c>
      <c r="M54" t="str">
        <f>IF(ISNUMBER('Panel Spreadsheet'!M6),'Average Interest by Type'!$C54,"")</f>
        <v/>
      </c>
      <c r="N54" t="str">
        <f>IF(ISNUMBER('Panel Spreadsheet'!N6),'Average Interest by Type'!$C54,"")</f>
        <v/>
      </c>
      <c r="O54" t="str">
        <f>IF(ISNUMBER('Panel Spreadsheet'!O6),'Average Interest by Type'!$C54,"")</f>
        <v/>
      </c>
      <c r="P54" t="str">
        <f>IF(ISNUMBER('Panel Spreadsheet'!P6),'Average Interest by Type'!$C54,"")</f>
        <v/>
      </c>
      <c r="Q54" t="str">
        <f>IF(ISNUMBER('Panel Spreadsheet'!Q6),'Average Interest by Type'!$C54,"")</f>
        <v/>
      </c>
      <c r="R54" t="str">
        <f>IF(ISNUMBER('Panel Spreadsheet'!R6),'Average Interest by Type'!$C54,"")</f>
        <v/>
      </c>
      <c r="S54" t="str">
        <f>IF(ISNUMBER('Panel Spreadsheet'!S6),'Average Interest by Type'!$C54,"")</f>
        <v/>
      </c>
      <c r="T54" t="str">
        <f>IF(ISNUMBER('Panel Spreadsheet'!T6),'Average Interest by Type'!$C54,"")</f>
        <v/>
      </c>
      <c r="U54" t="str">
        <f>IF(ISNUMBER('Panel Spreadsheet'!U6),'Average Interest by Type'!$C54,"")</f>
        <v/>
      </c>
      <c r="V54" t="str">
        <f>IF(ISNUMBER('Panel Spreadsheet'!V6),'Average Interest by Type'!$C54,"")</f>
        <v/>
      </c>
      <c r="W54" t="str">
        <f>IF(ISNUMBER('Panel Spreadsheet'!W6),'Average Interest by Type'!$C54,"")</f>
        <v/>
      </c>
      <c r="X54" t="str">
        <f>IF(ISNUMBER('Panel Spreadsheet'!X6),'Average Interest by Type'!$C54,"")</f>
        <v/>
      </c>
      <c r="Y54" t="str">
        <f>IF(ISNUMBER('Panel Spreadsheet'!Y6),'Average Interest by Type'!$C54,"")</f>
        <v/>
      </c>
      <c r="Z54" t="str">
        <f>IF(ISNUMBER('Panel Spreadsheet'!Z6),'Average Interest by Type'!$C54,"")</f>
        <v/>
      </c>
      <c r="AA54" t="str">
        <f>IF(ISNUMBER('Panel Spreadsheet'!AA6),'Average Interest by Type'!$C54,"")</f>
        <v/>
      </c>
      <c r="AB54">
        <f>IF(ISNUMBER('Panel Spreadsheet'!AB6),'Average Interest by Type'!$C54,"")</f>
        <v>3</v>
      </c>
      <c r="AC54">
        <f>IF(ISNUMBER('Panel Spreadsheet'!AC6),'Average Interest by Type'!$C54,"")</f>
        <v>3</v>
      </c>
      <c r="AD54">
        <f>IF(ISNUMBER('Panel Spreadsheet'!AD6),'Average Interest by Type'!$C54,"")</f>
        <v>3</v>
      </c>
      <c r="AE54">
        <f>IF(ISNUMBER('Panel Spreadsheet'!AE6),'Average Interest by Type'!$C54,"")</f>
        <v>3</v>
      </c>
      <c r="AF54" t="str">
        <f>IF(ISNUMBER('Panel Spreadsheet'!AF6),'Average Interest by Type'!$C54,"")</f>
        <v/>
      </c>
      <c r="AG54" t="str">
        <f>IF(ISNUMBER('Panel Spreadsheet'!AG6),'Average Interest by Type'!$C54,"")</f>
        <v/>
      </c>
      <c r="AH54" t="str">
        <f>IF(ISNUMBER('Panel Spreadsheet'!AH6),'Average Interest by Type'!$C54,"")</f>
        <v/>
      </c>
      <c r="AI54" t="str">
        <f>IF(ISNUMBER('Panel Spreadsheet'!AI6),'Average Interest by Type'!$C54,"")</f>
        <v/>
      </c>
      <c r="AJ54" t="str">
        <f>IF(ISNUMBER('Panel Spreadsheet'!AJ6),'Average Interest by Type'!$C54,"")</f>
        <v/>
      </c>
      <c r="AK54" t="str">
        <f>IF(ISNUMBER('Panel Spreadsheet'!AK6),'Average Interest by Type'!$C54,"")</f>
        <v/>
      </c>
      <c r="AL54" t="str">
        <f>IF(ISNUMBER('Panel Spreadsheet'!AL6),'Average Interest by Type'!$C54,"")</f>
        <v/>
      </c>
      <c r="AM54" t="str">
        <f>IF(ISNUMBER('Panel Spreadsheet'!AM6),'Average Interest by Type'!$C54,"")</f>
        <v/>
      </c>
      <c r="AN54" t="str">
        <f>IF(ISNUMBER('Panel Spreadsheet'!AN6),'Average Interest by Type'!$C54,"")</f>
        <v/>
      </c>
      <c r="AO54" t="str">
        <f>IF(ISNUMBER('Panel Spreadsheet'!AO6),'Average Interest by Type'!$C54,"")</f>
        <v/>
      </c>
      <c r="AP54" t="str">
        <f>IF(ISNUMBER('Panel Spreadsheet'!AP6),'Average Interest by Type'!$C54,"")</f>
        <v/>
      </c>
      <c r="AQ54" t="str">
        <f>IF(ISNUMBER('Panel Spreadsheet'!AQ6),'Average Interest by Type'!$C54,"")</f>
        <v/>
      </c>
      <c r="AR54" t="str">
        <f>IF(ISNUMBER('Panel Spreadsheet'!AR6),'Average Interest by Type'!$C54,"")</f>
        <v/>
      </c>
      <c r="AS54" t="str">
        <f>IF(ISNUMBER('Panel Spreadsheet'!AS6),'Average Interest by Type'!$C54,"")</f>
        <v/>
      </c>
      <c r="AT54" t="str">
        <f>IF(ISNUMBER('Panel Spreadsheet'!AT6),'Average Interest by Type'!$C54,"")</f>
        <v/>
      </c>
      <c r="AU54" t="str">
        <f>IF(ISNUMBER('Panel Spreadsheet'!AU6),'Average Interest by Type'!$C54,"")</f>
        <v/>
      </c>
      <c r="AV54" t="str">
        <f>IF(ISNUMBER('Panel Spreadsheet'!AV6),'Average Interest by Type'!$C54,"")</f>
        <v/>
      </c>
      <c r="AW54" t="str">
        <f>IF(ISNUMBER('Panel Spreadsheet'!AW6),'Average Interest by Type'!$C54,"")</f>
        <v/>
      </c>
      <c r="AX54" t="str">
        <f>IF(ISNUMBER('Panel Spreadsheet'!AX6),'Average Interest by Type'!$C54,"")</f>
        <v/>
      </c>
      <c r="AY54" t="str">
        <f>IF(ISNUMBER('Panel Spreadsheet'!AY6),'Average Interest by Type'!$C54,"")</f>
        <v/>
      </c>
    </row>
    <row r="55" spans="1:51" x14ac:dyDescent="0.35">
      <c r="A55" s="28" t="s">
        <v>26</v>
      </c>
      <c r="B55" s="21" t="s">
        <v>155</v>
      </c>
      <c r="C55" s="45">
        <v>3</v>
      </c>
      <c r="D55" s="28">
        <v>1940</v>
      </c>
      <c r="E55" s="113">
        <v>1940</v>
      </c>
      <c r="F55" t="str">
        <f>IF(ISNUMBER('Panel Spreadsheet'!F7),'Average Interest by Type'!$C55,"")</f>
        <v/>
      </c>
      <c r="G55" t="str">
        <f>IF(ISNUMBER('Panel Spreadsheet'!G7),'Average Interest by Type'!$C55,"")</f>
        <v/>
      </c>
      <c r="H55" t="str">
        <f>IF(ISNUMBER('Panel Spreadsheet'!H7),'Average Interest by Type'!$C55,"")</f>
        <v/>
      </c>
      <c r="I55" t="str">
        <f>IF(ISNUMBER('Panel Spreadsheet'!I7),'Average Interest by Type'!$C55,"")</f>
        <v/>
      </c>
      <c r="J55" t="str">
        <f>IF(ISNUMBER('Panel Spreadsheet'!J7),'Average Interest by Type'!$C55,"")</f>
        <v/>
      </c>
      <c r="K55" t="str">
        <f>IF(ISNUMBER('Panel Spreadsheet'!K7),'Average Interest by Type'!$C55,"")</f>
        <v/>
      </c>
      <c r="L55" t="str">
        <f>IF(ISNUMBER('Panel Spreadsheet'!L7),'Average Interest by Type'!$C55,"")</f>
        <v/>
      </c>
      <c r="M55" t="str">
        <f>IF(ISNUMBER('Panel Spreadsheet'!M7),'Average Interest by Type'!$C55,"")</f>
        <v/>
      </c>
      <c r="N55">
        <f>IF(ISNUMBER('Panel Spreadsheet'!N7),'Average Interest by Type'!$C55,"")</f>
        <v>3</v>
      </c>
      <c r="O55">
        <f>IF(ISNUMBER('Panel Spreadsheet'!O7),'Average Interest by Type'!$C55,"")</f>
        <v>3</v>
      </c>
      <c r="P55">
        <f>IF(ISNUMBER('Panel Spreadsheet'!P7),'Average Interest by Type'!$C55,"")</f>
        <v>3</v>
      </c>
      <c r="Q55">
        <f>IF(ISNUMBER('Panel Spreadsheet'!Q7),'Average Interest by Type'!$C55,"")</f>
        <v>3</v>
      </c>
      <c r="R55">
        <f>IF(ISNUMBER('Panel Spreadsheet'!R7),'Average Interest by Type'!$C55,"")</f>
        <v>3</v>
      </c>
      <c r="S55">
        <f>IF(ISNUMBER('Panel Spreadsheet'!S7),'Average Interest by Type'!$C55,"")</f>
        <v>3</v>
      </c>
      <c r="T55">
        <f>IF(ISNUMBER('Panel Spreadsheet'!T7),'Average Interest by Type'!$C55,"")</f>
        <v>3</v>
      </c>
      <c r="U55">
        <f>IF(ISNUMBER('Panel Spreadsheet'!U7),'Average Interest by Type'!$C55,"")</f>
        <v>3</v>
      </c>
      <c r="V55" t="str">
        <f>IF(ISNUMBER('Panel Spreadsheet'!V7),'Average Interest by Type'!$C55,"")</f>
        <v/>
      </c>
      <c r="W55" t="str">
        <f>IF(ISNUMBER('Panel Spreadsheet'!W7),'Average Interest by Type'!$C55,"")</f>
        <v/>
      </c>
      <c r="X55" t="str">
        <f>IF(ISNUMBER('Panel Spreadsheet'!X7),'Average Interest by Type'!$C55,"")</f>
        <v/>
      </c>
      <c r="Y55" t="str">
        <f>IF(ISNUMBER('Panel Spreadsheet'!Y7),'Average Interest by Type'!$C55,"")</f>
        <v/>
      </c>
      <c r="Z55" t="str">
        <f>IF(ISNUMBER('Panel Spreadsheet'!Z7),'Average Interest by Type'!$C55,"")</f>
        <v/>
      </c>
      <c r="AA55" t="str">
        <f>IF(ISNUMBER('Panel Spreadsheet'!AA7),'Average Interest by Type'!$C55,"")</f>
        <v/>
      </c>
      <c r="AB55" t="str">
        <f>IF(ISNUMBER('Panel Spreadsheet'!AB7),'Average Interest by Type'!$C55,"")</f>
        <v/>
      </c>
      <c r="AC55" t="str">
        <f>IF(ISNUMBER('Panel Spreadsheet'!AC7),'Average Interest by Type'!$C55,"")</f>
        <v/>
      </c>
      <c r="AD55" t="str">
        <f>IF(ISNUMBER('Panel Spreadsheet'!AD7),'Average Interest by Type'!$C55,"")</f>
        <v/>
      </c>
      <c r="AE55" t="str">
        <f>IF(ISNUMBER('Panel Spreadsheet'!AE7),'Average Interest by Type'!$C55,"")</f>
        <v/>
      </c>
      <c r="AF55" t="str">
        <f>IF(ISNUMBER('Panel Spreadsheet'!AF7),'Average Interest by Type'!$C55,"")</f>
        <v/>
      </c>
      <c r="AG55" t="str">
        <f>IF(ISNUMBER('Panel Spreadsheet'!AG7),'Average Interest by Type'!$C55,"")</f>
        <v/>
      </c>
      <c r="AH55" t="str">
        <f>IF(ISNUMBER('Panel Spreadsheet'!AH7),'Average Interest by Type'!$C55,"")</f>
        <v/>
      </c>
      <c r="AI55" t="str">
        <f>IF(ISNUMBER('Panel Spreadsheet'!AI7),'Average Interest by Type'!$C55,"")</f>
        <v/>
      </c>
      <c r="AJ55" t="str">
        <f>IF(ISNUMBER('Panel Spreadsheet'!AJ7),'Average Interest by Type'!$C55,"")</f>
        <v/>
      </c>
      <c r="AK55" t="str">
        <f>IF(ISNUMBER('Panel Spreadsheet'!AK7),'Average Interest by Type'!$C55,"")</f>
        <v/>
      </c>
      <c r="AL55" t="str">
        <f>IF(ISNUMBER('Panel Spreadsheet'!AL7),'Average Interest by Type'!$C55,"")</f>
        <v/>
      </c>
      <c r="AM55" t="str">
        <f>IF(ISNUMBER('Panel Spreadsheet'!AM7),'Average Interest by Type'!$C55,"")</f>
        <v/>
      </c>
      <c r="AN55" t="str">
        <f>IF(ISNUMBER('Panel Spreadsheet'!AN7),'Average Interest by Type'!$C55,"")</f>
        <v/>
      </c>
      <c r="AO55" t="str">
        <f>IF(ISNUMBER('Panel Spreadsheet'!AO7),'Average Interest by Type'!$C55,"")</f>
        <v/>
      </c>
      <c r="AP55" t="str">
        <f>IF(ISNUMBER('Panel Spreadsheet'!AP7),'Average Interest by Type'!$C55,"")</f>
        <v/>
      </c>
      <c r="AQ55" t="str">
        <f>IF(ISNUMBER('Panel Spreadsheet'!AQ7),'Average Interest by Type'!$C55,"")</f>
        <v/>
      </c>
      <c r="AR55" t="str">
        <f>IF(ISNUMBER('Panel Spreadsheet'!AR7),'Average Interest by Type'!$C55,"")</f>
        <v/>
      </c>
      <c r="AS55" t="str">
        <f>IF(ISNUMBER('Panel Spreadsheet'!AS7),'Average Interest by Type'!$C55,"")</f>
        <v/>
      </c>
      <c r="AT55" t="str">
        <f>IF(ISNUMBER('Panel Spreadsheet'!AT7),'Average Interest by Type'!$C55,"")</f>
        <v/>
      </c>
      <c r="AU55" t="str">
        <f>IF(ISNUMBER('Panel Spreadsheet'!AU7),'Average Interest by Type'!$C55,"")</f>
        <v/>
      </c>
      <c r="AV55" t="str">
        <f>IF(ISNUMBER('Panel Spreadsheet'!AV7),'Average Interest by Type'!$C55,"")</f>
        <v/>
      </c>
      <c r="AW55" t="str">
        <f>IF(ISNUMBER('Panel Spreadsheet'!AW7),'Average Interest by Type'!$C55,"")</f>
        <v/>
      </c>
      <c r="AX55" t="str">
        <f>IF(ISNUMBER('Panel Spreadsheet'!AX7),'Average Interest by Type'!$C55,"")</f>
        <v/>
      </c>
      <c r="AY55" t="str">
        <f>IF(ISNUMBER('Panel Spreadsheet'!AY7),'Average Interest by Type'!$C55,"")</f>
        <v/>
      </c>
    </row>
    <row r="56" spans="1:51" x14ac:dyDescent="0.35">
      <c r="A56" t="s">
        <v>18</v>
      </c>
      <c r="B56" t="s">
        <v>155</v>
      </c>
      <c r="C56" s="15">
        <v>3</v>
      </c>
      <c r="D56">
        <v>1949</v>
      </c>
      <c r="E56" s="112">
        <v>1949</v>
      </c>
      <c r="F56" t="str">
        <f>IF(ISNUMBER('Panel Spreadsheet'!F8),'Average Interest by Type'!$C56,"")</f>
        <v/>
      </c>
      <c r="G56" t="str">
        <f>IF(ISNUMBER('Panel Spreadsheet'!G8),'Average Interest by Type'!$C56,"")</f>
        <v/>
      </c>
      <c r="H56" t="str">
        <f>IF(ISNUMBER('Panel Spreadsheet'!H8),'Average Interest by Type'!$C56,"")</f>
        <v/>
      </c>
      <c r="I56" t="str">
        <f>IF(ISNUMBER('Panel Spreadsheet'!I8),'Average Interest by Type'!$C56,"")</f>
        <v/>
      </c>
      <c r="J56" t="str">
        <f>IF(ISNUMBER('Panel Spreadsheet'!J8),'Average Interest by Type'!$C56,"")</f>
        <v/>
      </c>
      <c r="K56" t="str">
        <f>IF(ISNUMBER('Panel Spreadsheet'!K8),'Average Interest by Type'!$C56,"")</f>
        <v/>
      </c>
      <c r="L56" t="str">
        <f>IF(ISNUMBER('Panel Spreadsheet'!L8),'Average Interest by Type'!$C56,"")</f>
        <v/>
      </c>
      <c r="M56" t="str">
        <f>IF(ISNUMBER('Panel Spreadsheet'!M8),'Average Interest by Type'!$C56,"")</f>
        <v/>
      </c>
      <c r="N56" t="str">
        <f>IF(ISNUMBER('Panel Spreadsheet'!N8),'Average Interest by Type'!$C56,"")</f>
        <v/>
      </c>
      <c r="O56" t="str">
        <f>IF(ISNUMBER('Panel Spreadsheet'!O8),'Average Interest by Type'!$C56,"")</f>
        <v/>
      </c>
      <c r="P56" t="str">
        <f>IF(ISNUMBER('Panel Spreadsheet'!P8),'Average Interest by Type'!$C56,"")</f>
        <v/>
      </c>
      <c r="Q56" t="str">
        <f>IF(ISNUMBER('Panel Spreadsheet'!Q8),'Average Interest by Type'!$C56,"")</f>
        <v/>
      </c>
      <c r="R56" t="str">
        <f>IF(ISNUMBER('Panel Spreadsheet'!R8),'Average Interest by Type'!$C56,"")</f>
        <v/>
      </c>
      <c r="S56" t="str">
        <f>IF(ISNUMBER('Panel Spreadsheet'!S8),'Average Interest by Type'!$C56,"")</f>
        <v/>
      </c>
      <c r="T56" t="str">
        <f>IF(ISNUMBER('Panel Spreadsheet'!T8),'Average Interest by Type'!$C56,"")</f>
        <v/>
      </c>
      <c r="U56" t="str">
        <f>IF(ISNUMBER('Panel Spreadsheet'!U8),'Average Interest by Type'!$C56,"")</f>
        <v/>
      </c>
      <c r="V56" t="str">
        <f>IF(ISNUMBER('Panel Spreadsheet'!V8),'Average Interest by Type'!$C56,"")</f>
        <v/>
      </c>
      <c r="W56">
        <f>IF(ISNUMBER('Panel Spreadsheet'!W8),'Average Interest by Type'!$C56,"")</f>
        <v>3</v>
      </c>
      <c r="X56">
        <f>IF(ISNUMBER('Panel Spreadsheet'!X8),'Average Interest by Type'!$C56,"")</f>
        <v>3</v>
      </c>
      <c r="Y56">
        <f>IF(ISNUMBER('Panel Spreadsheet'!Y8),'Average Interest by Type'!$C56,"")</f>
        <v>3</v>
      </c>
      <c r="Z56">
        <f>IF(ISNUMBER('Panel Spreadsheet'!Z8),'Average Interest by Type'!$C56,"")</f>
        <v>3</v>
      </c>
      <c r="AA56">
        <f>IF(ISNUMBER('Panel Spreadsheet'!AA8),'Average Interest by Type'!$C56,"")</f>
        <v>3</v>
      </c>
      <c r="AB56">
        <f>IF(ISNUMBER('Panel Spreadsheet'!AB8),'Average Interest by Type'!$C56,"")</f>
        <v>3</v>
      </c>
      <c r="AC56">
        <f>IF(ISNUMBER('Panel Spreadsheet'!AC8),'Average Interest by Type'!$C56,"")</f>
        <v>3</v>
      </c>
      <c r="AD56">
        <f>IF(ISNUMBER('Panel Spreadsheet'!AD8),'Average Interest by Type'!$C56,"")</f>
        <v>3</v>
      </c>
      <c r="AE56">
        <f>IF(ISNUMBER('Panel Spreadsheet'!AE8),'Average Interest by Type'!$C56,"")</f>
        <v>3</v>
      </c>
      <c r="AF56">
        <f>IF(ISNUMBER('Panel Spreadsheet'!AF8),'Average Interest by Type'!$C56,"")</f>
        <v>3</v>
      </c>
      <c r="AG56">
        <f>IF(ISNUMBER('Panel Spreadsheet'!AG8),'Average Interest by Type'!$C56,"")</f>
        <v>3</v>
      </c>
      <c r="AH56" t="str">
        <f>IF(ISNUMBER('Panel Spreadsheet'!AH8),'Average Interest by Type'!$C56,"")</f>
        <v/>
      </c>
      <c r="AI56" t="str">
        <f>IF(ISNUMBER('Panel Spreadsheet'!AI8),'Average Interest by Type'!$C56,"")</f>
        <v/>
      </c>
      <c r="AJ56" t="str">
        <f>IF(ISNUMBER('Panel Spreadsheet'!AJ8),'Average Interest by Type'!$C56,"")</f>
        <v/>
      </c>
      <c r="AK56" t="str">
        <f>IF(ISNUMBER('Panel Spreadsheet'!AK8),'Average Interest by Type'!$C56,"")</f>
        <v/>
      </c>
      <c r="AL56" t="str">
        <f>IF(ISNUMBER('Panel Spreadsheet'!AL8),'Average Interest by Type'!$C56,"")</f>
        <v/>
      </c>
      <c r="AM56" t="str">
        <f>IF(ISNUMBER('Panel Spreadsheet'!AM8),'Average Interest by Type'!$C56,"")</f>
        <v/>
      </c>
      <c r="AN56" t="str">
        <f>IF(ISNUMBER('Panel Spreadsheet'!AN8),'Average Interest by Type'!$C56,"")</f>
        <v/>
      </c>
      <c r="AO56" t="str">
        <f>IF(ISNUMBER('Panel Spreadsheet'!AO8),'Average Interest by Type'!$C56,"")</f>
        <v/>
      </c>
      <c r="AP56" t="str">
        <f>IF(ISNUMBER('Panel Spreadsheet'!AP8),'Average Interest by Type'!$C56,"")</f>
        <v/>
      </c>
      <c r="AQ56" t="str">
        <f>IF(ISNUMBER('Panel Spreadsheet'!AQ8),'Average Interest by Type'!$C56,"")</f>
        <v/>
      </c>
      <c r="AR56" t="str">
        <f>IF(ISNUMBER('Panel Spreadsheet'!AR8),'Average Interest by Type'!$C56,"")</f>
        <v/>
      </c>
      <c r="AS56" t="str">
        <f>IF(ISNUMBER('Panel Spreadsheet'!AS8),'Average Interest by Type'!$C56,"")</f>
        <v/>
      </c>
      <c r="AT56" t="str">
        <f>IF(ISNUMBER('Panel Spreadsheet'!AT8),'Average Interest by Type'!$C56,"")</f>
        <v/>
      </c>
      <c r="AU56" t="str">
        <f>IF(ISNUMBER('Panel Spreadsheet'!AU8),'Average Interest by Type'!$C56,"")</f>
        <v/>
      </c>
      <c r="AV56" t="str">
        <f>IF(ISNUMBER('Panel Spreadsheet'!AV8),'Average Interest by Type'!$C56,"")</f>
        <v/>
      </c>
      <c r="AW56" t="str">
        <f>IF(ISNUMBER('Panel Spreadsheet'!AW8),'Average Interest by Type'!$C56,"")</f>
        <v/>
      </c>
      <c r="AX56" t="str">
        <f>IF(ISNUMBER('Panel Spreadsheet'!AX8),'Average Interest by Type'!$C56,"")</f>
        <v/>
      </c>
      <c r="AY56" t="str">
        <f>IF(ISNUMBER('Panel Spreadsheet'!AY8),'Average Interest by Type'!$C56,"")</f>
        <v/>
      </c>
    </row>
    <row r="57" spans="1:51" x14ac:dyDescent="0.35">
      <c r="A57" t="s">
        <v>34</v>
      </c>
      <c r="B57" t="s">
        <v>155</v>
      </c>
      <c r="C57" s="15">
        <v>3</v>
      </c>
      <c r="D57">
        <v>1929</v>
      </c>
      <c r="E57">
        <v>1949</v>
      </c>
      <c r="F57" t="str">
        <f>IF(ISNUMBER('Panel Spreadsheet'!F9),'Average Interest by Type'!$C57,"")</f>
        <v/>
      </c>
      <c r="G57" t="str">
        <f>IF(ISNUMBER('Panel Spreadsheet'!G9),'Average Interest by Type'!$C57,"")</f>
        <v/>
      </c>
      <c r="H57" t="str">
        <f>IF(ISNUMBER('Panel Spreadsheet'!H9),'Average Interest by Type'!$C57,"")</f>
        <v/>
      </c>
      <c r="I57" t="str">
        <f>IF(ISNUMBER('Panel Spreadsheet'!I9),'Average Interest by Type'!$C57,"")</f>
        <v/>
      </c>
      <c r="J57" t="str">
        <f>IF(ISNUMBER('Panel Spreadsheet'!J9),'Average Interest by Type'!$C57,"")</f>
        <v/>
      </c>
      <c r="K57" t="str">
        <f>IF(ISNUMBER('Panel Spreadsheet'!K9),'Average Interest by Type'!$C57,"")</f>
        <v/>
      </c>
      <c r="L57" t="str">
        <f>IF(ISNUMBER('Panel Spreadsheet'!L9),'Average Interest by Type'!$C57,"")</f>
        <v/>
      </c>
      <c r="M57" t="str">
        <f>IF(ISNUMBER('Panel Spreadsheet'!M9),'Average Interest by Type'!$C57,"")</f>
        <v/>
      </c>
      <c r="N57">
        <f>IF(ISNUMBER('Panel Spreadsheet'!N9),'Average Interest by Type'!$C57,"")</f>
        <v>3</v>
      </c>
      <c r="O57">
        <f>IF(ISNUMBER('Panel Spreadsheet'!O9),'Average Interest by Type'!$C57,"")</f>
        <v>3</v>
      </c>
      <c r="P57">
        <f>IF(ISNUMBER('Panel Spreadsheet'!P9),'Average Interest by Type'!$C57,"")</f>
        <v>3</v>
      </c>
      <c r="Q57">
        <f>IF(ISNUMBER('Panel Spreadsheet'!Q9),'Average Interest by Type'!$C57,"")</f>
        <v>3</v>
      </c>
      <c r="R57">
        <f>IF(ISNUMBER('Panel Spreadsheet'!R9),'Average Interest by Type'!$C57,"")</f>
        <v>3</v>
      </c>
      <c r="S57">
        <f>IF(ISNUMBER('Panel Spreadsheet'!S9),'Average Interest by Type'!$C57,"")</f>
        <v>3</v>
      </c>
      <c r="T57">
        <f>IF(ISNUMBER('Panel Spreadsheet'!T9),'Average Interest by Type'!$C57,"")</f>
        <v>3</v>
      </c>
      <c r="U57">
        <f>IF(ISNUMBER('Panel Spreadsheet'!U9),'Average Interest by Type'!$C57,"")</f>
        <v>3</v>
      </c>
      <c r="V57">
        <f>IF(ISNUMBER('Panel Spreadsheet'!V9),'Average Interest by Type'!$C57,"")</f>
        <v>3</v>
      </c>
      <c r="W57">
        <f>IF(ISNUMBER('Panel Spreadsheet'!W9),'Average Interest by Type'!$C57,"")</f>
        <v>3</v>
      </c>
      <c r="X57">
        <f>IF(ISNUMBER('Panel Spreadsheet'!X9),'Average Interest by Type'!$C57,"")</f>
        <v>3</v>
      </c>
      <c r="Y57">
        <f>IF(ISNUMBER('Panel Spreadsheet'!Y9),'Average Interest by Type'!$C57,"")</f>
        <v>3</v>
      </c>
      <c r="Z57">
        <f>IF(ISNUMBER('Panel Spreadsheet'!Z9),'Average Interest by Type'!$C57,"")</f>
        <v>3</v>
      </c>
      <c r="AA57">
        <f>IF(ISNUMBER('Panel Spreadsheet'!AA9),'Average Interest by Type'!$C57,"")</f>
        <v>3</v>
      </c>
      <c r="AB57">
        <f>IF(ISNUMBER('Panel Spreadsheet'!AB9),'Average Interest by Type'!$C57,"")</f>
        <v>3</v>
      </c>
      <c r="AC57">
        <f>IF(ISNUMBER('Panel Spreadsheet'!AC9),'Average Interest by Type'!$C57,"")</f>
        <v>3</v>
      </c>
      <c r="AD57">
        <f>IF(ISNUMBER('Panel Spreadsheet'!AD9),'Average Interest by Type'!$C57,"")</f>
        <v>3</v>
      </c>
      <c r="AE57" t="str">
        <f>IF(ISNUMBER('Panel Spreadsheet'!AE9),'Average Interest by Type'!$C57,"")</f>
        <v/>
      </c>
      <c r="AF57" t="str">
        <f>IF(ISNUMBER('Panel Spreadsheet'!AF9),'Average Interest by Type'!$C57,"")</f>
        <v/>
      </c>
      <c r="AG57" t="str">
        <f>IF(ISNUMBER('Panel Spreadsheet'!AG9),'Average Interest by Type'!$C57,"")</f>
        <v/>
      </c>
      <c r="AH57" t="str">
        <f>IF(ISNUMBER('Panel Spreadsheet'!AH9),'Average Interest by Type'!$C57,"")</f>
        <v/>
      </c>
      <c r="AI57" t="str">
        <f>IF(ISNUMBER('Panel Spreadsheet'!AI9),'Average Interest by Type'!$C57,"")</f>
        <v/>
      </c>
      <c r="AJ57" t="str">
        <f>IF(ISNUMBER('Panel Spreadsheet'!AJ9),'Average Interest by Type'!$C57,"")</f>
        <v/>
      </c>
      <c r="AK57" t="str">
        <f>IF(ISNUMBER('Panel Spreadsheet'!AK9),'Average Interest by Type'!$C57,"")</f>
        <v/>
      </c>
      <c r="AL57" t="str">
        <f>IF(ISNUMBER('Panel Spreadsheet'!AL9),'Average Interest by Type'!$C57,"")</f>
        <v/>
      </c>
      <c r="AM57" t="str">
        <f>IF(ISNUMBER('Panel Spreadsheet'!AM9),'Average Interest by Type'!$C57,"")</f>
        <v/>
      </c>
      <c r="AN57" t="str">
        <f>IF(ISNUMBER('Panel Spreadsheet'!AN9),'Average Interest by Type'!$C57,"")</f>
        <v/>
      </c>
      <c r="AO57" t="str">
        <f>IF(ISNUMBER('Panel Spreadsheet'!AO9),'Average Interest by Type'!$C57,"")</f>
        <v/>
      </c>
      <c r="AP57" t="str">
        <f>IF(ISNUMBER('Panel Spreadsheet'!AP9),'Average Interest by Type'!$C57,"")</f>
        <v/>
      </c>
      <c r="AQ57" t="str">
        <f>IF(ISNUMBER('Panel Spreadsheet'!AQ9),'Average Interest by Type'!$C57,"")</f>
        <v/>
      </c>
      <c r="AR57" t="str">
        <f>IF(ISNUMBER('Panel Spreadsheet'!AR9),'Average Interest by Type'!$C57,"")</f>
        <v/>
      </c>
      <c r="AS57" t="str">
        <f>IF(ISNUMBER('Panel Spreadsheet'!AS9),'Average Interest by Type'!$C57,"")</f>
        <v/>
      </c>
      <c r="AT57" t="str">
        <f>IF(ISNUMBER('Panel Spreadsheet'!AT9),'Average Interest by Type'!$C57,"")</f>
        <v/>
      </c>
      <c r="AU57" t="str">
        <f>IF(ISNUMBER('Panel Spreadsheet'!AU9),'Average Interest by Type'!$C57,"")</f>
        <v/>
      </c>
      <c r="AV57" t="str">
        <f>IF(ISNUMBER('Panel Spreadsheet'!AV9),'Average Interest by Type'!$C57,"")</f>
        <v/>
      </c>
      <c r="AW57" t="str">
        <f>IF(ISNUMBER('Panel Spreadsheet'!AW9),'Average Interest by Type'!$C57,"")</f>
        <v/>
      </c>
      <c r="AX57" t="str">
        <f>IF(ISNUMBER('Panel Spreadsheet'!AX9),'Average Interest by Type'!$C57,"")</f>
        <v/>
      </c>
      <c r="AY57" t="str">
        <f>IF(ISNUMBER('Panel Spreadsheet'!AY9),'Average Interest by Type'!$C57,"")</f>
        <v/>
      </c>
    </row>
    <row r="58" spans="1:51" x14ac:dyDescent="0.35">
      <c r="A58" t="s">
        <v>33</v>
      </c>
      <c r="B58" t="s">
        <v>155</v>
      </c>
      <c r="C58" s="15">
        <v>3</v>
      </c>
      <c r="D58">
        <v>1945</v>
      </c>
      <c r="E58" s="112">
        <v>1945</v>
      </c>
      <c r="F58" t="str">
        <f>IF(ISNUMBER('Panel Spreadsheet'!F10),'Average Interest by Type'!$C58,"")</f>
        <v/>
      </c>
      <c r="G58" t="str">
        <f>IF(ISNUMBER('Panel Spreadsheet'!G10),'Average Interest by Type'!$C58,"")</f>
        <v/>
      </c>
      <c r="H58" t="str">
        <f>IF(ISNUMBER('Panel Spreadsheet'!H10),'Average Interest by Type'!$C58,"")</f>
        <v/>
      </c>
      <c r="I58" t="str">
        <f>IF(ISNUMBER('Panel Spreadsheet'!I10),'Average Interest by Type'!$C58,"")</f>
        <v/>
      </c>
      <c r="J58" t="str">
        <f>IF(ISNUMBER('Panel Spreadsheet'!J10),'Average Interest by Type'!$C58,"")</f>
        <v/>
      </c>
      <c r="K58" t="str">
        <f>IF(ISNUMBER('Panel Spreadsheet'!K10),'Average Interest by Type'!$C58,"")</f>
        <v/>
      </c>
      <c r="L58" t="str">
        <f>IF(ISNUMBER('Panel Spreadsheet'!L10),'Average Interest by Type'!$C58,"")</f>
        <v/>
      </c>
      <c r="M58" t="str">
        <f>IF(ISNUMBER('Panel Spreadsheet'!M10),'Average Interest by Type'!$C58,"")</f>
        <v/>
      </c>
      <c r="N58" t="str">
        <f>IF(ISNUMBER('Panel Spreadsheet'!N10),'Average Interest by Type'!$C58,"")</f>
        <v/>
      </c>
      <c r="O58" t="str">
        <f>IF(ISNUMBER('Panel Spreadsheet'!O10),'Average Interest by Type'!$C58,"")</f>
        <v/>
      </c>
      <c r="P58" t="str">
        <f>IF(ISNUMBER('Panel Spreadsheet'!P10),'Average Interest by Type'!$C58,"")</f>
        <v/>
      </c>
      <c r="Q58" t="str">
        <f>IF(ISNUMBER('Panel Spreadsheet'!Q10),'Average Interest by Type'!$C58,"")</f>
        <v/>
      </c>
      <c r="R58" t="str">
        <f>IF(ISNUMBER('Panel Spreadsheet'!R10),'Average Interest by Type'!$C58,"")</f>
        <v/>
      </c>
      <c r="S58">
        <f>IF(ISNUMBER('Panel Spreadsheet'!S10),'Average Interest by Type'!$C58,"")</f>
        <v>3</v>
      </c>
      <c r="T58">
        <f>IF(ISNUMBER('Panel Spreadsheet'!T10),'Average Interest by Type'!$C58,"")</f>
        <v>3</v>
      </c>
      <c r="U58">
        <f>IF(ISNUMBER('Panel Spreadsheet'!U10),'Average Interest by Type'!$C58,"")</f>
        <v>3</v>
      </c>
      <c r="V58">
        <f>IF(ISNUMBER('Panel Spreadsheet'!V10),'Average Interest by Type'!$C58,"")</f>
        <v>3</v>
      </c>
      <c r="W58">
        <f>IF(ISNUMBER('Panel Spreadsheet'!W10),'Average Interest by Type'!$C58,"")</f>
        <v>3</v>
      </c>
      <c r="X58" t="str">
        <f>IF(ISNUMBER('Panel Spreadsheet'!X10),'Average Interest by Type'!$C58,"")</f>
        <v/>
      </c>
      <c r="Y58" t="str">
        <f>IF(ISNUMBER('Panel Spreadsheet'!Y10),'Average Interest by Type'!$C58,"")</f>
        <v/>
      </c>
      <c r="Z58" t="str">
        <f>IF(ISNUMBER('Panel Spreadsheet'!Z10),'Average Interest by Type'!$C58,"")</f>
        <v/>
      </c>
      <c r="AA58" t="str">
        <f>IF(ISNUMBER('Panel Spreadsheet'!AA10),'Average Interest by Type'!$C58,"")</f>
        <v/>
      </c>
      <c r="AB58" t="str">
        <f>IF(ISNUMBER('Panel Spreadsheet'!AB10),'Average Interest by Type'!$C58,"")</f>
        <v/>
      </c>
      <c r="AC58" t="str">
        <f>IF(ISNUMBER('Panel Spreadsheet'!AC10),'Average Interest by Type'!$C58,"")</f>
        <v/>
      </c>
      <c r="AD58" t="str">
        <f>IF(ISNUMBER('Panel Spreadsheet'!AD10),'Average Interest by Type'!$C58,"")</f>
        <v/>
      </c>
      <c r="AE58" t="str">
        <f>IF(ISNUMBER('Panel Spreadsheet'!AE10),'Average Interest by Type'!$C58,"")</f>
        <v/>
      </c>
      <c r="AF58" t="str">
        <f>IF(ISNUMBER('Panel Spreadsheet'!AF10),'Average Interest by Type'!$C58,"")</f>
        <v/>
      </c>
      <c r="AG58" t="str">
        <f>IF(ISNUMBER('Panel Spreadsheet'!AG10),'Average Interest by Type'!$C58,"")</f>
        <v/>
      </c>
      <c r="AH58" t="str">
        <f>IF(ISNUMBER('Panel Spreadsheet'!AH10),'Average Interest by Type'!$C58,"")</f>
        <v/>
      </c>
      <c r="AI58" t="str">
        <f>IF(ISNUMBER('Panel Spreadsheet'!AI10),'Average Interest by Type'!$C58,"")</f>
        <v/>
      </c>
      <c r="AJ58" t="str">
        <f>IF(ISNUMBER('Panel Spreadsheet'!AJ10),'Average Interest by Type'!$C58,"")</f>
        <v/>
      </c>
      <c r="AK58" t="str">
        <f>IF(ISNUMBER('Panel Spreadsheet'!AK10),'Average Interest by Type'!$C58,"")</f>
        <v/>
      </c>
      <c r="AL58" t="str">
        <f>IF(ISNUMBER('Panel Spreadsheet'!AL10),'Average Interest by Type'!$C58,"")</f>
        <v/>
      </c>
      <c r="AM58" t="str">
        <f>IF(ISNUMBER('Panel Spreadsheet'!AM10),'Average Interest by Type'!$C58,"")</f>
        <v/>
      </c>
      <c r="AN58" t="str">
        <f>IF(ISNUMBER('Panel Spreadsheet'!AN10),'Average Interest by Type'!$C58,"")</f>
        <v/>
      </c>
      <c r="AO58" t="str">
        <f>IF(ISNUMBER('Panel Spreadsheet'!AO10),'Average Interest by Type'!$C58,"")</f>
        <v/>
      </c>
      <c r="AP58" t="str">
        <f>IF(ISNUMBER('Panel Spreadsheet'!AP10),'Average Interest by Type'!$C58,"")</f>
        <v/>
      </c>
      <c r="AQ58" t="str">
        <f>IF(ISNUMBER('Panel Spreadsheet'!AQ10),'Average Interest by Type'!$C58,"")</f>
        <v/>
      </c>
      <c r="AR58" t="str">
        <f>IF(ISNUMBER('Panel Spreadsheet'!AR10),'Average Interest by Type'!$C58,"")</f>
        <v/>
      </c>
      <c r="AS58" t="str">
        <f>IF(ISNUMBER('Panel Spreadsheet'!AS10),'Average Interest by Type'!$C58,"")</f>
        <v/>
      </c>
      <c r="AT58" t="str">
        <f>IF(ISNUMBER('Panel Spreadsheet'!AT10),'Average Interest by Type'!$C58,"")</f>
        <v/>
      </c>
      <c r="AU58" t="str">
        <f>IF(ISNUMBER('Panel Spreadsheet'!AU10),'Average Interest by Type'!$C58,"")</f>
        <v/>
      </c>
      <c r="AV58" t="str">
        <f>IF(ISNUMBER('Panel Spreadsheet'!AV10),'Average Interest by Type'!$C58,"")</f>
        <v/>
      </c>
      <c r="AW58" t="str">
        <f>IF(ISNUMBER('Panel Spreadsheet'!AW10),'Average Interest by Type'!$C58,"")</f>
        <v/>
      </c>
      <c r="AX58" t="str">
        <f>IF(ISNUMBER('Panel Spreadsheet'!AX10),'Average Interest by Type'!$C58,"")</f>
        <v/>
      </c>
      <c r="AY58" t="str">
        <f>IF(ISNUMBER('Panel Spreadsheet'!AY10),'Average Interest by Type'!$C58,"")</f>
        <v/>
      </c>
    </row>
    <row r="59" spans="1:51" x14ac:dyDescent="0.35">
      <c r="A59" t="s">
        <v>15</v>
      </c>
      <c r="B59" t="s">
        <v>155</v>
      </c>
      <c r="C59" s="15">
        <v>3</v>
      </c>
      <c r="D59">
        <v>1923</v>
      </c>
      <c r="E59">
        <v>1953</v>
      </c>
      <c r="F59">
        <f>IF(ISNUMBER('Panel Spreadsheet'!F11),'Average Interest by Type'!$C59,"")</f>
        <v>3</v>
      </c>
      <c r="G59">
        <f>IF(ISNUMBER('Panel Spreadsheet'!G11),'Average Interest by Type'!$C59,"")</f>
        <v>3</v>
      </c>
      <c r="H59" t="str">
        <f>IF(ISNUMBER('Panel Spreadsheet'!H11),'Average Interest by Type'!$C59,"")</f>
        <v/>
      </c>
      <c r="I59" t="str">
        <f>IF(ISNUMBER('Panel Spreadsheet'!I11),'Average Interest by Type'!$C59,"")</f>
        <v/>
      </c>
      <c r="J59" t="str">
        <f>IF(ISNUMBER('Panel Spreadsheet'!J11),'Average Interest by Type'!$C59,"")</f>
        <v/>
      </c>
      <c r="K59" t="str">
        <f>IF(ISNUMBER('Panel Spreadsheet'!K11),'Average Interest by Type'!$C59,"")</f>
        <v/>
      </c>
      <c r="L59" t="str">
        <f>IF(ISNUMBER('Panel Spreadsheet'!L11),'Average Interest by Type'!$C59,"")</f>
        <v/>
      </c>
      <c r="M59" t="str">
        <f>IF(ISNUMBER('Panel Spreadsheet'!M11),'Average Interest by Type'!$C59,"")</f>
        <v/>
      </c>
      <c r="N59" t="str">
        <f>IF(ISNUMBER('Panel Spreadsheet'!N11),'Average Interest by Type'!$C59,"")</f>
        <v/>
      </c>
      <c r="O59" t="str">
        <f>IF(ISNUMBER('Panel Spreadsheet'!O11),'Average Interest by Type'!$C59,"")</f>
        <v/>
      </c>
      <c r="P59" t="str">
        <f>IF(ISNUMBER('Panel Spreadsheet'!P11),'Average Interest by Type'!$C59,"")</f>
        <v/>
      </c>
      <c r="Q59" t="str">
        <f>IF(ISNUMBER('Panel Spreadsheet'!Q11),'Average Interest by Type'!$C59,"")</f>
        <v/>
      </c>
      <c r="R59" t="str">
        <f>IF(ISNUMBER('Panel Spreadsheet'!R11),'Average Interest by Type'!$C59,"")</f>
        <v/>
      </c>
      <c r="S59" t="str">
        <f>IF(ISNUMBER('Panel Spreadsheet'!S11),'Average Interest by Type'!$C59,"")</f>
        <v/>
      </c>
      <c r="T59" t="str">
        <f>IF(ISNUMBER('Panel Spreadsheet'!T11),'Average Interest by Type'!$C59,"")</f>
        <v/>
      </c>
      <c r="U59" t="str">
        <f>IF(ISNUMBER('Panel Spreadsheet'!U11),'Average Interest by Type'!$C59,"")</f>
        <v/>
      </c>
      <c r="V59" t="str">
        <f>IF(ISNUMBER('Panel Spreadsheet'!V11),'Average Interest by Type'!$C59,"")</f>
        <v/>
      </c>
      <c r="W59" t="str">
        <f>IF(ISNUMBER('Panel Spreadsheet'!W11),'Average Interest by Type'!$C59,"")</f>
        <v/>
      </c>
      <c r="X59" t="str">
        <f>IF(ISNUMBER('Panel Spreadsheet'!X11),'Average Interest by Type'!$C59,"")</f>
        <v/>
      </c>
      <c r="Y59" t="str">
        <f>IF(ISNUMBER('Panel Spreadsheet'!Y11),'Average Interest by Type'!$C59,"")</f>
        <v/>
      </c>
      <c r="Z59" t="str">
        <f>IF(ISNUMBER('Panel Spreadsheet'!Z11),'Average Interest by Type'!$C59,"")</f>
        <v/>
      </c>
      <c r="AA59" t="str">
        <f>IF(ISNUMBER('Panel Spreadsheet'!AA11),'Average Interest by Type'!$C59,"")</f>
        <v/>
      </c>
      <c r="AB59" t="str">
        <f>IF(ISNUMBER('Panel Spreadsheet'!AB11),'Average Interest by Type'!$C59,"")</f>
        <v/>
      </c>
      <c r="AC59" t="str">
        <f>IF(ISNUMBER('Panel Spreadsheet'!AC11),'Average Interest by Type'!$C59,"")</f>
        <v/>
      </c>
      <c r="AD59" t="str">
        <f>IF(ISNUMBER('Panel Spreadsheet'!AD11),'Average Interest by Type'!$C59,"")</f>
        <v/>
      </c>
      <c r="AE59" t="str">
        <f>IF(ISNUMBER('Panel Spreadsheet'!AE11),'Average Interest by Type'!$C59,"")</f>
        <v/>
      </c>
      <c r="AF59" t="str">
        <f>IF(ISNUMBER('Panel Spreadsheet'!AF11),'Average Interest by Type'!$C59,"")</f>
        <v/>
      </c>
      <c r="AG59" t="str">
        <f>IF(ISNUMBER('Panel Spreadsheet'!AG11),'Average Interest by Type'!$C59,"")</f>
        <v/>
      </c>
      <c r="AH59" t="str">
        <f>IF(ISNUMBER('Panel Spreadsheet'!AH11),'Average Interest by Type'!$C59,"")</f>
        <v/>
      </c>
      <c r="AI59" t="str">
        <f>IF(ISNUMBER('Panel Spreadsheet'!AI11),'Average Interest by Type'!$C59,"")</f>
        <v/>
      </c>
      <c r="AJ59" t="str">
        <f>IF(ISNUMBER('Panel Spreadsheet'!AJ11),'Average Interest by Type'!$C59,"")</f>
        <v/>
      </c>
      <c r="AK59" t="str">
        <f>IF(ISNUMBER('Panel Spreadsheet'!AK11),'Average Interest by Type'!$C59,"")</f>
        <v/>
      </c>
      <c r="AL59" t="str">
        <f>IF(ISNUMBER('Panel Spreadsheet'!AL11),'Average Interest by Type'!$C59,"")</f>
        <v/>
      </c>
      <c r="AM59" t="str">
        <f>IF(ISNUMBER('Panel Spreadsheet'!AM11),'Average Interest by Type'!$C59,"")</f>
        <v/>
      </c>
      <c r="AN59" t="str">
        <f>IF(ISNUMBER('Panel Spreadsheet'!AN11),'Average Interest by Type'!$C59,"")</f>
        <v/>
      </c>
      <c r="AO59" t="str">
        <f>IF(ISNUMBER('Panel Spreadsheet'!AO11),'Average Interest by Type'!$C59,"")</f>
        <v/>
      </c>
      <c r="AP59" t="str">
        <f>IF(ISNUMBER('Panel Spreadsheet'!AP11),'Average Interest by Type'!$C59,"")</f>
        <v/>
      </c>
      <c r="AQ59" t="str">
        <f>IF(ISNUMBER('Panel Spreadsheet'!AQ11),'Average Interest by Type'!$C59,"")</f>
        <v/>
      </c>
      <c r="AR59" t="str">
        <f>IF(ISNUMBER('Panel Spreadsheet'!AR11),'Average Interest by Type'!$C59,"")</f>
        <v/>
      </c>
      <c r="AS59" t="str">
        <f>IF(ISNUMBER('Panel Spreadsheet'!AS11),'Average Interest by Type'!$C59,"")</f>
        <v/>
      </c>
      <c r="AT59" t="str">
        <f>IF(ISNUMBER('Panel Spreadsheet'!AT11),'Average Interest by Type'!$C59,"")</f>
        <v/>
      </c>
      <c r="AU59" t="str">
        <f>IF(ISNUMBER('Panel Spreadsheet'!AU11),'Average Interest by Type'!$C59,"")</f>
        <v/>
      </c>
      <c r="AV59" t="str">
        <f>IF(ISNUMBER('Panel Spreadsheet'!AV11),'Average Interest by Type'!$C59,"")</f>
        <v/>
      </c>
      <c r="AW59" t="str">
        <f>IF(ISNUMBER('Panel Spreadsheet'!AW11),'Average Interest by Type'!$C59,"")</f>
        <v/>
      </c>
      <c r="AX59" t="str">
        <f>IF(ISNUMBER('Panel Spreadsheet'!AX11),'Average Interest by Type'!$C59,"")</f>
        <v/>
      </c>
      <c r="AY59" t="str">
        <f>IF(ISNUMBER('Panel Spreadsheet'!AY11),'Average Interest by Type'!$C59,"")</f>
        <v/>
      </c>
    </row>
    <row r="60" spans="1:51" x14ac:dyDescent="0.35">
      <c r="A60" t="s">
        <v>67</v>
      </c>
      <c r="B60" t="s">
        <v>155</v>
      </c>
      <c r="C60" s="15">
        <v>3</v>
      </c>
      <c r="D60">
        <v>1967</v>
      </c>
      <c r="E60">
        <v>1971</v>
      </c>
      <c r="F60" t="str">
        <f>IF(ISNUMBER('Panel Spreadsheet'!F12),'Average Interest by Type'!$C60,"")</f>
        <v/>
      </c>
      <c r="G60" t="str">
        <f>IF(ISNUMBER('Panel Spreadsheet'!G12),'Average Interest by Type'!$C60,"")</f>
        <v/>
      </c>
      <c r="H60" t="str">
        <f>IF(ISNUMBER('Panel Spreadsheet'!H12),'Average Interest by Type'!$C60,"")</f>
        <v/>
      </c>
      <c r="I60" t="str">
        <f>IF(ISNUMBER('Panel Spreadsheet'!I12),'Average Interest by Type'!$C60,"")</f>
        <v/>
      </c>
      <c r="J60" t="str">
        <f>IF(ISNUMBER('Panel Spreadsheet'!J12),'Average Interest by Type'!$C60,"")</f>
        <v/>
      </c>
      <c r="K60" t="str">
        <f>IF(ISNUMBER('Panel Spreadsheet'!K12),'Average Interest by Type'!$C60,"")</f>
        <v/>
      </c>
      <c r="L60" t="str">
        <f>IF(ISNUMBER('Panel Spreadsheet'!L12),'Average Interest by Type'!$C60,"")</f>
        <v/>
      </c>
      <c r="M60" t="str">
        <f>IF(ISNUMBER('Panel Spreadsheet'!M12),'Average Interest by Type'!$C60,"")</f>
        <v/>
      </c>
      <c r="N60" t="str">
        <f>IF(ISNUMBER('Panel Spreadsheet'!N12),'Average Interest by Type'!$C60,"")</f>
        <v/>
      </c>
      <c r="O60" t="str">
        <f>IF(ISNUMBER('Panel Spreadsheet'!O12),'Average Interest by Type'!$C60,"")</f>
        <v/>
      </c>
      <c r="P60" t="str">
        <f>IF(ISNUMBER('Panel Spreadsheet'!P12),'Average Interest by Type'!$C60,"")</f>
        <v/>
      </c>
      <c r="Q60" t="str">
        <f>IF(ISNUMBER('Panel Spreadsheet'!Q12),'Average Interest by Type'!$C60,"")</f>
        <v/>
      </c>
      <c r="R60" t="str">
        <f>IF(ISNUMBER('Panel Spreadsheet'!R12),'Average Interest by Type'!$C60,"")</f>
        <v/>
      </c>
      <c r="S60" t="str">
        <f>IF(ISNUMBER('Panel Spreadsheet'!S12),'Average Interest by Type'!$C60,"")</f>
        <v/>
      </c>
      <c r="T60" t="str">
        <f>IF(ISNUMBER('Panel Spreadsheet'!T12),'Average Interest by Type'!$C60,"")</f>
        <v/>
      </c>
      <c r="U60" t="str">
        <f>IF(ISNUMBER('Panel Spreadsheet'!U12),'Average Interest by Type'!$C60,"")</f>
        <v/>
      </c>
      <c r="V60" t="str">
        <f>IF(ISNUMBER('Panel Spreadsheet'!V12),'Average Interest by Type'!$C60,"")</f>
        <v/>
      </c>
      <c r="W60" t="str">
        <f>IF(ISNUMBER('Panel Spreadsheet'!W12),'Average Interest by Type'!$C60,"")</f>
        <v/>
      </c>
      <c r="X60" t="str">
        <f>IF(ISNUMBER('Panel Spreadsheet'!X12),'Average Interest by Type'!$C60,"")</f>
        <v/>
      </c>
      <c r="Y60" t="str">
        <f>IF(ISNUMBER('Panel Spreadsheet'!Y12),'Average Interest by Type'!$C60,"")</f>
        <v/>
      </c>
      <c r="Z60" t="str">
        <f>IF(ISNUMBER('Panel Spreadsheet'!Z12),'Average Interest by Type'!$C60,"")</f>
        <v/>
      </c>
      <c r="AA60" t="str">
        <f>IF(ISNUMBER('Panel Spreadsheet'!AA12),'Average Interest by Type'!$C60,"")</f>
        <v/>
      </c>
      <c r="AB60" t="str">
        <f>IF(ISNUMBER('Panel Spreadsheet'!AB12),'Average Interest by Type'!$C60,"")</f>
        <v/>
      </c>
      <c r="AC60" t="str">
        <f>IF(ISNUMBER('Panel Spreadsheet'!AC12),'Average Interest by Type'!$C60,"")</f>
        <v/>
      </c>
      <c r="AD60" t="str">
        <f>IF(ISNUMBER('Panel Spreadsheet'!AD12),'Average Interest by Type'!$C60,"")</f>
        <v/>
      </c>
      <c r="AE60" t="str">
        <f>IF(ISNUMBER('Panel Spreadsheet'!AE12),'Average Interest by Type'!$C60,"")</f>
        <v/>
      </c>
      <c r="AF60" t="str">
        <f>IF(ISNUMBER('Panel Spreadsheet'!AF12),'Average Interest by Type'!$C60,"")</f>
        <v/>
      </c>
      <c r="AG60" t="str">
        <f>IF(ISNUMBER('Panel Spreadsheet'!AG12),'Average Interest by Type'!$C60,"")</f>
        <v/>
      </c>
      <c r="AH60" t="str">
        <f>IF(ISNUMBER('Panel Spreadsheet'!AH12),'Average Interest by Type'!$C60,"")</f>
        <v/>
      </c>
      <c r="AI60" t="str">
        <f>IF(ISNUMBER('Panel Spreadsheet'!AI12),'Average Interest by Type'!$C60,"")</f>
        <v/>
      </c>
      <c r="AJ60" t="str">
        <f>IF(ISNUMBER('Panel Spreadsheet'!AJ12),'Average Interest by Type'!$C60,"")</f>
        <v/>
      </c>
      <c r="AK60">
        <f>IF(ISNUMBER('Panel Spreadsheet'!AK12),'Average Interest by Type'!$C60,"")</f>
        <v>3</v>
      </c>
      <c r="AL60">
        <f>IF(ISNUMBER('Panel Spreadsheet'!AL12),'Average Interest by Type'!$C60,"")</f>
        <v>3</v>
      </c>
      <c r="AM60">
        <f>IF(ISNUMBER('Panel Spreadsheet'!AM12),'Average Interest by Type'!$C60,"")</f>
        <v>3</v>
      </c>
      <c r="AN60">
        <f>IF(ISNUMBER('Panel Spreadsheet'!AN12),'Average Interest by Type'!$C60,"")</f>
        <v>3</v>
      </c>
      <c r="AO60">
        <f>IF(ISNUMBER('Panel Spreadsheet'!AO12),'Average Interest by Type'!$C60,"")</f>
        <v>3</v>
      </c>
      <c r="AP60">
        <f>IF(ISNUMBER('Panel Spreadsheet'!AP12),'Average Interest by Type'!$C60,"")</f>
        <v>3</v>
      </c>
      <c r="AQ60">
        <f>IF(ISNUMBER('Panel Spreadsheet'!AQ12),'Average Interest by Type'!$C60,"")</f>
        <v>3</v>
      </c>
      <c r="AR60">
        <f>IF(ISNUMBER('Panel Spreadsheet'!AR12),'Average Interest by Type'!$C60,"")</f>
        <v>3</v>
      </c>
      <c r="AS60">
        <f>IF(ISNUMBER('Panel Spreadsheet'!AS12),'Average Interest by Type'!$C60,"")</f>
        <v>3</v>
      </c>
      <c r="AT60">
        <f>IF(ISNUMBER('Panel Spreadsheet'!AT12),'Average Interest by Type'!$C60,"")</f>
        <v>3</v>
      </c>
      <c r="AU60">
        <f>IF(ISNUMBER('Panel Spreadsheet'!AU12),'Average Interest by Type'!$C60,"")</f>
        <v>3</v>
      </c>
      <c r="AV60">
        <f>IF(ISNUMBER('Panel Spreadsheet'!AV12),'Average Interest by Type'!$C60,"")</f>
        <v>3</v>
      </c>
      <c r="AW60" t="str">
        <f>IF(ISNUMBER('Panel Spreadsheet'!AW12),'Average Interest by Type'!$C60,"")</f>
        <v/>
      </c>
      <c r="AX60" t="str">
        <f>IF(ISNUMBER('Panel Spreadsheet'!AX12),'Average Interest by Type'!$C60,"")</f>
        <v/>
      </c>
      <c r="AY60" t="str">
        <f>IF(ISNUMBER('Panel Spreadsheet'!AY12),'Average Interest by Type'!$C60,"")</f>
        <v/>
      </c>
    </row>
    <row r="61" spans="1:51" x14ac:dyDescent="0.35">
      <c r="A61" t="s">
        <v>60</v>
      </c>
      <c r="B61" t="s">
        <v>155</v>
      </c>
      <c r="C61" s="15">
        <v>3.25</v>
      </c>
      <c r="D61">
        <v>1950</v>
      </c>
      <c r="E61">
        <v>1955</v>
      </c>
      <c r="F61" t="str">
        <f>IF(ISNUMBER('Panel Spreadsheet'!F13),'Average Interest by Type'!$C61,"")</f>
        <v/>
      </c>
      <c r="G61" t="str">
        <f>IF(ISNUMBER('Panel Spreadsheet'!G13),'Average Interest by Type'!$C61,"")</f>
        <v/>
      </c>
      <c r="H61" t="str">
        <f>IF(ISNUMBER('Panel Spreadsheet'!H13),'Average Interest by Type'!$C61,"")</f>
        <v/>
      </c>
      <c r="I61" t="str">
        <f>IF(ISNUMBER('Panel Spreadsheet'!I13),'Average Interest by Type'!$C61,"")</f>
        <v/>
      </c>
      <c r="J61" t="str">
        <f>IF(ISNUMBER('Panel Spreadsheet'!J13),'Average Interest by Type'!$C61,"")</f>
        <v/>
      </c>
      <c r="K61" t="str">
        <f>IF(ISNUMBER('Panel Spreadsheet'!K13),'Average Interest by Type'!$C61,"")</f>
        <v/>
      </c>
      <c r="L61" t="str">
        <f>IF(ISNUMBER('Panel Spreadsheet'!L13),'Average Interest by Type'!$C61,"")</f>
        <v/>
      </c>
      <c r="M61" t="str">
        <f>IF(ISNUMBER('Panel Spreadsheet'!M13),'Average Interest by Type'!$C61,"")</f>
        <v/>
      </c>
      <c r="N61" t="str">
        <f>IF(ISNUMBER('Panel Spreadsheet'!N13),'Average Interest by Type'!$C61,"")</f>
        <v/>
      </c>
      <c r="O61" t="str">
        <f>IF(ISNUMBER('Panel Spreadsheet'!O13),'Average Interest by Type'!$C61,"")</f>
        <v/>
      </c>
      <c r="P61" t="str">
        <f>IF(ISNUMBER('Panel Spreadsheet'!P13),'Average Interest by Type'!$C61,"")</f>
        <v/>
      </c>
      <c r="Q61" t="str">
        <f>IF(ISNUMBER('Panel Spreadsheet'!Q13),'Average Interest by Type'!$C61,"")</f>
        <v/>
      </c>
      <c r="R61" t="str">
        <f>IF(ISNUMBER('Panel Spreadsheet'!R13),'Average Interest by Type'!$C61,"")</f>
        <v/>
      </c>
      <c r="S61" t="str">
        <f>IF(ISNUMBER('Panel Spreadsheet'!S13),'Average Interest by Type'!$C61,"")</f>
        <v/>
      </c>
      <c r="T61" t="str">
        <f>IF(ISNUMBER('Panel Spreadsheet'!T13),'Average Interest by Type'!$C61,"")</f>
        <v/>
      </c>
      <c r="U61" t="str">
        <f>IF(ISNUMBER('Panel Spreadsheet'!U13),'Average Interest by Type'!$C61,"")</f>
        <v/>
      </c>
      <c r="V61" t="str">
        <f>IF(ISNUMBER('Panel Spreadsheet'!V13),'Average Interest by Type'!$C61,"")</f>
        <v/>
      </c>
      <c r="W61" t="str">
        <f>IF(ISNUMBER('Panel Spreadsheet'!W13),'Average Interest by Type'!$C61,"")</f>
        <v/>
      </c>
      <c r="X61" t="str">
        <f>IF(ISNUMBER('Panel Spreadsheet'!X13),'Average Interest by Type'!$C61,"")</f>
        <v/>
      </c>
      <c r="Y61">
        <f>IF(ISNUMBER('Panel Spreadsheet'!Y13),'Average Interest by Type'!$C61,"")</f>
        <v>3.25</v>
      </c>
      <c r="Z61">
        <f>IF(ISNUMBER('Panel Spreadsheet'!Z13),'Average Interest by Type'!$C61,"")</f>
        <v>3.25</v>
      </c>
      <c r="AA61" t="str">
        <f>IF(ISNUMBER('Panel Spreadsheet'!AA13),'Average Interest by Type'!$C61,"")</f>
        <v/>
      </c>
      <c r="AB61" t="str">
        <f>IF(ISNUMBER('Panel Spreadsheet'!AB13),'Average Interest by Type'!$C61,"")</f>
        <v/>
      </c>
      <c r="AC61" t="str">
        <f>IF(ISNUMBER('Panel Spreadsheet'!AC13),'Average Interest by Type'!$C61,"")</f>
        <v/>
      </c>
      <c r="AD61" t="str">
        <f>IF(ISNUMBER('Panel Spreadsheet'!AD13),'Average Interest by Type'!$C61,"")</f>
        <v/>
      </c>
      <c r="AE61" t="str">
        <f>IF(ISNUMBER('Panel Spreadsheet'!AE13),'Average Interest by Type'!$C61,"")</f>
        <v/>
      </c>
      <c r="AF61" t="str">
        <f>IF(ISNUMBER('Panel Spreadsheet'!AF13),'Average Interest by Type'!$C61,"")</f>
        <v/>
      </c>
      <c r="AG61" t="str">
        <f>IF(ISNUMBER('Panel Spreadsheet'!AG13),'Average Interest by Type'!$C61,"")</f>
        <v/>
      </c>
      <c r="AH61" t="str">
        <f>IF(ISNUMBER('Panel Spreadsheet'!AH13),'Average Interest by Type'!$C61,"")</f>
        <v/>
      </c>
      <c r="AI61" t="str">
        <f>IF(ISNUMBER('Panel Spreadsheet'!AI13),'Average Interest by Type'!$C61,"")</f>
        <v/>
      </c>
      <c r="AJ61" t="str">
        <f>IF(ISNUMBER('Panel Spreadsheet'!AJ13),'Average Interest by Type'!$C61,"")</f>
        <v/>
      </c>
      <c r="AK61" t="str">
        <f>IF(ISNUMBER('Panel Spreadsheet'!AK13),'Average Interest by Type'!$C61,"")</f>
        <v/>
      </c>
      <c r="AL61" t="str">
        <f>IF(ISNUMBER('Panel Spreadsheet'!AL13),'Average Interest by Type'!$C61,"")</f>
        <v/>
      </c>
      <c r="AM61" t="str">
        <f>IF(ISNUMBER('Panel Spreadsheet'!AM13),'Average Interest by Type'!$C61,"")</f>
        <v/>
      </c>
      <c r="AN61" t="str">
        <f>IF(ISNUMBER('Panel Spreadsheet'!AN13),'Average Interest by Type'!$C61,"")</f>
        <v/>
      </c>
      <c r="AO61" t="str">
        <f>IF(ISNUMBER('Panel Spreadsheet'!AO13),'Average Interest by Type'!$C61,"")</f>
        <v/>
      </c>
      <c r="AP61" t="str">
        <f>IF(ISNUMBER('Panel Spreadsheet'!AP13),'Average Interest by Type'!$C61,"")</f>
        <v/>
      </c>
      <c r="AQ61" t="str">
        <f>IF(ISNUMBER('Panel Spreadsheet'!AQ13),'Average Interest by Type'!$C61,"")</f>
        <v/>
      </c>
      <c r="AR61" t="str">
        <f>IF(ISNUMBER('Panel Spreadsheet'!AR13),'Average Interest by Type'!$C61,"")</f>
        <v/>
      </c>
      <c r="AS61" t="str">
        <f>IF(ISNUMBER('Panel Spreadsheet'!AS13),'Average Interest by Type'!$C61,"")</f>
        <v/>
      </c>
      <c r="AT61" t="str">
        <f>IF(ISNUMBER('Panel Spreadsheet'!AT13),'Average Interest by Type'!$C61,"")</f>
        <v/>
      </c>
      <c r="AU61" t="str">
        <f>IF(ISNUMBER('Panel Spreadsheet'!AU13),'Average Interest by Type'!$C61,"")</f>
        <v/>
      </c>
      <c r="AV61" t="str">
        <f>IF(ISNUMBER('Panel Spreadsheet'!AV13),'Average Interest by Type'!$C61,"")</f>
        <v/>
      </c>
      <c r="AW61" t="str">
        <f>IF(ISNUMBER('Panel Spreadsheet'!AW13),'Average Interest by Type'!$C61,"")</f>
        <v/>
      </c>
      <c r="AX61" t="str">
        <f>IF(ISNUMBER('Panel Spreadsheet'!AX13),'Average Interest by Type'!$C61,"")</f>
        <v/>
      </c>
      <c r="AY61" t="str">
        <f>IF(ISNUMBER('Panel Spreadsheet'!AY13),'Average Interest by Type'!$C61,"")</f>
        <v/>
      </c>
    </row>
    <row r="62" spans="1:51" x14ac:dyDescent="0.35">
      <c r="A62" t="s">
        <v>58</v>
      </c>
      <c r="B62" t="s">
        <v>155</v>
      </c>
      <c r="C62" s="15">
        <v>3.5</v>
      </c>
      <c r="D62">
        <v>1942</v>
      </c>
      <c r="E62">
        <v>1944</v>
      </c>
      <c r="F62" t="str">
        <f>IF(ISNUMBER('Panel Spreadsheet'!F14),'Average Interest by Type'!$C62,"")</f>
        <v/>
      </c>
      <c r="G62" t="str">
        <f>IF(ISNUMBER('Panel Spreadsheet'!G14),'Average Interest by Type'!$C62,"")</f>
        <v/>
      </c>
      <c r="H62" t="str">
        <f>IF(ISNUMBER('Panel Spreadsheet'!H14),'Average Interest by Type'!$C62,"")</f>
        <v/>
      </c>
      <c r="I62" t="str">
        <f>IF(ISNUMBER('Panel Spreadsheet'!I14),'Average Interest by Type'!$C62,"")</f>
        <v/>
      </c>
      <c r="J62" t="str">
        <f>IF(ISNUMBER('Panel Spreadsheet'!J14),'Average Interest by Type'!$C62,"")</f>
        <v/>
      </c>
      <c r="K62" t="str">
        <f>IF(ISNUMBER('Panel Spreadsheet'!K14),'Average Interest by Type'!$C62,"")</f>
        <v/>
      </c>
      <c r="L62" t="str">
        <f>IF(ISNUMBER('Panel Spreadsheet'!L14),'Average Interest by Type'!$C62,"")</f>
        <v/>
      </c>
      <c r="M62" t="str">
        <f>IF(ISNUMBER('Panel Spreadsheet'!M14),'Average Interest by Type'!$C62,"")</f>
        <v/>
      </c>
      <c r="N62" t="str">
        <f>IF(ISNUMBER('Panel Spreadsheet'!N14),'Average Interest by Type'!$C62,"")</f>
        <v/>
      </c>
      <c r="O62" t="str">
        <f>IF(ISNUMBER('Panel Spreadsheet'!O14),'Average Interest by Type'!$C62,"")</f>
        <v/>
      </c>
      <c r="P62" t="str">
        <f>IF(ISNUMBER('Panel Spreadsheet'!P14),'Average Interest by Type'!$C62,"")</f>
        <v/>
      </c>
      <c r="Q62" t="str">
        <f>IF(ISNUMBER('Panel Spreadsheet'!Q14),'Average Interest by Type'!$C62,"")</f>
        <v/>
      </c>
      <c r="R62" t="str">
        <f>IF(ISNUMBER('Panel Spreadsheet'!R14),'Average Interest by Type'!$C62,"")</f>
        <v/>
      </c>
      <c r="S62" t="str">
        <f>IF(ISNUMBER('Panel Spreadsheet'!S14),'Average Interest by Type'!$C62,"")</f>
        <v/>
      </c>
      <c r="T62" t="str">
        <f>IF(ISNUMBER('Panel Spreadsheet'!T14),'Average Interest by Type'!$C62,"")</f>
        <v/>
      </c>
      <c r="U62" t="str">
        <f>IF(ISNUMBER('Panel Spreadsheet'!U14),'Average Interest by Type'!$C62,"")</f>
        <v/>
      </c>
      <c r="V62" t="str">
        <f>IF(ISNUMBER('Panel Spreadsheet'!V14),'Average Interest by Type'!$C62,"")</f>
        <v/>
      </c>
      <c r="W62" t="str">
        <f>IF(ISNUMBER('Panel Spreadsheet'!W14),'Average Interest by Type'!$C62,"")</f>
        <v/>
      </c>
      <c r="X62" t="str">
        <f>IF(ISNUMBER('Panel Spreadsheet'!X14),'Average Interest by Type'!$C62,"")</f>
        <v/>
      </c>
      <c r="Y62">
        <f>IF(ISNUMBER('Panel Spreadsheet'!Y14),'Average Interest by Type'!$C62,"")</f>
        <v>3.5</v>
      </c>
      <c r="Z62">
        <f>IF(ISNUMBER('Panel Spreadsheet'!Z14),'Average Interest by Type'!$C62,"")</f>
        <v>3.5</v>
      </c>
      <c r="AA62">
        <f>IF(ISNUMBER('Panel Spreadsheet'!AA14),'Average Interest by Type'!$C62,"")</f>
        <v>3.5</v>
      </c>
      <c r="AB62">
        <f>IF(ISNUMBER('Panel Spreadsheet'!AB14),'Average Interest by Type'!$C62,"")</f>
        <v>3.5</v>
      </c>
      <c r="AC62">
        <f>IF(ISNUMBER('Panel Spreadsheet'!AC14),'Average Interest by Type'!$C62,"")</f>
        <v>3.5</v>
      </c>
      <c r="AD62">
        <f>IF(ISNUMBER('Panel Spreadsheet'!AD14),'Average Interest by Type'!$C62,"")</f>
        <v>3.5</v>
      </c>
      <c r="AE62">
        <f>IF(ISNUMBER('Panel Spreadsheet'!AE14),'Average Interest by Type'!$C62,"")</f>
        <v>3.5</v>
      </c>
      <c r="AF62">
        <f>IF(ISNUMBER('Panel Spreadsheet'!AF14),'Average Interest by Type'!$C62,"")</f>
        <v>3.5</v>
      </c>
      <c r="AG62">
        <f>IF(ISNUMBER('Panel Spreadsheet'!AG14),'Average Interest by Type'!$C62,"")</f>
        <v>3.5</v>
      </c>
      <c r="AH62">
        <f>IF(ISNUMBER('Panel Spreadsheet'!AH14),'Average Interest by Type'!$C62,"")</f>
        <v>3.5</v>
      </c>
      <c r="AI62">
        <f>IF(ISNUMBER('Panel Spreadsheet'!AI14),'Average Interest by Type'!$C62,"")</f>
        <v>3.5</v>
      </c>
      <c r="AJ62">
        <f>IF(ISNUMBER('Panel Spreadsheet'!AJ14),'Average Interest by Type'!$C62,"")</f>
        <v>3.5</v>
      </c>
      <c r="AK62">
        <f>IF(ISNUMBER('Panel Spreadsheet'!AK14),'Average Interest by Type'!$C62,"")</f>
        <v>3.5</v>
      </c>
      <c r="AL62">
        <f>IF(ISNUMBER('Panel Spreadsheet'!AL14),'Average Interest by Type'!$C62,"")</f>
        <v>3.5</v>
      </c>
      <c r="AM62">
        <f>IF(ISNUMBER('Panel Spreadsheet'!AM14),'Average Interest by Type'!$C62,"")</f>
        <v>3.5</v>
      </c>
      <c r="AN62" t="str">
        <f>IF(ISNUMBER('Panel Spreadsheet'!AN14),'Average Interest by Type'!$C62,"")</f>
        <v/>
      </c>
      <c r="AO62" t="str">
        <f>IF(ISNUMBER('Panel Spreadsheet'!AO14),'Average Interest by Type'!$C62,"")</f>
        <v/>
      </c>
      <c r="AP62" t="str">
        <f>IF(ISNUMBER('Panel Spreadsheet'!AP14),'Average Interest by Type'!$C62,"")</f>
        <v/>
      </c>
      <c r="AQ62" t="str">
        <f>IF(ISNUMBER('Panel Spreadsheet'!AQ14),'Average Interest by Type'!$C62,"")</f>
        <v/>
      </c>
      <c r="AR62" t="str">
        <f>IF(ISNUMBER('Panel Spreadsheet'!AR14),'Average Interest by Type'!$C62,"")</f>
        <v/>
      </c>
      <c r="AS62" t="str">
        <f>IF(ISNUMBER('Panel Spreadsheet'!AS14),'Average Interest by Type'!$C62,"")</f>
        <v/>
      </c>
      <c r="AT62" t="str">
        <f>IF(ISNUMBER('Panel Spreadsheet'!AT14),'Average Interest by Type'!$C62,"")</f>
        <v/>
      </c>
      <c r="AU62" t="str">
        <f>IF(ISNUMBER('Panel Spreadsheet'!AU14),'Average Interest by Type'!$C62,"")</f>
        <v/>
      </c>
      <c r="AV62" t="str">
        <f>IF(ISNUMBER('Panel Spreadsheet'!AV14),'Average Interest by Type'!$C62,"")</f>
        <v/>
      </c>
      <c r="AW62" t="str">
        <f>IF(ISNUMBER('Panel Spreadsheet'!AW14),'Average Interest by Type'!$C62,"")</f>
        <v/>
      </c>
      <c r="AX62" t="str">
        <f>IF(ISNUMBER('Panel Spreadsheet'!AX14),'Average Interest by Type'!$C62,"")</f>
        <v/>
      </c>
      <c r="AY62" t="str">
        <f>IF(ISNUMBER('Panel Spreadsheet'!AY14),'Average Interest by Type'!$C62,"")</f>
        <v/>
      </c>
    </row>
    <row r="63" spans="1:51" x14ac:dyDescent="0.35">
      <c r="A63" t="s">
        <v>39</v>
      </c>
      <c r="B63" t="s">
        <v>155</v>
      </c>
      <c r="C63" s="15">
        <v>3.5</v>
      </c>
      <c r="D63">
        <v>1918</v>
      </c>
      <c r="E63">
        <v>1943</v>
      </c>
      <c r="F63" t="str">
        <f>IF(ISNUMBER('Panel Spreadsheet'!F15),'Average Interest by Type'!$C63,"")</f>
        <v/>
      </c>
      <c r="G63" t="str">
        <f>IF(ISNUMBER('Panel Spreadsheet'!G15),'Average Interest by Type'!$C63,"")</f>
        <v/>
      </c>
      <c r="H63" t="str">
        <f>IF(ISNUMBER('Panel Spreadsheet'!H15),'Average Interest by Type'!$C63,"")</f>
        <v/>
      </c>
      <c r="I63" t="str">
        <f>IF(ISNUMBER('Panel Spreadsheet'!I15),'Average Interest by Type'!$C63,"")</f>
        <v/>
      </c>
      <c r="J63" t="str">
        <f>IF(ISNUMBER('Panel Spreadsheet'!J15),'Average Interest by Type'!$C63,"")</f>
        <v/>
      </c>
      <c r="K63" t="str">
        <f>IF(ISNUMBER('Panel Spreadsheet'!K15),'Average Interest by Type'!$C63,"")</f>
        <v/>
      </c>
      <c r="L63" t="str">
        <f>IF(ISNUMBER('Panel Spreadsheet'!L15),'Average Interest by Type'!$C63,"")</f>
        <v/>
      </c>
      <c r="M63" t="str">
        <f>IF(ISNUMBER('Panel Spreadsheet'!M15),'Average Interest by Type'!$C63,"")</f>
        <v/>
      </c>
      <c r="N63">
        <f>IF(ISNUMBER('Panel Spreadsheet'!N15),'Average Interest by Type'!$C63,"")</f>
        <v>3.5</v>
      </c>
      <c r="O63">
        <f>IF(ISNUMBER('Panel Spreadsheet'!O15),'Average Interest by Type'!$C63,"")</f>
        <v>3.5</v>
      </c>
      <c r="P63">
        <f>IF(ISNUMBER('Panel Spreadsheet'!P15),'Average Interest by Type'!$C63,"")</f>
        <v>3.5</v>
      </c>
      <c r="Q63">
        <f>IF(ISNUMBER('Panel Spreadsheet'!Q15),'Average Interest by Type'!$C63,"")</f>
        <v>3.5</v>
      </c>
      <c r="R63">
        <f>IF(ISNUMBER('Panel Spreadsheet'!R15),'Average Interest by Type'!$C63,"")</f>
        <v>3.5</v>
      </c>
      <c r="S63">
        <f>IF(ISNUMBER('Panel Spreadsheet'!S15),'Average Interest by Type'!$C63,"")</f>
        <v>3.5</v>
      </c>
      <c r="T63" t="str">
        <f>IF(ISNUMBER('Panel Spreadsheet'!T15),'Average Interest by Type'!$C63,"")</f>
        <v/>
      </c>
      <c r="U63" t="str">
        <f>IF(ISNUMBER('Panel Spreadsheet'!U15),'Average Interest by Type'!$C63,"")</f>
        <v/>
      </c>
      <c r="V63" t="str">
        <f>IF(ISNUMBER('Panel Spreadsheet'!V15),'Average Interest by Type'!$C63,"")</f>
        <v/>
      </c>
      <c r="W63" t="str">
        <f>IF(ISNUMBER('Panel Spreadsheet'!W15),'Average Interest by Type'!$C63,"")</f>
        <v/>
      </c>
      <c r="X63" t="str">
        <f>IF(ISNUMBER('Panel Spreadsheet'!X15),'Average Interest by Type'!$C63,"")</f>
        <v/>
      </c>
      <c r="Y63" t="str">
        <f>IF(ISNUMBER('Panel Spreadsheet'!Y15),'Average Interest by Type'!$C63,"")</f>
        <v/>
      </c>
      <c r="Z63" t="str">
        <f>IF(ISNUMBER('Panel Spreadsheet'!Z15),'Average Interest by Type'!$C63,"")</f>
        <v/>
      </c>
      <c r="AA63" t="str">
        <f>IF(ISNUMBER('Panel Spreadsheet'!AA15),'Average Interest by Type'!$C63,"")</f>
        <v/>
      </c>
      <c r="AB63" t="str">
        <f>IF(ISNUMBER('Panel Spreadsheet'!AB15),'Average Interest by Type'!$C63,"")</f>
        <v/>
      </c>
      <c r="AC63" t="str">
        <f>IF(ISNUMBER('Panel Spreadsheet'!AC15),'Average Interest by Type'!$C63,"")</f>
        <v/>
      </c>
      <c r="AD63" t="str">
        <f>IF(ISNUMBER('Panel Spreadsheet'!AD15),'Average Interest by Type'!$C63,"")</f>
        <v/>
      </c>
      <c r="AE63" t="str">
        <f>IF(ISNUMBER('Panel Spreadsheet'!AE15),'Average Interest by Type'!$C63,"")</f>
        <v/>
      </c>
      <c r="AF63" t="str">
        <f>IF(ISNUMBER('Panel Spreadsheet'!AF15),'Average Interest by Type'!$C63,"")</f>
        <v/>
      </c>
      <c r="AG63" t="str">
        <f>IF(ISNUMBER('Panel Spreadsheet'!AG15),'Average Interest by Type'!$C63,"")</f>
        <v/>
      </c>
      <c r="AH63" t="str">
        <f>IF(ISNUMBER('Panel Spreadsheet'!AH15),'Average Interest by Type'!$C63,"")</f>
        <v/>
      </c>
      <c r="AI63" t="str">
        <f>IF(ISNUMBER('Panel Spreadsheet'!AI15),'Average Interest by Type'!$C63,"")</f>
        <v/>
      </c>
      <c r="AJ63" t="str">
        <f>IF(ISNUMBER('Panel Spreadsheet'!AJ15),'Average Interest by Type'!$C63,"")</f>
        <v/>
      </c>
      <c r="AK63" t="str">
        <f>IF(ISNUMBER('Panel Spreadsheet'!AK15),'Average Interest by Type'!$C63,"")</f>
        <v/>
      </c>
      <c r="AL63" t="str">
        <f>IF(ISNUMBER('Panel Spreadsheet'!AL15),'Average Interest by Type'!$C63,"")</f>
        <v/>
      </c>
      <c r="AM63" t="str">
        <f>IF(ISNUMBER('Panel Spreadsheet'!AM15),'Average Interest by Type'!$C63,"")</f>
        <v/>
      </c>
      <c r="AN63" t="str">
        <f>IF(ISNUMBER('Panel Spreadsheet'!AN15),'Average Interest by Type'!$C63,"")</f>
        <v/>
      </c>
      <c r="AO63" t="str">
        <f>IF(ISNUMBER('Panel Spreadsheet'!AO15),'Average Interest by Type'!$C63,"")</f>
        <v/>
      </c>
      <c r="AP63" t="str">
        <f>IF(ISNUMBER('Panel Spreadsheet'!AP15),'Average Interest by Type'!$C63,"")</f>
        <v/>
      </c>
      <c r="AQ63" t="str">
        <f>IF(ISNUMBER('Panel Spreadsheet'!AQ15),'Average Interest by Type'!$C63,"")</f>
        <v/>
      </c>
      <c r="AR63" t="str">
        <f>IF(ISNUMBER('Panel Spreadsheet'!AR15),'Average Interest by Type'!$C63,"")</f>
        <v/>
      </c>
      <c r="AS63" t="str">
        <f>IF(ISNUMBER('Panel Spreadsheet'!AS15),'Average Interest by Type'!$C63,"")</f>
        <v/>
      </c>
      <c r="AT63" t="str">
        <f>IF(ISNUMBER('Panel Spreadsheet'!AT15),'Average Interest by Type'!$C63,"")</f>
        <v/>
      </c>
      <c r="AU63" t="str">
        <f>IF(ISNUMBER('Panel Spreadsheet'!AU15),'Average Interest by Type'!$C63,"")</f>
        <v/>
      </c>
      <c r="AV63" t="str">
        <f>IF(ISNUMBER('Panel Spreadsheet'!AV15),'Average Interest by Type'!$C63,"")</f>
        <v/>
      </c>
      <c r="AW63" t="str">
        <f>IF(ISNUMBER('Panel Spreadsheet'!AW15),'Average Interest by Type'!$C63,"")</f>
        <v/>
      </c>
      <c r="AX63" t="str">
        <f>IF(ISNUMBER('Panel Spreadsheet'!AX15),'Average Interest by Type'!$C63,"")</f>
        <v/>
      </c>
      <c r="AY63" t="str">
        <f>IF(ISNUMBER('Panel Spreadsheet'!AY15),'Average Interest by Type'!$C63,"")</f>
        <v/>
      </c>
    </row>
    <row r="64" spans="1:51" x14ac:dyDescent="0.35">
      <c r="A64" t="s">
        <v>13</v>
      </c>
      <c r="B64" t="s">
        <v>155</v>
      </c>
      <c r="C64" s="15">
        <v>3.5</v>
      </c>
      <c r="D64">
        <v>1931</v>
      </c>
      <c r="E64" s="114">
        <v>1931.5</v>
      </c>
      <c r="F64">
        <f>IF(ISNUMBER('Panel Spreadsheet'!F16),'Average Interest by Type'!$C64,"")</f>
        <v>3.5</v>
      </c>
      <c r="G64">
        <f>IF(ISNUMBER('Panel Spreadsheet'!G16),'Average Interest by Type'!$C64,"")</f>
        <v>3.5</v>
      </c>
      <c r="H64">
        <f>IF(ISNUMBER('Panel Spreadsheet'!H16),'Average Interest by Type'!$C64,"")</f>
        <v>3.5</v>
      </c>
      <c r="I64">
        <f>IF(ISNUMBER('Panel Spreadsheet'!I16),'Average Interest by Type'!$C64,"")</f>
        <v>3.5</v>
      </c>
      <c r="J64">
        <f>IF(ISNUMBER('Panel Spreadsheet'!J16),'Average Interest by Type'!$C64,"")</f>
        <v>3.5</v>
      </c>
      <c r="K64">
        <f>IF(ISNUMBER('Panel Spreadsheet'!K16),'Average Interest by Type'!$C64,"")</f>
        <v>3.5</v>
      </c>
      <c r="L64">
        <f>IF(ISNUMBER('Panel Spreadsheet'!L16),'Average Interest by Type'!$C64,"")</f>
        <v>3.5</v>
      </c>
      <c r="M64">
        <f>IF(ISNUMBER('Panel Spreadsheet'!M16),'Average Interest by Type'!$C64,"")</f>
        <v>3.5</v>
      </c>
      <c r="N64">
        <f>IF(ISNUMBER('Panel Spreadsheet'!N16),'Average Interest by Type'!$C64,"")</f>
        <v>3.5</v>
      </c>
      <c r="O64">
        <f>IF(ISNUMBER('Panel Spreadsheet'!O16),'Average Interest by Type'!$C64,"")</f>
        <v>3.5</v>
      </c>
      <c r="P64" t="str">
        <f>IF(ISNUMBER('Panel Spreadsheet'!P16),'Average Interest by Type'!$C64,"")</f>
        <v/>
      </c>
      <c r="Q64" t="str">
        <f>IF(ISNUMBER('Panel Spreadsheet'!Q16),'Average Interest by Type'!$C64,"")</f>
        <v/>
      </c>
      <c r="R64" t="str">
        <f>IF(ISNUMBER('Panel Spreadsheet'!R16),'Average Interest by Type'!$C64,"")</f>
        <v/>
      </c>
      <c r="S64" t="str">
        <f>IF(ISNUMBER('Panel Spreadsheet'!S16),'Average Interest by Type'!$C64,"")</f>
        <v/>
      </c>
      <c r="T64" t="str">
        <f>IF(ISNUMBER('Panel Spreadsheet'!T16),'Average Interest by Type'!$C64,"")</f>
        <v/>
      </c>
      <c r="U64" t="str">
        <f>IF(ISNUMBER('Panel Spreadsheet'!U16),'Average Interest by Type'!$C64,"")</f>
        <v/>
      </c>
      <c r="V64" t="str">
        <f>IF(ISNUMBER('Panel Spreadsheet'!V16),'Average Interest by Type'!$C64,"")</f>
        <v/>
      </c>
      <c r="W64" t="str">
        <f>IF(ISNUMBER('Panel Spreadsheet'!W16),'Average Interest by Type'!$C64,"")</f>
        <v/>
      </c>
      <c r="X64" t="str">
        <f>IF(ISNUMBER('Panel Spreadsheet'!X16),'Average Interest by Type'!$C64,"")</f>
        <v/>
      </c>
      <c r="Y64" t="str">
        <f>IF(ISNUMBER('Panel Spreadsheet'!Y16),'Average Interest by Type'!$C64,"")</f>
        <v/>
      </c>
      <c r="Z64" t="str">
        <f>IF(ISNUMBER('Panel Spreadsheet'!Z16),'Average Interest by Type'!$C64,"")</f>
        <v/>
      </c>
      <c r="AA64" t="str">
        <f>IF(ISNUMBER('Panel Spreadsheet'!AA16),'Average Interest by Type'!$C64,"")</f>
        <v/>
      </c>
      <c r="AB64" t="str">
        <f>IF(ISNUMBER('Panel Spreadsheet'!AB16),'Average Interest by Type'!$C64,"")</f>
        <v/>
      </c>
      <c r="AC64" t="str">
        <f>IF(ISNUMBER('Panel Spreadsheet'!AC16),'Average Interest by Type'!$C64,"")</f>
        <v/>
      </c>
      <c r="AD64" t="str">
        <f>IF(ISNUMBER('Panel Spreadsheet'!AD16),'Average Interest by Type'!$C64,"")</f>
        <v/>
      </c>
      <c r="AE64" t="str">
        <f>IF(ISNUMBER('Panel Spreadsheet'!AE16),'Average Interest by Type'!$C64,"")</f>
        <v/>
      </c>
      <c r="AF64" t="str">
        <f>IF(ISNUMBER('Panel Spreadsheet'!AF16),'Average Interest by Type'!$C64,"")</f>
        <v/>
      </c>
      <c r="AG64" t="str">
        <f>IF(ISNUMBER('Panel Spreadsheet'!AG16),'Average Interest by Type'!$C64,"")</f>
        <v/>
      </c>
      <c r="AH64" t="str">
        <f>IF(ISNUMBER('Panel Spreadsheet'!AH16),'Average Interest by Type'!$C64,"")</f>
        <v/>
      </c>
      <c r="AI64" t="str">
        <f>IF(ISNUMBER('Panel Spreadsheet'!AI16),'Average Interest by Type'!$C64,"")</f>
        <v/>
      </c>
      <c r="AJ64" t="str">
        <f>IF(ISNUMBER('Panel Spreadsheet'!AJ16),'Average Interest by Type'!$C64,"")</f>
        <v/>
      </c>
      <c r="AK64" t="str">
        <f>IF(ISNUMBER('Panel Spreadsheet'!AK16),'Average Interest by Type'!$C64,"")</f>
        <v/>
      </c>
      <c r="AL64" t="str">
        <f>IF(ISNUMBER('Panel Spreadsheet'!AL16),'Average Interest by Type'!$C64,"")</f>
        <v/>
      </c>
      <c r="AM64" t="str">
        <f>IF(ISNUMBER('Panel Spreadsheet'!AM16),'Average Interest by Type'!$C64,"")</f>
        <v/>
      </c>
      <c r="AN64" t="str">
        <f>IF(ISNUMBER('Panel Spreadsheet'!AN16),'Average Interest by Type'!$C64,"")</f>
        <v/>
      </c>
      <c r="AO64" t="str">
        <f>IF(ISNUMBER('Panel Spreadsheet'!AO16),'Average Interest by Type'!$C64,"")</f>
        <v/>
      </c>
      <c r="AP64" t="str">
        <f>IF(ISNUMBER('Panel Spreadsheet'!AP16),'Average Interest by Type'!$C64,"")</f>
        <v/>
      </c>
      <c r="AQ64" t="str">
        <f>IF(ISNUMBER('Panel Spreadsheet'!AQ16),'Average Interest by Type'!$C64,"")</f>
        <v/>
      </c>
      <c r="AR64" t="str">
        <f>IF(ISNUMBER('Panel Spreadsheet'!AR16),'Average Interest by Type'!$C64,"")</f>
        <v/>
      </c>
      <c r="AS64" t="str">
        <f>IF(ISNUMBER('Panel Spreadsheet'!AS16),'Average Interest by Type'!$C64,"")</f>
        <v/>
      </c>
      <c r="AT64" t="str">
        <f>IF(ISNUMBER('Panel Spreadsheet'!AT16),'Average Interest by Type'!$C64,"")</f>
        <v/>
      </c>
      <c r="AU64" t="str">
        <f>IF(ISNUMBER('Panel Spreadsheet'!AU16),'Average Interest by Type'!$C64,"")</f>
        <v/>
      </c>
      <c r="AV64" t="str">
        <f>IF(ISNUMBER('Panel Spreadsheet'!AV16),'Average Interest by Type'!$C64,"")</f>
        <v/>
      </c>
      <c r="AW64" t="str">
        <f>IF(ISNUMBER('Panel Spreadsheet'!AW16),'Average Interest by Type'!$C64,"")</f>
        <v/>
      </c>
      <c r="AX64" t="str">
        <f>IF(ISNUMBER('Panel Spreadsheet'!AX16),'Average Interest by Type'!$C64,"")</f>
        <v/>
      </c>
      <c r="AY64" t="str">
        <f>IF(ISNUMBER('Panel Spreadsheet'!AY16),'Average Interest by Type'!$C64,"")</f>
        <v/>
      </c>
    </row>
    <row r="65" spans="1:51" x14ac:dyDescent="0.35">
      <c r="A65" t="s">
        <v>18</v>
      </c>
      <c r="B65" t="s">
        <v>155</v>
      </c>
      <c r="C65" s="15">
        <v>3.5</v>
      </c>
      <c r="D65">
        <v>1919</v>
      </c>
      <c r="E65">
        <v>1949</v>
      </c>
      <c r="F65" t="str">
        <f>IF(ISNUMBER('Panel Spreadsheet'!F17),'Average Interest by Type'!$C65,"")</f>
        <v/>
      </c>
      <c r="G65" t="str">
        <f>IF(ISNUMBER('Panel Spreadsheet'!G17),'Average Interest by Type'!$C65,"")</f>
        <v/>
      </c>
      <c r="H65" t="str">
        <f>IF(ISNUMBER('Panel Spreadsheet'!H17),'Average Interest by Type'!$C65,"")</f>
        <v/>
      </c>
      <c r="I65" t="str">
        <f>IF(ISNUMBER('Panel Spreadsheet'!I17),'Average Interest by Type'!$C65,"")</f>
        <v/>
      </c>
      <c r="J65" t="str">
        <f>IF(ISNUMBER('Panel Spreadsheet'!J17),'Average Interest by Type'!$C65,"")</f>
        <v/>
      </c>
      <c r="K65" t="str">
        <f>IF(ISNUMBER('Panel Spreadsheet'!K17),'Average Interest by Type'!$C65,"")</f>
        <v/>
      </c>
      <c r="L65" t="str">
        <f>IF(ISNUMBER('Panel Spreadsheet'!L17),'Average Interest by Type'!$C65,"")</f>
        <v/>
      </c>
      <c r="M65" t="str">
        <f>IF(ISNUMBER('Panel Spreadsheet'!M17),'Average Interest by Type'!$C65,"")</f>
        <v/>
      </c>
      <c r="N65">
        <f>IF(ISNUMBER('Panel Spreadsheet'!N17),'Average Interest by Type'!$C65,"")</f>
        <v>3.5</v>
      </c>
      <c r="O65">
        <f>IF(ISNUMBER('Panel Spreadsheet'!O17),'Average Interest by Type'!$C65,"")</f>
        <v>3.5</v>
      </c>
      <c r="P65">
        <f>IF(ISNUMBER('Panel Spreadsheet'!P17),'Average Interest by Type'!$C65,"")</f>
        <v>3.5</v>
      </c>
      <c r="Q65">
        <f>IF(ISNUMBER('Panel Spreadsheet'!Q17),'Average Interest by Type'!$C65,"")</f>
        <v>3.5</v>
      </c>
      <c r="R65">
        <f>IF(ISNUMBER('Panel Spreadsheet'!R17),'Average Interest by Type'!$C65,"")</f>
        <v>3.5</v>
      </c>
      <c r="S65" t="str">
        <f>IF(ISNUMBER('Panel Spreadsheet'!S17),'Average Interest by Type'!$C65,"")</f>
        <v/>
      </c>
      <c r="T65" t="str">
        <f>IF(ISNUMBER('Panel Spreadsheet'!T17),'Average Interest by Type'!$C65,"")</f>
        <v/>
      </c>
      <c r="U65" t="str">
        <f>IF(ISNUMBER('Panel Spreadsheet'!U17),'Average Interest by Type'!$C65,"")</f>
        <v/>
      </c>
      <c r="V65" t="str">
        <f>IF(ISNUMBER('Panel Spreadsheet'!V17),'Average Interest by Type'!$C65,"")</f>
        <v/>
      </c>
      <c r="W65" t="str">
        <f>IF(ISNUMBER('Panel Spreadsheet'!W17),'Average Interest by Type'!$C65,"")</f>
        <v/>
      </c>
      <c r="X65" t="str">
        <f>IF(ISNUMBER('Panel Spreadsheet'!X17),'Average Interest by Type'!$C65,"")</f>
        <v/>
      </c>
      <c r="Y65" t="str">
        <f>IF(ISNUMBER('Panel Spreadsheet'!Y17),'Average Interest by Type'!$C65,"")</f>
        <v/>
      </c>
      <c r="Z65" t="str">
        <f>IF(ISNUMBER('Panel Spreadsheet'!Z17),'Average Interest by Type'!$C65,"")</f>
        <v/>
      </c>
      <c r="AA65" t="str">
        <f>IF(ISNUMBER('Panel Spreadsheet'!AA17),'Average Interest by Type'!$C65,"")</f>
        <v/>
      </c>
      <c r="AB65" t="str">
        <f>IF(ISNUMBER('Panel Spreadsheet'!AB17),'Average Interest by Type'!$C65,"")</f>
        <v/>
      </c>
      <c r="AC65" t="str">
        <f>IF(ISNUMBER('Panel Spreadsheet'!AC17),'Average Interest by Type'!$C65,"")</f>
        <v/>
      </c>
      <c r="AD65" t="str">
        <f>IF(ISNUMBER('Panel Spreadsheet'!AD17),'Average Interest by Type'!$C65,"")</f>
        <v/>
      </c>
      <c r="AE65" t="str">
        <f>IF(ISNUMBER('Panel Spreadsheet'!AE17),'Average Interest by Type'!$C65,"")</f>
        <v/>
      </c>
      <c r="AF65" t="str">
        <f>IF(ISNUMBER('Panel Spreadsheet'!AF17),'Average Interest by Type'!$C65,"")</f>
        <v/>
      </c>
      <c r="AG65" t="str">
        <f>IF(ISNUMBER('Panel Spreadsheet'!AG17),'Average Interest by Type'!$C65,"")</f>
        <v/>
      </c>
      <c r="AH65" t="str">
        <f>IF(ISNUMBER('Panel Spreadsheet'!AH17),'Average Interest by Type'!$C65,"")</f>
        <v/>
      </c>
      <c r="AI65" t="str">
        <f>IF(ISNUMBER('Panel Spreadsheet'!AI17),'Average Interest by Type'!$C65,"")</f>
        <v/>
      </c>
      <c r="AJ65" t="str">
        <f>IF(ISNUMBER('Panel Spreadsheet'!AJ17),'Average Interest by Type'!$C65,"")</f>
        <v/>
      </c>
      <c r="AK65" t="str">
        <f>IF(ISNUMBER('Panel Spreadsheet'!AK17),'Average Interest by Type'!$C65,"")</f>
        <v/>
      </c>
      <c r="AL65" t="str">
        <f>IF(ISNUMBER('Panel Spreadsheet'!AL17),'Average Interest by Type'!$C65,"")</f>
        <v/>
      </c>
      <c r="AM65" t="str">
        <f>IF(ISNUMBER('Panel Spreadsheet'!AM17),'Average Interest by Type'!$C65,"")</f>
        <v/>
      </c>
      <c r="AN65" t="str">
        <f>IF(ISNUMBER('Panel Spreadsheet'!AN17),'Average Interest by Type'!$C65,"")</f>
        <v/>
      </c>
      <c r="AO65" t="str">
        <f>IF(ISNUMBER('Panel Spreadsheet'!AO17),'Average Interest by Type'!$C65,"")</f>
        <v/>
      </c>
      <c r="AP65" t="str">
        <f>IF(ISNUMBER('Panel Spreadsheet'!AP17),'Average Interest by Type'!$C65,"")</f>
        <v/>
      </c>
      <c r="AQ65" t="str">
        <f>IF(ISNUMBER('Panel Spreadsheet'!AQ17),'Average Interest by Type'!$C65,"")</f>
        <v/>
      </c>
      <c r="AR65" t="str">
        <f>IF(ISNUMBER('Panel Spreadsheet'!AR17),'Average Interest by Type'!$C65,"")</f>
        <v/>
      </c>
      <c r="AS65" t="str">
        <f>IF(ISNUMBER('Panel Spreadsheet'!AS17),'Average Interest by Type'!$C65,"")</f>
        <v/>
      </c>
      <c r="AT65" t="str">
        <f>IF(ISNUMBER('Panel Spreadsheet'!AT17),'Average Interest by Type'!$C65,"")</f>
        <v/>
      </c>
      <c r="AU65" t="str">
        <f>IF(ISNUMBER('Panel Spreadsheet'!AU17),'Average Interest by Type'!$C65,"")</f>
        <v/>
      </c>
      <c r="AV65" t="str">
        <f>IF(ISNUMBER('Panel Spreadsheet'!AV17),'Average Interest by Type'!$C65,"")</f>
        <v/>
      </c>
      <c r="AW65" t="str">
        <f>IF(ISNUMBER('Panel Spreadsheet'!AW17),'Average Interest by Type'!$C65,"")</f>
        <v/>
      </c>
      <c r="AX65" t="str">
        <f>IF(ISNUMBER('Panel Spreadsheet'!AX17),'Average Interest by Type'!$C65,"")</f>
        <v/>
      </c>
      <c r="AY65" t="str">
        <f>IF(ISNUMBER('Panel Spreadsheet'!AY17),'Average Interest by Type'!$C65,"")</f>
        <v/>
      </c>
    </row>
    <row r="66" spans="1:51" x14ac:dyDescent="0.35">
      <c r="A66" t="s">
        <v>34</v>
      </c>
      <c r="B66" t="s">
        <v>155</v>
      </c>
      <c r="C66" s="15">
        <v>3.5</v>
      </c>
      <c r="D66">
        <v>1914</v>
      </c>
      <c r="E66">
        <v>1939</v>
      </c>
      <c r="F66" t="str">
        <f>IF(ISNUMBER('Panel Spreadsheet'!F18),'Average Interest by Type'!$C66,"")</f>
        <v/>
      </c>
      <c r="G66" t="str">
        <f>IF(ISNUMBER('Panel Spreadsheet'!G18),'Average Interest by Type'!$C66,"")</f>
        <v/>
      </c>
      <c r="H66" t="str">
        <f>IF(ISNUMBER('Panel Spreadsheet'!H18),'Average Interest by Type'!$C66,"")</f>
        <v/>
      </c>
      <c r="I66" t="str">
        <f>IF(ISNUMBER('Panel Spreadsheet'!I18),'Average Interest by Type'!$C66,"")</f>
        <v/>
      </c>
      <c r="J66" t="str">
        <f>IF(ISNUMBER('Panel Spreadsheet'!J18),'Average Interest by Type'!$C66,"")</f>
        <v/>
      </c>
      <c r="K66" t="str">
        <f>IF(ISNUMBER('Panel Spreadsheet'!K18),'Average Interest by Type'!$C66,"")</f>
        <v/>
      </c>
      <c r="L66" t="str">
        <f>IF(ISNUMBER('Panel Spreadsheet'!L18),'Average Interest by Type'!$C66,"")</f>
        <v/>
      </c>
      <c r="M66" t="str">
        <f>IF(ISNUMBER('Panel Spreadsheet'!M18),'Average Interest by Type'!$C66,"")</f>
        <v/>
      </c>
      <c r="N66">
        <f>IF(ISNUMBER('Panel Spreadsheet'!N18),'Average Interest by Type'!$C66,"")</f>
        <v>3.5</v>
      </c>
      <c r="O66">
        <f>IF(ISNUMBER('Panel Spreadsheet'!O18),'Average Interest by Type'!$C66,"")</f>
        <v>3.5</v>
      </c>
      <c r="P66">
        <f>IF(ISNUMBER('Panel Spreadsheet'!P18),'Average Interest by Type'!$C66,"")</f>
        <v>3.5</v>
      </c>
      <c r="Q66">
        <f>IF(ISNUMBER('Panel Spreadsheet'!Q18),'Average Interest by Type'!$C66,"")</f>
        <v>3.5</v>
      </c>
      <c r="R66">
        <f>IF(ISNUMBER('Panel Spreadsheet'!R18),'Average Interest by Type'!$C66,"")</f>
        <v>3.5</v>
      </c>
      <c r="S66">
        <f>IF(ISNUMBER('Panel Spreadsheet'!S18),'Average Interest by Type'!$C66,"")</f>
        <v>3.5</v>
      </c>
      <c r="T66">
        <f>IF(ISNUMBER('Panel Spreadsheet'!T18),'Average Interest by Type'!$C66,"")</f>
        <v>3.5</v>
      </c>
      <c r="U66" t="str">
        <f>IF(ISNUMBER('Panel Spreadsheet'!U18),'Average Interest by Type'!$C66,"")</f>
        <v/>
      </c>
      <c r="V66" t="str">
        <f>IF(ISNUMBER('Panel Spreadsheet'!V18),'Average Interest by Type'!$C66,"")</f>
        <v/>
      </c>
      <c r="W66" t="str">
        <f>IF(ISNUMBER('Panel Spreadsheet'!W18),'Average Interest by Type'!$C66,"")</f>
        <v/>
      </c>
      <c r="X66" t="str">
        <f>IF(ISNUMBER('Panel Spreadsheet'!X18),'Average Interest by Type'!$C66,"")</f>
        <v/>
      </c>
      <c r="Y66" t="str">
        <f>IF(ISNUMBER('Panel Spreadsheet'!Y18),'Average Interest by Type'!$C66,"")</f>
        <v/>
      </c>
      <c r="Z66" t="str">
        <f>IF(ISNUMBER('Panel Spreadsheet'!Z18),'Average Interest by Type'!$C66,"")</f>
        <v/>
      </c>
      <c r="AA66" t="str">
        <f>IF(ISNUMBER('Panel Spreadsheet'!AA18),'Average Interest by Type'!$C66,"")</f>
        <v/>
      </c>
      <c r="AB66" t="str">
        <f>IF(ISNUMBER('Panel Spreadsheet'!AB18),'Average Interest by Type'!$C66,"")</f>
        <v/>
      </c>
      <c r="AC66" t="str">
        <f>IF(ISNUMBER('Panel Spreadsheet'!AC18),'Average Interest by Type'!$C66,"")</f>
        <v/>
      </c>
      <c r="AD66" t="str">
        <f>IF(ISNUMBER('Panel Spreadsheet'!AD18),'Average Interest by Type'!$C66,"")</f>
        <v/>
      </c>
      <c r="AE66" t="str">
        <f>IF(ISNUMBER('Panel Spreadsheet'!AE18),'Average Interest by Type'!$C66,"")</f>
        <v/>
      </c>
      <c r="AF66" t="str">
        <f>IF(ISNUMBER('Panel Spreadsheet'!AF18),'Average Interest by Type'!$C66,"")</f>
        <v/>
      </c>
      <c r="AG66" t="str">
        <f>IF(ISNUMBER('Panel Spreadsheet'!AG18),'Average Interest by Type'!$C66,"")</f>
        <v/>
      </c>
      <c r="AH66" t="str">
        <f>IF(ISNUMBER('Panel Spreadsheet'!AH18),'Average Interest by Type'!$C66,"")</f>
        <v/>
      </c>
      <c r="AI66" t="str">
        <f>IF(ISNUMBER('Panel Spreadsheet'!AI18),'Average Interest by Type'!$C66,"")</f>
        <v/>
      </c>
      <c r="AJ66" t="str">
        <f>IF(ISNUMBER('Panel Spreadsheet'!AJ18),'Average Interest by Type'!$C66,"")</f>
        <v/>
      </c>
      <c r="AK66" t="str">
        <f>IF(ISNUMBER('Panel Spreadsheet'!AK18),'Average Interest by Type'!$C66,"")</f>
        <v/>
      </c>
      <c r="AL66" t="str">
        <f>IF(ISNUMBER('Panel Spreadsheet'!AL18),'Average Interest by Type'!$C66,"")</f>
        <v/>
      </c>
      <c r="AM66" t="str">
        <f>IF(ISNUMBER('Panel Spreadsheet'!AM18),'Average Interest by Type'!$C66,"")</f>
        <v/>
      </c>
      <c r="AN66" t="str">
        <f>IF(ISNUMBER('Panel Spreadsheet'!AN18),'Average Interest by Type'!$C66,"")</f>
        <v/>
      </c>
      <c r="AO66" t="str">
        <f>IF(ISNUMBER('Panel Spreadsheet'!AO18),'Average Interest by Type'!$C66,"")</f>
        <v/>
      </c>
      <c r="AP66" t="str">
        <f>IF(ISNUMBER('Panel Spreadsheet'!AP18),'Average Interest by Type'!$C66,"")</f>
        <v/>
      </c>
      <c r="AQ66" t="str">
        <f>IF(ISNUMBER('Panel Spreadsheet'!AQ18),'Average Interest by Type'!$C66,"")</f>
        <v/>
      </c>
      <c r="AR66" t="str">
        <f>IF(ISNUMBER('Panel Spreadsheet'!AR18),'Average Interest by Type'!$C66,"")</f>
        <v/>
      </c>
      <c r="AS66" t="str">
        <f>IF(ISNUMBER('Panel Spreadsheet'!AS18),'Average Interest by Type'!$C66,"")</f>
        <v/>
      </c>
      <c r="AT66" t="str">
        <f>IF(ISNUMBER('Panel Spreadsheet'!AT18),'Average Interest by Type'!$C66,"")</f>
        <v/>
      </c>
      <c r="AU66" t="str">
        <f>IF(ISNUMBER('Panel Spreadsheet'!AU18),'Average Interest by Type'!$C66,"")</f>
        <v/>
      </c>
      <c r="AV66" t="str">
        <f>IF(ISNUMBER('Panel Spreadsheet'!AV18),'Average Interest by Type'!$C66,"")</f>
        <v/>
      </c>
      <c r="AW66" t="str">
        <f>IF(ISNUMBER('Panel Spreadsheet'!AW18),'Average Interest by Type'!$C66,"")</f>
        <v/>
      </c>
      <c r="AX66" t="str">
        <f>IF(ISNUMBER('Panel Spreadsheet'!AX18),'Average Interest by Type'!$C66,"")</f>
        <v/>
      </c>
      <c r="AY66" t="str">
        <f>IF(ISNUMBER('Panel Spreadsheet'!AY18),'Average Interest by Type'!$C66,"")</f>
        <v/>
      </c>
    </row>
    <row r="67" spans="1:51" x14ac:dyDescent="0.35">
      <c r="A67" t="s">
        <v>34</v>
      </c>
      <c r="B67" t="s">
        <v>155</v>
      </c>
      <c r="C67" s="15">
        <v>3.5</v>
      </c>
      <c r="D67">
        <v>1934</v>
      </c>
      <c r="E67">
        <v>1944</v>
      </c>
      <c r="F67" t="str">
        <f>IF(ISNUMBER('Panel Spreadsheet'!F19),'Average Interest by Type'!$C67,"")</f>
        <v/>
      </c>
      <c r="G67" t="str">
        <f>IF(ISNUMBER('Panel Spreadsheet'!G19),'Average Interest by Type'!$C67,"")</f>
        <v/>
      </c>
      <c r="H67" t="str">
        <f>IF(ISNUMBER('Panel Spreadsheet'!H19),'Average Interest by Type'!$C67,"")</f>
        <v/>
      </c>
      <c r="I67" t="str">
        <f>IF(ISNUMBER('Panel Spreadsheet'!I19),'Average Interest by Type'!$C67,"")</f>
        <v/>
      </c>
      <c r="J67" t="str">
        <f>IF(ISNUMBER('Panel Spreadsheet'!J19),'Average Interest by Type'!$C67,"")</f>
        <v/>
      </c>
      <c r="K67" t="str">
        <f>IF(ISNUMBER('Panel Spreadsheet'!K19),'Average Interest by Type'!$C67,"")</f>
        <v/>
      </c>
      <c r="L67" t="str">
        <f>IF(ISNUMBER('Panel Spreadsheet'!L19),'Average Interest by Type'!$C67,"")</f>
        <v/>
      </c>
      <c r="M67">
        <f>IF(ISNUMBER('Panel Spreadsheet'!M19),'Average Interest by Type'!$C67,"")</f>
        <v>3.5</v>
      </c>
      <c r="N67">
        <f>IF(ISNUMBER('Panel Spreadsheet'!N19),'Average Interest by Type'!$C67,"")</f>
        <v>3.5</v>
      </c>
      <c r="O67">
        <f>IF(ISNUMBER('Panel Spreadsheet'!O19),'Average Interest by Type'!$C67,"")</f>
        <v>3.5</v>
      </c>
      <c r="P67">
        <f>IF(ISNUMBER('Panel Spreadsheet'!P19),'Average Interest by Type'!$C67,"")</f>
        <v>3.5</v>
      </c>
      <c r="Q67">
        <f>IF(ISNUMBER('Panel Spreadsheet'!Q19),'Average Interest by Type'!$C67,"")</f>
        <v>3.5</v>
      </c>
      <c r="R67">
        <f>IF(ISNUMBER('Panel Spreadsheet'!R19),'Average Interest by Type'!$C67,"")</f>
        <v>3.5</v>
      </c>
      <c r="S67">
        <f>IF(ISNUMBER('Panel Spreadsheet'!S19),'Average Interest by Type'!$C67,"")</f>
        <v>3.5</v>
      </c>
      <c r="T67">
        <f>IF(ISNUMBER('Panel Spreadsheet'!T19),'Average Interest by Type'!$C67,"")</f>
        <v>3.5</v>
      </c>
      <c r="U67" t="str">
        <f>IF(ISNUMBER('Panel Spreadsheet'!U19),'Average Interest by Type'!$C67,"")</f>
        <v/>
      </c>
      <c r="V67" t="str">
        <f>IF(ISNUMBER('Panel Spreadsheet'!V19),'Average Interest by Type'!$C67,"")</f>
        <v/>
      </c>
      <c r="W67" t="str">
        <f>IF(ISNUMBER('Panel Spreadsheet'!W19),'Average Interest by Type'!$C67,"")</f>
        <v/>
      </c>
      <c r="X67" t="str">
        <f>IF(ISNUMBER('Panel Spreadsheet'!X19),'Average Interest by Type'!$C67,"")</f>
        <v/>
      </c>
      <c r="Y67" t="str">
        <f>IF(ISNUMBER('Panel Spreadsheet'!Y19),'Average Interest by Type'!$C67,"")</f>
        <v/>
      </c>
      <c r="Z67" t="str">
        <f>IF(ISNUMBER('Panel Spreadsheet'!Z19),'Average Interest by Type'!$C67,"")</f>
        <v/>
      </c>
      <c r="AA67" t="str">
        <f>IF(ISNUMBER('Panel Spreadsheet'!AA19),'Average Interest by Type'!$C67,"")</f>
        <v/>
      </c>
      <c r="AB67" t="str">
        <f>IF(ISNUMBER('Panel Spreadsheet'!AB19),'Average Interest by Type'!$C67,"")</f>
        <v/>
      </c>
      <c r="AC67" t="str">
        <f>IF(ISNUMBER('Panel Spreadsheet'!AC19),'Average Interest by Type'!$C67,"")</f>
        <v/>
      </c>
      <c r="AD67" t="str">
        <f>IF(ISNUMBER('Panel Spreadsheet'!AD19),'Average Interest by Type'!$C67,"")</f>
        <v/>
      </c>
      <c r="AE67" t="str">
        <f>IF(ISNUMBER('Panel Spreadsheet'!AE19),'Average Interest by Type'!$C67,"")</f>
        <v/>
      </c>
      <c r="AF67" t="str">
        <f>IF(ISNUMBER('Panel Spreadsheet'!AF19),'Average Interest by Type'!$C67,"")</f>
        <v/>
      </c>
      <c r="AG67" t="str">
        <f>IF(ISNUMBER('Panel Spreadsheet'!AG19),'Average Interest by Type'!$C67,"")</f>
        <v/>
      </c>
      <c r="AH67" t="str">
        <f>IF(ISNUMBER('Panel Spreadsheet'!AH19),'Average Interest by Type'!$C67,"")</f>
        <v/>
      </c>
      <c r="AI67" t="str">
        <f>IF(ISNUMBER('Panel Spreadsheet'!AI19),'Average Interest by Type'!$C67,"")</f>
        <v/>
      </c>
      <c r="AJ67" t="str">
        <f>IF(ISNUMBER('Panel Spreadsheet'!AJ19),'Average Interest by Type'!$C67,"")</f>
        <v/>
      </c>
      <c r="AK67" t="str">
        <f>IF(ISNUMBER('Panel Spreadsheet'!AK19),'Average Interest by Type'!$C67,"")</f>
        <v/>
      </c>
      <c r="AL67" t="str">
        <f>IF(ISNUMBER('Panel Spreadsheet'!AL19),'Average Interest by Type'!$C67,"")</f>
        <v/>
      </c>
      <c r="AM67" t="str">
        <f>IF(ISNUMBER('Panel Spreadsheet'!AM19),'Average Interest by Type'!$C67,"")</f>
        <v/>
      </c>
      <c r="AN67" t="str">
        <f>IF(ISNUMBER('Panel Spreadsheet'!AN19),'Average Interest by Type'!$C67,"")</f>
        <v/>
      </c>
      <c r="AO67" t="str">
        <f>IF(ISNUMBER('Panel Spreadsheet'!AO19),'Average Interest by Type'!$C67,"")</f>
        <v/>
      </c>
      <c r="AP67" t="str">
        <f>IF(ISNUMBER('Panel Spreadsheet'!AP19),'Average Interest by Type'!$C67,"")</f>
        <v/>
      </c>
      <c r="AQ67" t="str">
        <f>IF(ISNUMBER('Panel Spreadsheet'!AQ19),'Average Interest by Type'!$C67,"")</f>
        <v/>
      </c>
      <c r="AR67" t="str">
        <f>IF(ISNUMBER('Panel Spreadsheet'!AR19),'Average Interest by Type'!$C67,"")</f>
        <v/>
      </c>
      <c r="AS67" t="str">
        <f>IF(ISNUMBER('Panel Spreadsheet'!AS19),'Average Interest by Type'!$C67,"")</f>
        <v/>
      </c>
      <c r="AT67" t="str">
        <f>IF(ISNUMBER('Panel Spreadsheet'!AT19),'Average Interest by Type'!$C67,"")</f>
        <v/>
      </c>
      <c r="AU67" t="str">
        <f>IF(ISNUMBER('Panel Spreadsheet'!AU19),'Average Interest by Type'!$C67,"")</f>
        <v/>
      </c>
      <c r="AV67" t="str">
        <f>IF(ISNUMBER('Panel Spreadsheet'!AV19),'Average Interest by Type'!$C67,"")</f>
        <v/>
      </c>
      <c r="AW67" t="str">
        <f>IF(ISNUMBER('Panel Spreadsheet'!AW19),'Average Interest by Type'!$C67,"")</f>
        <v/>
      </c>
      <c r="AX67" t="str">
        <f>IF(ISNUMBER('Panel Spreadsheet'!AX19),'Average Interest by Type'!$C67,"")</f>
        <v/>
      </c>
      <c r="AY67" t="str">
        <f>IF(ISNUMBER('Panel Spreadsheet'!AY19),'Average Interest by Type'!$C67,"")</f>
        <v/>
      </c>
    </row>
    <row r="68" spans="1:51" x14ac:dyDescent="0.35">
      <c r="A68" t="s">
        <v>33</v>
      </c>
      <c r="B68" t="s">
        <v>155</v>
      </c>
      <c r="C68" s="15">
        <v>3.5</v>
      </c>
      <c r="D68">
        <v>1940</v>
      </c>
      <c r="E68" s="112">
        <v>1940</v>
      </c>
      <c r="F68" t="str">
        <f>IF(ISNUMBER('Panel Spreadsheet'!F20),'Average Interest by Type'!$C68,"")</f>
        <v/>
      </c>
      <c r="G68" t="str">
        <f>IF(ISNUMBER('Panel Spreadsheet'!G20),'Average Interest by Type'!$C68,"")</f>
        <v/>
      </c>
      <c r="H68" t="str">
        <f>IF(ISNUMBER('Panel Spreadsheet'!H20),'Average Interest by Type'!$C68,"")</f>
        <v/>
      </c>
      <c r="I68" t="str">
        <f>IF(ISNUMBER('Panel Spreadsheet'!I20),'Average Interest by Type'!$C68,"")</f>
        <v/>
      </c>
      <c r="J68" t="str">
        <f>IF(ISNUMBER('Panel Spreadsheet'!J20),'Average Interest by Type'!$C68,"")</f>
        <v/>
      </c>
      <c r="K68" t="str">
        <f>IF(ISNUMBER('Panel Spreadsheet'!K20),'Average Interest by Type'!$C68,"")</f>
        <v/>
      </c>
      <c r="L68" t="str">
        <f>IF(ISNUMBER('Panel Spreadsheet'!L20),'Average Interest by Type'!$C68,"")</f>
        <v/>
      </c>
      <c r="M68" t="str">
        <f>IF(ISNUMBER('Panel Spreadsheet'!M20),'Average Interest by Type'!$C68,"")</f>
        <v/>
      </c>
      <c r="N68" t="str">
        <f>IF(ISNUMBER('Panel Spreadsheet'!N20),'Average Interest by Type'!$C68,"")</f>
        <v/>
      </c>
      <c r="O68" t="str">
        <f>IF(ISNUMBER('Panel Spreadsheet'!O20),'Average Interest by Type'!$C68,"")</f>
        <v/>
      </c>
      <c r="P68" t="str">
        <f>IF(ISNUMBER('Panel Spreadsheet'!P20),'Average Interest by Type'!$C68,"")</f>
        <v/>
      </c>
      <c r="Q68" t="str">
        <f>IF(ISNUMBER('Panel Spreadsheet'!Q20),'Average Interest by Type'!$C68,"")</f>
        <v/>
      </c>
      <c r="R68" t="str">
        <f>IF(ISNUMBER('Panel Spreadsheet'!R20),'Average Interest by Type'!$C68,"")</f>
        <v/>
      </c>
      <c r="S68">
        <f>IF(ISNUMBER('Panel Spreadsheet'!S20),'Average Interest by Type'!$C68,"")</f>
        <v>3.5</v>
      </c>
      <c r="T68">
        <f>IF(ISNUMBER('Panel Spreadsheet'!T20),'Average Interest by Type'!$C68,"")</f>
        <v>3.5</v>
      </c>
      <c r="U68">
        <f>IF(ISNUMBER('Panel Spreadsheet'!U20),'Average Interest by Type'!$C68,"")</f>
        <v>3.5</v>
      </c>
      <c r="V68">
        <f>IF(ISNUMBER('Panel Spreadsheet'!V20),'Average Interest by Type'!$C68,"")</f>
        <v>3.5</v>
      </c>
      <c r="W68">
        <f>IF(ISNUMBER('Panel Spreadsheet'!W20),'Average Interest by Type'!$C68,"")</f>
        <v>3.5</v>
      </c>
      <c r="X68">
        <f>IF(ISNUMBER('Panel Spreadsheet'!X20),'Average Interest by Type'!$C68,"")</f>
        <v>3.5</v>
      </c>
      <c r="Y68" t="str">
        <f>IF(ISNUMBER('Panel Spreadsheet'!Y20),'Average Interest by Type'!$C68,"")</f>
        <v/>
      </c>
      <c r="Z68" t="str">
        <f>IF(ISNUMBER('Panel Spreadsheet'!Z20),'Average Interest by Type'!$C68,"")</f>
        <v/>
      </c>
      <c r="AA68" t="str">
        <f>IF(ISNUMBER('Panel Spreadsheet'!AA20),'Average Interest by Type'!$C68,"")</f>
        <v/>
      </c>
      <c r="AB68" t="str">
        <f>IF(ISNUMBER('Panel Spreadsheet'!AB20),'Average Interest by Type'!$C68,"")</f>
        <v/>
      </c>
      <c r="AC68" t="str">
        <f>IF(ISNUMBER('Panel Spreadsheet'!AC20),'Average Interest by Type'!$C68,"")</f>
        <v/>
      </c>
      <c r="AD68" t="str">
        <f>IF(ISNUMBER('Panel Spreadsheet'!AD20),'Average Interest by Type'!$C68,"")</f>
        <v/>
      </c>
      <c r="AE68" t="str">
        <f>IF(ISNUMBER('Panel Spreadsheet'!AE20),'Average Interest by Type'!$C68,"")</f>
        <v/>
      </c>
      <c r="AF68" t="str">
        <f>IF(ISNUMBER('Panel Spreadsheet'!AF20),'Average Interest by Type'!$C68,"")</f>
        <v/>
      </c>
      <c r="AG68" t="str">
        <f>IF(ISNUMBER('Panel Spreadsheet'!AG20),'Average Interest by Type'!$C68,"")</f>
        <v/>
      </c>
      <c r="AH68" t="str">
        <f>IF(ISNUMBER('Panel Spreadsheet'!AH20),'Average Interest by Type'!$C68,"")</f>
        <v/>
      </c>
      <c r="AI68" t="str">
        <f>IF(ISNUMBER('Panel Spreadsheet'!AI20),'Average Interest by Type'!$C68,"")</f>
        <v/>
      </c>
      <c r="AJ68" t="str">
        <f>IF(ISNUMBER('Panel Spreadsheet'!AJ20),'Average Interest by Type'!$C68,"")</f>
        <v/>
      </c>
      <c r="AK68" t="str">
        <f>IF(ISNUMBER('Panel Spreadsheet'!AK20),'Average Interest by Type'!$C68,"")</f>
        <v/>
      </c>
      <c r="AL68" t="str">
        <f>IF(ISNUMBER('Panel Spreadsheet'!AL20),'Average Interest by Type'!$C68,"")</f>
        <v/>
      </c>
      <c r="AM68" t="str">
        <f>IF(ISNUMBER('Panel Spreadsheet'!AM20),'Average Interest by Type'!$C68,"")</f>
        <v/>
      </c>
      <c r="AN68" t="str">
        <f>IF(ISNUMBER('Panel Spreadsheet'!AN20),'Average Interest by Type'!$C68,"")</f>
        <v/>
      </c>
      <c r="AO68" t="str">
        <f>IF(ISNUMBER('Panel Spreadsheet'!AO20),'Average Interest by Type'!$C68,"")</f>
        <v/>
      </c>
      <c r="AP68" t="str">
        <f>IF(ISNUMBER('Panel Spreadsheet'!AP20),'Average Interest by Type'!$C68,"")</f>
        <v/>
      </c>
      <c r="AQ68" t="str">
        <f>IF(ISNUMBER('Panel Spreadsheet'!AQ20),'Average Interest by Type'!$C68,"")</f>
        <v/>
      </c>
      <c r="AR68" t="str">
        <f>IF(ISNUMBER('Panel Spreadsheet'!AR20),'Average Interest by Type'!$C68,"")</f>
        <v/>
      </c>
      <c r="AS68" t="str">
        <f>IF(ISNUMBER('Panel Spreadsheet'!AS20),'Average Interest by Type'!$C68,"")</f>
        <v/>
      </c>
      <c r="AT68" t="str">
        <f>IF(ISNUMBER('Panel Spreadsheet'!AT20),'Average Interest by Type'!$C68,"")</f>
        <v/>
      </c>
      <c r="AU68" t="str">
        <f>IF(ISNUMBER('Panel Spreadsheet'!AU20),'Average Interest by Type'!$C68,"")</f>
        <v/>
      </c>
      <c r="AV68" t="str">
        <f>IF(ISNUMBER('Panel Spreadsheet'!AV20),'Average Interest by Type'!$C68,"")</f>
        <v/>
      </c>
      <c r="AW68" t="str">
        <f>IF(ISNUMBER('Panel Spreadsheet'!AW20),'Average Interest by Type'!$C68,"")</f>
        <v/>
      </c>
      <c r="AX68" t="str">
        <f>IF(ISNUMBER('Panel Spreadsheet'!AX20),'Average Interest by Type'!$C68,"")</f>
        <v/>
      </c>
      <c r="AY68" t="str">
        <f>IF(ISNUMBER('Panel Spreadsheet'!AY20),'Average Interest by Type'!$C68,"")</f>
        <v/>
      </c>
    </row>
    <row r="69" spans="1:51" ht="14.5" customHeight="1" x14ac:dyDescent="0.35">
      <c r="A69" t="s">
        <v>33</v>
      </c>
      <c r="B69" t="s">
        <v>155</v>
      </c>
      <c r="C69" s="15">
        <v>3.5</v>
      </c>
      <c r="D69">
        <v>1939</v>
      </c>
      <c r="E69">
        <v>1945</v>
      </c>
      <c r="F69" t="str">
        <f>IF(ISNUMBER('Panel Spreadsheet'!F21),'Average Interest by Type'!$C69,"")</f>
        <v/>
      </c>
      <c r="G69" t="str">
        <f>IF(ISNUMBER('Panel Spreadsheet'!G21),'Average Interest by Type'!$C69,"")</f>
        <v/>
      </c>
      <c r="H69" t="str">
        <f>IF(ISNUMBER('Panel Spreadsheet'!H21),'Average Interest by Type'!$C69,"")</f>
        <v/>
      </c>
      <c r="I69" t="str">
        <f>IF(ISNUMBER('Panel Spreadsheet'!I21),'Average Interest by Type'!$C69,"")</f>
        <v/>
      </c>
      <c r="J69" t="str">
        <f>IF(ISNUMBER('Panel Spreadsheet'!J21),'Average Interest by Type'!$C69,"")</f>
        <v/>
      </c>
      <c r="K69" t="str">
        <f>IF(ISNUMBER('Panel Spreadsheet'!K21),'Average Interest by Type'!$C69,"")</f>
        <v/>
      </c>
      <c r="L69" t="str">
        <f>IF(ISNUMBER('Panel Spreadsheet'!L21),'Average Interest by Type'!$C69,"")</f>
        <v/>
      </c>
      <c r="M69" t="str">
        <f>IF(ISNUMBER('Panel Spreadsheet'!M21),'Average Interest by Type'!$C69,"")</f>
        <v/>
      </c>
      <c r="N69" t="str">
        <f>IF(ISNUMBER('Panel Spreadsheet'!N21),'Average Interest by Type'!$C69,"")</f>
        <v/>
      </c>
      <c r="O69" t="str">
        <f>IF(ISNUMBER('Panel Spreadsheet'!O21),'Average Interest by Type'!$C69,"")</f>
        <v/>
      </c>
      <c r="P69" t="str">
        <f>IF(ISNUMBER('Panel Spreadsheet'!P21),'Average Interest by Type'!$C69,"")</f>
        <v/>
      </c>
      <c r="Q69" t="str">
        <f>IF(ISNUMBER('Panel Spreadsheet'!Q21),'Average Interest by Type'!$C69,"")</f>
        <v/>
      </c>
      <c r="R69" t="str">
        <f>IF(ISNUMBER('Panel Spreadsheet'!R21),'Average Interest by Type'!$C69,"")</f>
        <v/>
      </c>
      <c r="S69" t="str">
        <f>IF(ISNUMBER('Panel Spreadsheet'!S21),'Average Interest by Type'!$C69,"")</f>
        <v/>
      </c>
      <c r="T69" t="str">
        <f>IF(ISNUMBER('Panel Spreadsheet'!T21),'Average Interest by Type'!$C69,"")</f>
        <v/>
      </c>
      <c r="U69" t="str">
        <f>IF(ISNUMBER('Panel Spreadsheet'!U21),'Average Interest by Type'!$C69,"")</f>
        <v/>
      </c>
      <c r="V69" t="str">
        <f>IF(ISNUMBER('Panel Spreadsheet'!V21),'Average Interest by Type'!$C69,"")</f>
        <v/>
      </c>
      <c r="W69" t="str">
        <f>IF(ISNUMBER('Panel Spreadsheet'!W21),'Average Interest by Type'!$C69,"")</f>
        <v/>
      </c>
      <c r="X69" t="str">
        <f>IF(ISNUMBER('Panel Spreadsheet'!X21),'Average Interest by Type'!$C69,"")</f>
        <v/>
      </c>
      <c r="Y69">
        <f>IF(ISNUMBER('Panel Spreadsheet'!Y21),'Average Interest by Type'!$C69,"")</f>
        <v>3.5</v>
      </c>
      <c r="Z69">
        <f>IF(ISNUMBER('Panel Spreadsheet'!Z21),'Average Interest by Type'!$C69,"")</f>
        <v>3.5</v>
      </c>
      <c r="AA69">
        <f>IF(ISNUMBER('Panel Spreadsheet'!AA21),'Average Interest by Type'!$C69,"")</f>
        <v>3.5</v>
      </c>
      <c r="AB69">
        <f>IF(ISNUMBER('Panel Spreadsheet'!AB21),'Average Interest by Type'!$C69,"")</f>
        <v>3.5</v>
      </c>
      <c r="AC69">
        <f>IF(ISNUMBER('Panel Spreadsheet'!AC21),'Average Interest by Type'!$C69,"")</f>
        <v>3.5</v>
      </c>
      <c r="AD69" t="str">
        <f>IF(ISNUMBER('Panel Spreadsheet'!AD21),'Average Interest by Type'!$C69,"")</f>
        <v/>
      </c>
      <c r="AE69" t="str">
        <f>IF(ISNUMBER('Panel Spreadsheet'!AE21),'Average Interest by Type'!$C69,"")</f>
        <v/>
      </c>
      <c r="AF69" t="str">
        <f>IF(ISNUMBER('Panel Spreadsheet'!AF21),'Average Interest by Type'!$C69,"")</f>
        <v/>
      </c>
      <c r="AG69" t="str">
        <f>IF(ISNUMBER('Panel Spreadsheet'!AG21),'Average Interest by Type'!$C69,"")</f>
        <v/>
      </c>
      <c r="AH69" t="str">
        <f>IF(ISNUMBER('Panel Spreadsheet'!AH21),'Average Interest by Type'!$C69,"")</f>
        <v/>
      </c>
      <c r="AI69" t="str">
        <f>IF(ISNUMBER('Panel Spreadsheet'!AI21),'Average Interest by Type'!$C69,"")</f>
        <v/>
      </c>
      <c r="AJ69" t="str">
        <f>IF(ISNUMBER('Panel Spreadsheet'!AJ21),'Average Interest by Type'!$C69,"")</f>
        <v/>
      </c>
      <c r="AK69" t="str">
        <f>IF(ISNUMBER('Panel Spreadsheet'!AK21),'Average Interest by Type'!$C69,"")</f>
        <v/>
      </c>
      <c r="AL69" t="str">
        <f>IF(ISNUMBER('Panel Spreadsheet'!AL21),'Average Interest by Type'!$C69,"")</f>
        <v/>
      </c>
      <c r="AM69" t="str">
        <f>IF(ISNUMBER('Panel Spreadsheet'!AM21),'Average Interest by Type'!$C69,"")</f>
        <v/>
      </c>
      <c r="AN69" t="str">
        <f>IF(ISNUMBER('Panel Spreadsheet'!AN21),'Average Interest by Type'!$C69,"")</f>
        <v/>
      </c>
      <c r="AO69" t="str">
        <f>IF(ISNUMBER('Panel Spreadsheet'!AO21),'Average Interest by Type'!$C69,"")</f>
        <v/>
      </c>
      <c r="AP69" t="str">
        <f>IF(ISNUMBER('Panel Spreadsheet'!AP21),'Average Interest by Type'!$C69,"")</f>
        <v/>
      </c>
      <c r="AQ69" t="str">
        <f>IF(ISNUMBER('Panel Spreadsheet'!AQ21),'Average Interest by Type'!$C69,"")</f>
        <v/>
      </c>
      <c r="AR69" t="str">
        <f>IF(ISNUMBER('Panel Spreadsheet'!AR21),'Average Interest by Type'!$C69,"")</f>
        <v/>
      </c>
      <c r="AS69" t="str">
        <f>IF(ISNUMBER('Panel Spreadsheet'!AS21),'Average Interest by Type'!$C69,"")</f>
        <v/>
      </c>
      <c r="AT69" t="str">
        <f>IF(ISNUMBER('Panel Spreadsheet'!AT21),'Average Interest by Type'!$C69,"")</f>
        <v/>
      </c>
      <c r="AU69" t="str">
        <f>IF(ISNUMBER('Panel Spreadsheet'!AU21),'Average Interest by Type'!$C69,"")</f>
        <v/>
      </c>
      <c r="AV69" t="str">
        <f>IF(ISNUMBER('Panel Spreadsheet'!AV21),'Average Interest by Type'!$C69,"")</f>
        <v/>
      </c>
      <c r="AW69" t="str">
        <f>IF(ISNUMBER('Panel Spreadsheet'!AW21),'Average Interest by Type'!$C69,"")</f>
        <v/>
      </c>
      <c r="AX69" t="str">
        <f>IF(ISNUMBER('Panel Spreadsheet'!AX21),'Average Interest by Type'!$C69,"")</f>
        <v/>
      </c>
      <c r="AY69" t="str">
        <f>IF(ISNUMBER('Panel Spreadsheet'!AY21),'Average Interest by Type'!$C69,"")</f>
        <v/>
      </c>
    </row>
    <row r="70" spans="1:51" x14ac:dyDescent="0.35">
      <c r="A70" t="s">
        <v>19</v>
      </c>
      <c r="B70" t="s">
        <v>155</v>
      </c>
      <c r="C70" s="15">
        <v>3.5</v>
      </c>
      <c r="D70">
        <v>1964</v>
      </c>
      <c r="E70">
        <v>1966</v>
      </c>
      <c r="F70" t="str">
        <f>IF(ISNUMBER('Panel Spreadsheet'!F22),'Average Interest by Type'!$C70,"")</f>
        <v/>
      </c>
      <c r="G70" t="str">
        <f>IF(ISNUMBER('Panel Spreadsheet'!G22),'Average Interest by Type'!$C70,"")</f>
        <v/>
      </c>
      <c r="H70" t="str">
        <f>IF(ISNUMBER('Panel Spreadsheet'!H22),'Average Interest by Type'!$C70,"")</f>
        <v/>
      </c>
      <c r="I70" t="str">
        <f>IF(ISNUMBER('Panel Spreadsheet'!I22),'Average Interest by Type'!$C70,"")</f>
        <v/>
      </c>
      <c r="J70" t="str">
        <f>IF(ISNUMBER('Panel Spreadsheet'!J22),'Average Interest by Type'!$C70,"")</f>
        <v/>
      </c>
      <c r="K70" t="str">
        <f>IF(ISNUMBER('Panel Spreadsheet'!K22),'Average Interest by Type'!$C70,"")</f>
        <v/>
      </c>
      <c r="L70" t="str">
        <f>IF(ISNUMBER('Panel Spreadsheet'!L22),'Average Interest by Type'!$C70,"")</f>
        <v/>
      </c>
      <c r="M70" t="str">
        <f>IF(ISNUMBER('Panel Spreadsheet'!M22),'Average Interest by Type'!$C70,"")</f>
        <v/>
      </c>
      <c r="N70" t="str">
        <f>IF(ISNUMBER('Panel Spreadsheet'!N22),'Average Interest by Type'!$C70,"")</f>
        <v/>
      </c>
      <c r="O70" t="str">
        <f>IF(ISNUMBER('Panel Spreadsheet'!O22),'Average Interest by Type'!$C70,"")</f>
        <v/>
      </c>
      <c r="P70" t="str">
        <f>IF(ISNUMBER('Panel Spreadsheet'!P22),'Average Interest by Type'!$C70,"")</f>
        <v/>
      </c>
      <c r="Q70" t="str">
        <f>IF(ISNUMBER('Panel Spreadsheet'!Q22),'Average Interest by Type'!$C70,"")</f>
        <v/>
      </c>
      <c r="R70" t="str">
        <f>IF(ISNUMBER('Panel Spreadsheet'!R22),'Average Interest by Type'!$C70,"")</f>
        <v/>
      </c>
      <c r="S70" t="str">
        <f>IF(ISNUMBER('Panel Spreadsheet'!S22),'Average Interest by Type'!$C70,"")</f>
        <v/>
      </c>
      <c r="T70" t="str">
        <f>IF(ISNUMBER('Panel Spreadsheet'!T22),'Average Interest by Type'!$C70,"")</f>
        <v/>
      </c>
      <c r="U70" t="str">
        <f>IF(ISNUMBER('Panel Spreadsheet'!U22),'Average Interest by Type'!$C70,"")</f>
        <v/>
      </c>
      <c r="V70" t="str">
        <f>IF(ISNUMBER('Panel Spreadsheet'!V22),'Average Interest by Type'!$C70,"")</f>
        <v/>
      </c>
      <c r="W70" t="str">
        <f>IF(ISNUMBER('Panel Spreadsheet'!W22),'Average Interest by Type'!$C70,"")</f>
        <v/>
      </c>
      <c r="X70" t="str">
        <f>IF(ISNUMBER('Panel Spreadsheet'!X22),'Average Interest by Type'!$C70,"")</f>
        <v/>
      </c>
      <c r="Y70" t="str">
        <f>IF(ISNUMBER('Panel Spreadsheet'!Y22),'Average Interest by Type'!$C70,"")</f>
        <v/>
      </c>
      <c r="Z70" t="str">
        <f>IF(ISNUMBER('Panel Spreadsheet'!Z22),'Average Interest by Type'!$C70,"")</f>
        <v/>
      </c>
      <c r="AA70" t="str">
        <f>IF(ISNUMBER('Panel Spreadsheet'!AA22),'Average Interest by Type'!$C70,"")</f>
        <v/>
      </c>
      <c r="AB70" t="str">
        <f>IF(ISNUMBER('Panel Spreadsheet'!AB22),'Average Interest by Type'!$C70,"")</f>
        <v/>
      </c>
      <c r="AC70" t="str">
        <f>IF(ISNUMBER('Panel Spreadsheet'!AC22),'Average Interest by Type'!$C70,"")</f>
        <v/>
      </c>
      <c r="AD70" t="str">
        <f>IF(ISNUMBER('Panel Spreadsheet'!AD22),'Average Interest by Type'!$C70,"")</f>
        <v/>
      </c>
      <c r="AE70" t="str">
        <f>IF(ISNUMBER('Panel Spreadsheet'!AE22),'Average Interest by Type'!$C70,"")</f>
        <v/>
      </c>
      <c r="AF70" t="str">
        <f>IF(ISNUMBER('Panel Spreadsheet'!AF22),'Average Interest by Type'!$C70,"")</f>
        <v/>
      </c>
      <c r="AG70" t="str">
        <f>IF(ISNUMBER('Panel Spreadsheet'!AG22),'Average Interest by Type'!$C70,"")</f>
        <v/>
      </c>
      <c r="AH70" t="str">
        <f>IF(ISNUMBER('Panel Spreadsheet'!AH22),'Average Interest by Type'!$C70,"")</f>
        <v/>
      </c>
      <c r="AI70" t="str">
        <f>IF(ISNUMBER('Panel Spreadsheet'!AI22),'Average Interest by Type'!$C70,"")</f>
        <v/>
      </c>
      <c r="AJ70" t="str">
        <f>IF(ISNUMBER('Panel Spreadsheet'!AJ22),'Average Interest by Type'!$C70,"")</f>
        <v/>
      </c>
      <c r="AK70">
        <f>IF(ISNUMBER('Panel Spreadsheet'!AK22),'Average Interest by Type'!$C70,"")</f>
        <v>3.5</v>
      </c>
      <c r="AL70">
        <f>IF(ISNUMBER('Panel Spreadsheet'!AL22),'Average Interest by Type'!$C70,"")</f>
        <v>3.5</v>
      </c>
      <c r="AM70">
        <f>IF(ISNUMBER('Panel Spreadsheet'!AM22),'Average Interest by Type'!$C70,"")</f>
        <v>3.5</v>
      </c>
      <c r="AN70">
        <f>IF(ISNUMBER('Panel Spreadsheet'!AN22),'Average Interest by Type'!$C70,"")</f>
        <v>3.5</v>
      </c>
      <c r="AO70">
        <f>IF(ISNUMBER('Panel Spreadsheet'!AO22),'Average Interest by Type'!$C70,"")</f>
        <v>3.5</v>
      </c>
      <c r="AP70">
        <f>IF(ISNUMBER('Panel Spreadsheet'!AP22),'Average Interest by Type'!$C70,"")</f>
        <v>3.5</v>
      </c>
      <c r="AQ70">
        <f>IF(ISNUMBER('Panel Spreadsheet'!AQ22),'Average Interest by Type'!$C70,"")</f>
        <v>3.5</v>
      </c>
      <c r="AR70">
        <f>IF(ISNUMBER('Panel Spreadsheet'!AR22),'Average Interest by Type'!$C70,"")</f>
        <v>3.5</v>
      </c>
      <c r="AS70">
        <f>IF(ISNUMBER('Panel Spreadsheet'!AS22),'Average Interest by Type'!$C70,"")</f>
        <v>3.5</v>
      </c>
      <c r="AT70">
        <f>IF(ISNUMBER('Panel Spreadsheet'!AT22),'Average Interest by Type'!$C70,"")</f>
        <v>3.5</v>
      </c>
      <c r="AU70">
        <f>IF(ISNUMBER('Panel Spreadsheet'!AU22),'Average Interest by Type'!$C70,"")</f>
        <v>3.5</v>
      </c>
      <c r="AV70">
        <f>IF(ISNUMBER('Panel Spreadsheet'!AV22),'Average Interest by Type'!$C70,"")</f>
        <v>3.5</v>
      </c>
      <c r="AW70" t="str">
        <f>IF(ISNUMBER('Panel Spreadsheet'!AW22),'Average Interest by Type'!$C70,"")</f>
        <v/>
      </c>
      <c r="AX70" t="str">
        <f>IF(ISNUMBER('Panel Spreadsheet'!AX22),'Average Interest by Type'!$C70,"")</f>
        <v/>
      </c>
      <c r="AY70" t="str">
        <f>IF(ISNUMBER('Panel Spreadsheet'!AY22),'Average Interest by Type'!$C70,"")</f>
        <v/>
      </c>
    </row>
    <row r="71" spans="1:51" x14ac:dyDescent="0.35">
      <c r="A71" t="s">
        <v>30</v>
      </c>
      <c r="B71" t="s">
        <v>155</v>
      </c>
      <c r="C71" s="15">
        <v>3.5</v>
      </c>
      <c r="D71">
        <v>1930</v>
      </c>
      <c r="E71">
        <v>1955</v>
      </c>
      <c r="F71">
        <f>IF(ISNUMBER('Panel Spreadsheet'!F23),'Average Interest by Type'!$C71,"")</f>
        <v>3.5</v>
      </c>
      <c r="G71">
        <f>IF(ISNUMBER('Panel Spreadsheet'!G23),'Average Interest by Type'!$C71,"")</f>
        <v>3.5</v>
      </c>
      <c r="H71">
        <f>IF(ISNUMBER('Panel Spreadsheet'!H23),'Average Interest by Type'!$C71,"")</f>
        <v>3.5</v>
      </c>
      <c r="I71">
        <f>IF(ISNUMBER('Panel Spreadsheet'!I23),'Average Interest by Type'!$C71,"")</f>
        <v>3.5</v>
      </c>
      <c r="J71">
        <f>IF(ISNUMBER('Panel Spreadsheet'!J23),'Average Interest by Type'!$C71,"")</f>
        <v>3.5</v>
      </c>
      <c r="K71">
        <f>IF(ISNUMBER('Panel Spreadsheet'!K23),'Average Interest by Type'!$C71,"")</f>
        <v>3.5</v>
      </c>
      <c r="L71">
        <f>IF(ISNUMBER('Panel Spreadsheet'!L23),'Average Interest by Type'!$C71,"")</f>
        <v>3.5</v>
      </c>
      <c r="M71">
        <f>IF(ISNUMBER('Panel Spreadsheet'!M23),'Average Interest by Type'!$C71,"")</f>
        <v>3.5</v>
      </c>
      <c r="N71">
        <f>IF(ISNUMBER('Panel Spreadsheet'!N23),'Average Interest by Type'!$C71,"")</f>
        <v>3.5</v>
      </c>
      <c r="O71">
        <f>IF(ISNUMBER('Panel Spreadsheet'!O23),'Average Interest by Type'!$C71,"")</f>
        <v>3.5</v>
      </c>
      <c r="P71">
        <f>IF(ISNUMBER('Panel Spreadsheet'!P23),'Average Interest by Type'!$C71,"")</f>
        <v>3.5</v>
      </c>
      <c r="Q71" t="str">
        <f>IF(ISNUMBER('Panel Spreadsheet'!Q23),'Average Interest by Type'!$C71,"")</f>
        <v/>
      </c>
      <c r="R71" t="str">
        <f>IF(ISNUMBER('Panel Spreadsheet'!R23),'Average Interest by Type'!$C71,"")</f>
        <v/>
      </c>
      <c r="S71" t="str">
        <f>IF(ISNUMBER('Panel Spreadsheet'!S23),'Average Interest by Type'!$C71,"")</f>
        <v/>
      </c>
      <c r="T71" t="str">
        <f>IF(ISNUMBER('Panel Spreadsheet'!T23),'Average Interest by Type'!$C71,"")</f>
        <v/>
      </c>
      <c r="U71" t="str">
        <f>IF(ISNUMBER('Panel Spreadsheet'!U23),'Average Interest by Type'!$C71,"")</f>
        <v/>
      </c>
      <c r="V71" t="str">
        <f>IF(ISNUMBER('Panel Spreadsheet'!V23),'Average Interest by Type'!$C71,"")</f>
        <v/>
      </c>
      <c r="W71" t="str">
        <f>IF(ISNUMBER('Panel Spreadsheet'!W23),'Average Interest by Type'!$C71,"")</f>
        <v/>
      </c>
      <c r="X71" t="str">
        <f>IF(ISNUMBER('Panel Spreadsheet'!X23),'Average Interest by Type'!$C71,"")</f>
        <v/>
      </c>
      <c r="Y71" t="str">
        <f>IF(ISNUMBER('Panel Spreadsheet'!Y23),'Average Interest by Type'!$C71,"")</f>
        <v/>
      </c>
      <c r="Z71" t="str">
        <f>IF(ISNUMBER('Panel Spreadsheet'!Z23),'Average Interest by Type'!$C71,"")</f>
        <v/>
      </c>
      <c r="AA71" t="str">
        <f>IF(ISNUMBER('Panel Spreadsheet'!AA23),'Average Interest by Type'!$C71,"")</f>
        <v/>
      </c>
      <c r="AB71" t="str">
        <f>IF(ISNUMBER('Panel Spreadsheet'!AB23),'Average Interest by Type'!$C71,"")</f>
        <v/>
      </c>
      <c r="AC71" t="str">
        <f>IF(ISNUMBER('Panel Spreadsheet'!AC23),'Average Interest by Type'!$C71,"")</f>
        <v/>
      </c>
      <c r="AD71" t="str">
        <f>IF(ISNUMBER('Panel Spreadsheet'!AD23),'Average Interest by Type'!$C71,"")</f>
        <v/>
      </c>
      <c r="AE71" t="str">
        <f>IF(ISNUMBER('Panel Spreadsheet'!AE23),'Average Interest by Type'!$C71,"")</f>
        <v/>
      </c>
      <c r="AF71" t="str">
        <f>IF(ISNUMBER('Panel Spreadsheet'!AF23),'Average Interest by Type'!$C71,"")</f>
        <v/>
      </c>
      <c r="AG71" t="str">
        <f>IF(ISNUMBER('Panel Spreadsheet'!AG23),'Average Interest by Type'!$C71,"")</f>
        <v/>
      </c>
      <c r="AH71" t="str">
        <f>IF(ISNUMBER('Panel Spreadsheet'!AH23),'Average Interest by Type'!$C71,"")</f>
        <v/>
      </c>
      <c r="AI71" t="str">
        <f>IF(ISNUMBER('Panel Spreadsheet'!AI23),'Average Interest by Type'!$C71,"")</f>
        <v/>
      </c>
      <c r="AJ71" t="str">
        <f>IF(ISNUMBER('Panel Spreadsheet'!AJ23),'Average Interest by Type'!$C71,"")</f>
        <v/>
      </c>
      <c r="AK71" t="str">
        <f>IF(ISNUMBER('Panel Spreadsheet'!AK23),'Average Interest by Type'!$C71,"")</f>
        <v/>
      </c>
      <c r="AL71" t="str">
        <f>IF(ISNUMBER('Panel Spreadsheet'!AL23),'Average Interest by Type'!$C71,"")</f>
        <v/>
      </c>
      <c r="AM71" t="str">
        <f>IF(ISNUMBER('Panel Spreadsheet'!AM23),'Average Interest by Type'!$C71,"")</f>
        <v/>
      </c>
      <c r="AN71" t="str">
        <f>IF(ISNUMBER('Panel Spreadsheet'!AN23),'Average Interest by Type'!$C71,"")</f>
        <v/>
      </c>
      <c r="AO71" t="str">
        <f>IF(ISNUMBER('Panel Spreadsheet'!AO23),'Average Interest by Type'!$C71,"")</f>
        <v/>
      </c>
      <c r="AP71" t="str">
        <f>IF(ISNUMBER('Panel Spreadsheet'!AP23),'Average Interest by Type'!$C71,"")</f>
        <v/>
      </c>
      <c r="AQ71" t="str">
        <f>IF(ISNUMBER('Panel Spreadsheet'!AQ23),'Average Interest by Type'!$C71,"")</f>
        <v/>
      </c>
      <c r="AR71" t="str">
        <f>IF(ISNUMBER('Panel Spreadsheet'!AR23),'Average Interest by Type'!$C71,"")</f>
        <v/>
      </c>
      <c r="AS71" t="str">
        <f>IF(ISNUMBER('Panel Spreadsheet'!AS23),'Average Interest by Type'!$C71,"")</f>
        <v/>
      </c>
      <c r="AT71" t="str">
        <f>IF(ISNUMBER('Panel Spreadsheet'!AT23),'Average Interest by Type'!$C71,"")</f>
        <v/>
      </c>
      <c r="AU71" t="str">
        <f>IF(ISNUMBER('Panel Spreadsheet'!AU23),'Average Interest by Type'!$C71,"")</f>
        <v/>
      </c>
      <c r="AV71" t="str">
        <f>IF(ISNUMBER('Panel Spreadsheet'!AV23),'Average Interest by Type'!$C71,"")</f>
        <v/>
      </c>
      <c r="AW71" t="str">
        <f>IF(ISNUMBER('Panel Spreadsheet'!AW23),'Average Interest by Type'!$C71,"")</f>
        <v/>
      </c>
      <c r="AX71" t="str">
        <f>IF(ISNUMBER('Panel Spreadsheet'!AX23),'Average Interest by Type'!$C71,"")</f>
        <v/>
      </c>
      <c r="AY71" t="str">
        <f>IF(ISNUMBER('Panel Spreadsheet'!AY23),'Average Interest by Type'!$C71,"")</f>
        <v/>
      </c>
    </row>
    <row r="72" spans="1:51" x14ac:dyDescent="0.35">
      <c r="A72" t="s">
        <v>178</v>
      </c>
      <c r="B72" t="s">
        <v>155</v>
      </c>
      <c r="C72" s="15">
        <v>3.5</v>
      </c>
      <c r="D72">
        <v>1930</v>
      </c>
      <c r="E72">
        <v>1955</v>
      </c>
      <c r="F72" t="str">
        <f>IF(ISNUMBER('Panel Spreadsheet'!F24),'Average Interest by Type'!$C72,"")</f>
        <v/>
      </c>
      <c r="G72" t="str">
        <f>IF(ISNUMBER('Panel Spreadsheet'!G24),'Average Interest by Type'!$C72,"")</f>
        <v/>
      </c>
      <c r="H72" t="str">
        <f>IF(ISNUMBER('Panel Spreadsheet'!H24),'Average Interest by Type'!$C72,"")</f>
        <v/>
      </c>
      <c r="I72" t="str">
        <f>IF(ISNUMBER('Panel Spreadsheet'!I24),'Average Interest by Type'!$C72,"")</f>
        <v/>
      </c>
      <c r="J72" t="str">
        <f>IF(ISNUMBER('Panel Spreadsheet'!J24),'Average Interest by Type'!$C72,"")</f>
        <v/>
      </c>
      <c r="K72" t="str">
        <f>IF(ISNUMBER('Panel Spreadsheet'!K24),'Average Interest by Type'!$C72,"")</f>
        <v/>
      </c>
      <c r="L72" t="str">
        <f>IF(ISNUMBER('Panel Spreadsheet'!L24),'Average Interest by Type'!$C72,"")</f>
        <v/>
      </c>
      <c r="M72" t="str">
        <f>IF(ISNUMBER('Panel Spreadsheet'!M24),'Average Interest by Type'!$C72,"")</f>
        <v/>
      </c>
      <c r="N72">
        <f>IF(ISNUMBER('Panel Spreadsheet'!N24),'Average Interest by Type'!$C72,"")</f>
        <v>3.5</v>
      </c>
      <c r="O72">
        <f>IF(ISNUMBER('Panel Spreadsheet'!O24),'Average Interest by Type'!$C72,"")</f>
        <v>3.5</v>
      </c>
      <c r="P72" t="str">
        <f>IF(ISNUMBER('Panel Spreadsheet'!P24),'Average Interest by Type'!$C72,"")</f>
        <v/>
      </c>
      <c r="Q72" t="str">
        <f>IF(ISNUMBER('Panel Spreadsheet'!Q24),'Average Interest by Type'!$C72,"")</f>
        <v/>
      </c>
      <c r="R72" t="str">
        <f>IF(ISNUMBER('Panel Spreadsheet'!R24),'Average Interest by Type'!$C72,"")</f>
        <v/>
      </c>
      <c r="S72" t="str">
        <f>IF(ISNUMBER('Panel Spreadsheet'!S24),'Average Interest by Type'!$C72,"")</f>
        <v/>
      </c>
      <c r="T72" t="str">
        <f>IF(ISNUMBER('Panel Spreadsheet'!T24),'Average Interest by Type'!$C72,"")</f>
        <v/>
      </c>
      <c r="U72" t="str">
        <f>IF(ISNUMBER('Panel Spreadsheet'!U24),'Average Interest by Type'!$C72,"")</f>
        <v/>
      </c>
      <c r="V72" t="str">
        <f>IF(ISNUMBER('Panel Spreadsheet'!V24),'Average Interest by Type'!$C72,"")</f>
        <v/>
      </c>
      <c r="W72" t="str">
        <f>IF(ISNUMBER('Panel Spreadsheet'!W24),'Average Interest by Type'!$C72,"")</f>
        <v/>
      </c>
      <c r="X72" t="str">
        <f>IF(ISNUMBER('Panel Spreadsheet'!X24),'Average Interest by Type'!$C72,"")</f>
        <v/>
      </c>
      <c r="Y72" t="str">
        <f>IF(ISNUMBER('Panel Spreadsheet'!Y24),'Average Interest by Type'!$C72,"")</f>
        <v/>
      </c>
      <c r="Z72" t="str">
        <f>IF(ISNUMBER('Panel Spreadsheet'!Z24),'Average Interest by Type'!$C72,"")</f>
        <v/>
      </c>
      <c r="AA72" t="str">
        <f>IF(ISNUMBER('Panel Spreadsheet'!AA24),'Average Interest by Type'!$C72,"")</f>
        <v/>
      </c>
      <c r="AB72" t="str">
        <f>IF(ISNUMBER('Panel Spreadsheet'!AB24),'Average Interest by Type'!$C72,"")</f>
        <v/>
      </c>
      <c r="AC72" t="str">
        <f>IF(ISNUMBER('Panel Spreadsheet'!AC24),'Average Interest by Type'!$C72,"")</f>
        <v/>
      </c>
      <c r="AD72" t="str">
        <f>IF(ISNUMBER('Panel Spreadsheet'!AD24),'Average Interest by Type'!$C72,"")</f>
        <v/>
      </c>
      <c r="AE72" t="str">
        <f>IF(ISNUMBER('Panel Spreadsheet'!AE24),'Average Interest by Type'!$C72,"")</f>
        <v/>
      </c>
      <c r="AF72" t="str">
        <f>IF(ISNUMBER('Panel Spreadsheet'!AF24),'Average Interest by Type'!$C72,"")</f>
        <v/>
      </c>
      <c r="AG72" t="str">
        <f>IF(ISNUMBER('Panel Spreadsheet'!AG24),'Average Interest by Type'!$C72,"")</f>
        <v/>
      </c>
      <c r="AH72" t="str">
        <f>IF(ISNUMBER('Panel Spreadsheet'!AH24),'Average Interest by Type'!$C72,"")</f>
        <v/>
      </c>
      <c r="AI72" t="str">
        <f>IF(ISNUMBER('Panel Spreadsheet'!AI24),'Average Interest by Type'!$C72,"")</f>
        <v/>
      </c>
      <c r="AJ72" t="str">
        <f>IF(ISNUMBER('Panel Spreadsheet'!AJ24),'Average Interest by Type'!$C72,"")</f>
        <v/>
      </c>
      <c r="AK72" t="str">
        <f>IF(ISNUMBER('Panel Spreadsheet'!AK24),'Average Interest by Type'!$C72,"")</f>
        <v/>
      </c>
      <c r="AL72" t="str">
        <f>IF(ISNUMBER('Panel Spreadsheet'!AL24),'Average Interest by Type'!$C72,"")</f>
        <v/>
      </c>
      <c r="AM72" t="str">
        <f>IF(ISNUMBER('Panel Spreadsheet'!AM24),'Average Interest by Type'!$C72,"")</f>
        <v/>
      </c>
      <c r="AN72" t="str">
        <f>IF(ISNUMBER('Panel Spreadsheet'!AN24),'Average Interest by Type'!$C72,"")</f>
        <v/>
      </c>
      <c r="AO72" t="str">
        <f>IF(ISNUMBER('Panel Spreadsheet'!AO24),'Average Interest by Type'!$C72,"")</f>
        <v/>
      </c>
      <c r="AP72" t="str">
        <f>IF(ISNUMBER('Panel Spreadsheet'!AP24),'Average Interest by Type'!$C72,"")</f>
        <v/>
      </c>
      <c r="AQ72" t="str">
        <f>IF(ISNUMBER('Panel Spreadsheet'!AQ24),'Average Interest by Type'!$C72,"")</f>
        <v/>
      </c>
      <c r="AR72" t="str">
        <f>IF(ISNUMBER('Panel Spreadsheet'!AR24),'Average Interest by Type'!$C72,"")</f>
        <v/>
      </c>
      <c r="AS72" t="str">
        <f>IF(ISNUMBER('Panel Spreadsheet'!AS24),'Average Interest by Type'!$C72,"")</f>
        <v/>
      </c>
      <c r="AT72" t="str">
        <f>IF(ISNUMBER('Panel Spreadsheet'!AT24),'Average Interest by Type'!$C72,"")</f>
        <v/>
      </c>
      <c r="AU72" t="str">
        <f>IF(ISNUMBER('Panel Spreadsheet'!AU24),'Average Interest by Type'!$C72,"")</f>
        <v/>
      </c>
      <c r="AV72" t="str">
        <f>IF(ISNUMBER('Panel Spreadsheet'!AV24),'Average Interest by Type'!$C72,"")</f>
        <v/>
      </c>
      <c r="AW72" t="str">
        <f>IF(ISNUMBER('Panel Spreadsheet'!AW24),'Average Interest by Type'!$C72,"")</f>
        <v/>
      </c>
      <c r="AX72" t="str">
        <f>IF(ISNUMBER('Panel Spreadsheet'!AX24),'Average Interest by Type'!$C72,"")</f>
        <v/>
      </c>
      <c r="AY72" t="str">
        <f>IF(ISNUMBER('Panel Spreadsheet'!AY24),'Average Interest by Type'!$C72,"")</f>
        <v/>
      </c>
    </row>
    <row r="73" spans="1:51" x14ac:dyDescent="0.35">
      <c r="A73" t="s">
        <v>40</v>
      </c>
      <c r="B73" t="s">
        <v>155</v>
      </c>
      <c r="C73" s="15">
        <v>3.5</v>
      </c>
      <c r="D73">
        <v>1954</v>
      </c>
      <c r="E73">
        <v>1959</v>
      </c>
      <c r="F73" t="str">
        <f>IF(ISNUMBER('Panel Spreadsheet'!F25),'Average Interest by Type'!$C73,"")</f>
        <v/>
      </c>
      <c r="G73" t="str">
        <f>IF(ISNUMBER('Panel Spreadsheet'!G25),'Average Interest by Type'!$C73,"")</f>
        <v/>
      </c>
      <c r="H73" t="str">
        <f>IF(ISNUMBER('Panel Spreadsheet'!H25),'Average Interest by Type'!$C73,"")</f>
        <v/>
      </c>
      <c r="I73" t="str">
        <f>IF(ISNUMBER('Panel Spreadsheet'!I25),'Average Interest by Type'!$C73,"")</f>
        <v/>
      </c>
      <c r="J73" t="str">
        <f>IF(ISNUMBER('Panel Spreadsheet'!J25),'Average Interest by Type'!$C73,"")</f>
        <v/>
      </c>
      <c r="K73" t="str">
        <f>IF(ISNUMBER('Panel Spreadsheet'!K25),'Average Interest by Type'!$C73,"")</f>
        <v/>
      </c>
      <c r="L73" t="str">
        <f>IF(ISNUMBER('Panel Spreadsheet'!L25),'Average Interest by Type'!$C73,"")</f>
        <v/>
      </c>
      <c r="M73" t="str">
        <f>IF(ISNUMBER('Panel Spreadsheet'!M25),'Average Interest by Type'!$C73,"")</f>
        <v/>
      </c>
      <c r="N73" t="str">
        <f>IF(ISNUMBER('Panel Spreadsheet'!N25),'Average Interest by Type'!$C73,"")</f>
        <v/>
      </c>
      <c r="O73" t="str">
        <f>IF(ISNUMBER('Panel Spreadsheet'!O25),'Average Interest by Type'!$C73,"")</f>
        <v/>
      </c>
      <c r="P73" t="str">
        <f>IF(ISNUMBER('Panel Spreadsheet'!P25),'Average Interest by Type'!$C73,"")</f>
        <v/>
      </c>
      <c r="Q73" t="str">
        <f>IF(ISNUMBER('Panel Spreadsheet'!Q25),'Average Interest by Type'!$C73,"")</f>
        <v/>
      </c>
      <c r="R73" t="str">
        <f>IF(ISNUMBER('Panel Spreadsheet'!R25),'Average Interest by Type'!$C73,"")</f>
        <v/>
      </c>
      <c r="S73" t="str">
        <f>IF(ISNUMBER('Panel Spreadsheet'!S25),'Average Interest by Type'!$C73,"")</f>
        <v/>
      </c>
      <c r="T73" t="str">
        <f>IF(ISNUMBER('Panel Spreadsheet'!T25),'Average Interest by Type'!$C73,"")</f>
        <v/>
      </c>
      <c r="U73" t="str">
        <f>IF(ISNUMBER('Panel Spreadsheet'!U25),'Average Interest by Type'!$C73,"")</f>
        <v/>
      </c>
      <c r="V73" t="str">
        <f>IF(ISNUMBER('Panel Spreadsheet'!V25),'Average Interest by Type'!$C73,"")</f>
        <v/>
      </c>
      <c r="W73" t="str">
        <f>IF(ISNUMBER('Panel Spreadsheet'!W25),'Average Interest by Type'!$C73,"")</f>
        <v/>
      </c>
      <c r="X73" t="str">
        <f>IF(ISNUMBER('Panel Spreadsheet'!X25),'Average Interest by Type'!$C73,"")</f>
        <v/>
      </c>
      <c r="Y73">
        <f>IF(ISNUMBER('Panel Spreadsheet'!Y25),'Average Interest by Type'!$C73,"")</f>
        <v>3.5</v>
      </c>
      <c r="Z73">
        <f>IF(ISNUMBER('Panel Spreadsheet'!Z25),'Average Interest by Type'!$C73,"")</f>
        <v>3.5</v>
      </c>
      <c r="AA73">
        <f>IF(ISNUMBER('Panel Spreadsheet'!AA25),'Average Interest by Type'!$C73,"")</f>
        <v>3.5</v>
      </c>
      <c r="AB73">
        <f>IF(ISNUMBER('Panel Spreadsheet'!AB25),'Average Interest by Type'!$C73,"")</f>
        <v>3.5</v>
      </c>
      <c r="AC73">
        <f>IF(ISNUMBER('Panel Spreadsheet'!AC25),'Average Interest by Type'!$C73,"")</f>
        <v>3.5</v>
      </c>
      <c r="AD73">
        <f>IF(ISNUMBER('Panel Spreadsheet'!AD25),'Average Interest by Type'!$C73,"")</f>
        <v>3.5</v>
      </c>
      <c r="AE73">
        <f>IF(ISNUMBER('Panel Spreadsheet'!AE25),'Average Interest by Type'!$C73,"")</f>
        <v>3.5</v>
      </c>
      <c r="AF73">
        <f>IF(ISNUMBER('Panel Spreadsheet'!AF25),'Average Interest by Type'!$C73,"")</f>
        <v>3.5</v>
      </c>
      <c r="AG73">
        <f>IF(ISNUMBER('Panel Spreadsheet'!AG25),'Average Interest by Type'!$C73,"")</f>
        <v>3.5</v>
      </c>
      <c r="AH73">
        <f>IF(ISNUMBER('Panel Spreadsheet'!AH25),'Average Interest by Type'!$C73,"")</f>
        <v>3.5</v>
      </c>
      <c r="AI73">
        <f>IF(ISNUMBER('Panel Spreadsheet'!AI25),'Average Interest by Type'!$C73,"")</f>
        <v>3.5</v>
      </c>
      <c r="AJ73">
        <f>IF(ISNUMBER('Panel Spreadsheet'!AJ25),'Average Interest by Type'!$C73,"")</f>
        <v>3.5</v>
      </c>
      <c r="AK73">
        <f>IF(ISNUMBER('Panel Spreadsheet'!AK25),'Average Interest by Type'!$C73,"")</f>
        <v>3.5</v>
      </c>
      <c r="AL73" t="str">
        <f>IF(ISNUMBER('Panel Spreadsheet'!AL25),'Average Interest by Type'!$C73,"")</f>
        <v/>
      </c>
      <c r="AM73" t="str">
        <f>IF(ISNUMBER('Panel Spreadsheet'!AM25),'Average Interest by Type'!$C73,"")</f>
        <v/>
      </c>
      <c r="AN73" t="str">
        <f>IF(ISNUMBER('Panel Spreadsheet'!AN25),'Average Interest by Type'!$C73,"")</f>
        <v/>
      </c>
      <c r="AO73" t="str">
        <f>IF(ISNUMBER('Panel Spreadsheet'!AO25),'Average Interest by Type'!$C73,"")</f>
        <v/>
      </c>
      <c r="AP73" t="str">
        <f>IF(ISNUMBER('Panel Spreadsheet'!AP25),'Average Interest by Type'!$C73,"")</f>
        <v/>
      </c>
      <c r="AQ73" t="str">
        <f>IF(ISNUMBER('Panel Spreadsheet'!AQ25),'Average Interest by Type'!$C73,"")</f>
        <v/>
      </c>
      <c r="AR73" t="str">
        <f>IF(ISNUMBER('Panel Spreadsheet'!AR25),'Average Interest by Type'!$C73,"")</f>
        <v/>
      </c>
      <c r="AS73" t="str">
        <f>IF(ISNUMBER('Panel Spreadsheet'!AS25),'Average Interest by Type'!$C73,"")</f>
        <v/>
      </c>
      <c r="AT73" t="str">
        <f>IF(ISNUMBER('Panel Spreadsheet'!AT25),'Average Interest by Type'!$C73,"")</f>
        <v/>
      </c>
      <c r="AU73" t="str">
        <f>IF(ISNUMBER('Panel Spreadsheet'!AU25),'Average Interest by Type'!$C73,"")</f>
        <v/>
      </c>
      <c r="AV73" t="str">
        <f>IF(ISNUMBER('Panel Spreadsheet'!AV25),'Average Interest by Type'!$C73,"")</f>
        <v/>
      </c>
      <c r="AW73" t="str">
        <f>IF(ISNUMBER('Panel Spreadsheet'!AW25),'Average Interest by Type'!$C73,"")</f>
        <v/>
      </c>
      <c r="AX73" t="str">
        <f>IF(ISNUMBER('Panel Spreadsheet'!AX25),'Average Interest by Type'!$C73,"")</f>
        <v/>
      </c>
      <c r="AY73" t="str">
        <f>IF(ISNUMBER('Panel Spreadsheet'!AY25),'Average Interest by Type'!$C73,"")</f>
        <v/>
      </c>
    </row>
    <row r="74" spans="1:51" x14ac:dyDescent="0.35">
      <c r="A74" t="s">
        <v>57</v>
      </c>
      <c r="B74" t="s">
        <v>155</v>
      </c>
      <c r="C74" s="15">
        <v>3.5</v>
      </c>
      <c r="D74">
        <v>1961</v>
      </c>
      <c r="E74">
        <v>1966</v>
      </c>
      <c r="F74" t="str">
        <f>IF(ISNUMBER('Panel Spreadsheet'!F26),'Average Interest by Type'!$C74,"")</f>
        <v/>
      </c>
      <c r="G74" t="str">
        <f>IF(ISNUMBER('Panel Spreadsheet'!G26),'Average Interest by Type'!$C74,"")</f>
        <v/>
      </c>
      <c r="H74" t="str">
        <f>IF(ISNUMBER('Panel Spreadsheet'!H26),'Average Interest by Type'!$C74,"")</f>
        <v/>
      </c>
      <c r="I74" t="str">
        <f>IF(ISNUMBER('Panel Spreadsheet'!I26),'Average Interest by Type'!$C74,"")</f>
        <v/>
      </c>
      <c r="J74" t="str">
        <f>IF(ISNUMBER('Panel Spreadsheet'!J26),'Average Interest by Type'!$C74,"")</f>
        <v/>
      </c>
      <c r="K74" t="str">
        <f>IF(ISNUMBER('Panel Spreadsheet'!K26),'Average Interest by Type'!$C74,"")</f>
        <v/>
      </c>
      <c r="L74" t="str">
        <f>IF(ISNUMBER('Panel Spreadsheet'!L26),'Average Interest by Type'!$C74,"")</f>
        <v/>
      </c>
      <c r="M74" t="str">
        <f>IF(ISNUMBER('Panel Spreadsheet'!M26),'Average Interest by Type'!$C74,"")</f>
        <v/>
      </c>
      <c r="N74" t="str">
        <f>IF(ISNUMBER('Panel Spreadsheet'!N26),'Average Interest by Type'!$C74,"")</f>
        <v/>
      </c>
      <c r="O74" t="str">
        <f>IF(ISNUMBER('Panel Spreadsheet'!O26),'Average Interest by Type'!$C74,"")</f>
        <v/>
      </c>
      <c r="P74" t="str">
        <f>IF(ISNUMBER('Panel Spreadsheet'!P26),'Average Interest by Type'!$C74,"")</f>
        <v/>
      </c>
      <c r="Q74" t="str">
        <f>IF(ISNUMBER('Panel Spreadsheet'!Q26),'Average Interest by Type'!$C74,"")</f>
        <v/>
      </c>
      <c r="R74" t="str">
        <f>IF(ISNUMBER('Panel Spreadsheet'!R26),'Average Interest by Type'!$C74,"")</f>
        <v/>
      </c>
      <c r="S74" t="str">
        <f>IF(ISNUMBER('Panel Spreadsheet'!S26),'Average Interest by Type'!$C74,"")</f>
        <v/>
      </c>
      <c r="T74" t="str">
        <f>IF(ISNUMBER('Panel Spreadsheet'!T26),'Average Interest by Type'!$C74,"")</f>
        <v/>
      </c>
      <c r="U74" t="str">
        <f>IF(ISNUMBER('Panel Spreadsheet'!U26),'Average Interest by Type'!$C74,"")</f>
        <v/>
      </c>
      <c r="V74" t="str">
        <f>IF(ISNUMBER('Panel Spreadsheet'!V26),'Average Interest by Type'!$C74,"")</f>
        <v/>
      </c>
      <c r="W74">
        <f>IF(ISNUMBER('Panel Spreadsheet'!W26),'Average Interest by Type'!$C74,"")</f>
        <v>3.5</v>
      </c>
      <c r="X74">
        <f>IF(ISNUMBER('Panel Spreadsheet'!X26),'Average Interest by Type'!$C74,"")</f>
        <v>3.5</v>
      </c>
      <c r="Y74">
        <f>IF(ISNUMBER('Panel Spreadsheet'!Y26),'Average Interest by Type'!$C74,"")</f>
        <v>3.5</v>
      </c>
      <c r="Z74">
        <f>IF(ISNUMBER('Panel Spreadsheet'!Z26),'Average Interest by Type'!$C74,"")</f>
        <v>3.5</v>
      </c>
      <c r="AA74">
        <f>IF(ISNUMBER('Panel Spreadsheet'!AA26),'Average Interest by Type'!$C74,"")</f>
        <v>3.5</v>
      </c>
      <c r="AB74">
        <f>IF(ISNUMBER('Panel Spreadsheet'!AB26),'Average Interest by Type'!$C74,"")</f>
        <v>3.5</v>
      </c>
      <c r="AC74">
        <f>IF(ISNUMBER('Panel Spreadsheet'!AC26),'Average Interest by Type'!$C74,"")</f>
        <v>3.5</v>
      </c>
      <c r="AD74">
        <f>IF(ISNUMBER('Panel Spreadsheet'!AD26),'Average Interest by Type'!$C74,"")</f>
        <v>3.5</v>
      </c>
      <c r="AE74">
        <f>IF(ISNUMBER('Panel Spreadsheet'!AE26),'Average Interest by Type'!$C74,"")</f>
        <v>3.5</v>
      </c>
      <c r="AF74">
        <f>IF(ISNUMBER('Panel Spreadsheet'!AF26),'Average Interest by Type'!$C74,"")</f>
        <v>3.5</v>
      </c>
      <c r="AG74">
        <f>IF(ISNUMBER('Panel Spreadsheet'!AG26),'Average Interest by Type'!$C74,"")</f>
        <v>3.5</v>
      </c>
      <c r="AH74">
        <f>IF(ISNUMBER('Panel Spreadsheet'!AH26),'Average Interest by Type'!$C74,"")</f>
        <v>3.5</v>
      </c>
      <c r="AI74">
        <f>IF(ISNUMBER('Panel Spreadsheet'!AI26),'Average Interest by Type'!$C74,"")</f>
        <v>3.5</v>
      </c>
      <c r="AJ74">
        <f>IF(ISNUMBER('Panel Spreadsheet'!AJ26),'Average Interest by Type'!$C74,"")</f>
        <v>3.5</v>
      </c>
      <c r="AK74">
        <f>IF(ISNUMBER('Panel Spreadsheet'!AK26),'Average Interest by Type'!$C74,"")</f>
        <v>3.5</v>
      </c>
      <c r="AL74" t="str">
        <f>IF(ISNUMBER('Panel Spreadsheet'!AL26),'Average Interest by Type'!$C74,"")</f>
        <v/>
      </c>
      <c r="AM74" t="str">
        <f>IF(ISNUMBER('Panel Spreadsheet'!AM26),'Average Interest by Type'!$C74,"")</f>
        <v/>
      </c>
      <c r="AN74" t="str">
        <f>IF(ISNUMBER('Panel Spreadsheet'!AN26),'Average Interest by Type'!$C74,"")</f>
        <v/>
      </c>
      <c r="AO74" t="str">
        <f>IF(ISNUMBER('Panel Spreadsheet'!AO26),'Average Interest by Type'!$C74,"")</f>
        <v/>
      </c>
      <c r="AP74" t="str">
        <f>IF(ISNUMBER('Panel Spreadsheet'!AP26),'Average Interest by Type'!$C74,"")</f>
        <v/>
      </c>
      <c r="AQ74" t="str">
        <f>IF(ISNUMBER('Panel Spreadsheet'!AQ26),'Average Interest by Type'!$C74,"")</f>
        <v/>
      </c>
      <c r="AR74" t="str">
        <f>IF(ISNUMBER('Panel Spreadsheet'!AR26),'Average Interest by Type'!$C74,"")</f>
        <v/>
      </c>
      <c r="AS74" t="str">
        <f>IF(ISNUMBER('Panel Spreadsheet'!AS26),'Average Interest by Type'!$C74,"")</f>
        <v/>
      </c>
      <c r="AT74" t="str">
        <f>IF(ISNUMBER('Panel Spreadsheet'!AT26),'Average Interest by Type'!$C74,"")</f>
        <v/>
      </c>
      <c r="AU74" t="str">
        <f>IF(ISNUMBER('Panel Spreadsheet'!AU26),'Average Interest by Type'!$C74,"")</f>
        <v/>
      </c>
      <c r="AV74" t="str">
        <f>IF(ISNUMBER('Panel Spreadsheet'!AV26),'Average Interest by Type'!$C74,"")</f>
        <v/>
      </c>
      <c r="AW74" t="str">
        <f>IF(ISNUMBER('Panel Spreadsheet'!AW26),'Average Interest by Type'!$C74,"")</f>
        <v/>
      </c>
      <c r="AX74" t="str">
        <f>IF(ISNUMBER('Panel Spreadsheet'!AX26),'Average Interest by Type'!$C74,"")</f>
        <v/>
      </c>
      <c r="AY74" t="str">
        <f>IF(ISNUMBER('Panel Spreadsheet'!AY26),'Average Interest by Type'!$C74,"")</f>
        <v/>
      </c>
    </row>
    <row r="75" spans="1:51" x14ac:dyDescent="0.35">
      <c r="A75" t="s">
        <v>42</v>
      </c>
      <c r="B75" t="s">
        <v>155</v>
      </c>
      <c r="C75" s="15">
        <v>3.5</v>
      </c>
      <c r="D75">
        <v>1937</v>
      </c>
      <c r="E75">
        <v>1967</v>
      </c>
      <c r="F75">
        <f>IF(ISNUMBER('Panel Spreadsheet'!F27),'Average Interest by Type'!$C75,"")</f>
        <v>3.5</v>
      </c>
      <c r="G75">
        <f>IF(ISNUMBER('Panel Spreadsheet'!G27),'Average Interest by Type'!$C75,"")</f>
        <v>3.5</v>
      </c>
      <c r="H75">
        <f>IF(ISNUMBER('Panel Spreadsheet'!H27),'Average Interest by Type'!$C75,"")</f>
        <v>3.5</v>
      </c>
      <c r="I75">
        <f>IF(ISNUMBER('Panel Spreadsheet'!I27),'Average Interest by Type'!$C75,"")</f>
        <v>3.5</v>
      </c>
      <c r="J75">
        <f>IF(ISNUMBER('Panel Spreadsheet'!J27),'Average Interest by Type'!$C75,"")</f>
        <v>3.5</v>
      </c>
      <c r="K75">
        <f>IF(ISNUMBER('Panel Spreadsheet'!K27),'Average Interest by Type'!$C75,"")</f>
        <v>3.5</v>
      </c>
      <c r="L75">
        <f>IF(ISNUMBER('Panel Spreadsheet'!L27),'Average Interest by Type'!$C75,"")</f>
        <v>3.5</v>
      </c>
      <c r="M75">
        <f>IF(ISNUMBER('Panel Spreadsheet'!M27),'Average Interest by Type'!$C75,"")</f>
        <v>3.5</v>
      </c>
      <c r="N75">
        <f>IF(ISNUMBER('Panel Spreadsheet'!N27),'Average Interest by Type'!$C75,"")</f>
        <v>3.5</v>
      </c>
      <c r="O75">
        <f>IF(ISNUMBER('Panel Spreadsheet'!O27),'Average Interest by Type'!$C75,"")</f>
        <v>3.5</v>
      </c>
      <c r="P75">
        <f>IF(ISNUMBER('Panel Spreadsheet'!P27),'Average Interest by Type'!$C75,"")</f>
        <v>3.5</v>
      </c>
      <c r="Q75" t="str">
        <f>IF(ISNUMBER('Panel Spreadsheet'!Q27),'Average Interest by Type'!$C75,"")</f>
        <v/>
      </c>
      <c r="R75" t="str">
        <f>IF(ISNUMBER('Panel Spreadsheet'!R27),'Average Interest by Type'!$C75,"")</f>
        <v/>
      </c>
      <c r="S75" t="str">
        <f>IF(ISNUMBER('Panel Spreadsheet'!S27),'Average Interest by Type'!$C75,"")</f>
        <v/>
      </c>
      <c r="T75" t="str">
        <f>IF(ISNUMBER('Panel Spreadsheet'!T27),'Average Interest by Type'!$C75,"")</f>
        <v/>
      </c>
      <c r="U75" t="str">
        <f>IF(ISNUMBER('Panel Spreadsheet'!U27),'Average Interest by Type'!$C75,"")</f>
        <v/>
      </c>
      <c r="V75" t="str">
        <f>IF(ISNUMBER('Panel Spreadsheet'!V27),'Average Interest by Type'!$C75,"")</f>
        <v/>
      </c>
      <c r="W75" t="str">
        <f>IF(ISNUMBER('Panel Spreadsheet'!W27),'Average Interest by Type'!$C75,"")</f>
        <v/>
      </c>
      <c r="X75" t="str">
        <f>IF(ISNUMBER('Panel Spreadsheet'!X27),'Average Interest by Type'!$C75,"")</f>
        <v/>
      </c>
      <c r="Y75" t="str">
        <f>IF(ISNUMBER('Panel Spreadsheet'!Y27),'Average Interest by Type'!$C75,"")</f>
        <v/>
      </c>
      <c r="Z75" t="str">
        <f>IF(ISNUMBER('Panel Spreadsheet'!Z27),'Average Interest by Type'!$C75,"")</f>
        <v/>
      </c>
      <c r="AA75" t="str">
        <f>IF(ISNUMBER('Panel Spreadsheet'!AA27),'Average Interest by Type'!$C75,"")</f>
        <v/>
      </c>
      <c r="AB75" t="str">
        <f>IF(ISNUMBER('Panel Spreadsheet'!AB27),'Average Interest by Type'!$C75,"")</f>
        <v/>
      </c>
      <c r="AC75" t="str">
        <f>IF(ISNUMBER('Panel Spreadsheet'!AC27),'Average Interest by Type'!$C75,"")</f>
        <v/>
      </c>
      <c r="AD75" t="str">
        <f>IF(ISNUMBER('Panel Spreadsheet'!AD27),'Average Interest by Type'!$C75,"")</f>
        <v/>
      </c>
      <c r="AE75" t="str">
        <f>IF(ISNUMBER('Panel Spreadsheet'!AE27),'Average Interest by Type'!$C75,"")</f>
        <v/>
      </c>
      <c r="AF75" t="str">
        <f>IF(ISNUMBER('Panel Spreadsheet'!AF27),'Average Interest by Type'!$C75,"")</f>
        <v/>
      </c>
      <c r="AG75" t="str">
        <f>IF(ISNUMBER('Panel Spreadsheet'!AG27),'Average Interest by Type'!$C75,"")</f>
        <v/>
      </c>
      <c r="AH75" t="str">
        <f>IF(ISNUMBER('Panel Spreadsheet'!AH27),'Average Interest by Type'!$C75,"")</f>
        <v/>
      </c>
      <c r="AI75" t="str">
        <f>IF(ISNUMBER('Panel Spreadsheet'!AI27),'Average Interest by Type'!$C75,"")</f>
        <v/>
      </c>
      <c r="AJ75" t="str">
        <f>IF(ISNUMBER('Panel Spreadsheet'!AJ27),'Average Interest by Type'!$C75,"")</f>
        <v/>
      </c>
      <c r="AK75" t="str">
        <f>IF(ISNUMBER('Panel Spreadsheet'!AK27),'Average Interest by Type'!$C75,"")</f>
        <v/>
      </c>
      <c r="AL75" t="str">
        <f>IF(ISNUMBER('Panel Spreadsheet'!AL27),'Average Interest by Type'!$C75,"")</f>
        <v/>
      </c>
      <c r="AM75" t="str">
        <f>IF(ISNUMBER('Panel Spreadsheet'!AM27),'Average Interest by Type'!$C75,"")</f>
        <v/>
      </c>
      <c r="AN75" t="str">
        <f>IF(ISNUMBER('Panel Spreadsheet'!AN27),'Average Interest by Type'!$C75,"")</f>
        <v/>
      </c>
      <c r="AO75" t="str">
        <f>IF(ISNUMBER('Panel Spreadsheet'!AO27),'Average Interest by Type'!$C75,"")</f>
        <v/>
      </c>
      <c r="AP75" t="str">
        <f>IF(ISNUMBER('Panel Spreadsheet'!AP27),'Average Interest by Type'!$C75,"")</f>
        <v/>
      </c>
      <c r="AQ75" t="str">
        <f>IF(ISNUMBER('Panel Spreadsheet'!AQ27),'Average Interest by Type'!$C75,"")</f>
        <v/>
      </c>
      <c r="AR75" t="str">
        <f>IF(ISNUMBER('Panel Spreadsheet'!AR27),'Average Interest by Type'!$C75,"")</f>
        <v/>
      </c>
      <c r="AS75" t="str">
        <f>IF(ISNUMBER('Panel Spreadsheet'!AS27),'Average Interest by Type'!$C75,"")</f>
        <v/>
      </c>
      <c r="AT75" t="str">
        <f>IF(ISNUMBER('Panel Spreadsheet'!AT27),'Average Interest by Type'!$C75,"")</f>
        <v/>
      </c>
      <c r="AU75" t="str">
        <f>IF(ISNUMBER('Panel Spreadsheet'!AU27),'Average Interest by Type'!$C75,"")</f>
        <v/>
      </c>
      <c r="AV75" t="str">
        <f>IF(ISNUMBER('Panel Spreadsheet'!AV27),'Average Interest by Type'!$C75,"")</f>
        <v/>
      </c>
      <c r="AW75" t="str">
        <f>IF(ISNUMBER('Panel Spreadsheet'!AW27),'Average Interest by Type'!$C75,"")</f>
        <v/>
      </c>
      <c r="AX75" t="str">
        <f>IF(ISNUMBER('Panel Spreadsheet'!AX27),'Average Interest by Type'!$C75,"")</f>
        <v/>
      </c>
      <c r="AY75" t="str">
        <f>IF(ISNUMBER('Panel Spreadsheet'!AY27),'Average Interest by Type'!$C75,"")</f>
        <v/>
      </c>
    </row>
    <row r="76" spans="1:51" x14ac:dyDescent="0.35">
      <c r="A76" t="s">
        <v>179</v>
      </c>
      <c r="B76" t="s">
        <v>155</v>
      </c>
      <c r="C76" s="15">
        <v>3.5</v>
      </c>
      <c r="D76">
        <v>1937</v>
      </c>
      <c r="E76">
        <v>1967</v>
      </c>
      <c r="F76" t="str">
        <f>IF(ISNUMBER('Panel Spreadsheet'!F28),'Average Interest by Type'!$C76,"")</f>
        <v/>
      </c>
      <c r="G76" t="str">
        <f>IF(ISNUMBER('Panel Spreadsheet'!G28),'Average Interest by Type'!$C76,"")</f>
        <v/>
      </c>
      <c r="H76" t="str">
        <f>IF(ISNUMBER('Panel Spreadsheet'!H28),'Average Interest by Type'!$C76,"")</f>
        <v/>
      </c>
      <c r="I76" t="str">
        <f>IF(ISNUMBER('Panel Spreadsheet'!I28),'Average Interest by Type'!$C76,"")</f>
        <v/>
      </c>
      <c r="J76" t="str">
        <f>IF(ISNUMBER('Panel Spreadsheet'!J28),'Average Interest by Type'!$C76,"")</f>
        <v/>
      </c>
      <c r="K76" t="str">
        <f>IF(ISNUMBER('Panel Spreadsheet'!K28),'Average Interest by Type'!$C76,"")</f>
        <v/>
      </c>
      <c r="L76" t="str">
        <f>IF(ISNUMBER('Panel Spreadsheet'!L28),'Average Interest by Type'!$C76,"")</f>
        <v/>
      </c>
      <c r="M76" t="str">
        <f>IF(ISNUMBER('Panel Spreadsheet'!M28),'Average Interest by Type'!$C76,"")</f>
        <v/>
      </c>
      <c r="N76">
        <f>IF(ISNUMBER('Panel Spreadsheet'!N28),'Average Interest by Type'!$C76,"")</f>
        <v>3.5</v>
      </c>
      <c r="O76">
        <f>IF(ISNUMBER('Panel Spreadsheet'!O28),'Average Interest by Type'!$C76,"")</f>
        <v>3.5</v>
      </c>
      <c r="P76" t="str">
        <f>IF(ISNUMBER('Panel Spreadsheet'!P28),'Average Interest by Type'!$C76,"")</f>
        <v/>
      </c>
      <c r="Q76" t="str">
        <f>IF(ISNUMBER('Panel Spreadsheet'!Q28),'Average Interest by Type'!$C76,"")</f>
        <v/>
      </c>
      <c r="R76" t="str">
        <f>IF(ISNUMBER('Panel Spreadsheet'!R28),'Average Interest by Type'!$C76,"")</f>
        <v/>
      </c>
      <c r="S76" t="str">
        <f>IF(ISNUMBER('Panel Spreadsheet'!S28),'Average Interest by Type'!$C76,"")</f>
        <v/>
      </c>
      <c r="T76" t="str">
        <f>IF(ISNUMBER('Panel Spreadsheet'!T28),'Average Interest by Type'!$C76,"")</f>
        <v/>
      </c>
      <c r="U76" t="str">
        <f>IF(ISNUMBER('Panel Spreadsheet'!U28),'Average Interest by Type'!$C76,"")</f>
        <v/>
      </c>
      <c r="V76" t="str">
        <f>IF(ISNUMBER('Panel Spreadsheet'!V28),'Average Interest by Type'!$C76,"")</f>
        <v/>
      </c>
      <c r="W76" t="str">
        <f>IF(ISNUMBER('Panel Spreadsheet'!W28),'Average Interest by Type'!$C76,"")</f>
        <v/>
      </c>
      <c r="X76" t="str">
        <f>IF(ISNUMBER('Panel Spreadsheet'!X28),'Average Interest by Type'!$C76,"")</f>
        <v/>
      </c>
      <c r="Y76" t="str">
        <f>IF(ISNUMBER('Panel Spreadsheet'!Y28),'Average Interest by Type'!$C76,"")</f>
        <v/>
      </c>
      <c r="Z76" t="str">
        <f>IF(ISNUMBER('Panel Spreadsheet'!Z28),'Average Interest by Type'!$C76,"")</f>
        <v/>
      </c>
      <c r="AA76" t="str">
        <f>IF(ISNUMBER('Panel Spreadsheet'!AA28),'Average Interest by Type'!$C76,"")</f>
        <v/>
      </c>
      <c r="AB76" t="str">
        <f>IF(ISNUMBER('Panel Spreadsheet'!AB28),'Average Interest by Type'!$C76,"")</f>
        <v/>
      </c>
      <c r="AC76" t="str">
        <f>IF(ISNUMBER('Panel Spreadsheet'!AC28),'Average Interest by Type'!$C76,"")</f>
        <v/>
      </c>
      <c r="AD76" t="str">
        <f>IF(ISNUMBER('Panel Spreadsheet'!AD28),'Average Interest by Type'!$C76,"")</f>
        <v/>
      </c>
      <c r="AE76" t="str">
        <f>IF(ISNUMBER('Panel Spreadsheet'!AE28),'Average Interest by Type'!$C76,"")</f>
        <v/>
      </c>
      <c r="AF76" t="str">
        <f>IF(ISNUMBER('Panel Spreadsheet'!AF28),'Average Interest by Type'!$C76,"")</f>
        <v/>
      </c>
      <c r="AG76" t="str">
        <f>IF(ISNUMBER('Panel Spreadsheet'!AG28),'Average Interest by Type'!$C76,"")</f>
        <v/>
      </c>
      <c r="AH76" t="str">
        <f>IF(ISNUMBER('Panel Spreadsheet'!AH28),'Average Interest by Type'!$C76,"")</f>
        <v/>
      </c>
      <c r="AI76" t="str">
        <f>IF(ISNUMBER('Panel Spreadsheet'!AI28),'Average Interest by Type'!$C76,"")</f>
        <v/>
      </c>
      <c r="AJ76" t="str">
        <f>IF(ISNUMBER('Panel Spreadsheet'!AJ28),'Average Interest by Type'!$C76,"")</f>
        <v/>
      </c>
      <c r="AK76" t="str">
        <f>IF(ISNUMBER('Panel Spreadsheet'!AK28),'Average Interest by Type'!$C76,"")</f>
        <v/>
      </c>
      <c r="AL76" t="str">
        <f>IF(ISNUMBER('Panel Spreadsheet'!AL28),'Average Interest by Type'!$C76,"")</f>
        <v/>
      </c>
      <c r="AM76" t="str">
        <f>IF(ISNUMBER('Panel Spreadsheet'!AM28),'Average Interest by Type'!$C76,"")</f>
        <v/>
      </c>
      <c r="AN76" t="str">
        <f>IF(ISNUMBER('Panel Spreadsheet'!AN28),'Average Interest by Type'!$C76,"")</f>
        <v/>
      </c>
      <c r="AO76" t="str">
        <f>IF(ISNUMBER('Panel Spreadsheet'!AO28),'Average Interest by Type'!$C76,"")</f>
        <v/>
      </c>
      <c r="AP76" t="str">
        <f>IF(ISNUMBER('Panel Spreadsheet'!AP28),'Average Interest by Type'!$C76,"")</f>
        <v/>
      </c>
      <c r="AQ76" t="str">
        <f>IF(ISNUMBER('Panel Spreadsheet'!AQ28),'Average Interest by Type'!$C76,"")</f>
        <v/>
      </c>
      <c r="AR76" t="str">
        <f>IF(ISNUMBER('Panel Spreadsheet'!AR28),'Average Interest by Type'!$C76,"")</f>
        <v/>
      </c>
      <c r="AS76" t="str">
        <f>IF(ISNUMBER('Panel Spreadsheet'!AS28),'Average Interest by Type'!$C76,"")</f>
        <v/>
      </c>
      <c r="AT76" t="str">
        <f>IF(ISNUMBER('Panel Spreadsheet'!AT28),'Average Interest by Type'!$C76,"")</f>
        <v/>
      </c>
      <c r="AU76" t="str">
        <f>IF(ISNUMBER('Panel Spreadsheet'!AU28),'Average Interest by Type'!$C76,"")</f>
        <v/>
      </c>
      <c r="AV76" t="str">
        <f>IF(ISNUMBER('Panel Spreadsheet'!AV28),'Average Interest by Type'!$C76,"")</f>
        <v/>
      </c>
      <c r="AW76" t="str">
        <f>IF(ISNUMBER('Panel Spreadsheet'!AW28),'Average Interest by Type'!$C76,"")</f>
        <v/>
      </c>
      <c r="AX76" t="str">
        <f>IF(ISNUMBER('Panel Spreadsheet'!AX28),'Average Interest by Type'!$C76,"")</f>
        <v/>
      </c>
      <c r="AY76" t="str">
        <f>IF(ISNUMBER('Panel Spreadsheet'!AY28),'Average Interest by Type'!$C76,"")</f>
        <v/>
      </c>
    </row>
    <row r="77" spans="1:51" x14ac:dyDescent="0.35">
      <c r="A77" t="s">
        <v>47</v>
      </c>
      <c r="B77" t="s">
        <v>155</v>
      </c>
      <c r="C77" s="15">
        <v>3.75</v>
      </c>
      <c r="D77">
        <v>1946</v>
      </c>
      <c r="E77">
        <v>1949</v>
      </c>
      <c r="F77" t="str">
        <f>IF(ISNUMBER('Panel Spreadsheet'!F29),'Average Interest by Type'!$C77,"")</f>
        <v/>
      </c>
      <c r="G77" t="str">
        <f>IF(ISNUMBER('Panel Spreadsheet'!G29),'Average Interest by Type'!$C77,"")</f>
        <v/>
      </c>
      <c r="H77" t="str">
        <f>IF(ISNUMBER('Panel Spreadsheet'!H29),'Average Interest by Type'!$C77,"")</f>
        <v/>
      </c>
      <c r="I77" t="str">
        <f>IF(ISNUMBER('Panel Spreadsheet'!I29),'Average Interest by Type'!$C77,"")</f>
        <v/>
      </c>
      <c r="J77" t="str">
        <f>IF(ISNUMBER('Panel Spreadsheet'!J29),'Average Interest by Type'!$C77,"")</f>
        <v/>
      </c>
      <c r="K77" t="str">
        <f>IF(ISNUMBER('Panel Spreadsheet'!K29),'Average Interest by Type'!$C77,"")</f>
        <v/>
      </c>
      <c r="L77" t="str">
        <f>IF(ISNUMBER('Panel Spreadsheet'!L29),'Average Interest by Type'!$C77,"")</f>
        <v/>
      </c>
      <c r="M77" t="str">
        <f>IF(ISNUMBER('Panel Spreadsheet'!M29),'Average Interest by Type'!$C77,"")</f>
        <v/>
      </c>
      <c r="N77" t="str">
        <f>IF(ISNUMBER('Panel Spreadsheet'!N29),'Average Interest by Type'!$C77,"")</f>
        <v/>
      </c>
      <c r="O77" t="str">
        <f>IF(ISNUMBER('Panel Spreadsheet'!O29),'Average Interest by Type'!$C77,"")</f>
        <v/>
      </c>
      <c r="P77" t="str">
        <f>IF(ISNUMBER('Panel Spreadsheet'!P29),'Average Interest by Type'!$C77,"")</f>
        <v/>
      </c>
      <c r="Q77" t="str">
        <f>IF(ISNUMBER('Panel Spreadsheet'!Q29),'Average Interest by Type'!$C77,"")</f>
        <v/>
      </c>
      <c r="R77" t="str">
        <f>IF(ISNUMBER('Panel Spreadsheet'!R29),'Average Interest by Type'!$C77,"")</f>
        <v/>
      </c>
      <c r="S77">
        <f>IF(ISNUMBER('Panel Spreadsheet'!S29),'Average Interest by Type'!$C77,"")</f>
        <v>3.75</v>
      </c>
      <c r="T77">
        <f>IF(ISNUMBER('Panel Spreadsheet'!T29),'Average Interest by Type'!$C77,"")</f>
        <v>3.75</v>
      </c>
      <c r="U77">
        <f>IF(ISNUMBER('Panel Spreadsheet'!U29),'Average Interest by Type'!$C77,"")</f>
        <v>3.75</v>
      </c>
      <c r="V77">
        <f>IF(ISNUMBER('Panel Spreadsheet'!V29),'Average Interest by Type'!$C77,"")</f>
        <v>3.75</v>
      </c>
      <c r="W77">
        <f>IF(ISNUMBER('Panel Spreadsheet'!W29),'Average Interest by Type'!$C77,"")</f>
        <v>3.75</v>
      </c>
      <c r="X77">
        <f>IF(ISNUMBER('Panel Spreadsheet'!X29),'Average Interest by Type'!$C77,"")</f>
        <v>3.75</v>
      </c>
      <c r="Y77">
        <f>IF(ISNUMBER('Panel Spreadsheet'!Y29),'Average Interest by Type'!$C77,"")</f>
        <v>3.75</v>
      </c>
      <c r="Z77">
        <f>IF(ISNUMBER('Panel Spreadsheet'!Z29),'Average Interest by Type'!$C77,"")</f>
        <v>3.75</v>
      </c>
      <c r="AA77">
        <f>IF(ISNUMBER('Panel Spreadsheet'!AA29),'Average Interest by Type'!$C77,"")</f>
        <v>3.75</v>
      </c>
      <c r="AB77">
        <f>IF(ISNUMBER('Panel Spreadsheet'!AB29),'Average Interest by Type'!$C77,"")</f>
        <v>3.75</v>
      </c>
      <c r="AC77">
        <f>IF(ISNUMBER('Panel Spreadsheet'!AC29),'Average Interest by Type'!$C77,"")</f>
        <v>3.75</v>
      </c>
      <c r="AD77">
        <f>IF(ISNUMBER('Panel Spreadsheet'!AD29),'Average Interest by Type'!$C77,"")</f>
        <v>3.75</v>
      </c>
      <c r="AE77">
        <f>IF(ISNUMBER('Panel Spreadsheet'!AE29),'Average Interest by Type'!$C77,"")</f>
        <v>3.75</v>
      </c>
      <c r="AF77">
        <f>IF(ISNUMBER('Panel Spreadsheet'!AF29),'Average Interest by Type'!$C77,"")</f>
        <v>3.75</v>
      </c>
      <c r="AG77">
        <f>IF(ISNUMBER('Panel Spreadsheet'!AG29),'Average Interest by Type'!$C77,"")</f>
        <v>3.75</v>
      </c>
      <c r="AH77" t="str">
        <f>IF(ISNUMBER('Panel Spreadsheet'!AH29),'Average Interest by Type'!$C77,"")</f>
        <v/>
      </c>
      <c r="AI77" t="str">
        <f>IF(ISNUMBER('Panel Spreadsheet'!AI29),'Average Interest by Type'!$C77,"")</f>
        <v/>
      </c>
      <c r="AJ77" t="str">
        <f>IF(ISNUMBER('Panel Spreadsheet'!AJ29),'Average Interest by Type'!$C77,"")</f>
        <v/>
      </c>
      <c r="AK77" t="str">
        <f>IF(ISNUMBER('Panel Spreadsheet'!AK29),'Average Interest by Type'!$C77,"")</f>
        <v/>
      </c>
      <c r="AL77" t="str">
        <f>IF(ISNUMBER('Panel Spreadsheet'!AL29),'Average Interest by Type'!$C77,"")</f>
        <v/>
      </c>
      <c r="AM77" t="str">
        <f>IF(ISNUMBER('Panel Spreadsheet'!AM29),'Average Interest by Type'!$C77,"")</f>
        <v/>
      </c>
      <c r="AN77" t="str">
        <f>IF(ISNUMBER('Panel Spreadsheet'!AN29),'Average Interest by Type'!$C77,"")</f>
        <v/>
      </c>
      <c r="AO77" t="str">
        <f>IF(ISNUMBER('Panel Spreadsheet'!AO29),'Average Interest by Type'!$C77,"")</f>
        <v/>
      </c>
      <c r="AP77" t="str">
        <f>IF(ISNUMBER('Panel Spreadsheet'!AP29),'Average Interest by Type'!$C77,"")</f>
        <v/>
      </c>
      <c r="AQ77" t="str">
        <f>IF(ISNUMBER('Panel Spreadsheet'!AQ29),'Average Interest by Type'!$C77,"")</f>
        <v/>
      </c>
      <c r="AR77" t="str">
        <f>IF(ISNUMBER('Panel Spreadsheet'!AR29),'Average Interest by Type'!$C77,"")</f>
        <v/>
      </c>
      <c r="AS77" t="str">
        <f>IF(ISNUMBER('Panel Spreadsheet'!AS29),'Average Interest by Type'!$C77,"")</f>
        <v/>
      </c>
      <c r="AT77" t="str">
        <f>IF(ISNUMBER('Panel Spreadsheet'!AT29),'Average Interest by Type'!$C77,"")</f>
        <v/>
      </c>
      <c r="AU77" t="str">
        <f>IF(ISNUMBER('Panel Spreadsheet'!AU29),'Average Interest by Type'!$C77,"")</f>
        <v/>
      </c>
      <c r="AV77" t="str">
        <f>IF(ISNUMBER('Panel Spreadsheet'!AV29),'Average Interest by Type'!$C77,"")</f>
        <v/>
      </c>
      <c r="AW77" t="str">
        <f>IF(ISNUMBER('Panel Spreadsheet'!AW29),'Average Interest by Type'!$C77,"")</f>
        <v/>
      </c>
      <c r="AX77" t="str">
        <f>IF(ISNUMBER('Panel Spreadsheet'!AX29),'Average Interest by Type'!$C77,"")</f>
        <v/>
      </c>
      <c r="AY77" t="str">
        <f>IF(ISNUMBER('Panel Spreadsheet'!AY29),'Average Interest by Type'!$C77,"")</f>
        <v/>
      </c>
    </row>
    <row r="78" spans="1:51" x14ac:dyDescent="0.35">
      <c r="A78" t="s">
        <v>43</v>
      </c>
      <c r="B78" t="s">
        <v>155</v>
      </c>
      <c r="C78" s="15">
        <v>3.75</v>
      </c>
      <c r="D78">
        <v>1940</v>
      </c>
      <c r="E78">
        <v>1960</v>
      </c>
      <c r="F78" t="str">
        <f>IF(ISNUMBER('Panel Spreadsheet'!F30),'Average Interest by Type'!$C78,"")</f>
        <v/>
      </c>
      <c r="G78" t="str">
        <f>IF(ISNUMBER('Panel Spreadsheet'!G30),'Average Interest by Type'!$C78,"")</f>
        <v/>
      </c>
      <c r="H78" t="str">
        <f>IF(ISNUMBER('Panel Spreadsheet'!H30),'Average Interest by Type'!$C78,"")</f>
        <v/>
      </c>
      <c r="I78" t="str">
        <f>IF(ISNUMBER('Panel Spreadsheet'!I30),'Average Interest by Type'!$C78,"")</f>
        <v/>
      </c>
      <c r="J78" t="str">
        <f>IF(ISNUMBER('Panel Spreadsheet'!J30),'Average Interest by Type'!$C78,"")</f>
        <v/>
      </c>
      <c r="K78" t="str">
        <f>IF(ISNUMBER('Panel Spreadsheet'!K30),'Average Interest by Type'!$C78,"")</f>
        <v/>
      </c>
      <c r="L78" t="str">
        <f>IF(ISNUMBER('Panel Spreadsheet'!L30),'Average Interest by Type'!$C78,"")</f>
        <v/>
      </c>
      <c r="M78" t="str">
        <f>IF(ISNUMBER('Panel Spreadsheet'!M30),'Average Interest by Type'!$C78,"")</f>
        <v/>
      </c>
      <c r="N78" t="str">
        <f>IF(ISNUMBER('Panel Spreadsheet'!N30),'Average Interest by Type'!$C78,"")</f>
        <v/>
      </c>
      <c r="O78" t="str">
        <f>IF(ISNUMBER('Panel Spreadsheet'!O30),'Average Interest by Type'!$C78,"")</f>
        <v/>
      </c>
      <c r="P78" t="str">
        <f>IF(ISNUMBER('Panel Spreadsheet'!P30),'Average Interest by Type'!$C78,"")</f>
        <v/>
      </c>
      <c r="Q78" t="str">
        <f>IF(ISNUMBER('Panel Spreadsheet'!Q30),'Average Interest by Type'!$C78,"")</f>
        <v/>
      </c>
      <c r="R78" t="str">
        <f>IF(ISNUMBER('Panel Spreadsheet'!R30),'Average Interest by Type'!$C78,"")</f>
        <v/>
      </c>
      <c r="S78" t="str">
        <f>IF(ISNUMBER('Panel Spreadsheet'!S30),'Average Interest by Type'!$C78,"")</f>
        <v/>
      </c>
      <c r="T78" t="str">
        <f>IF(ISNUMBER('Panel Spreadsheet'!T30),'Average Interest by Type'!$C78,"")</f>
        <v/>
      </c>
      <c r="U78" t="str">
        <f>IF(ISNUMBER('Panel Spreadsheet'!U30),'Average Interest by Type'!$C78,"")</f>
        <v/>
      </c>
      <c r="V78" t="str">
        <f>IF(ISNUMBER('Panel Spreadsheet'!V30),'Average Interest by Type'!$C78,"")</f>
        <v/>
      </c>
      <c r="W78" t="str">
        <f>IF(ISNUMBER('Panel Spreadsheet'!W30),'Average Interest by Type'!$C78,"")</f>
        <v/>
      </c>
      <c r="X78" t="str">
        <f>IF(ISNUMBER('Panel Spreadsheet'!X30),'Average Interest by Type'!$C78,"")</f>
        <v/>
      </c>
      <c r="Y78">
        <f>IF(ISNUMBER('Panel Spreadsheet'!Y30),'Average Interest by Type'!$C78,"")</f>
        <v>3.75</v>
      </c>
      <c r="Z78">
        <f>IF(ISNUMBER('Panel Spreadsheet'!Z30),'Average Interest by Type'!$C78,"")</f>
        <v>3.75</v>
      </c>
      <c r="AA78" t="str">
        <f>IF(ISNUMBER('Panel Spreadsheet'!AA30),'Average Interest by Type'!$C78,"")</f>
        <v/>
      </c>
      <c r="AB78" t="str">
        <f>IF(ISNUMBER('Panel Spreadsheet'!AB30),'Average Interest by Type'!$C78,"")</f>
        <v/>
      </c>
      <c r="AC78" t="str">
        <f>IF(ISNUMBER('Panel Spreadsheet'!AC30),'Average Interest by Type'!$C78,"")</f>
        <v/>
      </c>
      <c r="AD78" t="str">
        <f>IF(ISNUMBER('Panel Spreadsheet'!AD30),'Average Interest by Type'!$C78,"")</f>
        <v/>
      </c>
      <c r="AE78" t="str">
        <f>IF(ISNUMBER('Panel Spreadsheet'!AE30),'Average Interest by Type'!$C78,"")</f>
        <v/>
      </c>
      <c r="AF78" t="str">
        <f>IF(ISNUMBER('Panel Spreadsheet'!AF30),'Average Interest by Type'!$C78,"")</f>
        <v/>
      </c>
      <c r="AG78" t="str">
        <f>IF(ISNUMBER('Panel Spreadsheet'!AG30),'Average Interest by Type'!$C78,"")</f>
        <v/>
      </c>
      <c r="AH78" t="str">
        <f>IF(ISNUMBER('Panel Spreadsheet'!AH30),'Average Interest by Type'!$C78,"")</f>
        <v/>
      </c>
      <c r="AI78" t="str">
        <f>IF(ISNUMBER('Panel Spreadsheet'!AI30),'Average Interest by Type'!$C78,"")</f>
        <v/>
      </c>
      <c r="AJ78" t="str">
        <f>IF(ISNUMBER('Panel Spreadsheet'!AJ30),'Average Interest by Type'!$C78,"")</f>
        <v/>
      </c>
      <c r="AK78" t="str">
        <f>IF(ISNUMBER('Panel Spreadsheet'!AK30),'Average Interest by Type'!$C78,"")</f>
        <v/>
      </c>
      <c r="AL78" t="str">
        <f>IF(ISNUMBER('Panel Spreadsheet'!AL30),'Average Interest by Type'!$C78,"")</f>
        <v/>
      </c>
      <c r="AM78" t="str">
        <f>IF(ISNUMBER('Panel Spreadsheet'!AM30),'Average Interest by Type'!$C78,"")</f>
        <v/>
      </c>
      <c r="AN78" t="str">
        <f>IF(ISNUMBER('Panel Spreadsheet'!AN30),'Average Interest by Type'!$C78,"")</f>
        <v/>
      </c>
      <c r="AO78" t="str">
        <f>IF(ISNUMBER('Panel Spreadsheet'!AO30),'Average Interest by Type'!$C78,"")</f>
        <v/>
      </c>
      <c r="AP78" t="str">
        <f>IF(ISNUMBER('Panel Spreadsheet'!AP30),'Average Interest by Type'!$C78,"")</f>
        <v/>
      </c>
      <c r="AQ78" t="str">
        <f>IF(ISNUMBER('Panel Spreadsheet'!AQ30),'Average Interest by Type'!$C78,"")</f>
        <v/>
      </c>
      <c r="AR78" t="str">
        <f>IF(ISNUMBER('Panel Spreadsheet'!AR30),'Average Interest by Type'!$C78,"")</f>
        <v/>
      </c>
      <c r="AS78" t="str">
        <f>IF(ISNUMBER('Panel Spreadsheet'!AS30),'Average Interest by Type'!$C78,"")</f>
        <v/>
      </c>
      <c r="AT78" t="str">
        <f>IF(ISNUMBER('Panel Spreadsheet'!AT30),'Average Interest by Type'!$C78,"")</f>
        <v/>
      </c>
      <c r="AU78" t="str">
        <f>IF(ISNUMBER('Panel Spreadsheet'!AU30),'Average Interest by Type'!$C78,"")</f>
        <v/>
      </c>
      <c r="AV78" t="str">
        <f>IF(ISNUMBER('Panel Spreadsheet'!AV30),'Average Interest by Type'!$C78,"")</f>
        <v/>
      </c>
      <c r="AW78" t="str">
        <f>IF(ISNUMBER('Panel Spreadsheet'!AW30),'Average Interest by Type'!$C78,"")</f>
        <v/>
      </c>
      <c r="AX78" t="str">
        <f>IF(ISNUMBER('Panel Spreadsheet'!AX30),'Average Interest by Type'!$C78,"")</f>
        <v/>
      </c>
      <c r="AY78" t="str">
        <f>IF(ISNUMBER('Panel Spreadsheet'!AY30),'Average Interest by Type'!$C78,"")</f>
        <v/>
      </c>
    </row>
    <row r="79" spans="1:51" x14ac:dyDescent="0.35">
      <c r="A79" s="28" t="s">
        <v>27</v>
      </c>
      <c r="B79" s="21" t="s">
        <v>155</v>
      </c>
      <c r="C79" s="45">
        <v>4</v>
      </c>
      <c r="D79" s="21">
        <v>1939</v>
      </c>
      <c r="E79" s="28">
        <v>1959</v>
      </c>
      <c r="F79" t="str">
        <f>IF(ISNUMBER('Panel Spreadsheet'!F31),'Average Interest by Type'!$C79,"")</f>
        <v/>
      </c>
      <c r="G79" t="str">
        <f>IF(ISNUMBER('Panel Spreadsheet'!G31),'Average Interest by Type'!$C79,"")</f>
        <v/>
      </c>
      <c r="H79" t="str">
        <f>IF(ISNUMBER('Panel Spreadsheet'!H31),'Average Interest by Type'!$C79,"")</f>
        <v/>
      </c>
      <c r="I79" t="str">
        <f>IF(ISNUMBER('Panel Spreadsheet'!I31),'Average Interest by Type'!$C79,"")</f>
        <v/>
      </c>
      <c r="J79" t="str">
        <f>IF(ISNUMBER('Panel Spreadsheet'!J31),'Average Interest by Type'!$C79,"")</f>
        <v/>
      </c>
      <c r="K79" t="str">
        <f>IF(ISNUMBER('Panel Spreadsheet'!K31),'Average Interest by Type'!$C79,"")</f>
        <v/>
      </c>
      <c r="L79" t="str">
        <f>IF(ISNUMBER('Panel Spreadsheet'!L31),'Average Interest by Type'!$C79,"")</f>
        <v/>
      </c>
      <c r="M79" t="str">
        <f>IF(ISNUMBER('Panel Spreadsheet'!M31),'Average Interest by Type'!$C79,"")</f>
        <v/>
      </c>
      <c r="N79">
        <f>IF(ISNUMBER('Panel Spreadsheet'!N31),'Average Interest by Type'!$C79,"")</f>
        <v>4</v>
      </c>
      <c r="O79">
        <f>IF(ISNUMBER('Panel Spreadsheet'!O31),'Average Interest by Type'!$C79,"")</f>
        <v>4</v>
      </c>
      <c r="P79">
        <f>IF(ISNUMBER('Panel Spreadsheet'!P31),'Average Interest by Type'!$C79,"")</f>
        <v>4</v>
      </c>
      <c r="Q79">
        <f>IF(ISNUMBER('Panel Spreadsheet'!Q31),'Average Interest by Type'!$C79,"")</f>
        <v>4</v>
      </c>
      <c r="R79">
        <f>IF(ISNUMBER('Panel Spreadsheet'!R31),'Average Interest by Type'!$C79,"")</f>
        <v>4</v>
      </c>
      <c r="S79">
        <f>IF(ISNUMBER('Panel Spreadsheet'!S31),'Average Interest by Type'!$C79,"")</f>
        <v>4</v>
      </c>
      <c r="T79">
        <f>IF(ISNUMBER('Panel Spreadsheet'!T31),'Average Interest by Type'!$C79,"")</f>
        <v>4</v>
      </c>
      <c r="U79">
        <f>IF(ISNUMBER('Panel Spreadsheet'!U31),'Average Interest by Type'!$C79,"")</f>
        <v>4</v>
      </c>
      <c r="V79">
        <f>IF(ISNUMBER('Panel Spreadsheet'!V31),'Average Interest by Type'!$C79,"")</f>
        <v>4</v>
      </c>
      <c r="W79">
        <f>IF(ISNUMBER('Panel Spreadsheet'!W31),'Average Interest by Type'!$C79,"")</f>
        <v>4</v>
      </c>
      <c r="X79" t="str">
        <f>IF(ISNUMBER('Panel Spreadsheet'!X31),'Average Interest by Type'!$C79,"")</f>
        <v/>
      </c>
      <c r="Y79" t="str">
        <f>IF(ISNUMBER('Panel Spreadsheet'!Y31),'Average Interest by Type'!$C79,"")</f>
        <v/>
      </c>
      <c r="Z79" t="str">
        <f>IF(ISNUMBER('Panel Spreadsheet'!Z31),'Average Interest by Type'!$C79,"")</f>
        <v/>
      </c>
      <c r="AA79" t="str">
        <f>IF(ISNUMBER('Panel Spreadsheet'!AA31),'Average Interest by Type'!$C79,"")</f>
        <v/>
      </c>
      <c r="AB79" t="str">
        <f>IF(ISNUMBER('Panel Spreadsheet'!AB31),'Average Interest by Type'!$C79,"")</f>
        <v/>
      </c>
      <c r="AC79" t="str">
        <f>IF(ISNUMBER('Panel Spreadsheet'!AC31),'Average Interest by Type'!$C79,"")</f>
        <v/>
      </c>
      <c r="AD79" t="str">
        <f>IF(ISNUMBER('Panel Spreadsheet'!AD31),'Average Interest by Type'!$C79,"")</f>
        <v/>
      </c>
      <c r="AE79" t="str">
        <f>IF(ISNUMBER('Panel Spreadsheet'!AE31),'Average Interest by Type'!$C79,"")</f>
        <v/>
      </c>
      <c r="AF79" t="str">
        <f>IF(ISNUMBER('Panel Spreadsheet'!AF31),'Average Interest by Type'!$C79,"")</f>
        <v/>
      </c>
      <c r="AG79" t="str">
        <f>IF(ISNUMBER('Panel Spreadsheet'!AG31),'Average Interest by Type'!$C79,"")</f>
        <v/>
      </c>
      <c r="AH79" t="str">
        <f>IF(ISNUMBER('Panel Spreadsheet'!AH31),'Average Interest by Type'!$C79,"")</f>
        <v/>
      </c>
      <c r="AI79" t="str">
        <f>IF(ISNUMBER('Panel Spreadsheet'!AI31),'Average Interest by Type'!$C79,"")</f>
        <v/>
      </c>
      <c r="AJ79" t="str">
        <f>IF(ISNUMBER('Panel Spreadsheet'!AJ31),'Average Interest by Type'!$C79,"")</f>
        <v/>
      </c>
      <c r="AK79" t="str">
        <f>IF(ISNUMBER('Panel Spreadsheet'!AK31),'Average Interest by Type'!$C79,"")</f>
        <v/>
      </c>
      <c r="AL79" t="str">
        <f>IF(ISNUMBER('Panel Spreadsheet'!AL31),'Average Interest by Type'!$C79,"")</f>
        <v/>
      </c>
      <c r="AM79" t="str">
        <f>IF(ISNUMBER('Panel Spreadsheet'!AM31),'Average Interest by Type'!$C79,"")</f>
        <v/>
      </c>
      <c r="AN79" t="str">
        <f>IF(ISNUMBER('Panel Spreadsheet'!AN31),'Average Interest by Type'!$C79,"")</f>
        <v/>
      </c>
      <c r="AO79" t="str">
        <f>IF(ISNUMBER('Panel Spreadsheet'!AO31),'Average Interest by Type'!$C79,"")</f>
        <v/>
      </c>
      <c r="AP79" t="str">
        <f>IF(ISNUMBER('Panel Spreadsheet'!AP31),'Average Interest by Type'!$C79,"")</f>
        <v/>
      </c>
      <c r="AQ79" t="str">
        <f>IF(ISNUMBER('Panel Spreadsheet'!AQ31),'Average Interest by Type'!$C79,"")</f>
        <v/>
      </c>
      <c r="AR79" t="str">
        <f>IF(ISNUMBER('Panel Spreadsheet'!AR31),'Average Interest by Type'!$C79,"")</f>
        <v/>
      </c>
      <c r="AS79" t="str">
        <f>IF(ISNUMBER('Panel Spreadsheet'!AS31),'Average Interest by Type'!$C79,"")</f>
        <v/>
      </c>
      <c r="AT79" t="str">
        <f>IF(ISNUMBER('Panel Spreadsheet'!AT31),'Average Interest by Type'!$C79,"")</f>
        <v/>
      </c>
      <c r="AU79" t="str">
        <f>IF(ISNUMBER('Panel Spreadsheet'!AU31),'Average Interest by Type'!$C79,"")</f>
        <v/>
      </c>
      <c r="AV79" t="str">
        <f>IF(ISNUMBER('Panel Spreadsheet'!AV31),'Average Interest by Type'!$C79,"")</f>
        <v/>
      </c>
      <c r="AW79" t="str">
        <f>IF(ISNUMBER('Panel Spreadsheet'!AW31),'Average Interest by Type'!$C79,"")</f>
        <v/>
      </c>
      <c r="AX79" t="str">
        <f>IF(ISNUMBER('Panel Spreadsheet'!AX31),'Average Interest by Type'!$C79,"")</f>
        <v/>
      </c>
      <c r="AY79" t="str">
        <f>IF(ISNUMBER('Panel Spreadsheet'!AY31),'Average Interest by Type'!$C79,"")</f>
        <v/>
      </c>
    </row>
    <row r="80" spans="1:51" ht="14.5" customHeight="1" x14ac:dyDescent="0.35">
      <c r="A80" s="28" t="s">
        <v>18</v>
      </c>
      <c r="B80" s="21" t="s">
        <v>155</v>
      </c>
      <c r="C80" s="45">
        <v>4</v>
      </c>
      <c r="D80" s="28">
        <v>1934</v>
      </c>
      <c r="E80" s="113">
        <v>1934</v>
      </c>
      <c r="F80">
        <f>IF(ISNUMBER('Panel Spreadsheet'!F32),'Average Interest by Type'!$C80,"")</f>
        <v>4</v>
      </c>
      <c r="G80">
        <f>IF(ISNUMBER('Panel Spreadsheet'!G32),'Average Interest by Type'!$C80,"")</f>
        <v>4</v>
      </c>
      <c r="H80">
        <f>IF(ISNUMBER('Panel Spreadsheet'!H32),'Average Interest by Type'!$C80,"")</f>
        <v>4</v>
      </c>
      <c r="I80">
        <f>IF(ISNUMBER('Panel Spreadsheet'!I32),'Average Interest by Type'!$C80,"")</f>
        <v>4</v>
      </c>
      <c r="J80">
        <f>IF(ISNUMBER('Panel Spreadsheet'!J32),'Average Interest by Type'!$C80,"")</f>
        <v>4</v>
      </c>
      <c r="K80">
        <f>IF(ISNUMBER('Panel Spreadsheet'!K32),'Average Interest by Type'!$C80,"")</f>
        <v>4</v>
      </c>
      <c r="L80">
        <f>IF(ISNUMBER('Panel Spreadsheet'!L32),'Average Interest by Type'!$C80,"")</f>
        <v>4</v>
      </c>
      <c r="M80">
        <f>IF(ISNUMBER('Panel Spreadsheet'!M32),'Average Interest by Type'!$C80,"")</f>
        <v>4</v>
      </c>
      <c r="N80">
        <f>IF(ISNUMBER('Panel Spreadsheet'!N32),'Average Interest by Type'!$C80,"")</f>
        <v>4</v>
      </c>
      <c r="O80">
        <f>IF(ISNUMBER('Panel Spreadsheet'!O32),'Average Interest by Type'!$C80,"")</f>
        <v>4</v>
      </c>
      <c r="P80" t="str">
        <f>IF(ISNUMBER('Panel Spreadsheet'!P32),'Average Interest by Type'!$C80,"")</f>
        <v/>
      </c>
      <c r="Q80" t="str">
        <f>IF(ISNUMBER('Panel Spreadsheet'!Q32),'Average Interest by Type'!$C80,"")</f>
        <v/>
      </c>
      <c r="R80" t="str">
        <f>IF(ISNUMBER('Panel Spreadsheet'!R32),'Average Interest by Type'!$C80,"")</f>
        <v/>
      </c>
      <c r="S80" t="str">
        <f>IF(ISNUMBER('Panel Spreadsheet'!S32),'Average Interest by Type'!$C80,"")</f>
        <v/>
      </c>
      <c r="T80" t="str">
        <f>IF(ISNUMBER('Panel Spreadsheet'!T32),'Average Interest by Type'!$C80,"")</f>
        <v/>
      </c>
      <c r="U80" t="str">
        <f>IF(ISNUMBER('Panel Spreadsheet'!U32),'Average Interest by Type'!$C80,"")</f>
        <v/>
      </c>
      <c r="V80" t="str">
        <f>IF(ISNUMBER('Panel Spreadsheet'!V32),'Average Interest by Type'!$C80,"")</f>
        <v/>
      </c>
      <c r="W80" t="str">
        <f>IF(ISNUMBER('Panel Spreadsheet'!W32),'Average Interest by Type'!$C80,"")</f>
        <v/>
      </c>
      <c r="X80" t="str">
        <f>IF(ISNUMBER('Panel Spreadsheet'!X32),'Average Interest by Type'!$C80,"")</f>
        <v/>
      </c>
      <c r="Y80" t="str">
        <f>IF(ISNUMBER('Panel Spreadsheet'!Y32),'Average Interest by Type'!$C80,"")</f>
        <v/>
      </c>
      <c r="Z80" t="str">
        <f>IF(ISNUMBER('Panel Spreadsheet'!Z32),'Average Interest by Type'!$C80,"")</f>
        <v/>
      </c>
      <c r="AA80" t="str">
        <f>IF(ISNUMBER('Panel Spreadsheet'!AA32),'Average Interest by Type'!$C80,"")</f>
        <v/>
      </c>
      <c r="AB80" t="str">
        <f>IF(ISNUMBER('Panel Spreadsheet'!AB32),'Average Interest by Type'!$C80,"")</f>
        <v/>
      </c>
      <c r="AC80" t="str">
        <f>IF(ISNUMBER('Panel Spreadsheet'!AC32),'Average Interest by Type'!$C80,"")</f>
        <v/>
      </c>
      <c r="AD80" t="str">
        <f>IF(ISNUMBER('Panel Spreadsheet'!AD32),'Average Interest by Type'!$C80,"")</f>
        <v/>
      </c>
      <c r="AE80" t="str">
        <f>IF(ISNUMBER('Panel Spreadsheet'!AE32),'Average Interest by Type'!$C80,"")</f>
        <v/>
      </c>
      <c r="AF80" t="str">
        <f>IF(ISNUMBER('Panel Spreadsheet'!AF32),'Average Interest by Type'!$C80,"")</f>
        <v/>
      </c>
      <c r="AG80" t="str">
        <f>IF(ISNUMBER('Panel Spreadsheet'!AG32),'Average Interest by Type'!$C80,"")</f>
        <v/>
      </c>
      <c r="AH80" t="str">
        <f>IF(ISNUMBER('Panel Spreadsheet'!AH32),'Average Interest by Type'!$C80,"")</f>
        <v/>
      </c>
      <c r="AI80" t="str">
        <f>IF(ISNUMBER('Panel Spreadsheet'!AI32),'Average Interest by Type'!$C80,"")</f>
        <v/>
      </c>
      <c r="AJ80" t="str">
        <f>IF(ISNUMBER('Panel Spreadsheet'!AJ32),'Average Interest by Type'!$C80,"")</f>
        <v/>
      </c>
      <c r="AK80" t="str">
        <f>IF(ISNUMBER('Panel Spreadsheet'!AK32),'Average Interest by Type'!$C80,"")</f>
        <v/>
      </c>
      <c r="AL80" t="str">
        <f>IF(ISNUMBER('Panel Spreadsheet'!AL32),'Average Interest by Type'!$C80,"")</f>
        <v/>
      </c>
      <c r="AM80" t="str">
        <f>IF(ISNUMBER('Panel Spreadsheet'!AM32),'Average Interest by Type'!$C80,"")</f>
        <v/>
      </c>
      <c r="AN80" t="str">
        <f>IF(ISNUMBER('Panel Spreadsheet'!AN32),'Average Interest by Type'!$C80,"")</f>
        <v/>
      </c>
      <c r="AO80" t="str">
        <f>IF(ISNUMBER('Panel Spreadsheet'!AO32),'Average Interest by Type'!$C80,"")</f>
        <v/>
      </c>
      <c r="AP80" t="str">
        <f>IF(ISNUMBER('Panel Spreadsheet'!AP32),'Average Interest by Type'!$C80,"")</f>
        <v/>
      </c>
      <c r="AQ80" t="str">
        <f>IF(ISNUMBER('Panel Spreadsheet'!AQ32),'Average Interest by Type'!$C80,"")</f>
        <v/>
      </c>
      <c r="AR80" t="str">
        <f>IF(ISNUMBER('Panel Spreadsheet'!AR32),'Average Interest by Type'!$C80,"")</f>
        <v/>
      </c>
      <c r="AS80" t="str">
        <f>IF(ISNUMBER('Panel Spreadsheet'!AS32),'Average Interest by Type'!$C80,"")</f>
        <v/>
      </c>
      <c r="AT80" t="str">
        <f>IF(ISNUMBER('Panel Spreadsheet'!AT32),'Average Interest by Type'!$C80,"")</f>
        <v/>
      </c>
      <c r="AU80" t="str">
        <f>IF(ISNUMBER('Panel Spreadsheet'!AU32),'Average Interest by Type'!$C80,"")</f>
        <v/>
      </c>
      <c r="AV80" t="str">
        <f>IF(ISNUMBER('Panel Spreadsheet'!AV32),'Average Interest by Type'!$C80,"")</f>
        <v/>
      </c>
      <c r="AW80" t="str">
        <f>IF(ISNUMBER('Panel Spreadsheet'!AW32),'Average Interest by Type'!$C80,"")</f>
        <v/>
      </c>
      <c r="AX80" t="str">
        <f>IF(ISNUMBER('Panel Spreadsheet'!AX32),'Average Interest by Type'!$C80,"")</f>
        <v/>
      </c>
      <c r="AY80" t="str">
        <f>IF(ISNUMBER('Panel Spreadsheet'!AY32),'Average Interest by Type'!$C80,"")</f>
        <v/>
      </c>
    </row>
    <row r="81" spans="1:51" x14ac:dyDescent="0.35">
      <c r="A81" s="21" t="s">
        <v>180</v>
      </c>
      <c r="B81" s="21" t="s">
        <v>155</v>
      </c>
      <c r="C81" s="45">
        <v>4</v>
      </c>
      <c r="D81" s="21">
        <v>1934</v>
      </c>
      <c r="E81" s="113">
        <v>1934</v>
      </c>
      <c r="F81" t="str">
        <f>IF(ISNUMBER('Panel Spreadsheet'!F33),'Average Interest by Type'!$C81,"")</f>
        <v/>
      </c>
      <c r="G81" t="str">
        <f>IF(ISNUMBER('Panel Spreadsheet'!G33),'Average Interest by Type'!$C81,"")</f>
        <v/>
      </c>
      <c r="H81" t="str">
        <f>IF(ISNUMBER('Panel Spreadsheet'!H33),'Average Interest by Type'!$C81,"")</f>
        <v/>
      </c>
      <c r="I81" t="str">
        <f>IF(ISNUMBER('Panel Spreadsheet'!I33),'Average Interest by Type'!$C81,"")</f>
        <v/>
      </c>
      <c r="J81" t="str">
        <f>IF(ISNUMBER('Panel Spreadsheet'!J33),'Average Interest by Type'!$C81,"")</f>
        <v/>
      </c>
      <c r="K81" t="str">
        <f>IF(ISNUMBER('Panel Spreadsheet'!K33),'Average Interest by Type'!$C81,"")</f>
        <v/>
      </c>
      <c r="L81" t="str">
        <f>IF(ISNUMBER('Panel Spreadsheet'!L33),'Average Interest by Type'!$C81,"")</f>
        <v/>
      </c>
      <c r="M81" t="str">
        <f>IF(ISNUMBER('Panel Spreadsheet'!M33),'Average Interest by Type'!$C81,"")</f>
        <v/>
      </c>
      <c r="N81">
        <f>IF(ISNUMBER('Panel Spreadsheet'!N33),'Average Interest by Type'!$C81,"")</f>
        <v>4</v>
      </c>
      <c r="O81">
        <f>IF(ISNUMBER('Panel Spreadsheet'!O33),'Average Interest by Type'!$C81,"")</f>
        <v>4</v>
      </c>
      <c r="P81" t="str">
        <f>IF(ISNUMBER('Panel Spreadsheet'!P33),'Average Interest by Type'!$C81,"")</f>
        <v/>
      </c>
      <c r="Q81" t="str">
        <f>IF(ISNUMBER('Panel Spreadsheet'!Q33),'Average Interest by Type'!$C81,"")</f>
        <v/>
      </c>
      <c r="R81" t="str">
        <f>IF(ISNUMBER('Panel Spreadsheet'!R33),'Average Interest by Type'!$C81,"")</f>
        <v/>
      </c>
      <c r="S81" t="str">
        <f>IF(ISNUMBER('Panel Spreadsheet'!S33),'Average Interest by Type'!$C81,"")</f>
        <v/>
      </c>
      <c r="T81" t="str">
        <f>IF(ISNUMBER('Panel Spreadsheet'!T33),'Average Interest by Type'!$C81,"")</f>
        <v/>
      </c>
      <c r="U81" t="str">
        <f>IF(ISNUMBER('Panel Spreadsheet'!U33),'Average Interest by Type'!$C81,"")</f>
        <v/>
      </c>
      <c r="V81" t="str">
        <f>IF(ISNUMBER('Panel Spreadsheet'!V33),'Average Interest by Type'!$C81,"")</f>
        <v/>
      </c>
      <c r="W81" t="str">
        <f>IF(ISNUMBER('Panel Spreadsheet'!W33),'Average Interest by Type'!$C81,"")</f>
        <v/>
      </c>
      <c r="X81" t="str">
        <f>IF(ISNUMBER('Panel Spreadsheet'!X33),'Average Interest by Type'!$C81,"")</f>
        <v/>
      </c>
      <c r="Y81" t="str">
        <f>IF(ISNUMBER('Panel Spreadsheet'!Y33),'Average Interest by Type'!$C81,"")</f>
        <v/>
      </c>
      <c r="Z81" t="str">
        <f>IF(ISNUMBER('Panel Spreadsheet'!Z33),'Average Interest by Type'!$C81,"")</f>
        <v/>
      </c>
      <c r="AA81" t="str">
        <f>IF(ISNUMBER('Panel Spreadsheet'!AA33),'Average Interest by Type'!$C81,"")</f>
        <v/>
      </c>
      <c r="AB81" t="str">
        <f>IF(ISNUMBER('Panel Spreadsheet'!AB33),'Average Interest by Type'!$C81,"")</f>
        <v/>
      </c>
      <c r="AC81" t="str">
        <f>IF(ISNUMBER('Panel Spreadsheet'!AC33),'Average Interest by Type'!$C81,"")</f>
        <v/>
      </c>
      <c r="AD81" t="str">
        <f>IF(ISNUMBER('Panel Spreadsheet'!AD33),'Average Interest by Type'!$C81,"")</f>
        <v/>
      </c>
      <c r="AE81" t="str">
        <f>IF(ISNUMBER('Panel Spreadsheet'!AE33),'Average Interest by Type'!$C81,"")</f>
        <v/>
      </c>
      <c r="AF81" t="str">
        <f>IF(ISNUMBER('Panel Spreadsheet'!AF33),'Average Interest by Type'!$C81,"")</f>
        <v/>
      </c>
      <c r="AG81" t="str">
        <f>IF(ISNUMBER('Panel Spreadsheet'!AG33),'Average Interest by Type'!$C81,"")</f>
        <v/>
      </c>
      <c r="AH81" t="str">
        <f>IF(ISNUMBER('Panel Spreadsheet'!AH33),'Average Interest by Type'!$C81,"")</f>
        <v/>
      </c>
      <c r="AI81" t="str">
        <f>IF(ISNUMBER('Panel Spreadsheet'!AI33),'Average Interest by Type'!$C81,"")</f>
        <v/>
      </c>
      <c r="AJ81" t="str">
        <f>IF(ISNUMBER('Panel Spreadsheet'!AJ33),'Average Interest by Type'!$C81,"")</f>
        <v/>
      </c>
      <c r="AK81" t="str">
        <f>IF(ISNUMBER('Panel Spreadsheet'!AK33),'Average Interest by Type'!$C81,"")</f>
        <v/>
      </c>
      <c r="AL81" t="str">
        <f>IF(ISNUMBER('Panel Spreadsheet'!AL33),'Average Interest by Type'!$C81,"")</f>
        <v/>
      </c>
      <c r="AM81" t="str">
        <f>IF(ISNUMBER('Panel Spreadsheet'!AM33),'Average Interest by Type'!$C81,"")</f>
        <v/>
      </c>
      <c r="AN81" t="str">
        <f>IF(ISNUMBER('Panel Spreadsheet'!AN33),'Average Interest by Type'!$C81,"")</f>
        <v/>
      </c>
      <c r="AO81" t="str">
        <f>IF(ISNUMBER('Panel Spreadsheet'!AO33),'Average Interest by Type'!$C81,"")</f>
        <v/>
      </c>
      <c r="AP81" t="str">
        <f>IF(ISNUMBER('Panel Spreadsheet'!AP33),'Average Interest by Type'!$C81,"")</f>
        <v/>
      </c>
      <c r="AQ81" t="str">
        <f>IF(ISNUMBER('Panel Spreadsheet'!AQ33),'Average Interest by Type'!$C81,"")</f>
        <v/>
      </c>
      <c r="AR81" t="str">
        <f>IF(ISNUMBER('Panel Spreadsheet'!AR33),'Average Interest by Type'!$C81,"")</f>
        <v/>
      </c>
      <c r="AS81" t="str">
        <f>IF(ISNUMBER('Panel Spreadsheet'!AS33),'Average Interest by Type'!$C81,"")</f>
        <v/>
      </c>
      <c r="AT81" t="str">
        <f>IF(ISNUMBER('Panel Spreadsheet'!AT33),'Average Interest by Type'!$C81,"")</f>
        <v/>
      </c>
      <c r="AU81" t="str">
        <f>IF(ISNUMBER('Panel Spreadsheet'!AU33),'Average Interest by Type'!$C81,"")</f>
        <v/>
      </c>
      <c r="AV81" t="str">
        <f>IF(ISNUMBER('Panel Spreadsheet'!AV33),'Average Interest by Type'!$C81,"")</f>
        <v/>
      </c>
      <c r="AW81" t="str">
        <f>IF(ISNUMBER('Panel Spreadsheet'!AW33),'Average Interest by Type'!$C81,"")</f>
        <v/>
      </c>
      <c r="AX81" t="str">
        <f>IF(ISNUMBER('Panel Spreadsheet'!AX33),'Average Interest by Type'!$C81,"")</f>
        <v/>
      </c>
      <c r="AY81" t="str">
        <f>IF(ISNUMBER('Panel Spreadsheet'!AY33),'Average Interest by Type'!$C81,"")</f>
        <v/>
      </c>
    </row>
    <row r="82" spans="1:51" x14ac:dyDescent="0.35">
      <c r="A82" t="s">
        <v>34</v>
      </c>
      <c r="B82" t="s">
        <v>155</v>
      </c>
      <c r="C82" s="15">
        <v>4</v>
      </c>
      <c r="D82">
        <v>1937</v>
      </c>
      <c r="E82" s="112">
        <v>1937</v>
      </c>
      <c r="F82" t="str">
        <f>IF(ISNUMBER('Panel Spreadsheet'!F34),'Average Interest by Type'!$C82,"")</f>
        <v/>
      </c>
      <c r="G82" t="str">
        <f>IF(ISNUMBER('Panel Spreadsheet'!G34),'Average Interest by Type'!$C82,"")</f>
        <v/>
      </c>
      <c r="H82" t="str">
        <f>IF(ISNUMBER('Panel Spreadsheet'!H34),'Average Interest by Type'!$C82,"")</f>
        <v/>
      </c>
      <c r="I82" t="str">
        <f>IF(ISNUMBER('Panel Spreadsheet'!I34),'Average Interest by Type'!$C82,"")</f>
        <v/>
      </c>
      <c r="J82" t="str">
        <f>IF(ISNUMBER('Panel Spreadsheet'!J34),'Average Interest by Type'!$C82,"")</f>
        <v/>
      </c>
      <c r="K82" t="str">
        <f>IF(ISNUMBER('Panel Spreadsheet'!K34),'Average Interest by Type'!$C82,"")</f>
        <v/>
      </c>
      <c r="L82" t="str">
        <f>IF(ISNUMBER('Panel Spreadsheet'!L34),'Average Interest by Type'!$C82,"")</f>
        <v/>
      </c>
      <c r="M82" t="str">
        <f>IF(ISNUMBER('Panel Spreadsheet'!M34),'Average Interest by Type'!$C82,"")</f>
        <v/>
      </c>
      <c r="N82">
        <f>IF(ISNUMBER('Panel Spreadsheet'!N34),'Average Interest by Type'!$C82,"")</f>
        <v>4</v>
      </c>
      <c r="O82">
        <f>IF(ISNUMBER('Panel Spreadsheet'!O34),'Average Interest by Type'!$C82,"")</f>
        <v>4</v>
      </c>
      <c r="P82">
        <f>IF(ISNUMBER('Panel Spreadsheet'!P34),'Average Interest by Type'!$C82,"")</f>
        <v>4</v>
      </c>
      <c r="Q82">
        <f>IF(ISNUMBER('Panel Spreadsheet'!Q34),'Average Interest by Type'!$C82,"")</f>
        <v>4</v>
      </c>
      <c r="R82">
        <f>IF(ISNUMBER('Panel Spreadsheet'!R34),'Average Interest by Type'!$C82,"")</f>
        <v>4</v>
      </c>
      <c r="S82">
        <f>IF(ISNUMBER('Panel Spreadsheet'!S34),'Average Interest by Type'!$C82,"")</f>
        <v>4</v>
      </c>
      <c r="T82">
        <f>IF(ISNUMBER('Panel Spreadsheet'!T34),'Average Interest by Type'!$C82,"")</f>
        <v>4</v>
      </c>
      <c r="U82">
        <f>IF(ISNUMBER('Panel Spreadsheet'!U34),'Average Interest by Type'!$C82,"")</f>
        <v>4</v>
      </c>
      <c r="V82" t="str">
        <f>IF(ISNUMBER('Panel Spreadsheet'!V34),'Average Interest by Type'!$C82,"")</f>
        <v/>
      </c>
      <c r="W82" t="str">
        <f>IF(ISNUMBER('Panel Spreadsheet'!W34),'Average Interest by Type'!$C82,"")</f>
        <v/>
      </c>
      <c r="X82" t="str">
        <f>IF(ISNUMBER('Panel Spreadsheet'!X34),'Average Interest by Type'!$C82,"")</f>
        <v/>
      </c>
      <c r="Y82" t="str">
        <f>IF(ISNUMBER('Panel Spreadsheet'!Y34),'Average Interest by Type'!$C82,"")</f>
        <v/>
      </c>
      <c r="Z82" t="str">
        <f>IF(ISNUMBER('Panel Spreadsheet'!Z34),'Average Interest by Type'!$C82,"")</f>
        <v/>
      </c>
      <c r="AA82" t="str">
        <f>IF(ISNUMBER('Panel Spreadsheet'!AA34),'Average Interest by Type'!$C82,"")</f>
        <v/>
      </c>
      <c r="AB82" t="str">
        <f>IF(ISNUMBER('Panel Spreadsheet'!AB34),'Average Interest by Type'!$C82,"")</f>
        <v/>
      </c>
      <c r="AC82" t="str">
        <f>IF(ISNUMBER('Panel Spreadsheet'!AC34),'Average Interest by Type'!$C82,"")</f>
        <v/>
      </c>
      <c r="AD82" t="str">
        <f>IF(ISNUMBER('Panel Spreadsheet'!AD34),'Average Interest by Type'!$C82,"")</f>
        <v/>
      </c>
      <c r="AE82" t="str">
        <f>IF(ISNUMBER('Panel Spreadsheet'!AE34),'Average Interest by Type'!$C82,"")</f>
        <v/>
      </c>
      <c r="AF82" t="str">
        <f>IF(ISNUMBER('Panel Spreadsheet'!AF34),'Average Interest by Type'!$C82,"")</f>
        <v/>
      </c>
      <c r="AG82" t="str">
        <f>IF(ISNUMBER('Panel Spreadsheet'!AG34),'Average Interest by Type'!$C82,"")</f>
        <v/>
      </c>
      <c r="AH82" t="str">
        <f>IF(ISNUMBER('Panel Spreadsheet'!AH34),'Average Interest by Type'!$C82,"")</f>
        <v/>
      </c>
      <c r="AI82" t="str">
        <f>IF(ISNUMBER('Panel Spreadsheet'!AI34),'Average Interest by Type'!$C82,"")</f>
        <v/>
      </c>
      <c r="AJ82" t="str">
        <f>IF(ISNUMBER('Panel Spreadsheet'!AJ34),'Average Interest by Type'!$C82,"")</f>
        <v/>
      </c>
      <c r="AK82" t="str">
        <f>IF(ISNUMBER('Panel Spreadsheet'!AK34),'Average Interest by Type'!$C82,"")</f>
        <v/>
      </c>
      <c r="AL82" t="str">
        <f>IF(ISNUMBER('Panel Spreadsheet'!AL34),'Average Interest by Type'!$C82,"")</f>
        <v/>
      </c>
      <c r="AM82" t="str">
        <f>IF(ISNUMBER('Panel Spreadsheet'!AM34),'Average Interest by Type'!$C82,"")</f>
        <v/>
      </c>
      <c r="AN82" t="str">
        <f>IF(ISNUMBER('Panel Spreadsheet'!AN34),'Average Interest by Type'!$C82,"")</f>
        <v/>
      </c>
      <c r="AO82" t="str">
        <f>IF(ISNUMBER('Panel Spreadsheet'!AO34),'Average Interest by Type'!$C82,"")</f>
        <v/>
      </c>
      <c r="AP82" t="str">
        <f>IF(ISNUMBER('Panel Spreadsheet'!AP34),'Average Interest by Type'!$C82,"")</f>
        <v/>
      </c>
      <c r="AQ82" t="str">
        <f>IF(ISNUMBER('Panel Spreadsheet'!AQ34),'Average Interest by Type'!$C82,"")</f>
        <v/>
      </c>
      <c r="AR82" t="str">
        <f>IF(ISNUMBER('Panel Spreadsheet'!AR34),'Average Interest by Type'!$C82,"")</f>
        <v/>
      </c>
      <c r="AS82" t="str">
        <f>IF(ISNUMBER('Panel Spreadsheet'!AS34),'Average Interest by Type'!$C82,"")</f>
        <v/>
      </c>
      <c r="AT82" t="str">
        <f>IF(ISNUMBER('Panel Spreadsheet'!AT34),'Average Interest by Type'!$C82,"")</f>
        <v/>
      </c>
      <c r="AU82" t="str">
        <f>IF(ISNUMBER('Panel Spreadsheet'!AU34),'Average Interest by Type'!$C82,"")</f>
        <v/>
      </c>
      <c r="AV82" t="str">
        <f>IF(ISNUMBER('Panel Spreadsheet'!AV34),'Average Interest by Type'!$C82,"")</f>
        <v/>
      </c>
      <c r="AW82" t="str">
        <f>IF(ISNUMBER('Panel Spreadsheet'!AW34),'Average Interest by Type'!$C82,"")</f>
        <v/>
      </c>
      <c r="AX82" t="str">
        <f>IF(ISNUMBER('Panel Spreadsheet'!AX34),'Average Interest by Type'!$C82,"")</f>
        <v/>
      </c>
      <c r="AY82" t="str">
        <f>IF(ISNUMBER('Panel Spreadsheet'!AY34),'Average Interest by Type'!$C82,"")</f>
        <v/>
      </c>
    </row>
    <row r="83" spans="1:51" x14ac:dyDescent="0.35">
      <c r="A83" t="s">
        <v>19</v>
      </c>
      <c r="B83" t="s">
        <v>155</v>
      </c>
      <c r="C83" s="15">
        <v>4</v>
      </c>
      <c r="D83">
        <v>1963</v>
      </c>
      <c r="E83" s="112">
        <v>1963</v>
      </c>
      <c r="F83" t="str">
        <f>IF(ISNUMBER('Panel Spreadsheet'!F35),'Average Interest by Type'!$C83,"")</f>
        <v/>
      </c>
      <c r="G83" t="str">
        <f>IF(ISNUMBER('Panel Spreadsheet'!G35),'Average Interest by Type'!$C83,"")</f>
        <v/>
      </c>
      <c r="H83" t="str">
        <f>IF(ISNUMBER('Panel Spreadsheet'!H35),'Average Interest by Type'!$C83,"")</f>
        <v/>
      </c>
      <c r="I83">
        <f>IF(ISNUMBER('Panel Spreadsheet'!I35),'Average Interest by Type'!$C83,"")</f>
        <v>4</v>
      </c>
      <c r="J83">
        <f>IF(ISNUMBER('Panel Spreadsheet'!J35),'Average Interest by Type'!$C83,"")</f>
        <v>4</v>
      </c>
      <c r="K83">
        <f>IF(ISNUMBER('Panel Spreadsheet'!K35),'Average Interest by Type'!$C83,"")</f>
        <v>4</v>
      </c>
      <c r="L83">
        <f>IF(ISNUMBER('Panel Spreadsheet'!L35),'Average Interest by Type'!$C83,"")</f>
        <v>4</v>
      </c>
      <c r="M83">
        <f>IF(ISNUMBER('Panel Spreadsheet'!M35),'Average Interest by Type'!$C83,"")</f>
        <v>4</v>
      </c>
      <c r="N83">
        <f>IF(ISNUMBER('Panel Spreadsheet'!N35),'Average Interest by Type'!$C83,"")</f>
        <v>4</v>
      </c>
      <c r="O83">
        <f>IF(ISNUMBER('Panel Spreadsheet'!O35),'Average Interest by Type'!$C83,"")</f>
        <v>4</v>
      </c>
      <c r="P83" t="str">
        <f>IF(ISNUMBER('Panel Spreadsheet'!P35),'Average Interest by Type'!$C83,"")</f>
        <v/>
      </c>
      <c r="Q83" t="str">
        <f>IF(ISNUMBER('Panel Spreadsheet'!Q35),'Average Interest by Type'!$C83,"")</f>
        <v/>
      </c>
      <c r="R83" t="str">
        <f>IF(ISNUMBER('Panel Spreadsheet'!R35),'Average Interest by Type'!$C83,"")</f>
        <v/>
      </c>
      <c r="S83" t="str">
        <f>IF(ISNUMBER('Panel Spreadsheet'!S35),'Average Interest by Type'!$C83,"")</f>
        <v/>
      </c>
      <c r="T83" t="str">
        <f>IF(ISNUMBER('Panel Spreadsheet'!T35),'Average Interest by Type'!$C83,"")</f>
        <v/>
      </c>
      <c r="U83" t="str">
        <f>IF(ISNUMBER('Panel Spreadsheet'!U35),'Average Interest by Type'!$C83,"")</f>
        <v/>
      </c>
      <c r="V83" t="str">
        <f>IF(ISNUMBER('Panel Spreadsheet'!V35),'Average Interest by Type'!$C83,"")</f>
        <v/>
      </c>
      <c r="W83" t="str">
        <f>IF(ISNUMBER('Panel Spreadsheet'!W35),'Average Interest by Type'!$C83,"")</f>
        <v/>
      </c>
      <c r="X83" t="str">
        <f>IF(ISNUMBER('Panel Spreadsheet'!X35),'Average Interest by Type'!$C83,"")</f>
        <v/>
      </c>
      <c r="Y83" t="str">
        <f>IF(ISNUMBER('Panel Spreadsheet'!Y35),'Average Interest by Type'!$C83,"")</f>
        <v/>
      </c>
      <c r="Z83" t="str">
        <f>IF(ISNUMBER('Panel Spreadsheet'!Z35),'Average Interest by Type'!$C83,"")</f>
        <v/>
      </c>
      <c r="AA83" t="str">
        <f>IF(ISNUMBER('Panel Spreadsheet'!AA35),'Average Interest by Type'!$C83,"")</f>
        <v/>
      </c>
      <c r="AB83" t="str">
        <f>IF(ISNUMBER('Panel Spreadsheet'!AB35),'Average Interest by Type'!$C83,"")</f>
        <v/>
      </c>
      <c r="AC83" t="str">
        <f>IF(ISNUMBER('Panel Spreadsheet'!AC35),'Average Interest by Type'!$C83,"")</f>
        <v/>
      </c>
      <c r="AD83" t="str">
        <f>IF(ISNUMBER('Panel Spreadsheet'!AD35),'Average Interest by Type'!$C83,"")</f>
        <v/>
      </c>
      <c r="AE83" t="str">
        <f>IF(ISNUMBER('Panel Spreadsheet'!AE35),'Average Interest by Type'!$C83,"")</f>
        <v/>
      </c>
      <c r="AF83" t="str">
        <f>IF(ISNUMBER('Panel Spreadsheet'!AF35),'Average Interest by Type'!$C83,"")</f>
        <v/>
      </c>
      <c r="AG83" t="str">
        <f>IF(ISNUMBER('Panel Spreadsheet'!AG35),'Average Interest by Type'!$C83,"")</f>
        <v/>
      </c>
      <c r="AH83" t="str">
        <f>IF(ISNUMBER('Panel Spreadsheet'!AH35),'Average Interest by Type'!$C83,"")</f>
        <v/>
      </c>
      <c r="AI83" t="str">
        <f>IF(ISNUMBER('Panel Spreadsheet'!AI35),'Average Interest by Type'!$C83,"")</f>
        <v/>
      </c>
      <c r="AJ83" t="str">
        <f>IF(ISNUMBER('Panel Spreadsheet'!AJ35),'Average Interest by Type'!$C83,"")</f>
        <v/>
      </c>
      <c r="AK83" t="str">
        <f>IF(ISNUMBER('Panel Spreadsheet'!AK35),'Average Interest by Type'!$C83,"")</f>
        <v/>
      </c>
      <c r="AL83" t="str">
        <f>IF(ISNUMBER('Panel Spreadsheet'!AL35),'Average Interest by Type'!$C83,"")</f>
        <v/>
      </c>
      <c r="AM83" t="str">
        <f>IF(ISNUMBER('Panel Spreadsheet'!AM35),'Average Interest by Type'!$C83,"")</f>
        <v/>
      </c>
      <c r="AN83" t="str">
        <f>IF(ISNUMBER('Panel Spreadsheet'!AN35),'Average Interest by Type'!$C83,"")</f>
        <v/>
      </c>
      <c r="AO83" t="str">
        <f>IF(ISNUMBER('Panel Spreadsheet'!AO35),'Average Interest by Type'!$C83,"")</f>
        <v/>
      </c>
      <c r="AP83" t="str">
        <f>IF(ISNUMBER('Panel Spreadsheet'!AP35),'Average Interest by Type'!$C83,"")</f>
        <v/>
      </c>
      <c r="AQ83" t="str">
        <f>IF(ISNUMBER('Panel Spreadsheet'!AQ35),'Average Interest by Type'!$C83,"")</f>
        <v/>
      </c>
      <c r="AR83" t="str">
        <f>IF(ISNUMBER('Panel Spreadsheet'!AR35),'Average Interest by Type'!$C83,"")</f>
        <v/>
      </c>
      <c r="AS83" t="str">
        <f>IF(ISNUMBER('Panel Spreadsheet'!AS35),'Average Interest by Type'!$C83,"")</f>
        <v/>
      </c>
      <c r="AT83" t="str">
        <f>IF(ISNUMBER('Panel Spreadsheet'!AT35),'Average Interest by Type'!$C83,"")</f>
        <v/>
      </c>
      <c r="AU83" t="str">
        <f>IF(ISNUMBER('Panel Spreadsheet'!AU35),'Average Interest by Type'!$C83,"")</f>
        <v/>
      </c>
      <c r="AV83" t="str">
        <f>IF(ISNUMBER('Panel Spreadsheet'!AV35),'Average Interest by Type'!$C83,"")</f>
        <v/>
      </c>
      <c r="AW83" t="str">
        <f>IF(ISNUMBER('Panel Spreadsheet'!AW35),'Average Interest by Type'!$C83,"")</f>
        <v/>
      </c>
      <c r="AX83" t="str">
        <f>IF(ISNUMBER('Panel Spreadsheet'!AX35),'Average Interest by Type'!$C83,"")</f>
        <v/>
      </c>
      <c r="AY83" t="str">
        <f>IF(ISNUMBER('Panel Spreadsheet'!AY35),'Average Interest by Type'!$C83,"")</f>
        <v/>
      </c>
    </row>
    <row r="84" spans="1:51" x14ac:dyDescent="0.35">
      <c r="A84" t="s">
        <v>14</v>
      </c>
      <c r="B84" t="s">
        <v>155</v>
      </c>
      <c r="C84" s="15">
        <v>4</v>
      </c>
      <c r="D84">
        <v>1940</v>
      </c>
      <c r="E84">
        <v>1950</v>
      </c>
      <c r="F84">
        <f>IF(ISNUMBER('Panel Spreadsheet'!F36),'Average Interest by Type'!$C84,"")</f>
        <v>4</v>
      </c>
      <c r="G84">
        <f>IF(ISNUMBER('Panel Spreadsheet'!G36),'Average Interest by Type'!$C84,"")</f>
        <v>4</v>
      </c>
      <c r="H84">
        <f>IF(ISNUMBER('Panel Spreadsheet'!H36),'Average Interest by Type'!$C84,"")</f>
        <v>4</v>
      </c>
      <c r="I84">
        <f>IF(ISNUMBER('Panel Spreadsheet'!I36),'Average Interest by Type'!$C84,"")</f>
        <v>4</v>
      </c>
      <c r="J84">
        <f>IF(ISNUMBER('Panel Spreadsheet'!J36),'Average Interest by Type'!$C84,"")</f>
        <v>4</v>
      </c>
      <c r="K84">
        <f>IF(ISNUMBER('Panel Spreadsheet'!K36),'Average Interest by Type'!$C84,"")</f>
        <v>4</v>
      </c>
      <c r="L84">
        <f>IF(ISNUMBER('Panel Spreadsheet'!L36),'Average Interest by Type'!$C84,"")</f>
        <v>4</v>
      </c>
      <c r="M84">
        <f>IF(ISNUMBER('Panel Spreadsheet'!M36),'Average Interest by Type'!$C84,"")</f>
        <v>4</v>
      </c>
      <c r="N84">
        <f>IF(ISNUMBER('Panel Spreadsheet'!N36),'Average Interest by Type'!$C84,"")</f>
        <v>4</v>
      </c>
      <c r="O84">
        <f>IF(ISNUMBER('Panel Spreadsheet'!O36),'Average Interest by Type'!$C84,"")</f>
        <v>4</v>
      </c>
      <c r="P84">
        <f>IF(ISNUMBER('Panel Spreadsheet'!P36),'Average Interest by Type'!$C84,"")</f>
        <v>4</v>
      </c>
      <c r="Q84">
        <f>IF(ISNUMBER('Panel Spreadsheet'!Q36),'Average Interest by Type'!$C84,"")</f>
        <v>4</v>
      </c>
      <c r="R84">
        <f>IF(ISNUMBER('Panel Spreadsheet'!R36),'Average Interest by Type'!$C84,"")</f>
        <v>4</v>
      </c>
      <c r="S84">
        <f>IF(ISNUMBER('Panel Spreadsheet'!S36),'Average Interest by Type'!$C84,"")</f>
        <v>4</v>
      </c>
      <c r="T84">
        <f>IF(ISNUMBER('Panel Spreadsheet'!T36),'Average Interest by Type'!$C84,"")</f>
        <v>4</v>
      </c>
      <c r="U84">
        <f>IF(ISNUMBER('Panel Spreadsheet'!U36),'Average Interest by Type'!$C84,"")</f>
        <v>4</v>
      </c>
      <c r="V84">
        <f>IF(ISNUMBER('Panel Spreadsheet'!V36),'Average Interest by Type'!$C84,"")</f>
        <v>4</v>
      </c>
      <c r="W84">
        <f>IF(ISNUMBER('Panel Spreadsheet'!W36),'Average Interest by Type'!$C84,"")</f>
        <v>4</v>
      </c>
      <c r="X84">
        <f>IF(ISNUMBER('Panel Spreadsheet'!X36),'Average Interest by Type'!$C84,"")</f>
        <v>4</v>
      </c>
      <c r="Y84">
        <f>IF(ISNUMBER('Panel Spreadsheet'!Y36),'Average Interest by Type'!$C84,"")</f>
        <v>4</v>
      </c>
      <c r="Z84">
        <f>IF(ISNUMBER('Panel Spreadsheet'!Z36),'Average Interest by Type'!$C84,"")</f>
        <v>4</v>
      </c>
      <c r="AA84">
        <f>IF(ISNUMBER('Panel Spreadsheet'!AA36),'Average Interest by Type'!$C84,"")</f>
        <v>4</v>
      </c>
      <c r="AB84">
        <f>IF(ISNUMBER('Panel Spreadsheet'!AB36),'Average Interest by Type'!$C84,"")</f>
        <v>4</v>
      </c>
      <c r="AC84">
        <f>IF(ISNUMBER('Panel Spreadsheet'!AC36),'Average Interest by Type'!$C84,"")</f>
        <v>4</v>
      </c>
      <c r="AD84">
        <f>IF(ISNUMBER('Panel Spreadsheet'!AD36),'Average Interest by Type'!$C84,"")</f>
        <v>4</v>
      </c>
      <c r="AE84">
        <f>IF(ISNUMBER('Panel Spreadsheet'!AE36),'Average Interest by Type'!$C84,"")</f>
        <v>4</v>
      </c>
      <c r="AF84">
        <f>IF(ISNUMBER('Panel Spreadsheet'!AF36),'Average Interest by Type'!$C84,"")</f>
        <v>4</v>
      </c>
      <c r="AG84">
        <f>IF(ISNUMBER('Panel Spreadsheet'!AG36),'Average Interest by Type'!$C84,"")</f>
        <v>4</v>
      </c>
      <c r="AH84" t="str">
        <f>IF(ISNUMBER('Panel Spreadsheet'!AH36),'Average Interest by Type'!$C84,"")</f>
        <v/>
      </c>
      <c r="AI84" t="str">
        <f>IF(ISNUMBER('Panel Spreadsheet'!AI36),'Average Interest by Type'!$C84,"")</f>
        <v/>
      </c>
      <c r="AJ84" t="str">
        <f>IF(ISNUMBER('Panel Spreadsheet'!AJ36),'Average Interest by Type'!$C84,"")</f>
        <v/>
      </c>
      <c r="AK84" t="str">
        <f>IF(ISNUMBER('Panel Spreadsheet'!AK36),'Average Interest by Type'!$C84,"")</f>
        <v/>
      </c>
      <c r="AL84" t="str">
        <f>IF(ISNUMBER('Panel Spreadsheet'!AL36),'Average Interest by Type'!$C84,"")</f>
        <v/>
      </c>
      <c r="AM84" t="str">
        <f>IF(ISNUMBER('Panel Spreadsheet'!AM36),'Average Interest by Type'!$C84,"")</f>
        <v/>
      </c>
      <c r="AN84" t="str">
        <f>IF(ISNUMBER('Panel Spreadsheet'!AN36),'Average Interest by Type'!$C84,"")</f>
        <v/>
      </c>
      <c r="AO84" t="str">
        <f>IF(ISNUMBER('Panel Spreadsheet'!AO36),'Average Interest by Type'!$C84,"")</f>
        <v/>
      </c>
      <c r="AP84" t="str">
        <f>IF(ISNUMBER('Panel Spreadsheet'!AP36),'Average Interest by Type'!$C84,"")</f>
        <v/>
      </c>
      <c r="AQ84" t="str">
        <f>IF(ISNUMBER('Panel Spreadsheet'!AQ36),'Average Interest by Type'!$C84,"")</f>
        <v/>
      </c>
      <c r="AR84" t="str">
        <f>IF(ISNUMBER('Panel Spreadsheet'!AR36),'Average Interest by Type'!$C84,"")</f>
        <v/>
      </c>
      <c r="AS84" t="str">
        <f>IF(ISNUMBER('Panel Spreadsheet'!AS36),'Average Interest by Type'!$C84,"")</f>
        <v/>
      </c>
      <c r="AT84" t="str">
        <f>IF(ISNUMBER('Panel Spreadsheet'!AT36),'Average Interest by Type'!$C84,"")</f>
        <v/>
      </c>
      <c r="AU84" t="str">
        <f>IF(ISNUMBER('Panel Spreadsheet'!AU36),'Average Interest by Type'!$C84,"")</f>
        <v/>
      </c>
      <c r="AV84" t="str">
        <f>IF(ISNUMBER('Panel Spreadsheet'!AV36),'Average Interest by Type'!$C84,"")</f>
        <v/>
      </c>
      <c r="AW84" t="str">
        <f>IF(ISNUMBER('Panel Spreadsheet'!AW36),'Average Interest by Type'!$C84,"")</f>
        <v/>
      </c>
      <c r="AX84" t="str">
        <f>IF(ISNUMBER('Panel Spreadsheet'!AX36),'Average Interest by Type'!$C84,"")</f>
        <v/>
      </c>
      <c r="AY84" t="str">
        <f>IF(ISNUMBER('Panel Spreadsheet'!AY36),'Average Interest by Type'!$C84,"")</f>
        <v/>
      </c>
    </row>
    <row r="85" spans="1:51" x14ac:dyDescent="0.35">
      <c r="A85" t="s">
        <v>42</v>
      </c>
      <c r="B85" t="s">
        <v>155</v>
      </c>
      <c r="C85" s="15">
        <v>4</v>
      </c>
      <c r="D85">
        <v>1935</v>
      </c>
      <c r="E85">
        <v>1945</v>
      </c>
      <c r="F85" t="str">
        <f>IF(ISNUMBER('Panel Spreadsheet'!F37),'Average Interest by Type'!$C85,"")</f>
        <v/>
      </c>
      <c r="G85" t="str">
        <f>IF(ISNUMBER('Panel Spreadsheet'!G37),'Average Interest by Type'!$C85,"")</f>
        <v/>
      </c>
      <c r="H85" t="str">
        <f>IF(ISNUMBER('Panel Spreadsheet'!H37),'Average Interest by Type'!$C85,"")</f>
        <v/>
      </c>
      <c r="I85" t="str">
        <f>IF(ISNUMBER('Panel Spreadsheet'!I37),'Average Interest by Type'!$C85,"")</f>
        <v/>
      </c>
      <c r="J85" t="str">
        <f>IF(ISNUMBER('Panel Spreadsheet'!J37),'Average Interest by Type'!$C85,"")</f>
        <v/>
      </c>
      <c r="K85" t="str">
        <f>IF(ISNUMBER('Panel Spreadsheet'!K37),'Average Interest by Type'!$C85,"")</f>
        <v/>
      </c>
      <c r="L85" t="str">
        <f>IF(ISNUMBER('Panel Spreadsheet'!L37),'Average Interest by Type'!$C85,"")</f>
        <v/>
      </c>
      <c r="M85" t="str">
        <f>IF(ISNUMBER('Panel Spreadsheet'!M37),'Average Interest by Type'!$C85,"")</f>
        <v/>
      </c>
      <c r="N85">
        <f>IF(ISNUMBER('Panel Spreadsheet'!N37),'Average Interest by Type'!$C85,"")</f>
        <v>4</v>
      </c>
      <c r="O85">
        <f>IF(ISNUMBER('Panel Spreadsheet'!O37),'Average Interest by Type'!$C85,"")</f>
        <v>4</v>
      </c>
      <c r="P85">
        <f>IF(ISNUMBER('Panel Spreadsheet'!P37),'Average Interest by Type'!$C85,"")</f>
        <v>4</v>
      </c>
      <c r="Q85" t="str">
        <f>IF(ISNUMBER('Panel Spreadsheet'!Q37),'Average Interest by Type'!$C85,"")</f>
        <v/>
      </c>
      <c r="R85" t="str">
        <f>IF(ISNUMBER('Panel Spreadsheet'!R37),'Average Interest by Type'!$C85,"")</f>
        <v/>
      </c>
      <c r="S85" t="str">
        <f>IF(ISNUMBER('Panel Spreadsheet'!S37),'Average Interest by Type'!$C85,"")</f>
        <v/>
      </c>
      <c r="T85" t="str">
        <f>IF(ISNUMBER('Panel Spreadsheet'!T37),'Average Interest by Type'!$C85,"")</f>
        <v/>
      </c>
      <c r="U85" t="str">
        <f>IF(ISNUMBER('Panel Spreadsheet'!U37),'Average Interest by Type'!$C85,"")</f>
        <v/>
      </c>
      <c r="V85" t="str">
        <f>IF(ISNUMBER('Panel Spreadsheet'!V37),'Average Interest by Type'!$C85,"")</f>
        <v/>
      </c>
      <c r="W85" t="str">
        <f>IF(ISNUMBER('Panel Spreadsheet'!W37),'Average Interest by Type'!$C85,"")</f>
        <v/>
      </c>
      <c r="X85" t="str">
        <f>IF(ISNUMBER('Panel Spreadsheet'!X37),'Average Interest by Type'!$C85,"")</f>
        <v/>
      </c>
      <c r="Y85" t="str">
        <f>IF(ISNUMBER('Panel Spreadsheet'!Y37),'Average Interest by Type'!$C85,"")</f>
        <v/>
      </c>
      <c r="Z85" t="str">
        <f>IF(ISNUMBER('Panel Spreadsheet'!Z37),'Average Interest by Type'!$C85,"")</f>
        <v/>
      </c>
      <c r="AA85" t="str">
        <f>IF(ISNUMBER('Panel Spreadsheet'!AA37),'Average Interest by Type'!$C85,"")</f>
        <v/>
      </c>
      <c r="AB85" t="str">
        <f>IF(ISNUMBER('Panel Spreadsheet'!AB37),'Average Interest by Type'!$C85,"")</f>
        <v/>
      </c>
      <c r="AC85" t="str">
        <f>IF(ISNUMBER('Panel Spreadsheet'!AC37),'Average Interest by Type'!$C85,"")</f>
        <v/>
      </c>
      <c r="AD85" t="str">
        <f>IF(ISNUMBER('Panel Spreadsheet'!AD37),'Average Interest by Type'!$C85,"")</f>
        <v/>
      </c>
      <c r="AE85" t="str">
        <f>IF(ISNUMBER('Panel Spreadsheet'!AE37),'Average Interest by Type'!$C85,"")</f>
        <v/>
      </c>
      <c r="AF85" t="str">
        <f>IF(ISNUMBER('Panel Spreadsheet'!AF37),'Average Interest by Type'!$C85,"")</f>
        <v/>
      </c>
      <c r="AG85" t="str">
        <f>IF(ISNUMBER('Panel Spreadsheet'!AG37),'Average Interest by Type'!$C85,"")</f>
        <v/>
      </c>
      <c r="AH85" t="str">
        <f>IF(ISNUMBER('Panel Spreadsheet'!AH37),'Average Interest by Type'!$C85,"")</f>
        <v/>
      </c>
      <c r="AI85" t="str">
        <f>IF(ISNUMBER('Panel Spreadsheet'!AI37),'Average Interest by Type'!$C85,"")</f>
        <v/>
      </c>
      <c r="AJ85" t="str">
        <f>IF(ISNUMBER('Panel Spreadsheet'!AJ37),'Average Interest by Type'!$C85,"")</f>
        <v/>
      </c>
      <c r="AK85" t="str">
        <f>IF(ISNUMBER('Panel Spreadsheet'!AK37),'Average Interest by Type'!$C85,"")</f>
        <v/>
      </c>
      <c r="AL85" t="str">
        <f>IF(ISNUMBER('Panel Spreadsheet'!AL37),'Average Interest by Type'!$C85,"")</f>
        <v/>
      </c>
      <c r="AM85" t="str">
        <f>IF(ISNUMBER('Panel Spreadsheet'!AM37),'Average Interest by Type'!$C85,"")</f>
        <v/>
      </c>
      <c r="AN85" t="str">
        <f>IF(ISNUMBER('Panel Spreadsheet'!AN37),'Average Interest by Type'!$C85,"")</f>
        <v/>
      </c>
      <c r="AO85" t="str">
        <f>IF(ISNUMBER('Panel Spreadsheet'!AO37),'Average Interest by Type'!$C85,"")</f>
        <v/>
      </c>
      <c r="AP85" t="str">
        <f>IF(ISNUMBER('Panel Spreadsheet'!AP37),'Average Interest by Type'!$C85,"")</f>
        <v/>
      </c>
      <c r="AQ85" t="str">
        <f>IF(ISNUMBER('Panel Spreadsheet'!AQ37),'Average Interest by Type'!$C85,"")</f>
        <v/>
      </c>
      <c r="AR85" t="str">
        <f>IF(ISNUMBER('Panel Spreadsheet'!AR37),'Average Interest by Type'!$C85,"")</f>
        <v/>
      </c>
      <c r="AS85" t="str">
        <f>IF(ISNUMBER('Panel Spreadsheet'!AS37),'Average Interest by Type'!$C85,"")</f>
        <v/>
      </c>
      <c r="AT85" t="str">
        <f>IF(ISNUMBER('Panel Spreadsheet'!AT37),'Average Interest by Type'!$C85,"")</f>
        <v/>
      </c>
      <c r="AU85" t="str">
        <f>IF(ISNUMBER('Panel Spreadsheet'!AU37),'Average Interest by Type'!$C85,"")</f>
        <v/>
      </c>
      <c r="AV85" t="str">
        <f>IF(ISNUMBER('Panel Spreadsheet'!AV37),'Average Interest by Type'!$C85,"")</f>
        <v/>
      </c>
      <c r="AW85" t="str">
        <f>IF(ISNUMBER('Panel Spreadsheet'!AW37),'Average Interest by Type'!$C85,"")</f>
        <v/>
      </c>
      <c r="AX85" t="str">
        <f>IF(ISNUMBER('Panel Spreadsheet'!AX37),'Average Interest by Type'!$C85,"")</f>
        <v/>
      </c>
      <c r="AY85" t="str">
        <f>IF(ISNUMBER('Panel Spreadsheet'!AY37),'Average Interest by Type'!$C85,"")</f>
        <v/>
      </c>
    </row>
    <row r="86" spans="1:51" x14ac:dyDescent="0.35">
      <c r="A86" t="s">
        <v>79</v>
      </c>
      <c r="B86" t="s">
        <v>155</v>
      </c>
      <c r="C86" s="15">
        <v>4</v>
      </c>
      <c r="D86">
        <v>1965</v>
      </c>
      <c r="E86" s="112">
        <v>1965</v>
      </c>
      <c r="F86" t="str">
        <f>IF(ISNUMBER('Panel Spreadsheet'!F38),'Average Interest by Type'!$C86,"")</f>
        <v/>
      </c>
      <c r="G86" t="str">
        <f>IF(ISNUMBER('Panel Spreadsheet'!G38),'Average Interest by Type'!$C86,"")</f>
        <v/>
      </c>
      <c r="H86" t="str">
        <f>IF(ISNUMBER('Panel Spreadsheet'!H38),'Average Interest by Type'!$C86,"")</f>
        <v/>
      </c>
      <c r="I86" t="str">
        <f>IF(ISNUMBER('Panel Spreadsheet'!I38),'Average Interest by Type'!$C86,"")</f>
        <v/>
      </c>
      <c r="J86" t="str">
        <f>IF(ISNUMBER('Panel Spreadsheet'!J38),'Average Interest by Type'!$C86,"")</f>
        <v/>
      </c>
      <c r="K86" t="str">
        <f>IF(ISNUMBER('Panel Spreadsheet'!K38),'Average Interest by Type'!$C86,"")</f>
        <v/>
      </c>
      <c r="L86" t="str">
        <f>IF(ISNUMBER('Panel Spreadsheet'!L38),'Average Interest by Type'!$C86,"")</f>
        <v/>
      </c>
      <c r="M86" t="str">
        <f>IF(ISNUMBER('Panel Spreadsheet'!M38),'Average Interest by Type'!$C86,"")</f>
        <v/>
      </c>
      <c r="N86" t="str">
        <f>IF(ISNUMBER('Panel Spreadsheet'!N38),'Average Interest by Type'!$C86,"")</f>
        <v/>
      </c>
      <c r="O86" t="str">
        <f>IF(ISNUMBER('Panel Spreadsheet'!O38),'Average Interest by Type'!$C86,"")</f>
        <v/>
      </c>
      <c r="P86" t="str">
        <f>IF(ISNUMBER('Panel Spreadsheet'!P38),'Average Interest by Type'!$C86,"")</f>
        <v/>
      </c>
      <c r="Q86" t="str">
        <f>IF(ISNUMBER('Panel Spreadsheet'!Q38),'Average Interest by Type'!$C86,"")</f>
        <v/>
      </c>
      <c r="R86" t="str">
        <f>IF(ISNUMBER('Panel Spreadsheet'!R38),'Average Interest by Type'!$C86,"")</f>
        <v/>
      </c>
      <c r="S86" t="str">
        <f>IF(ISNUMBER('Panel Spreadsheet'!S38),'Average Interest by Type'!$C86,"")</f>
        <v/>
      </c>
      <c r="T86" t="str">
        <f>IF(ISNUMBER('Panel Spreadsheet'!T38),'Average Interest by Type'!$C86,"")</f>
        <v/>
      </c>
      <c r="U86" t="str">
        <f>IF(ISNUMBER('Panel Spreadsheet'!U38),'Average Interest by Type'!$C86,"")</f>
        <v/>
      </c>
      <c r="V86" t="str">
        <f>IF(ISNUMBER('Panel Spreadsheet'!V38),'Average Interest by Type'!$C86,"")</f>
        <v/>
      </c>
      <c r="W86" t="str">
        <f>IF(ISNUMBER('Panel Spreadsheet'!W38),'Average Interest by Type'!$C86,"")</f>
        <v/>
      </c>
      <c r="X86" t="str">
        <f>IF(ISNUMBER('Panel Spreadsheet'!X38),'Average Interest by Type'!$C86,"")</f>
        <v/>
      </c>
      <c r="Y86" t="str">
        <f>IF(ISNUMBER('Panel Spreadsheet'!Y38),'Average Interest by Type'!$C86,"")</f>
        <v/>
      </c>
      <c r="Z86" t="str">
        <f>IF(ISNUMBER('Panel Spreadsheet'!Z38),'Average Interest by Type'!$C86,"")</f>
        <v/>
      </c>
      <c r="AA86" t="str">
        <f>IF(ISNUMBER('Panel Spreadsheet'!AA38),'Average Interest by Type'!$C86,"")</f>
        <v/>
      </c>
      <c r="AB86" t="str">
        <f>IF(ISNUMBER('Panel Spreadsheet'!AB38),'Average Interest by Type'!$C86,"")</f>
        <v/>
      </c>
      <c r="AC86" t="str">
        <f>IF(ISNUMBER('Panel Spreadsheet'!AC38),'Average Interest by Type'!$C86,"")</f>
        <v/>
      </c>
      <c r="AD86" t="str">
        <f>IF(ISNUMBER('Panel Spreadsheet'!AD38),'Average Interest by Type'!$C86,"")</f>
        <v/>
      </c>
      <c r="AE86" t="str">
        <f>IF(ISNUMBER('Panel Spreadsheet'!AE38),'Average Interest by Type'!$C86,"")</f>
        <v/>
      </c>
      <c r="AF86" t="str">
        <f>IF(ISNUMBER('Panel Spreadsheet'!AF38),'Average Interest by Type'!$C86,"")</f>
        <v/>
      </c>
      <c r="AG86" t="str">
        <f>IF(ISNUMBER('Panel Spreadsheet'!AG38),'Average Interest by Type'!$C86,"")</f>
        <v/>
      </c>
      <c r="AH86" t="str">
        <f>IF(ISNUMBER('Panel Spreadsheet'!AH38),'Average Interest by Type'!$C86,"")</f>
        <v/>
      </c>
      <c r="AI86" t="str">
        <f>IF(ISNUMBER('Panel Spreadsheet'!AI38),'Average Interest by Type'!$C86,"")</f>
        <v/>
      </c>
      <c r="AJ86" t="str">
        <f>IF(ISNUMBER('Panel Spreadsheet'!AJ38),'Average Interest by Type'!$C86,"")</f>
        <v/>
      </c>
      <c r="AK86" t="str">
        <f>IF(ISNUMBER('Panel Spreadsheet'!AK38),'Average Interest by Type'!$C86,"")</f>
        <v/>
      </c>
      <c r="AL86" t="str">
        <f>IF(ISNUMBER('Panel Spreadsheet'!AL38),'Average Interest by Type'!$C86,"")</f>
        <v/>
      </c>
      <c r="AM86" t="str">
        <f>IF(ISNUMBER('Panel Spreadsheet'!AM38),'Average Interest by Type'!$C86,"")</f>
        <v/>
      </c>
      <c r="AN86" t="str">
        <f>IF(ISNUMBER('Panel Spreadsheet'!AN38),'Average Interest by Type'!$C86,"")</f>
        <v/>
      </c>
      <c r="AO86" t="str">
        <f>IF(ISNUMBER('Panel Spreadsheet'!AO38),'Average Interest by Type'!$C86,"")</f>
        <v/>
      </c>
      <c r="AP86" t="str">
        <f>IF(ISNUMBER('Panel Spreadsheet'!AP38),'Average Interest by Type'!$C86,"")</f>
        <v/>
      </c>
      <c r="AQ86" t="str">
        <f>IF(ISNUMBER('Panel Spreadsheet'!AQ38),'Average Interest by Type'!$C86,"")</f>
        <v/>
      </c>
      <c r="AR86" t="str">
        <f>IF(ISNUMBER('Panel Spreadsheet'!AR38),'Average Interest by Type'!$C86,"")</f>
        <v/>
      </c>
      <c r="AS86" t="str">
        <f>IF(ISNUMBER('Panel Spreadsheet'!AS38),'Average Interest by Type'!$C86,"")</f>
        <v/>
      </c>
      <c r="AT86" t="str">
        <f>IF(ISNUMBER('Panel Spreadsheet'!AT38),'Average Interest by Type'!$C86,"")</f>
        <v/>
      </c>
      <c r="AU86" t="str">
        <f>IF(ISNUMBER('Panel Spreadsheet'!AU38),'Average Interest by Type'!$C86,"")</f>
        <v/>
      </c>
      <c r="AV86">
        <f>IF(ISNUMBER('Panel Spreadsheet'!AV38),'Average Interest by Type'!$C86,"")</f>
        <v>4</v>
      </c>
      <c r="AW86" t="str">
        <f>IF(ISNUMBER('Panel Spreadsheet'!AW38),'Average Interest by Type'!$C86,"")</f>
        <v/>
      </c>
      <c r="AX86" t="str">
        <f>IF(ISNUMBER('Panel Spreadsheet'!AX38),'Average Interest by Type'!$C86,"")</f>
        <v/>
      </c>
      <c r="AY86" t="str">
        <f>IF(ISNUMBER('Panel Spreadsheet'!AY38),'Average Interest by Type'!$C86,"")</f>
        <v/>
      </c>
    </row>
    <row r="87" spans="1:51" x14ac:dyDescent="0.35">
      <c r="A87" t="s">
        <v>18</v>
      </c>
      <c r="B87" t="s">
        <v>155</v>
      </c>
      <c r="C87" s="15">
        <v>4.25</v>
      </c>
      <c r="D87">
        <v>1973</v>
      </c>
      <c r="E87">
        <v>1978</v>
      </c>
      <c r="F87" t="str">
        <f>IF(ISNUMBER('Panel Spreadsheet'!F39),'Average Interest by Type'!$C87,"")</f>
        <v/>
      </c>
      <c r="G87" t="str">
        <f>IF(ISNUMBER('Panel Spreadsheet'!G39),'Average Interest by Type'!$C87,"")</f>
        <v/>
      </c>
      <c r="H87" t="str">
        <f>IF(ISNUMBER('Panel Spreadsheet'!H39),'Average Interest by Type'!$C87,"")</f>
        <v/>
      </c>
      <c r="I87" t="str">
        <f>IF(ISNUMBER('Panel Spreadsheet'!I39),'Average Interest by Type'!$C87,"")</f>
        <v/>
      </c>
      <c r="J87" t="str">
        <f>IF(ISNUMBER('Panel Spreadsheet'!J39),'Average Interest by Type'!$C87,"")</f>
        <v/>
      </c>
      <c r="K87" t="str">
        <f>IF(ISNUMBER('Panel Spreadsheet'!K39),'Average Interest by Type'!$C87,"")</f>
        <v/>
      </c>
      <c r="L87" t="str">
        <f>IF(ISNUMBER('Panel Spreadsheet'!L39),'Average Interest by Type'!$C87,"")</f>
        <v/>
      </c>
      <c r="M87" t="str">
        <f>IF(ISNUMBER('Panel Spreadsheet'!M39),'Average Interest by Type'!$C87,"")</f>
        <v/>
      </c>
      <c r="N87" t="str">
        <f>IF(ISNUMBER('Panel Spreadsheet'!N39),'Average Interest by Type'!$C87,"")</f>
        <v/>
      </c>
      <c r="O87" t="str">
        <f>IF(ISNUMBER('Panel Spreadsheet'!O39),'Average Interest by Type'!$C87,"")</f>
        <v/>
      </c>
      <c r="P87" t="str">
        <f>IF(ISNUMBER('Panel Spreadsheet'!P39),'Average Interest by Type'!$C87,"")</f>
        <v/>
      </c>
      <c r="Q87" t="str">
        <f>IF(ISNUMBER('Panel Spreadsheet'!Q39),'Average Interest by Type'!$C87,"")</f>
        <v/>
      </c>
      <c r="R87" t="str">
        <f>IF(ISNUMBER('Panel Spreadsheet'!R39),'Average Interest by Type'!$C87,"")</f>
        <v/>
      </c>
      <c r="S87" t="str">
        <f>IF(ISNUMBER('Panel Spreadsheet'!S39),'Average Interest by Type'!$C87,"")</f>
        <v/>
      </c>
      <c r="T87" t="str">
        <f>IF(ISNUMBER('Panel Spreadsheet'!T39),'Average Interest by Type'!$C87,"")</f>
        <v/>
      </c>
      <c r="U87" t="str">
        <f>IF(ISNUMBER('Panel Spreadsheet'!U39),'Average Interest by Type'!$C87,"")</f>
        <v/>
      </c>
      <c r="V87" t="str">
        <f>IF(ISNUMBER('Panel Spreadsheet'!V39),'Average Interest by Type'!$C87,"")</f>
        <v/>
      </c>
      <c r="W87" t="str">
        <f>IF(ISNUMBER('Panel Spreadsheet'!W39),'Average Interest by Type'!$C87,"")</f>
        <v/>
      </c>
      <c r="X87" t="str">
        <f>IF(ISNUMBER('Panel Spreadsheet'!X39),'Average Interest by Type'!$C87,"")</f>
        <v/>
      </c>
      <c r="Y87" t="str">
        <f>IF(ISNUMBER('Panel Spreadsheet'!Y39),'Average Interest by Type'!$C87,"")</f>
        <v/>
      </c>
      <c r="Z87" t="str">
        <f>IF(ISNUMBER('Panel Spreadsheet'!Z39),'Average Interest by Type'!$C87,"")</f>
        <v/>
      </c>
      <c r="AA87" t="str">
        <f>IF(ISNUMBER('Panel Spreadsheet'!AA39),'Average Interest by Type'!$C87,"")</f>
        <v/>
      </c>
      <c r="AB87" t="str">
        <f>IF(ISNUMBER('Panel Spreadsheet'!AB39),'Average Interest by Type'!$C87,"")</f>
        <v/>
      </c>
      <c r="AC87" t="str">
        <f>IF(ISNUMBER('Panel Spreadsheet'!AC39),'Average Interest by Type'!$C87,"")</f>
        <v/>
      </c>
      <c r="AD87" t="str">
        <f>IF(ISNUMBER('Panel Spreadsheet'!AD39),'Average Interest by Type'!$C87,"")</f>
        <v/>
      </c>
      <c r="AE87" t="str">
        <f>IF(ISNUMBER('Panel Spreadsheet'!AE39),'Average Interest by Type'!$C87,"")</f>
        <v/>
      </c>
      <c r="AF87" t="str">
        <f>IF(ISNUMBER('Panel Spreadsheet'!AF39),'Average Interest by Type'!$C87,"")</f>
        <v/>
      </c>
      <c r="AG87" t="str">
        <f>IF(ISNUMBER('Panel Spreadsheet'!AG39),'Average Interest by Type'!$C87,"")</f>
        <v/>
      </c>
      <c r="AH87" t="str">
        <f>IF(ISNUMBER('Panel Spreadsheet'!AH39),'Average Interest by Type'!$C87,"")</f>
        <v/>
      </c>
      <c r="AI87" t="str">
        <f>IF(ISNUMBER('Panel Spreadsheet'!AI39),'Average Interest by Type'!$C87,"")</f>
        <v/>
      </c>
      <c r="AJ87" t="str">
        <f>IF(ISNUMBER('Panel Spreadsheet'!AJ39),'Average Interest by Type'!$C87,"")</f>
        <v/>
      </c>
      <c r="AK87" t="str">
        <f>IF(ISNUMBER('Panel Spreadsheet'!AK39),'Average Interest by Type'!$C87,"")</f>
        <v/>
      </c>
      <c r="AL87">
        <f>IF(ISNUMBER('Panel Spreadsheet'!AL39),'Average Interest by Type'!$C87,"")</f>
        <v>4.25</v>
      </c>
      <c r="AM87">
        <f>IF(ISNUMBER('Panel Spreadsheet'!AM39),'Average Interest by Type'!$C87,"")</f>
        <v>4.25</v>
      </c>
      <c r="AN87">
        <f>IF(ISNUMBER('Panel Spreadsheet'!AN39),'Average Interest by Type'!$C87,"")</f>
        <v>4.25</v>
      </c>
      <c r="AO87">
        <f>IF(ISNUMBER('Panel Spreadsheet'!AO39),'Average Interest by Type'!$C87,"")</f>
        <v>4.25</v>
      </c>
      <c r="AP87">
        <f>IF(ISNUMBER('Panel Spreadsheet'!AP39),'Average Interest by Type'!$C87,"")</f>
        <v>4.25</v>
      </c>
      <c r="AQ87">
        <f>IF(ISNUMBER('Panel Spreadsheet'!AQ39),'Average Interest by Type'!$C87,"")</f>
        <v>4.25</v>
      </c>
      <c r="AR87">
        <f>IF(ISNUMBER('Panel Spreadsheet'!AR39),'Average Interest by Type'!$C87,"")</f>
        <v>4.25</v>
      </c>
      <c r="AS87">
        <f>IF(ISNUMBER('Panel Spreadsheet'!AS39),'Average Interest by Type'!$C87,"")</f>
        <v>4.25</v>
      </c>
      <c r="AT87">
        <f>IF(ISNUMBER('Panel Spreadsheet'!AT39),'Average Interest by Type'!$C87,"")</f>
        <v>4.25</v>
      </c>
      <c r="AU87">
        <f>IF(ISNUMBER('Panel Spreadsheet'!AU39),'Average Interest by Type'!$C87,"")</f>
        <v>4.25</v>
      </c>
      <c r="AV87">
        <f>IF(ISNUMBER('Panel Spreadsheet'!AV39),'Average Interest by Type'!$C87,"")</f>
        <v>4.25</v>
      </c>
      <c r="AW87" t="str">
        <f>IF(ISNUMBER('Panel Spreadsheet'!AW39),'Average Interest by Type'!$C87,"")</f>
        <v/>
      </c>
      <c r="AX87" t="str">
        <f>IF(ISNUMBER('Panel Spreadsheet'!AX39),'Average Interest by Type'!$C87,"")</f>
        <v/>
      </c>
      <c r="AY87" t="str">
        <f>IF(ISNUMBER('Panel Spreadsheet'!AY39),'Average Interest by Type'!$C87,"")</f>
        <v/>
      </c>
    </row>
    <row r="88" spans="1:51" x14ac:dyDescent="0.35">
      <c r="A88" t="s">
        <v>27</v>
      </c>
      <c r="B88" t="s">
        <v>155</v>
      </c>
      <c r="C88" s="15">
        <v>4.5</v>
      </c>
      <c r="D88">
        <v>1956</v>
      </c>
      <c r="E88" s="112">
        <v>1956</v>
      </c>
      <c r="F88" t="str">
        <f>IF(ISNUMBER('Panel Spreadsheet'!F40),'Average Interest by Type'!$C88,"")</f>
        <v/>
      </c>
      <c r="G88" t="str">
        <f>IF(ISNUMBER('Panel Spreadsheet'!G40),'Average Interest by Type'!$C88,"")</f>
        <v/>
      </c>
      <c r="H88" t="str">
        <f>IF(ISNUMBER('Panel Spreadsheet'!H40),'Average Interest by Type'!$C88,"")</f>
        <v/>
      </c>
      <c r="I88" t="str">
        <f>IF(ISNUMBER('Panel Spreadsheet'!I40),'Average Interest by Type'!$C88,"")</f>
        <v/>
      </c>
      <c r="J88" t="str">
        <f>IF(ISNUMBER('Panel Spreadsheet'!J40),'Average Interest by Type'!$C88,"")</f>
        <v/>
      </c>
      <c r="K88" t="str">
        <f>IF(ISNUMBER('Panel Spreadsheet'!K40),'Average Interest by Type'!$C88,"")</f>
        <v/>
      </c>
      <c r="L88" t="str">
        <f>IF(ISNUMBER('Panel Spreadsheet'!L40),'Average Interest by Type'!$C88,"")</f>
        <v/>
      </c>
      <c r="M88" t="str">
        <f>IF(ISNUMBER('Panel Spreadsheet'!M40),'Average Interest by Type'!$C88,"")</f>
        <v/>
      </c>
      <c r="N88">
        <f>IF(ISNUMBER('Panel Spreadsheet'!N40),'Average Interest by Type'!$C88,"")</f>
        <v>4.5</v>
      </c>
      <c r="O88">
        <f>IF(ISNUMBER('Panel Spreadsheet'!O40),'Average Interest by Type'!$C88,"")</f>
        <v>4.5</v>
      </c>
      <c r="P88">
        <f>IF(ISNUMBER('Panel Spreadsheet'!P40),'Average Interest by Type'!$C88,"")</f>
        <v>4.5</v>
      </c>
      <c r="Q88">
        <f>IF(ISNUMBER('Panel Spreadsheet'!Q40),'Average Interest by Type'!$C88,"")</f>
        <v>4.5</v>
      </c>
      <c r="R88">
        <f>IF(ISNUMBER('Panel Spreadsheet'!R40),'Average Interest by Type'!$C88,"")</f>
        <v>4.5</v>
      </c>
      <c r="S88">
        <f>IF(ISNUMBER('Panel Spreadsheet'!S40),'Average Interest by Type'!$C88,"")</f>
        <v>4.5</v>
      </c>
      <c r="T88">
        <f>IF(ISNUMBER('Panel Spreadsheet'!T40),'Average Interest by Type'!$C88,"")</f>
        <v>4.5</v>
      </c>
      <c r="U88">
        <f>IF(ISNUMBER('Panel Spreadsheet'!U40),'Average Interest by Type'!$C88,"")</f>
        <v>4.5</v>
      </c>
      <c r="V88">
        <f>IF(ISNUMBER('Panel Spreadsheet'!V40),'Average Interest by Type'!$C88,"")</f>
        <v>4.5</v>
      </c>
      <c r="W88">
        <f>IF(ISNUMBER('Panel Spreadsheet'!W40),'Average Interest by Type'!$C88,"")</f>
        <v>4.5</v>
      </c>
      <c r="X88">
        <f>IF(ISNUMBER('Panel Spreadsheet'!X40),'Average Interest by Type'!$C88,"")</f>
        <v>4.5</v>
      </c>
      <c r="Y88">
        <f>IF(ISNUMBER('Panel Spreadsheet'!Y40),'Average Interest by Type'!$C88,"")</f>
        <v>4.5</v>
      </c>
      <c r="Z88">
        <f>IF(ISNUMBER('Panel Spreadsheet'!Z40),'Average Interest by Type'!$C88,"")</f>
        <v>4.5</v>
      </c>
      <c r="AA88">
        <f>IF(ISNUMBER('Panel Spreadsheet'!AA40),'Average Interest by Type'!$C88,"")</f>
        <v>4.5</v>
      </c>
      <c r="AB88" t="str">
        <f>IF(ISNUMBER('Panel Spreadsheet'!AB40),'Average Interest by Type'!$C88,"")</f>
        <v/>
      </c>
      <c r="AC88" t="str">
        <f>IF(ISNUMBER('Panel Spreadsheet'!AC40),'Average Interest by Type'!$C88,"")</f>
        <v/>
      </c>
      <c r="AD88" t="str">
        <f>IF(ISNUMBER('Panel Spreadsheet'!AD40),'Average Interest by Type'!$C88,"")</f>
        <v/>
      </c>
      <c r="AE88" t="str">
        <f>IF(ISNUMBER('Panel Spreadsheet'!AE40),'Average Interest by Type'!$C88,"")</f>
        <v/>
      </c>
      <c r="AF88" t="str">
        <f>IF(ISNUMBER('Panel Spreadsheet'!AF40),'Average Interest by Type'!$C88,"")</f>
        <v/>
      </c>
      <c r="AG88" t="str">
        <f>IF(ISNUMBER('Panel Spreadsheet'!AG40),'Average Interest by Type'!$C88,"")</f>
        <v/>
      </c>
      <c r="AH88" t="str">
        <f>IF(ISNUMBER('Panel Spreadsheet'!AH40),'Average Interest by Type'!$C88,"")</f>
        <v/>
      </c>
      <c r="AI88" t="str">
        <f>IF(ISNUMBER('Panel Spreadsheet'!AI40),'Average Interest by Type'!$C88,"")</f>
        <v/>
      </c>
      <c r="AJ88" t="str">
        <f>IF(ISNUMBER('Panel Spreadsheet'!AJ40),'Average Interest by Type'!$C88,"")</f>
        <v/>
      </c>
      <c r="AK88" t="str">
        <f>IF(ISNUMBER('Panel Spreadsheet'!AK40),'Average Interest by Type'!$C88,"")</f>
        <v/>
      </c>
      <c r="AL88" t="str">
        <f>IF(ISNUMBER('Panel Spreadsheet'!AL40),'Average Interest by Type'!$C88,"")</f>
        <v/>
      </c>
      <c r="AM88" t="str">
        <f>IF(ISNUMBER('Panel Spreadsheet'!AM40),'Average Interest by Type'!$C88,"")</f>
        <v/>
      </c>
      <c r="AN88" t="str">
        <f>IF(ISNUMBER('Panel Spreadsheet'!AN40),'Average Interest by Type'!$C88,"")</f>
        <v/>
      </c>
      <c r="AO88" t="str">
        <f>IF(ISNUMBER('Panel Spreadsheet'!AO40),'Average Interest by Type'!$C88,"")</f>
        <v/>
      </c>
      <c r="AP88" t="str">
        <f>IF(ISNUMBER('Panel Spreadsheet'!AP40),'Average Interest by Type'!$C88,"")</f>
        <v/>
      </c>
      <c r="AQ88" t="str">
        <f>IF(ISNUMBER('Panel Spreadsheet'!AQ40),'Average Interest by Type'!$C88,"")</f>
        <v/>
      </c>
      <c r="AR88" t="str">
        <f>IF(ISNUMBER('Panel Spreadsheet'!AR40),'Average Interest by Type'!$C88,"")</f>
        <v/>
      </c>
      <c r="AS88" t="str">
        <f>IF(ISNUMBER('Panel Spreadsheet'!AS40),'Average Interest by Type'!$C88,"")</f>
        <v/>
      </c>
      <c r="AT88" t="str">
        <f>IF(ISNUMBER('Panel Spreadsheet'!AT40),'Average Interest by Type'!$C88,"")</f>
        <v/>
      </c>
      <c r="AU88" t="str">
        <f>IF(ISNUMBER('Panel Spreadsheet'!AU40),'Average Interest by Type'!$C88,"")</f>
        <v/>
      </c>
      <c r="AV88" t="str">
        <f>IF(ISNUMBER('Panel Spreadsheet'!AV40),'Average Interest by Type'!$C88,"")</f>
        <v/>
      </c>
      <c r="AW88" t="str">
        <f>IF(ISNUMBER('Panel Spreadsheet'!AW40),'Average Interest by Type'!$C88,"")</f>
        <v/>
      </c>
      <c r="AX88" t="str">
        <f>IF(ISNUMBER('Panel Spreadsheet'!AX40),'Average Interest by Type'!$C88,"")</f>
        <v/>
      </c>
      <c r="AY88" t="str">
        <f>IF(ISNUMBER('Panel Spreadsheet'!AY40),'Average Interest by Type'!$C88,"")</f>
        <v/>
      </c>
    </row>
    <row r="89" spans="1:51" x14ac:dyDescent="0.35">
      <c r="A89" t="s">
        <v>13</v>
      </c>
      <c r="B89" t="s">
        <v>155</v>
      </c>
      <c r="C89" s="15">
        <v>4.5</v>
      </c>
      <c r="D89">
        <v>1958</v>
      </c>
      <c r="E89">
        <v>1968</v>
      </c>
      <c r="F89" t="str">
        <f>IF(ISNUMBER('Panel Spreadsheet'!F41),'Average Interest by Type'!$C89,"")</f>
        <v/>
      </c>
      <c r="G89" t="str">
        <f>IF(ISNUMBER('Panel Spreadsheet'!G41),'Average Interest by Type'!$C89,"")</f>
        <v/>
      </c>
      <c r="H89" t="str">
        <f>IF(ISNUMBER('Panel Spreadsheet'!H41),'Average Interest by Type'!$C89,"")</f>
        <v/>
      </c>
      <c r="I89" t="str">
        <f>IF(ISNUMBER('Panel Spreadsheet'!I41),'Average Interest by Type'!$C89,"")</f>
        <v/>
      </c>
      <c r="J89" t="str">
        <f>IF(ISNUMBER('Panel Spreadsheet'!J41),'Average Interest by Type'!$C89,"")</f>
        <v/>
      </c>
      <c r="K89" t="str">
        <f>IF(ISNUMBER('Panel Spreadsheet'!K41),'Average Interest by Type'!$C89,"")</f>
        <v/>
      </c>
      <c r="L89" t="str">
        <f>IF(ISNUMBER('Panel Spreadsheet'!L41),'Average Interest by Type'!$C89,"")</f>
        <v/>
      </c>
      <c r="M89" t="str">
        <f>IF(ISNUMBER('Panel Spreadsheet'!M41),'Average Interest by Type'!$C89,"")</f>
        <v/>
      </c>
      <c r="N89">
        <f>IF(ISNUMBER('Panel Spreadsheet'!N41),'Average Interest by Type'!$C89,"")</f>
        <v>4.5</v>
      </c>
      <c r="O89">
        <f>IF(ISNUMBER('Panel Spreadsheet'!O41),'Average Interest by Type'!$C89,"")</f>
        <v>4.5</v>
      </c>
      <c r="P89" t="str">
        <f>IF(ISNUMBER('Panel Spreadsheet'!P41),'Average Interest by Type'!$C89,"")</f>
        <v/>
      </c>
      <c r="Q89" t="str">
        <f>IF(ISNUMBER('Panel Spreadsheet'!Q41),'Average Interest by Type'!$C89,"")</f>
        <v/>
      </c>
      <c r="R89" t="str">
        <f>IF(ISNUMBER('Panel Spreadsheet'!R41),'Average Interest by Type'!$C89,"")</f>
        <v/>
      </c>
      <c r="S89" t="str">
        <f>IF(ISNUMBER('Panel Spreadsheet'!S41),'Average Interest by Type'!$C89,"")</f>
        <v/>
      </c>
      <c r="T89" t="str">
        <f>IF(ISNUMBER('Panel Spreadsheet'!T41),'Average Interest by Type'!$C89,"")</f>
        <v/>
      </c>
      <c r="U89" t="str">
        <f>IF(ISNUMBER('Panel Spreadsheet'!U41),'Average Interest by Type'!$C89,"")</f>
        <v/>
      </c>
      <c r="V89" t="str">
        <f>IF(ISNUMBER('Panel Spreadsheet'!V41),'Average Interest by Type'!$C89,"")</f>
        <v/>
      </c>
      <c r="W89" t="str">
        <f>IF(ISNUMBER('Panel Spreadsheet'!W41),'Average Interest by Type'!$C89,"")</f>
        <v/>
      </c>
      <c r="X89" t="str">
        <f>IF(ISNUMBER('Panel Spreadsheet'!X41),'Average Interest by Type'!$C89,"")</f>
        <v/>
      </c>
      <c r="Y89" t="str">
        <f>IF(ISNUMBER('Panel Spreadsheet'!Y41),'Average Interest by Type'!$C89,"")</f>
        <v/>
      </c>
      <c r="Z89" t="str">
        <f>IF(ISNUMBER('Panel Spreadsheet'!Z41),'Average Interest by Type'!$C89,"")</f>
        <v/>
      </c>
      <c r="AA89" t="str">
        <f>IF(ISNUMBER('Panel Spreadsheet'!AA41),'Average Interest by Type'!$C89,"")</f>
        <v/>
      </c>
      <c r="AB89" t="str">
        <f>IF(ISNUMBER('Panel Spreadsheet'!AB41),'Average Interest by Type'!$C89,"")</f>
        <v/>
      </c>
      <c r="AC89" t="str">
        <f>IF(ISNUMBER('Panel Spreadsheet'!AC41),'Average Interest by Type'!$C89,"")</f>
        <v/>
      </c>
      <c r="AD89" t="str">
        <f>IF(ISNUMBER('Panel Spreadsheet'!AD41),'Average Interest by Type'!$C89,"")</f>
        <v/>
      </c>
      <c r="AE89" t="str">
        <f>IF(ISNUMBER('Panel Spreadsheet'!AE41),'Average Interest by Type'!$C89,"")</f>
        <v/>
      </c>
      <c r="AF89" t="str">
        <f>IF(ISNUMBER('Panel Spreadsheet'!AF41),'Average Interest by Type'!$C89,"")</f>
        <v/>
      </c>
      <c r="AG89" t="str">
        <f>IF(ISNUMBER('Panel Spreadsheet'!AG41),'Average Interest by Type'!$C89,"")</f>
        <v/>
      </c>
      <c r="AH89" t="str">
        <f>IF(ISNUMBER('Panel Spreadsheet'!AH41),'Average Interest by Type'!$C89,"")</f>
        <v/>
      </c>
      <c r="AI89" t="str">
        <f>IF(ISNUMBER('Panel Spreadsheet'!AI41),'Average Interest by Type'!$C89,"")</f>
        <v/>
      </c>
      <c r="AJ89" t="str">
        <f>IF(ISNUMBER('Panel Spreadsheet'!AJ41),'Average Interest by Type'!$C89,"")</f>
        <v/>
      </c>
      <c r="AK89" t="str">
        <f>IF(ISNUMBER('Panel Spreadsheet'!AK41),'Average Interest by Type'!$C89,"")</f>
        <v/>
      </c>
      <c r="AL89" t="str">
        <f>IF(ISNUMBER('Panel Spreadsheet'!AL41),'Average Interest by Type'!$C89,"")</f>
        <v/>
      </c>
      <c r="AM89" t="str">
        <f>IF(ISNUMBER('Panel Spreadsheet'!AM41),'Average Interest by Type'!$C89,"")</f>
        <v/>
      </c>
      <c r="AN89" t="str">
        <f>IF(ISNUMBER('Panel Spreadsheet'!AN41),'Average Interest by Type'!$C89,"")</f>
        <v/>
      </c>
      <c r="AO89" t="str">
        <f>IF(ISNUMBER('Panel Spreadsheet'!AO41),'Average Interest by Type'!$C89,"")</f>
        <v/>
      </c>
      <c r="AP89" t="str">
        <f>IF(ISNUMBER('Panel Spreadsheet'!AP41),'Average Interest by Type'!$C89,"")</f>
        <v/>
      </c>
      <c r="AQ89" t="str">
        <f>IF(ISNUMBER('Panel Spreadsheet'!AQ41),'Average Interest by Type'!$C89,"")</f>
        <v/>
      </c>
      <c r="AR89" t="str">
        <f>IF(ISNUMBER('Panel Spreadsheet'!AR41),'Average Interest by Type'!$C89,"")</f>
        <v/>
      </c>
      <c r="AS89" t="str">
        <f>IF(ISNUMBER('Panel Spreadsheet'!AS41),'Average Interest by Type'!$C89,"")</f>
        <v/>
      </c>
      <c r="AT89" t="str">
        <f>IF(ISNUMBER('Panel Spreadsheet'!AT41),'Average Interest by Type'!$C89,"")</f>
        <v/>
      </c>
      <c r="AU89" t="str">
        <f>IF(ISNUMBER('Panel Spreadsheet'!AU41),'Average Interest by Type'!$C89,"")</f>
        <v/>
      </c>
      <c r="AV89" t="str">
        <f>IF(ISNUMBER('Panel Spreadsheet'!AV41),'Average Interest by Type'!$C89,"")</f>
        <v/>
      </c>
      <c r="AW89" t="str">
        <f>IF(ISNUMBER('Panel Spreadsheet'!AW41),'Average Interest by Type'!$C89,"")</f>
        <v/>
      </c>
      <c r="AX89" t="str">
        <f>IF(ISNUMBER('Panel Spreadsheet'!AX41),'Average Interest by Type'!$C89,"")</f>
        <v/>
      </c>
      <c r="AY89" t="str">
        <f>IF(ISNUMBER('Panel Spreadsheet'!AY41),'Average Interest by Type'!$C89,"")</f>
        <v/>
      </c>
    </row>
    <row r="90" spans="1:51" x14ac:dyDescent="0.35">
      <c r="A90" t="s">
        <v>33</v>
      </c>
      <c r="B90" t="s">
        <v>155</v>
      </c>
      <c r="C90" s="15">
        <v>4.5</v>
      </c>
      <c r="D90">
        <v>1944</v>
      </c>
      <c r="E90" s="112">
        <v>1944</v>
      </c>
      <c r="F90" t="str">
        <f>IF(ISNUMBER('Panel Spreadsheet'!F42),'Average Interest by Type'!$C90,"")</f>
        <v/>
      </c>
      <c r="G90" t="str">
        <f>IF(ISNUMBER('Panel Spreadsheet'!G42),'Average Interest by Type'!$C90,"")</f>
        <v/>
      </c>
      <c r="H90" t="str">
        <f>IF(ISNUMBER('Panel Spreadsheet'!H42),'Average Interest by Type'!$C90,"")</f>
        <v/>
      </c>
      <c r="I90" t="str">
        <f>IF(ISNUMBER('Panel Spreadsheet'!I42),'Average Interest by Type'!$C90,"")</f>
        <v/>
      </c>
      <c r="J90" t="str">
        <f>IF(ISNUMBER('Panel Spreadsheet'!J42),'Average Interest by Type'!$C90,"")</f>
        <v/>
      </c>
      <c r="K90" t="str">
        <f>IF(ISNUMBER('Panel Spreadsheet'!K42),'Average Interest by Type'!$C90,"")</f>
        <v/>
      </c>
      <c r="L90" t="str">
        <f>IF(ISNUMBER('Panel Spreadsheet'!L42),'Average Interest by Type'!$C90,"")</f>
        <v/>
      </c>
      <c r="M90">
        <f>IF(ISNUMBER('Panel Spreadsheet'!M42),'Average Interest by Type'!$C90,"")</f>
        <v>4.5</v>
      </c>
      <c r="N90">
        <f>IF(ISNUMBER('Panel Spreadsheet'!N42),'Average Interest by Type'!$C90,"")</f>
        <v>4.5</v>
      </c>
      <c r="O90">
        <f>IF(ISNUMBER('Panel Spreadsheet'!O42),'Average Interest by Type'!$C90,"")</f>
        <v>4.5</v>
      </c>
      <c r="P90">
        <f>IF(ISNUMBER('Panel Spreadsheet'!P42),'Average Interest by Type'!$C90,"")</f>
        <v>4.5</v>
      </c>
      <c r="Q90">
        <f>IF(ISNUMBER('Panel Spreadsheet'!Q42),'Average Interest by Type'!$C90,"")</f>
        <v>4.5</v>
      </c>
      <c r="R90">
        <f>IF(ISNUMBER('Panel Spreadsheet'!R42),'Average Interest by Type'!$C90,"")</f>
        <v>4.5</v>
      </c>
      <c r="S90">
        <f>IF(ISNUMBER('Panel Spreadsheet'!S42),'Average Interest by Type'!$C90,"")</f>
        <v>4.5</v>
      </c>
      <c r="T90">
        <f>IF(ISNUMBER('Panel Spreadsheet'!T42),'Average Interest by Type'!$C90,"")</f>
        <v>4.5</v>
      </c>
      <c r="U90">
        <f>IF(ISNUMBER('Panel Spreadsheet'!U42),'Average Interest by Type'!$C90,"")</f>
        <v>4.5</v>
      </c>
      <c r="V90">
        <f>IF(ISNUMBER('Panel Spreadsheet'!V42),'Average Interest by Type'!$C90,"")</f>
        <v>4.5</v>
      </c>
      <c r="W90">
        <f>IF(ISNUMBER('Panel Spreadsheet'!W42),'Average Interest by Type'!$C90,"")</f>
        <v>4.5</v>
      </c>
      <c r="X90" t="str">
        <f>IF(ISNUMBER('Panel Spreadsheet'!X42),'Average Interest by Type'!$C90,"")</f>
        <v/>
      </c>
      <c r="Y90" t="str">
        <f>IF(ISNUMBER('Panel Spreadsheet'!Y42),'Average Interest by Type'!$C90,"")</f>
        <v/>
      </c>
      <c r="Z90" t="str">
        <f>IF(ISNUMBER('Panel Spreadsheet'!Z42),'Average Interest by Type'!$C90,"")</f>
        <v/>
      </c>
      <c r="AA90" t="str">
        <f>IF(ISNUMBER('Panel Spreadsheet'!AA42),'Average Interest by Type'!$C90,"")</f>
        <v/>
      </c>
      <c r="AB90" t="str">
        <f>IF(ISNUMBER('Panel Spreadsheet'!AB42),'Average Interest by Type'!$C90,"")</f>
        <v/>
      </c>
      <c r="AC90" t="str">
        <f>IF(ISNUMBER('Panel Spreadsheet'!AC42),'Average Interest by Type'!$C90,"")</f>
        <v/>
      </c>
      <c r="AD90" t="str">
        <f>IF(ISNUMBER('Panel Spreadsheet'!AD42),'Average Interest by Type'!$C90,"")</f>
        <v/>
      </c>
      <c r="AE90" t="str">
        <f>IF(ISNUMBER('Panel Spreadsheet'!AE42),'Average Interest by Type'!$C90,"")</f>
        <v/>
      </c>
      <c r="AF90" t="str">
        <f>IF(ISNUMBER('Panel Spreadsheet'!AF42),'Average Interest by Type'!$C90,"")</f>
        <v/>
      </c>
      <c r="AG90" t="str">
        <f>IF(ISNUMBER('Panel Spreadsheet'!AG42),'Average Interest by Type'!$C90,"")</f>
        <v/>
      </c>
      <c r="AH90" t="str">
        <f>IF(ISNUMBER('Panel Spreadsheet'!AH42),'Average Interest by Type'!$C90,"")</f>
        <v/>
      </c>
      <c r="AI90" t="str">
        <f>IF(ISNUMBER('Panel Spreadsheet'!AI42),'Average Interest by Type'!$C90,"")</f>
        <v/>
      </c>
      <c r="AJ90" t="str">
        <f>IF(ISNUMBER('Panel Spreadsheet'!AJ42),'Average Interest by Type'!$C90,"")</f>
        <v/>
      </c>
      <c r="AK90" t="str">
        <f>IF(ISNUMBER('Panel Spreadsheet'!AK42),'Average Interest by Type'!$C90,"")</f>
        <v/>
      </c>
      <c r="AL90" t="str">
        <f>IF(ISNUMBER('Panel Spreadsheet'!AL42),'Average Interest by Type'!$C90,"")</f>
        <v/>
      </c>
      <c r="AM90" t="str">
        <f>IF(ISNUMBER('Panel Spreadsheet'!AM42),'Average Interest by Type'!$C90,"")</f>
        <v/>
      </c>
      <c r="AN90" t="str">
        <f>IF(ISNUMBER('Panel Spreadsheet'!AN42),'Average Interest by Type'!$C90,"")</f>
        <v/>
      </c>
      <c r="AO90" t="str">
        <f>IF(ISNUMBER('Panel Spreadsheet'!AO42),'Average Interest by Type'!$C90,"")</f>
        <v/>
      </c>
      <c r="AP90" t="str">
        <f>IF(ISNUMBER('Panel Spreadsheet'!AP42),'Average Interest by Type'!$C90,"")</f>
        <v/>
      </c>
      <c r="AQ90" t="str">
        <f>IF(ISNUMBER('Panel Spreadsheet'!AQ42),'Average Interest by Type'!$C90,"")</f>
        <v/>
      </c>
      <c r="AR90" t="str">
        <f>IF(ISNUMBER('Panel Spreadsheet'!AR42),'Average Interest by Type'!$C90,"")</f>
        <v/>
      </c>
      <c r="AS90" t="str">
        <f>IF(ISNUMBER('Panel Spreadsheet'!AS42),'Average Interest by Type'!$C90,"")</f>
        <v/>
      </c>
      <c r="AT90" t="str">
        <f>IF(ISNUMBER('Panel Spreadsheet'!AT42),'Average Interest by Type'!$C90,"")</f>
        <v/>
      </c>
      <c r="AU90" t="str">
        <f>IF(ISNUMBER('Panel Spreadsheet'!AU42),'Average Interest by Type'!$C90,"")</f>
        <v/>
      </c>
      <c r="AV90" t="str">
        <f>IF(ISNUMBER('Panel Spreadsheet'!AV42),'Average Interest by Type'!$C90,"")</f>
        <v/>
      </c>
      <c r="AW90" t="str">
        <f>IF(ISNUMBER('Panel Spreadsheet'!AW42),'Average Interest by Type'!$C90,"")</f>
        <v/>
      </c>
      <c r="AX90" t="str">
        <f>IF(ISNUMBER('Panel Spreadsheet'!AX42),'Average Interest by Type'!$C90,"")</f>
        <v/>
      </c>
      <c r="AY90" t="str">
        <f>IF(ISNUMBER('Panel Spreadsheet'!AY42),'Average Interest by Type'!$C90,"")</f>
        <v/>
      </c>
    </row>
    <row r="91" spans="1:51" ht="14.5" customHeight="1" x14ac:dyDescent="0.35">
      <c r="A91" t="s">
        <v>33</v>
      </c>
      <c r="B91" t="s">
        <v>155</v>
      </c>
      <c r="C91" s="15">
        <v>4.5</v>
      </c>
      <c r="D91">
        <v>1945</v>
      </c>
      <c r="E91" s="112">
        <v>1945</v>
      </c>
      <c r="F91" t="str">
        <f>IF(ISNUMBER('Panel Spreadsheet'!F43),'Average Interest by Type'!$C91,"")</f>
        <v/>
      </c>
      <c r="G91" t="str">
        <f>IF(ISNUMBER('Panel Spreadsheet'!G43),'Average Interest by Type'!$C91,"")</f>
        <v/>
      </c>
      <c r="H91" t="str">
        <f>IF(ISNUMBER('Panel Spreadsheet'!H43),'Average Interest by Type'!$C91,"")</f>
        <v/>
      </c>
      <c r="I91" t="str">
        <f>IF(ISNUMBER('Panel Spreadsheet'!I43),'Average Interest by Type'!$C91,"")</f>
        <v/>
      </c>
      <c r="J91" t="str">
        <f>IF(ISNUMBER('Panel Spreadsheet'!J43),'Average Interest by Type'!$C91,"")</f>
        <v/>
      </c>
      <c r="K91" t="str">
        <f>IF(ISNUMBER('Panel Spreadsheet'!K43),'Average Interest by Type'!$C91,"")</f>
        <v/>
      </c>
      <c r="L91" t="str">
        <f>IF(ISNUMBER('Panel Spreadsheet'!L43),'Average Interest by Type'!$C91,"")</f>
        <v/>
      </c>
      <c r="M91">
        <f>IF(ISNUMBER('Panel Spreadsheet'!M43),'Average Interest by Type'!$C91,"")</f>
        <v>4.5</v>
      </c>
      <c r="N91">
        <f>IF(ISNUMBER('Panel Spreadsheet'!N43),'Average Interest by Type'!$C91,"")</f>
        <v>4.5</v>
      </c>
      <c r="O91">
        <f>IF(ISNUMBER('Panel Spreadsheet'!O43),'Average Interest by Type'!$C91,"")</f>
        <v>4.5</v>
      </c>
      <c r="P91">
        <f>IF(ISNUMBER('Panel Spreadsheet'!P43),'Average Interest by Type'!$C91,"")</f>
        <v>4.5</v>
      </c>
      <c r="Q91">
        <f>IF(ISNUMBER('Panel Spreadsheet'!Q43),'Average Interest by Type'!$C91,"")</f>
        <v>4.5</v>
      </c>
      <c r="R91">
        <f>IF(ISNUMBER('Panel Spreadsheet'!R43),'Average Interest by Type'!$C91,"")</f>
        <v>4.5</v>
      </c>
      <c r="S91">
        <f>IF(ISNUMBER('Panel Spreadsheet'!S43),'Average Interest by Type'!$C91,"")</f>
        <v>4.5</v>
      </c>
      <c r="T91">
        <f>IF(ISNUMBER('Panel Spreadsheet'!T43),'Average Interest by Type'!$C91,"")</f>
        <v>4.5</v>
      </c>
      <c r="U91">
        <f>IF(ISNUMBER('Panel Spreadsheet'!U43),'Average Interest by Type'!$C91,"")</f>
        <v>4.5</v>
      </c>
      <c r="V91">
        <f>IF(ISNUMBER('Panel Spreadsheet'!V43),'Average Interest by Type'!$C91,"")</f>
        <v>4.5</v>
      </c>
      <c r="W91">
        <f>IF(ISNUMBER('Panel Spreadsheet'!W43),'Average Interest by Type'!$C91,"")</f>
        <v>4.5</v>
      </c>
      <c r="X91" t="str">
        <f>IF(ISNUMBER('Panel Spreadsheet'!X43),'Average Interest by Type'!$C91,"")</f>
        <v/>
      </c>
      <c r="Y91" t="str">
        <f>IF(ISNUMBER('Panel Spreadsheet'!Y43),'Average Interest by Type'!$C91,"")</f>
        <v/>
      </c>
      <c r="Z91" t="str">
        <f>IF(ISNUMBER('Panel Spreadsheet'!Z43),'Average Interest by Type'!$C91,"")</f>
        <v/>
      </c>
      <c r="AA91" t="str">
        <f>IF(ISNUMBER('Panel Spreadsheet'!AA43),'Average Interest by Type'!$C91,"")</f>
        <v/>
      </c>
      <c r="AB91" t="str">
        <f>IF(ISNUMBER('Panel Spreadsheet'!AB43),'Average Interest by Type'!$C91,"")</f>
        <v/>
      </c>
      <c r="AC91" t="str">
        <f>IF(ISNUMBER('Panel Spreadsheet'!AC43),'Average Interest by Type'!$C91,"")</f>
        <v/>
      </c>
      <c r="AD91" t="str">
        <f>IF(ISNUMBER('Panel Spreadsheet'!AD43),'Average Interest by Type'!$C91,"")</f>
        <v/>
      </c>
      <c r="AE91" t="str">
        <f>IF(ISNUMBER('Panel Spreadsheet'!AE43),'Average Interest by Type'!$C91,"")</f>
        <v/>
      </c>
      <c r="AF91" t="str">
        <f>IF(ISNUMBER('Panel Spreadsheet'!AF43),'Average Interest by Type'!$C91,"")</f>
        <v/>
      </c>
      <c r="AG91" t="str">
        <f>IF(ISNUMBER('Panel Spreadsheet'!AG43),'Average Interest by Type'!$C91,"")</f>
        <v/>
      </c>
      <c r="AH91" t="str">
        <f>IF(ISNUMBER('Panel Spreadsheet'!AH43),'Average Interest by Type'!$C91,"")</f>
        <v/>
      </c>
      <c r="AI91" t="str">
        <f>IF(ISNUMBER('Panel Spreadsheet'!AI43),'Average Interest by Type'!$C91,"")</f>
        <v/>
      </c>
      <c r="AJ91" t="str">
        <f>IF(ISNUMBER('Panel Spreadsheet'!AJ43),'Average Interest by Type'!$C91,"")</f>
        <v/>
      </c>
      <c r="AK91" t="str">
        <f>IF(ISNUMBER('Panel Spreadsheet'!AK43),'Average Interest by Type'!$C91,"")</f>
        <v/>
      </c>
      <c r="AL91" t="str">
        <f>IF(ISNUMBER('Panel Spreadsheet'!AL43),'Average Interest by Type'!$C91,"")</f>
        <v/>
      </c>
      <c r="AM91" t="str">
        <f>IF(ISNUMBER('Panel Spreadsheet'!AM43),'Average Interest by Type'!$C91,"")</f>
        <v/>
      </c>
      <c r="AN91" t="str">
        <f>IF(ISNUMBER('Panel Spreadsheet'!AN43),'Average Interest by Type'!$C91,"")</f>
        <v/>
      </c>
      <c r="AO91" t="str">
        <f>IF(ISNUMBER('Panel Spreadsheet'!AO43),'Average Interest by Type'!$C91,"")</f>
        <v/>
      </c>
      <c r="AP91" t="str">
        <f>IF(ISNUMBER('Panel Spreadsheet'!AP43),'Average Interest by Type'!$C91,"")</f>
        <v/>
      </c>
      <c r="AQ91" t="str">
        <f>IF(ISNUMBER('Panel Spreadsheet'!AQ43),'Average Interest by Type'!$C91,"")</f>
        <v/>
      </c>
      <c r="AR91" t="str">
        <f>IF(ISNUMBER('Panel Spreadsheet'!AR43),'Average Interest by Type'!$C91,"")</f>
        <v/>
      </c>
      <c r="AS91" t="str">
        <f>IF(ISNUMBER('Panel Spreadsheet'!AS43),'Average Interest by Type'!$C91,"")</f>
        <v/>
      </c>
      <c r="AT91" t="str">
        <f>IF(ISNUMBER('Panel Spreadsheet'!AT43),'Average Interest by Type'!$C91,"")</f>
        <v/>
      </c>
      <c r="AU91" t="str">
        <f>IF(ISNUMBER('Panel Spreadsheet'!AU43),'Average Interest by Type'!$C91,"")</f>
        <v/>
      </c>
      <c r="AV91" t="str">
        <f>IF(ISNUMBER('Panel Spreadsheet'!AV43),'Average Interest by Type'!$C91,"")</f>
        <v/>
      </c>
      <c r="AW91" t="str">
        <f>IF(ISNUMBER('Panel Spreadsheet'!AW43),'Average Interest by Type'!$C91,"")</f>
        <v/>
      </c>
      <c r="AX91" t="str">
        <f>IF(ISNUMBER('Panel Spreadsheet'!AX43),'Average Interest by Type'!$C91,"")</f>
        <v/>
      </c>
      <c r="AY91" t="str">
        <f>IF(ISNUMBER('Panel Spreadsheet'!AY43),'Average Interest by Type'!$C91,"")</f>
        <v/>
      </c>
    </row>
    <row r="92" spans="1:51" x14ac:dyDescent="0.35">
      <c r="A92" t="s">
        <v>33</v>
      </c>
      <c r="B92" t="s">
        <v>155</v>
      </c>
      <c r="C92" s="15">
        <v>4.5</v>
      </c>
      <c r="D92">
        <v>1947</v>
      </c>
      <c r="E92" s="112">
        <v>1947</v>
      </c>
      <c r="F92" t="str">
        <f>IF(ISNUMBER('Panel Spreadsheet'!F44),'Average Interest by Type'!$C92,"")</f>
        <v/>
      </c>
      <c r="G92" t="str">
        <f>IF(ISNUMBER('Panel Spreadsheet'!G44),'Average Interest by Type'!$C92,"")</f>
        <v/>
      </c>
      <c r="H92" t="str">
        <f>IF(ISNUMBER('Panel Spreadsheet'!H44),'Average Interest by Type'!$C92,"")</f>
        <v/>
      </c>
      <c r="I92" t="str">
        <f>IF(ISNUMBER('Panel Spreadsheet'!I44),'Average Interest by Type'!$C92,"")</f>
        <v/>
      </c>
      <c r="J92" t="str">
        <f>IF(ISNUMBER('Panel Spreadsheet'!J44),'Average Interest by Type'!$C92,"")</f>
        <v/>
      </c>
      <c r="K92" t="str">
        <f>IF(ISNUMBER('Panel Spreadsheet'!K44),'Average Interest by Type'!$C92,"")</f>
        <v/>
      </c>
      <c r="L92" t="str">
        <f>IF(ISNUMBER('Panel Spreadsheet'!L44),'Average Interest by Type'!$C92,"")</f>
        <v/>
      </c>
      <c r="M92">
        <f>IF(ISNUMBER('Panel Spreadsheet'!M44),'Average Interest by Type'!$C92,"")</f>
        <v>4.5</v>
      </c>
      <c r="N92">
        <f>IF(ISNUMBER('Panel Spreadsheet'!N44),'Average Interest by Type'!$C92,"")</f>
        <v>4.5</v>
      </c>
      <c r="O92">
        <f>IF(ISNUMBER('Panel Spreadsheet'!O44),'Average Interest by Type'!$C92,"")</f>
        <v>4.5</v>
      </c>
      <c r="P92">
        <f>IF(ISNUMBER('Panel Spreadsheet'!P44),'Average Interest by Type'!$C92,"")</f>
        <v>4.5</v>
      </c>
      <c r="Q92">
        <f>IF(ISNUMBER('Panel Spreadsheet'!Q44),'Average Interest by Type'!$C92,"")</f>
        <v>4.5</v>
      </c>
      <c r="R92">
        <f>IF(ISNUMBER('Panel Spreadsheet'!R44),'Average Interest by Type'!$C92,"")</f>
        <v>4.5</v>
      </c>
      <c r="S92">
        <f>IF(ISNUMBER('Panel Spreadsheet'!S44),'Average Interest by Type'!$C92,"")</f>
        <v>4.5</v>
      </c>
      <c r="T92">
        <f>IF(ISNUMBER('Panel Spreadsheet'!T44),'Average Interest by Type'!$C92,"")</f>
        <v>4.5</v>
      </c>
      <c r="U92">
        <f>IF(ISNUMBER('Panel Spreadsheet'!U44),'Average Interest by Type'!$C92,"")</f>
        <v>4.5</v>
      </c>
      <c r="V92">
        <f>IF(ISNUMBER('Panel Spreadsheet'!V44),'Average Interest by Type'!$C92,"")</f>
        <v>4.5</v>
      </c>
      <c r="W92">
        <f>IF(ISNUMBER('Panel Spreadsheet'!W44),'Average Interest by Type'!$C92,"")</f>
        <v>4.5</v>
      </c>
      <c r="X92" t="str">
        <f>IF(ISNUMBER('Panel Spreadsheet'!X44),'Average Interest by Type'!$C92,"")</f>
        <v/>
      </c>
      <c r="Y92" t="str">
        <f>IF(ISNUMBER('Panel Spreadsheet'!Y44),'Average Interest by Type'!$C92,"")</f>
        <v/>
      </c>
      <c r="Z92" t="str">
        <f>IF(ISNUMBER('Panel Spreadsheet'!Z44),'Average Interest by Type'!$C92,"")</f>
        <v/>
      </c>
      <c r="AA92" t="str">
        <f>IF(ISNUMBER('Panel Spreadsheet'!AA44),'Average Interest by Type'!$C92,"")</f>
        <v/>
      </c>
      <c r="AB92" t="str">
        <f>IF(ISNUMBER('Panel Spreadsheet'!AB44),'Average Interest by Type'!$C92,"")</f>
        <v/>
      </c>
      <c r="AC92" t="str">
        <f>IF(ISNUMBER('Panel Spreadsheet'!AC44),'Average Interest by Type'!$C92,"")</f>
        <v/>
      </c>
      <c r="AD92" t="str">
        <f>IF(ISNUMBER('Panel Spreadsheet'!AD44),'Average Interest by Type'!$C92,"")</f>
        <v/>
      </c>
      <c r="AE92" t="str">
        <f>IF(ISNUMBER('Panel Spreadsheet'!AE44),'Average Interest by Type'!$C92,"")</f>
        <v/>
      </c>
      <c r="AF92" t="str">
        <f>IF(ISNUMBER('Panel Spreadsheet'!AF44),'Average Interest by Type'!$C92,"")</f>
        <v/>
      </c>
      <c r="AG92" t="str">
        <f>IF(ISNUMBER('Panel Spreadsheet'!AG44),'Average Interest by Type'!$C92,"")</f>
        <v/>
      </c>
      <c r="AH92" t="str">
        <f>IF(ISNUMBER('Panel Spreadsheet'!AH44),'Average Interest by Type'!$C92,"")</f>
        <v/>
      </c>
      <c r="AI92" t="str">
        <f>IF(ISNUMBER('Panel Spreadsheet'!AI44),'Average Interest by Type'!$C92,"")</f>
        <v/>
      </c>
      <c r="AJ92" t="str">
        <f>IF(ISNUMBER('Panel Spreadsheet'!AJ44),'Average Interest by Type'!$C92,"")</f>
        <v/>
      </c>
      <c r="AK92" t="str">
        <f>IF(ISNUMBER('Panel Spreadsheet'!AK44),'Average Interest by Type'!$C92,"")</f>
        <v/>
      </c>
      <c r="AL92" t="str">
        <f>IF(ISNUMBER('Panel Spreadsheet'!AL44),'Average Interest by Type'!$C92,"")</f>
        <v/>
      </c>
      <c r="AM92" t="str">
        <f>IF(ISNUMBER('Panel Spreadsheet'!AM44),'Average Interest by Type'!$C92,"")</f>
        <v/>
      </c>
      <c r="AN92" t="str">
        <f>IF(ISNUMBER('Panel Spreadsheet'!AN44),'Average Interest by Type'!$C92,"")</f>
        <v/>
      </c>
      <c r="AO92" t="str">
        <f>IF(ISNUMBER('Panel Spreadsheet'!AO44),'Average Interest by Type'!$C92,"")</f>
        <v/>
      </c>
      <c r="AP92" t="str">
        <f>IF(ISNUMBER('Panel Spreadsheet'!AP44),'Average Interest by Type'!$C92,"")</f>
        <v/>
      </c>
      <c r="AQ92" t="str">
        <f>IF(ISNUMBER('Panel Spreadsheet'!AQ44),'Average Interest by Type'!$C92,"")</f>
        <v/>
      </c>
      <c r="AR92" t="str">
        <f>IF(ISNUMBER('Panel Spreadsheet'!AR44),'Average Interest by Type'!$C92,"")</f>
        <v/>
      </c>
      <c r="AS92" t="str">
        <f>IF(ISNUMBER('Panel Spreadsheet'!AS44),'Average Interest by Type'!$C92,"")</f>
        <v/>
      </c>
      <c r="AT92" t="str">
        <f>IF(ISNUMBER('Panel Spreadsheet'!AT44),'Average Interest by Type'!$C92,"")</f>
        <v/>
      </c>
      <c r="AU92" t="str">
        <f>IF(ISNUMBER('Panel Spreadsheet'!AU44),'Average Interest by Type'!$C92,"")</f>
        <v/>
      </c>
      <c r="AV92" t="str">
        <f>IF(ISNUMBER('Panel Spreadsheet'!AV44),'Average Interest by Type'!$C92,"")</f>
        <v/>
      </c>
      <c r="AW92" t="str">
        <f>IF(ISNUMBER('Panel Spreadsheet'!AW44),'Average Interest by Type'!$C92,"")</f>
        <v/>
      </c>
      <c r="AX92" t="str">
        <f>IF(ISNUMBER('Panel Spreadsheet'!AX44),'Average Interest by Type'!$C92,"")</f>
        <v/>
      </c>
      <c r="AY92" t="str">
        <f>IF(ISNUMBER('Panel Spreadsheet'!AY44),'Average Interest by Type'!$C92,"")</f>
        <v/>
      </c>
    </row>
    <row r="93" spans="1:51" x14ac:dyDescent="0.35">
      <c r="A93" t="s">
        <v>33</v>
      </c>
      <c r="B93" t="s">
        <v>155</v>
      </c>
      <c r="C93" s="15">
        <v>4.5</v>
      </c>
      <c r="D93">
        <v>1948</v>
      </c>
      <c r="E93">
        <v>1958</v>
      </c>
      <c r="F93" t="str">
        <f>IF(ISNUMBER('Panel Spreadsheet'!F45),'Average Interest by Type'!$C93,"")</f>
        <v/>
      </c>
      <c r="G93" t="str">
        <f>IF(ISNUMBER('Panel Spreadsheet'!G45),'Average Interest by Type'!$C93,"")</f>
        <v/>
      </c>
      <c r="H93" t="str">
        <f>IF(ISNUMBER('Panel Spreadsheet'!H45),'Average Interest by Type'!$C93,"")</f>
        <v/>
      </c>
      <c r="I93" t="str">
        <f>IF(ISNUMBER('Panel Spreadsheet'!I45),'Average Interest by Type'!$C93,"")</f>
        <v/>
      </c>
      <c r="J93" t="str">
        <f>IF(ISNUMBER('Panel Spreadsheet'!J45),'Average Interest by Type'!$C93,"")</f>
        <v/>
      </c>
      <c r="K93" t="str">
        <f>IF(ISNUMBER('Panel Spreadsheet'!K45),'Average Interest by Type'!$C93,"")</f>
        <v/>
      </c>
      <c r="L93" t="str">
        <f>IF(ISNUMBER('Panel Spreadsheet'!L45),'Average Interest by Type'!$C93,"")</f>
        <v/>
      </c>
      <c r="M93" t="str">
        <f>IF(ISNUMBER('Panel Spreadsheet'!M45),'Average Interest by Type'!$C93,"")</f>
        <v/>
      </c>
      <c r="N93">
        <f>IF(ISNUMBER('Panel Spreadsheet'!N45),'Average Interest by Type'!$C93,"")</f>
        <v>4.5</v>
      </c>
      <c r="O93">
        <f>IF(ISNUMBER('Panel Spreadsheet'!O45),'Average Interest by Type'!$C93,"")</f>
        <v>4.5</v>
      </c>
      <c r="P93">
        <f>IF(ISNUMBER('Panel Spreadsheet'!P45),'Average Interest by Type'!$C93,"")</f>
        <v>4.5</v>
      </c>
      <c r="Q93">
        <f>IF(ISNUMBER('Panel Spreadsheet'!Q45),'Average Interest by Type'!$C93,"")</f>
        <v>4.5</v>
      </c>
      <c r="R93">
        <f>IF(ISNUMBER('Panel Spreadsheet'!R45),'Average Interest by Type'!$C93,"")</f>
        <v>4.5</v>
      </c>
      <c r="S93">
        <f>IF(ISNUMBER('Panel Spreadsheet'!S45),'Average Interest by Type'!$C93,"")</f>
        <v>4.5</v>
      </c>
      <c r="T93">
        <f>IF(ISNUMBER('Panel Spreadsheet'!T45),'Average Interest by Type'!$C93,"")</f>
        <v>4.5</v>
      </c>
      <c r="U93">
        <f>IF(ISNUMBER('Panel Spreadsheet'!U45),'Average Interest by Type'!$C93,"")</f>
        <v>4.5</v>
      </c>
      <c r="V93">
        <f>IF(ISNUMBER('Panel Spreadsheet'!V45),'Average Interest by Type'!$C93,"")</f>
        <v>4.5</v>
      </c>
      <c r="W93">
        <f>IF(ISNUMBER('Panel Spreadsheet'!W45),'Average Interest by Type'!$C93,"")</f>
        <v>4.5</v>
      </c>
      <c r="X93" t="str">
        <f>IF(ISNUMBER('Panel Spreadsheet'!X45),'Average Interest by Type'!$C93,"")</f>
        <v/>
      </c>
      <c r="Y93" t="str">
        <f>IF(ISNUMBER('Panel Spreadsheet'!Y45),'Average Interest by Type'!$C93,"")</f>
        <v/>
      </c>
      <c r="Z93" t="str">
        <f>IF(ISNUMBER('Panel Spreadsheet'!Z45),'Average Interest by Type'!$C93,"")</f>
        <v/>
      </c>
      <c r="AA93" t="str">
        <f>IF(ISNUMBER('Panel Spreadsheet'!AA45),'Average Interest by Type'!$C93,"")</f>
        <v/>
      </c>
      <c r="AB93" t="str">
        <f>IF(ISNUMBER('Panel Spreadsheet'!AB45),'Average Interest by Type'!$C93,"")</f>
        <v/>
      </c>
      <c r="AC93" t="str">
        <f>IF(ISNUMBER('Panel Spreadsheet'!AC45),'Average Interest by Type'!$C93,"")</f>
        <v/>
      </c>
      <c r="AD93" t="str">
        <f>IF(ISNUMBER('Panel Spreadsheet'!AD45),'Average Interest by Type'!$C93,"")</f>
        <v/>
      </c>
      <c r="AE93" t="str">
        <f>IF(ISNUMBER('Panel Spreadsheet'!AE45),'Average Interest by Type'!$C93,"")</f>
        <v/>
      </c>
      <c r="AF93" t="str">
        <f>IF(ISNUMBER('Panel Spreadsheet'!AF45),'Average Interest by Type'!$C93,"")</f>
        <v/>
      </c>
      <c r="AG93" t="str">
        <f>IF(ISNUMBER('Panel Spreadsheet'!AG45),'Average Interest by Type'!$C93,"")</f>
        <v/>
      </c>
      <c r="AH93" t="str">
        <f>IF(ISNUMBER('Panel Spreadsheet'!AH45),'Average Interest by Type'!$C93,"")</f>
        <v/>
      </c>
      <c r="AI93" t="str">
        <f>IF(ISNUMBER('Panel Spreadsheet'!AI45),'Average Interest by Type'!$C93,"")</f>
        <v/>
      </c>
      <c r="AJ93" t="str">
        <f>IF(ISNUMBER('Panel Spreadsheet'!AJ45),'Average Interest by Type'!$C93,"")</f>
        <v/>
      </c>
      <c r="AK93" t="str">
        <f>IF(ISNUMBER('Panel Spreadsheet'!AK45),'Average Interest by Type'!$C93,"")</f>
        <v/>
      </c>
      <c r="AL93" t="str">
        <f>IF(ISNUMBER('Panel Spreadsheet'!AL45),'Average Interest by Type'!$C93,"")</f>
        <v/>
      </c>
      <c r="AM93" t="str">
        <f>IF(ISNUMBER('Panel Spreadsheet'!AM45),'Average Interest by Type'!$C93,"")</f>
        <v/>
      </c>
      <c r="AN93" t="str">
        <f>IF(ISNUMBER('Panel Spreadsheet'!AN45),'Average Interest by Type'!$C93,"")</f>
        <v/>
      </c>
      <c r="AO93" t="str">
        <f>IF(ISNUMBER('Panel Spreadsheet'!AO45),'Average Interest by Type'!$C93,"")</f>
        <v/>
      </c>
      <c r="AP93" t="str">
        <f>IF(ISNUMBER('Panel Spreadsheet'!AP45),'Average Interest by Type'!$C93,"")</f>
        <v/>
      </c>
      <c r="AQ93" t="str">
        <f>IF(ISNUMBER('Panel Spreadsheet'!AQ45),'Average Interest by Type'!$C93,"")</f>
        <v/>
      </c>
      <c r="AR93" t="str">
        <f>IF(ISNUMBER('Panel Spreadsheet'!AR45),'Average Interest by Type'!$C93,"")</f>
        <v/>
      </c>
      <c r="AS93" t="str">
        <f>IF(ISNUMBER('Panel Spreadsheet'!AS45),'Average Interest by Type'!$C93,"")</f>
        <v/>
      </c>
      <c r="AT93" t="str">
        <f>IF(ISNUMBER('Panel Spreadsheet'!AT45),'Average Interest by Type'!$C93,"")</f>
        <v/>
      </c>
      <c r="AU93" t="str">
        <f>IF(ISNUMBER('Panel Spreadsheet'!AU45),'Average Interest by Type'!$C93,"")</f>
        <v/>
      </c>
      <c r="AV93" t="str">
        <f>IF(ISNUMBER('Panel Spreadsheet'!AV45),'Average Interest by Type'!$C93,"")</f>
        <v/>
      </c>
      <c r="AW93" t="str">
        <f>IF(ISNUMBER('Panel Spreadsheet'!AW45),'Average Interest by Type'!$C93,"")</f>
        <v/>
      </c>
      <c r="AX93" t="str">
        <f>IF(ISNUMBER('Panel Spreadsheet'!AX45),'Average Interest by Type'!$C93,"")</f>
        <v/>
      </c>
      <c r="AY93" t="str">
        <f>IF(ISNUMBER('Panel Spreadsheet'!AY45),'Average Interest by Type'!$C93,"")</f>
        <v/>
      </c>
    </row>
    <row r="94" spans="1:51" x14ac:dyDescent="0.35">
      <c r="A94" t="s">
        <v>68</v>
      </c>
      <c r="B94" t="s">
        <v>155</v>
      </c>
      <c r="C94" s="15">
        <v>4.5</v>
      </c>
      <c r="D94">
        <v>1965</v>
      </c>
      <c r="E94">
        <v>1970</v>
      </c>
      <c r="F94" t="str">
        <f>IF(ISNUMBER('Panel Spreadsheet'!F46),'Average Interest by Type'!$C94,"")</f>
        <v/>
      </c>
      <c r="G94" t="str">
        <f>IF(ISNUMBER('Panel Spreadsheet'!G46),'Average Interest by Type'!$C94,"")</f>
        <v/>
      </c>
      <c r="H94" t="str">
        <f>IF(ISNUMBER('Panel Spreadsheet'!H46),'Average Interest by Type'!$C94,"")</f>
        <v/>
      </c>
      <c r="I94" t="str">
        <f>IF(ISNUMBER('Panel Spreadsheet'!I46),'Average Interest by Type'!$C94,"")</f>
        <v/>
      </c>
      <c r="J94" t="str">
        <f>IF(ISNUMBER('Panel Spreadsheet'!J46),'Average Interest by Type'!$C94,"")</f>
        <v/>
      </c>
      <c r="K94" t="str">
        <f>IF(ISNUMBER('Panel Spreadsheet'!K46),'Average Interest by Type'!$C94,"")</f>
        <v/>
      </c>
      <c r="L94" t="str">
        <f>IF(ISNUMBER('Panel Spreadsheet'!L46),'Average Interest by Type'!$C94,"")</f>
        <v/>
      </c>
      <c r="M94" t="str">
        <f>IF(ISNUMBER('Panel Spreadsheet'!M46),'Average Interest by Type'!$C94,"")</f>
        <v/>
      </c>
      <c r="N94" t="str">
        <f>IF(ISNUMBER('Panel Spreadsheet'!N46),'Average Interest by Type'!$C94,"")</f>
        <v/>
      </c>
      <c r="O94" t="str">
        <f>IF(ISNUMBER('Panel Spreadsheet'!O46),'Average Interest by Type'!$C94,"")</f>
        <v/>
      </c>
      <c r="P94" t="str">
        <f>IF(ISNUMBER('Panel Spreadsheet'!P46),'Average Interest by Type'!$C94,"")</f>
        <v/>
      </c>
      <c r="Q94" t="str">
        <f>IF(ISNUMBER('Panel Spreadsheet'!Q46),'Average Interest by Type'!$C94,"")</f>
        <v/>
      </c>
      <c r="R94" t="str">
        <f>IF(ISNUMBER('Panel Spreadsheet'!R46),'Average Interest by Type'!$C94,"")</f>
        <v/>
      </c>
      <c r="S94" t="str">
        <f>IF(ISNUMBER('Panel Spreadsheet'!S46),'Average Interest by Type'!$C94,"")</f>
        <v/>
      </c>
      <c r="T94" t="str">
        <f>IF(ISNUMBER('Panel Spreadsheet'!T46),'Average Interest by Type'!$C94,"")</f>
        <v/>
      </c>
      <c r="U94" t="str">
        <f>IF(ISNUMBER('Panel Spreadsheet'!U46),'Average Interest by Type'!$C94,"")</f>
        <v/>
      </c>
      <c r="V94" t="str">
        <f>IF(ISNUMBER('Panel Spreadsheet'!V46),'Average Interest by Type'!$C94,"")</f>
        <v/>
      </c>
      <c r="W94" t="str">
        <f>IF(ISNUMBER('Panel Spreadsheet'!W46),'Average Interest by Type'!$C94,"")</f>
        <v/>
      </c>
      <c r="X94" t="str">
        <f>IF(ISNUMBER('Panel Spreadsheet'!X46),'Average Interest by Type'!$C94,"")</f>
        <v/>
      </c>
      <c r="Y94" t="str">
        <f>IF(ISNUMBER('Panel Spreadsheet'!Y46),'Average Interest by Type'!$C94,"")</f>
        <v/>
      </c>
      <c r="Z94" t="str">
        <f>IF(ISNUMBER('Panel Spreadsheet'!Z46),'Average Interest by Type'!$C94,"")</f>
        <v/>
      </c>
      <c r="AA94" t="str">
        <f>IF(ISNUMBER('Panel Spreadsheet'!AA46),'Average Interest by Type'!$C94,"")</f>
        <v/>
      </c>
      <c r="AB94" t="str">
        <f>IF(ISNUMBER('Panel Spreadsheet'!AB46),'Average Interest by Type'!$C94,"")</f>
        <v/>
      </c>
      <c r="AC94" t="str">
        <f>IF(ISNUMBER('Panel Spreadsheet'!AC46),'Average Interest by Type'!$C94,"")</f>
        <v/>
      </c>
      <c r="AD94" t="str">
        <f>IF(ISNUMBER('Panel Spreadsheet'!AD46),'Average Interest by Type'!$C94,"")</f>
        <v/>
      </c>
      <c r="AE94" t="str">
        <f>IF(ISNUMBER('Panel Spreadsheet'!AE46),'Average Interest by Type'!$C94,"")</f>
        <v/>
      </c>
      <c r="AF94" t="str">
        <f>IF(ISNUMBER('Panel Spreadsheet'!AF46),'Average Interest by Type'!$C94,"")</f>
        <v/>
      </c>
      <c r="AG94" t="str">
        <f>IF(ISNUMBER('Panel Spreadsheet'!AG46),'Average Interest by Type'!$C94,"")</f>
        <v/>
      </c>
      <c r="AH94" t="str">
        <f>IF(ISNUMBER('Panel Spreadsheet'!AH46),'Average Interest by Type'!$C94,"")</f>
        <v/>
      </c>
      <c r="AI94" t="str">
        <f>IF(ISNUMBER('Panel Spreadsheet'!AI46),'Average Interest by Type'!$C94,"")</f>
        <v/>
      </c>
      <c r="AJ94" t="str">
        <f>IF(ISNUMBER('Panel Spreadsheet'!AJ46),'Average Interest by Type'!$C94,"")</f>
        <v/>
      </c>
      <c r="AK94" t="str">
        <f>IF(ISNUMBER('Panel Spreadsheet'!AK46),'Average Interest by Type'!$C94,"")</f>
        <v/>
      </c>
      <c r="AL94">
        <f>IF(ISNUMBER('Panel Spreadsheet'!AL46),'Average Interest by Type'!$C94,"")</f>
        <v>4.5</v>
      </c>
      <c r="AM94">
        <f>IF(ISNUMBER('Panel Spreadsheet'!AM46),'Average Interest by Type'!$C94,"")</f>
        <v>4.5</v>
      </c>
      <c r="AN94">
        <f>IF(ISNUMBER('Panel Spreadsheet'!AN46),'Average Interest by Type'!$C94,"")</f>
        <v>4.5</v>
      </c>
      <c r="AO94">
        <f>IF(ISNUMBER('Panel Spreadsheet'!AO46),'Average Interest by Type'!$C94,"")</f>
        <v>4.5</v>
      </c>
      <c r="AP94">
        <f>IF(ISNUMBER('Panel Spreadsheet'!AP46),'Average Interest by Type'!$C94,"")</f>
        <v>4.5</v>
      </c>
      <c r="AQ94">
        <f>IF(ISNUMBER('Panel Spreadsheet'!AQ46),'Average Interest by Type'!$C94,"")</f>
        <v>4.5</v>
      </c>
      <c r="AR94">
        <f>IF(ISNUMBER('Panel Spreadsheet'!AR46),'Average Interest by Type'!$C94,"")</f>
        <v>4.5</v>
      </c>
      <c r="AS94">
        <f>IF(ISNUMBER('Panel Spreadsheet'!AS46),'Average Interest by Type'!$C94,"")</f>
        <v>4.5</v>
      </c>
      <c r="AT94">
        <f>IF(ISNUMBER('Panel Spreadsheet'!AT46),'Average Interest by Type'!$C94,"")</f>
        <v>4.5</v>
      </c>
      <c r="AU94">
        <f>IF(ISNUMBER('Panel Spreadsheet'!AU46),'Average Interest by Type'!$C94,"")</f>
        <v>4.5</v>
      </c>
      <c r="AV94">
        <f>IF(ISNUMBER('Panel Spreadsheet'!AV46),'Average Interest by Type'!$C94,"")</f>
        <v>4.5</v>
      </c>
      <c r="AW94" t="str">
        <f>IF(ISNUMBER('Panel Spreadsheet'!AW46),'Average Interest by Type'!$C94,"")</f>
        <v/>
      </c>
      <c r="AX94" t="str">
        <f>IF(ISNUMBER('Panel Spreadsheet'!AX46),'Average Interest by Type'!$C94,"")</f>
        <v/>
      </c>
      <c r="AY94" t="str">
        <f>IF(ISNUMBER('Panel Spreadsheet'!AY46),'Average Interest by Type'!$C94,"")</f>
        <v/>
      </c>
    </row>
    <row r="95" spans="1:51" x14ac:dyDescent="0.35">
      <c r="A95" t="s">
        <v>69</v>
      </c>
      <c r="B95" t="s">
        <v>155</v>
      </c>
      <c r="C95" s="15">
        <v>4.5</v>
      </c>
      <c r="D95">
        <v>1971</v>
      </c>
      <c r="E95">
        <v>1978</v>
      </c>
      <c r="F95" t="str">
        <f>IF(ISNUMBER('Panel Spreadsheet'!F47),'Average Interest by Type'!$C95,"")</f>
        <v/>
      </c>
      <c r="G95" t="str">
        <f>IF(ISNUMBER('Panel Spreadsheet'!G47),'Average Interest by Type'!$C95,"")</f>
        <v/>
      </c>
      <c r="H95" t="str">
        <f>IF(ISNUMBER('Panel Spreadsheet'!H47),'Average Interest by Type'!$C95,"")</f>
        <v/>
      </c>
      <c r="I95" t="str">
        <f>IF(ISNUMBER('Panel Spreadsheet'!I47),'Average Interest by Type'!$C95,"")</f>
        <v/>
      </c>
      <c r="J95" t="str">
        <f>IF(ISNUMBER('Panel Spreadsheet'!J47),'Average Interest by Type'!$C95,"")</f>
        <v/>
      </c>
      <c r="K95" t="str">
        <f>IF(ISNUMBER('Panel Spreadsheet'!K47),'Average Interest by Type'!$C95,"")</f>
        <v/>
      </c>
      <c r="L95" t="str">
        <f>IF(ISNUMBER('Panel Spreadsheet'!L47),'Average Interest by Type'!$C95,"")</f>
        <v/>
      </c>
      <c r="M95" t="str">
        <f>IF(ISNUMBER('Panel Spreadsheet'!M47),'Average Interest by Type'!$C95,"")</f>
        <v/>
      </c>
      <c r="N95" t="str">
        <f>IF(ISNUMBER('Panel Spreadsheet'!N47),'Average Interest by Type'!$C95,"")</f>
        <v/>
      </c>
      <c r="O95" t="str">
        <f>IF(ISNUMBER('Panel Spreadsheet'!O47),'Average Interest by Type'!$C95,"")</f>
        <v/>
      </c>
      <c r="P95" t="str">
        <f>IF(ISNUMBER('Panel Spreadsheet'!P47),'Average Interest by Type'!$C95,"")</f>
        <v/>
      </c>
      <c r="Q95" t="str">
        <f>IF(ISNUMBER('Panel Spreadsheet'!Q47),'Average Interest by Type'!$C95,"")</f>
        <v/>
      </c>
      <c r="R95" t="str">
        <f>IF(ISNUMBER('Panel Spreadsheet'!R47),'Average Interest by Type'!$C95,"")</f>
        <v/>
      </c>
      <c r="S95" t="str">
        <f>IF(ISNUMBER('Panel Spreadsheet'!S47),'Average Interest by Type'!$C95,"")</f>
        <v/>
      </c>
      <c r="T95" t="str">
        <f>IF(ISNUMBER('Panel Spreadsheet'!T47),'Average Interest by Type'!$C95,"")</f>
        <v/>
      </c>
      <c r="U95" t="str">
        <f>IF(ISNUMBER('Panel Spreadsheet'!U47),'Average Interest by Type'!$C95,"")</f>
        <v/>
      </c>
      <c r="V95" t="str">
        <f>IF(ISNUMBER('Panel Spreadsheet'!V47),'Average Interest by Type'!$C95,"")</f>
        <v/>
      </c>
      <c r="W95" t="str">
        <f>IF(ISNUMBER('Panel Spreadsheet'!W47),'Average Interest by Type'!$C95,"")</f>
        <v/>
      </c>
      <c r="X95" t="str">
        <f>IF(ISNUMBER('Panel Spreadsheet'!X47),'Average Interest by Type'!$C95,"")</f>
        <v/>
      </c>
      <c r="Y95" t="str">
        <f>IF(ISNUMBER('Panel Spreadsheet'!Y47),'Average Interest by Type'!$C95,"")</f>
        <v/>
      </c>
      <c r="Z95" t="str">
        <f>IF(ISNUMBER('Panel Spreadsheet'!Z47),'Average Interest by Type'!$C95,"")</f>
        <v/>
      </c>
      <c r="AA95" t="str">
        <f>IF(ISNUMBER('Panel Spreadsheet'!AA47),'Average Interest by Type'!$C95,"")</f>
        <v/>
      </c>
      <c r="AB95" t="str">
        <f>IF(ISNUMBER('Panel Spreadsheet'!AB47),'Average Interest by Type'!$C95,"")</f>
        <v/>
      </c>
      <c r="AC95" t="str">
        <f>IF(ISNUMBER('Panel Spreadsheet'!AC47),'Average Interest by Type'!$C95,"")</f>
        <v/>
      </c>
      <c r="AD95" t="str">
        <f>IF(ISNUMBER('Panel Spreadsheet'!AD47),'Average Interest by Type'!$C95,"")</f>
        <v/>
      </c>
      <c r="AE95" t="str">
        <f>IF(ISNUMBER('Panel Spreadsheet'!AE47),'Average Interest by Type'!$C95,"")</f>
        <v/>
      </c>
      <c r="AF95" t="str">
        <f>IF(ISNUMBER('Panel Spreadsheet'!AF47),'Average Interest by Type'!$C95,"")</f>
        <v/>
      </c>
      <c r="AG95" t="str">
        <f>IF(ISNUMBER('Panel Spreadsheet'!AG47),'Average Interest by Type'!$C95,"")</f>
        <v/>
      </c>
      <c r="AH95" t="str">
        <f>IF(ISNUMBER('Panel Spreadsheet'!AH47),'Average Interest by Type'!$C95,"")</f>
        <v/>
      </c>
      <c r="AI95" t="str">
        <f>IF(ISNUMBER('Panel Spreadsheet'!AI47),'Average Interest by Type'!$C95,"")</f>
        <v/>
      </c>
      <c r="AJ95" t="str">
        <f>IF(ISNUMBER('Panel Spreadsheet'!AJ47),'Average Interest by Type'!$C95,"")</f>
        <v/>
      </c>
      <c r="AK95" t="str">
        <f>IF(ISNUMBER('Panel Spreadsheet'!AK47),'Average Interest by Type'!$C95,"")</f>
        <v/>
      </c>
      <c r="AL95">
        <f>IF(ISNUMBER('Panel Spreadsheet'!AL47),'Average Interest by Type'!$C95,"")</f>
        <v>4.5</v>
      </c>
      <c r="AM95">
        <f>IF(ISNUMBER('Panel Spreadsheet'!AM47),'Average Interest by Type'!$C95,"")</f>
        <v>4.5</v>
      </c>
      <c r="AN95">
        <f>IF(ISNUMBER('Panel Spreadsheet'!AN47),'Average Interest by Type'!$C95,"")</f>
        <v>4.5</v>
      </c>
      <c r="AO95">
        <f>IF(ISNUMBER('Panel Spreadsheet'!AO47),'Average Interest by Type'!$C95,"")</f>
        <v>4.5</v>
      </c>
      <c r="AP95">
        <f>IF(ISNUMBER('Panel Spreadsheet'!AP47),'Average Interest by Type'!$C95,"")</f>
        <v>4.5</v>
      </c>
      <c r="AQ95">
        <f>IF(ISNUMBER('Panel Spreadsheet'!AQ47),'Average Interest by Type'!$C95,"")</f>
        <v>4.5</v>
      </c>
      <c r="AR95">
        <f>IF(ISNUMBER('Panel Spreadsheet'!AR47),'Average Interest by Type'!$C95,"")</f>
        <v>4.5</v>
      </c>
      <c r="AS95">
        <f>IF(ISNUMBER('Panel Spreadsheet'!AS47),'Average Interest by Type'!$C95,"")</f>
        <v>4.5</v>
      </c>
      <c r="AT95">
        <f>IF(ISNUMBER('Panel Spreadsheet'!AT47),'Average Interest by Type'!$C95,"")</f>
        <v>4.5</v>
      </c>
      <c r="AU95">
        <f>IF(ISNUMBER('Panel Spreadsheet'!AU47),'Average Interest by Type'!$C95,"")</f>
        <v>4.5</v>
      </c>
      <c r="AV95">
        <f>IF(ISNUMBER('Panel Spreadsheet'!AV47),'Average Interest by Type'!$C95,"")</f>
        <v>4.5</v>
      </c>
      <c r="AW95" t="str">
        <f>IF(ISNUMBER('Panel Spreadsheet'!AW47),'Average Interest by Type'!$C95,"")</f>
        <v/>
      </c>
      <c r="AX95" t="str">
        <f>IF(ISNUMBER('Panel Spreadsheet'!AX47),'Average Interest by Type'!$C95,"")</f>
        <v/>
      </c>
      <c r="AY95" t="str">
        <f>IF(ISNUMBER('Panel Spreadsheet'!AY47),'Average Interest by Type'!$C95,"")</f>
        <v/>
      </c>
    </row>
    <row r="96" spans="1:51" x14ac:dyDescent="0.35">
      <c r="A96" t="s">
        <v>43</v>
      </c>
      <c r="B96" t="s">
        <v>155</v>
      </c>
      <c r="C96" s="15">
        <v>4.75</v>
      </c>
      <c r="D96">
        <v>1940</v>
      </c>
      <c r="E96">
        <v>1960</v>
      </c>
      <c r="F96" t="str">
        <f>IF(ISNUMBER('Panel Spreadsheet'!F48),'Average Interest by Type'!$C96,"")</f>
        <v/>
      </c>
      <c r="G96" t="str">
        <f>IF(ISNUMBER('Panel Spreadsheet'!G48),'Average Interest by Type'!$C96,"")</f>
        <v/>
      </c>
      <c r="H96" t="str">
        <f>IF(ISNUMBER('Panel Spreadsheet'!H48),'Average Interest by Type'!$C96,"")</f>
        <v/>
      </c>
      <c r="I96" t="str">
        <f>IF(ISNUMBER('Panel Spreadsheet'!I48),'Average Interest by Type'!$C96,"")</f>
        <v/>
      </c>
      <c r="J96">
        <f>IF(ISNUMBER('Panel Spreadsheet'!J48),'Average Interest by Type'!$C96,"")</f>
        <v>4.75</v>
      </c>
      <c r="K96">
        <f>IF(ISNUMBER('Panel Spreadsheet'!K48),'Average Interest by Type'!$C96,"")</f>
        <v>4.75</v>
      </c>
      <c r="L96">
        <f>IF(ISNUMBER('Panel Spreadsheet'!L48),'Average Interest by Type'!$C96,"")</f>
        <v>4.75</v>
      </c>
      <c r="M96">
        <f>IF(ISNUMBER('Panel Spreadsheet'!M48),'Average Interest by Type'!$C96,"")</f>
        <v>4.75</v>
      </c>
      <c r="N96">
        <f>IF(ISNUMBER('Panel Spreadsheet'!N48),'Average Interest by Type'!$C96,"")</f>
        <v>4.75</v>
      </c>
      <c r="O96">
        <f>IF(ISNUMBER('Panel Spreadsheet'!O48),'Average Interest by Type'!$C96,"")</f>
        <v>4.75</v>
      </c>
      <c r="P96">
        <f>IF(ISNUMBER('Panel Spreadsheet'!P48),'Average Interest by Type'!$C96,"")</f>
        <v>4.75</v>
      </c>
      <c r="Q96">
        <f>IF(ISNUMBER('Panel Spreadsheet'!Q48),'Average Interest by Type'!$C96,"")</f>
        <v>4.75</v>
      </c>
      <c r="R96">
        <f>IF(ISNUMBER('Panel Spreadsheet'!R48),'Average Interest by Type'!$C96,"")</f>
        <v>4.75</v>
      </c>
      <c r="S96">
        <f>IF(ISNUMBER('Panel Spreadsheet'!S48),'Average Interest by Type'!$C96,"")</f>
        <v>4.75</v>
      </c>
      <c r="T96">
        <f>IF(ISNUMBER('Panel Spreadsheet'!T48),'Average Interest by Type'!$C96,"")</f>
        <v>4.75</v>
      </c>
      <c r="U96">
        <f>IF(ISNUMBER('Panel Spreadsheet'!U48),'Average Interest by Type'!$C96,"")</f>
        <v>4.75</v>
      </c>
      <c r="V96">
        <f>IF(ISNUMBER('Panel Spreadsheet'!V48),'Average Interest by Type'!$C96,"")</f>
        <v>4.75</v>
      </c>
      <c r="W96">
        <f>IF(ISNUMBER('Panel Spreadsheet'!W48),'Average Interest by Type'!$C96,"")</f>
        <v>4.75</v>
      </c>
      <c r="X96">
        <f>IF(ISNUMBER('Panel Spreadsheet'!X48),'Average Interest by Type'!$C96,"")</f>
        <v>4.75</v>
      </c>
      <c r="Y96" t="str">
        <f>IF(ISNUMBER('Panel Spreadsheet'!Y48),'Average Interest by Type'!$C96,"")</f>
        <v/>
      </c>
      <c r="Z96" t="str">
        <f>IF(ISNUMBER('Panel Spreadsheet'!Z48),'Average Interest by Type'!$C96,"")</f>
        <v/>
      </c>
      <c r="AA96" t="str">
        <f>IF(ISNUMBER('Panel Spreadsheet'!AA48),'Average Interest by Type'!$C96,"")</f>
        <v/>
      </c>
      <c r="AB96" t="str">
        <f>IF(ISNUMBER('Panel Spreadsheet'!AB48),'Average Interest by Type'!$C96,"")</f>
        <v/>
      </c>
      <c r="AC96" t="str">
        <f>IF(ISNUMBER('Panel Spreadsheet'!AC48),'Average Interest by Type'!$C96,"")</f>
        <v/>
      </c>
      <c r="AD96" t="str">
        <f>IF(ISNUMBER('Panel Spreadsheet'!AD48),'Average Interest by Type'!$C96,"")</f>
        <v/>
      </c>
      <c r="AE96" t="str">
        <f>IF(ISNUMBER('Panel Spreadsheet'!AE48),'Average Interest by Type'!$C96,"")</f>
        <v/>
      </c>
      <c r="AF96" t="str">
        <f>IF(ISNUMBER('Panel Spreadsheet'!AF48),'Average Interest by Type'!$C96,"")</f>
        <v/>
      </c>
      <c r="AG96" t="str">
        <f>IF(ISNUMBER('Panel Spreadsheet'!AG48),'Average Interest by Type'!$C96,"")</f>
        <v/>
      </c>
      <c r="AH96" t="str">
        <f>IF(ISNUMBER('Panel Spreadsheet'!AH48),'Average Interest by Type'!$C96,"")</f>
        <v/>
      </c>
      <c r="AI96" t="str">
        <f>IF(ISNUMBER('Panel Spreadsheet'!AI48),'Average Interest by Type'!$C96,"")</f>
        <v/>
      </c>
      <c r="AJ96" t="str">
        <f>IF(ISNUMBER('Panel Spreadsheet'!AJ48),'Average Interest by Type'!$C96,"")</f>
        <v/>
      </c>
      <c r="AK96" t="str">
        <f>IF(ISNUMBER('Panel Spreadsheet'!AK48),'Average Interest by Type'!$C96,"")</f>
        <v/>
      </c>
      <c r="AL96" t="str">
        <f>IF(ISNUMBER('Panel Spreadsheet'!AL48),'Average Interest by Type'!$C96,"")</f>
        <v/>
      </c>
      <c r="AM96" t="str">
        <f>IF(ISNUMBER('Panel Spreadsheet'!AM48),'Average Interest by Type'!$C96,"")</f>
        <v/>
      </c>
      <c r="AN96" t="str">
        <f>IF(ISNUMBER('Panel Spreadsheet'!AN48),'Average Interest by Type'!$C96,"")</f>
        <v/>
      </c>
      <c r="AO96" t="str">
        <f>IF(ISNUMBER('Panel Spreadsheet'!AO48),'Average Interest by Type'!$C96,"")</f>
        <v/>
      </c>
      <c r="AP96" t="str">
        <f>IF(ISNUMBER('Panel Spreadsheet'!AP48),'Average Interest by Type'!$C96,"")</f>
        <v/>
      </c>
      <c r="AQ96" t="str">
        <f>IF(ISNUMBER('Panel Spreadsheet'!AQ48),'Average Interest by Type'!$C96,"")</f>
        <v/>
      </c>
      <c r="AR96" t="str">
        <f>IF(ISNUMBER('Panel Spreadsheet'!AR48),'Average Interest by Type'!$C96,"")</f>
        <v/>
      </c>
      <c r="AS96" t="str">
        <f>IF(ISNUMBER('Panel Spreadsheet'!AS48),'Average Interest by Type'!$C96,"")</f>
        <v/>
      </c>
      <c r="AT96" t="str">
        <f>IF(ISNUMBER('Panel Spreadsheet'!AT48),'Average Interest by Type'!$C96,"")</f>
        <v/>
      </c>
      <c r="AU96" t="str">
        <f>IF(ISNUMBER('Panel Spreadsheet'!AU48),'Average Interest by Type'!$C96,"")</f>
        <v/>
      </c>
      <c r="AV96" t="str">
        <f>IF(ISNUMBER('Panel Spreadsheet'!AV48),'Average Interest by Type'!$C96,"")</f>
        <v/>
      </c>
      <c r="AW96" t="str">
        <f>IF(ISNUMBER('Panel Spreadsheet'!AW48),'Average Interest by Type'!$C96,"")</f>
        <v/>
      </c>
      <c r="AX96" t="str">
        <f>IF(ISNUMBER('Panel Spreadsheet'!AX48),'Average Interest by Type'!$C96,"")</f>
        <v/>
      </c>
      <c r="AY96" t="str">
        <f>IF(ISNUMBER('Panel Spreadsheet'!AY48),'Average Interest by Type'!$C96,"")</f>
        <v/>
      </c>
    </row>
    <row r="97" spans="1:51" x14ac:dyDescent="0.35">
      <c r="A97" t="s">
        <v>38</v>
      </c>
      <c r="B97" t="s">
        <v>155</v>
      </c>
      <c r="C97" s="15">
        <v>5</v>
      </c>
      <c r="D97">
        <v>1946</v>
      </c>
      <c r="E97">
        <v>1953</v>
      </c>
      <c r="F97" t="str">
        <f>IF(ISNUMBER('Panel Spreadsheet'!F49),'Average Interest by Type'!$C97,"")</f>
        <v/>
      </c>
      <c r="G97" t="str">
        <f>IF(ISNUMBER('Panel Spreadsheet'!G49),'Average Interest by Type'!$C97,"")</f>
        <v/>
      </c>
      <c r="H97" t="str">
        <f>IF(ISNUMBER('Panel Spreadsheet'!H49),'Average Interest by Type'!$C97,"")</f>
        <v/>
      </c>
      <c r="I97" t="str">
        <f>IF(ISNUMBER('Panel Spreadsheet'!I49),'Average Interest by Type'!$C97,"")</f>
        <v/>
      </c>
      <c r="J97" t="str">
        <f>IF(ISNUMBER('Panel Spreadsheet'!J49),'Average Interest by Type'!$C97,"")</f>
        <v/>
      </c>
      <c r="K97" t="str">
        <f>IF(ISNUMBER('Panel Spreadsheet'!K49),'Average Interest by Type'!$C97,"")</f>
        <v/>
      </c>
      <c r="L97" t="str">
        <f>IF(ISNUMBER('Panel Spreadsheet'!L49),'Average Interest by Type'!$C97,"")</f>
        <v/>
      </c>
      <c r="M97" t="str">
        <f>IF(ISNUMBER('Panel Spreadsheet'!M49),'Average Interest by Type'!$C97,"")</f>
        <v/>
      </c>
      <c r="N97">
        <f>IF(ISNUMBER('Panel Spreadsheet'!N49),'Average Interest by Type'!$C97,"")</f>
        <v>5</v>
      </c>
      <c r="O97">
        <f>IF(ISNUMBER('Panel Spreadsheet'!O49),'Average Interest by Type'!$C97,"")</f>
        <v>5</v>
      </c>
      <c r="P97">
        <f>IF(ISNUMBER('Panel Spreadsheet'!P49),'Average Interest by Type'!$C97,"")</f>
        <v>5</v>
      </c>
      <c r="Q97" t="str">
        <f>IF(ISNUMBER('Panel Spreadsheet'!Q49),'Average Interest by Type'!$C97,"")</f>
        <v/>
      </c>
      <c r="R97" t="str">
        <f>IF(ISNUMBER('Panel Spreadsheet'!R49),'Average Interest by Type'!$C97,"")</f>
        <v/>
      </c>
      <c r="S97" t="str">
        <f>IF(ISNUMBER('Panel Spreadsheet'!S49),'Average Interest by Type'!$C97,"")</f>
        <v/>
      </c>
      <c r="T97" t="str">
        <f>IF(ISNUMBER('Panel Spreadsheet'!T49),'Average Interest by Type'!$C97,"")</f>
        <v/>
      </c>
      <c r="U97" t="str">
        <f>IF(ISNUMBER('Panel Spreadsheet'!U49),'Average Interest by Type'!$C97,"")</f>
        <v/>
      </c>
      <c r="V97" t="str">
        <f>IF(ISNUMBER('Panel Spreadsheet'!V49),'Average Interest by Type'!$C97,"")</f>
        <v/>
      </c>
      <c r="W97" t="str">
        <f>IF(ISNUMBER('Panel Spreadsheet'!W49),'Average Interest by Type'!$C97,"")</f>
        <v/>
      </c>
      <c r="X97" t="str">
        <f>IF(ISNUMBER('Panel Spreadsheet'!X49),'Average Interest by Type'!$C97,"")</f>
        <v/>
      </c>
      <c r="Y97" t="str">
        <f>IF(ISNUMBER('Panel Spreadsheet'!Y49),'Average Interest by Type'!$C97,"")</f>
        <v/>
      </c>
      <c r="Z97" t="str">
        <f>IF(ISNUMBER('Panel Spreadsheet'!Z49),'Average Interest by Type'!$C97,"")</f>
        <v/>
      </c>
      <c r="AA97" t="str">
        <f>IF(ISNUMBER('Panel Spreadsheet'!AA49),'Average Interest by Type'!$C97,"")</f>
        <v/>
      </c>
      <c r="AB97" t="str">
        <f>IF(ISNUMBER('Panel Spreadsheet'!AB49),'Average Interest by Type'!$C97,"")</f>
        <v/>
      </c>
      <c r="AC97" t="str">
        <f>IF(ISNUMBER('Panel Spreadsheet'!AC49),'Average Interest by Type'!$C97,"")</f>
        <v/>
      </c>
      <c r="AD97" t="str">
        <f>IF(ISNUMBER('Panel Spreadsheet'!AD49),'Average Interest by Type'!$C97,"")</f>
        <v/>
      </c>
      <c r="AE97" t="str">
        <f>IF(ISNUMBER('Panel Spreadsheet'!AE49),'Average Interest by Type'!$C97,"")</f>
        <v/>
      </c>
      <c r="AF97" t="str">
        <f>IF(ISNUMBER('Panel Spreadsheet'!AF49),'Average Interest by Type'!$C97,"")</f>
        <v/>
      </c>
      <c r="AG97" t="str">
        <f>IF(ISNUMBER('Panel Spreadsheet'!AG49),'Average Interest by Type'!$C97,"")</f>
        <v/>
      </c>
      <c r="AH97" t="str">
        <f>IF(ISNUMBER('Panel Spreadsheet'!AH49),'Average Interest by Type'!$C97,"")</f>
        <v/>
      </c>
      <c r="AI97" t="str">
        <f>IF(ISNUMBER('Panel Spreadsheet'!AI49),'Average Interest by Type'!$C97,"")</f>
        <v/>
      </c>
      <c r="AJ97" t="str">
        <f>IF(ISNUMBER('Panel Spreadsheet'!AJ49),'Average Interest by Type'!$C97,"")</f>
        <v/>
      </c>
      <c r="AK97" t="str">
        <f>IF(ISNUMBER('Panel Spreadsheet'!AK49),'Average Interest by Type'!$C97,"")</f>
        <v/>
      </c>
      <c r="AL97" t="str">
        <f>IF(ISNUMBER('Panel Spreadsheet'!AL49),'Average Interest by Type'!$C97,"")</f>
        <v/>
      </c>
      <c r="AM97" t="str">
        <f>IF(ISNUMBER('Panel Spreadsheet'!AM49),'Average Interest by Type'!$C97,"")</f>
        <v/>
      </c>
      <c r="AN97" t="str">
        <f>IF(ISNUMBER('Panel Spreadsheet'!AN49),'Average Interest by Type'!$C97,"")</f>
        <v/>
      </c>
      <c r="AO97" t="str">
        <f>IF(ISNUMBER('Panel Spreadsheet'!AO49),'Average Interest by Type'!$C97,"")</f>
        <v/>
      </c>
      <c r="AP97" t="str">
        <f>IF(ISNUMBER('Panel Spreadsheet'!AP49),'Average Interest by Type'!$C97,"")</f>
        <v/>
      </c>
      <c r="AQ97" t="str">
        <f>IF(ISNUMBER('Panel Spreadsheet'!AQ49),'Average Interest by Type'!$C97,"")</f>
        <v/>
      </c>
      <c r="AR97" t="str">
        <f>IF(ISNUMBER('Panel Spreadsheet'!AR49),'Average Interest by Type'!$C97,"")</f>
        <v/>
      </c>
      <c r="AS97" t="str">
        <f>IF(ISNUMBER('Panel Spreadsheet'!AS49),'Average Interest by Type'!$C97,"")</f>
        <v/>
      </c>
      <c r="AT97" t="str">
        <f>IF(ISNUMBER('Panel Spreadsheet'!AT49),'Average Interest by Type'!$C97,"")</f>
        <v/>
      </c>
      <c r="AU97" t="str">
        <f>IF(ISNUMBER('Panel Spreadsheet'!AU49),'Average Interest by Type'!$C97,"")</f>
        <v/>
      </c>
      <c r="AV97" t="str">
        <f>IF(ISNUMBER('Panel Spreadsheet'!AV49),'Average Interest by Type'!$C97,"")</f>
        <v/>
      </c>
      <c r="AW97" t="str">
        <f>IF(ISNUMBER('Panel Spreadsheet'!AW49),'Average Interest by Type'!$C97,"")</f>
        <v/>
      </c>
      <c r="AX97" t="str">
        <f>IF(ISNUMBER('Panel Spreadsheet'!AX49),'Average Interest by Type'!$C97,"")</f>
        <v/>
      </c>
      <c r="AY97" t="str">
        <f>IF(ISNUMBER('Panel Spreadsheet'!AY49),'Average Interest by Type'!$C97,"")</f>
        <v/>
      </c>
    </row>
    <row r="98" spans="1:51" x14ac:dyDescent="0.35">
      <c r="A98" t="s">
        <v>33</v>
      </c>
      <c r="B98" t="s">
        <v>155</v>
      </c>
      <c r="C98" s="15">
        <v>5</v>
      </c>
      <c r="D98">
        <v>1946</v>
      </c>
      <c r="E98" s="112">
        <v>1946</v>
      </c>
      <c r="F98" t="str">
        <f>IF(ISNUMBER('Panel Spreadsheet'!F50),'Average Interest by Type'!$C98,"")</f>
        <v/>
      </c>
      <c r="G98" t="str">
        <f>IF(ISNUMBER('Panel Spreadsheet'!G50),'Average Interest by Type'!$C98,"")</f>
        <v/>
      </c>
      <c r="H98" t="str">
        <f>IF(ISNUMBER('Panel Spreadsheet'!H50),'Average Interest by Type'!$C98,"")</f>
        <v/>
      </c>
      <c r="I98" t="str">
        <f>IF(ISNUMBER('Panel Spreadsheet'!I50),'Average Interest by Type'!$C98,"")</f>
        <v/>
      </c>
      <c r="J98" t="str">
        <f>IF(ISNUMBER('Panel Spreadsheet'!J50),'Average Interest by Type'!$C98,"")</f>
        <v/>
      </c>
      <c r="K98" t="str">
        <f>IF(ISNUMBER('Panel Spreadsheet'!K50),'Average Interest by Type'!$C98,"")</f>
        <v/>
      </c>
      <c r="L98" t="str">
        <f>IF(ISNUMBER('Panel Spreadsheet'!L50),'Average Interest by Type'!$C98,"")</f>
        <v/>
      </c>
      <c r="M98">
        <f>IF(ISNUMBER('Panel Spreadsheet'!M50),'Average Interest by Type'!$C98,"")</f>
        <v>5</v>
      </c>
      <c r="N98">
        <f>IF(ISNUMBER('Panel Spreadsheet'!N50),'Average Interest by Type'!$C98,"")</f>
        <v>5</v>
      </c>
      <c r="O98">
        <f>IF(ISNUMBER('Panel Spreadsheet'!O50),'Average Interest by Type'!$C98,"")</f>
        <v>5</v>
      </c>
      <c r="P98">
        <f>IF(ISNUMBER('Panel Spreadsheet'!P50),'Average Interest by Type'!$C98,"")</f>
        <v>5</v>
      </c>
      <c r="Q98">
        <f>IF(ISNUMBER('Panel Spreadsheet'!Q50),'Average Interest by Type'!$C98,"")</f>
        <v>5</v>
      </c>
      <c r="R98">
        <f>IF(ISNUMBER('Panel Spreadsheet'!R50),'Average Interest by Type'!$C98,"")</f>
        <v>5</v>
      </c>
      <c r="S98">
        <f>IF(ISNUMBER('Panel Spreadsheet'!S50),'Average Interest by Type'!$C98,"")</f>
        <v>5</v>
      </c>
      <c r="T98">
        <f>IF(ISNUMBER('Panel Spreadsheet'!T50),'Average Interest by Type'!$C98,"")</f>
        <v>5</v>
      </c>
      <c r="U98">
        <f>IF(ISNUMBER('Panel Spreadsheet'!U50),'Average Interest by Type'!$C98,"")</f>
        <v>5</v>
      </c>
      <c r="V98">
        <f>IF(ISNUMBER('Panel Spreadsheet'!V50),'Average Interest by Type'!$C98,"")</f>
        <v>5</v>
      </c>
      <c r="W98">
        <f>IF(ISNUMBER('Panel Spreadsheet'!W50),'Average Interest by Type'!$C98,"")</f>
        <v>5</v>
      </c>
      <c r="X98" t="str">
        <f>IF(ISNUMBER('Panel Spreadsheet'!X50),'Average Interest by Type'!$C98,"")</f>
        <v/>
      </c>
      <c r="Y98" t="str">
        <f>IF(ISNUMBER('Panel Spreadsheet'!Y50),'Average Interest by Type'!$C98,"")</f>
        <v/>
      </c>
      <c r="Z98" t="str">
        <f>IF(ISNUMBER('Panel Spreadsheet'!Z50),'Average Interest by Type'!$C98,"")</f>
        <v/>
      </c>
      <c r="AA98" t="str">
        <f>IF(ISNUMBER('Panel Spreadsheet'!AA50),'Average Interest by Type'!$C98,"")</f>
        <v/>
      </c>
      <c r="AB98" t="str">
        <f>IF(ISNUMBER('Panel Spreadsheet'!AB50),'Average Interest by Type'!$C98,"")</f>
        <v/>
      </c>
      <c r="AC98" t="str">
        <f>IF(ISNUMBER('Panel Spreadsheet'!AC50),'Average Interest by Type'!$C98,"")</f>
        <v/>
      </c>
      <c r="AD98" t="str">
        <f>IF(ISNUMBER('Panel Spreadsheet'!AD50),'Average Interest by Type'!$C98,"")</f>
        <v/>
      </c>
      <c r="AE98" t="str">
        <f>IF(ISNUMBER('Panel Spreadsheet'!AE50),'Average Interest by Type'!$C98,"")</f>
        <v/>
      </c>
      <c r="AF98" t="str">
        <f>IF(ISNUMBER('Panel Spreadsheet'!AF50),'Average Interest by Type'!$C98,"")</f>
        <v/>
      </c>
      <c r="AG98" t="str">
        <f>IF(ISNUMBER('Panel Spreadsheet'!AG50),'Average Interest by Type'!$C98,"")</f>
        <v/>
      </c>
      <c r="AH98" t="str">
        <f>IF(ISNUMBER('Panel Spreadsheet'!AH50),'Average Interest by Type'!$C98,"")</f>
        <v/>
      </c>
      <c r="AI98" t="str">
        <f>IF(ISNUMBER('Panel Spreadsheet'!AI50),'Average Interest by Type'!$C98,"")</f>
        <v/>
      </c>
      <c r="AJ98" t="str">
        <f>IF(ISNUMBER('Panel Spreadsheet'!AJ50),'Average Interest by Type'!$C98,"")</f>
        <v/>
      </c>
      <c r="AK98" t="str">
        <f>IF(ISNUMBER('Panel Spreadsheet'!AK50),'Average Interest by Type'!$C98,"")</f>
        <v/>
      </c>
      <c r="AL98" t="str">
        <f>IF(ISNUMBER('Panel Spreadsheet'!AL50),'Average Interest by Type'!$C98,"")</f>
        <v/>
      </c>
      <c r="AM98" t="str">
        <f>IF(ISNUMBER('Panel Spreadsheet'!AM50),'Average Interest by Type'!$C98,"")</f>
        <v/>
      </c>
      <c r="AN98" t="str">
        <f>IF(ISNUMBER('Panel Spreadsheet'!AN50),'Average Interest by Type'!$C98,"")</f>
        <v/>
      </c>
      <c r="AO98" t="str">
        <f>IF(ISNUMBER('Panel Spreadsheet'!AO50),'Average Interest by Type'!$C98,"")</f>
        <v/>
      </c>
      <c r="AP98" t="str">
        <f>IF(ISNUMBER('Panel Spreadsheet'!AP50),'Average Interest by Type'!$C98,"")</f>
        <v/>
      </c>
      <c r="AQ98" t="str">
        <f>IF(ISNUMBER('Panel Spreadsheet'!AQ50),'Average Interest by Type'!$C98,"")</f>
        <v/>
      </c>
      <c r="AR98" t="str">
        <f>IF(ISNUMBER('Panel Spreadsheet'!AR50),'Average Interest by Type'!$C98,"")</f>
        <v/>
      </c>
      <c r="AS98" t="str">
        <f>IF(ISNUMBER('Panel Spreadsheet'!AS50),'Average Interest by Type'!$C98,"")</f>
        <v/>
      </c>
      <c r="AT98" t="str">
        <f>IF(ISNUMBER('Panel Spreadsheet'!AT50),'Average Interest by Type'!$C98,"")</f>
        <v/>
      </c>
      <c r="AU98" t="str">
        <f>IF(ISNUMBER('Panel Spreadsheet'!AU50),'Average Interest by Type'!$C98,"")</f>
        <v/>
      </c>
      <c r="AV98" t="str">
        <f>IF(ISNUMBER('Panel Spreadsheet'!AV50),'Average Interest by Type'!$C98,"")</f>
        <v/>
      </c>
      <c r="AW98" t="str">
        <f>IF(ISNUMBER('Panel Spreadsheet'!AW50),'Average Interest by Type'!$C98,"")</f>
        <v/>
      </c>
      <c r="AX98" t="str">
        <f>IF(ISNUMBER('Panel Spreadsheet'!AX50),'Average Interest by Type'!$C98,"")</f>
        <v/>
      </c>
      <c r="AY98" t="str">
        <f>IF(ISNUMBER('Panel Spreadsheet'!AY50),'Average Interest by Type'!$C98,"")</f>
        <v/>
      </c>
    </row>
    <row r="99" spans="1:51" x14ac:dyDescent="0.35">
      <c r="A99" t="s">
        <v>19</v>
      </c>
      <c r="B99" t="s">
        <v>155</v>
      </c>
      <c r="C99" s="15">
        <v>5</v>
      </c>
      <c r="D99">
        <v>1947</v>
      </c>
      <c r="E99">
        <v>1957</v>
      </c>
      <c r="F99" t="str">
        <f>IF(ISNUMBER('Panel Spreadsheet'!F51),'Average Interest by Type'!$C99,"")</f>
        <v/>
      </c>
      <c r="G99" t="str">
        <f>IF(ISNUMBER('Panel Spreadsheet'!G51),'Average Interest by Type'!$C99,"")</f>
        <v/>
      </c>
      <c r="H99" t="str">
        <f>IF(ISNUMBER('Panel Spreadsheet'!H51),'Average Interest by Type'!$C99,"")</f>
        <v/>
      </c>
      <c r="I99" t="str">
        <f>IF(ISNUMBER('Panel Spreadsheet'!I51),'Average Interest by Type'!$C99,"")</f>
        <v/>
      </c>
      <c r="J99" t="str">
        <f>IF(ISNUMBER('Panel Spreadsheet'!J51),'Average Interest by Type'!$C99,"")</f>
        <v/>
      </c>
      <c r="K99" t="str">
        <f>IF(ISNUMBER('Panel Spreadsheet'!K51),'Average Interest by Type'!$C99,"")</f>
        <v/>
      </c>
      <c r="L99">
        <f>IF(ISNUMBER('Panel Spreadsheet'!L51),'Average Interest by Type'!$C99,"")</f>
        <v>5</v>
      </c>
      <c r="M99">
        <f>IF(ISNUMBER('Panel Spreadsheet'!M51),'Average Interest by Type'!$C99,"")</f>
        <v>5</v>
      </c>
      <c r="N99">
        <f>IF(ISNUMBER('Panel Spreadsheet'!N51),'Average Interest by Type'!$C99,"")</f>
        <v>5</v>
      </c>
      <c r="O99">
        <f>IF(ISNUMBER('Panel Spreadsheet'!O51),'Average Interest by Type'!$C99,"")</f>
        <v>5</v>
      </c>
      <c r="P99">
        <f>IF(ISNUMBER('Panel Spreadsheet'!P51),'Average Interest by Type'!$C99,"")</f>
        <v>5</v>
      </c>
      <c r="Q99">
        <f>IF(ISNUMBER('Panel Spreadsheet'!Q51),'Average Interest by Type'!$C99,"")</f>
        <v>5</v>
      </c>
      <c r="R99">
        <f>IF(ISNUMBER('Panel Spreadsheet'!R51),'Average Interest by Type'!$C99,"")</f>
        <v>5</v>
      </c>
      <c r="S99">
        <f>IF(ISNUMBER('Panel Spreadsheet'!S51),'Average Interest by Type'!$C99,"")</f>
        <v>5</v>
      </c>
      <c r="T99">
        <f>IF(ISNUMBER('Panel Spreadsheet'!T51),'Average Interest by Type'!$C99,"")</f>
        <v>5</v>
      </c>
      <c r="U99">
        <f>IF(ISNUMBER('Panel Spreadsheet'!U51),'Average Interest by Type'!$C99,"")</f>
        <v>5</v>
      </c>
      <c r="V99">
        <f>IF(ISNUMBER('Panel Spreadsheet'!V51),'Average Interest by Type'!$C99,"")</f>
        <v>5</v>
      </c>
      <c r="W99">
        <f>IF(ISNUMBER('Panel Spreadsheet'!W51),'Average Interest by Type'!$C99,"")</f>
        <v>5</v>
      </c>
      <c r="X99">
        <f>IF(ISNUMBER('Panel Spreadsheet'!X51),'Average Interest by Type'!$C99,"")</f>
        <v>5</v>
      </c>
      <c r="Y99">
        <f>IF(ISNUMBER('Panel Spreadsheet'!Y51),'Average Interest by Type'!$C99,"")</f>
        <v>5</v>
      </c>
      <c r="Z99">
        <f>IF(ISNUMBER('Panel Spreadsheet'!Z51),'Average Interest by Type'!$C99,"")</f>
        <v>5</v>
      </c>
      <c r="AA99">
        <f>IF(ISNUMBER('Panel Spreadsheet'!AA51),'Average Interest by Type'!$C99,"")</f>
        <v>5</v>
      </c>
      <c r="AB99">
        <f>IF(ISNUMBER('Panel Spreadsheet'!AB51),'Average Interest by Type'!$C99,"")</f>
        <v>5</v>
      </c>
      <c r="AC99">
        <f>IF(ISNUMBER('Panel Spreadsheet'!AC51),'Average Interest by Type'!$C99,"")</f>
        <v>5</v>
      </c>
      <c r="AD99">
        <f>IF(ISNUMBER('Panel Spreadsheet'!AD51),'Average Interest by Type'!$C99,"")</f>
        <v>5</v>
      </c>
      <c r="AE99">
        <f>IF(ISNUMBER('Panel Spreadsheet'!AE51),'Average Interest by Type'!$C99,"")</f>
        <v>5</v>
      </c>
      <c r="AF99" t="str">
        <f>IF(ISNUMBER('Panel Spreadsheet'!AF51),'Average Interest by Type'!$C99,"")</f>
        <v/>
      </c>
      <c r="AG99" t="str">
        <f>IF(ISNUMBER('Panel Spreadsheet'!AG51),'Average Interest by Type'!$C99,"")</f>
        <v/>
      </c>
      <c r="AH99" t="str">
        <f>IF(ISNUMBER('Panel Spreadsheet'!AH51),'Average Interest by Type'!$C99,"")</f>
        <v/>
      </c>
      <c r="AI99" t="str">
        <f>IF(ISNUMBER('Panel Spreadsheet'!AI51),'Average Interest by Type'!$C99,"")</f>
        <v/>
      </c>
      <c r="AJ99" t="str">
        <f>IF(ISNUMBER('Panel Spreadsheet'!AJ51),'Average Interest by Type'!$C99,"")</f>
        <v/>
      </c>
      <c r="AK99" t="str">
        <f>IF(ISNUMBER('Panel Spreadsheet'!AK51),'Average Interest by Type'!$C99,"")</f>
        <v/>
      </c>
      <c r="AL99" t="str">
        <f>IF(ISNUMBER('Panel Spreadsheet'!AL51),'Average Interest by Type'!$C99,"")</f>
        <v/>
      </c>
      <c r="AM99" t="str">
        <f>IF(ISNUMBER('Panel Spreadsheet'!AM51),'Average Interest by Type'!$C99,"")</f>
        <v/>
      </c>
      <c r="AN99" t="str">
        <f>IF(ISNUMBER('Panel Spreadsheet'!AN51),'Average Interest by Type'!$C99,"")</f>
        <v/>
      </c>
      <c r="AO99" t="str">
        <f>IF(ISNUMBER('Panel Spreadsheet'!AO51),'Average Interest by Type'!$C99,"")</f>
        <v/>
      </c>
      <c r="AP99" t="str">
        <f>IF(ISNUMBER('Panel Spreadsheet'!AP51),'Average Interest by Type'!$C99,"")</f>
        <v/>
      </c>
      <c r="AQ99" t="str">
        <f>IF(ISNUMBER('Panel Spreadsheet'!AQ51),'Average Interest by Type'!$C99,"")</f>
        <v/>
      </c>
      <c r="AR99" t="str">
        <f>IF(ISNUMBER('Panel Spreadsheet'!AR51),'Average Interest by Type'!$C99,"")</f>
        <v/>
      </c>
      <c r="AS99" t="str">
        <f>IF(ISNUMBER('Panel Spreadsheet'!AS51),'Average Interest by Type'!$C99,"")</f>
        <v/>
      </c>
      <c r="AT99" t="str">
        <f>IF(ISNUMBER('Panel Spreadsheet'!AT51),'Average Interest by Type'!$C99,"")</f>
        <v/>
      </c>
      <c r="AU99" t="str">
        <f>IF(ISNUMBER('Panel Spreadsheet'!AU51),'Average Interest by Type'!$C99,"")</f>
        <v/>
      </c>
      <c r="AV99" t="str">
        <f>IF(ISNUMBER('Panel Spreadsheet'!AV51),'Average Interest by Type'!$C99,"")</f>
        <v/>
      </c>
      <c r="AW99" t="str">
        <f>IF(ISNUMBER('Panel Spreadsheet'!AW51),'Average Interest by Type'!$C99,"")</f>
        <v/>
      </c>
      <c r="AX99" t="str">
        <f>IF(ISNUMBER('Panel Spreadsheet'!AX51),'Average Interest by Type'!$C99,"")</f>
        <v/>
      </c>
      <c r="AY99" t="str">
        <f>IF(ISNUMBER('Panel Spreadsheet'!AY51),'Average Interest by Type'!$C99,"")</f>
        <v/>
      </c>
    </row>
    <row r="100" spans="1:51" x14ac:dyDescent="0.35">
      <c r="A100" t="s">
        <v>36</v>
      </c>
      <c r="B100" t="s">
        <v>155</v>
      </c>
      <c r="C100" s="15">
        <v>5</v>
      </c>
      <c r="D100">
        <v>1942</v>
      </c>
      <c r="E100">
        <v>1967</v>
      </c>
      <c r="F100" t="str">
        <f>IF(ISNUMBER('Panel Spreadsheet'!F52),'Average Interest by Type'!$C100,"")</f>
        <v/>
      </c>
      <c r="G100" t="str">
        <f>IF(ISNUMBER('Panel Spreadsheet'!G52),'Average Interest by Type'!$C100,"")</f>
        <v/>
      </c>
      <c r="H100" t="str">
        <f>IF(ISNUMBER('Panel Spreadsheet'!H52),'Average Interest by Type'!$C100,"")</f>
        <v/>
      </c>
      <c r="I100" t="str">
        <f>IF(ISNUMBER('Panel Spreadsheet'!I52),'Average Interest by Type'!$C100,"")</f>
        <v/>
      </c>
      <c r="J100" t="str">
        <f>IF(ISNUMBER('Panel Spreadsheet'!J52),'Average Interest by Type'!$C100,"")</f>
        <v/>
      </c>
      <c r="K100" t="str">
        <f>IF(ISNUMBER('Panel Spreadsheet'!K52),'Average Interest by Type'!$C100,"")</f>
        <v/>
      </c>
      <c r="L100" t="str">
        <f>IF(ISNUMBER('Panel Spreadsheet'!L52),'Average Interest by Type'!$C100,"")</f>
        <v/>
      </c>
      <c r="M100">
        <f>IF(ISNUMBER('Panel Spreadsheet'!M52),'Average Interest by Type'!$C100,"")</f>
        <v>5</v>
      </c>
      <c r="N100">
        <f>IF(ISNUMBER('Panel Spreadsheet'!N52),'Average Interest by Type'!$C100,"")</f>
        <v>5</v>
      </c>
      <c r="O100">
        <f>IF(ISNUMBER('Panel Spreadsheet'!O52),'Average Interest by Type'!$C100,"")</f>
        <v>5</v>
      </c>
      <c r="P100">
        <f>IF(ISNUMBER('Panel Spreadsheet'!P52),'Average Interest by Type'!$C100,"")</f>
        <v>5</v>
      </c>
      <c r="Q100" t="str">
        <f>IF(ISNUMBER('Panel Spreadsheet'!Q52),'Average Interest by Type'!$C100,"")</f>
        <v/>
      </c>
      <c r="R100" t="str">
        <f>IF(ISNUMBER('Panel Spreadsheet'!R52),'Average Interest by Type'!$C100,"")</f>
        <v/>
      </c>
      <c r="S100" t="str">
        <f>IF(ISNUMBER('Panel Spreadsheet'!S52),'Average Interest by Type'!$C100,"")</f>
        <v/>
      </c>
      <c r="T100" t="str">
        <f>IF(ISNUMBER('Panel Spreadsheet'!T52),'Average Interest by Type'!$C100,"")</f>
        <v/>
      </c>
      <c r="U100" t="str">
        <f>IF(ISNUMBER('Panel Spreadsheet'!U52),'Average Interest by Type'!$C100,"")</f>
        <v/>
      </c>
      <c r="V100" t="str">
        <f>IF(ISNUMBER('Panel Spreadsheet'!V52),'Average Interest by Type'!$C100,"")</f>
        <v/>
      </c>
      <c r="W100" t="str">
        <f>IF(ISNUMBER('Panel Spreadsheet'!W52),'Average Interest by Type'!$C100,"")</f>
        <v/>
      </c>
      <c r="X100" t="str">
        <f>IF(ISNUMBER('Panel Spreadsheet'!X52),'Average Interest by Type'!$C100,"")</f>
        <v/>
      </c>
      <c r="Y100" t="str">
        <f>IF(ISNUMBER('Panel Spreadsheet'!Y52),'Average Interest by Type'!$C100,"")</f>
        <v/>
      </c>
      <c r="Z100" t="str">
        <f>IF(ISNUMBER('Panel Spreadsheet'!Z52),'Average Interest by Type'!$C100,"")</f>
        <v/>
      </c>
      <c r="AA100" t="str">
        <f>IF(ISNUMBER('Panel Spreadsheet'!AA52),'Average Interest by Type'!$C100,"")</f>
        <v/>
      </c>
      <c r="AB100" t="str">
        <f>IF(ISNUMBER('Panel Spreadsheet'!AB52),'Average Interest by Type'!$C100,"")</f>
        <v/>
      </c>
      <c r="AC100" t="str">
        <f>IF(ISNUMBER('Panel Spreadsheet'!AC52),'Average Interest by Type'!$C100,"")</f>
        <v/>
      </c>
      <c r="AD100" t="str">
        <f>IF(ISNUMBER('Panel Spreadsheet'!AD52),'Average Interest by Type'!$C100,"")</f>
        <v/>
      </c>
      <c r="AE100" t="str">
        <f>IF(ISNUMBER('Panel Spreadsheet'!AE52),'Average Interest by Type'!$C100,"")</f>
        <v/>
      </c>
      <c r="AF100" t="str">
        <f>IF(ISNUMBER('Panel Spreadsheet'!AF52),'Average Interest by Type'!$C100,"")</f>
        <v/>
      </c>
      <c r="AG100" t="str">
        <f>IF(ISNUMBER('Panel Spreadsheet'!AG52),'Average Interest by Type'!$C100,"")</f>
        <v/>
      </c>
      <c r="AH100" t="str">
        <f>IF(ISNUMBER('Panel Spreadsheet'!AH52),'Average Interest by Type'!$C100,"")</f>
        <v/>
      </c>
      <c r="AI100" t="str">
        <f>IF(ISNUMBER('Panel Spreadsheet'!AI52),'Average Interest by Type'!$C100,"")</f>
        <v/>
      </c>
      <c r="AJ100" t="str">
        <f>IF(ISNUMBER('Panel Spreadsheet'!AJ52),'Average Interest by Type'!$C100,"")</f>
        <v/>
      </c>
      <c r="AK100" t="str">
        <f>IF(ISNUMBER('Panel Spreadsheet'!AK52),'Average Interest by Type'!$C100,"")</f>
        <v/>
      </c>
      <c r="AL100" t="str">
        <f>IF(ISNUMBER('Panel Spreadsheet'!AL52),'Average Interest by Type'!$C100,"")</f>
        <v/>
      </c>
      <c r="AM100" t="str">
        <f>IF(ISNUMBER('Panel Spreadsheet'!AM52),'Average Interest by Type'!$C100,"")</f>
        <v/>
      </c>
      <c r="AN100" t="str">
        <f>IF(ISNUMBER('Panel Spreadsheet'!AN52),'Average Interest by Type'!$C100,"")</f>
        <v/>
      </c>
      <c r="AO100" t="str">
        <f>IF(ISNUMBER('Panel Spreadsheet'!AO52),'Average Interest by Type'!$C100,"")</f>
        <v/>
      </c>
      <c r="AP100" t="str">
        <f>IF(ISNUMBER('Panel Spreadsheet'!AP52),'Average Interest by Type'!$C100,"")</f>
        <v/>
      </c>
      <c r="AQ100" t="str">
        <f>IF(ISNUMBER('Panel Spreadsheet'!AQ52),'Average Interest by Type'!$C100,"")</f>
        <v/>
      </c>
      <c r="AR100" t="str">
        <f>IF(ISNUMBER('Panel Spreadsheet'!AR52),'Average Interest by Type'!$C100,"")</f>
        <v/>
      </c>
      <c r="AS100" t="str">
        <f>IF(ISNUMBER('Panel Spreadsheet'!AS52),'Average Interest by Type'!$C100,"")</f>
        <v/>
      </c>
      <c r="AT100" t="str">
        <f>IF(ISNUMBER('Panel Spreadsheet'!AT52),'Average Interest by Type'!$C100,"")</f>
        <v/>
      </c>
      <c r="AU100" t="str">
        <f>IF(ISNUMBER('Panel Spreadsheet'!AU52),'Average Interest by Type'!$C100,"")</f>
        <v/>
      </c>
      <c r="AV100" t="str">
        <f>IF(ISNUMBER('Panel Spreadsheet'!AV52),'Average Interest by Type'!$C100,"")</f>
        <v/>
      </c>
      <c r="AW100" t="str">
        <f>IF(ISNUMBER('Panel Spreadsheet'!AW52),'Average Interest by Type'!$C100,"")</f>
        <v/>
      </c>
      <c r="AX100" t="str">
        <f>IF(ISNUMBER('Panel Spreadsheet'!AX52),'Average Interest by Type'!$C100,"")</f>
        <v/>
      </c>
      <c r="AY100" t="str">
        <f>IF(ISNUMBER('Panel Spreadsheet'!AY52),'Average Interest by Type'!$C100,"")</f>
        <v/>
      </c>
    </row>
    <row r="101" spans="1:51" x14ac:dyDescent="0.35">
      <c r="A101" t="s">
        <v>40</v>
      </c>
      <c r="B101" t="s">
        <v>155</v>
      </c>
      <c r="C101" s="15">
        <v>5</v>
      </c>
      <c r="D101">
        <v>1945</v>
      </c>
      <c r="E101">
        <v>1975</v>
      </c>
      <c r="F101" t="str">
        <f>IF(ISNUMBER('Panel Spreadsheet'!F53),'Average Interest by Type'!$C101,"")</f>
        <v/>
      </c>
      <c r="G101" t="str">
        <f>IF(ISNUMBER('Panel Spreadsheet'!G53),'Average Interest by Type'!$C101,"")</f>
        <v/>
      </c>
      <c r="H101" t="str">
        <f>IF(ISNUMBER('Panel Spreadsheet'!H53),'Average Interest by Type'!$C101,"")</f>
        <v/>
      </c>
      <c r="I101" t="str">
        <f>IF(ISNUMBER('Panel Spreadsheet'!I53),'Average Interest by Type'!$C101,"")</f>
        <v/>
      </c>
      <c r="J101" t="str">
        <f>IF(ISNUMBER('Panel Spreadsheet'!J53),'Average Interest by Type'!$C101,"")</f>
        <v/>
      </c>
      <c r="K101" t="str">
        <f>IF(ISNUMBER('Panel Spreadsheet'!K53),'Average Interest by Type'!$C101,"")</f>
        <v/>
      </c>
      <c r="L101" t="str">
        <f>IF(ISNUMBER('Panel Spreadsheet'!L53),'Average Interest by Type'!$C101,"")</f>
        <v/>
      </c>
      <c r="M101" t="str">
        <f>IF(ISNUMBER('Panel Spreadsheet'!M53),'Average Interest by Type'!$C101,"")</f>
        <v/>
      </c>
      <c r="N101">
        <f>IF(ISNUMBER('Panel Spreadsheet'!N53),'Average Interest by Type'!$C101,"")</f>
        <v>5</v>
      </c>
      <c r="O101">
        <f>IF(ISNUMBER('Panel Spreadsheet'!O53),'Average Interest by Type'!$C101,"")</f>
        <v>5</v>
      </c>
      <c r="P101">
        <f>IF(ISNUMBER('Panel Spreadsheet'!P53),'Average Interest by Type'!$C101,"")</f>
        <v>5</v>
      </c>
      <c r="Q101">
        <f>IF(ISNUMBER('Panel Spreadsheet'!Q53),'Average Interest by Type'!$C101,"")</f>
        <v>5</v>
      </c>
      <c r="R101">
        <f>IF(ISNUMBER('Panel Spreadsheet'!R53),'Average Interest by Type'!$C101,"")</f>
        <v>5</v>
      </c>
      <c r="S101">
        <f>IF(ISNUMBER('Panel Spreadsheet'!S53),'Average Interest by Type'!$C101,"")</f>
        <v>5</v>
      </c>
      <c r="T101">
        <f>IF(ISNUMBER('Panel Spreadsheet'!T53),'Average Interest by Type'!$C101,"")</f>
        <v>5</v>
      </c>
      <c r="U101">
        <f>IF(ISNUMBER('Panel Spreadsheet'!U53),'Average Interest by Type'!$C101,"")</f>
        <v>5</v>
      </c>
      <c r="V101">
        <f>IF(ISNUMBER('Panel Spreadsheet'!V53),'Average Interest by Type'!$C101,"")</f>
        <v>5</v>
      </c>
      <c r="W101">
        <f>IF(ISNUMBER('Panel Spreadsheet'!W53),'Average Interest by Type'!$C101,"")</f>
        <v>5</v>
      </c>
      <c r="X101">
        <f>IF(ISNUMBER('Panel Spreadsheet'!X53),'Average Interest by Type'!$C101,"")</f>
        <v>5</v>
      </c>
      <c r="Y101">
        <f>IF(ISNUMBER('Panel Spreadsheet'!Y53),'Average Interest by Type'!$C101,"")</f>
        <v>5</v>
      </c>
      <c r="Z101">
        <f>IF(ISNUMBER('Panel Spreadsheet'!Z53),'Average Interest by Type'!$C101,"")</f>
        <v>5</v>
      </c>
      <c r="AA101">
        <f>IF(ISNUMBER('Panel Spreadsheet'!AA53),'Average Interest by Type'!$C101,"")</f>
        <v>5</v>
      </c>
      <c r="AB101">
        <f>IF(ISNUMBER('Panel Spreadsheet'!AB53),'Average Interest by Type'!$C101,"")</f>
        <v>5</v>
      </c>
      <c r="AC101">
        <f>IF(ISNUMBER('Panel Spreadsheet'!AC53),'Average Interest by Type'!$C101,"")</f>
        <v>5</v>
      </c>
      <c r="AD101">
        <f>IF(ISNUMBER('Panel Spreadsheet'!AD53),'Average Interest by Type'!$C101,"")</f>
        <v>5</v>
      </c>
      <c r="AE101" t="str">
        <f>IF(ISNUMBER('Panel Spreadsheet'!AE53),'Average Interest by Type'!$C101,"")</f>
        <v/>
      </c>
      <c r="AF101" t="str">
        <f>IF(ISNUMBER('Panel Spreadsheet'!AF53),'Average Interest by Type'!$C101,"")</f>
        <v/>
      </c>
      <c r="AG101" t="str">
        <f>IF(ISNUMBER('Panel Spreadsheet'!AG53),'Average Interest by Type'!$C101,"")</f>
        <v/>
      </c>
      <c r="AH101" t="str">
        <f>IF(ISNUMBER('Panel Spreadsheet'!AH53),'Average Interest by Type'!$C101,"")</f>
        <v/>
      </c>
      <c r="AI101" t="str">
        <f>IF(ISNUMBER('Panel Spreadsheet'!AI53),'Average Interest by Type'!$C101,"")</f>
        <v/>
      </c>
      <c r="AJ101" t="str">
        <f>IF(ISNUMBER('Panel Spreadsheet'!AJ53),'Average Interest by Type'!$C101,"")</f>
        <v/>
      </c>
      <c r="AK101" t="str">
        <f>IF(ISNUMBER('Panel Spreadsheet'!AK53),'Average Interest by Type'!$C101,"")</f>
        <v/>
      </c>
      <c r="AL101" t="str">
        <f>IF(ISNUMBER('Panel Spreadsheet'!AL53),'Average Interest by Type'!$C101,"")</f>
        <v/>
      </c>
      <c r="AM101" t="str">
        <f>IF(ISNUMBER('Panel Spreadsheet'!AM53),'Average Interest by Type'!$C101,"")</f>
        <v/>
      </c>
      <c r="AN101" t="str">
        <f>IF(ISNUMBER('Panel Spreadsheet'!AN53),'Average Interest by Type'!$C101,"")</f>
        <v/>
      </c>
      <c r="AO101" t="str">
        <f>IF(ISNUMBER('Panel Spreadsheet'!AO53),'Average Interest by Type'!$C101,"")</f>
        <v/>
      </c>
      <c r="AP101" t="str">
        <f>IF(ISNUMBER('Panel Spreadsheet'!AP53),'Average Interest by Type'!$C101,"")</f>
        <v/>
      </c>
      <c r="AQ101" t="str">
        <f>IF(ISNUMBER('Panel Spreadsheet'!AQ53),'Average Interest by Type'!$C101,"")</f>
        <v/>
      </c>
      <c r="AR101" t="str">
        <f>IF(ISNUMBER('Panel Spreadsheet'!AR53),'Average Interest by Type'!$C101,"")</f>
        <v/>
      </c>
      <c r="AS101" t="str">
        <f>IF(ISNUMBER('Panel Spreadsheet'!AS53),'Average Interest by Type'!$C101,"")</f>
        <v/>
      </c>
      <c r="AT101" t="str">
        <f>IF(ISNUMBER('Panel Spreadsheet'!AT53),'Average Interest by Type'!$C101,"")</f>
        <v/>
      </c>
      <c r="AU101" t="str">
        <f>IF(ISNUMBER('Panel Spreadsheet'!AU53),'Average Interest by Type'!$C101,"")</f>
        <v/>
      </c>
      <c r="AV101" t="str">
        <f>IF(ISNUMBER('Panel Spreadsheet'!AV53),'Average Interest by Type'!$C101,"")</f>
        <v/>
      </c>
      <c r="AW101" t="str">
        <f>IF(ISNUMBER('Panel Spreadsheet'!AW53),'Average Interest by Type'!$C101,"")</f>
        <v/>
      </c>
      <c r="AX101" t="str">
        <f>IF(ISNUMBER('Panel Spreadsheet'!AX53),'Average Interest by Type'!$C101,"")</f>
        <v/>
      </c>
      <c r="AY101" t="str">
        <f>IF(ISNUMBER('Panel Spreadsheet'!AY53),'Average Interest by Type'!$C101,"")</f>
        <v/>
      </c>
    </row>
    <row r="102" spans="1:51" x14ac:dyDescent="0.35">
      <c r="A102" t="s">
        <v>26</v>
      </c>
      <c r="B102" t="s">
        <v>155</v>
      </c>
      <c r="C102" s="15">
        <v>6</v>
      </c>
      <c r="D102">
        <v>1936</v>
      </c>
      <c r="E102">
        <v>1951</v>
      </c>
      <c r="F102" t="str">
        <f>IF(ISNUMBER('Panel Spreadsheet'!F54),'Average Interest by Type'!$C102,"")</f>
        <v/>
      </c>
      <c r="G102" t="str">
        <f>IF(ISNUMBER('Panel Spreadsheet'!G54),'Average Interest by Type'!$C102,"")</f>
        <v/>
      </c>
      <c r="H102">
        <f>IF(ISNUMBER('Panel Spreadsheet'!H54),'Average Interest by Type'!$C102,"")</f>
        <v>6</v>
      </c>
      <c r="I102">
        <f>IF(ISNUMBER('Panel Spreadsheet'!I54),'Average Interest by Type'!$C102,"")</f>
        <v>6</v>
      </c>
      <c r="J102">
        <f>IF(ISNUMBER('Panel Spreadsheet'!J54),'Average Interest by Type'!$C102,"")</f>
        <v>6</v>
      </c>
      <c r="K102">
        <f>IF(ISNUMBER('Panel Spreadsheet'!K54),'Average Interest by Type'!$C102,"")</f>
        <v>6</v>
      </c>
      <c r="L102">
        <f>IF(ISNUMBER('Panel Spreadsheet'!L54),'Average Interest by Type'!$C102,"")</f>
        <v>6</v>
      </c>
      <c r="M102">
        <f>IF(ISNUMBER('Panel Spreadsheet'!M54),'Average Interest by Type'!$C102,"")</f>
        <v>6</v>
      </c>
      <c r="N102">
        <f>IF(ISNUMBER('Panel Spreadsheet'!N54),'Average Interest by Type'!$C102,"")</f>
        <v>6</v>
      </c>
      <c r="O102">
        <f>IF(ISNUMBER('Panel Spreadsheet'!O54),'Average Interest by Type'!$C102,"")</f>
        <v>6</v>
      </c>
      <c r="P102" t="str">
        <f>IF(ISNUMBER('Panel Spreadsheet'!P54),'Average Interest by Type'!$C102,"")</f>
        <v/>
      </c>
      <c r="Q102" t="str">
        <f>IF(ISNUMBER('Panel Spreadsheet'!Q54),'Average Interest by Type'!$C102,"")</f>
        <v/>
      </c>
      <c r="R102" t="str">
        <f>IF(ISNUMBER('Panel Spreadsheet'!R54),'Average Interest by Type'!$C102,"")</f>
        <v/>
      </c>
      <c r="S102" t="str">
        <f>IF(ISNUMBER('Panel Spreadsheet'!S54),'Average Interest by Type'!$C102,"")</f>
        <v/>
      </c>
      <c r="T102" t="str">
        <f>IF(ISNUMBER('Panel Spreadsheet'!T54),'Average Interest by Type'!$C102,"")</f>
        <v/>
      </c>
      <c r="U102" t="str">
        <f>IF(ISNUMBER('Panel Spreadsheet'!U54),'Average Interest by Type'!$C102,"")</f>
        <v/>
      </c>
      <c r="V102" t="str">
        <f>IF(ISNUMBER('Panel Spreadsheet'!V54),'Average Interest by Type'!$C102,"")</f>
        <v/>
      </c>
      <c r="W102" t="str">
        <f>IF(ISNUMBER('Panel Spreadsheet'!W54),'Average Interest by Type'!$C102,"")</f>
        <v/>
      </c>
      <c r="X102" t="str">
        <f>IF(ISNUMBER('Panel Spreadsheet'!X54),'Average Interest by Type'!$C102,"")</f>
        <v/>
      </c>
      <c r="Y102" t="str">
        <f>IF(ISNUMBER('Panel Spreadsheet'!Y54),'Average Interest by Type'!$C102,"")</f>
        <v/>
      </c>
      <c r="Z102" t="str">
        <f>IF(ISNUMBER('Panel Spreadsheet'!Z54),'Average Interest by Type'!$C102,"")</f>
        <v/>
      </c>
      <c r="AA102" t="str">
        <f>IF(ISNUMBER('Panel Spreadsheet'!AA54),'Average Interest by Type'!$C102,"")</f>
        <v/>
      </c>
      <c r="AB102" t="str">
        <f>IF(ISNUMBER('Panel Spreadsheet'!AB54),'Average Interest by Type'!$C102,"")</f>
        <v/>
      </c>
      <c r="AC102" t="str">
        <f>IF(ISNUMBER('Panel Spreadsheet'!AC54),'Average Interest by Type'!$C102,"")</f>
        <v/>
      </c>
      <c r="AD102" t="str">
        <f>IF(ISNUMBER('Panel Spreadsheet'!AD54),'Average Interest by Type'!$C102,"")</f>
        <v/>
      </c>
      <c r="AE102" t="str">
        <f>IF(ISNUMBER('Panel Spreadsheet'!AE54),'Average Interest by Type'!$C102,"")</f>
        <v/>
      </c>
      <c r="AF102" t="str">
        <f>IF(ISNUMBER('Panel Spreadsheet'!AF54),'Average Interest by Type'!$C102,"")</f>
        <v/>
      </c>
      <c r="AG102" t="str">
        <f>IF(ISNUMBER('Panel Spreadsheet'!AG54),'Average Interest by Type'!$C102,"")</f>
        <v/>
      </c>
      <c r="AH102" t="str">
        <f>IF(ISNUMBER('Panel Spreadsheet'!AH54),'Average Interest by Type'!$C102,"")</f>
        <v/>
      </c>
      <c r="AI102" t="str">
        <f>IF(ISNUMBER('Panel Spreadsheet'!AI54),'Average Interest by Type'!$C102,"")</f>
        <v/>
      </c>
      <c r="AJ102" t="str">
        <f>IF(ISNUMBER('Panel Spreadsheet'!AJ54),'Average Interest by Type'!$C102,"")</f>
        <v/>
      </c>
      <c r="AK102" t="str">
        <f>IF(ISNUMBER('Panel Spreadsheet'!AK54),'Average Interest by Type'!$C102,"")</f>
        <v/>
      </c>
      <c r="AL102" t="str">
        <f>IF(ISNUMBER('Panel Spreadsheet'!AL54),'Average Interest by Type'!$C102,"")</f>
        <v/>
      </c>
      <c r="AM102" t="str">
        <f>IF(ISNUMBER('Panel Spreadsheet'!AM54),'Average Interest by Type'!$C102,"")</f>
        <v/>
      </c>
      <c r="AN102" t="str">
        <f>IF(ISNUMBER('Panel Spreadsheet'!AN54),'Average Interest by Type'!$C102,"")</f>
        <v/>
      </c>
      <c r="AO102" t="str">
        <f>IF(ISNUMBER('Panel Spreadsheet'!AO54),'Average Interest by Type'!$C102,"")</f>
        <v/>
      </c>
      <c r="AP102" t="str">
        <f>IF(ISNUMBER('Panel Spreadsheet'!AP54),'Average Interest by Type'!$C102,"")</f>
        <v/>
      </c>
      <c r="AQ102" t="str">
        <f>IF(ISNUMBER('Panel Spreadsheet'!AQ54),'Average Interest by Type'!$C102,"")</f>
        <v/>
      </c>
      <c r="AR102" t="str">
        <f>IF(ISNUMBER('Panel Spreadsheet'!AR54),'Average Interest by Type'!$C102,"")</f>
        <v/>
      </c>
      <c r="AS102" t="str">
        <f>IF(ISNUMBER('Panel Spreadsheet'!AS54),'Average Interest by Type'!$C102,"")</f>
        <v/>
      </c>
      <c r="AT102" t="str">
        <f>IF(ISNUMBER('Panel Spreadsheet'!AT54),'Average Interest by Type'!$C102,"")</f>
        <v/>
      </c>
      <c r="AU102" t="str">
        <f>IF(ISNUMBER('Panel Spreadsheet'!AU54),'Average Interest by Type'!$C102,"")</f>
        <v/>
      </c>
      <c r="AV102" t="str">
        <f>IF(ISNUMBER('Panel Spreadsheet'!AV54),'Average Interest by Type'!$C102,"")</f>
        <v/>
      </c>
      <c r="AW102" t="str">
        <f>IF(ISNUMBER('Panel Spreadsheet'!AW54),'Average Interest by Type'!$C102,"")</f>
        <v/>
      </c>
      <c r="AX102" t="str">
        <f>IF(ISNUMBER('Panel Spreadsheet'!AX54),'Average Interest by Type'!$C102,"")</f>
        <v/>
      </c>
      <c r="AY102" t="str">
        <f>IF(ISNUMBER('Panel Spreadsheet'!AY54),'Average Interest by Type'!$C102,"")</f>
        <v/>
      </c>
    </row>
    <row r="103" spans="1:51" x14ac:dyDescent="0.35">
      <c r="A103" t="s">
        <v>27</v>
      </c>
      <c r="B103" t="s">
        <v>155</v>
      </c>
      <c r="C103" s="15">
        <v>6</v>
      </c>
      <c r="D103">
        <v>1945</v>
      </c>
      <c r="E103">
        <v>1970</v>
      </c>
      <c r="F103" t="str">
        <f>IF(ISNUMBER('Panel Spreadsheet'!F55),'Average Interest by Type'!$C103,"")</f>
        <v/>
      </c>
      <c r="G103" t="str">
        <f>IF(ISNUMBER('Panel Spreadsheet'!G55),'Average Interest by Type'!$C103,"")</f>
        <v/>
      </c>
      <c r="H103" t="str">
        <f>IF(ISNUMBER('Panel Spreadsheet'!H55),'Average Interest by Type'!$C103,"")</f>
        <v/>
      </c>
      <c r="I103">
        <f>IF(ISNUMBER('Panel Spreadsheet'!I55),'Average Interest by Type'!$C103,"")</f>
        <v>6</v>
      </c>
      <c r="J103">
        <f>IF(ISNUMBER('Panel Spreadsheet'!J55),'Average Interest by Type'!$C103,"")</f>
        <v>6</v>
      </c>
      <c r="K103">
        <f>IF(ISNUMBER('Panel Spreadsheet'!K55),'Average Interest by Type'!$C103,"")</f>
        <v>6</v>
      </c>
      <c r="L103">
        <f>IF(ISNUMBER('Panel Spreadsheet'!L55),'Average Interest by Type'!$C103,"")</f>
        <v>6</v>
      </c>
      <c r="M103">
        <f>IF(ISNUMBER('Panel Spreadsheet'!M55),'Average Interest by Type'!$C103,"")</f>
        <v>6</v>
      </c>
      <c r="N103">
        <f>IF(ISNUMBER('Panel Spreadsheet'!N55),'Average Interest by Type'!$C103,"")</f>
        <v>6</v>
      </c>
      <c r="O103">
        <f>IF(ISNUMBER('Panel Spreadsheet'!O55),'Average Interest by Type'!$C103,"")</f>
        <v>6</v>
      </c>
      <c r="P103">
        <f>IF(ISNUMBER('Panel Spreadsheet'!P55),'Average Interest by Type'!$C103,"")</f>
        <v>6</v>
      </c>
      <c r="Q103">
        <f>IF(ISNUMBER('Panel Spreadsheet'!Q55),'Average Interest by Type'!$C103,"")</f>
        <v>6</v>
      </c>
      <c r="R103">
        <f>IF(ISNUMBER('Panel Spreadsheet'!R55),'Average Interest by Type'!$C103,"")</f>
        <v>6</v>
      </c>
      <c r="S103">
        <f>IF(ISNUMBER('Panel Spreadsheet'!S55),'Average Interest by Type'!$C103,"")</f>
        <v>6</v>
      </c>
      <c r="T103">
        <f>IF(ISNUMBER('Panel Spreadsheet'!T55),'Average Interest by Type'!$C103,"")</f>
        <v>6</v>
      </c>
      <c r="U103">
        <f>IF(ISNUMBER('Panel Spreadsheet'!U55),'Average Interest by Type'!$C103,"")</f>
        <v>6</v>
      </c>
      <c r="V103">
        <f>IF(ISNUMBER('Panel Spreadsheet'!V55),'Average Interest by Type'!$C103,"")</f>
        <v>6</v>
      </c>
      <c r="W103">
        <f>IF(ISNUMBER('Panel Spreadsheet'!W55),'Average Interest by Type'!$C103,"")</f>
        <v>6</v>
      </c>
      <c r="X103">
        <f>IF(ISNUMBER('Panel Spreadsheet'!X55),'Average Interest by Type'!$C103,"")</f>
        <v>6</v>
      </c>
      <c r="Y103">
        <f>IF(ISNUMBER('Panel Spreadsheet'!Y55),'Average Interest by Type'!$C103,"")</f>
        <v>6</v>
      </c>
      <c r="Z103">
        <f>IF(ISNUMBER('Panel Spreadsheet'!Z55),'Average Interest by Type'!$C103,"")</f>
        <v>6</v>
      </c>
      <c r="AA103">
        <f>IF(ISNUMBER('Panel Spreadsheet'!AA55),'Average Interest by Type'!$C103,"")</f>
        <v>6</v>
      </c>
      <c r="AB103" t="str">
        <f>IF(ISNUMBER('Panel Spreadsheet'!AB55),'Average Interest by Type'!$C103,"")</f>
        <v/>
      </c>
      <c r="AC103" t="str">
        <f>IF(ISNUMBER('Panel Spreadsheet'!AC55),'Average Interest by Type'!$C103,"")</f>
        <v/>
      </c>
      <c r="AD103" t="str">
        <f>IF(ISNUMBER('Panel Spreadsheet'!AD55),'Average Interest by Type'!$C103,"")</f>
        <v/>
      </c>
      <c r="AE103" t="str">
        <f>IF(ISNUMBER('Panel Spreadsheet'!AE55),'Average Interest by Type'!$C103,"")</f>
        <v/>
      </c>
      <c r="AF103" t="str">
        <f>IF(ISNUMBER('Panel Spreadsheet'!AF55),'Average Interest by Type'!$C103,"")</f>
        <v/>
      </c>
      <c r="AG103" t="str">
        <f>IF(ISNUMBER('Panel Spreadsheet'!AG55),'Average Interest by Type'!$C103,"")</f>
        <v/>
      </c>
      <c r="AH103" t="str">
        <f>IF(ISNUMBER('Panel Spreadsheet'!AH55),'Average Interest by Type'!$C103,"")</f>
        <v/>
      </c>
      <c r="AI103" t="str">
        <f>IF(ISNUMBER('Panel Spreadsheet'!AI55),'Average Interest by Type'!$C103,"")</f>
        <v/>
      </c>
      <c r="AJ103" t="str">
        <f>IF(ISNUMBER('Panel Spreadsheet'!AJ55),'Average Interest by Type'!$C103,"")</f>
        <v/>
      </c>
      <c r="AK103" t="str">
        <f>IF(ISNUMBER('Panel Spreadsheet'!AK55),'Average Interest by Type'!$C103,"")</f>
        <v/>
      </c>
      <c r="AL103" t="str">
        <f>IF(ISNUMBER('Panel Spreadsheet'!AL55),'Average Interest by Type'!$C103,"")</f>
        <v/>
      </c>
      <c r="AM103" t="str">
        <f>IF(ISNUMBER('Panel Spreadsheet'!AM55),'Average Interest by Type'!$C103,"")</f>
        <v/>
      </c>
      <c r="AN103" t="str">
        <f>IF(ISNUMBER('Panel Spreadsheet'!AN55),'Average Interest by Type'!$C103,"")</f>
        <v/>
      </c>
      <c r="AO103" t="str">
        <f>IF(ISNUMBER('Panel Spreadsheet'!AO55),'Average Interest by Type'!$C103,"")</f>
        <v/>
      </c>
      <c r="AP103" t="str">
        <f>IF(ISNUMBER('Panel Spreadsheet'!AP55),'Average Interest by Type'!$C103,"")</f>
        <v/>
      </c>
      <c r="AQ103" t="str">
        <f>IF(ISNUMBER('Panel Spreadsheet'!AQ55),'Average Interest by Type'!$C103,"")</f>
        <v/>
      </c>
      <c r="AR103" t="str">
        <f>IF(ISNUMBER('Panel Spreadsheet'!AR55),'Average Interest by Type'!$C103,"")</f>
        <v/>
      </c>
      <c r="AS103" t="str">
        <f>IF(ISNUMBER('Panel Spreadsheet'!AS55),'Average Interest by Type'!$C103,"")</f>
        <v/>
      </c>
      <c r="AT103" t="str">
        <f>IF(ISNUMBER('Panel Spreadsheet'!AT55),'Average Interest by Type'!$C103,"")</f>
        <v/>
      </c>
      <c r="AU103" t="str">
        <f>IF(ISNUMBER('Panel Spreadsheet'!AU55),'Average Interest by Type'!$C103,"")</f>
        <v/>
      </c>
      <c r="AV103" t="str">
        <f>IF(ISNUMBER('Panel Spreadsheet'!AV55),'Average Interest by Type'!$C103,"")</f>
        <v/>
      </c>
      <c r="AW103" t="str">
        <f>IF(ISNUMBER('Panel Spreadsheet'!AW55),'Average Interest by Type'!$C103,"")</f>
        <v/>
      </c>
      <c r="AX103" t="str">
        <f>IF(ISNUMBER('Panel Spreadsheet'!AX55),'Average Interest by Type'!$C103,"")</f>
        <v/>
      </c>
      <c r="AY103" t="str">
        <f>IF(ISNUMBER('Panel Spreadsheet'!AY55),'Average Interest by Type'!$C103,"")</f>
        <v/>
      </c>
    </row>
    <row r="104" spans="1:51" x14ac:dyDescent="0.35">
      <c r="A104" t="s">
        <v>19</v>
      </c>
      <c r="B104" t="s">
        <v>155</v>
      </c>
      <c r="C104" s="15">
        <v>6</v>
      </c>
      <c r="D104">
        <v>1936</v>
      </c>
      <c r="E104">
        <v>1946</v>
      </c>
      <c r="F104" t="str">
        <f>IF(ISNUMBER('Panel Spreadsheet'!F56),'Average Interest by Type'!$C104,"")</f>
        <v/>
      </c>
      <c r="G104" t="str">
        <f>IF(ISNUMBER('Panel Spreadsheet'!G56),'Average Interest by Type'!$C104,"")</f>
        <v/>
      </c>
      <c r="H104">
        <f>IF(ISNUMBER('Panel Spreadsheet'!H56),'Average Interest by Type'!$C104,"")</f>
        <v>6</v>
      </c>
      <c r="I104">
        <f>IF(ISNUMBER('Panel Spreadsheet'!I56),'Average Interest by Type'!$C104,"")</f>
        <v>6</v>
      </c>
      <c r="J104">
        <f>IF(ISNUMBER('Panel Spreadsheet'!J56),'Average Interest by Type'!$C104,"")</f>
        <v>6</v>
      </c>
      <c r="K104">
        <f>IF(ISNUMBER('Panel Spreadsheet'!K56),'Average Interest by Type'!$C104,"")</f>
        <v>6</v>
      </c>
      <c r="L104">
        <f>IF(ISNUMBER('Panel Spreadsheet'!L56),'Average Interest by Type'!$C104,"")</f>
        <v>6</v>
      </c>
      <c r="M104">
        <f>IF(ISNUMBER('Panel Spreadsheet'!M56),'Average Interest by Type'!$C104,"")</f>
        <v>6</v>
      </c>
      <c r="N104">
        <f>IF(ISNUMBER('Panel Spreadsheet'!N56),'Average Interest by Type'!$C104,"")</f>
        <v>6</v>
      </c>
      <c r="O104">
        <f>IF(ISNUMBER('Panel Spreadsheet'!O56),'Average Interest by Type'!$C104,"")</f>
        <v>6</v>
      </c>
      <c r="P104">
        <f>IF(ISNUMBER('Panel Spreadsheet'!P56),'Average Interest by Type'!$C104,"")</f>
        <v>6</v>
      </c>
      <c r="Q104">
        <f>IF(ISNUMBER('Panel Spreadsheet'!Q56),'Average Interest by Type'!$C104,"")</f>
        <v>6</v>
      </c>
      <c r="R104">
        <f>IF(ISNUMBER('Panel Spreadsheet'!R56),'Average Interest by Type'!$C104,"")</f>
        <v>6</v>
      </c>
      <c r="S104">
        <f>IF(ISNUMBER('Panel Spreadsheet'!S56),'Average Interest by Type'!$C104,"")</f>
        <v>6</v>
      </c>
      <c r="T104">
        <f>IF(ISNUMBER('Panel Spreadsheet'!T56),'Average Interest by Type'!$C104,"")</f>
        <v>6</v>
      </c>
      <c r="U104">
        <f>IF(ISNUMBER('Panel Spreadsheet'!U56),'Average Interest by Type'!$C104,"")</f>
        <v>6</v>
      </c>
      <c r="V104" t="str">
        <f>IF(ISNUMBER('Panel Spreadsheet'!V56),'Average Interest by Type'!$C104,"")</f>
        <v/>
      </c>
      <c r="W104" t="str">
        <f>IF(ISNUMBER('Panel Spreadsheet'!W56),'Average Interest by Type'!$C104,"")</f>
        <v/>
      </c>
      <c r="X104" t="str">
        <f>IF(ISNUMBER('Panel Spreadsheet'!X56),'Average Interest by Type'!$C104,"")</f>
        <v/>
      </c>
      <c r="Y104" t="str">
        <f>IF(ISNUMBER('Panel Spreadsheet'!Y56),'Average Interest by Type'!$C104,"")</f>
        <v/>
      </c>
      <c r="Z104" t="str">
        <f>IF(ISNUMBER('Panel Spreadsheet'!Z56),'Average Interest by Type'!$C104,"")</f>
        <v/>
      </c>
      <c r="AA104" t="str">
        <f>IF(ISNUMBER('Panel Spreadsheet'!AA56),'Average Interest by Type'!$C104,"")</f>
        <v/>
      </c>
      <c r="AB104" t="str">
        <f>IF(ISNUMBER('Panel Spreadsheet'!AB56),'Average Interest by Type'!$C104,"")</f>
        <v/>
      </c>
      <c r="AC104" t="str">
        <f>IF(ISNUMBER('Panel Spreadsheet'!AC56),'Average Interest by Type'!$C104,"")</f>
        <v/>
      </c>
      <c r="AD104" t="str">
        <f>IF(ISNUMBER('Panel Spreadsheet'!AD56),'Average Interest by Type'!$C104,"")</f>
        <v/>
      </c>
      <c r="AE104" t="str">
        <f>IF(ISNUMBER('Panel Spreadsheet'!AE56),'Average Interest by Type'!$C104,"")</f>
        <v/>
      </c>
      <c r="AF104" t="str">
        <f>IF(ISNUMBER('Panel Spreadsheet'!AF56),'Average Interest by Type'!$C104,"")</f>
        <v/>
      </c>
      <c r="AG104" t="str">
        <f>IF(ISNUMBER('Panel Spreadsheet'!AG56),'Average Interest by Type'!$C104,"")</f>
        <v/>
      </c>
      <c r="AH104" t="str">
        <f>IF(ISNUMBER('Panel Spreadsheet'!AH56),'Average Interest by Type'!$C104,"")</f>
        <v/>
      </c>
      <c r="AI104" t="str">
        <f>IF(ISNUMBER('Panel Spreadsheet'!AI56),'Average Interest by Type'!$C104,"")</f>
        <v/>
      </c>
      <c r="AJ104" t="str">
        <f>IF(ISNUMBER('Panel Spreadsheet'!AJ56),'Average Interest by Type'!$C104,"")</f>
        <v/>
      </c>
      <c r="AK104" t="str">
        <f>IF(ISNUMBER('Panel Spreadsheet'!AK56),'Average Interest by Type'!$C104,"")</f>
        <v/>
      </c>
      <c r="AL104" t="str">
        <f>IF(ISNUMBER('Panel Spreadsheet'!AL56),'Average Interest by Type'!$C104,"")</f>
        <v/>
      </c>
      <c r="AM104" t="str">
        <f>IF(ISNUMBER('Panel Spreadsheet'!AM56),'Average Interest by Type'!$C104,"")</f>
        <v/>
      </c>
      <c r="AN104" t="str">
        <f>IF(ISNUMBER('Panel Spreadsheet'!AN56),'Average Interest by Type'!$C104,"")</f>
        <v/>
      </c>
      <c r="AO104" t="str">
        <f>IF(ISNUMBER('Panel Spreadsheet'!AO56),'Average Interest by Type'!$C104,"")</f>
        <v/>
      </c>
      <c r="AP104" t="str">
        <f>IF(ISNUMBER('Panel Spreadsheet'!AP56),'Average Interest by Type'!$C104,"")</f>
        <v/>
      </c>
      <c r="AQ104" t="str">
        <f>IF(ISNUMBER('Panel Spreadsheet'!AQ56),'Average Interest by Type'!$C104,"")</f>
        <v/>
      </c>
      <c r="AR104" t="str">
        <f>IF(ISNUMBER('Panel Spreadsheet'!AR56),'Average Interest by Type'!$C104,"")</f>
        <v/>
      </c>
      <c r="AS104" t="str">
        <f>IF(ISNUMBER('Panel Spreadsheet'!AS56),'Average Interest by Type'!$C104,"")</f>
        <v/>
      </c>
      <c r="AT104" t="str">
        <f>IF(ISNUMBER('Panel Spreadsheet'!AT56),'Average Interest by Type'!$C104,"")</f>
        <v/>
      </c>
      <c r="AU104" t="str">
        <f>IF(ISNUMBER('Panel Spreadsheet'!AU56),'Average Interest by Type'!$C104,"")</f>
        <v/>
      </c>
      <c r="AV104" t="str">
        <f>IF(ISNUMBER('Panel Spreadsheet'!AV56),'Average Interest by Type'!$C104,"")</f>
        <v/>
      </c>
      <c r="AW104" t="str">
        <f>IF(ISNUMBER('Panel Spreadsheet'!AW56),'Average Interest by Type'!$C104,"")</f>
        <v/>
      </c>
      <c r="AX104" t="str">
        <f>IF(ISNUMBER('Panel Spreadsheet'!AX56),'Average Interest by Type'!$C104,"")</f>
        <v/>
      </c>
      <c r="AY104" t="str">
        <f>IF(ISNUMBER('Panel Spreadsheet'!AY56),'Average Interest by Type'!$C104,"")</f>
        <v/>
      </c>
    </row>
    <row r="105" spans="1:51" ht="14.5" customHeight="1" x14ac:dyDescent="0.35">
      <c r="A105" t="s">
        <v>42</v>
      </c>
      <c r="B105" t="s">
        <v>155</v>
      </c>
      <c r="C105" s="15">
        <v>6</v>
      </c>
      <c r="D105">
        <v>1936</v>
      </c>
      <c r="E105">
        <v>1951</v>
      </c>
      <c r="F105" t="str">
        <f>IF(ISNUMBER('Panel Spreadsheet'!F57),'Average Interest by Type'!$C105,"")</f>
        <v/>
      </c>
      <c r="G105" t="str">
        <f>IF(ISNUMBER('Panel Spreadsheet'!G57),'Average Interest by Type'!$C105,"")</f>
        <v/>
      </c>
      <c r="H105">
        <f>IF(ISNUMBER('Panel Spreadsheet'!H57),'Average Interest by Type'!$C105,"")</f>
        <v>6</v>
      </c>
      <c r="I105">
        <f>IF(ISNUMBER('Panel Spreadsheet'!I57),'Average Interest by Type'!$C105,"")</f>
        <v>6</v>
      </c>
      <c r="J105">
        <f>IF(ISNUMBER('Panel Spreadsheet'!J57),'Average Interest by Type'!$C105,"")</f>
        <v>6</v>
      </c>
      <c r="K105">
        <f>IF(ISNUMBER('Panel Spreadsheet'!K57),'Average Interest by Type'!$C105,"")</f>
        <v>6</v>
      </c>
      <c r="L105">
        <f>IF(ISNUMBER('Panel Spreadsheet'!L57),'Average Interest by Type'!$C105,"")</f>
        <v>6</v>
      </c>
      <c r="M105">
        <f>IF(ISNUMBER('Panel Spreadsheet'!M57),'Average Interest by Type'!$C105,"")</f>
        <v>6</v>
      </c>
      <c r="N105">
        <f>IF(ISNUMBER('Panel Spreadsheet'!N57),'Average Interest by Type'!$C105,"")</f>
        <v>6</v>
      </c>
      <c r="O105">
        <f>IF(ISNUMBER('Panel Spreadsheet'!O57),'Average Interest by Type'!$C105,"")</f>
        <v>6</v>
      </c>
      <c r="P105">
        <f>IF(ISNUMBER('Panel Spreadsheet'!P57),'Average Interest by Type'!$C105,"")</f>
        <v>6</v>
      </c>
      <c r="Q105">
        <f>IF(ISNUMBER('Panel Spreadsheet'!Q57),'Average Interest by Type'!$C105,"")</f>
        <v>6</v>
      </c>
      <c r="R105">
        <f>IF(ISNUMBER('Panel Spreadsheet'!R57),'Average Interest by Type'!$C105,"")</f>
        <v>6</v>
      </c>
      <c r="S105">
        <f>IF(ISNUMBER('Panel Spreadsheet'!S57),'Average Interest by Type'!$C105,"")</f>
        <v>6</v>
      </c>
      <c r="T105">
        <f>IF(ISNUMBER('Panel Spreadsheet'!T57),'Average Interest by Type'!$C105,"")</f>
        <v>6</v>
      </c>
      <c r="U105">
        <f>IF(ISNUMBER('Panel Spreadsheet'!U57),'Average Interest by Type'!$C105,"")</f>
        <v>6</v>
      </c>
      <c r="V105" t="str">
        <f>IF(ISNUMBER('Panel Spreadsheet'!V57),'Average Interest by Type'!$C105,"")</f>
        <v/>
      </c>
      <c r="W105" t="str">
        <f>IF(ISNUMBER('Panel Spreadsheet'!W57),'Average Interest by Type'!$C105,"")</f>
        <v/>
      </c>
      <c r="X105" t="str">
        <f>IF(ISNUMBER('Panel Spreadsheet'!X57),'Average Interest by Type'!$C105,"")</f>
        <v/>
      </c>
      <c r="Y105" t="str">
        <f>IF(ISNUMBER('Panel Spreadsheet'!Y57),'Average Interest by Type'!$C105,"")</f>
        <v/>
      </c>
      <c r="Z105" t="str">
        <f>IF(ISNUMBER('Panel Spreadsheet'!Z57),'Average Interest by Type'!$C105,"")</f>
        <v/>
      </c>
      <c r="AA105" t="str">
        <f>IF(ISNUMBER('Panel Spreadsheet'!AA57),'Average Interest by Type'!$C105,"")</f>
        <v/>
      </c>
      <c r="AB105" t="str">
        <f>IF(ISNUMBER('Panel Spreadsheet'!AB57),'Average Interest by Type'!$C105,"")</f>
        <v/>
      </c>
      <c r="AC105" t="str">
        <f>IF(ISNUMBER('Panel Spreadsheet'!AC57),'Average Interest by Type'!$C105,"")</f>
        <v/>
      </c>
      <c r="AD105" t="str">
        <f>IF(ISNUMBER('Panel Spreadsheet'!AD57),'Average Interest by Type'!$C105,"")</f>
        <v/>
      </c>
      <c r="AE105" t="str">
        <f>IF(ISNUMBER('Panel Spreadsheet'!AE57),'Average Interest by Type'!$C105,"")</f>
        <v/>
      </c>
      <c r="AF105" t="str">
        <f>IF(ISNUMBER('Panel Spreadsheet'!AF57),'Average Interest by Type'!$C105,"")</f>
        <v/>
      </c>
      <c r="AG105" t="str">
        <f>IF(ISNUMBER('Panel Spreadsheet'!AG57),'Average Interest by Type'!$C105,"")</f>
        <v/>
      </c>
      <c r="AH105" t="str">
        <f>IF(ISNUMBER('Panel Spreadsheet'!AH57),'Average Interest by Type'!$C105,"")</f>
        <v/>
      </c>
      <c r="AI105" t="str">
        <f>IF(ISNUMBER('Panel Spreadsheet'!AI57),'Average Interest by Type'!$C105,"")</f>
        <v/>
      </c>
      <c r="AJ105" t="str">
        <f>IF(ISNUMBER('Panel Spreadsheet'!AJ57),'Average Interest by Type'!$C105,"")</f>
        <v/>
      </c>
      <c r="AK105" t="str">
        <f>IF(ISNUMBER('Panel Spreadsheet'!AK57),'Average Interest by Type'!$C105,"")</f>
        <v/>
      </c>
      <c r="AL105" t="str">
        <f>IF(ISNUMBER('Panel Spreadsheet'!AL57),'Average Interest by Type'!$C105,"")</f>
        <v/>
      </c>
      <c r="AM105" t="str">
        <f>IF(ISNUMBER('Panel Spreadsheet'!AM57),'Average Interest by Type'!$C105,"")</f>
        <v/>
      </c>
      <c r="AN105" t="str">
        <f>IF(ISNUMBER('Panel Spreadsheet'!AN57),'Average Interest by Type'!$C105,"")</f>
        <v/>
      </c>
      <c r="AO105" t="str">
        <f>IF(ISNUMBER('Panel Spreadsheet'!AO57),'Average Interest by Type'!$C105,"")</f>
        <v/>
      </c>
      <c r="AP105" t="str">
        <f>IF(ISNUMBER('Panel Spreadsheet'!AP57),'Average Interest by Type'!$C105,"")</f>
        <v/>
      </c>
      <c r="AQ105" t="str">
        <f>IF(ISNUMBER('Panel Spreadsheet'!AQ57),'Average Interest by Type'!$C105,"")</f>
        <v/>
      </c>
      <c r="AR105" t="str">
        <f>IF(ISNUMBER('Panel Spreadsheet'!AR57),'Average Interest by Type'!$C105,"")</f>
        <v/>
      </c>
      <c r="AS105" t="str">
        <f>IF(ISNUMBER('Panel Spreadsheet'!AS57),'Average Interest by Type'!$C105,"")</f>
        <v/>
      </c>
      <c r="AT105" t="str">
        <f>IF(ISNUMBER('Panel Spreadsheet'!AT57),'Average Interest by Type'!$C105,"")</f>
        <v/>
      </c>
      <c r="AU105" t="str">
        <f>IF(ISNUMBER('Panel Spreadsheet'!AU57),'Average Interest by Type'!$C105,"")</f>
        <v/>
      </c>
      <c r="AV105" t="str">
        <f>IF(ISNUMBER('Panel Spreadsheet'!AV57),'Average Interest by Type'!$C105,"")</f>
        <v/>
      </c>
      <c r="AW105" t="str">
        <f>IF(ISNUMBER('Panel Spreadsheet'!AW57),'Average Interest by Type'!$C105,"")</f>
        <v/>
      </c>
      <c r="AX105" t="str">
        <f>IF(ISNUMBER('Panel Spreadsheet'!AX57),'Average Interest by Type'!$C105,"")</f>
        <v/>
      </c>
      <c r="AY105" t="str">
        <f>IF(ISNUMBER('Panel Spreadsheet'!AY57),'Average Interest by Type'!$C105,"")</f>
        <v/>
      </c>
    </row>
    <row r="106" spans="1:51" x14ac:dyDescent="0.35">
      <c r="A106" t="s">
        <v>55</v>
      </c>
      <c r="B106" t="s">
        <v>155</v>
      </c>
      <c r="C106" s="15">
        <v>3.5</v>
      </c>
      <c r="D106">
        <v>1930</v>
      </c>
      <c r="E106">
        <v>1950</v>
      </c>
      <c r="F106" t="str">
        <f>IF(ISNUMBER('Panel Spreadsheet'!F58),'Average Interest by Type'!$C106,"")</f>
        <v/>
      </c>
      <c r="G106" t="str">
        <f>IF(ISNUMBER('Panel Spreadsheet'!G58),'Average Interest by Type'!$C106,"")</f>
        <v/>
      </c>
      <c r="H106" t="str">
        <f>IF(ISNUMBER('Panel Spreadsheet'!H58),'Average Interest by Type'!$C106,"")</f>
        <v/>
      </c>
      <c r="I106" t="str">
        <f>IF(ISNUMBER('Panel Spreadsheet'!I58),'Average Interest by Type'!$C106,"")</f>
        <v/>
      </c>
      <c r="J106" t="str">
        <f>IF(ISNUMBER('Panel Spreadsheet'!J58),'Average Interest by Type'!$C106,"")</f>
        <v/>
      </c>
      <c r="K106" t="str">
        <f>IF(ISNUMBER('Panel Spreadsheet'!K58),'Average Interest by Type'!$C106,"")</f>
        <v/>
      </c>
      <c r="L106" t="str">
        <f>IF(ISNUMBER('Panel Spreadsheet'!L58),'Average Interest by Type'!$C106,"")</f>
        <v/>
      </c>
      <c r="M106" t="str">
        <f>IF(ISNUMBER('Panel Spreadsheet'!M58),'Average Interest by Type'!$C106,"")</f>
        <v/>
      </c>
      <c r="N106" t="str">
        <f>IF(ISNUMBER('Panel Spreadsheet'!N58),'Average Interest by Type'!$C106,"")</f>
        <v/>
      </c>
      <c r="O106" t="str">
        <f>IF(ISNUMBER('Panel Spreadsheet'!O58),'Average Interest by Type'!$C106,"")</f>
        <v/>
      </c>
      <c r="P106" t="str">
        <f>IF(ISNUMBER('Panel Spreadsheet'!P58),'Average Interest by Type'!$C106,"")</f>
        <v/>
      </c>
      <c r="Q106" t="str">
        <f>IF(ISNUMBER('Panel Spreadsheet'!Q58),'Average Interest by Type'!$C106,"")</f>
        <v/>
      </c>
      <c r="R106" t="str">
        <f>IF(ISNUMBER('Panel Spreadsheet'!R58),'Average Interest by Type'!$C106,"")</f>
        <v/>
      </c>
      <c r="S106" t="str">
        <f>IF(ISNUMBER('Panel Spreadsheet'!S58),'Average Interest by Type'!$C106,"")</f>
        <v/>
      </c>
      <c r="T106" t="str">
        <f>IF(ISNUMBER('Panel Spreadsheet'!T58),'Average Interest by Type'!$C106,"")</f>
        <v/>
      </c>
      <c r="U106" t="str">
        <f>IF(ISNUMBER('Panel Spreadsheet'!U58),'Average Interest by Type'!$C106,"")</f>
        <v/>
      </c>
      <c r="V106" t="str">
        <f>IF(ISNUMBER('Panel Spreadsheet'!V58),'Average Interest by Type'!$C106,"")</f>
        <v/>
      </c>
      <c r="W106">
        <f>IF(ISNUMBER('Panel Spreadsheet'!W58),'Average Interest by Type'!$C106,"")</f>
        <v>3.5</v>
      </c>
      <c r="X106">
        <f>IF(ISNUMBER('Panel Spreadsheet'!X58),'Average Interest by Type'!$C106,"")</f>
        <v>3.5</v>
      </c>
      <c r="Y106" t="str">
        <f>IF(ISNUMBER('Panel Spreadsheet'!Y58),'Average Interest by Type'!$C106,"")</f>
        <v/>
      </c>
      <c r="Z106" t="str">
        <f>IF(ISNUMBER('Panel Spreadsheet'!Z58),'Average Interest by Type'!$C106,"")</f>
        <v/>
      </c>
      <c r="AA106" t="str">
        <f>IF(ISNUMBER('Panel Spreadsheet'!AA58),'Average Interest by Type'!$C106,"")</f>
        <v/>
      </c>
      <c r="AB106" t="str">
        <f>IF(ISNUMBER('Panel Spreadsheet'!AB58),'Average Interest by Type'!$C106,"")</f>
        <v/>
      </c>
      <c r="AC106" t="str">
        <f>IF(ISNUMBER('Panel Spreadsheet'!AC58),'Average Interest by Type'!$C106,"")</f>
        <v/>
      </c>
      <c r="AD106" t="str">
        <f>IF(ISNUMBER('Panel Spreadsheet'!AD58),'Average Interest by Type'!$C106,"")</f>
        <v/>
      </c>
      <c r="AE106" t="str">
        <f>IF(ISNUMBER('Panel Spreadsheet'!AE58),'Average Interest by Type'!$C106,"")</f>
        <v/>
      </c>
      <c r="AF106" t="str">
        <f>IF(ISNUMBER('Panel Spreadsheet'!AF58),'Average Interest by Type'!$C106,"")</f>
        <v/>
      </c>
      <c r="AG106" t="str">
        <f>IF(ISNUMBER('Panel Spreadsheet'!AG58),'Average Interest by Type'!$C106,"")</f>
        <v/>
      </c>
      <c r="AH106" t="str">
        <f>IF(ISNUMBER('Panel Spreadsheet'!AH58),'Average Interest by Type'!$C106,"")</f>
        <v/>
      </c>
      <c r="AI106" t="str">
        <f>IF(ISNUMBER('Panel Spreadsheet'!AI58),'Average Interest by Type'!$C106,"")</f>
        <v/>
      </c>
      <c r="AJ106" t="str">
        <f>IF(ISNUMBER('Panel Spreadsheet'!AJ58),'Average Interest by Type'!$C106,"")</f>
        <v/>
      </c>
      <c r="AK106" t="str">
        <f>IF(ISNUMBER('Panel Spreadsheet'!AK58),'Average Interest by Type'!$C106,"")</f>
        <v/>
      </c>
      <c r="AL106" t="str">
        <f>IF(ISNUMBER('Panel Spreadsheet'!AL58),'Average Interest by Type'!$C106,"")</f>
        <v/>
      </c>
      <c r="AM106" t="str">
        <f>IF(ISNUMBER('Panel Spreadsheet'!AM58),'Average Interest by Type'!$C106,"")</f>
        <v/>
      </c>
      <c r="AN106" t="str">
        <f>IF(ISNUMBER('Panel Spreadsheet'!AN58),'Average Interest by Type'!$C106,"")</f>
        <v/>
      </c>
      <c r="AO106" t="str">
        <f>IF(ISNUMBER('Panel Spreadsheet'!AO58),'Average Interest by Type'!$C106,"")</f>
        <v/>
      </c>
      <c r="AP106" t="str">
        <f>IF(ISNUMBER('Panel Spreadsheet'!AP58),'Average Interest by Type'!$C106,"")</f>
        <v/>
      </c>
      <c r="AQ106" t="str">
        <f>IF(ISNUMBER('Panel Spreadsheet'!AQ58),'Average Interest by Type'!$C106,"")</f>
        <v/>
      </c>
      <c r="AR106" t="str">
        <f>IF(ISNUMBER('Panel Spreadsheet'!AR58),'Average Interest by Type'!$C106,"")</f>
        <v/>
      </c>
      <c r="AS106" t="str">
        <f>IF(ISNUMBER('Panel Spreadsheet'!AS58),'Average Interest by Type'!$C106,"")</f>
        <v/>
      </c>
      <c r="AT106" t="str">
        <f>IF(ISNUMBER('Panel Spreadsheet'!AT58),'Average Interest by Type'!$C106,"")</f>
        <v/>
      </c>
      <c r="AU106" t="str">
        <f>IF(ISNUMBER('Panel Spreadsheet'!AU58),'Average Interest by Type'!$C106,"")</f>
        <v/>
      </c>
      <c r="AV106" t="str">
        <f>IF(ISNUMBER('Panel Spreadsheet'!AV58),'Average Interest by Type'!$C106,"")</f>
        <v/>
      </c>
      <c r="AW106" t="str">
        <f>IF(ISNUMBER('Panel Spreadsheet'!AW58),'Average Interest by Type'!$C106,"")</f>
        <v/>
      </c>
      <c r="AX106" t="str">
        <f>IF(ISNUMBER('Panel Spreadsheet'!AX58),'Average Interest by Type'!$C106,"")</f>
        <v/>
      </c>
      <c r="AY106" t="str">
        <f>IF(ISNUMBER('Panel Spreadsheet'!AY58),'Average Interest by Type'!$C106,"")</f>
        <v/>
      </c>
    </row>
    <row r="107" spans="1:51" x14ac:dyDescent="0.35">
      <c r="A107" s="65" t="s">
        <v>44</v>
      </c>
      <c r="B107" s="65" t="s">
        <v>157</v>
      </c>
      <c r="C107" s="45">
        <v>1</v>
      </c>
      <c r="D107" s="21">
        <v>1939</v>
      </c>
      <c r="E107" s="28">
        <v>1941</v>
      </c>
      <c r="F107" t="str">
        <f>IF(ISNUMBER('Panel Spreadsheet'!F59),'Average Interest by Type'!$C107,"")</f>
        <v/>
      </c>
      <c r="G107" t="str">
        <f>IF(ISNUMBER('Panel Spreadsheet'!G59),'Average Interest by Type'!$C107,"")</f>
        <v/>
      </c>
      <c r="H107" t="str">
        <f>IF(ISNUMBER('Panel Spreadsheet'!H59),'Average Interest by Type'!$C107,"")</f>
        <v/>
      </c>
      <c r="I107" t="str">
        <f>IF(ISNUMBER('Panel Spreadsheet'!I59),'Average Interest by Type'!$C107,"")</f>
        <v/>
      </c>
      <c r="J107" t="str">
        <f>IF(ISNUMBER('Panel Spreadsheet'!J59),'Average Interest by Type'!$C107,"")</f>
        <v/>
      </c>
      <c r="K107" t="str">
        <f>IF(ISNUMBER('Panel Spreadsheet'!K59),'Average Interest by Type'!$C107,"")</f>
        <v/>
      </c>
      <c r="L107" t="str">
        <f>IF(ISNUMBER('Panel Spreadsheet'!L59),'Average Interest by Type'!$C107,"")</f>
        <v/>
      </c>
      <c r="M107" t="str">
        <f>IF(ISNUMBER('Panel Spreadsheet'!M59),'Average Interest by Type'!$C107,"")</f>
        <v/>
      </c>
      <c r="N107" t="str">
        <f>IF(ISNUMBER('Panel Spreadsheet'!N59),'Average Interest by Type'!$C107,"")</f>
        <v/>
      </c>
      <c r="O107" t="str">
        <f>IF(ISNUMBER('Panel Spreadsheet'!O59),'Average Interest by Type'!$C107,"")</f>
        <v/>
      </c>
      <c r="P107" t="str">
        <f>IF(ISNUMBER('Panel Spreadsheet'!P59),'Average Interest by Type'!$C107,"")</f>
        <v/>
      </c>
      <c r="Q107" t="str">
        <f>IF(ISNUMBER('Panel Spreadsheet'!Q59),'Average Interest by Type'!$C107,"")</f>
        <v/>
      </c>
      <c r="R107" t="str">
        <f>IF(ISNUMBER('Panel Spreadsheet'!R59),'Average Interest by Type'!$C107,"")</f>
        <v/>
      </c>
      <c r="S107" t="str">
        <f>IF(ISNUMBER('Panel Spreadsheet'!S59),'Average Interest by Type'!$C107,"")</f>
        <v/>
      </c>
      <c r="T107" t="str">
        <f>IF(ISNUMBER('Panel Spreadsheet'!T59),'Average Interest by Type'!$C107,"")</f>
        <v/>
      </c>
      <c r="U107" t="str">
        <f>IF(ISNUMBER('Panel Spreadsheet'!U59),'Average Interest by Type'!$C107,"")</f>
        <v/>
      </c>
      <c r="V107">
        <f>IF(ISNUMBER('Panel Spreadsheet'!V59),'Average Interest by Type'!$C107,"")</f>
        <v>1</v>
      </c>
      <c r="W107">
        <f>IF(ISNUMBER('Panel Spreadsheet'!W59),'Average Interest by Type'!$C107,"")</f>
        <v>1</v>
      </c>
      <c r="X107">
        <f>IF(ISNUMBER('Panel Spreadsheet'!X59),'Average Interest by Type'!$C107,"")</f>
        <v>1</v>
      </c>
      <c r="Y107" t="str">
        <f>IF(ISNUMBER('Panel Spreadsheet'!Y59),'Average Interest by Type'!$C107,"")</f>
        <v/>
      </c>
      <c r="Z107" t="str">
        <f>IF(ISNUMBER('Panel Spreadsheet'!Z59),'Average Interest by Type'!$C107,"")</f>
        <v/>
      </c>
      <c r="AA107" t="str">
        <f>IF(ISNUMBER('Panel Spreadsheet'!AA59),'Average Interest by Type'!$C107,"")</f>
        <v/>
      </c>
      <c r="AB107" t="str">
        <f>IF(ISNUMBER('Panel Spreadsheet'!AB59),'Average Interest by Type'!$C107,"")</f>
        <v/>
      </c>
      <c r="AC107" t="str">
        <f>IF(ISNUMBER('Panel Spreadsheet'!AC59),'Average Interest by Type'!$C107,"")</f>
        <v/>
      </c>
      <c r="AD107" t="str">
        <f>IF(ISNUMBER('Panel Spreadsheet'!AD59),'Average Interest by Type'!$C107,"")</f>
        <v/>
      </c>
      <c r="AE107" t="str">
        <f>IF(ISNUMBER('Panel Spreadsheet'!AE59),'Average Interest by Type'!$C107,"")</f>
        <v/>
      </c>
      <c r="AF107" t="str">
        <f>IF(ISNUMBER('Panel Spreadsheet'!AF59),'Average Interest by Type'!$C107,"")</f>
        <v/>
      </c>
      <c r="AG107" t="str">
        <f>IF(ISNUMBER('Panel Spreadsheet'!AG59),'Average Interest by Type'!$C107,"")</f>
        <v/>
      </c>
      <c r="AH107" t="str">
        <f>IF(ISNUMBER('Panel Spreadsheet'!AH59),'Average Interest by Type'!$C107,"")</f>
        <v/>
      </c>
      <c r="AI107" t="str">
        <f>IF(ISNUMBER('Panel Spreadsheet'!AI59),'Average Interest by Type'!$C107,"")</f>
        <v/>
      </c>
      <c r="AJ107" t="str">
        <f>IF(ISNUMBER('Panel Spreadsheet'!AJ59),'Average Interest by Type'!$C107,"")</f>
        <v/>
      </c>
      <c r="AK107" t="str">
        <f>IF(ISNUMBER('Panel Spreadsheet'!AK59),'Average Interest by Type'!$C107,"")</f>
        <v/>
      </c>
      <c r="AL107" t="str">
        <f>IF(ISNUMBER('Panel Spreadsheet'!AL59),'Average Interest by Type'!$C107,"")</f>
        <v/>
      </c>
      <c r="AM107" t="str">
        <f>IF(ISNUMBER('Panel Spreadsheet'!AM59),'Average Interest by Type'!$C107,"")</f>
        <v/>
      </c>
      <c r="AN107" t="str">
        <f>IF(ISNUMBER('Panel Spreadsheet'!AN59),'Average Interest by Type'!$C107,"")</f>
        <v/>
      </c>
      <c r="AO107" t="str">
        <f>IF(ISNUMBER('Panel Spreadsheet'!AO59),'Average Interest by Type'!$C107,"")</f>
        <v/>
      </c>
      <c r="AP107" t="str">
        <f>IF(ISNUMBER('Panel Spreadsheet'!AP59),'Average Interest by Type'!$C107,"")</f>
        <v/>
      </c>
      <c r="AQ107" t="str">
        <f>IF(ISNUMBER('Panel Spreadsheet'!AQ59),'Average Interest by Type'!$C107,"")</f>
        <v/>
      </c>
      <c r="AR107" t="str">
        <f>IF(ISNUMBER('Panel Spreadsheet'!AR59),'Average Interest by Type'!$C107,"")</f>
        <v/>
      </c>
      <c r="AS107" t="str">
        <f>IF(ISNUMBER('Panel Spreadsheet'!AS59),'Average Interest by Type'!$C107,"")</f>
        <v/>
      </c>
      <c r="AT107" t="str">
        <f>IF(ISNUMBER('Panel Spreadsheet'!AT59),'Average Interest by Type'!$C107,"")</f>
        <v/>
      </c>
      <c r="AU107" t="str">
        <f>IF(ISNUMBER('Panel Spreadsheet'!AU59),'Average Interest by Type'!$C107,"")</f>
        <v/>
      </c>
      <c r="AV107" t="str">
        <f>IF(ISNUMBER('Panel Spreadsheet'!AV59),'Average Interest by Type'!$C107,"")</f>
        <v/>
      </c>
      <c r="AW107" t="str">
        <f>IF(ISNUMBER('Panel Spreadsheet'!AW59),'Average Interest by Type'!$C107,"")</f>
        <v/>
      </c>
      <c r="AX107" t="str">
        <f>IF(ISNUMBER('Panel Spreadsheet'!AX59),'Average Interest by Type'!$C107,"")</f>
        <v/>
      </c>
      <c r="AY107" t="str">
        <f>IF(ISNUMBER('Panel Spreadsheet'!AY59),'Average Interest by Type'!$C107,"")</f>
        <v/>
      </c>
    </row>
    <row r="108" spans="1:51" x14ac:dyDescent="0.35">
      <c r="A108" s="21" t="s">
        <v>63</v>
      </c>
      <c r="B108" s="21" t="s">
        <v>157</v>
      </c>
      <c r="C108" s="45">
        <v>1.75</v>
      </c>
      <c r="D108" s="28">
        <v>1950</v>
      </c>
      <c r="E108" s="113">
        <v>1950</v>
      </c>
      <c r="F108" t="str">
        <f>IF(ISNUMBER('Panel Spreadsheet'!F60),'Average Interest by Type'!$C108,"")</f>
        <v/>
      </c>
      <c r="G108" t="str">
        <f>IF(ISNUMBER('Panel Spreadsheet'!G60),'Average Interest by Type'!$C108,"")</f>
        <v/>
      </c>
      <c r="H108" t="str">
        <f>IF(ISNUMBER('Panel Spreadsheet'!H60),'Average Interest by Type'!$C108,"")</f>
        <v/>
      </c>
      <c r="I108" t="str">
        <f>IF(ISNUMBER('Panel Spreadsheet'!I60),'Average Interest by Type'!$C108,"")</f>
        <v/>
      </c>
      <c r="J108" t="str">
        <f>IF(ISNUMBER('Panel Spreadsheet'!J60),'Average Interest by Type'!$C108,"")</f>
        <v/>
      </c>
      <c r="K108" t="str">
        <f>IF(ISNUMBER('Panel Spreadsheet'!K60),'Average Interest by Type'!$C108,"")</f>
        <v/>
      </c>
      <c r="L108" t="str">
        <f>IF(ISNUMBER('Panel Spreadsheet'!L60),'Average Interest by Type'!$C108,"")</f>
        <v/>
      </c>
      <c r="M108" t="str">
        <f>IF(ISNUMBER('Panel Spreadsheet'!M60),'Average Interest by Type'!$C108,"")</f>
        <v/>
      </c>
      <c r="N108" t="str">
        <f>IF(ISNUMBER('Panel Spreadsheet'!N60),'Average Interest by Type'!$C108,"")</f>
        <v/>
      </c>
      <c r="O108" t="str">
        <f>IF(ISNUMBER('Panel Spreadsheet'!O60),'Average Interest by Type'!$C108,"")</f>
        <v/>
      </c>
      <c r="P108" t="str">
        <f>IF(ISNUMBER('Panel Spreadsheet'!P60),'Average Interest by Type'!$C108,"")</f>
        <v/>
      </c>
      <c r="Q108" t="str">
        <f>IF(ISNUMBER('Panel Spreadsheet'!Q60),'Average Interest by Type'!$C108,"")</f>
        <v/>
      </c>
      <c r="R108" t="str">
        <f>IF(ISNUMBER('Panel Spreadsheet'!R60),'Average Interest by Type'!$C108,"")</f>
        <v/>
      </c>
      <c r="S108" t="str">
        <f>IF(ISNUMBER('Panel Spreadsheet'!S60),'Average Interest by Type'!$C108,"")</f>
        <v/>
      </c>
      <c r="T108" t="str">
        <f>IF(ISNUMBER('Panel Spreadsheet'!T60),'Average Interest by Type'!$C108,"")</f>
        <v/>
      </c>
      <c r="U108" t="str">
        <f>IF(ISNUMBER('Panel Spreadsheet'!U60),'Average Interest by Type'!$C108,"")</f>
        <v/>
      </c>
      <c r="V108" t="str">
        <f>IF(ISNUMBER('Panel Spreadsheet'!V60),'Average Interest by Type'!$C108,"")</f>
        <v/>
      </c>
      <c r="W108" t="str">
        <f>IF(ISNUMBER('Panel Spreadsheet'!W60),'Average Interest by Type'!$C108,"")</f>
        <v/>
      </c>
      <c r="X108" t="str">
        <f>IF(ISNUMBER('Panel Spreadsheet'!X60),'Average Interest by Type'!$C108,"")</f>
        <v/>
      </c>
      <c r="Y108" t="str">
        <f>IF(ISNUMBER('Panel Spreadsheet'!Y60),'Average Interest by Type'!$C108,"")</f>
        <v/>
      </c>
      <c r="Z108" t="str">
        <f>IF(ISNUMBER('Panel Spreadsheet'!Z60),'Average Interest by Type'!$C108,"")</f>
        <v/>
      </c>
      <c r="AA108" t="str">
        <f>IF(ISNUMBER('Panel Spreadsheet'!AA60),'Average Interest by Type'!$C108,"")</f>
        <v/>
      </c>
      <c r="AB108" t="str">
        <f>IF(ISNUMBER('Panel Spreadsheet'!AB60),'Average Interest by Type'!$C108,"")</f>
        <v/>
      </c>
      <c r="AC108" t="str">
        <f>IF(ISNUMBER('Panel Spreadsheet'!AC60),'Average Interest by Type'!$C108,"")</f>
        <v/>
      </c>
      <c r="AD108" t="str">
        <f>IF(ISNUMBER('Panel Spreadsheet'!AD60),'Average Interest by Type'!$C108,"")</f>
        <v/>
      </c>
      <c r="AE108" t="str">
        <f>IF(ISNUMBER('Panel Spreadsheet'!AE60),'Average Interest by Type'!$C108,"")</f>
        <v/>
      </c>
      <c r="AF108" t="str">
        <f>IF(ISNUMBER('Panel Spreadsheet'!AF60),'Average Interest by Type'!$C108,"")</f>
        <v/>
      </c>
      <c r="AG108">
        <f>IF(ISNUMBER('Panel Spreadsheet'!AG60),'Average Interest by Type'!$C108,"")</f>
        <v>1.75</v>
      </c>
      <c r="AH108">
        <f>IF(ISNUMBER('Panel Spreadsheet'!AH60),'Average Interest by Type'!$C108,"")</f>
        <v>1.75</v>
      </c>
      <c r="AI108" t="str">
        <f>IF(ISNUMBER('Panel Spreadsheet'!AI60),'Average Interest by Type'!$C108,"")</f>
        <v/>
      </c>
      <c r="AJ108" t="str">
        <f>IF(ISNUMBER('Panel Spreadsheet'!AJ60),'Average Interest by Type'!$C108,"")</f>
        <v/>
      </c>
      <c r="AK108" t="str">
        <f>IF(ISNUMBER('Panel Spreadsheet'!AK60),'Average Interest by Type'!$C108,"")</f>
        <v/>
      </c>
      <c r="AL108" t="str">
        <f>IF(ISNUMBER('Panel Spreadsheet'!AL60),'Average Interest by Type'!$C108,"")</f>
        <v/>
      </c>
      <c r="AM108" t="str">
        <f>IF(ISNUMBER('Panel Spreadsheet'!AM60),'Average Interest by Type'!$C108,"")</f>
        <v/>
      </c>
      <c r="AN108" t="str">
        <f>IF(ISNUMBER('Panel Spreadsheet'!AN60),'Average Interest by Type'!$C108,"")</f>
        <v/>
      </c>
      <c r="AO108" t="str">
        <f>IF(ISNUMBER('Panel Spreadsheet'!AO60),'Average Interest by Type'!$C108,"")</f>
        <v/>
      </c>
      <c r="AP108" t="str">
        <f>IF(ISNUMBER('Panel Spreadsheet'!AP60),'Average Interest by Type'!$C108,"")</f>
        <v/>
      </c>
      <c r="AQ108" t="str">
        <f>IF(ISNUMBER('Panel Spreadsheet'!AQ60),'Average Interest by Type'!$C108,"")</f>
        <v/>
      </c>
      <c r="AR108" t="str">
        <f>IF(ISNUMBER('Panel Spreadsheet'!AR60),'Average Interest by Type'!$C108,"")</f>
        <v/>
      </c>
      <c r="AS108" t="str">
        <f>IF(ISNUMBER('Panel Spreadsheet'!AS60),'Average Interest by Type'!$C108,"")</f>
        <v/>
      </c>
      <c r="AT108" t="str">
        <f>IF(ISNUMBER('Panel Spreadsheet'!AT60),'Average Interest by Type'!$C108,"")</f>
        <v/>
      </c>
      <c r="AU108" t="str">
        <f>IF(ISNUMBER('Panel Spreadsheet'!AU60),'Average Interest by Type'!$C108,"")</f>
        <v/>
      </c>
      <c r="AV108" t="str">
        <f>IF(ISNUMBER('Panel Spreadsheet'!AV60),'Average Interest by Type'!$C108,"")</f>
        <v/>
      </c>
      <c r="AW108" t="str">
        <f>IF(ISNUMBER('Panel Spreadsheet'!AW60),'Average Interest by Type'!$C108,"")</f>
        <v/>
      </c>
      <c r="AX108" t="str">
        <f>IF(ISNUMBER('Panel Spreadsheet'!AX60),'Average Interest by Type'!$C108,"")</f>
        <v/>
      </c>
      <c r="AY108" t="str">
        <f>IF(ISNUMBER('Panel Spreadsheet'!AY60),'Average Interest by Type'!$C108,"")</f>
        <v/>
      </c>
    </row>
    <row r="109" spans="1:51" x14ac:dyDescent="0.35">
      <c r="A109" s="65" t="s">
        <v>66</v>
      </c>
      <c r="B109" s="65" t="s">
        <v>157</v>
      </c>
      <c r="C109" s="45">
        <v>1.75</v>
      </c>
      <c r="D109" s="21">
        <v>1952</v>
      </c>
      <c r="E109" s="113">
        <v>1952</v>
      </c>
      <c r="F109" t="str">
        <f>IF(ISNUMBER('Panel Spreadsheet'!F61),'Average Interest by Type'!$C109,"")</f>
        <v/>
      </c>
      <c r="G109" t="str">
        <f>IF(ISNUMBER('Panel Spreadsheet'!G61),'Average Interest by Type'!$C109,"")</f>
        <v/>
      </c>
      <c r="H109" t="str">
        <f>IF(ISNUMBER('Panel Spreadsheet'!H61),'Average Interest by Type'!$C109,"")</f>
        <v/>
      </c>
      <c r="I109" t="str">
        <f>IF(ISNUMBER('Panel Spreadsheet'!I61),'Average Interest by Type'!$C109,"")</f>
        <v/>
      </c>
      <c r="J109" t="str">
        <f>IF(ISNUMBER('Panel Spreadsheet'!J61),'Average Interest by Type'!$C109,"")</f>
        <v/>
      </c>
      <c r="K109" t="str">
        <f>IF(ISNUMBER('Panel Spreadsheet'!K61),'Average Interest by Type'!$C109,"")</f>
        <v/>
      </c>
      <c r="L109" t="str">
        <f>IF(ISNUMBER('Panel Spreadsheet'!L61),'Average Interest by Type'!$C109,"")</f>
        <v/>
      </c>
      <c r="M109" t="str">
        <f>IF(ISNUMBER('Panel Spreadsheet'!M61),'Average Interest by Type'!$C109,"")</f>
        <v/>
      </c>
      <c r="N109" t="str">
        <f>IF(ISNUMBER('Panel Spreadsheet'!N61),'Average Interest by Type'!$C109,"")</f>
        <v/>
      </c>
      <c r="O109" t="str">
        <f>IF(ISNUMBER('Panel Spreadsheet'!O61),'Average Interest by Type'!$C109,"")</f>
        <v/>
      </c>
      <c r="P109" t="str">
        <f>IF(ISNUMBER('Panel Spreadsheet'!P61),'Average Interest by Type'!$C109,"")</f>
        <v/>
      </c>
      <c r="Q109" t="str">
        <f>IF(ISNUMBER('Panel Spreadsheet'!Q61),'Average Interest by Type'!$C109,"")</f>
        <v/>
      </c>
      <c r="R109" t="str">
        <f>IF(ISNUMBER('Panel Spreadsheet'!R61),'Average Interest by Type'!$C109,"")</f>
        <v/>
      </c>
      <c r="S109" t="str">
        <f>IF(ISNUMBER('Panel Spreadsheet'!S61),'Average Interest by Type'!$C109,"")</f>
        <v/>
      </c>
      <c r="T109" t="str">
        <f>IF(ISNUMBER('Panel Spreadsheet'!T61),'Average Interest by Type'!$C109,"")</f>
        <v/>
      </c>
      <c r="U109" t="str">
        <f>IF(ISNUMBER('Panel Spreadsheet'!U61),'Average Interest by Type'!$C109,"")</f>
        <v/>
      </c>
      <c r="V109" t="str">
        <f>IF(ISNUMBER('Panel Spreadsheet'!V61),'Average Interest by Type'!$C109,"")</f>
        <v/>
      </c>
      <c r="W109" t="str">
        <f>IF(ISNUMBER('Panel Spreadsheet'!W61),'Average Interest by Type'!$C109,"")</f>
        <v/>
      </c>
      <c r="X109" t="str">
        <f>IF(ISNUMBER('Panel Spreadsheet'!X61),'Average Interest by Type'!$C109,"")</f>
        <v/>
      </c>
      <c r="Y109" t="str">
        <f>IF(ISNUMBER('Panel Spreadsheet'!Y61),'Average Interest by Type'!$C109,"")</f>
        <v/>
      </c>
      <c r="Z109" t="str">
        <f>IF(ISNUMBER('Panel Spreadsheet'!Z61),'Average Interest by Type'!$C109,"")</f>
        <v/>
      </c>
      <c r="AA109" t="str">
        <f>IF(ISNUMBER('Panel Spreadsheet'!AA61),'Average Interest by Type'!$C109,"")</f>
        <v/>
      </c>
      <c r="AB109" t="str">
        <f>IF(ISNUMBER('Panel Spreadsheet'!AB61),'Average Interest by Type'!$C109,"")</f>
        <v/>
      </c>
      <c r="AC109" t="str">
        <f>IF(ISNUMBER('Panel Spreadsheet'!AC61),'Average Interest by Type'!$C109,"")</f>
        <v/>
      </c>
      <c r="AD109" t="str">
        <f>IF(ISNUMBER('Panel Spreadsheet'!AD61),'Average Interest by Type'!$C109,"")</f>
        <v/>
      </c>
      <c r="AE109" t="str">
        <f>IF(ISNUMBER('Panel Spreadsheet'!AE61),'Average Interest by Type'!$C109,"")</f>
        <v/>
      </c>
      <c r="AF109" t="str">
        <f>IF(ISNUMBER('Panel Spreadsheet'!AF61),'Average Interest by Type'!$C109,"")</f>
        <v/>
      </c>
      <c r="AG109" t="str">
        <f>IF(ISNUMBER('Panel Spreadsheet'!AG61),'Average Interest by Type'!$C109,"")</f>
        <v/>
      </c>
      <c r="AH109" t="str">
        <f>IF(ISNUMBER('Panel Spreadsheet'!AH61),'Average Interest by Type'!$C109,"")</f>
        <v/>
      </c>
      <c r="AI109" t="str">
        <f>IF(ISNUMBER('Panel Spreadsheet'!AI61),'Average Interest by Type'!$C109,"")</f>
        <v/>
      </c>
      <c r="AJ109" t="str">
        <f>IF(ISNUMBER('Panel Spreadsheet'!AJ61),'Average Interest by Type'!$C109,"")</f>
        <v/>
      </c>
      <c r="AK109">
        <f>IF(ISNUMBER('Panel Spreadsheet'!AK61),'Average Interest by Type'!$C109,"")</f>
        <v>1.75</v>
      </c>
      <c r="AL109" t="str">
        <f>IF(ISNUMBER('Panel Spreadsheet'!AL61),'Average Interest by Type'!$C109,"")</f>
        <v/>
      </c>
      <c r="AM109" t="str">
        <f>IF(ISNUMBER('Panel Spreadsheet'!AM61),'Average Interest by Type'!$C109,"")</f>
        <v/>
      </c>
      <c r="AN109" t="str">
        <f>IF(ISNUMBER('Panel Spreadsheet'!AN61),'Average Interest by Type'!$C109,"")</f>
        <v/>
      </c>
      <c r="AO109" t="str">
        <f>IF(ISNUMBER('Panel Spreadsheet'!AO61),'Average Interest by Type'!$C109,"")</f>
        <v/>
      </c>
      <c r="AP109" t="str">
        <f>IF(ISNUMBER('Panel Spreadsheet'!AP61),'Average Interest by Type'!$C109,"")</f>
        <v/>
      </c>
      <c r="AQ109" t="str">
        <f>IF(ISNUMBER('Panel Spreadsheet'!AQ61),'Average Interest by Type'!$C109,"")</f>
        <v/>
      </c>
      <c r="AR109" t="str">
        <f>IF(ISNUMBER('Panel Spreadsheet'!AR61),'Average Interest by Type'!$C109,"")</f>
        <v/>
      </c>
      <c r="AS109" t="str">
        <f>IF(ISNUMBER('Panel Spreadsheet'!AS61),'Average Interest by Type'!$C109,"")</f>
        <v/>
      </c>
      <c r="AT109" t="str">
        <f>IF(ISNUMBER('Panel Spreadsheet'!AT61),'Average Interest by Type'!$C109,"")</f>
        <v/>
      </c>
      <c r="AU109" t="str">
        <f>IF(ISNUMBER('Panel Spreadsheet'!AU61),'Average Interest by Type'!$C109,"")</f>
        <v/>
      </c>
      <c r="AV109" t="str">
        <f>IF(ISNUMBER('Panel Spreadsheet'!AV61),'Average Interest by Type'!$C109,"")</f>
        <v/>
      </c>
      <c r="AW109" t="str">
        <f>IF(ISNUMBER('Panel Spreadsheet'!AW61),'Average Interest by Type'!$C109,"")</f>
        <v/>
      </c>
      <c r="AX109" t="str">
        <f>IF(ISNUMBER('Panel Spreadsheet'!AX61),'Average Interest by Type'!$C109,"")</f>
        <v/>
      </c>
      <c r="AY109" t="str">
        <f>IF(ISNUMBER('Panel Spreadsheet'!AY61),'Average Interest by Type'!$C109,"")</f>
        <v/>
      </c>
    </row>
    <row r="110" spans="1:51" x14ac:dyDescent="0.35">
      <c r="A110" s="65" t="s">
        <v>66</v>
      </c>
      <c r="B110" s="65" t="s">
        <v>157</v>
      </c>
      <c r="C110" s="45">
        <v>1.75</v>
      </c>
      <c r="D110" s="21">
        <v>1954</v>
      </c>
      <c r="E110" s="113">
        <v>1954</v>
      </c>
      <c r="F110" t="str">
        <f>IF(ISNUMBER('Panel Spreadsheet'!F62),'Average Interest by Type'!$C110,"")</f>
        <v/>
      </c>
      <c r="G110" t="str">
        <f>IF(ISNUMBER('Panel Spreadsheet'!G62),'Average Interest by Type'!$C110,"")</f>
        <v/>
      </c>
      <c r="H110" t="str">
        <f>IF(ISNUMBER('Panel Spreadsheet'!H62),'Average Interest by Type'!$C110,"")</f>
        <v/>
      </c>
      <c r="I110" t="str">
        <f>IF(ISNUMBER('Panel Spreadsheet'!I62),'Average Interest by Type'!$C110,"")</f>
        <v/>
      </c>
      <c r="J110" t="str">
        <f>IF(ISNUMBER('Panel Spreadsheet'!J62),'Average Interest by Type'!$C110,"")</f>
        <v/>
      </c>
      <c r="K110" t="str">
        <f>IF(ISNUMBER('Panel Spreadsheet'!K62),'Average Interest by Type'!$C110,"")</f>
        <v/>
      </c>
      <c r="L110" t="str">
        <f>IF(ISNUMBER('Panel Spreadsheet'!L62),'Average Interest by Type'!$C110,"")</f>
        <v/>
      </c>
      <c r="M110" t="str">
        <f>IF(ISNUMBER('Panel Spreadsheet'!M62),'Average Interest by Type'!$C110,"")</f>
        <v/>
      </c>
      <c r="N110" t="str">
        <f>IF(ISNUMBER('Panel Spreadsheet'!N62),'Average Interest by Type'!$C110,"")</f>
        <v/>
      </c>
      <c r="O110" t="str">
        <f>IF(ISNUMBER('Panel Spreadsheet'!O62),'Average Interest by Type'!$C110,"")</f>
        <v/>
      </c>
      <c r="P110" t="str">
        <f>IF(ISNUMBER('Panel Spreadsheet'!P62),'Average Interest by Type'!$C110,"")</f>
        <v/>
      </c>
      <c r="Q110" t="str">
        <f>IF(ISNUMBER('Panel Spreadsheet'!Q62),'Average Interest by Type'!$C110,"")</f>
        <v/>
      </c>
      <c r="R110" t="str">
        <f>IF(ISNUMBER('Panel Spreadsheet'!R62),'Average Interest by Type'!$C110,"")</f>
        <v/>
      </c>
      <c r="S110" t="str">
        <f>IF(ISNUMBER('Panel Spreadsheet'!S62),'Average Interest by Type'!$C110,"")</f>
        <v/>
      </c>
      <c r="T110" t="str">
        <f>IF(ISNUMBER('Panel Spreadsheet'!T62),'Average Interest by Type'!$C110,"")</f>
        <v/>
      </c>
      <c r="U110" t="str">
        <f>IF(ISNUMBER('Panel Spreadsheet'!U62),'Average Interest by Type'!$C110,"")</f>
        <v/>
      </c>
      <c r="V110" t="str">
        <f>IF(ISNUMBER('Panel Spreadsheet'!V62),'Average Interest by Type'!$C110,"")</f>
        <v/>
      </c>
      <c r="W110" t="str">
        <f>IF(ISNUMBER('Panel Spreadsheet'!W62),'Average Interest by Type'!$C110,"")</f>
        <v/>
      </c>
      <c r="X110" t="str">
        <f>IF(ISNUMBER('Panel Spreadsheet'!X62),'Average Interest by Type'!$C110,"")</f>
        <v/>
      </c>
      <c r="Y110" t="str">
        <f>IF(ISNUMBER('Panel Spreadsheet'!Y62),'Average Interest by Type'!$C110,"")</f>
        <v/>
      </c>
      <c r="Z110" t="str">
        <f>IF(ISNUMBER('Panel Spreadsheet'!Z62),'Average Interest by Type'!$C110,"")</f>
        <v/>
      </c>
      <c r="AA110" t="str">
        <f>IF(ISNUMBER('Panel Spreadsheet'!AA62),'Average Interest by Type'!$C110,"")</f>
        <v/>
      </c>
      <c r="AB110" t="str">
        <f>IF(ISNUMBER('Panel Spreadsheet'!AB62),'Average Interest by Type'!$C110,"")</f>
        <v/>
      </c>
      <c r="AC110" t="str">
        <f>IF(ISNUMBER('Panel Spreadsheet'!AC62),'Average Interest by Type'!$C110,"")</f>
        <v/>
      </c>
      <c r="AD110" t="str">
        <f>IF(ISNUMBER('Panel Spreadsheet'!AD62),'Average Interest by Type'!$C110,"")</f>
        <v/>
      </c>
      <c r="AE110" t="str">
        <f>IF(ISNUMBER('Panel Spreadsheet'!AE62),'Average Interest by Type'!$C110,"")</f>
        <v/>
      </c>
      <c r="AF110" t="str">
        <f>IF(ISNUMBER('Panel Spreadsheet'!AF62),'Average Interest by Type'!$C110,"")</f>
        <v/>
      </c>
      <c r="AG110" t="str">
        <f>IF(ISNUMBER('Panel Spreadsheet'!AG62),'Average Interest by Type'!$C110,"")</f>
        <v/>
      </c>
      <c r="AH110" t="str">
        <f>IF(ISNUMBER('Panel Spreadsheet'!AH62),'Average Interest by Type'!$C110,"")</f>
        <v/>
      </c>
      <c r="AI110" t="str">
        <f>IF(ISNUMBER('Panel Spreadsheet'!AI62),'Average Interest by Type'!$C110,"")</f>
        <v/>
      </c>
      <c r="AJ110" t="str">
        <f>IF(ISNUMBER('Panel Spreadsheet'!AJ62),'Average Interest by Type'!$C110,"")</f>
        <v/>
      </c>
      <c r="AK110">
        <f>IF(ISNUMBER('Panel Spreadsheet'!AK62),'Average Interest by Type'!$C110,"")</f>
        <v>1.75</v>
      </c>
      <c r="AL110">
        <f>IF(ISNUMBER('Panel Spreadsheet'!AL62),'Average Interest by Type'!$C110,"")</f>
        <v>1.75</v>
      </c>
      <c r="AM110" t="str">
        <f>IF(ISNUMBER('Panel Spreadsheet'!AM62),'Average Interest by Type'!$C110,"")</f>
        <v/>
      </c>
      <c r="AN110" t="str">
        <f>IF(ISNUMBER('Panel Spreadsheet'!AN62),'Average Interest by Type'!$C110,"")</f>
        <v/>
      </c>
      <c r="AO110" t="str">
        <f>IF(ISNUMBER('Panel Spreadsheet'!AO62),'Average Interest by Type'!$C110,"")</f>
        <v/>
      </c>
      <c r="AP110" t="str">
        <f>IF(ISNUMBER('Panel Spreadsheet'!AP62),'Average Interest by Type'!$C110,"")</f>
        <v/>
      </c>
      <c r="AQ110" t="str">
        <f>IF(ISNUMBER('Panel Spreadsheet'!AQ62),'Average Interest by Type'!$C110,"")</f>
        <v/>
      </c>
      <c r="AR110" t="str">
        <f>IF(ISNUMBER('Panel Spreadsheet'!AR62),'Average Interest by Type'!$C110,"")</f>
        <v/>
      </c>
      <c r="AS110" t="str">
        <f>IF(ISNUMBER('Panel Spreadsheet'!AS62),'Average Interest by Type'!$C110,"")</f>
        <v/>
      </c>
      <c r="AT110" t="str">
        <f>IF(ISNUMBER('Panel Spreadsheet'!AT62),'Average Interest by Type'!$C110,"")</f>
        <v/>
      </c>
      <c r="AU110" t="str">
        <f>IF(ISNUMBER('Panel Spreadsheet'!AU62),'Average Interest by Type'!$C110,"")</f>
        <v/>
      </c>
      <c r="AV110" t="str">
        <f>IF(ISNUMBER('Panel Spreadsheet'!AV62),'Average Interest by Type'!$C110,"")</f>
        <v/>
      </c>
      <c r="AW110" t="str">
        <f>IF(ISNUMBER('Panel Spreadsheet'!AW62),'Average Interest by Type'!$C110,"")</f>
        <v/>
      </c>
      <c r="AX110" t="str">
        <f>IF(ISNUMBER('Panel Spreadsheet'!AX62),'Average Interest by Type'!$C110,"")</f>
        <v/>
      </c>
      <c r="AY110" t="str">
        <f>IF(ISNUMBER('Panel Spreadsheet'!AY62),'Average Interest by Type'!$C110,"")</f>
        <v/>
      </c>
    </row>
    <row r="111" spans="1:51" x14ac:dyDescent="0.35">
      <c r="A111" s="28" t="s">
        <v>66</v>
      </c>
      <c r="B111" s="28" t="s">
        <v>157</v>
      </c>
      <c r="C111" s="28">
        <v>1.75</v>
      </c>
      <c r="D111" s="28">
        <v>1953</v>
      </c>
      <c r="E111" s="113">
        <v>1953</v>
      </c>
      <c r="F111" t="str">
        <f>IF(ISNUMBER('Panel Spreadsheet'!F63),'Average Interest by Type'!$C111,"")</f>
        <v/>
      </c>
      <c r="G111" t="str">
        <f>IF(ISNUMBER('Panel Spreadsheet'!G63),'Average Interest by Type'!$C111,"")</f>
        <v/>
      </c>
      <c r="H111" t="str">
        <f>IF(ISNUMBER('Panel Spreadsheet'!H63),'Average Interest by Type'!$C111,"")</f>
        <v/>
      </c>
      <c r="I111" t="str">
        <f>IF(ISNUMBER('Panel Spreadsheet'!I63),'Average Interest by Type'!$C111,"")</f>
        <v/>
      </c>
      <c r="J111" t="str">
        <f>IF(ISNUMBER('Panel Spreadsheet'!J63),'Average Interest by Type'!$C111,"")</f>
        <v/>
      </c>
      <c r="K111" t="str">
        <f>IF(ISNUMBER('Panel Spreadsheet'!K63),'Average Interest by Type'!$C111,"")</f>
        <v/>
      </c>
      <c r="L111" t="str">
        <f>IF(ISNUMBER('Panel Spreadsheet'!L63),'Average Interest by Type'!$C111,"")</f>
        <v/>
      </c>
      <c r="M111" t="str">
        <f>IF(ISNUMBER('Panel Spreadsheet'!M63),'Average Interest by Type'!$C111,"")</f>
        <v/>
      </c>
      <c r="N111" t="str">
        <f>IF(ISNUMBER('Panel Spreadsheet'!N63),'Average Interest by Type'!$C111,"")</f>
        <v/>
      </c>
      <c r="O111" t="str">
        <f>IF(ISNUMBER('Panel Spreadsheet'!O63),'Average Interest by Type'!$C111,"")</f>
        <v/>
      </c>
      <c r="P111" t="str">
        <f>IF(ISNUMBER('Panel Spreadsheet'!P63),'Average Interest by Type'!$C111,"")</f>
        <v/>
      </c>
      <c r="Q111" t="str">
        <f>IF(ISNUMBER('Panel Spreadsheet'!Q63),'Average Interest by Type'!$C111,"")</f>
        <v/>
      </c>
      <c r="R111" t="str">
        <f>IF(ISNUMBER('Panel Spreadsheet'!R63),'Average Interest by Type'!$C111,"")</f>
        <v/>
      </c>
      <c r="S111" t="str">
        <f>IF(ISNUMBER('Panel Spreadsheet'!S63),'Average Interest by Type'!$C111,"")</f>
        <v/>
      </c>
      <c r="T111" t="str">
        <f>IF(ISNUMBER('Panel Spreadsheet'!T63),'Average Interest by Type'!$C111,"")</f>
        <v/>
      </c>
      <c r="U111" t="str">
        <f>IF(ISNUMBER('Panel Spreadsheet'!U63),'Average Interest by Type'!$C111,"")</f>
        <v/>
      </c>
      <c r="V111" t="str">
        <f>IF(ISNUMBER('Panel Spreadsheet'!V63),'Average Interest by Type'!$C111,"")</f>
        <v/>
      </c>
      <c r="W111" t="str">
        <f>IF(ISNUMBER('Panel Spreadsheet'!W63),'Average Interest by Type'!$C111,"")</f>
        <v/>
      </c>
      <c r="X111" t="str">
        <f>IF(ISNUMBER('Panel Spreadsheet'!X63),'Average Interest by Type'!$C111,"")</f>
        <v/>
      </c>
      <c r="Y111" t="str">
        <f>IF(ISNUMBER('Panel Spreadsheet'!Y63),'Average Interest by Type'!$C111,"")</f>
        <v/>
      </c>
      <c r="Z111" t="str">
        <f>IF(ISNUMBER('Panel Spreadsheet'!Z63),'Average Interest by Type'!$C111,"")</f>
        <v/>
      </c>
      <c r="AA111" t="str">
        <f>IF(ISNUMBER('Panel Spreadsheet'!AA63),'Average Interest by Type'!$C111,"")</f>
        <v/>
      </c>
      <c r="AB111" t="str">
        <f>IF(ISNUMBER('Panel Spreadsheet'!AB63),'Average Interest by Type'!$C111,"")</f>
        <v/>
      </c>
      <c r="AC111" t="str">
        <f>IF(ISNUMBER('Panel Spreadsheet'!AC63),'Average Interest by Type'!$C111,"")</f>
        <v/>
      </c>
      <c r="AD111" t="str">
        <f>IF(ISNUMBER('Panel Spreadsheet'!AD63),'Average Interest by Type'!$C111,"")</f>
        <v/>
      </c>
      <c r="AE111" t="str">
        <f>IF(ISNUMBER('Panel Spreadsheet'!AE63),'Average Interest by Type'!$C111,"")</f>
        <v/>
      </c>
      <c r="AF111" t="str">
        <f>IF(ISNUMBER('Panel Spreadsheet'!AF63),'Average Interest by Type'!$C111,"")</f>
        <v/>
      </c>
      <c r="AG111" t="str">
        <f>IF(ISNUMBER('Panel Spreadsheet'!AG63),'Average Interest by Type'!$C111,"")</f>
        <v/>
      </c>
      <c r="AH111" t="str">
        <f>IF(ISNUMBER('Panel Spreadsheet'!AH63),'Average Interest by Type'!$C111,"")</f>
        <v/>
      </c>
      <c r="AI111" t="str">
        <f>IF(ISNUMBER('Panel Spreadsheet'!AI63),'Average Interest by Type'!$C111,"")</f>
        <v/>
      </c>
      <c r="AJ111" t="str">
        <f>IF(ISNUMBER('Panel Spreadsheet'!AJ63),'Average Interest by Type'!$C111,"")</f>
        <v/>
      </c>
      <c r="AK111" t="str">
        <f>IF(ISNUMBER('Panel Spreadsheet'!AK63),'Average Interest by Type'!$C111,"")</f>
        <v/>
      </c>
      <c r="AL111">
        <f>IF(ISNUMBER('Panel Spreadsheet'!AL63),'Average Interest by Type'!$C111,"")</f>
        <v>1.75</v>
      </c>
      <c r="AM111" t="str">
        <f>IF(ISNUMBER('Panel Spreadsheet'!AM63),'Average Interest by Type'!$C111,"")</f>
        <v/>
      </c>
      <c r="AN111" t="str">
        <f>IF(ISNUMBER('Panel Spreadsheet'!AN63),'Average Interest by Type'!$C111,"")</f>
        <v/>
      </c>
      <c r="AO111" t="str">
        <f>IF(ISNUMBER('Panel Spreadsheet'!AO63),'Average Interest by Type'!$C111,"")</f>
        <v/>
      </c>
      <c r="AP111" t="str">
        <f>IF(ISNUMBER('Panel Spreadsheet'!AP63),'Average Interest by Type'!$C111,"")</f>
        <v/>
      </c>
      <c r="AQ111" t="str">
        <f>IF(ISNUMBER('Panel Spreadsheet'!AQ63),'Average Interest by Type'!$C111,"")</f>
        <v/>
      </c>
      <c r="AR111" t="str">
        <f>IF(ISNUMBER('Panel Spreadsheet'!AR63),'Average Interest by Type'!$C111,"")</f>
        <v/>
      </c>
      <c r="AS111" t="str">
        <f>IF(ISNUMBER('Panel Spreadsheet'!AS63),'Average Interest by Type'!$C111,"")</f>
        <v/>
      </c>
      <c r="AT111" t="str">
        <f>IF(ISNUMBER('Panel Spreadsheet'!AT63),'Average Interest by Type'!$C111,"")</f>
        <v/>
      </c>
      <c r="AU111" t="str">
        <f>IF(ISNUMBER('Panel Spreadsheet'!AU63),'Average Interest by Type'!$C111,"")</f>
        <v/>
      </c>
      <c r="AV111" t="str">
        <f>IF(ISNUMBER('Panel Spreadsheet'!AV63),'Average Interest by Type'!$C111,"")</f>
        <v/>
      </c>
      <c r="AW111" t="str">
        <f>IF(ISNUMBER('Panel Spreadsheet'!AW63),'Average Interest by Type'!$C111,"")</f>
        <v/>
      </c>
      <c r="AX111" t="str">
        <f>IF(ISNUMBER('Panel Spreadsheet'!AX63),'Average Interest by Type'!$C111,"")</f>
        <v/>
      </c>
      <c r="AY111" t="str">
        <f>IF(ISNUMBER('Panel Spreadsheet'!AY63),'Average Interest by Type'!$C111,"")</f>
        <v/>
      </c>
    </row>
    <row r="112" spans="1:51" x14ac:dyDescent="0.35">
      <c r="A112" s="28" t="s">
        <v>70</v>
      </c>
      <c r="B112" s="28" t="s">
        <v>157</v>
      </c>
      <c r="C112" s="45">
        <v>2</v>
      </c>
      <c r="D112" s="28">
        <v>1958</v>
      </c>
      <c r="E112" s="28">
        <v>1959</v>
      </c>
      <c r="F112" t="str">
        <f>IF(ISNUMBER('Panel Spreadsheet'!F64),'Average Interest by Type'!$C112,"")</f>
        <v/>
      </c>
      <c r="G112" t="str">
        <f>IF(ISNUMBER('Panel Spreadsheet'!G64),'Average Interest by Type'!$C112,"")</f>
        <v/>
      </c>
      <c r="H112" t="str">
        <f>IF(ISNUMBER('Panel Spreadsheet'!H64),'Average Interest by Type'!$C112,"")</f>
        <v/>
      </c>
      <c r="I112" t="str">
        <f>IF(ISNUMBER('Panel Spreadsheet'!I64),'Average Interest by Type'!$C112,"")</f>
        <v/>
      </c>
      <c r="J112" t="str">
        <f>IF(ISNUMBER('Panel Spreadsheet'!J64),'Average Interest by Type'!$C112,"")</f>
        <v/>
      </c>
      <c r="K112" t="str">
        <f>IF(ISNUMBER('Panel Spreadsheet'!K64),'Average Interest by Type'!$C112,"")</f>
        <v/>
      </c>
      <c r="L112" t="str">
        <f>IF(ISNUMBER('Panel Spreadsheet'!L64),'Average Interest by Type'!$C112,"")</f>
        <v/>
      </c>
      <c r="M112" t="str">
        <f>IF(ISNUMBER('Panel Spreadsheet'!M64),'Average Interest by Type'!$C112,"")</f>
        <v/>
      </c>
      <c r="N112" t="str">
        <f>IF(ISNUMBER('Panel Spreadsheet'!N64),'Average Interest by Type'!$C112,"")</f>
        <v/>
      </c>
      <c r="O112" t="str">
        <f>IF(ISNUMBER('Panel Spreadsheet'!O64),'Average Interest by Type'!$C112,"")</f>
        <v/>
      </c>
      <c r="P112" t="str">
        <f>IF(ISNUMBER('Panel Spreadsheet'!P64),'Average Interest by Type'!$C112,"")</f>
        <v/>
      </c>
      <c r="Q112" t="str">
        <f>IF(ISNUMBER('Panel Spreadsheet'!Q64),'Average Interest by Type'!$C112,"")</f>
        <v/>
      </c>
      <c r="R112" t="str">
        <f>IF(ISNUMBER('Panel Spreadsheet'!R64),'Average Interest by Type'!$C112,"")</f>
        <v/>
      </c>
      <c r="S112" t="str">
        <f>IF(ISNUMBER('Panel Spreadsheet'!S64),'Average Interest by Type'!$C112,"")</f>
        <v/>
      </c>
      <c r="T112" t="str">
        <f>IF(ISNUMBER('Panel Spreadsheet'!T64),'Average Interest by Type'!$C112,"")</f>
        <v/>
      </c>
      <c r="U112" t="str">
        <f>IF(ISNUMBER('Panel Spreadsheet'!U64),'Average Interest by Type'!$C112,"")</f>
        <v/>
      </c>
      <c r="V112" t="str">
        <f>IF(ISNUMBER('Panel Spreadsheet'!V64),'Average Interest by Type'!$C112,"")</f>
        <v/>
      </c>
      <c r="W112" t="str">
        <f>IF(ISNUMBER('Panel Spreadsheet'!W64),'Average Interest by Type'!$C112,"")</f>
        <v/>
      </c>
      <c r="X112" t="str">
        <f>IF(ISNUMBER('Panel Spreadsheet'!X64),'Average Interest by Type'!$C112,"")</f>
        <v/>
      </c>
      <c r="Y112" t="str">
        <f>IF(ISNUMBER('Panel Spreadsheet'!Y64),'Average Interest by Type'!$C112,"")</f>
        <v/>
      </c>
      <c r="Z112" t="str">
        <f>IF(ISNUMBER('Panel Spreadsheet'!Z64),'Average Interest by Type'!$C112,"")</f>
        <v/>
      </c>
      <c r="AA112" t="str">
        <f>IF(ISNUMBER('Panel Spreadsheet'!AA64),'Average Interest by Type'!$C112,"")</f>
        <v/>
      </c>
      <c r="AB112" t="str">
        <f>IF(ISNUMBER('Panel Spreadsheet'!AB64),'Average Interest by Type'!$C112,"")</f>
        <v/>
      </c>
      <c r="AC112" t="str">
        <f>IF(ISNUMBER('Panel Spreadsheet'!AC64),'Average Interest by Type'!$C112,"")</f>
        <v/>
      </c>
      <c r="AD112" t="str">
        <f>IF(ISNUMBER('Panel Spreadsheet'!AD64),'Average Interest by Type'!$C112,"")</f>
        <v/>
      </c>
      <c r="AE112" t="str">
        <f>IF(ISNUMBER('Panel Spreadsheet'!AE64),'Average Interest by Type'!$C112,"")</f>
        <v/>
      </c>
      <c r="AF112" t="str">
        <f>IF(ISNUMBER('Panel Spreadsheet'!AF64),'Average Interest by Type'!$C112,"")</f>
        <v/>
      </c>
      <c r="AG112" t="str">
        <f>IF(ISNUMBER('Panel Spreadsheet'!AG64),'Average Interest by Type'!$C112,"")</f>
        <v/>
      </c>
      <c r="AH112" t="str">
        <f>IF(ISNUMBER('Panel Spreadsheet'!AH64),'Average Interest by Type'!$C112,"")</f>
        <v/>
      </c>
      <c r="AI112" t="str">
        <f>IF(ISNUMBER('Panel Spreadsheet'!AI64),'Average Interest by Type'!$C112,"")</f>
        <v/>
      </c>
      <c r="AJ112" t="str">
        <f>IF(ISNUMBER('Panel Spreadsheet'!AJ64),'Average Interest by Type'!$C112,"")</f>
        <v/>
      </c>
      <c r="AK112" t="str">
        <f>IF(ISNUMBER('Panel Spreadsheet'!AK64),'Average Interest by Type'!$C112,"")</f>
        <v/>
      </c>
      <c r="AL112" t="str">
        <f>IF(ISNUMBER('Panel Spreadsheet'!AL64),'Average Interest by Type'!$C112,"")</f>
        <v/>
      </c>
      <c r="AM112">
        <f>IF(ISNUMBER('Panel Spreadsheet'!AM64),'Average Interest by Type'!$C112,"")</f>
        <v>2</v>
      </c>
      <c r="AN112">
        <f>IF(ISNUMBER('Panel Spreadsheet'!AN64),'Average Interest by Type'!$C112,"")</f>
        <v>2</v>
      </c>
      <c r="AO112">
        <f>IF(ISNUMBER('Panel Spreadsheet'!AO64),'Average Interest by Type'!$C112,"")</f>
        <v>2</v>
      </c>
      <c r="AP112">
        <f>IF(ISNUMBER('Panel Spreadsheet'!AP64),'Average Interest by Type'!$C112,"")</f>
        <v>2</v>
      </c>
      <c r="AQ112">
        <f>IF(ISNUMBER('Panel Spreadsheet'!AQ64),'Average Interest by Type'!$C112,"")</f>
        <v>2</v>
      </c>
      <c r="AR112" t="str">
        <f>IF(ISNUMBER('Panel Spreadsheet'!AR64),'Average Interest by Type'!$C112,"")</f>
        <v/>
      </c>
      <c r="AS112" t="str">
        <f>IF(ISNUMBER('Panel Spreadsheet'!AS64),'Average Interest by Type'!$C112,"")</f>
        <v/>
      </c>
      <c r="AT112" t="str">
        <f>IF(ISNUMBER('Panel Spreadsheet'!AT64),'Average Interest by Type'!$C112,"")</f>
        <v/>
      </c>
      <c r="AU112" t="str">
        <f>IF(ISNUMBER('Panel Spreadsheet'!AU64),'Average Interest by Type'!$C112,"")</f>
        <v/>
      </c>
      <c r="AV112" t="str">
        <f>IF(ISNUMBER('Panel Spreadsheet'!AV64),'Average Interest by Type'!$C112,"")</f>
        <v/>
      </c>
      <c r="AW112" t="str">
        <f>IF(ISNUMBER('Panel Spreadsheet'!AW64),'Average Interest by Type'!$C112,"")</f>
        <v/>
      </c>
      <c r="AX112" t="str">
        <f>IF(ISNUMBER('Panel Spreadsheet'!AX64),'Average Interest by Type'!$C112,"")</f>
        <v/>
      </c>
      <c r="AY112" t="str">
        <f>IF(ISNUMBER('Panel Spreadsheet'!AY64),'Average Interest by Type'!$C112,"")</f>
        <v/>
      </c>
    </row>
    <row r="113" spans="1:51" x14ac:dyDescent="0.35">
      <c r="A113" s="28" t="s">
        <v>29</v>
      </c>
      <c r="B113" s="28" t="s">
        <v>157</v>
      </c>
      <c r="C113" s="45">
        <v>2</v>
      </c>
      <c r="D113" s="28">
        <v>1943</v>
      </c>
      <c r="E113" s="28">
        <v>1945</v>
      </c>
      <c r="F113" t="str">
        <f>IF(ISNUMBER('Panel Spreadsheet'!F65),'Average Interest by Type'!$C113,"")</f>
        <v/>
      </c>
      <c r="G113" t="str">
        <f>IF(ISNUMBER('Panel Spreadsheet'!G65),'Average Interest by Type'!$C113,"")</f>
        <v/>
      </c>
      <c r="H113" t="str">
        <f>IF(ISNUMBER('Panel Spreadsheet'!H65),'Average Interest by Type'!$C113,"")</f>
        <v/>
      </c>
      <c r="I113" t="str">
        <f>IF(ISNUMBER('Panel Spreadsheet'!I65),'Average Interest by Type'!$C113,"")</f>
        <v/>
      </c>
      <c r="J113" t="str">
        <f>IF(ISNUMBER('Panel Spreadsheet'!J65),'Average Interest by Type'!$C113,"")</f>
        <v/>
      </c>
      <c r="K113" t="str">
        <f>IF(ISNUMBER('Panel Spreadsheet'!K65),'Average Interest by Type'!$C113,"")</f>
        <v/>
      </c>
      <c r="L113" t="str">
        <f>IF(ISNUMBER('Panel Spreadsheet'!L65),'Average Interest by Type'!$C113,"")</f>
        <v/>
      </c>
      <c r="M113" t="str">
        <f>IF(ISNUMBER('Panel Spreadsheet'!M65),'Average Interest by Type'!$C113,"")</f>
        <v/>
      </c>
      <c r="N113" t="str">
        <f>IF(ISNUMBER('Panel Spreadsheet'!N65),'Average Interest by Type'!$C113,"")</f>
        <v/>
      </c>
      <c r="O113" t="str">
        <f>IF(ISNUMBER('Panel Spreadsheet'!O65),'Average Interest by Type'!$C113,"")</f>
        <v/>
      </c>
      <c r="P113" t="str">
        <f>IF(ISNUMBER('Panel Spreadsheet'!P65),'Average Interest by Type'!$C113,"")</f>
        <v/>
      </c>
      <c r="Q113" t="str">
        <f>IF(ISNUMBER('Panel Spreadsheet'!Q65),'Average Interest by Type'!$C113,"")</f>
        <v/>
      </c>
      <c r="R113" t="str">
        <f>IF(ISNUMBER('Panel Spreadsheet'!R65),'Average Interest by Type'!$C113,"")</f>
        <v/>
      </c>
      <c r="S113" t="str">
        <f>IF(ISNUMBER('Panel Spreadsheet'!S65),'Average Interest by Type'!$C113,"")</f>
        <v/>
      </c>
      <c r="T113" t="str">
        <f>IF(ISNUMBER('Panel Spreadsheet'!T65),'Average Interest by Type'!$C113,"")</f>
        <v/>
      </c>
      <c r="U113" t="str">
        <f>IF(ISNUMBER('Panel Spreadsheet'!U65),'Average Interest by Type'!$C113,"")</f>
        <v/>
      </c>
      <c r="V113" t="str">
        <f>IF(ISNUMBER('Panel Spreadsheet'!V65),'Average Interest by Type'!$C113,"")</f>
        <v/>
      </c>
      <c r="W113" t="str">
        <f>IF(ISNUMBER('Panel Spreadsheet'!W65),'Average Interest by Type'!$C113,"")</f>
        <v/>
      </c>
      <c r="X113" t="str">
        <f>IF(ISNUMBER('Panel Spreadsheet'!X65),'Average Interest by Type'!$C113,"")</f>
        <v/>
      </c>
      <c r="Y113">
        <f>IF(ISNUMBER('Panel Spreadsheet'!Y65),'Average Interest by Type'!$C113,"")</f>
        <v>2</v>
      </c>
      <c r="Z113">
        <f>IF(ISNUMBER('Panel Spreadsheet'!Z65),'Average Interest by Type'!$C113,"")</f>
        <v>2</v>
      </c>
      <c r="AA113">
        <f>IF(ISNUMBER('Panel Spreadsheet'!AA65),'Average Interest by Type'!$C113,"")</f>
        <v>2</v>
      </c>
      <c r="AB113">
        <f>IF(ISNUMBER('Panel Spreadsheet'!AB65),'Average Interest by Type'!$C113,"")</f>
        <v>2</v>
      </c>
      <c r="AC113">
        <f>IF(ISNUMBER('Panel Spreadsheet'!AC65),'Average Interest by Type'!$C113,"")</f>
        <v>2</v>
      </c>
      <c r="AD113" t="str">
        <f>IF(ISNUMBER('Panel Spreadsheet'!AD65),'Average Interest by Type'!$C113,"")</f>
        <v/>
      </c>
      <c r="AE113" t="str">
        <f>IF(ISNUMBER('Panel Spreadsheet'!AE65),'Average Interest by Type'!$C113,"")</f>
        <v/>
      </c>
      <c r="AF113" t="str">
        <f>IF(ISNUMBER('Panel Spreadsheet'!AF65),'Average Interest by Type'!$C113,"")</f>
        <v/>
      </c>
      <c r="AG113" t="str">
        <f>IF(ISNUMBER('Panel Spreadsheet'!AG65),'Average Interest by Type'!$C113,"")</f>
        <v/>
      </c>
      <c r="AH113" t="str">
        <f>IF(ISNUMBER('Panel Spreadsheet'!AH65),'Average Interest by Type'!$C113,"")</f>
        <v/>
      </c>
      <c r="AI113" t="str">
        <f>IF(ISNUMBER('Panel Spreadsheet'!AI65),'Average Interest by Type'!$C113,"")</f>
        <v/>
      </c>
      <c r="AJ113" t="str">
        <f>IF(ISNUMBER('Panel Spreadsheet'!AJ65),'Average Interest by Type'!$C113,"")</f>
        <v/>
      </c>
      <c r="AK113" t="str">
        <f>IF(ISNUMBER('Panel Spreadsheet'!AK65),'Average Interest by Type'!$C113,"")</f>
        <v/>
      </c>
      <c r="AL113" t="str">
        <f>IF(ISNUMBER('Panel Spreadsheet'!AL65),'Average Interest by Type'!$C113,"")</f>
        <v/>
      </c>
      <c r="AM113" t="str">
        <f>IF(ISNUMBER('Panel Spreadsheet'!AM65),'Average Interest by Type'!$C113,"")</f>
        <v/>
      </c>
      <c r="AN113" t="str">
        <f>IF(ISNUMBER('Panel Spreadsheet'!AN65),'Average Interest by Type'!$C113,"")</f>
        <v/>
      </c>
      <c r="AO113" t="str">
        <f>IF(ISNUMBER('Panel Spreadsheet'!AO65),'Average Interest by Type'!$C113,"")</f>
        <v/>
      </c>
      <c r="AP113" t="str">
        <f>IF(ISNUMBER('Panel Spreadsheet'!AP65),'Average Interest by Type'!$C113,"")</f>
        <v/>
      </c>
      <c r="AQ113" t="str">
        <f>IF(ISNUMBER('Panel Spreadsheet'!AQ65),'Average Interest by Type'!$C113,"")</f>
        <v/>
      </c>
      <c r="AR113" t="str">
        <f>IF(ISNUMBER('Panel Spreadsheet'!AR65),'Average Interest by Type'!$C113,"")</f>
        <v/>
      </c>
      <c r="AS113" t="str">
        <f>IF(ISNUMBER('Panel Spreadsheet'!AS65),'Average Interest by Type'!$C113,"")</f>
        <v/>
      </c>
      <c r="AT113" t="str">
        <f>IF(ISNUMBER('Panel Spreadsheet'!AT65),'Average Interest by Type'!$C113,"")</f>
        <v/>
      </c>
      <c r="AU113" t="str">
        <f>IF(ISNUMBER('Panel Spreadsheet'!AU65),'Average Interest by Type'!$C113,"")</f>
        <v/>
      </c>
      <c r="AV113" t="str">
        <f>IF(ISNUMBER('Panel Spreadsheet'!AV65),'Average Interest by Type'!$C113,"")</f>
        <v/>
      </c>
      <c r="AW113" t="str">
        <f>IF(ISNUMBER('Panel Spreadsheet'!AW65),'Average Interest by Type'!$C113,"")</f>
        <v/>
      </c>
      <c r="AX113" t="str">
        <f>IF(ISNUMBER('Panel Spreadsheet'!AX65),'Average Interest by Type'!$C113,"")</f>
        <v/>
      </c>
      <c r="AY113" t="str">
        <f>IF(ISNUMBER('Panel Spreadsheet'!AY65),'Average Interest by Type'!$C113,"")</f>
        <v/>
      </c>
    </row>
    <row r="114" spans="1:51" x14ac:dyDescent="0.35">
      <c r="A114" t="s">
        <v>71</v>
      </c>
      <c r="B114" t="s">
        <v>157</v>
      </c>
      <c r="C114" s="15">
        <v>2</v>
      </c>
      <c r="D114">
        <v>1960</v>
      </c>
      <c r="E114" s="112">
        <v>1960</v>
      </c>
      <c r="F114" t="str">
        <f>IF(ISNUMBER('Panel Spreadsheet'!F66),'Average Interest by Type'!$C114,"")</f>
        <v/>
      </c>
      <c r="G114" t="str">
        <f>IF(ISNUMBER('Panel Spreadsheet'!G66),'Average Interest by Type'!$C114,"")</f>
        <v/>
      </c>
      <c r="H114" t="str">
        <f>IF(ISNUMBER('Panel Spreadsheet'!H66),'Average Interest by Type'!$C114,"")</f>
        <v/>
      </c>
      <c r="I114" t="str">
        <f>IF(ISNUMBER('Panel Spreadsheet'!I66),'Average Interest by Type'!$C114,"")</f>
        <v/>
      </c>
      <c r="J114" t="str">
        <f>IF(ISNUMBER('Panel Spreadsheet'!J66),'Average Interest by Type'!$C114,"")</f>
        <v/>
      </c>
      <c r="K114" t="str">
        <f>IF(ISNUMBER('Panel Spreadsheet'!K66),'Average Interest by Type'!$C114,"")</f>
        <v/>
      </c>
      <c r="L114" t="str">
        <f>IF(ISNUMBER('Panel Spreadsheet'!L66),'Average Interest by Type'!$C114,"")</f>
        <v/>
      </c>
      <c r="M114" t="str">
        <f>IF(ISNUMBER('Panel Spreadsheet'!M66),'Average Interest by Type'!$C114,"")</f>
        <v/>
      </c>
      <c r="N114" t="str">
        <f>IF(ISNUMBER('Panel Spreadsheet'!N66),'Average Interest by Type'!$C114,"")</f>
        <v/>
      </c>
      <c r="O114" t="str">
        <f>IF(ISNUMBER('Panel Spreadsheet'!O66),'Average Interest by Type'!$C114,"")</f>
        <v/>
      </c>
      <c r="P114" t="str">
        <f>IF(ISNUMBER('Panel Spreadsheet'!P66),'Average Interest by Type'!$C114,"")</f>
        <v/>
      </c>
      <c r="Q114" t="str">
        <f>IF(ISNUMBER('Panel Spreadsheet'!Q66),'Average Interest by Type'!$C114,"")</f>
        <v/>
      </c>
      <c r="R114" t="str">
        <f>IF(ISNUMBER('Panel Spreadsheet'!R66),'Average Interest by Type'!$C114,"")</f>
        <v/>
      </c>
      <c r="S114" t="str">
        <f>IF(ISNUMBER('Panel Spreadsheet'!S66),'Average Interest by Type'!$C114,"")</f>
        <v/>
      </c>
      <c r="T114" t="str">
        <f>IF(ISNUMBER('Panel Spreadsheet'!T66),'Average Interest by Type'!$C114,"")</f>
        <v/>
      </c>
      <c r="U114" t="str">
        <f>IF(ISNUMBER('Panel Spreadsheet'!U66),'Average Interest by Type'!$C114,"")</f>
        <v/>
      </c>
      <c r="V114" t="str">
        <f>IF(ISNUMBER('Panel Spreadsheet'!V66),'Average Interest by Type'!$C114,"")</f>
        <v/>
      </c>
      <c r="W114" t="str">
        <f>IF(ISNUMBER('Panel Spreadsheet'!W66),'Average Interest by Type'!$C114,"")</f>
        <v/>
      </c>
      <c r="X114" t="str">
        <f>IF(ISNUMBER('Panel Spreadsheet'!X66),'Average Interest by Type'!$C114,"")</f>
        <v/>
      </c>
      <c r="Y114" t="str">
        <f>IF(ISNUMBER('Panel Spreadsheet'!Y66),'Average Interest by Type'!$C114,"")</f>
        <v/>
      </c>
      <c r="Z114" t="str">
        <f>IF(ISNUMBER('Panel Spreadsheet'!Z66),'Average Interest by Type'!$C114,"")</f>
        <v/>
      </c>
      <c r="AA114" t="str">
        <f>IF(ISNUMBER('Panel Spreadsheet'!AA66),'Average Interest by Type'!$C114,"")</f>
        <v/>
      </c>
      <c r="AB114" t="str">
        <f>IF(ISNUMBER('Panel Spreadsheet'!AB66),'Average Interest by Type'!$C114,"")</f>
        <v/>
      </c>
      <c r="AC114" t="str">
        <f>IF(ISNUMBER('Panel Spreadsheet'!AC66),'Average Interest by Type'!$C114,"")</f>
        <v/>
      </c>
      <c r="AD114" t="str">
        <f>IF(ISNUMBER('Panel Spreadsheet'!AD66),'Average Interest by Type'!$C114,"")</f>
        <v/>
      </c>
      <c r="AE114" t="str">
        <f>IF(ISNUMBER('Panel Spreadsheet'!AE66),'Average Interest by Type'!$C114,"")</f>
        <v/>
      </c>
      <c r="AF114" t="str">
        <f>IF(ISNUMBER('Panel Spreadsheet'!AF66),'Average Interest by Type'!$C114,"")</f>
        <v/>
      </c>
      <c r="AG114" t="str">
        <f>IF(ISNUMBER('Panel Spreadsheet'!AG66),'Average Interest by Type'!$C114,"")</f>
        <v/>
      </c>
      <c r="AH114" t="str">
        <f>IF(ISNUMBER('Panel Spreadsheet'!AH66),'Average Interest by Type'!$C114,"")</f>
        <v/>
      </c>
      <c r="AI114" t="str">
        <f>IF(ISNUMBER('Panel Spreadsheet'!AI66),'Average Interest by Type'!$C114,"")</f>
        <v/>
      </c>
      <c r="AJ114" t="str">
        <f>IF(ISNUMBER('Panel Spreadsheet'!AJ66),'Average Interest by Type'!$C114,"")</f>
        <v/>
      </c>
      <c r="AK114" t="str">
        <f>IF(ISNUMBER('Panel Spreadsheet'!AK66),'Average Interest by Type'!$C114,"")</f>
        <v/>
      </c>
      <c r="AL114" t="str">
        <f>IF(ISNUMBER('Panel Spreadsheet'!AL66),'Average Interest by Type'!$C114,"")</f>
        <v/>
      </c>
      <c r="AM114" t="str">
        <f>IF(ISNUMBER('Panel Spreadsheet'!AM66),'Average Interest by Type'!$C114,"")</f>
        <v/>
      </c>
      <c r="AN114">
        <f>IF(ISNUMBER('Panel Spreadsheet'!AN66),'Average Interest by Type'!$C114,"")</f>
        <v>2</v>
      </c>
      <c r="AO114">
        <f>IF(ISNUMBER('Panel Spreadsheet'!AO66),'Average Interest by Type'!$C114,"")</f>
        <v>2</v>
      </c>
      <c r="AP114">
        <f>IF(ISNUMBER('Panel Spreadsheet'!AP66),'Average Interest by Type'!$C114,"")</f>
        <v>2</v>
      </c>
      <c r="AQ114">
        <f>IF(ISNUMBER('Panel Spreadsheet'!AQ66),'Average Interest by Type'!$C114,"")</f>
        <v>2</v>
      </c>
      <c r="AR114">
        <f>IF(ISNUMBER('Panel Spreadsheet'!AR66),'Average Interest by Type'!$C114,"")</f>
        <v>2</v>
      </c>
      <c r="AS114" t="str">
        <f>IF(ISNUMBER('Panel Spreadsheet'!AS66),'Average Interest by Type'!$C114,"")</f>
        <v/>
      </c>
      <c r="AT114" t="str">
        <f>IF(ISNUMBER('Panel Spreadsheet'!AT66),'Average Interest by Type'!$C114,"")</f>
        <v/>
      </c>
      <c r="AU114" t="str">
        <f>IF(ISNUMBER('Panel Spreadsheet'!AU66),'Average Interest by Type'!$C114,"")</f>
        <v/>
      </c>
      <c r="AV114" t="str">
        <f>IF(ISNUMBER('Panel Spreadsheet'!AV66),'Average Interest by Type'!$C114,"")</f>
        <v/>
      </c>
      <c r="AW114" t="str">
        <f>IF(ISNUMBER('Panel Spreadsheet'!AW66),'Average Interest by Type'!$C114,"")</f>
        <v/>
      </c>
      <c r="AX114" t="str">
        <f>IF(ISNUMBER('Panel Spreadsheet'!AX66),'Average Interest by Type'!$C114,"")</f>
        <v/>
      </c>
      <c r="AY114" t="str">
        <f>IF(ISNUMBER('Panel Spreadsheet'!AY66),'Average Interest by Type'!$C114,"")</f>
        <v/>
      </c>
    </row>
    <row r="115" spans="1:51" x14ac:dyDescent="0.35">
      <c r="A115" t="s">
        <v>44</v>
      </c>
      <c r="B115" t="s">
        <v>157</v>
      </c>
      <c r="C115" s="15">
        <v>2</v>
      </c>
      <c r="D115">
        <v>1935</v>
      </c>
      <c r="E115">
        <v>1938</v>
      </c>
      <c r="F115" t="str">
        <f>IF(ISNUMBER('Panel Spreadsheet'!F67),'Average Interest by Type'!$C115,"")</f>
        <v/>
      </c>
      <c r="G115" t="str">
        <f>IF(ISNUMBER('Panel Spreadsheet'!G67),'Average Interest by Type'!$C115,"")</f>
        <v/>
      </c>
      <c r="H115" t="str">
        <f>IF(ISNUMBER('Panel Spreadsheet'!H67),'Average Interest by Type'!$C115,"")</f>
        <v/>
      </c>
      <c r="I115" t="str">
        <f>IF(ISNUMBER('Panel Spreadsheet'!I67),'Average Interest by Type'!$C115,"")</f>
        <v/>
      </c>
      <c r="J115" t="str">
        <f>IF(ISNUMBER('Panel Spreadsheet'!J67),'Average Interest by Type'!$C115,"")</f>
        <v/>
      </c>
      <c r="K115" t="str">
        <f>IF(ISNUMBER('Panel Spreadsheet'!K67),'Average Interest by Type'!$C115,"")</f>
        <v/>
      </c>
      <c r="L115" t="str">
        <f>IF(ISNUMBER('Panel Spreadsheet'!L67),'Average Interest by Type'!$C115,"")</f>
        <v/>
      </c>
      <c r="M115" t="str">
        <f>IF(ISNUMBER('Panel Spreadsheet'!M67),'Average Interest by Type'!$C115,"")</f>
        <v/>
      </c>
      <c r="N115" t="str">
        <f>IF(ISNUMBER('Panel Spreadsheet'!N67),'Average Interest by Type'!$C115,"")</f>
        <v/>
      </c>
      <c r="O115" t="str">
        <f>IF(ISNUMBER('Panel Spreadsheet'!O67),'Average Interest by Type'!$C115,"")</f>
        <v/>
      </c>
      <c r="P115" t="str">
        <f>IF(ISNUMBER('Panel Spreadsheet'!P67),'Average Interest by Type'!$C115,"")</f>
        <v/>
      </c>
      <c r="Q115" t="str">
        <f>IF(ISNUMBER('Panel Spreadsheet'!Q67),'Average Interest by Type'!$C115,"")</f>
        <v/>
      </c>
      <c r="R115" t="str">
        <f>IF(ISNUMBER('Panel Spreadsheet'!R67),'Average Interest by Type'!$C115,"")</f>
        <v/>
      </c>
      <c r="S115">
        <f>IF(ISNUMBER('Panel Spreadsheet'!S67),'Average Interest by Type'!$C115,"")</f>
        <v>2</v>
      </c>
      <c r="T115">
        <f>IF(ISNUMBER('Panel Spreadsheet'!T67),'Average Interest by Type'!$C115,"")</f>
        <v>2</v>
      </c>
      <c r="U115" t="str">
        <f>IF(ISNUMBER('Panel Spreadsheet'!U67),'Average Interest by Type'!$C115,"")</f>
        <v/>
      </c>
      <c r="V115" t="str">
        <f>IF(ISNUMBER('Panel Spreadsheet'!V67),'Average Interest by Type'!$C115,"")</f>
        <v/>
      </c>
      <c r="W115" t="str">
        <f>IF(ISNUMBER('Panel Spreadsheet'!W67),'Average Interest by Type'!$C115,"")</f>
        <v/>
      </c>
      <c r="X115" t="str">
        <f>IF(ISNUMBER('Panel Spreadsheet'!X67),'Average Interest by Type'!$C115,"")</f>
        <v/>
      </c>
      <c r="Y115" t="str">
        <f>IF(ISNUMBER('Panel Spreadsheet'!Y67),'Average Interest by Type'!$C115,"")</f>
        <v/>
      </c>
      <c r="Z115" t="str">
        <f>IF(ISNUMBER('Panel Spreadsheet'!Z67),'Average Interest by Type'!$C115,"")</f>
        <v/>
      </c>
      <c r="AA115" t="str">
        <f>IF(ISNUMBER('Panel Spreadsheet'!AA67),'Average Interest by Type'!$C115,"")</f>
        <v/>
      </c>
      <c r="AB115" t="str">
        <f>IF(ISNUMBER('Panel Spreadsheet'!AB67),'Average Interest by Type'!$C115,"")</f>
        <v/>
      </c>
      <c r="AC115" t="str">
        <f>IF(ISNUMBER('Panel Spreadsheet'!AC67),'Average Interest by Type'!$C115,"")</f>
        <v/>
      </c>
      <c r="AD115" t="str">
        <f>IF(ISNUMBER('Panel Spreadsheet'!AD67),'Average Interest by Type'!$C115,"")</f>
        <v/>
      </c>
      <c r="AE115" t="str">
        <f>IF(ISNUMBER('Panel Spreadsheet'!AE67),'Average Interest by Type'!$C115,"")</f>
        <v/>
      </c>
      <c r="AF115" t="str">
        <f>IF(ISNUMBER('Panel Spreadsheet'!AF67),'Average Interest by Type'!$C115,"")</f>
        <v/>
      </c>
      <c r="AG115" t="str">
        <f>IF(ISNUMBER('Panel Spreadsheet'!AG67),'Average Interest by Type'!$C115,"")</f>
        <v/>
      </c>
      <c r="AH115" t="str">
        <f>IF(ISNUMBER('Panel Spreadsheet'!AH67),'Average Interest by Type'!$C115,"")</f>
        <v/>
      </c>
      <c r="AI115" t="str">
        <f>IF(ISNUMBER('Panel Spreadsheet'!AI67),'Average Interest by Type'!$C115,"")</f>
        <v/>
      </c>
      <c r="AJ115" t="str">
        <f>IF(ISNUMBER('Panel Spreadsheet'!AJ67),'Average Interest by Type'!$C115,"")</f>
        <v/>
      </c>
      <c r="AK115" t="str">
        <f>IF(ISNUMBER('Panel Spreadsheet'!AK67),'Average Interest by Type'!$C115,"")</f>
        <v/>
      </c>
      <c r="AL115" t="str">
        <f>IF(ISNUMBER('Panel Spreadsheet'!AL67),'Average Interest by Type'!$C115,"")</f>
        <v/>
      </c>
      <c r="AM115" t="str">
        <f>IF(ISNUMBER('Panel Spreadsheet'!AM67),'Average Interest by Type'!$C115,"")</f>
        <v/>
      </c>
      <c r="AN115" t="str">
        <f>IF(ISNUMBER('Panel Spreadsheet'!AN67),'Average Interest by Type'!$C115,"")</f>
        <v/>
      </c>
      <c r="AO115" t="str">
        <f>IF(ISNUMBER('Panel Spreadsheet'!AO67),'Average Interest by Type'!$C115,"")</f>
        <v/>
      </c>
      <c r="AP115" t="str">
        <f>IF(ISNUMBER('Panel Spreadsheet'!AP67),'Average Interest by Type'!$C115,"")</f>
        <v/>
      </c>
      <c r="AQ115" t="str">
        <f>IF(ISNUMBER('Panel Spreadsheet'!AQ67),'Average Interest by Type'!$C115,"")</f>
        <v/>
      </c>
      <c r="AR115" t="str">
        <f>IF(ISNUMBER('Panel Spreadsheet'!AR67),'Average Interest by Type'!$C115,"")</f>
        <v/>
      </c>
      <c r="AS115" t="str">
        <f>IF(ISNUMBER('Panel Spreadsheet'!AS67),'Average Interest by Type'!$C115,"")</f>
        <v/>
      </c>
      <c r="AT115" t="str">
        <f>IF(ISNUMBER('Panel Spreadsheet'!AT67),'Average Interest by Type'!$C115,"")</f>
        <v/>
      </c>
      <c r="AU115" t="str">
        <f>IF(ISNUMBER('Panel Spreadsheet'!AU67),'Average Interest by Type'!$C115,"")</f>
        <v/>
      </c>
      <c r="AV115" t="str">
        <f>IF(ISNUMBER('Panel Spreadsheet'!AV67),'Average Interest by Type'!$C115,"")</f>
        <v/>
      </c>
      <c r="AW115" t="str">
        <f>IF(ISNUMBER('Panel Spreadsheet'!AW67),'Average Interest by Type'!$C115,"")</f>
        <v/>
      </c>
      <c r="AX115" t="str">
        <f>IF(ISNUMBER('Panel Spreadsheet'!AX67),'Average Interest by Type'!$C115,"")</f>
        <v/>
      </c>
      <c r="AY115" t="str">
        <f>IF(ISNUMBER('Panel Spreadsheet'!AY67),'Average Interest by Type'!$C115,"")</f>
        <v/>
      </c>
    </row>
    <row r="116" spans="1:51" x14ac:dyDescent="0.35">
      <c r="A116" t="s">
        <v>63</v>
      </c>
      <c r="B116" t="s">
        <v>157</v>
      </c>
      <c r="C116" s="15">
        <v>2.25</v>
      </c>
      <c r="D116">
        <v>1955</v>
      </c>
      <c r="E116" s="112">
        <v>1955</v>
      </c>
      <c r="F116" t="str">
        <f>IF(ISNUMBER('Panel Spreadsheet'!F68),'Average Interest by Type'!$C116,"")</f>
        <v/>
      </c>
      <c r="G116" t="str">
        <f>IF(ISNUMBER('Panel Spreadsheet'!G68),'Average Interest by Type'!$C116,"")</f>
        <v/>
      </c>
      <c r="H116" t="str">
        <f>IF(ISNUMBER('Panel Spreadsheet'!H68),'Average Interest by Type'!$C116,"")</f>
        <v/>
      </c>
      <c r="I116" t="str">
        <f>IF(ISNUMBER('Panel Spreadsheet'!I68),'Average Interest by Type'!$C116,"")</f>
        <v/>
      </c>
      <c r="J116" t="str">
        <f>IF(ISNUMBER('Panel Spreadsheet'!J68),'Average Interest by Type'!$C116,"")</f>
        <v/>
      </c>
      <c r="K116" t="str">
        <f>IF(ISNUMBER('Panel Spreadsheet'!K68),'Average Interest by Type'!$C116,"")</f>
        <v/>
      </c>
      <c r="L116" t="str">
        <f>IF(ISNUMBER('Panel Spreadsheet'!L68),'Average Interest by Type'!$C116,"")</f>
        <v/>
      </c>
      <c r="M116" t="str">
        <f>IF(ISNUMBER('Panel Spreadsheet'!M68),'Average Interest by Type'!$C116,"")</f>
        <v/>
      </c>
      <c r="N116" t="str">
        <f>IF(ISNUMBER('Panel Spreadsheet'!N68),'Average Interest by Type'!$C116,"")</f>
        <v/>
      </c>
      <c r="O116" t="str">
        <f>IF(ISNUMBER('Panel Spreadsheet'!O68),'Average Interest by Type'!$C116,"")</f>
        <v/>
      </c>
      <c r="P116" t="str">
        <f>IF(ISNUMBER('Panel Spreadsheet'!P68),'Average Interest by Type'!$C116,"")</f>
        <v/>
      </c>
      <c r="Q116" t="str">
        <f>IF(ISNUMBER('Panel Spreadsheet'!Q68),'Average Interest by Type'!$C116,"")</f>
        <v/>
      </c>
      <c r="R116" t="str">
        <f>IF(ISNUMBER('Panel Spreadsheet'!R68),'Average Interest by Type'!$C116,"")</f>
        <v/>
      </c>
      <c r="S116" t="str">
        <f>IF(ISNUMBER('Panel Spreadsheet'!S68),'Average Interest by Type'!$C116,"")</f>
        <v/>
      </c>
      <c r="T116" t="str">
        <f>IF(ISNUMBER('Panel Spreadsheet'!T68),'Average Interest by Type'!$C116,"")</f>
        <v/>
      </c>
      <c r="U116" t="str">
        <f>IF(ISNUMBER('Panel Spreadsheet'!U68),'Average Interest by Type'!$C116,"")</f>
        <v/>
      </c>
      <c r="V116" t="str">
        <f>IF(ISNUMBER('Panel Spreadsheet'!V68),'Average Interest by Type'!$C116,"")</f>
        <v/>
      </c>
      <c r="W116" t="str">
        <f>IF(ISNUMBER('Panel Spreadsheet'!W68),'Average Interest by Type'!$C116,"")</f>
        <v/>
      </c>
      <c r="X116" t="str">
        <f>IF(ISNUMBER('Panel Spreadsheet'!X68),'Average Interest by Type'!$C116,"")</f>
        <v/>
      </c>
      <c r="Y116" t="str">
        <f>IF(ISNUMBER('Panel Spreadsheet'!Y68),'Average Interest by Type'!$C116,"")</f>
        <v/>
      </c>
      <c r="Z116" t="str">
        <f>IF(ISNUMBER('Panel Spreadsheet'!Z68),'Average Interest by Type'!$C116,"")</f>
        <v/>
      </c>
      <c r="AA116" t="str">
        <f>IF(ISNUMBER('Panel Spreadsheet'!AA68),'Average Interest by Type'!$C116,"")</f>
        <v/>
      </c>
      <c r="AB116" t="str">
        <f>IF(ISNUMBER('Panel Spreadsheet'!AB68),'Average Interest by Type'!$C116,"")</f>
        <v/>
      </c>
      <c r="AC116" t="str">
        <f>IF(ISNUMBER('Panel Spreadsheet'!AC68),'Average Interest by Type'!$C116,"")</f>
        <v/>
      </c>
      <c r="AD116" t="str">
        <f>IF(ISNUMBER('Panel Spreadsheet'!AD68),'Average Interest by Type'!$C116,"")</f>
        <v/>
      </c>
      <c r="AE116" t="str">
        <f>IF(ISNUMBER('Panel Spreadsheet'!AE68),'Average Interest by Type'!$C116,"")</f>
        <v/>
      </c>
      <c r="AF116" t="str">
        <f>IF(ISNUMBER('Panel Spreadsheet'!AF68),'Average Interest by Type'!$C116,"")</f>
        <v/>
      </c>
      <c r="AG116" t="str">
        <f>IF(ISNUMBER('Panel Spreadsheet'!AG68),'Average Interest by Type'!$C116,"")</f>
        <v/>
      </c>
      <c r="AH116" t="str">
        <f>IF(ISNUMBER('Panel Spreadsheet'!AH68),'Average Interest by Type'!$C116,"")</f>
        <v/>
      </c>
      <c r="AI116">
        <f>IF(ISNUMBER('Panel Spreadsheet'!AI68),'Average Interest by Type'!$C116,"")</f>
        <v>2.25</v>
      </c>
      <c r="AJ116">
        <f>IF(ISNUMBER('Panel Spreadsheet'!AJ68),'Average Interest by Type'!$C116,"")</f>
        <v>2.25</v>
      </c>
      <c r="AK116">
        <f>IF(ISNUMBER('Panel Spreadsheet'!AK68),'Average Interest by Type'!$C116,"")</f>
        <v>2.25</v>
      </c>
      <c r="AL116">
        <f>IF(ISNUMBER('Panel Spreadsheet'!AL68),'Average Interest by Type'!$C116,"")</f>
        <v>2.25</v>
      </c>
      <c r="AM116">
        <f>IF(ISNUMBER('Panel Spreadsheet'!AM68),'Average Interest by Type'!$C116,"")</f>
        <v>2.25</v>
      </c>
      <c r="AN116" t="str">
        <f>IF(ISNUMBER('Panel Spreadsheet'!AN68),'Average Interest by Type'!$C116,"")</f>
        <v/>
      </c>
      <c r="AO116" t="str">
        <f>IF(ISNUMBER('Panel Spreadsheet'!AO68),'Average Interest by Type'!$C116,"")</f>
        <v/>
      </c>
      <c r="AP116" t="str">
        <f>IF(ISNUMBER('Panel Spreadsheet'!AP68),'Average Interest by Type'!$C116,"")</f>
        <v/>
      </c>
      <c r="AQ116" t="str">
        <f>IF(ISNUMBER('Panel Spreadsheet'!AQ68),'Average Interest by Type'!$C116,"")</f>
        <v/>
      </c>
      <c r="AR116" t="str">
        <f>IF(ISNUMBER('Panel Spreadsheet'!AR68),'Average Interest by Type'!$C116,"")</f>
        <v/>
      </c>
      <c r="AS116" t="str">
        <f>IF(ISNUMBER('Panel Spreadsheet'!AS68),'Average Interest by Type'!$C116,"")</f>
        <v/>
      </c>
      <c r="AT116" t="str">
        <f>IF(ISNUMBER('Panel Spreadsheet'!AT68),'Average Interest by Type'!$C116,"")</f>
        <v/>
      </c>
      <c r="AU116" t="str">
        <f>IF(ISNUMBER('Panel Spreadsheet'!AU68),'Average Interest by Type'!$C116,"")</f>
        <v/>
      </c>
      <c r="AV116" t="str">
        <f>IF(ISNUMBER('Panel Spreadsheet'!AV68),'Average Interest by Type'!$C116,"")</f>
        <v/>
      </c>
      <c r="AW116" t="str">
        <f>IF(ISNUMBER('Panel Spreadsheet'!AW68),'Average Interest by Type'!$C116,"")</f>
        <v/>
      </c>
      <c r="AX116" t="str">
        <f>IF(ISNUMBER('Panel Spreadsheet'!AX68),'Average Interest by Type'!$C116,"")</f>
        <v/>
      </c>
      <c r="AY116" t="str">
        <f>IF(ISNUMBER('Panel Spreadsheet'!AY68),'Average Interest by Type'!$C116,"")</f>
        <v/>
      </c>
    </row>
    <row r="117" spans="1:51" x14ac:dyDescent="0.35">
      <c r="A117" t="s">
        <v>66</v>
      </c>
      <c r="B117" t="s">
        <v>157</v>
      </c>
      <c r="C117" s="15">
        <v>2.25</v>
      </c>
      <c r="D117">
        <v>1957</v>
      </c>
      <c r="E117" s="112">
        <v>1957</v>
      </c>
      <c r="F117" t="str">
        <f>IF(ISNUMBER('Panel Spreadsheet'!F69),'Average Interest by Type'!$C117,"")</f>
        <v/>
      </c>
      <c r="G117" t="str">
        <f>IF(ISNUMBER('Panel Spreadsheet'!G69),'Average Interest by Type'!$C117,"")</f>
        <v/>
      </c>
      <c r="H117" t="str">
        <f>IF(ISNUMBER('Panel Spreadsheet'!H69),'Average Interest by Type'!$C117,"")</f>
        <v/>
      </c>
      <c r="I117" t="str">
        <f>IF(ISNUMBER('Panel Spreadsheet'!I69),'Average Interest by Type'!$C117,"")</f>
        <v/>
      </c>
      <c r="J117" t="str">
        <f>IF(ISNUMBER('Panel Spreadsheet'!J69),'Average Interest by Type'!$C117,"")</f>
        <v/>
      </c>
      <c r="K117" t="str">
        <f>IF(ISNUMBER('Panel Spreadsheet'!K69),'Average Interest by Type'!$C117,"")</f>
        <v/>
      </c>
      <c r="L117" t="str">
        <f>IF(ISNUMBER('Panel Spreadsheet'!L69),'Average Interest by Type'!$C117,"")</f>
        <v/>
      </c>
      <c r="M117" t="str">
        <f>IF(ISNUMBER('Panel Spreadsheet'!M69),'Average Interest by Type'!$C117,"")</f>
        <v/>
      </c>
      <c r="N117" t="str">
        <f>IF(ISNUMBER('Panel Spreadsheet'!N69),'Average Interest by Type'!$C117,"")</f>
        <v/>
      </c>
      <c r="O117" t="str">
        <f>IF(ISNUMBER('Panel Spreadsheet'!O69),'Average Interest by Type'!$C117,"")</f>
        <v/>
      </c>
      <c r="P117" t="str">
        <f>IF(ISNUMBER('Panel Spreadsheet'!P69),'Average Interest by Type'!$C117,"")</f>
        <v/>
      </c>
      <c r="Q117" t="str">
        <f>IF(ISNUMBER('Panel Spreadsheet'!Q69),'Average Interest by Type'!$C117,"")</f>
        <v/>
      </c>
      <c r="R117" t="str">
        <f>IF(ISNUMBER('Panel Spreadsheet'!R69),'Average Interest by Type'!$C117,"")</f>
        <v/>
      </c>
      <c r="S117" t="str">
        <f>IF(ISNUMBER('Panel Spreadsheet'!S69),'Average Interest by Type'!$C117,"")</f>
        <v/>
      </c>
      <c r="T117" t="str">
        <f>IF(ISNUMBER('Panel Spreadsheet'!T69),'Average Interest by Type'!$C117,"")</f>
        <v/>
      </c>
      <c r="U117" t="str">
        <f>IF(ISNUMBER('Panel Spreadsheet'!U69),'Average Interest by Type'!$C117,"")</f>
        <v/>
      </c>
      <c r="V117" t="str">
        <f>IF(ISNUMBER('Panel Spreadsheet'!V69),'Average Interest by Type'!$C117,"")</f>
        <v/>
      </c>
      <c r="W117" t="str">
        <f>IF(ISNUMBER('Panel Spreadsheet'!W69),'Average Interest by Type'!$C117,"")</f>
        <v/>
      </c>
      <c r="X117" t="str">
        <f>IF(ISNUMBER('Panel Spreadsheet'!X69),'Average Interest by Type'!$C117,"")</f>
        <v/>
      </c>
      <c r="Y117" t="str">
        <f>IF(ISNUMBER('Panel Spreadsheet'!Y69),'Average Interest by Type'!$C117,"")</f>
        <v/>
      </c>
      <c r="Z117" t="str">
        <f>IF(ISNUMBER('Panel Spreadsheet'!Z69),'Average Interest by Type'!$C117,"")</f>
        <v/>
      </c>
      <c r="AA117" t="str">
        <f>IF(ISNUMBER('Panel Spreadsheet'!AA69),'Average Interest by Type'!$C117,"")</f>
        <v/>
      </c>
      <c r="AB117" t="str">
        <f>IF(ISNUMBER('Panel Spreadsheet'!AB69),'Average Interest by Type'!$C117,"")</f>
        <v/>
      </c>
      <c r="AC117" t="str">
        <f>IF(ISNUMBER('Panel Spreadsheet'!AC69),'Average Interest by Type'!$C117,"")</f>
        <v/>
      </c>
      <c r="AD117" t="str">
        <f>IF(ISNUMBER('Panel Spreadsheet'!AD69),'Average Interest by Type'!$C117,"")</f>
        <v/>
      </c>
      <c r="AE117" t="str">
        <f>IF(ISNUMBER('Panel Spreadsheet'!AE69),'Average Interest by Type'!$C117,"")</f>
        <v/>
      </c>
      <c r="AF117" t="str">
        <f>IF(ISNUMBER('Panel Spreadsheet'!AF69),'Average Interest by Type'!$C117,"")</f>
        <v/>
      </c>
      <c r="AG117" t="str">
        <f>IF(ISNUMBER('Panel Spreadsheet'!AG69),'Average Interest by Type'!$C117,"")</f>
        <v/>
      </c>
      <c r="AH117" t="str">
        <f>IF(ISNUMBER('Panel Spreadsheet'!AH69),'Average Interest by Type'!$C117,"")</f>
        <v/>
      </c>
      <c r="AI117" t="str">
        <f>IF(ISNUMBER('Panel Spreadsheet'!AI69),'Average Interest by Type'!$C117,"")</f>
        <v/>
      </c>
      <c r="AJ117" t="str">
        <f>IF(ISNUMBER('Panel Spreadsheet'!AJ69),'Average Interest by Type'!$C117,"")</f>
        <v/>
      </c>
      <c r="AK117" t="str">
        <f>IF(ISNUMBER('Panel Spreadsheet'!AK69),'Average Interest by Type'!$C117,"")</f>
        <v/>
      </c>
      <c r="AL117" t="str">
        <f>IF(ISNUMBER('Panel Spreadsheet'!AL69),'Average Interest by Type'!$C117,"")</f>
        <v/>
      </c>
      <c r="AM117">
        <f>IF(ISNUMBER('Panel Spreadsheet'!AM69),'Average Interest by Type'!$C117,"")</f>
        <v>2.25</v>
      </c>
      <c r="AN117">
        <f>IF(ISNUMBER('Panel Spreadsheet'!AN69),'Average Interest by Type'!$C117,"")</f>
        <v>2.25</v>
      </c>
      <c r="AO117">
        <f>IF(ISNUMBER('Panel Spreadsheet'!AO69),'Average Interest by Type'!$C117,"")</f>
        <v>2.25</v>
      </c>
      <c r="AP117">
        <f>IF(ISNUMBER('Panel Spreadsheet'!AP69),'Average Interest by Type'!$C117,"")</f>
        <v>2.25</v>
      </c>
      <c r="AQ117" t="str">
        <f>IF(ISNUMBER('Panel Spreadsheet'!AQ69),'Average Interest by Type'!$C117,"")</f>
        <v/>
      </c>
      <c r="AR117" t="str">
        <f>IF(ISNUMBER('Panel Spreadsheet'!AR69),'Average Interest by Type'!$C117,"")</f>
        <v/>
      </c>
      <c r="AS117" t="str">
        <f>IF(ISNUMBER('Panel Spreadsheet'!AS69),'Average Interest by Type'!$C117,"")</f>
        <v/>
      </c>
      <c r="AT117" t="str">
        <f>IF(ISNUMBER('Panel Spreadsheet'!AT69),'Average Interest by Type'!$C117,"")</f>
        <v/>
      </c>
      <c r="AU117" t="str">
        <f>IF(ISNUMBER('Panel Spreadsheet'!AU69),'Average Interest by Type'!$C117,"")</f>
        <v/>
      </c>
      <c r="AV117" t="str">
        <f>IF(ISNUMBER('Panel Spreadsheet'!AV69),'Average Interest by Type'!$C117,"")</f>
        <v/>
      </c>
      <c r="AW117" t="str">
        <f>IF(ISNUMBER('Panel Spreadsheet'!AW69),'Average Interest by Type'!$C117,"")</f>
        <v/>
      </c>
      <c r="AX117" t="str">
        <f>IF(ISNUMBER('Panel Spreadsheet'!AX69),'Average Interest by Type'!$C117,"")</f>
        <v/>
      </c>
      <c r="AY117" t="str">
        <f>IF(ISNUMBER('Panel Spreadsheet'!AY69),'Average Interest by Type'!$C117,"")</f>
        <v/>
      </c>
    </row>
    <row r="118" spans="1:51" x14ac:dyDescent="0.35">
      <c r="A118" t="s">
        <v>29</v>
      </c>
      <c r="B118" t="s">
        <v>157</v>
      </c>
      <c r="C118" s="15">
        <v>2.5</v>
      </c>
      <c r="D118">
        <v>1944</v>
      </c>
      <c r="E118">
        <v>1949</v>
      </c>
      <c r="F118" t="str">
        <f>IF(ISNUMBER('Panel Spreadsheet'!F70),'Average Interest by Type'!$C118,"")</f>
        <v/>
      </c>
      <c r="G118" t="str">
        <f>IF(ISNUMBER('Panel Spreadsheet'!G70),'Average Interest by Type'!$C118,"")</f>
        <v/>
      </c>
      <c r="H118" t="str">
        <f>IF(ISNUMBER('Panel Spreadsheet'!H70),'Average Interest by Type'!$C118,"")</f>
        <v/>
      </c>
      <c r="I118" t="str">
        <f>IF(ISNUMBER('Panel Spreadsheet'!I70),'Average Interest by Type'!$C118,"")</f>
        <v/>
      </c>
      <c r="J118" t="str">
        <f>IF(ISNUMBER('Panel Spreadsheet'!J70),'Average Interest by Type'!$C118,"")</f>
        <v/>
      </c>
      <c r="K118" t="str">
        <f>IF(ISNUMBER('Panel Spreadsheet'!K70),'Average Interest by Type'!$C118,"")</f>
        <v/>
      </c>
      <c r="L118" t="str">
        <f>IF(ISNUMBER('Panel Spreadsheet'!L70),'Average Interest by Type'!$C118,"")</f>
        <v/>
      </c>
      <c r="M118" t="str">
        <f>IF(ISNUMBER('Panel Spreadsheet'!M70),'Average Interest by Type'!$C118,"")</f>
        <v/>
      </c>
      <c r="N118" t="str">
        <f>IF(ISNUMBER('Panel Spreadsheet'!N70),'Average Interest by Type'!$C118,"")</f>
        <v/>
      </c>
      <c r="O118" t="str">
        <f>IF(ISNUMBER('Panel Spreadsheet'!O70),'Average Interest by Type'!$C118,"")</f>
        <v/>
      </c>
      <c r="P118" t="str">
        <f>IF(ISNUMBER('Panel Spreadsheet'!P70),'Average Interest by Type'!$C118,"")</f>
        <v/>
      </c>
      <c r="Q118" t="str">
        <f>IF(ISNUMBER('Panel Spreadsheet'!Q70),'Average Interest by Type'!$C118,"")</f>
        <v/>
      </c>
      <c r="R118" t="str">
        <f>IF(ISNUMBER('Panel Spreadsheet'!R70),'Average Interest by Type'!$C118,"")</f>
        <v/>
      </c>
      <c r="S118">
        <f>IF(ISNUMBER('Panel Spreadsheet'!S70),'Average Interest by Type'!$C118,"")</f>
        <v>2.5</v>
      </c>
      <c r="T118">
        <f>IF(ISNUMBER('Panel Spreadsheet'!T70),'Average Interest by Type'!$C118,"")</f>
        <v>2.5</v>
      </c>
      <c r="U118">
        <f>IF(ISNUMBER('Panel Spreadsheet'!U70),'Average Interest by Type'!$C118,"")</f>
        <v>2.5</v>
      </c>
      <c r="V118">
        <f>IF(ISNUMBER('Panel Spreadsheet'!V70),'Average Interest by Type'!$C118,"")</f>
        <v>2.5</v>
      </c>
      <c r="W118">
        <f>IF(ISNUMBER('Panel Spreadsheet'!W70),'Average Interest by Type'!$C118,"")</f>
        <v>2.5</v>
      </c>
      <c r="X118">
        <f>IF(ISNUMBER('Panel Spreadsheet'!X70),'Average Interest by Type'!$C118,"")</f>
        <v>2.5</v>
      </c>
      <c r="Y118">
        <f>IF(ISNUMBER('Panel Spreadsheet'!Y70),'Average Interest by Type'!$C118,"")</f>
        <v>2.5</v>
      </c>
      <c r="Z118">
        <f>IF(ISNUMBER('Panel Spreadsheet'!Z70),'Average Interest by Type'!$C118,"")</f>
        <v>2.5</v>
      </c>
      <c r="AA118">
        <f>IF(ISNUMBER('Panel Spreadsheet'!AA70),'Average Interest by Type'!$C118,"")</f>
        <v>2.5</v>
      </c>
      <c r="AB118">
        <f>IF(ISNUMBER('Panel Spreadsheet'!AB70),'Average Interest by Type'!$C118,"")</f>
        <v>2.5</v>
      </c>
      <c r="AC118">
        <f>IF(ISNUMBER('Panel Spreadsheet'!AC70),'Average Interest by Type'!$C118,"")</f>
        <v>2.5</v>
      </c>
      <c r="AD118">
        <f>IF(ISNUMBER('Panel Spreadsheet'!AD70),'Average Interest by Type'!$C118,"")</f>
        <v>2.5</v>
      </c>
      <c r="AE118" t="str">
        <f>IF(ISNUMBER('Panel Spreadsheet'!AE70),'Average Interest by Type'!$C118,"")</f>
        <v/>
      </c>
      <c r="AF118" t="str">
        <f>IF(ISNUMBER('Panel Spreadsheet'!AF70),'Average Interest by Type'!$C118,"")</f>
        <v/>
      </c>
      <c r="AG118" t="str">
        <f>IF(ISNUMBER('Panel Spreadsheet'!AG70),'Average Interest by Type'!$C118,"")</f>
        <v/>
      </c>
      <c r="AH118" t="str">
        <f>IF(ISNUMBER('Panel Spreadsheet'!AH70),'Average Interest by Type'!$C118,"")</f>
        <v/>
      </c>
      <c r="AI118" t="str">
        <f>IF(ISNUMBER('Panel Spreadsheet'!AI70),'Average Interest by Type'!$C118,"")</f>
        <v/>
      </c>
      <c r="AJ118" t="str">
        <f>IF(ISNUMBER('Panel Spreadsheet'!AJ70),'Average Interest by Type'!$C118,"")</f>
        <v/>
      </c>
      <c r="AK118" t="str">
        <f>IF(ISNUMBER('Panel Spreadsheet'!AK70),'Average Interest by Type'!$C118,"")</f>
        <v/>
      </c>
      <c r="AL118" t="str">
        <f>IF(ISNUMBER('Panel Spreadsheet'!AL70),'Average Interest by Type'!$C118,"")</f>
        <v/>
      </c>
      <c r="AM118" t="str">
        <f>IF(ISNUMBER('Panel Spreadsheet'!AM70),'Average Interest by Type'!$C118,"")</f>
        <v/>
      </c>
      <c r="AN118" t="str">
        <f>IF(ISNUMBER('Panel Spreadsheet'!AN70),'Average Interest by Type'!$C118,"")</f>
        <v/>
      </c>
      <c r="AO118" t="str">
        <f>IF(ISNUMBER('Panel Spreadsheet'!AO70),'Average Interest by Type'!$C118,"")</f>
        <v/>
      </c>
      <c r="AP118" t="str">
        <f>IF(ISNUMBER('Panel Spreadsheet'!AP70),'Average Interest by Type'!$C118,"")</f>
        <v/>
      </c>
      <c r="AQ118" t="str">
        <f>IF(ISNUMBER('Panel Spreadsheet'!AQ70),'Average Interest by Type'!$C118,"")</f>
        <v/>
      </c>
      <c r="AR118" t="str">
        <f>IF(ISNUMBER('Panel Spreadsheet'!AR70),'Average Interest by Type'!$C118,"")</f>
        <v/>
      </c>
      <c r="AS118" t="str">
        <f>IF(ISNUMBER('Panel Spreadsheet'!AS70),'Average Interest by Type'!$C118,"")</f>
        <v/>
      </c>
      <c r="AT118" t="str">
        <f>IF(ISNUMBER('Panel Spreadsheet'!AT70),'Average Interest by Type'!$C118,"")</f>
        <v/>
      </c>
      <c r="AU118" t="str">
        <f>IF(ISNUMBER('Panel Spreadsheet'!AU70),'Average Interest by Type'!$C118,"")</f>
        <v/>
      </c>
      <c r="AV118" t="str">
        <f>IF(ISNUMBER('Panel Spreadsheet'!AV70),'Average Interest by Type'!$C118,"")</f>
        <v/>
      </c>
      <c r="AW118" t="str">
        <f>IF(ISNUMBER('Panel Spreadsheet'!AW70),'Average Interest by Type'!$C118,"")</f>
        <v/>
      </c>
      <c r="AX118" t="str">
        <f>IF(ISNUMBER('Panel Spreadsheet'!AX70),'Average Interest by Type'!$C118,"")</f>
        <v/>
      </c>
      <c r="AY118" t="str">
        <f>IF(ISNUMBER('Panel Spreadsheet'!AY70),'Average Interest by Type'!$C118,"")</f>
        <v/>
      </c>
    </row>
    <row r="119" spans="1:51" x14ac:dyDescent="0.35">
      <c r="A119" t="s">
        <v>71</v>
      </c>
      <c r="B119" t="s">
        <v>157</v>
      </c>
      <c r="C119" s="15">
        <v>2.5</v>
      </c>
      <c r="D119">
        <v>1963</v>
      </c>
      <c r="E119">
        <v>1964</v>
      </c>
      <c r="F119" t="str">
        <f>IF(ISNUMBER('Panel Spreadsheet'!F71),'Average Interest by Type'!$C119,"")</f>
        <v/>
      </c>
      <c r="G119" t="str">
        <f>IF(ISNUMBER('Panel Spreadsheet'!G71),'Average Interest by Type'!$C119,"")</f>
        <v/>
      </c>
      <c r="H119" t="str">
        <f>IF(ISNUMBER('Panel Spreadsheet'!H71),'Average Interest by Type'!$C119,"")</f>
        <v/>
      </c>
      <c r="I119" t="str">
        <f>IF(ISNUMBER('Panel Spreadsheet'!I71),'Average Interest by Type'!$C119,"")</f>
        <v/>
      </c>
      <c r="J119" t="str">
        <f>IF(ISNUMBER('Panel Spreadsheet'!J71),'Average Interest by Type'!$C119,"")</f>
        <v/>
      </c>
      <c r="K119" t="str">
        <f>IF(ISNUMBER('Panel Spreadsheet'!K71),'Average Interest by Type'!$C119,"")</f>
        <v/>
      </c>
      <c r="L119" t="str">
        <f>IF(ISNUMBER('Panel Spreadsheet'!L71),'Average Interest by Type'!$C119,"")</f>
        <v/>
      </c>
      <c r="M119" t="str">
        <f>IF(ISNUMBER('Panel Spreadsheet'!M71),'Average Interest by Type'!$C119,"")</f>
        <v/>
      </c>
      <c r="N119" t="str">
        <f>IF(ISNUMBER('Panel Spreadsheet'!N71),'Average Interest by Type'!$C119,"")</f>
        <v/>
      </c>
      <c r="O119" t="str">
        <f>IF(ISNUMBER('Panel Spreadsheet'!O71),'Average Interest by Type'!$C119,"")</f>
        <v/>
      </c>
      <c r="P119" t="str">
        <f>IF(ISNUMBER('Panel Spreadsheet'!P71),'Average Interest by Type'!$C119,"")</f>
        <v/>
      </c>
      <c r="Q119" t="str">
        <f>IF(ISNUMBER('Panel Spreadsheet'!Q71),'Average Interest by Type'!$C119,"")</f>
        <v/>
      </c>
      <c r="R119" t="str">
        <f>IF(ISNUMBER('Panel Spreadsheet'!R71),'Average Interest by Type'!$C119,"")</f>
        <v/>
      </c>
      <c r="S119" t="str">
        <f>IF(ISNUMBER('Panel Spreadsheet'!S71),'Average Interest by Type'!$C119,"")</f>
        <v/>
      </c>
      <c r="T119" t="str">
        <f>IF(ISNUMBER('Panel Spreadsheet'!T71),'Average Interest by Type'!$C119,"")</f>
        <v/>
      </c>
      <c r="U119" t="str">
        <f>IF(ISNUMBER('Panel Spreadsheet'!U71),'Average Interest by Type'!$C119,"")</f>
        <v/>
      </c>
      <c r="V119" t="str">
        <f>IF(ISNUMBER('Panel Spreadsheet'!V71),'Average Interest by Type'!$C119,"")</f>
        <v/>
      </c>
      <c r="W119" t="str">
        <f>IF(ISNUMBER('Panel Spreadsheet'!W71),'Average Interest by Type'!$C119,"")</f>
        <v/>
      </c>
      <c r="X119" t="str">
        <f>IF(ISNUMBER('Panel Spreadsheet'!X71),'Average Interest by Type'!$C119,"")</f>
        <v/>
      </c>
      <c r="Y119" t="str">
        <f>IF(ISNUMBER('Panel Spreadsheet'!Y71),'Average Interest by Type'!$C119,"")</f>
        <v/>
      </c>
      <c r="Z119" t="str">
        <f>IF(ISNUMBER('Panel Spreadsheet'!Z71),'Average Interest by Type'!$C119,"")</f>
        <v/>
      </c>
      <c r="AA119" t="str">
        <f>IF(ISNUMBER('Panel Spreadsheet'!AA71),'Average Interest by Type'!$C119,"")</f>
        <v/>
      </c>
      <c r="AB119" t="str">
        <f>IF(ISNUMBER('Panel Spreadsheet'!AB71),'Average Interest by Type'!$C119,"")</f>
        <v/>
      </c>
      <c r="AC119" t="str">
        <f>IF(ISNUMBER('Panel Spreadsheet'!AC71),'Average Interest by Type'!$C119,"")</f>
        <v/>
      </c>
      <c r="AD119" t="str">
        <f>IF(ISNUMBER('Panel Spreadsheet'!AD71),'Average Interest by Type'!$C119,"")</f>
        <v/>
      </c>
      <c r="AE119" t="str">
        <f>IF(ISNUMBER('Panel Spreadsheet'!AE71),'Average Interest by Type'!$C119,"")</f>
        <v/>
      </c>
      <c r="AF119" t="str">
        <f>IF(ISNUMBER('Panel Spreadsheet'!AF71),'Average Interest by Type'!$C119,"")</f>
        <v/>
      </c>
      <c r="AG119" t="str">
        <f>IF(ISNUMBER('Panel Spreadsheet'!AG71),'Average Interest by Type'!$C119,"")</f>
        <v/>
      </c>
      <c r="AH119" t="str">
        <f>IF(ISNUMBER('Panel Spreadsheet'!AH71),'Average Interest by Type'!$C119,"")</f>
        <v/>
      </c>
      <c r="AI119" t="str">
        <f>IF(ISNUMBER('Panel Spreadsheet'!AI71),'Average Interest by Type'!$C119,"")</f>
        <v/>
      </c>
      <c r="AJ119" t="str">
        <f>IF(ISNUMBER('Panel Spreadsheet'!AJ71),'Average Interest by Type'!$C119,"")</f>
        <v/>
      </c>
      <c r="AK119" t="str">
        <f>IF(ISNUMBER('Panel Spreadsheet'!AK71),'Average Interest by Type'!$C119,"")</f>
        <v/>
      </c>
      <c r="AL119" t="str">
        <f>IF(ISNUMBER('Panel Spreadsheet'!AL71),'Average Interest by Type'!$C119,"")</f>
        <v/>
      </c>
      <c r="AM119" t="str">
        <f>IF(ISNUMBER('Panel Spreadsheet'!AM71),'Average Interest by Type'!$C119,"")</f>
        <v/>
      </c>
      <c r="AN119" t="str">
        <f>IF(ISNUMBER('Panel Spreadsheet'!AN71),'Average Interest by Type'!$C119,"")</f>
        <v/>
      </c>
      <c r="AO119" t="str">
        <f>IF(ISNUMBER('Panel Spreadsheet'!AO71),'Average Interest by Type'!$C119,"")</f>
        <v/>
      </c>
      <c r="AP119" t="str">
        <f>IF(ISNUMBER('Panel Spreadsheet'!AP71),'Average Interest by Type'!$C119,"")</f>
        <v/>
      </c>
      <c r="AQ119" t="str">
        <f>IF(ISNUMBER('Panel Spreadsheet'!AQ71),'Average Interest by Type'!$C119,"")</f>
        <v/>
      </c>
      <c r="AR119" t="str">
        <f>IF(ISNUMBER('Panel Spreadsheet'!AR71),'Average Interest by Type'!$C119,"")</f>
        <v/>
      </c>
      <c r="AS119" t="str">
        <f>IF(ISNUMBER('Panel Spreadsheet'!AS71),'Average Interest by Type'!$C119,"")</f>
        <v/>
      </c>
      <c r="AT119" t="str">
        <f>IF(ISNUMBER('Panel Spreadsheet'!AT71),'Average Interest by Type'!$C119,"")</f>
        <v/>
      </c>
      <c r="AU119" t="str">
        <f>IF(ISNUMBER('Panel Spreadsheet'!AU71),'Average Interest by Type'!$C119,"")</f>
        <v/>
      </c>
      <c r="AV119">
        <f>IF(ISNUMBER('Panel Spreadsheet'!AV71),'Average Interest by Type'!$C119,"")</f>
        <v>2.5</v>
      </c>
      <c r="AW119" t="str">
        <f>IF(ISNUMBER('Panel Spreadsheet'!AW71),'Average Interest by Type'!$C119,"")</f>
        <v/>
      </c>
      <c r="AX119" t="str">
        <f>IF(ISNUMBER('Panel Spreadsheet'!AX71),'Average Interest by Type'!$C119,"")</f>
        <v/>
      </c>
      <c r="AY119" t="str">
        <f>IF(ISNUMBER('Panel Spreadsheet'!AY71),'Average Interest by Type'!$C119,"")</f>
        <v/>
      </c>
    </row>
    <row r="120" spans="1:51" ht="14.5" customHeight="1" x14ac:dyDescent="0.35">
      <c r="A120" t="s">
        <v>49</v>
      </c>
      <c r="B120" t="s">
        <v>157</v>
      </c>
      <c r="C120" s="15">
        <v>2.5</v>
      </c>
      <c r="D120">
        <v>1956</v>
      </c>
      <c r="E120">
        <v>1961</v>
      </c>
      <c r="F120" t="str">
        <f>IF(ISNUMBER('Panel Spreadsheet'!F72),'Average Interest by Type'!$C120,"")</f>
        <v/>
      </c>
      <c r="G120" t="str">
        <f>IF(ISNUMBER('Panel Spreadsheet'!G72),'Average Interest by Type'!$C120,"")</f>
        <v/>
      </c>
      <c r="H120" t="str">
        <f>IF(ISNUMBER('Panel Spreadsheet'!H72),'Average Interest by Type'!$C120,"")</f>
        <v/>
      </c>
      <c r="I120" t="str">
        <f>IF(ISNUMBER('Panel Spreadsheet'!I72),'Average Interest by Type'!$C120,"")</f>
        <v/>
      </c>
      <c r="J120" t="str">
        <f>IF(ISNUMBER('Panel Spreadsheet'!J72),'Average Interest by Type'!$C120,"")</f>
        <v/>
      </c>
      <c r="K120" t="str">
        <f>IF(ISNUMBER('Panel Spreadsheet'!K72),'Average Interest by Type'!$C120,"")</f>
        <v/>
      </c>
      <c r="L120" t="str">
        <f>IF(ISNUMBER('Panel Spreadsheet'!L72),'Average Interest by Type'!$C120,"")</f>
        <v/>
      </c>
      <c r="M120" t="str">
        <f>IF(ISNUMBER('Panel Spreadsheet'!M72),'Average Interest by Type'!$C120,"")</f>
        <v/>
      </c>
      <c r="N120" t="str">
        <f>IF(ISNUMBER('Panel Spreadsheet'!N72),'Average Interest by Type'!$C120,"")</f>
        <v/>
      </c>
      <c r="O120" t="str">
        <f>IF(ISNUMBER('Panel Spreadsheet'!O72),'Average Interest by Type'!$C120,"")</f>
        <v/>
      </c>
      <c r="P120" t="str">
        <f>IF(ISNUMBER('Panel Spreadsheet'!P72),'Average Interest by Type'!$C120,"")</f>
        <v/>
      </c>
      <c r="Q120" t="str">
        <f>IF(ISNUMBER('Panel Spreadsheet'!Q72),'Average Interest by Type'!$C120,"")</f>
        <v/>
      </c>
      <c r="R120" t="str">
        <f>IF(ISNUMBER('Panel Spreadsheet'!R72),'Average Interest by Type'!$C120,"")</f>
        <v/>
      </c>
      <c r="S120" t="str">
        <f>IF(ISNUMBER('Panel Spreadsheet'!S72),'Average Interest by Type'!$C120,"")</f>
        <v/>
      </c>
      <c r="T120" t="str">
        <f>IF(ISNUMBER('Panel Spreadsheet'!T72),'Average Interest by Type'!$C120,"")</f>
        <v/>
      </c>
      <c r="U120">
        <f>IF(ISNUMBER('Panel Spreadsheet'!U72),'Average Interest by Type'!$C120,"")</f>
        <v>2.5</v>
      </c>
      <c r="V120">
        <f>IF(ISNUMBER('Panel Spreadsheet'!V72),'Average Interest by Type'!$C120,"")</f>
        <v>2.5</v>
      </c>
      <c r="W120">
        <f>IF(ISNUMBER('Panel Spreadsheet'!W72),'Average Interest by Type'!$C120,"")</f>
        <v>2.5</v>
      </c>
      <c r="X120">
        <f>IF(ISNUMBER('Panel Spreadsheet'!X72),'Average Interest by Type'!$C120,"")</f>
        <v>2.5</v>
      </c>
      <c r="Y120">
        <f>IF(ISNUMBER('Panel Spreadsheet'!Y72),'Average Interest by Type'!$C120,"")</f>
        <v>2.5</v>
      </c>
      <c r="Z120">
        <f>IF(ISNUMBER('Panel Spreadsheet'!Z72),'Average Interest by Type'!$C120,"")</f>
        <v>2.5</v>
      </c>
      <c r="AA120">
        <f>IF(ISNUMBER('Panel Spreadsheet'!AA72),'Average Interest by Type'!$C120,"")</f>
        <v>2.5</v>
      </c>
      <c r="AB120">
        <f>IF(ISNUMBER('Panel Spreadsheet'!AB72),'Average Interest by Type'!$C120,"")</f>
        <v>2.5</v>
      </c>
      <c r="AC120">
        <f>IF(ISNUMBER('Panel Spreadsheet'!AC72),'Average Interest by Type'!$C120,"")</f>
        <v>2.5</v>
      </c>
      <c r="AD120" t="str">
        <f>IF(ISNUMBER('Panel Spreadsheet'!AD72),'Average Interest by Type'!$C120,"")</f>
        <v/>
      </c>
      <c r="AE120" t="str">
        <f>IF(ISNUMBER('Panel Spreadsheet'!AE72),'Average Interest by Type'!$C120,"")</f>
        <v/>
      </c>
      <c r="AF120" t="str">
        <f>IF(ISNUMBER('Panel Spreadsheet'!AF72),'Average Interest by Type'!$C120,"")</f>
        <v/>
      </c>
      <c r="AG120" t="str">
        <f>IF(ISNUMBER('Panel Spreadsheet'!AG72),'Average Interest by Type'!$C120,"")</f>
        <v/>
      </c>
      <c r="AH120" t="str">
        <f>IF(ISNUMBER('Panel Spreadsheet'!AH72),'Average Interest by Type'!$C120,"")</f>
        <v/>
      </c>
      <c r="AI120" t="str">
        <f>IF(ISNUMBER('Panel Spreadsheet'!AI72),'Average Interest by Type'!$C120,"")</f>
        <v/>
      </c>
      <c r="AJ120">
        <f>IF(ISNUMBER('Panel Spreadsheet'!AJ72),'Average Interest by Type'!$C120,"")</f>
        <v>2.5</v>
      </c>
      <c r="AK120">
        <f>IF(ISNUMBER('Panel Spreadsheet'!AK72),'Average Interest by Type'!$C120,"")</f>
        <v>2.5</v>
      </c>
      <c r="AL120">
        <f>IF(ISNUMBER('Panel Spreadsheet'!AL72),'Average Interest by Type'!$C120,"")</f>
        <v>2.5</v>
      </c>
      <c r="AM120">
        <f>IF(ISNUMBER('Panel Spreadsheet'!AM72),'Average Interest by Type'!$C120,"")</f>
        <v>2.5</v>
      </c>
      <c r="AN120">
        <f>IF(ISNUMBER('Panel Spreadsheet'!AN72),'Average Interest by Type'!$C120,"")</f>
        <v>2.5</v>
      </c>
      <c r="AO120">
        <f>IF(ISNUMBER('Panel Spreadsheet'!AO72),'Average Interest by Type'!$C120,"")</f>
        <v>2.5</v>
      </c>
      <c r="AP120">
        <f>IF(ISNUMBER('Panel Spreadsheet'!AP72),'Average Interest by Type'!$C120,"")</f>
        <v>2.5</v>
      </c>
      <c r="AQ120">
        <f>IF(ISNUMBER('Panel Spreadsheet'!AQ72),'Average Interest by Type'!$C120,"")</f>
        <v>2.5</v>
      </c>
      <c r="AR120">
        <f>IF(ISNUMBER('Panel Spreadsheet'!AR72),'Average Interest by Type'!$C120,"")</f>
        <v>2.5</v>
      </c>
      <c r="AS120">
        <f>IF(ISNUMBER('Panel Spreadsheet'!AS72),'Average Interest by Type'!$C120,"")</f>
        <v>2.5</v>
      </c>
      <c r="AT120" t="str">
        <f>IF(ISNUMBER('Panel Spreadsheet'!AT72),'Average Interest by Type'!$C120,"")</f>
        <v/>
      </c>
      <c r="AU120" t="str">
        <f>IF(ISNUMBER('Panel Spreadsheet'!AU72),'Average Interest by Type'!$C120,"")</f>
        <v/>
      </c>
      <c r="AV120" t="str">
        <f>IF(ISNUMBER('Panel Spreadsheet'!AV72),'Average Interest by Type'!$C120,"")</f>
        <v/>
      </c>
      <c r="AW120" t="str">
        <f>IF(ISNUMBER('Panel Spreadsheet'!AW72),'Average Interest by Type'!$C120,"")</f>
        <v/>
      </c>
      <c r="AX120" t="str">
        <f>IF(ISNUMBER('Panel Spreadsheet'!AX72),'Average Interest by Type'!$C120,"")</f>
        <v/>
      </c>
      <c r="AY120" t="str">
        <f>IF(ISNUMBER('Panel Spreadsheet'!AY72),'Average Interest by Type'!$C120,"")</f>
        <v/>
      </c>
    </row>
    <row r="121" spans="1:51" x14ac:dyDescent="0.35">
      <c r="A121" t="s">
        <v>54</v>
      </c>
      <c r="B121" t="s">
        <v>157</v>
      </c>
      <c r="C121">
        <v>2.5</v>
      </c>
      <c r="D121">
        <v>1944</v>
      </c>
      <c r="E121">
        <v>1948</v>
      </c>
      <c r="F121" t="str">
        <f>IF(ISNUMBER('Panel Spreadsheet'!F73),'Average Interest by Type'!$C121,"")</f>
        <v/>
      </c>
      <c r="G121" t="str">
        <f>IF(ISNUMBER('Panel Spreadsheet'!G73),'Average Interest by Type'!$C121,"")</f>
        <v/>
      </c>
      <c r="H121" t="str">
        <f>IF(ISNUMBER('Panel Spreadsheet'!H73),'Average Interest by Type'!$C121,"")</f>
        <v/>
      </c>
      <c r="I121" t="str">
        <f>IF(ISNUMBER('Panel Spreadsheet'!I73),'Average Interest by Type'!$C121,"")</f>
        <v/>
      </c>
      <c r="J121" t="str">
        <f>IF(ISNUMBER('Panel Spreadsheet'!J73),'Average Interest by Type'!$C121,"")</f>
        <v/>
      </c>
      <c r="K121" t="str">
        <f>IF(ISNUMBER('Panel Spreadsheet'!K73),'Average Interest by Type'!$C121,"")</f>
        <v/>
      </c>
      <c r="L121" t="str">
        <f>IF(ISNUMBER('Panel Spreadsheet'!L73),'Average Interest by Type'!$C121,"")</f>
        <v/>
      </c>
      <c r="M121" t="str">
        <f>IF(ISNUMBER('Panel Spreadsheet'!M73),'Average Interest by Type'!$C121,"")</f>
        <v/>
      </c>
      <c r="N121" t="str">
        <f>IF(ISNUMBER('Panel Spreadsheet'!N73),'Average Interest by Type'!$C121,"")</f>
        <v/>
      </c>
      <c r="O121" t="str">
        <f>IF(ISNUMBER('Panel Spreadsheet'!O73),'Average Interest by Type'!$C121,"")</f>
        <v/>
      </c>
      <c r="P121" t="str">
        <f>IF(ISNUMBER('Panel Spreadsheet'!P73),'Average Interest by Type'!$C121,"")</f>
        <v/>
      </c>
      <c r="Q121" t="str">
        <f>IF(ISNUMBER('Panel Spreadsheet'!Q73),'Average Interest by Type'!$C121,"")</f>
        <v/>
      </c>
      <c r="R121" t="str">
        <f>IF(ISNUMBER('Panel Spreadsheet'!R73),'Average Interest by Type'!$C121,"")</f>
        <v/>
      </c>
      <c r="S121" t="str">
        <f>IF(ISNUMBER('Panel Spreadsheet'!S73),'Average Interest by Type'!$C121,"")</f>
        <v/>
      </c>
      <c r="T121" t="str">
        <f>IF(ISNUMBER('Panel Spreadsheet'!T73),'Average Interest by Type'!$C121,"")</f>
        <v/>
      </c>
      <c r="U121" t="str">
        <f>IF(ISNUMBER('Panel Spreadsheet'!U73),'Average Interest by Type'!$C121,"")</f>
        <v/>
      </c>
      <c r="V121" t="str">
        <f>IF(ISNUMBER('Panel Spreadsheet'!V73),'Average Interest by Type'!$C121,"")</f>
        <v/>
      </c>
      <c r="W121">
        <f>IF(ISNUMBER('Panel Spreadsheet'!W73),'Average Interest by Type'!$C121,"")</f>
        <v>2.5</v>
      </c>
      <c r="X121">
        <f>IF(ISNUMBER('Panel Spreadsheet'!X73),'Average Interest by Type'!$C121,"")</f>
        <v>2.5</v>
      </c>
      <c r="Y121">
        <f>IF(ISNUMBER('Panel Spreadsheet'!Y73),'Average Interest by Type'!$C121,"")</f>
        <v>2.5</v>
      </c>
      <c r="Z121">
        <f>IF(ISNUMBER('Panel Spreadsheet'!Z73),'Average Interest by Type'!$C121,"")</f>
        <v>2.5</v>
      </c>
      <c r="AA121">
        <f>IF(ISNUMBER('Panel Spreadsheet'!AA73),'Average Interest by Type'!$C121,"")</f>
        <v>2.5</v>
      </c>
      <c r="AB121" t="str">
        <f>IF(ISNUMBER('Panel Spreadsheet'!AB73),'Average Interest by Type'!$C121,"")</f>
        <v/>
      </c>
      <c r="AC121" t="str">
        <f>IF(ISNUMBER('Panel Spreadsheet'!AC73),'Average Interest by Type'!$C121,"")</f>
        <v/>
      </c>
      <c r="AD121" t="str">
        <f>IF(ISNUMBER('Panel Spreadsheet'!AD73),'Average Interest by Type'!$C121,"")</f>
        <v/>
      </c>
      <c r="AE121" t="str">
        <f>IF(ISNUMBER('Panel Spreadsheet'!AE73),'Average Interest by Type'!$C121,"")</f>
        <v/>
      </c>
      <c r="AF121" t="str">
        <f>IF(ISNUMBER('Panel Spreadsheet'!AF73),'Average Interest by Type'!$C121,"")</f>
        <v/>
      </c>
      <c r="AG121" t="str">
        <f>IF(ISNUMBER('Panel Spreadsheet'!AG73),'Average Interest by Type'!$C121,"")</f>
        <v/>
      </c>
      <c r="AH121" t="str">
        <f>IF(ISNUMBER('Panel Spreadsheet'!AH73),'Average Interest by Type'!$C121,"")</f>
        <v/>
      </c>
      <c r="AI121" t="str">
        <f>IF(ISNUMBER('Panel Spreadsheet'!AI73),'Average Interest by Type'!$C121,"")</f>
        <v/>
      </c>
      <c r="AJ121" t="str">
        <f>IF(ISNUMBER('Panel Spreadsheet'!AJ73),'Average Interest by Type'!$C121,"")</f>
        <v/>
      </c>
      <c r="AK121" t="str">
        <f>IF(ISNUMBER('Panel Spreadsheet'!AK73),'Average Interest by Type'!$C121,"")</f>
        <v/>
      </c>
      <c r="AL121" t="str">
        <f>IF(ISNUMBER('Panel Spreadsheet'!AL73),'Average Interest by Type'!$C121,"")</f>
        <v/>
      </c>
      <c r="AM121" t="str">
        <f>IF(ISNUMBER('Panel Spreadsheet'!AM73),'Average Interest by Type'!$C121,"")</f>
        <v/>
      </c>
      <c r="AN121" t="str">
        <f>IF(ISNUMBER('Panel Spreadsheet'!AN73),'Average Interest by Type'!$C121,"")</f>
        <v/>
      </c>
      <c r="AO121" t="str">
        <f>IF(ISNUMBER('Panel Spreadsheet'!AO73),'Average Interest by Type'!$C121,"")</f>
        <v/>
      </c>
      <c r="AP121" t="str">
        <f>IF(ISNUMBER('Panel Spreadsheet'!AP73),'Average Interest by Type'!$C121,"")</f>
        <v/>
      </c>
      <c r="AQ121" t="str">
        <f>IF(ISNUMBER('Panel Spreadsheet'!AQ73),'Average Interest by Type'!$C121,"")</f>
        <v/>
      </c>
      <c r="AR121" t="str">
        <f>IF(ISNUMBER('Panel Spreadsheet'!AR73),'Average Interest by Type'!$C121,"")</f>
        <v/>
      </c>
      <c r="AS121" t="str">
        <f>IF(ISNUMBER('Panel Spreadsheet'!AS73),'Average Interest by Type'!$C121,"")</f>
        <v/>
      </c>
      <c r="AT121" t="str">
        <f>IF(ISNUMBER('Panel Spreadsheet'!AT73),'Average Interest by Type'!$C121,"")</f>
        <v/>
      </c>
      <c r="AU121" t="str">
        <f>IF(ISNUMBER('Panel Spreadsheet'!AU73),'Average Interest by Type'!$C121,"")</f>
        <v/>
      </c>
      <c r="AV121" t="str">
        <f>IF(ISNUMBER('Panel Spreadsheet'!AV73),'Average Interest by Type'!$C121,"")</f>
        <v/>
      </c>
      <c r="AW121" t="str">
        <f>IF(ISNUMBER('Panel Spreadsheet'!AW73),'Average Interest by Type'!$C121,"")</f>
        <v/>
      </c>
      <c r="AX121" t="str">
        <f>IF(ISNUMBER('Panel Spreadsheet'!AX73),'Average Interest by Type'!$C121,"")</f>
        <v/>
      </c>
      <c r="AY121" t="str">
        <f>IF(ISNUMBER('Panel Spreadsheet'!AY73),'Average Interest by Type'!$C121,"")</f>
        <v/>
      </c>
    </row>
    <row r="122" spans="1:51" x14ac:dyDescent="0.35">
      <c r="A122" t="s">
        <v>17</v>
      </c>
      <c r="B122" t="s">
        <v>157</v>
      </c>
      <c r="C122" s="15">
        <v>2.5</v>
      </c>
      <c r="D122">
        <v>1945</v>
      </c>
      <c r="E122">
        <v>1947</v>
      </c>
      <c r="F122" t="str">
        <f>IF(ISNUMBER('Panel Spreadsheet'!F74),'Average Interest by Type'!$C122,"")</f>
        <v/>
      </c>
      <c r="G122" t="str">
        <f>IF(ISNUMBER('Panel Spreadsheet'!G74),'Average Interest by Type'!$C122,"")</f>
        <v/>
      </c>
      <c r="H122" t="str">
        <f>IF(ISNUMBER('Panel Spreadsheet'!H74),'Average Interest by Type'!$C122,"")</f>
        <v/>
      </c>
      <c r="I122" t="str">
        <f>IF(ISNUMBER('Panel Spreadsheet'!I74),'Average Interest by Type'!$C122,"")</f>
        <v/>
      </c>
      <c r="J122" t="str">
        <f>IF(ISNUMBER('Panel Spreadsheet'!J74),'Average Interest by Type'!$C122,"")</f>
        <v/>
      </c>
      <c r="K122" t="str">
        <f>IF(ISNUMBER('Panel Spreadsheet'!K74),'Average Interest by Type'!$C122,"")</f>
        <v/>
      </c>
      <c r="L122" t="str">
        <f>IF(ISNUMBER('Panel Spreadsheet'!L74),'Average Interest by Type'!$C122,"")</f>
        <v/>
      </c>
      <c r="M122" t="str">
        <f>IF(ISNUMBER('Panel Spreadsheet'!M74),'Average Interest by Type'!$C122,"")</f>
        <v/>
      </c>
      <c r="N122" t="str">
        <f>IF(ISNUMBER('Panel Spreadsheet'!N74),'Average Interest by Type'!$C122,"")</f>
        <v/>
      </c>
      <c r="O122" t="str">
        <f>IF(ISNUMBER('Panel Spreadsheet'!O74),'Average Interest by Type'!$C122,"")</f>
        <v/>
      </c>
      <c r="P122" t="str">
        <f>IF(ISNUMBER('Panel Spreadsheet'!P74),'Average Interest by Type'!$C122,"")</f>
        <v/>
      </c>
      <c r="Q122" t="str">
        <f>IF(ISNUMBER('Panel Spreadsheet'!Q74),'Average Interest by Type'!$C122,"")</f>
        <v/>
      </c>
      <c r="R122" t="str">
        <f>IF(ISNUMBER('Panel Spreadsheet'!R74),'Average Interest by Type'!$C122,"")</f>
        <v/>
      </c>
      <c r="S122" t="str">
        <f>IF(ISNUMBER('Panel Spreadsheet'!S74),'Average Interest by Type'!$C122,"")</f>
        <v/>
      </c>
      <c r="T122" t="str">
        <f>IF(ISNUMBER('Panel Spreadsheet'!T74),'Average Interest by Type'!$C122,"")</f>
        <v/>
      </c>
      <c r="U122" t="str">
        <f>IF(ISNUMBER('Panel Spreadsheet'!U74),'Average Interest by Type'!$C122,"")</f>
        <v/>
      </c>
      <c r="V122" t="str">
        <f>IF(ISNUMBER('Panel Spreadsheet'!V74),'Average Interest by Type'!$C122,"")</f>
        <v/>
      </c>
      <c r="W122" t="str">
        <f>IF(ISNUMBER('Panel Spreadsheet'!W74),'Average Interest by Type'!$C122,"")</f>
        <v/>
      </c>
      <c r="X122" t="str">
        <f>IF(ISNUMBER('Panel Spreadsheet'!X74),'Average Interest by Type'!$C122,"")</f>
        <v/>
      </c>
      <c r="Y122" t="str">
        <f>IF(ISNUMBER('Panel Spreadsheet'!Y74),'Average Interest by Type'!$C122,"")</f>
        <v/>
      </c>
      <c r="Z122">
        <f>IF(ISNUMBER('Panel Spreadsheet'!Z74),'Average Interest by Type'!$C122,"")</f>
        <v>2.5</v>
      </c>
      <c r="AA122">
        <f>IF(ISNUMBER('Panel Spreadsheet'!AA74),'Average Interest by Type'!$C122,"")</f>
        <v>2.5</v>
      </c>
      <c r="AB122">
        <f>IF(ISNUMBER('Panel Spreadsheet'!AB74),'Average Interest by Type'!$C122,"")</f>
        <v>2.5</v>
      </c>
      <c r="AC122">
        <f>IF(ISNUMBER('Panel Spreadsheet'!AC74),'Average Interest by Type'!$C122,"")</f>
        <v>2.5</v>
      </c>
      <c r="AD122">
        <f>IF(ISNUMBER('Panel Spreadsheet'!AD74),'Average Interest by Type'!$C122,"")</f>
        <v>2.5</v>
      </c>
      <c r="AE122">
        <f>IF(ISNUMBER('Panel Spreadsheet'!AE74),'Average Interest by Type'!$C122,"")</f>
        <v>2.5</v>
      </c>
      <c r="AF122" t="str">
        <f>IF(ISNUMBER('Panel Spreadsheet'!AF74),'Average Interest by Type'!$C122,"")</f>
        <v/>
      </c>
      <c r="AG122" t="str">
        <f>IF(ISNUMBER('Panel Spreadsheet'!AG74),'Average Interest by Type'!$C122,"")</f>
        <v/>
      </c>
      <c r="AH122" t="str">
        <f>IF(ISNUMBER('Panel Spreadsheet'!AH74),'Average Interest by Type'!$C122,"")</f>
        <v/>
      </c>
      <c r="AI122" t="str">
        <f>IF(ISNUMBER('Panel Spreadsheet'!AI74),'Average Interest by Type'!$C122,"")</f>
        <v/>
      </c>
      <c r="AJ122" t="str">
        <f>IF(ISNUMBER('Panel Spreadsheet'!AJ74),'Average Interest by Type'!$C122,"")</f>
        <v/>
      </c>
      <c r="AK122" t="str">
        <f>IF(ISNUMBER('Panel Spreadsheet'!AK74),'Average Interest by Type'!$C122,"")</f>
        <v/>
      </c>
      <c r="AL122" t="str">
        <f>IF(ISNUMBER('Panel Spreadsheet'!AL74),'Average Interest by Type'!$C122,"")</f>
        <v/>
      </c>
      <c r="AM122" t="str">
        <f>IF(ISNUMBER('Panel Spreadsheet'!AM74),'Average Interest by Type'!$C122,"")</f>
        <v/>
      </c>
      <c r="AN122" t="str">
        <f>IF(ISNUMBER('Panel Spreadsheet'!AN74),'Average Interest by Type'!$C122,"")</f>
        <v/>
      </c>
      <c r="AO122" t="str">
        <f>IF(ISNUMBER('Panel Spreadsheet'!AO74),'Average Interest by Type'!$C122,"")</f>
        <v/>
      </c>
      <c r="AP122" t="str">
        <f>IF(ISNUMBER('Panel Spreadsheet'!AP74),'Average Interest by Type'!$C122,"")</f>
        <v/>
      </c>
      <c r="AQ122" t="str">
        <f>IF(ISNUMBER('Panel Spreadsheet'!AQ74),'Average Interest by Type'!$C122,"")</f>
        <v/>
      </c>
      <c r="AR122" t="str">
        <f>IF(ISNUMBER('Panel Spreadsheet'!AR74),'Average Interest by Type'!$C122,"")</f>
        <v/>
      </c>
      <c r="AS122" t="str">
        <f>IF(ISNUMBER('Panel Spreadsheet'!AS74),'Average Interest by Type'!$C122,"")</f>
        <v/>
      </c>
      <c r="AT122" t="str">
        <f>IF(ISNUMBER('Panel Spreadsheet'!AT74),'Average Interest by Type'!$C122,"")</f>
        <v/>
      </c>
      <c r="AU122" t="str">
        <f>IF(ISNUMBER('Panel Spreadsheet'!AU74),'Average Interest by Type'!$C122,"")</f>
        <v/>
      </c>
      <c r="AV122" t="str">
        <f>IF(ISNUMBER('Panel Spreadsheet'!AV74),'Average Interest by Type'!$C122,"")</f>
        <v/>
      </c>
      <c r="AW122" t="str">
        <f>IF(ISNUMBER('Panel Spreadsheet'!AW74),'Average Interest by Type'!$C122,"")</f>
        <v/>
      </c>
      <c r="AX122" t="str">
        <f>IF(ISNUMBER('Panel Spreadsheet'!AX74),'Average Interest by Type'!$C122,"")</f>
        <v/>
      </c>
      <c r="AY122" t="str">
        <f>IF(ISNUMBER('Panel Spreadsheet'!AY74),'Average Interest by Type'!$C122,"")</f>
        <v/>
      </c>
    </row>
    <row r="123" spans="1:51" x14ac:dyDescent="0.35">
      <c r="A123" t="s">
        <v>17</v>
      </c>
      <c r="B123" t="s">
        <v>157</v>
      </c>
      <c r="C123" s="15">
        <v>2.5</v>
      </c>
      <c r="D123">
        <v>1946</v>
      </c>
      <c r="E123">
        <v>1948</v>
      </c>
      <c r="F123" t="str">
        <f>IF(ISNUMBER('Panel Spreadsheet'!F75),'Average Interest by Type'!$C123,"")</f>
        <v/>
      </c>
      <c r="G123" t="str">
        <f>IF(ISNUMBER('Panel Spreadsheet'!G75),'Average Interest by Type'!$C123,"")</f>
        <v/>
      </c>
      <c r="H123" t="str">
        <f>IF(ISNUMBER('Panel Spreadsheet'!H75),'Average Interest by Type'!$C123,"")</f>
        <v/>
      </c>
      <c r="I123" t="str">
        <f>IF(ISNUMBER('Panel Spreadsheet'!I75),'Average Interest by Type'!$C123,"")</f>
        <v/>
      </c>
      <c r="J123" t="str">
        <f>IF(ISNUMBER('Panel Spreadsheet'!J75),'Average Interest by Type'!$C123,"")</f>
        <v/>
      </c>
      <c r="K123" t="str">
        <f>IF(ISNUMBER('Panel Spreadsheet'!K75),'Average Interest by Type'!$C123,"")</f>
        <v/>
      </c>
      <c r="L123" t="str">
        <f>IF(ISNUMBER('Panel Spreadsheet'!L75),'Average Interest by Type'!$C123,"")</f>
        <v/>
      </c>
      <c r="M123" t="str">
        <f>IF(ISNUMBER('Panel Spreadsheet'!M75),'Average Interest by Type'!$C123,"")</f>
        <v/>
      </c>
      <c r="N123" t="str">
        <f>IF(ISNUMBER('Panel Spreadsheet'!N75),'Average Interest by Type'!$C123,"")</f>
        <v/>
      </c>
      <c r="O123" t="str">
        <f>IF(ISNUMBER('Panel Spreadsheet'!O75),'Average Interest by Type'!$C123,"")</f>
        <v/>
      </c>
      <c r="P123" t="str">
        <f>IF(ISNUMBER('Panel Spreadsheet'!P75),'Average Interest by Type'!$C123,"")</f>
        <v/>
      </c>
      <c r="Q123" t="str">
        <f>IF(ISNUMBER('Panel Spreadsheet'!Q75),'Average Interest by Type'!$C123,"")</f>
        <v/>
      </c>
      <c r="R123" t="str">
        <f>IF(ISNUMBER('Panel Spreadsheet'!R75),'Average Interest by Type'!$C123,"")</f>
        <v/>
      </c>
      <c r="S123" t="str">
        <f>IF(ISNUMBER('Panel Spreadsheet'!S75),'Average Interest by Type'!$C123,"")</f>
        <v/>
      </c>
      <c r="T123" t="str">
        <f>IF(ISNUMBER('Panel Spreadsheet'!T75),'Average Interest by Type'!$C123,"")</f>
        <v/>
      </c>
      <c r="U123" t="str">
        <f>IF(ISNUMBER('Panel Spreadsheet'!U75),'Average Interest by Type'!$C123,"")</f>
        <v/>
      </c>
      <c r="V123" t="str">
        <f>IF(ISNUMBER('Panel Spreadsheet'!V75),'Average Interest by Type'!$C123,"")</f>
        <v/>
      </c>
      <c r="W123" t="str">
        <f>IF(ISNUMBER('Panel Spreadsheet'!W75),'Average Interest by Type'!$C123,"")</f>
        <v/>
      </c>
      <c r="X123" t="str">
        <f>IF(ISNUMBER('Panel Spreadsheet'!X75),'Average Interest by Type'!$C123,"")</f>
        <v/>
      </c>
      <c r="Y123" t="str">
        <f>IF(ISNUMBER('Panel Spreadsheet'!Y75),'Average Interest by Type'!$C123,"")</f>
        <v/>
      </c>
      <c r="Z123">
        <f>IF(ISNUMBER('Panel Spreadsheet'!Z75),'Average Interest by Type'!$C123,"")</f>
        <v>2.5</v>
      </c>
      <c r="AA123">
        <f>IF(ISNUMBER('Panel Spreadsheet'!AA75),'Average Interest by Type'!$C123,"")</f>
        <v>2.5</v>
      </c>
      <c r="AB123">
        <f>IF(ISNUMBER('Panel Spreadsheet'!AB75),'Average Interest by Type'!$C123,"")</f>
        <v>2.5</v>
      </c>
      <c r="AC123">
        <f>IF(ISNUMBER('Panel Spreadsheet'!AC75),'Average Interest by Type'!$C123,"")</f>
        <v>2.5</v>
      </c>
      <c r="AD123">
        <f>IF(ISNUMBER('Panel Spreadsheet'!AD75),'Average Interest by Type'!$C123,"")</f>
        <v>2.5</v>
      </c>
      <c r="AE123" t="str">
        <f>IF(ISNUMBER('Panel Spreadsheet'!AE75),'Average Interest by Type'!$C123,"")</f>
        <v/>
      </c>
      <c r="AF123" t="str">
        <f>IF(ISNUMBER('Panel Spreadsheet'!AF75),'Average Interest by Type'!$C123,"")</f>
        <v/>
      </c>
      <c r="AG123" t="str">
        <f>IF(ISNUMBER('Panel Spreadsheet'!AG75),'Average Interest by Type'!$C123,"")</f>
        <v/>
      </c>
      <c r="AH123" t="str">
        <f>IF(ISNUMBER('Panel Spreadsheet'!AH75),'Average Interest by Type'!$C123,"")</f>
        <v/>
      </c>
      <c r="AI123" t="str">
        <f>IF(ISNUMBER('Panel Spreadsheet'!AI75),'Average Interest by Type'!$C123,"")</f>
        <v/>
      </c>
      <c r="AJ123" t="str">
        <f>IF(ISNUMBER('Panel Spreadsheet'!AJ75),'Average Interest by Type'!$C123,"")</f>
        <v/>
      </c>
      <c r="AK123" t="str">
        <f>IF(ISNUMBER('Panel Spreadsheet'!AK75),'Average Interest by Type'!$C123,"")</f>
        <v/>
      </c>
      <c r="AL123" t="str">
        <f>IF(ISNUMBER('Panel Spreadsheet'!AL75),'Average Interest by Type'!$C123,"")</f>
        <v/>
      </c>
      <c r="AM123" t="str">
        <f>IF(ISNUMBER('Panel Spreadsheet'!AM75),'Average Interest by Type'!$C123,"")</f>
        <v/>
      </c>
      <c r="AN123" t="str">
        <f>IF(ISNUMBER('Panel Spreadsheet'!AN75),'Average Interest by Type'!$C123,"")</f>
        <v/>
      </c>
      <c r="AO123" t="str">
        <f>IF(ISNUMBER('Panel Spreadsheet'!AO75),'Average Interest by Type'!$C123,"")</f>
        <v/>
      </c>
      <c r="AP123" t="str">
        <f>IF(ISNUMBER('Panel Spreadsheet'!AP75),'Average Interest by Type'!$C123,"")</f>
        <v/>
      </c>
      <c r="AQ123" t="str">
        <f>IF(ISNUMBER('Panel Spreadsheet'!AQ75),'Average Interest by Type'!$C123,"")</f>
        <v/>
      </c>
      <c r="AR123" t="str">
        <f>IF(ISNUMBER('Panel Spreadsheet'!AR75),'Average Interest by Type'!$C123,"")</f>
        <v/>
      </c>
      <c r="AS123" t="str">
        <f>IF(ISNUMBER('Panel Spreadsheet'!AS75),'Average Interest by Type'!$C123,"")</f>
        <v/>
      </c>
      <c r="AT123" t="str">
        <f>IF(ISNUMBER('Panel Spreadsheet'!AT75),'Average Interest by Type'!$C123,"")</f>
        <v/>
      </c>
      <c r="AU123" t="str">
        <f>IF(ISNUMBER('Panel Spreadsheet'!AU75),'Average Interest by Type'!$C123,"")</f>
        <v/>
      </c>
      <c r="AV123" t="str">
        <f>IF(ISNUMBER('Panel Spreadsheet'!AV75),'Average Interest by Type'!$C123,"")</f>
        <v/>
      </c>
      <c r="AW123" t="str">
        <f>IF(ISNUMBER('Panel Spreadsheet'!AW75),'Average Interest by Type'!$C123,"")</f>
        <v/>
      </c>
      <c r="AX123" t="str">
        <f>IF(ISNUMBER('Panel Spreadsheet'!AX75),'Average Interest by Type'!$C123,"")</f>
        <v/>
      </c>
      <c r="AY123" t="str">
        <f>IF(ISNUMBER('Panel Spreadsheet'!AY75),'Average Interest by Type'!$C123,"")</f>
        <v/>
      </c>
    </row>
    <row r="124" spans="1:51" x14ac:dyDescent="0.35">
      <c r="A124" t="s">
        <v>17</v>
      </c>
      <c r="B124" t="s">
        <v>157</v>
      </c>
      <c r="C124" s="15">
        <v>2.5</v>
      </c>
      <c r="D124">
        <v>1949</v>
      </c>
      <c r="E124">
        <v>1951</v>
      </c>
      <c r="F124" t="str">
        <f>IF(ISNUMBER('Panel Spreadsheet'!F76),'Average Interest by Type'!$C124,"")</f>
        <v/>
      </c>
      <c r="G124" t="str">
        <f>IF(ISNUMBER('Panel Spreadsheet'!G76),'Average Interest by Type'!$C124,"")</f>
        <v/>
      </c>
      <c r="H124" t="str">
        <f>IF(ISNUMBER('Panel Spreadsheet'!H76),'Average Interest by Type'!$C124,"")</f>
        <v/>
      </c>
      <c r="I124" t="str">
        <f>IF(ISNUMBER('Panel Spreadsheet'!I76),'Average Interest by Type'!$C124,"")</f>
        <v/>
      </c>
      <c r="J124" t="str">
        <f>IF(ISNUMBER('Panel Spreadsheet'!J76),'Average Interest by Type'!$C124,"")</f>
        <v/>
      </c>
      <c r="K124" t="str">
        <f>IF(ISNUMBER('Panel Spreadsheet'!K76),'Average Interest by Type'!$C124,"")</f>
        <v/>
      </c>
      <c r="L124" t="str">
        <f>IF(ISNUMBER('Panel Spreadsheet'!L76),'Average Interest by Type'!$C124,"")</f>
        <v/>
      </c>
      <c r="M124" t="str">
        <f>IF(ISNUMBER('Panel Spreadsheet'!M76),'Average Interest by Type'!$C124,"")</f>
        <v/>
      </c>
      <c r="N124" t="str">
        <f>IF(ISNUMBER('Panel Spreadsheet'!N76),'Average Interest by Type'!$C124,"")</f>
        <v/>
      </c>
      <c r="O124" t="str">
        <f>IF(ISNUMBER('Panel Spreadsheet'!O76),'Average Interest by Type'!$C124,"")</f>
        <v/>
      </c>
      <c r="P124" t="str">
        <f>IF(ISNUMBER('Panel Spreadsheet'!P76),'Average Interest by Type'!$C124,"")</f>
        <v/>
      </c>
      <c r="Q124" t="str">
        <f>IF(ISNUMBER('Panel Spreadsheet'!Q76),'Average Interest by Type'!$C124,"")</f>
        <v/>
      </c>
      <c r="R124" t="str">
        <f>IF(ISNUMBER('Panel Spreadsheet'!R76),'Average Interest by Type'!$C124,"")</f>
        <v/>
      </c>
      <c r="S124" t="str">
        <f>IF(ISNUMBER('Panel Spreadsheet'!S76),'Average Interest by Type'!$C124,"")</f>
        <v/>
      </c>
      <c r="T124" t="str">
        <f>IF(ISNUMBER('Panel Spreadsheet'!T76),'Average Interest by Type'!$C124,"")</f>
        <v/>
      </c>
      <c r="U124" t="str">
        <f>IF(ISNUMBER('Panel Spreadsheet'!U76),'Average Interest by Type'!$C124,"")</f>
        <v/>
      </c>
      <c r="V124" t="str">
        <f>IF(ISNUMBER('Panel Spreadsheet'!V76),'Average Interest by Type'!$C124,"")</f>
        <v/>
      </c>
      <c r="W124" t="str">
        <f>IF(ISNUMBER('Panel Spreadsheet'!W76),'Average Interest by Type'!$C124,"")</f>
        <v/>
      </c>
      <c r="X124" t="str">
        <f>IF(ISNUMBER('Panel Spreadsheet'!X76),'Average Interest by Type'!$C124,"")</f>
        <v/>
      </c>
      <c r="Y124" t="str">
        <f>IF(ISNUMBER('Panel Spreadsheet'!Y76),'Average Interest by Type'!$C124,"")</f>
        <v/>
      </c>
      <c r="Z124" t="str">
        <f>IF(ISNUMBER('Panel Spreadsheet'!Z76),'Average Interest by Type'!$C124,"")</f>
        <v/>
      </c>
      <c r="AA124">
        <f>IF(ISNUMBER('Panel Spreadsheet'!AA76),'Average Interest by Type'!$C124,"")</f>
        <v>2.5</v>
      </c>
      <c r="AB124">
        <f>IF(ISNUMBER('Panel Spreadsheet'!AB76),'Average Interest by Type'!$C124,"")</f>
        <v>2.5</v>
      </c>
      <c r="AC124">
        <f>IF(ISNUMBER('Panel Spreadsheet'!AC76),'Average Interest by Type'!$C124,"")</f>
        <v>2.5</v>
      </c>
      <c r="AD124">
        <f>IF(ISNUMBER('Panel Spreadsheet'!AD76),'Average Interest by Type'!$C124,"")</f>
        <v>2.5</v>
      </c>
      <c r="AE124">
        <f>IF(ISNUMBER('Panel Spreadsheet'!AE76),'Average Interest by Type'!$C124,"")</f>
        <v>2.5</v>
      </c>
      <c r="AF124">
        <f>IF(ISNUMBER('Panel Spreadsheet'!AF76),'Average Interest by Type'!$C124,"")</f>
        <v>2.5</v>
      </c>
      <c r="AG124">
        <f>IF(ISNUMBER('Panel Spreadsheet'!AG76),'Average Interest by Type'!$C124,"")</f>
        <v>2.5</v>
      </c>
      <c r="AH124">
        <f>IF(ISNUMBER('Panel Spreadsheet'!AH76),'Average Interest by Type'!$C124,"")</f>
        <v>2.5</v>
      </c>
      <c r="AI124" t="str">
        <f>IF(ISNUMBER('Panel Spreadsheet'!AI76),'Average Interest by Type'!$C124,"")</f>
        <v/>
      </c>
      <c r="AJ124" t="str">
        <f>IF(ISNUMBER('Panel Spreadsheet'!AJ76),'Average Interest by Type'!$C124,"")</f>
        <v/>
      </c>
      <c r="AK124" t="str">
        <f>IF(ISNUMBER('Panel Spreadsheet'!AK76),'Average Interest by Type'!$C124,"")</f>
        <v/>
      </c>
      <c r="AL124" t="str">
        <f>IF(ISNUMBER('Panel Spreadsheet'!AL76),'Average Interest by Type'!$C124,"")</f>
        <v/>
      </c>
      <c r="AM124" t="str">
        <f>IF(ISNUMBER('Panel Spreadsheet'!AM76),'Average Interest by Type'!$C124,"")</f>
        <v/>
      </c>
      <c r="AN124" t="str">
        <f>IF(ISNUMBER('Panel Spreadsheet'!AN76),'Average Interest by Type'!$C124,"")</f>
        <v/>
      </c>
      <c r="AO124" t="str">
        <f>IF(ISNUMBER('Panel Spreadsheet'!AO76),'Average Interest by Type'!$C124,"")</f>
        <v/>
      </c>
      <c r="AP124" t="str">
        <f>IF(ISNUMBER('Panel Spreadsheet'!AP76),'Average Interest by Type'!$C124,"")</f>
        <v/>
      </c>
      <c r="AQ124" t="str">
        <f>IF(ISNUMBER('Panel Spreadsheet'!AQ76),'Average Interest by Type'!$C124,"")</f>
        <v/>
      </c>
      <c r="AR124" t="str">
        <f>IF(ISNUMBER('Panel Spreadsheet'!AR76),'Average Interest by Type'!$C124,"")</f>
        <v/>
      </c>
      <c r="AS124" t="str">
        <f>IF(ISNUMBER('Panel Spreadsheet'!AS76),'Average Interest by Type'!$C124,"")</f>
        <v/>
      </c>
      <c r="AT124" t="str">
        <f>IF(ISNUMBER('Panel Spreadsheet'!AT76),'Average Interest by Type'!$C124,"")</f>
        <v/>
      </c>
      <c r="AU124" t="str">
        <f>IF(ISNUMBER('Panel Spreadsheet'!AU76),'Average Interest by Type'!$C124,"")</f>
        <v/>
      </c>
      <c r="AV124" t="str">
        <f>IF(ISNUMBER('Panel Spreadsheet'!AV76),'Average Interest by Type'!$C124,"")</f>
        <v/>
      </c>
      <c r="AW124" t="str">
        <f>IF(ISNUMBER('Panel Spreadsheet'!AW76),'Average Interest by Type'!$C124,"")</f>
        <v/>
      </c>
      <c r="AX124" t="str">
        <f>IF(ISNUMBER('Panel Spreadsheet'!AX76),'Average Interest by Type'!$C124,"")</f>
        <v/>
      </c>
      <c r="AY124" t="str">
        <f>IF(ISNUMBER('Panel Spreadsheet'!AY76),'Average Interest by Type'!$C124,"")</f>
        <v/>
      </c>
    </row>
    <row r="125" spans="1:51" ht="29" x14ac:dyDescent="0.35">
      <c r="A125" s="31" t="s">
        <v>65</v>
      </c>
      <c r="B125" t="s">
        <v>157</v>
      </c>
      <c r="C125" s="15">
        <v>2.5</v>
      </c>
      <c r="D125">
        <v>1949</v>
      </c>
      <c r="E125">
        <v>1951</v>
      </c>
      <c r="F125" t="str">
        <f>IF(ISNUMBER('Panel Spreadsheet'!F77),'Average Interest by Type'!$C125,"")</f>
        <v/>
      </c>
      <c r="G125" t="str">
        <f>IF(ISNUMBER('Panel Spreadsheet'!G77),'Average Interest by Type'!$C125,"")</f>
        <v/>
      </c>
      <c r="H125" t="str">
        <f>IF(ISNUMBER('Panel Spreadsheet'!H77),'Average Interest by Type'!$C125,"")</f>
        <v/>
      </c>
      <c r="I125" t="str">
        <f>IF(ISNUMBER('Panel Spreadsheet'!I77),'Average Interest by Type'!$C125,"")</f>
        <v/>
      </c>
      <c r="J125" t="str">
        <f>IF(ISNUMBER('Panel Spreadsheet'!J77),'Average Interest by Type'!$C125,"")</f>
        <v/>
      </c>
      <c r="K125" t="str">
        <f>IF(ISNUMBER('Panel Spreadsheet'!K77),'Average Interest by Type'!$C125,"")</f>
        <v/>
      </c>
      <c r="L125" t="str">
        <f>IF(ISNUMBER('Panel Spreadsheet'!L77),'Average Interest by Type'!$C125,"")</f>
        <v/>
      </c>
      <c r="M125" t="str">
        <f>IF(ISNUMBER('Panel Spreadsheet'!M77),'Average Interest by Type'!$C125,"")</f>
        <v/>
      </c>
      <c r="N125" t="str">
        <f>IF(ISNUMBER('Panel Spreadsheet'!N77),'Average Interest by Type'!$C125,"")</f>
        <v/>
      </c>
      <c r="O125" t="str">
        <f>IF(ISNUMBER('Panel Spreadsheet'!O77),'Average Interest by Type'!$C125,"")</f>
        <v/>
      </c>
      <c r="P125" t="str">
        <f>IF(ISNUMBER('Panel Spreadsheet'!P77),'Average Interest by Type'!$C125,"")</f>
        <v/>
      </c>
      <c r="Q125" t="str">
        <f>IF(ISNUMBER('Panel Spreadsheet'!Q77),'Average Interest by Type'!$C125,"")</f>
        <v/>
      </c>
      <c r="R125" t="str">
        <f>IF(ISNUMBER('Panel Spreadsheet'!R77),'Average Interest by Type'!$C125,"")</f>
        <v/>
      </c>
      <c r="S125" t="str">
        <f>IF(ISNUMBER('Panel Spreadsheet'!S77),'Average Interest by Type'!$C125,"")</f>
        <v/>
      </c>
      <c r="T125" t="str">
        <f>IF(ISNUMBER('Panel Spreadsheet'!T77),'Average Interest by Type'!$C125,"")</f>
        <v/>
      </c>
      <c r="U125" t="str">
        <f>IF(ISNUMBER('Panel Spreadsheet'!U77),'Average Interest by Type'!$C125,"")</f>
        <v/>
      </c>
      <c r="V125" t="str">
        <f>IF(ISNUMBER('Panel Spreadsheet'!V77),'Average Interest by Type'!$C125,"")</f>
        <v/>
      </c>
      <c r="W125" t="str">
        <f>IF(ISNUMBER('Panel Spreadsheet'!W77),'Average Interest by Type'!$C125,"")</f>
        <v/>
      </c>
      <c r="X125" t="str">
        <f>IF(ISNUMBER('Panel Spreadsheet'!X77),'Average Interest by Type'!$C125,"")</f>
        <v/>
      </c>
      <c r="Y125" t="str">
        <f>IF(ISNUMBER('Panel Spreadsheet'!Y77),'Average Interest by Type'!$C125,"")</f>
        <v/>
      </c>
      <c r="Z125" t="str">
        <f>IF(ISNUMBER('Panel Spreadsheet'!Z77),'Average Interest by Type'!$C125,"")</f>
        <v/>
      </c>
      <c r="AA125" t="str">
        <f>IF(ISNUMBER('Panel Spreadsheet'!AA77),'Average Interest by Type'!$C125,"")</f>
        <v/>
      </c>
      <c r="AB125" t="str">
        <f>IF(ISNUMBER('Panel Spreadsheet'!AB77),'Average Interest by Type'!$C125,"")</f>
        <v/>
      </c>
      <c r="AC125" t="str">
        <f>IF(ISNUMBER('Panel Spreadsheet'!AC77),'Average Interest by Type'!$C125,"")</f>
        <v/>
      </c>
      <c r="AD125" t="str">
        <f>IF(ISNUMBER('Panel Spreadsheet'!AD77),'Average Interest by Type'!$C125,"")</f>
        <v/>
      </c>
      <c r="AE125" t="str">
        <f>IF(ISNUMBER('Panel Spreadsheet'!AE77),'Average Interest by Type'!$C125,"")</f>
        <v/>
      </c>
      <c r="AF125" t="str">
        <f>IF(ISNUMBER('Panel Spreadsheet'!AF77),'Average Interest by Type'!$C125,"")</f>
        <v/>
      </c>
      <c r="AG125" t="str">
        <f>IF(ISNUMBER('Panel Spreadsheet'!AG77),'Average Interest by Type'!$C125,"")</f>
        <v/>
      </c>
      <c r="AH125" t="str">
        <f>IF(ISNUMBER('Panel Spreadsheet'!AH77),'Average Interest by Type'!$C125,"")</f>
        <v/>
      </c>
      <c r="AI125">
        <f>IF(ISNUMBER('Panel Spreadsheet'!AI77),'Average Interest by Type'!$C125,"")</f>
        <v>2.5</v>
      </c>
      <c r="AJ125" t="str">
        <f>IF(ISNUMBER('Panel Spreadsheet'!AJ77),'Average Interest by Type'!$C125,"")</f>
        <v/>
      </c>
      <c r="AK125" t="str">
        <f>IF(ISNUMBER('Panel Spreadsheet'!AK77),'Average Interest by Type'!$C125,"")</f>
        <v/>
      </c>
      <c r="AL125" t="str">
        <f>IF(ISNUMBER('Panel Spreadsheet'!AL77),'Average Interest by Type'!$C125,"")</f>
        <v/>
      </c>
      <c r="AM125" t="str">
        <f>IF(ISNUMBER('Panel Spreadsheet'!AM77),'Average Interest by Type'!$C125,"")</f>
        <v/>
      </c>
      <c r="AN125" t="str">
        <f>IF(ISNUMBER('Panel Spreadsheet'!AN77),'Average Interest by Type'!$C125,"")</f>
        <v/>
      </c>
      <c r="AO125" t="str">
        <f>IF(ISNUMBER('Panel Spreadsheet'!AO77),'Average Interest by Type'!$C125,"")</f>
        <v/>
      </c>
      <c r="AP125" t="str">
        <f>IF(ISNUMBER('Panel Spreadsheet'!AP77),'Average Interest by Type'!$C125,"")</f>
        <v/>
      </c>
      <c r="AQ125" t="str">
        <f>IF(ISNUMBER('Panel Spreadsheet'!AQ77),'Average Interest by Type'!$C125,"")</f>
        <v/>
      </c>
      <c r="AR125" t="str">
        <f>IF(ISNUMBER('Panel Spreadsheet'!AR77),'Average Interest by Type'!$C125,"")</f>
        <v/>
      </c>
      <c r="AS125" t="str">
        <f>IF(ISNUMBER('Panel Spreadsheet'!AS77),'Average Interest by Type'!$C125,"")</f>
        <v/>
      </c>
      <c r="AT125" t="str">
        <f>IF(ISNUMBER('Panel Spreadsheet'!AT77),'Average Interest by Type'!$C125,"")</f>
        <v/>
      </c>
      <c r="AU125" t="str">
        <f>IF(ISNUMBER('Panel Spreadsheet'!AU77),'Average Interest by Type'!$C125,"")</f>
        <v/>
      </c>
      <c r="AV125" t="str">
        <f>IF(ISNUMBER('Panel Spreadsheet'!AV77),'Average Interest by Type'!$C125,"")</f>
        <v/>
      </c>
      <c r="AW125" t="str">
        <f>IF(ISNUMBER('Panel Spreadsheet'!AW77),'Average Interest by Type'!$C125,"")</f>
        <v/>
      </c>
      <c r="AX125" t="str">
        <f>IF(ISNUMBER('Panel Spreadsheet'!AX77),'Average Interest by Type'!$C125,"")</f>
        <v/>
      </c>
      <c r="AY125" t="str">
        <f>IF(ISNUMBER('Panel Spreadsheet'!AY77),'Average Interest by Type'!$C125,"")</f>
        <v/>
      </c>
    </row>
    <row r="126" spans="1:51" ht="29" x14ac:dyDescent="0.35">
      <c r="A126" s="31" t="s">
        <v>64</v>
      </c>
      <c r="B126" t="s">
        <v>157</v>
      </c>
      <c r="C126" s="15">
        <v>2.5</v>
      </c>
      <c r="D126">
        <v>1949</v>
      </c>
      <c r="E126">
        <v>1951</v>
      </c>
      <c r="F126" t="str">
        <f>IF(ISNUMBER('Panel Spreadsheet'!F78),'Average Interest by Type'!$C126,"")</f>
        <v/>
      </c>
      <c r="G126" t="str">
        <f>IF(ISNUMBER('Panel Spreadsheet'!G78),'Average Interest by Type'!$C126,"")</f>
        <v/>
      </c>
      <c r="H126" t="str">
        <f>IF(ISNUMBER('Panel Spreadsheet'!H78),'Average Interest by Type'!$C126,"")</f>
        <v/>
      </c>
      <c r="I126" t="str">
        <f>IF(ISNUMBER('Panel Spreadsheet'!I78),'Average Interest by Type'!$C126,"")</f>
        <v/>
      </c>
      <c r="J126" t="str">
        <f>IF(ISNUMBER('Panel Spreadsheet'!J78),'Average Interest by Type'!$C126,"")</f>
        <v/>
      </c>
      <c r="K126" t="str">
        <f>IF(ISNUMBER('Panel Spreadsheet'!K78),'Average Interest by Type'!$C126,"")</f>
        <v/>
      </c>
      <c r="L126" t="str">
        <f>IF(ISNUMBER('Panel Spreadsheet'!L78),'Average Interest by Type'!$C126,"")</f>
        <v/>
      </c>
      <c r="M126" t="str">
        <f>IF(ISNUMBER('Panel Spreadsheet'!M78),'Average Interest by Type'!$C126,"")</f>
        <v/>
      </c>
      <c r="N126" t="str">
        <f>IF(ISNUMBER('Panel Spreadsheet'!N78),'Average Interest by Type'!$C126,"")</f>
        <v/>
      </c>
      <c r="O126" t="str">
        <f>IF(ISNUMBER('Panel Spreadsheet'!O78),'Average Interest by Type'!$C126,"")</f>
        <v/>
      </c>
      <c r="P126" t="str">
        <f>IF(ISNUMBER('Panel Spreadsheet'!P78),'Average Interest by Type'!$C126,"")</f>
        <v/>
      </c>
      <c r="Q126" t="str">
        <f>IF(ISNUMBER('Panel Spreadsheet'!Q78),'Average Interest by Type'!$C126,"")</f>
        <v/>
      </c>
      <c r="R126" t="str">
        <f>IF(ISNUMBER('Panel Spreadsheet'!R78),'Average Interest by Type'!$C126,"")</f>
        <v/>
      </c>
      <c r="S126" t="str">
        <f>IF(ISNUMBER('Panel Spreadsheet'!S78),'Average Interest by Type'!$C126,"")</f>
        <v/>
      </c>
      <c r="T126" t="str">
        <f>IF(ISNUMBER('Panel Spreadsheet'!T78),'Average Interest by Type'!$C126,"")</f>
        <v/>
      </c>
      <c r="U126" t="str">
        <f>IF(ISNUMBER('Panel Spreadsheet'!U78),'Average Interest by Type'!$C126,"")</f>
        <v/>
      </c>
      <c r="V126" t="str">
        <f>IF(ISNUMBER('Panel Spreadsheet'!V78),'Average Interest by Type'!$C126,"")</f>
        <v/>
      </c>
      <c r="W126" t="str">
        <f>IF(ISNUMBER('Panel Spreadsheet'!W78),'Average Interest by Type'!$C126,"")</f>
        <v/>
      </c>
      <c r="X126" t="str">
        <f>IF(ISNUMBER('Panel Spreadsheet'!X78),'Average Interest by Type'!$C126,"")</f>
        <v/>
      </c>
      <c r="Y126" t="str">
        <f>IF(ISNUMBER('Panel Spreadsheet'!Y78),'Average Interest by Type'!$C126,"")</f>
        <v/>
      </c>
      <c r="Z126" t="str">
        <f>IF(ISNUMBER('Panel Spreadsheet'!Z78),'Average Interest by Type'!$C126,"")</f>
        <v/>
      </c>
      <c r="AA126" t="str">
        <f>IF(ISNUMBER('Panel Spreadsheet'!AA78),'Average Interest by Type'!$C126,"")</f>
        <v/>
      </c>
      <c r="AB126" t="str">
        <f>IF(ISNUMBER('Panel Spreadsheet'!AB78),'Average Interest by Type'!$C126,"")</f>
        <v/>
      </c>
      <c r="AC126" t="str">
        <f>IF(ISNUMBER('Panel Spreadsheet'!AC78),'Average Interest by Type'!$C126,"")</f>
        <v/>
      </c>
      <c r="AD126" t="str">
        <f>IF(ISNUMBER('Panel Spreadsheet'!AD78),'Average Interest by Type'!$C126,"")</f>
        <v/>
      </c>
      <c r="AE126" t="str">
        <f>IF(ISNUMBER('Panel Spreadsheet'!AE78),'Average Interest by Type'!$C126,"")</f>
        <v/>
      </c>
      <c r="AF126" t="str">
        <f>IF(ISNUMBER('Panel Spreadsheet'!AF78),'Average Interest by Type'!$C126,"")</f>
        <v/>
      </c>
      <c r="AG126" t="str">
        <f>IF(ISNUMBER('Panel Spreadsheet'!AG78),'Average Interest by Type'!$C126,"")</f>
        <v/>
      </c>
      <c r="AH126" t="str">
        <f>IF(ISNUMBER('Panel Spreadsheet'!AH78),'Average Interest by Type'!$C126,"")</f>
        <v/>
      </c>
      <c r="AI126">
        <f>IF(ISNUMBER('Panel Spreadsheet'!AI78),'Average Interest by Type'!$C126,"")</f>
        <v>2.5</v>
      </c>
      <c r="AJ126" t="str">
        <f>IF(ISNUMBER('Panel Spreadsheet'!AJ78),'Average Interest by Type'!$C126,"")</f>
        <v/>
      </c>
      <c r="AK126" t="str">
        <f>IF(ISNUMBER('Panel Spreadsheet'!AK78),'Average Interest by Type'!$C126,"")</f>
        <v/>
      </c>
      <c r="AL126" t="str">
        <f>IF(ISNUMBER('Panel Spreadsheet'!AL78),'Average Interest by Type'!$C126,"")</f>
        <v/>
      </c>
      <c r="AM126" t="str">
        <f>IF(ISNUMBER('Panel Spreadsheet'!AM78),'Average Interest by Type'!$C126,"")</f>
        <v/>
      </c>
      <c r="AN126" t="str">
        <f>IF(ISNUMBER('Panel Spreadsheet'!AN78),'Average Interest by Type'!$C126,"")</f>
        <v/>
      </c>
      <c r="AO126" t="str">
        <f>IF(ISNUMBER('Panel Spreadsheet'!AO78),'Average Interest by Type'!$C126,"")</f>
        <v/>
      </c>
      <c r="AP126" t="str">
        <f>IF(ISNUMBER('Panel Spreadsheet'!AP78),'Average Interest by Type'!$C126,"")</f>
        <v/>
      </c>
      <c r="AQ126" t="str">
        <f>IF(ISNUMBER('Panel Spreadsheet'!AQ78),'Average Interest by Type'!$C126,"")</f>
        <v/>
      </c>
      <c r="AR126" t="str">
        <f>IF(ISNUMBER('Panel Spreadsheet'!AR78),'Average Interest by Type'!$C126,"")</f>
        <v/>
      </c>
      <c r="AS126" t="str">
        <f>IF(ISNUMBER('Panel Spreadsheet'!AS78),'Average Interest by Type'!$C126,"")</f>
        <v/>
      </c>
      <c r="AT126" t="str">
        <f>IF(ISNUMBER('Panel Spreadsheet'!AT78),'Average Interest by Type'!$C126,"")</f>
        <v/>
      </c>
      <c r="AU126" t="str">
        <f>IF(ISNUMBER('Panel Spreadsheet'!AU78),'Average Interest by Type'!$C126,"")</f>
        <v/>
      </c>
      <c r="AV126" t="str">
        <f>IF(ISNUMBER('Panel Spreadsheet'!AV78),'Average Interest by Type'!$C126,"")</f>
        <v/>
      </c>
      <c r="AW126" t="str">
        <f>IF(ISNUMBER('Panel Spreadsheet'!AW78),'Average Interest by Type'!$C126,"")</f>
        <v/>
      </c>
      <c r="AX126" t="str">
        <f>IF(ISNUMBER('Panel Spreadsheet'!AX78),'Average Interest by Type'!$C126,"")</f>
        <v/>
      </c>
      <c r="AY126" t="str">
        <f>IF(ISNUMBER('Panel Spreadsheet'!AY78),'Average Interest by Type'!$C126,"")</f>
        <v/>
      </c>
    </row>
    <row r="127" spans="1:51" x14ac:dyDescent="0.35">
      <c r="A127" t="s">
        <v>17</v>
      </c>
      <c r="B127" t="s">
        <v>157</v>
      </c>
      <c r="C127" s="15">
        <v>2.5</v>
      </c>
      <c r="D127">
        <v>1951</v>
      </c>
      <c r="E127">
        <v>1953</v>
      </c>
      <c r="F127" t="str">
        <f>IF(ISNUMBER('Panel Spreadsheet'!F79),'Average Interest by Type'!$C127,"")</f>
        <v/>
      </c>
      <c r="G127" t="str">
        <f>IF(ISNUMBER('Panel Spreadsheet'!G79),'Average Interest by Type'!$C127,"")</f>
        <v/>
      </c>
      <c r="H127" t="str">
        <f>IF(ISNUMBER('Panel Spreadsheet'!H79),'Average Interest by Type'!$C127,"")</f>
        <v/>
      </c>
      <c r="I127" t="str">
        <f>IF(ISNUMBER('Panel Spreadsheet'!I79),'Average Interest by Type'!$C127,"")</f>
        <v/>
      </c>
      <c r="J127" t="str">
        <f>IF(ISNUMBER('Panel Spreadsheet'!J79),'Average Interest by Type'!$C127,"")</f>
        <v/>
      </c>
      <c r="K127" t="str">
        <f>IF(ISNUMBER('Panel Spreadsheet'!K79),'Average Interest by Type'!$C127,"")</f>
        <v/>
      </c>
      <c r="L127" t="str">
        <f>IF(ISNUMBER('Panel Spreadsheet'!L79),'Average Interest by Type'!$C127,"")</f>
        <v/>
      </c>
      <c r="M127" t="str">
        <f>IF(ISNUMBER('Panel Spreadsheet'!M79),'Average Interest by Type'!$C127,"")</f>
        <v/>
      </c>
      <c r="N127" t="str">
        <f>IF(ISNUMBER('Panel Spreadsheet'!N79),'Average Interest by Type'!$C127,"")</f>
        <v/>
      </c>
      <c r="O127" t="str">
        <f>IF(ISNUMBER('Panel Spreadsheet'!O79),'Average Interest by Type'!$C127,"")</f>
        <v/>
      </c>
      <c r="P127" t="str">
        <f>IF(ISNUMBER('Panel Spreadsheet'!P79),'Average Interest by Type'!$C127,"")</f>
        <v/>
      </c>
      <c r="Q127" t="str">
        <f>IF(ISNUMBER('Panel Spreadsheet'!Q79),'Average Interest by Type'!$C127,"")</f>
        <v/>
      </c>
      <c r="R127" t="str">
        <f>IF(ISNUMBER('Panel Spreadsheet'!R79),'Average Interest by Type'!$C127,"")</f>
        <v/>
      </c>
      <c r="S127" t="str">
        <f>IF(ISNUMBER('Panel Spreadsheet'!S79),'Average Interest by Type'!$C127,"")</f>
        <v/>
      </c>
      <c r="T127" t="str">
        <f>IF(ISNUMBER('Panel Spreadsheet'!T79),'Average Interest by Type'!$C127,"")</f>
        <v/>
      </c>
      <c r="U127" t="str">
        <f>IF(ISNUMBER('Panel Spreadsheet'!U79),'Average Interest by Type'!$C127,"")</f>
        <v/>
      </c>
      <c r="V127" t="str">
        <f>IF(ISNUMBER('Panel Spreadsheet'!V79),'Average Interest by Type'!$C127,"")</f>
        <v/>
      </c>
      <c r="W127" t="str">
        <f>IF(ISNUMBER('Panel Spreadsheet'!W79),'Average Interest by Type'!$C127,"")</f>
        <v/>
      </c>
      <c r="X127" t="str">
        <f>IF(ISNUMBER('Panel Spreadsheet'!X79),'Average Interest by Type'!$C127,"")</f>
        <v/>
      </c>
      <c r="Y127" t="str">
        <f>IF(ISNUMBER('Panel Spreadsheet'!Y79),'Average Interest by Type'!$C127,"")</f>
        <v/>
      </c>
      <c r="Z127" t="str">
        <f>IF(ISNUMBER('Panel Spreadsheet'!Z79),'Average Interest by Type'!$C127,"")</f>
        <v/>
      </c>
      <c r="AA127" t="str">
        <f>IF(ISNUMBER('Panel Spreadsheet'!AA79),'Average Interest by Type'!$C127,"")</f>
        <v/>
      </c>
      <c r="AB127">
        <f>IF(ISNUMBER('Panel Spreadsheet'!AB79),'Average Interest by Type'!$C127,"")</f>
        <v>2.5</v>
      </c>
      <c r="AC127">
        <f>IF(ISNUMBER('Panel Spreadsheet'!AC79),'Average Interest by Type'!$C127,"")</f>
        <v>2.5</v>
      </c>
      <c r="AD127">
        <f>IF(ISNUMBER('Panel Spreadsheet'!AD79),'Average Interest by Type'!$C127,"")</f>
        <v>2.5</v>
      </c>
      <c r="AE127" t="str">
        <f>IF(ISNUMBER('Panel Spreadsheet'!AE79),'Average Interest by Type'!$C127,"")</f>
        <v/>
      </c>
      <c r="AF127">
        <f>IF(ISNUMBER('Panel Spreadsheet'!AF79),'Average Interest by Type'!$C127,"")</f>
        <v>2.5</v>
      </c>
      <c r="AG127">
        <f>IF(ISNUMBER('Panel Spreadsheet'!AG79),'Average Interest by Type'!$C127,"")</f>
        <v>2.5</v>
      </c>
      <c r="AH127">
        <f>IF(ISNUMBER('Panel Spreadsheet'!AH79),'Average Interest by Type'!$C127,"")</f>
        <v>2.5</v>
      </c>
      <c r="AI127">
        <f>IF(ISNUMBER('Panel Spreadsheet'!AI79),'Average Interest by Type'!$C127,"")</f>
        <v>2.5</v>
      </c>
      <c r="AJ127">
        <f>IF(ISNUMBER('Panel Spreadsheet'!AJ79),'Average Interest by Type'!$C127,"")</f>
        <v>2.5</v>
      </c>
      <c r="AK127" t="str">
        <f>IF(ISNUMBER('Panel Spreadsheet'!AK79),'Average Interest by Type'!$C127,"")</f>
        <v/>
      </c>
      <c r="AL127" t="str">
        <f>IF(ISNUMBER('Panel Spreadsheet'!AL79),'Average Interest by Type'!$C127,"")</f>
        <v/>
      </c>
      <c r="AM127" t="str">
        <f>IF(ISNUMBER('Panel Spreadsheet'!AM79),'Average Interest by Type'!$C127,"")</f>
        <v/>
      </c>
      <c r="AN127" t="str">
        <f>IF(ISNUMBER('Panel Spreadsheet'!AN79),'Average Interest by Type'!$C127,"")</f>
        <v/>
      </c>
      <c r="AO127" t="str">
        <f>IF(ISNUMBER('Panel Spreadsheet'!AO79),'Average Interest by Type'!$C127,"")</f>
        <v/>
      </c>
      <c r="AP127" t="str">
        <f>IF(ISNUMBER('Panel Spreadsheet'!AP79),'Average Interest by Type'!$C127,"")</f>
        <v/>
      </c>
      <c r="AQ127" t="str">
        <f>IF(ISNUMBER('Panel Spreadsheet'!AQ79),'Average Interest by Type'!$C127,"")</f>
        <v/>
      </c>
      <c r="AR127" t="str">
        <f>IF(ISNUMBER('Panel Spreadsheet'!AR79),'Average Interest by Type'!$C127,"")</f>
        <v/>
      </c>
      <c r="AS127" t="str">
        <f>IF(ISNUMBER('Panel Spreadsheet'!AS79),'Average Interest by Type'!$C127,"")</f>
        <v/>
      </c>
      <c r="AT127" t="str">
        <f>IF(ISNUMBER('Panel Spreadsheet'!AT79),'Average Interest by Type'!$C127,"")</f>
        <v/>
      </c>
      <c r="AU127" t="str">
        <f>IF(ISNUMBER('Panel Spreadsheet'!AU79),'Average Interest by Type'!$C127,"")</f>
        <v/>
      </c>
      <c r="AV127" t="str">
        <f>IF(ISNUMBER('Panel Spreadsheet'!AV79),'Average Interest by Type'!$C127,"")</f>
        <v/>
      </c>
      <c r="AW127" t="str">
        <f>IF(ISNUMBER('Panel Spreadsheet'!AW79),'Average Interest by Type'!$C127,"")</f>
        <v/>
      </c>
      <c r="AX127" t="str">
        <f>IF(ISNUMBER('Panel Spreadsheet'!AX79),'Average Interest by Type'!$C127,"")</f>
        <v/>
      </c>
      <c r="AY127" t="str">
        <f>IF(ISNUMBER('Panel Spreadsheet'!AY79),'Average Interest by Type'!$C127,"")</f>
        <v/>
      </c>
    </row>
    <row r="128" spans="1:51" x14ac:dyDescent="0.35">
      <c r="A128" t="s">
        <v>17</v>
      </c>
      <c r="B128" t="s">
        <v>157</v>
      </c>
      <c r="C128" s="15">
        <v>2.5</v>
      </c>
      <c r="D128">
        <v>1952</v>
      </c>
      <c r="E128">
        <v>1954</v>
      </c>
      <c r="F128" t="str">
        <f>IF(ISNUMBER('Panel Spreadsheet'!F80),'Average Interest by Type'!$C128,"")</f>
        <v/>
      </c>
      <c r="G128" t="str">
        <f>IF(ISNUMBER('Panel Spreadsheet'!G80),'Average Interest by Type'!$C128,"")</f>
        <v/>
      </c>
      <c r="H128" t="str">
        <f>IF(ISNUMBER('Panel Spreadsheet'!H80),'Average Interest by Type'!$C128,"")</f>
        <v/>
      </c>
      <c r="I128" t="str">
        <f>IF(ISNUMBER('Panel Spreadsheet'!I80),'Average Interest by Type'!$C128,"")</f>
        <v/>
      </c>
      <c r="J128" t="str">
        <f>IF(ISNUMBER('Panel Spreadsheet'!J80),'Average Interest by Type'!$C128,"")</f>
        <v/>
      </c>
      <c r="K128" t="str">
        <f>IF(ISNUMBER('Panel Spreadsheet'!K80),'Average Interest by Type'!$C128,"")</f>
        <v/>
      </c>
      <c r="L128" t="str">
        <f>IF(ISNUMBER('Panel Spreadsheet'!L80),'Average Interest by Type'!$C128,"")</f>
        <v/>
      </c>
      <c r="M128" t="str">
        <f>IF(ISNUMBER('Panel Spreadsheet'!M80),'Average Interest by Type'!$C128,"")</f>
        <v/>
      </c>
      <c r="N128" t="str">
        <f>IF(ISNUMBER('Panel Spreadsheet'!N80),'Average Interest by Type'!$C128,"")</f>
        <v/>
      </c>
      <c r="O128" t="str">
        <f>IF(ISNUMBER('Panel Spreadsheet'!O80),'Average Interest by Type'!$C128,"")</f>
        <v/>
      </c>
      <c r="P128" t="str">
        <f>IF(ISNUMBER('Panel Spreadsheet'!P80),'Average Interest by Type'!$C128,"")</f>
        <v/>
      </c>
      <c r="Q128" t="str">
        <f>IF(ISNUMBER('Panel Spreadsheet'!Q80),'Average Interest by Type'!$C128,"")</f>
        <v/>
      </c>
      <c r="R128" t="str">
        <f>IF(ISNUMBER('Panel Spreadsheet'!R80),'Average Interest by Type'!$C128,"")</f>
        <v/>
      </c>
      <c r="S128" t="str">
        <f>IF(ISNUMBER('Panel Spreadsheet'!S80),'Average Interest by Type'!$C128,"")</f>
        <v/>
      </c>
      <c r="T128" t="str">
        <f>IF(ISNUMBER('Panel Spreadsheet'!T80),'Average Interest by Type'!$C128,"")</f>
        <v/>
      </c>
      <c r="U128" t="str">
        <f>IF(ISNUMBER('Panel Spreadsheet'!U80),'Average Interest by Type'!$C128,"")</f>
        <v/>
      </c>
      <c r="V128" t="str">
        <f>IF(ISNUMBER('Panel Spreadsheet'!V80),'Average Interest by Type'!$C128,"")</f>
        <v/>
      </c>
      <c r="W128" t="str">
        <f>IF(ISNUMBER('Panel Spreadsheet'!W80),'Average Interest by Type'!$C128,"")</f>
        <v/>
      </c>
      <c r="X128" t="str">
        <f>IF(ISNUMBER('Panel Spreadsheet'!X80),'Average Interest by Type'!$C128,"")</f>
        <v/>
      </c>
      <c r="Y128" t="str">
        <f>IF(ISNUMBER('Panel Spreadsheet'!Y80),'Average Interest by Type'!$C128,"")</f>
        <v/>
      </c>
      <c r="Z128" t="str">
        <f>IF(ISNUMBER('Panel Spreadsheet'!Z80),'Average Interest by Type'!$C128,"")</f>
        <v/>
      </c>
      <c r="AA128" t="str">
        <f>IF(ISNUMBER('Panel Spreadsheet'!AA80),'Average Interest by Type'!$C128,"")</f>
        <v/>
      </c>
      <c r="AB128" t="str">
        <f>IF(ISNUMBER('Panel Spreadsheet'!AB80),'Average Interest by Type'!$C128,"")</f>
        <v/>
      </c>
      <c r="AC128">
        <f>IF(ISNUMBER('Panel Spreadsheet'!AC80),'Average Interest by Type'!$C128,"")</f>
        <v>2.5</v>
      </c>
      <c r="AD128">
        <f>IF(ISNUMBER('Panel Spreadsheet'!AD80),'Average Interest by Type'!$C128,"")</f>
        <v>2.5</v>
      </c>
      <c r="AE128">
        <f>IF(ISNUMBER('Panel Spreadsheet'!AE80),'Average Interest by Type'!$C128,"")</f>
        <v>2.5</v>
      </c>
      <c r="AF128">
        <f>IF(ISNUMBER('Panel Spreadsheet'!AF80),'Average Interest by Type'!$C128,"")</f>
        <v>2.5</v>
      </c>
      <c r="AG128">
        <f>IF(ISNUMBER('Panel Spreadsheet'!AG80),'Average Interest by Type'!$C128,"")</f>
        <v>2.5</v>
      </c>
      <c r="AH128">
        <f>IF(ISNUMBER('Panel Spreadsheet'!AH80),'Average Interest by Type'!$C128,"")</f>
        <v>2.5</v>
      </c>
      <c r="AI128">
        <f>IF(ISNUMBER('Panel Spreadsheet'!AI80),'Average Interest by Type'!$C128,"")</f>
        <v>2.5</v>
      </c>
      <c r="AJ128">
        <f>IF(ISNUMBER('Panel Spreadsheet'!AJ80),'Average Interest by Type'!$C128,"")</f>
        <v>2.5</v>
      </c>
      <c r="AK128">
        <f>IF(ISNUMBER('Panel Spreadsheet'!AK80),'Average Interest by Type'!$C128,"")</f>
        <v>2.5</v>
      </c>
      <c r="AL128">
        <f>IF(ISNUMBER('Panel Spreadsheet'!AL80),'Average Interest by Type'!$C128,"")</f>
        <v>2.5</v>
      </c>
      <c r="AM128" t="str">
        <f>IF(ISNUMBER('Panel Spreadsheet'!AM80),'Average Interest by Type'!$C128,"")</f>
        <v/>
      </c>
      <c r="AN128" t="str">
        <f>IF(ISNUMBER('Panel Spreadsheet'!AN80),'Average Interest by Type'!$C128,"")</f>
        <v/>
      </c>
      <c r="AO128" t="str">
        <f>IF(ISNUMBER('Panel Spreadsheet'!AO80),'Average Interest by Type'!$C128,"")</f>
        <v/>
      </c>
      <c r="AP128" t="str">
        <f>IF(ISNUMBER('Panel Spreadsheet'!AP80),'Average Interest by Type'!$C128,"")</f>
        <v/>
      </c>
      <c r="AQ128" t="str">
        <f>IF(ISNUMBER('Panel Spreadsheet'!AQ80),'Average Interest by Type'!$C128,"")</f>
        <v/>
      </c>
      <c r="AR128" t="str">
        <f>IF(ISNUMBER('Panel Spreadsheet'!AR80),'Average Interest by Type'!$C128,"")</f>
        <v/>
      </c>
      <c r="AS128" t="str">
        <f>IF(ISNUMBER('Panel Spreadsheet'!AS80),'Average Interest by Type'!$C128,"")</f>
        <v/>
      </c>
      <c r="AT128" t="str">
        <f>IF(ISNUMBER('Panel Spreadsheet'!AT80),'Average Interest by Type'!$C128,"")</f>
        <v/>
      </c>
      <c r="AU128" t="str">
        <f>IF(ISNUMBER('Panel Spreadsheet'!AU80),'Average Interest by Type'!$C128,"")</f>
        <v/>
      </c>
      <c r="AV128" t="str">
        <f>IF(ISNUMBER('Panel Spreadsheet'!AV80),'Average Interest by Type'!$C128,"")</f>
        <v/>
      </c>
      <c r="AW128" t="str">
        <f>IF(ISNUMBER('Panel Spreadsheet'!AW80),'Average Interest by Type'!$C128,"")</f>
        <v/>
      </c>
      <c r="AX128" t="str">
        <f>IF(ISNUMBER('Panel Spreadsheet'!AX80),'Average Interest by Type'!$C128,"")</f>
        <v/>
      </c>
      <c r="AY128" t="str">
        <f>IF(ISNUMBER('Panel Spreadsheet'!AY80),'Average Interest by Type'!$C128,"")</f>
        <v/>
      </c>
    </row>
    <row r="129" spans="1:51" x14ac:dyDescent="0.35">
      <c r="A129" t="s">
        <v>17</v>
      </c>
      <c r="B129" t="s">
        <v>157</v>
      </c>
      <c r="C129" s="15">
        <v>2.5</v>
      </c>
      <c r="D129">
        <v>1954</v>
      </c>
      <c r="E129">
        <v>1956</v>
      </c>
      <c r="F129" t="str">
        <f>IF(ISNUMBER('Panel Spreadsheet'!F81),'Average Interest by Type'!$C129,"")</f>
        <v/>
      </c>
      <c r="G129" t="str">
        <f>IF(ISNUMBER('Panel Spreadsheet'!G81),'Average Interest by Type'!$C129,"")</f>
        <v/>
      </c>
      <c r="H129" t="str">
        <f>IF(ISNUMBER('Panel Spreadsheet'!H81),'Average Interest by Type'!$C129,"")</f>
        <v/>
      </c>
      <c r="I129" t="str">
        <f>IF(ISNUMBER('Panel Spreadsheet'!I81),'Average Interest by Type'!$C129,"")</f>
        <v/>
      </c>
      <c r="J129" t="str">
        <f>IF(ISNUMBER('Panel Spreadsheet'!J81),'Average Interest by Type'!$C129,"")</f>
        <v/>
      </c>
      <c r="K129" t="str">
        <f>IF(ISNUMBER('Panel Spreadsheet'!K81),'Average Interest by Type'!$C129,"")</f>
        <v/>
      </c>
      <c r="L129" t="str">
        <f>IF(ISNUMBER('Panel Spreadsheet'!L81),'Average Interest by Type'!$C129,"")</f>
        <v/>
      </c>
      <c r="M129" t="str">
        <f>IF(ISNUMBER('Panel Spreadsheet'!M81),'Average Interest by Type'!$C129,"")</f>
        <v/>
      </c>
      <c r="N129" t="str">
        <f>IF(ISNUMBER('Panel Spreadsheet'!N81),'Average Interest by Type'!$C129,"")</f>
        <v/>
      </c>
      <c r="O129" t="str">
        <f>IF(ISNUMBER('Panel Spreadsheet'!O81),'Average Interest by Type'!$C129,"")</f>
        <v/>
      </c>
      <c r="P129" t="str">
        <f>IF(ISNUMBER('Panel Spreadsheet'!P81),'Average Interest by Type'!$C129,"")</f>
        <v/>
      </c>
      <c r="Q129" t="str">
        <f>IF(ISNUMBER('Panel Spreadsheet'!Q81),'Average Interest by Type'!$C129,"")</f>
        <v/>
      </c>
      <c r="R129" t="str">
        <f>IF(ISNUMBER('Panel Spreadsheet'!R81),'Average Interest by Type'!$C129,"")</f>
        <v/>
      </c>
      <c r="S129" t="str">
        <f>IF(ISNUMBER('Panel Spreadsheet'!S81),'Average Interest by Type'!$C129,"")</f>
        <v/>
      </c>
      <c r="T129" t="str">
        <f>IF(ISNUMBER('Panel Spreadsheet'!T81),'Average Interest by Type'!$C129,"")</f>
        <v/>
      </c>
      <c r="U129" t="str">
        <f>IF(ISNUMBER('Panel Spreadsheet'!U81),'Average Interest by Type'!$C129,"")</f>
        <v/>
      </c>
      <c r="V129" t="str">
        <f>IF(ISNUMBER('Panel Spreadsheet'!V81),'Average Interest by Type'!$C129,"")</f>
        <v/>
      </c>
      <c r="W129" t="str">
        <f>IF(ISNUMBER('Panel Spreadsheet'!W81),'Average Interest by Type'!$C129,"")</f>
        <v/>
      </c>
      <c r="X129" t="str">
        <f>IF(ISNUMBER('Panel Spreadsheet'!X81),'Average Interest by Type'!$C129,"")</f>
        <v/>
      </c>
      <c r="Y129" t="str">
        <f>IF(ISNUMBER('Panel Spreadsheet'!Y81),'Average Interest by Type'!$C129,"")</f>
        <v/>
      </c>
      <c r="Z129" t="str">
        <f>IF(ISNUMBER('Panel Spreadsheet'!Z81),'Average Interest by Type'!$C129,"")</f>
        <v/>
      </c>
      <c r="AA129" t="str">
        <f>IF(ISNUMBER('Panel Spreadsheet'!AA81),'Average Interest by Type'!$C129,"")</f>
        <v/>
      </c>
      <c r="AB129" t="str">
        <f>IF(ISNUMBER('Panel Spreadsheet'!AB81),'Average Interest by Type'!$C129,"")</f>
        <v/>
      </c>
      <c r="AC129" t="str">
        <f>IF(ISNUMBER('Panel Spreadsheet'!AC81),'Average Interest by Type'!$C129,"")</f>
        <v/>
      </c>
      <c r="AD129" t="str">
        <f>IF(ISNUMBER('Panel Spreadsheet'!AD81),'Average Interest by Type'!$C129,"")</f>
        <v/>
      </c>
      <c r="AE129">
        <f>IF(ISNUMBER('Panel Spreadsheet'!AE81),'Average Interest by Type'!$C129,"")</f>
        <v>2.5</v>
      </c>
      <c r="AF129">
        <f>IF(ISNUMBER('Panel Spreadsheet'!AF81),'Average Interest by Type'!$C129,"")</f>
        <v>2.5</v>
      </c>
      <c r="AG129">
        <f>IF(ISNUMBER('Panel Spreadsheet'!AG81),'Average Interest by Type'!$C129,"")</f>
        <v>2.5</v>
      </c>
      <c r="AH129">
        <f>IF(ISNUMBER('Panel Spreadsheet'!AH81),'Average Interest by Type'!$C129,"")</f>
        <v>2.5</v>
      </c>
      <c r="AI129">
        <f>IF(ISNUMBER('Panel Spreadsheet'!AI81),'Average Interest by Type'!$C129,"")</f>
        <v>2.5</v>
      </c>
      <c r="AJ129">
        <f>IF(ISNUMBER('Panel Spreadsheet'!AJ81),'Average Interest by Type'!$C129,"")</f>
        <v>2.5</v>
      </c>
      <c r="AK129">
        <f>IF(ISNUMBER('Panel Spreadsheet'!AK81),'Average Interest by Type'!$C129,"")</f>
        <v>2.5</v>
      </c>
      <c r="AL129">
        <f>IF(ISNUMBER('Panel Spreadsheet'!AL81),'Average Interest by Type'!$C129,"")</f>
        <v>2.5</v>
      </c>
      <c r="AM129">
        <f>IF(ISNUMBER('Panel Spreadsheet'!AM81),'Average Interest by Type'!$C129,"")</f>
        <v>2.5</v>
      </c>
      <c r="AN129">
        <f>IF(ISNUMBER('Panel Spreadsheet'!AN81),'Average Interest by Type'!$C129,"")</f>
        <v>2.5</v>
      </c>
      <c r="AO129">
        <f>IF(ISNUMBER('Panel Spreadsheet'!AO81),'Average Interest by Type'!$C129,"")</f>
        <v>2.5</v>
      </c>
      <c r="AP129" t="str">
        <f>IF(ISNUMBER('Panel Spreadsheet'!AP81),'Average Interest by Type'!$C129,"")</f>
        <v/>
      </c>
      <c r="AQ129" t="str">
        <f>IF(ISNUMBER('Panel Spreadsheet'!AQ81),'Average Interest by Type'!$C129,"")</f>
        <v/>
      </c>
      <c r="AR129" t="str">
        <f>IF(ISNUMBER('Panel Spreadsheet'!AR81),'Average Interest by Type'!$C129,"")</f>
        <v/>
      </c>
      <c r="AS129" t="str">
        <f>IF(ISNUMBER('Panel Spreadsheet'!AS81),'Average Interest by Type'!$C129,"")</f>
        <v/>
      </c>
      <c r="AT129" t="str">
        <f>IF(ISNUMBER('Panel Spreadsheet'!AT81),'Average Interest by Type'!$C129,"")</f>
        <v/>
      </c>
      <c r="AU129" t="str">
        <f>IF(ISNUMBER('Panel Spreadsheet'!AU81),'Average Interest by Type'!$C129,"")</f>
        <v/>
      </c>
      <c r="AV129" t="str">
        <f>IF(ISNUMBER('Panel Spreadsheet'!AV81),'Average Interest by Type'!$C129,"")</f>
        <v/>
      </c>
      <c r="AW129" t="str">
        <f>IF(ISNUMBER('Panel Spreadsheet'!AW81),'Average Interest by Type'!$C129,"")</f>
        <v/>
      </c>
      <c r="AX129" t="str">
        <f>IF(ISNUMBER('Panel Spreadsheet'!AX81),'Average Interest by Type'!$C129,"")</f>
        <v/>
      </c>
      <c r="AY129" t="str">
        <f>IF(ISNUMBER('Panel Spreadsheet'!AY81),'Average Interest by Type'!$C129,"")</f>
        <v/>
      </c>
    </row>
    <row r="130" spans="1:51" x14ac:dyDescent="0.35">
      <c r="A130" t="s">
        <v>61</v>
      </c>
      <c r="B130" t="s">
        <v>157</v>
      </c>
      <c r="C130" s="15">
        <v>2.5</v>
      </c>
      <c r="D130">
        <v>1964</v>
      </c>
      <c r="E130">
        <v>1967</v>
      </c>
      <c r="F130" t="str">
        <f>IF(ISNUMBER('Panel Spreadsheet'!F82),'Average Interest by Type'!$C130,"")</f>
        <v/>
      </c>
      <c r="G130" t="str">
        <f>IF(ISNUMBER('Panel Spreadsheet'!G82),'Average Interest by Type'!$C130,"")</f>
        <v/>
      </c>
      <c r="H130" t="str">
        <f>IF(ISNUMBER('Panel Spreadsheet'!H82),'Average Interest by Type'!$C130,"")</f>
        <v/>
      </c>
      <c r="I130" t="str">
        <f>IF(ISNUMBER('Panel Spreadsheet'!I82),'Average Interest by Type'!$C130,"")</f>
        <v/>
      </c>
      <c r="J130" t="str">
        <f>IF(ISNUMBER('Panel Spreadsheet'!J82),'Average Interest by Type'!$C130,"")</f>
        <v/>
      </c>
      <c r="K130" t="str">
        <f>IF(ISNUMBER('Panel Spreadsheet'!K82),'Average Interest by Type'!$C130,"")</f>
        <v/>
      </c>
      <c r="L130" t="str">
        <f>IF(ISNUMBER('Panel Spreadsheet'!L82),'Average Interest by Type'!$C130,"")</f>
        <v/>
      </c>
      <c r="M130" t="str">
        <f>IF(ISNUMBER('Panel Spreadsheet'!M82),'Average Interest by Type'!$C130,"")</f>
        <v/>
      </c>
      <c r="N130" t="str">
        <f>IF(ISNUMBER('Panel Spreadsheet'!N82),'Average Interest by Type'!$C130,"")</f>
        <v/>
      </c>
      <c r="O130" t="str">
        <f>IF(ISNUMBER('Panel Spreadsheet'!O82),'Average Interest by Type'!$C130,"")</f>
        <v/>
      </c>
      <c r="P130" t="str">
        <f>IF(ISNUMBER('Panel Spreadsheet'!P82),'Average Interest by Type'!$C130,"")</f>
        <v/>
      </c>
      <c r="Q130" t="str">
        <f>IF(ISNUMBER('Panel Spreadsheet'!Q82),'Average Interest by Type'!$C130,"")</f>
        <v/>
      </c>
      <c r="R130" t="str">
        <f>IF(ISNUMBER('Panel Spreadsheet'!R82),'Average Interest by Type'!$C130,"")</f>
        <v/>
      </c>
      <c r="S130" t="str">
        <f>IF(ISNUMBER('Panel Spreadsheet'!S82),'Average Interest by Type'!$C130,"")</f>
        <v/>
      </c>
      <c r="T130" t="str">
        <f>IF(ISNUMBER('Panel Spreadsheet'!T82),'Average Interest by Type'!$C130,"")</f>
        <v/>
      </c>
      <c r="U130" t="str">
        <f>IF(ISNUMBER('Panel Spreadsheet'!U82),'Average Interest by Type'!$C130,"")</f>
        <v/>
      </c>
      <c r="V130" t="str">
        <f>IF(ISNUMBER('Panel Spreadsheet'!V82),'Average Interest by Type'!$C130,"")</f>
        <v/>
      </c>
      <c r="W130" t="str">
        <f>IF(ISNUMBER('Panel Spreadsheet'!W82),'Average Interest by Type'!$C130,"")</f>
        <v/>
      </c>
      <c r="X130" t="str">
        <f>IF(ISNUMBER('Panel Spreadsheet'!X82),'Average Interest by Type'!$C130,"")</f>
        <v/>
      </c>
      <c r="Y130" t="str">
        <f>IF(ISNUMBER('Panel Spreadsheet'!Y82),'Average Interest by Type'!$C130,"")</f>
        <v/>
      </c>
      <c r="Z130" t="str">
        <f>IF(ISNUMBER('Panel Spreadsheet'!Z82),'Average Interest by Type'!$C130,"")</f>
        <v/>
      </c>
      <c r="AA130" t="str">
        <f>IF(ISNUMBER('Panel Spreadsheet'!AA82),'Average Interest by Type'!$C130,"")</f>
        <v/>
      </c>
      <c r="AB130" t="str">
        <f>IF(ISNUMBER('Panel Spreadsheet'!AB82),'Average Interest by Type'!$C130,"")</f>
        <v/>
      </c>
      <c r="AC130" t="str">
        <f>IF(ISNUMBER('Panel Spreadsheet'!AC82),'Average Interest by Type'!$C130,"")</f>
        <v/>
      </c>
      <c r="AD130" t="str">
        <f>IF(ISNUMBER('Panel Spreadsheet'!AD82),'Average Interest by Type'!$C130,"")</f>
        <v/>
      </c>
      <c r="AE130" t="str">
        <f>IF(ISNUMBER('Panel Spreadsheet'!AE82),'Average Interest by Type'!$C130,"")</f>
        <v/>
      </c>
      <c r="AF130" t="str">
        <f>IF(ISNUMBER('Panel Spreadsheet'!AF82),'Average Interest by Type'!$C130,"")</f>
        <v/>
      </c>
      <c r="AG130" t="str">
        <f>IF(ISNUMBER('Panel Spreadsheet'!AG82),'Average Interest by Type'!$C130,"")</f>
        <v/>
      </c>
      <c r="AH130" t="str">
        <f>IF(ISNUMBER('Panel Spreadsheet'!AH82),'Average Interest by Type'!$C130,"")</f>
        <v/>
      </c>
      <c r="AI130" t="str">
        <f>IF(ISNUMBER('Panel Spreadsheet'!AI82),'Average Interest by Type'!$C130,"")</f>
        <v/>
      </c>
      <c r="AJ130" t="str">
        <f>IF(ISNUMBER('Panel Spreadsheet'!AJ82),'Average Interest by Type'!$C130,"")</f>
        <v/>
      </c>
      <c r="AK130">
        <f>IF(ISNUMBER('Panel Spreadsheet'!AK82),'Average Interest by Type'!$C130,"")</f>
        <v>2.5</v>
      </c>
      <c r="AL130">
        <f>IF(ISNUMBER('Panel Spreadsheet'!AL82),'Average Interest by Type'!$C130,"")</f>
        <v>2.5</v>
      </c>
      <c r="AM130">
        <f>IF(ISNUMBER('Panel Spreadsheet'!AM82),'Average Interest by Type'!$C130,"")</f>
        <v>2.5</v>
      </c>
      <c r="AN130">
        <f>IF(ISNUMBER('Panel Spreadsheet'!AN82),'Average Interest by Type'!$C130,"")</f>
        <v>2.5</v>
      </c>
      <c r="AO130">
        <f>IF(ISNUMBER('Panel Spreadsheet'!AO82),'Average Interest by Type'!$C130,"")</f>
        <v>2.5</v>
      </c>
      <c r="AP130">
        <f>IF(ISNUMBER('Panel Spreadsheet'!AP82),'Average Interest by Type'!$C130,"")</f>
        <v>2.5</v>
      </c>
      <c r="AQ130">
        <f>IF(ISNUMBER('Panel Spreadsheet'!AQ82),'Average Interest by Type'!$C130,"")</f>
        <v>2.5</v>
      </c>
      <c r="AR130">
        <f>IF(ISNUMBER('Panel Spreadsheet'!AR82),'Average Interest by Type'!$C130,"")</f>
        <v>2.5</v>
      </c>
      <c r="AS130">
        <f>IF(ISNUMBER('Panel Spreadsheet'!AS82),'Average Interest by Type'!$C130,"")</f>
        <v>2.5</v>
      </c>
      <c r="AT130">
        <f>IF(ISNUMBER('Panel Spreadsheet'!AT82),'Average Interest by Type'!$C130,"")</f>
        <v>2.5</v>
      </c>
      <c r="AU130" t="str">
        <f>IF(ISNUMBER('Panel Spreadsheet'!AU82),'Average Interest by Type'!$C130,"")</f>
        <v/>
      </c>
      <c r="AV130" t="str">
        <f>IF(ISNUMBER('Panel Spreadsheet'!AV82),'Average Interest by Type'!$C130,"")</f>
        <v/>
      </c>
      <c r="AW130" t="str">
        <f>IF(ISNUMBER('Panel Spreadsheet'!AW82),'Average Interest by Type'!$C130,"")</f>
        <v/>
      </c>
      <c r="AX130" t="str">
        <f>IF(ISNUMBER('Panel Spreadsheet'!AX82),'Average Interest by Type'!$C130,"")</f>
        <v/>
      </c>
      <c r="AY130" t="str">
        <f>IF(ISNUMBER('Panel Spreadsheet'!AY82),'Average Interest by Type'!$C130,"")</f>
        <v/>
      </c>
    </row>
    <row r="131" spans="1:51" x14ac:dyDescent="0.35">
      <c r="A131" s="28" t="s">
        <v>49</v>
      </c>
      <c r="B131" s="21" t="s">
        <v>157</v>
      </c>
      <c r="C131" s="45">
        <v>2.75</v>
      </c>
      <c r="D131" s="21">
        <v>1952</v>
      </c>
      <c r="E131" s="28">
        <v>1957</v>
      </c>
      <c r="F131" t="str">
        <f>IF(ISNUMBER('Panel Spreadsheet'!F83),'Average Interest by Type'!$C131,"")</f>
        <v/>
      </c>
      <c r="G131" t="str">
        <f>IF(ISNUMBER('Panel Spreadsheet'!G83),'Average Interest by Type'!$C131,"")</f>
        <v/>
      </c>
      <c r="H131" t="str">
        <f>IF(ISNUMBER('Panel Spreadsheet'!H83),'Average Interest by Type'!$C131,"")</f>
        <v/>
      </c>
      <c r="I131" t="str">
        <f>IF(ISNUMBER('Panel Spreadsheet'!I83),'Average Interest by Type'!$C131,"")</f>
        <v/>
      </c>
      <c r="J131" t="str">
        <f>IF(ISNUMBER('Panel Spreadsheet'!J83),'Average Interest by Type'!$C131,"")</f>
        <v/>
      </c>
      <c r="K131" t="str">
        <f>IF(ISNUMBER('Panel Spreadsheet'!K83),'Average Interest by Type'!$C131,"")</f>
        <v/>
      </c>
      <c r="L131" t="str">
        <f>IF(ISNUMBER('Panel Spreadsheet'!L83),'Average Interest by Type'!$C131,"")</f>
        <v/>
      </c>
      <c r="M131" t="str">
        <f>IF(ISNUMBER('Panel Spreadsheet'!M83),'Average Interest by Type'!$C131,"")</f>
        <v/>
      </c>
      <c r="N131" t="str">
        <f>IF(ISNUMBER('Panel Spreadsheet'!N83),'Average Interest by Type'!$C131,"")</f>
        <v/>
      </c>
      <c r="O131" t="str">
        <f>IF(ISNUMBER('Panel Spreadsheet'!O83),'Average Interest by Type'!$C131,"")</f>
        <v/>
      </c>
      <c r="P131" t="str">
        <f>IF(ISNUMBER('Panel Spreadsheet'!P83),'Average Interest by Type'!$C131,"")</f>
        <v/>
      </c>
      <c r="Q131" t="str">
        <f>IF(ISNUMBER('Panel Spreadsheet'!Q83),'Average Interest by Type'!$C131,"")</f>
        <v/>
      </c>
      <c r="R131" t="str">
        <f>IF(ISNUMBER('Panel Spreadsheet'!R83),'Average Interest by Type'!$C131,"")</f>
        <v/>
      </c>
      <c r="S131" t="str">
        <f>IF(ISNUMBER('Panel Spreadsheet'!S83),'Average Interest by Type'!$C131,"")</f>
        <v/>
      </c>
      <c r="T131" t="str">
        <f>IF(ISNUMBER('Panel Spreadsheet'!T83),'Average Interest by Type'!$C131,"")</f>
        <v/>
      </c>
      <c r="U131" t="str">
        <f>IF(ISNUMBER('Panel Spreadsheet'!U83),'Average Interest by Type'!$C131,"")</f>
        <v/>
      </c>
      <c r="V131" t="str">
        <f>IF(ISNUMBER('Panel Spreadsheet'!V83),'Average Interest by Type'!$C131,"")</f>
        <v/>
      </c>
      <c r="W131" t="str">
        <f>IF(ISNUMBER('Panel Spreadsheet'!W83),'Average Interest by Type'!$C131,"")</f>
        <v/>
      </c>
      <c r="X131" t="str">
        <f>IF(ISNUMBER('Panel Spreadsheet'!X83),'Average Interest by Type'!$C131,"")</f>
        <v/>
      </c>
      <c r="Y131">
        <f>IF(ISNUMBER('Panel Spreadsheet'!Y83),'Average Interest by Type'!$C131,"")</f>
        <v>2.75</v>
      </c>
      <c r="Z131">
        <f>IF(ISNUMBER('Panel Spreadsheet'!Z83),'Average Interest by Type'!$C131,"")</f>
        <v>2.75</v>
      </c>
      <c r="AA131">
        <f>IF(ISNUMBER('Panel Spreadsheet'!AA83),'Average Interest by Type'!$C131,"")</f>
        <v>2.75</v>
      </c>
      <c r="AB131">
        <f>IF(ISNUMBER('Panel Spreadsheet'!AB83),'Average Interest by Type'!$C131,"")</f>
        <v>2.75</v>
      </c>
      <c r="AC131">
        <f>IF(ISNUMBER('Panel Spreadsheet'!AC83),'Average Interest by Type'!$C131,"")</f>
        <v>2.75</v>
      </c>
      <c r="AD131">
        <f>IF(ISNUMBER('Panel Spreadsheet'!AD83),'Average Interest by Type'!$C131,"")</f>
        <v>2.75</v>
      </c>
      <c r="AE131">
        <f>IF(ISNUMBER('Panel Spreadsheet'!AE83),'Average Interest by Type'!$C131,"")</f>
        <v>2.75</v>
      </c>
      <c r="AF131">
        <f>IF(ISNUMBER('Panel Spreadsheet'!AF83),'Average Interest by Type'!$C131,"")</f>
        <v>2.75</v>
      </c>
      <c r="AG131">
        <f>IF(ISNUMBER('Panel Spreadsheet'!AG83),'Average Interest by Type'!$C131,"")</f>
        <v>2.75</v>
      </c>
      <c r="AH131">
        <f>IF(ISNUMBER('Panel Spreadsheet'!AH83),'Average Interest by Type'!$C131,"")</f>
        <v>2.75</v>
      </c>
      <c r="AI131">
        <f>IF(ISNUMBER('Panel Spreadsheet'!AI83),'Average Interest by Type'!$C131,"")</f>
        <v>2.75</v>
      </c>
      <c r="AJ131" t="str">
        <f>IF(ISNUMBER('Panel Spreadsheet'!AJ83),'Average Interest by Type'!$C131,"")</f>
        <v/>
      </c>
      <c r="AK131" t="str">
        <f>IF(ISNUMBER('Panel Spreadsheet'!AK83),'Average Interest by Type'!$C131,"")</f>
        <v/>
      </c>
      <c r="AL131" t="str">
        <f>IF(ISNUMBER('Panel Spreadsheet'!AL83),'Average Interest by Type'!$C131,"")</f>
        <v/>
      </c>
      <c r="AM131" t="str">
        <f>IF(ISNUMBER('Panel Spreadsheet'!AM83),'Average Interest by Type'!$C131,"")</f>
        <v/>
      </c>
      <c r="AN131" t="str">
        <f>IF(ISNUMBER('Panel Spreadsheet'!AN83),'Average Interest by Type'!$C131,"")</f>
        <v/>
      </c>
      <c r="AO131" t="str">
        <f>IF(ISNUMBER('Panel Spreadsheet'!AO83),'Average Interest by Type'!$C131,"")</f>
        <v/>
      </c>
      <c r="AP131" t="str">
        <f>IF(ISNUMBER('Panel Spreadsheet'!AP83),'Average Interest by Type'!$C131,"")</f>
        <v/>
      </c>
      <c r="AQ131" t="str">
        <f>IF(ISNUMBER('Panel Spreadsheet'!AQ83),'Average Interest by Type'!$C131,"")</f>
        <v/>
      </c>
      <c r="AR131" t="str">
        <f>IF(ISNUMBER('Panel Spreadsheet'!AR83),'Average Interest by Type'!$C131,"")</f>
        <v/>
      </c>
      <c r="AS131" t="str">
        <f>IF(ISNUMBER('Panel Spreadsheet'!AS83),'Average Interest by Type'!$C131,"")</f>
        <v/>
      </c>
      <c r="AT131" t="str">
        <f>IF(ISNUMBER('Panel Spreadsheet'!AT83),'Average Interest by Type'!$C131,"")</f>
        <v/>
      </c>
      <c r="AU131" t="str">
        <f>IF(ISNUMBER('Panel Spreadsheet'!AU83),'Average Interest by Type'!$C131,"")</f>
        <v/>
      </c>
      <c r="AV131" t="str">
        <f>IF(ISNUMBER('Panel Spreadsheet'!AV83),'Average Interest by Type'!$C131,"")</f>
        <v/>
      </c>
      <c r="AW131" t="str">
        <f>IF(ISNUMBER('Panel Spreadsheet'!AW83),'Average Interest by Type'!$C131,"")</f>
        <v/>
      </c>
      <c r="AX131" t="str">
        <f>IF(ISNUMBER('Panel Spreadsheet'!AX83),'Average Interest by Type'!$C131,"")</f>
        <v/>
      </c>
      <c r="AY131" t="str">
        <f>IF(ISNUMBER('Panel Spreadsheet'!AY83),'Average Interest by Type'!$C131,"")</f>
        <v/>
      </c>
    </row>
    <row r="132" spans="1:51" x14ac:dyDescent="0.35">
      <c r="A132" t="s">
        <v>29</v>
      </c>
      <c r="B132" t="s">
        <v>157</v>
      </c>
      <c r="C132" s="15">
        <v>3</v>
      </c>
      <c r="D132">
        <v>1948</v>
      </c>
      <c r="E132">
        <v>1953</v>
      </c>
      <c r="F132" t="str">
        <f>IF(ISNUMBER('Panel Spreadsheet'!F84),'Average Interest by Type'!$C132,"")</f>
        <v/>
      </c>
      <c r="G132" t="str">
        <f>IF(ISNUMBER('Panel Spreadsheet'!G84),'Average Interest by Type'!$C132,"")</f>
        <v/>
      </c>
      <c r="H132" t="str">
        <f>IF(ISNUMBER('Panel Spreadsheet'!H84),'Average Interest by Type'!$C132,"")</f>
        <v/>
      </c>
      <c r="I132" t="str">
        <f>IF(ISNUMBER('Panel Spreadsheet'!I84),'Average Interest by Type'!$C132,"")</f>
        <v/>
      </c>
      <c r="J132" t="str">
        <f>IF(ISNUMBER('Panel Spreadsheet'!J84),'Average Interest by Type'!$C132,"")</f>
        <v/>
      </c>
      <c r="K132" t="str">
        <f>IF(ISNUMBER('Panel Spreadsheet'!K84),'Average Interest by Type'!$C132,"")</f>
        <v/>
      </c>
      <c r="L132" t="str">
        <f>IF(ISNUMBER('Panel Spreadsheet'!L84),'Average Interest by Type'!$C132,"")</f>
        <v/>
      </c>
      <c r="M132" t="str">
        <f>IF(ISNUMBER('Panel Spreadsheet'!M84),'Average Interest by Type'!$C132,"")</f>
        <v/>
      </c>
      <c r="N132" t="str">
        <f>IF(ISNUMBER('Panel Spreadsheet'!N84),'Average Interest by Type'!$C132,"")</f>
        <v/>
      </c>
      <c r="O132" t="str">
        <f>IF(ISNUMBER('Panel Spreadsheet'!O84),'Average Interest by Type'!$C132,"")</f>
        <v/>
      </c>
      <c r="P132" t="str">
        <f>IF(ISNUMBER('Panel Spreadsheet'!P84),'Average Interest by Type'!$C132,"")</f>
        <v/>
      </c>
      <c r="Q132" t="str">
        <f>IF(ISNUMBER('Panel Spreadsheet'!Q84),'Average Interest by Type'!$C132,"")</f>
        <v/>
      </c>
      <c r="R132" t="str">
        <f>IF(ISNUMBER('Panel Spreadsheet'!R84),'Average Interest by Type'!$C132,"")</f>
        <v/>
      </c>
      <c r="S132" t="str">
        <f>IF(ISNUMBER('Panel Spreadsheet'!S84),'Average Interest by Type'!$C132,"")</f>
        <v/>
      </c>
      <c r="T132" t="str">
        <f>IF(ISNUMBER('Panel Spreadsheet'!T84),'Average Interest by Type'!$C132,"")</f>
        <v/>
      </c>
      <c r="U132" t="str">
        <f>IF(ISNUMBER('Panel Spreadsheet'!U84),'Average Interest by Type'!$C132,"")</f>
        <v/>
      </c>
      <c r="V132" t="str">
        <f>IF(ISNUMBER('Panel Spreadsheet'!V84),'Average Interest by Type'!$C132,"")</f>
        <v/>
      </c>
      <c r="W132" t="str">
        <f>IF(ISNUMBER('Panel Spreadsheet'!W84),'Average Interest by Type'!$C132,"")</f>
        <v/>
      </c>
      <c r="X132">
        <f>IF(ISNUMBER('Panel Spreadsheet'!X84),'Average Interest by Type'!$C132,"")</f>
        <v>3</v>
      </c>
      <c r="Y132">
        <f>IF(ISNUMBER('Panel Spreadsheet'!Y84),'Average Interest by Type'!$C132,"")</f>
        <v>3</v>
      </c>
      <c r="Z132">
        <f>IF(ISNUMBER('Panel Spreadsheet'!Z84),'Average Interest by Type'!$C132,"")</f>
        <v>3</v>
      </c>
      <c r="AA132">
        <f>IF(ISNUMBER('Panel Spreadsheet'!AA84),'Average Interest by Type'!$C132,"")</f>
        <v>3</v>
      </c>
      <c r="AB132">
        <f>IF(ISNUMBER('Panel Spreadsheet'!AB84),'Average Interest by Type'!$C132,"")</f>
        <v>3</v>
      </c>
      <c r="AC132">
        <f>IF(ISNUMBER('Panel Spreadsheet'!AC84),'Average Interest by Type'!$C132,"")</f>
        <v>3</v>
      </c>
      <c r="AD132">
        <f>IF(ISNUMBER('Panel Spreadsheet'!AD84),'Average Interest by Type'!$C132,"")</f>
        <v>3</v>
      </c>
      <c r="AE132">
        <f>IF(ISNUMBER('Panel Spreadsheet'!AE84),'Average Interest by Type'!$C132,"")</f>
        <v>3</v>
      </c>
      <c r="AF132">
        <f>IF(ISNUMBER('Panel Spreadsheet'!AF84),'Average Interest by Type'!$C132,"")</f>
        <v>3</v>
      </c>
      <c r="AG132" t="str">
        <f>IF(ISNUMBER('Panel Spreadsheet'!AG84),'Average Interest by Type'!$C132,"")</f>
        <v/>
      </c>
      <c r="AH132" t="str">
        <f>IF(ISNUMBER('Panel Spreadsheet'!AH84),'Average Interest by Type'!$C132,"")</f>
        <v/>
      </c>
      <c r="AI132" t="str">
        <f>IF(ISNUMBER('Panel Spreadsheet'!AI84),'Average Interest by Type'!$C132,"")</f>
        <v/>
      </c>
      <c r="AJ132" t="str">
        <f>IF(ISNUMBER('Panel Spreadsheet'!AJ84),'Average Interest by Type'!$C132,"")</f>
        <v/>
      </c>
      <c r="AK132" t="str">
        <f>IF(ISNUMBER('Panel Spreadsheet'!AK84),'Average Interest by Type'!$C132,"")</f>
        <v/>
      </c>
      <c r="AL132" t="str">
        <f>IF(ISNUMBER('Panel Spreadsheet'!AL84),'Average Interest by Type'!$C132,"")</f>
        <v/>
      </c>
      <c r="AM132" t="str">
        <f>IF(ISNUMBER('Panel Spreadsheet'!AM84),'Average Interest by Type'!$C132,"")</f>
        <v/>
      </c>
      <c r="AN132" t="str">
        <f>IF(ISNUMBER('Panel Spreadsheet'!AN84),'Average Interest by Type'!$C132,"")</f>
        <v/>
      </c>
      <c r="AO132" t="str">
        <f>IF(ISNUMBER('Panel Spreadsheet'!AO84),'Average Interest by Type'!$C132,"")</f>
        <v/>
      </c>
      <c r="AP132" t="str">
        <f>IF(ISNUMBER('Panel Spreadsheet'!AP84),'Average Interest by Type'!$C132,"")</f>
        <v/>
      </c>
      <c r="AQ132" t="str">
        <f>IF(ISNUMBER('Panel Spreadsheet'!AQ84),'Average Interest by Type'!$C132,"")</f>
        <v/>
      </c>
      <c r="AR132" t="str">
        <f>IF(ISNUMBER('Panel Spreadsheet'!AR84),'Average Interest by Type'!$C132,"")</f>
        <v/>
      </c>
      <c r="AS132" t="str">
        <f>IF(ISNUMBER('Panel Spreadsheet'!AS84),'Average Interest by Type'!$C132,"")</f>
        <v/>
      </c>
      <c r="AT132" t="str">
        <f>IF(ISNUMBER('Panel Spreadsheet'!AT84),'Average Interest by Type'!$C132,"")</f>
        <v/>
      </c>
      <c r="AU132" t="str">
        <f>IF(ISNUMBER('Panel Spreadsheet'!AU84),'Average Interest by Type'!$C132,"")</f>
        <v/>
      </c>
      <c r="AV132" t="str">
        <f>IF(ISNUMBER('Panel Spreadsheet'!AV84),'Average Interest by Type'!$C132,"")</f>
        <v/>
      </c>
      <c r="AW132" t="str">
        <f>IF(ISNUMBER('Panel Spreadsheet'!AW84),'Average Interest by Type'!$C132,"")</f>
        <v/>
      </c>
      <c r="AX132" t="str">
        <f>IF(ISNUMBER('Panel Spreadsheet'!AX84),'Average Interest by Type'!$C132,"")</f>
        <v/>
      </c>
      <c r="AY132" t="str">
        <f>IF(ISNUMBER('Panel Spreadsheet'!AY84),'Average Interest by Type'!$C132,"")</f>
        <v/>
      </c>
    </row>
    <row r="133" spans="1:51" x14ac:dyDescent="0.35">
      <c r="A133" t="s">
        <v>71</v>
      </c>
      <c r="B133" t="s">
        <v>157</v>
      </c>
      <c r="C133" s="15">
        <v>3</v>
      </c>
      <c r="D133">
        <v>1960</v>
      </c>
      <c r="E133" s="112">
        <v>1960</v>
      </c>
      <c r="F133" t="str">
        <f>IF(ISNUMBER('Panel Spreadsheet'!F85),'Average Interest by Type'!$C133,"")</f>
        <v/>
      </c>
      <c r="G133" t="str">
        <f>IF(ISNUMBER('Panel Spreadsheet'!G85),'Average Interest by Type'!$C133,"")</f>
        <v/>
      </c>
      <c r="H133" t="str">
        <f>IF(ISNUMBER('Panel Spreadsheet'!H85),'Average Interest by Type'!$C133,"")</f>
        <v/>
      </c>
      <c r="I133" t="str">
        <f>IF(ISNUMBER('Panel Spreadsheet'!I85),'Average Interest by Type'!$C133,"")</f>
        <v/>
      </c>
      <c r="J133" t="str">
        <f>IF(ISNUMBER('Panel Spreadsheet'!J85),'Average Interest by Type'!$C133,"")</f>
        <v/>
      </c>
      <c r="K133" t="str">
        <f>IF(ISNUMBER('Panel Spreadsheet'!K85),'Average Interest by Type'!$C133,"")</f>
        <v/>
      </c>
      <c r="L133" t="str">
        <f>IF(ISNUMBER('Panel Spreadsheet'!L85),'Average Interest by Type'!$C133,"")</f>
        <v/>
      </c>
      <c r="M133" t="str">
        <f>IF(ISNUMBER('Panel Spreadsheet'!M85),'Average Interest by Type'!$C133,"")</f>
        <v/>
      </c>
      <c r="N133" t="str">
        <f>IF(ISNUMBER('Panel Spreadsheet'!N85),'Average Interest by Type'!$C133,"")</f>
        <v/>
      </c>
      <c r="O133" t="str">
        <f>IF(ISNUMBER('Panel Spreadsheet'!O85),'Average Interest by Type'!$C133,"")</f>
        <v/>
      </c>
      <c r="P133" t="str">
        <f>IF(ISNUMBER('Panel Spreadsheet'!P85),'Average Interest by Type'!$C133,"")</f>
        <v/>
      </c>
      <c r="Q133" t="str">
        <f>IF(ISNUMBER('Panel Spreadsheet'!Q85),'Average Interest by Type'!$C133,"")</f>
        <v/>
      </c>
      <c r="R133" t="str">
        <f>IF(ISNUMBER('Panel Spreadsheet'!R85),'Average Interest by Type'!$C133,"")</f>
        <v/>
      </c>
      <c r="S133" t="str">
        <f>IF(ISNUMBER('Panel Spreadsheet'!S85),'Average Interest by Type'!$C133,"")</f>
        <v/>
      </c>
      <c r="T133" t="str">
        <f>IF(ISNUMBER('Panel Spreadsheet'!T85),'Average Interest by Type'!$C133,"")</f>
        <v/>
      </c>
      <c r="U133" t="str">
        <f>IF(ISNUMBER('Panel Spreadsheet'!U85),'Average Interest by Type'!$C133,"")</f>
        <v/>
      </c>
      <c r="V133" t="str">
        <f>IF(ISNUMBER('Panel Spreadsheet'!V85),'Average Interest by Type'!$C133,"")</f>
        <v/>
      </c>
      <c r="W133" t="str">
        <f>IF(ISNUMBER('Panel Spreadsheet'!W85),'Average Interest by Type'!$C133,"")</f>
        <v/>
      </c>
      <c r="X133" t="str">
        <f>IF(ISNUMBER('Panel Spreadsheet'!X85),'Average Interest by Type'!$C133,"")</f>
        <v/>
      </c>
      <c r="Y133" t="str">
        <f>IF(ISNUMBER('Panel Spreadsheet'!Y85),'Average Interest by Type'!$C133,"")</f>
        <v/>
      </c>
      <c r="Z133" t="str">
        <f>IF(ISNUMBER('Panel Spreadsheet'!Z85),'Average Interest by Type'!$C133,"")</f>
        <v/>
      </c>
      <c r="AA133" t="str">
        <f>IF(ISNUMBER('Panel Spreadsheet'!AA85),'Average Interest by Type'!$C133,"")</f>
        <v/>
      </c>
      <c r="AB133" t="str">
        <f>IF(ISNUMBER('Panel Spreadsheet'!AB85),'Average Interest by Type'!$C133,"")</f>
        <v/>
      </c>
      <c r="AC133" t="str">
        <f>IF(ISNUMBER('Panel Spreadsheet'!AC85),'Average Interest by Type'!$C133,"")</f>
        <v/>
      </c>
      <c r="AD133" t="str">
        <f>IF(ISNUMBER('Panel Spreadsheet'!AD85),'Average Interest by Type'!$C133,"")</f>
        <v/>
      </c>
      <c r="AE133" t="str">
        <f>IF(ISNUMBER('Panel Spreadsheet'!AE85),'Average Interest by Type'!$C133,"")</f>
        <v/>
      </c>
      <c r="AF133" t="str">
        <f>IF(ISNUMBER('Panel Spreadsheet'!AF85),'Average Interest by Type'!$C133,"")</f>
        <v/>
      </c>
      <c r="AG133" t="str">
        <f>IF(ISNUMBER('Panel Spreadsheet'!AG85),'Average Interest by Type'!$C133,"")</f>
        <v/>
      </c>
      <c r="AH133" t="str">
        <f>IF(ISNUMBER('Panel Spreadsheet'!AH85),'Average Interest by Type'!$C133,"")</f>
        <v/>
      </c>
      <c r="AI133" t="str">
        <f>IF(ISNUMBER('Panel Spreadsheet'!AI85),'Average Interest by Type'!$C133,"")</f>
        <v/>
      </c>
      <c r="AJ133" t="str">
        <f>IF(ISNUMBER('Panel Spreadsheet'!AJ85),'Average Interest by Type'!$C133,"")</f>
        <v/>
      </c>
      <c r="AK133" t="str">
        <f>IF(ISNUMBER('Panel Spreadsheet'!AK85),'Average Interest by Type'!$C133,"")</f>
        <v/>
      </c>
      <c r="AL133" t="str">
        <f>IF(ISNUMBER('Panel Spreadsheet'!AL85),'Average Interest by Type'!$C133,"")</f>
        <v/>
      </c>
      <c r="AM133" t="str">
        <f>IF(ISNUMBER('Panel Spreadsheet'!AM85),'Average Interest by Type'!$C133,"")</f>
        <v/>
      </c>
      <c r="AN133" t="str">
        <f>IF(ISNUMBER('Panel Spreadsheet'!AN85),'Average Interest by Type'!$C133,"")</f>
        <v/>
      </c>
      <c r="AO133" t="str">
        <f>IF(ISNUMBER('Panel Spreadsheet'!AO85),'Average Interest by Type'!$C133,"")</f>
        <v/>
      </c>
      <c r="AP133" t="str">
        <f>IF(ISNUMBER('Panel Spreadsheet'!AP85),'Average Interest by Type'!$C133,"")</f>
        <v/>
      </c>
      <c r="AQ133">
        <f>IF(ISNUMBER('Panel Spreadsheet'!AQ85),'Average Interest by Type'!$C133,"")</f>
        <v>3</v>
      </c>
      <c r="AR133" t="str">
        <f>IF(ISNUMBER('Panel Spreadsheet'!AR85),'Average Interest by Type'!$C133,"")</f>
        <v/>
      </c>
      <c r="AS133" t="str">
        <f>IF(ISNUMBER('Panel Spreadsheet'!AS85),'Average Interest by Type'!$C133,"")</f>
        <v/>
      </c>
      <c r="AT133" t="str">
        <f>IF(ISNUMBER('Panel Spreadsheet'!AT85),'Average Interest by Type'!$C133,"")</f>
        <v/>
      </c>
      <c r="AU133" t="str">
        <f>IF(ISNUMBER('Panel Spreadsheet'!AU85),'Average Interest by Type'!$C133,"")</f>
        <v/>
      </c>
      <c r="AV133" t="str">
        <f>IF(ISNUMBER('Panel Spreadsheet'!AV85),'Average Interest by Type'!$C133,"")</f>
        <v/>
      </c>
      <c r="AW133" t="str">
        <f>IF(ISNUMBER('Panel Spreadsheet'!AW85),'Average Interest by Type'!$C133,"")</f>
        <v/>
      </c>
      <c r="AX133" t="str">
        <f>IF(ISNUMBER('Panel Spreadsheet'!AX85),'Average Interest by Type'!$C133,"")</f>
        <v/>
      </c>
      <c r="AY133" t="str">
        <f>IF(ISNUMBER('Panel Spreadsheet'!AY85),'Average Interest by Type'!$C133,"")</f>
        <v/>
      </c>
    </row>
    <row r="134" spans="1:51" x14ac:dyDescent="0.35">
      <c r="A134" t="s">
        <v>71</v>
      </c>
      <c r="B134" t="s">
        <v>157</v>
      </c>
      <c r="C134" s="15">
        <v>3</v>
      </c>
      <c r="D134">
        <v>1962</v>
      </c>
      <c r="E134">
        <v>1963</v>
      </c>
      <c r="F134" t="str">
        <f>IF(ISNUMBER('Panel Spreadsheet'!F86),'Average Interest by Type'!$C134,"")</f>
        <v/>
      </c>
      <c r="G134" t="str">
        <f>IF(ISNUMBER('Panel Spreadsheet'!G86),'Average Interest by Type'!$C134,"")</f>
        <v/>
      </c>
      <c r="H134" t="str">
        <f>IF(ISNUMBER('Panel Spreadsheet'!H86),'Average Interest by Type'!$C134,"")</f>
        <v/>
      </c>
      <c r="I134" t="str">
        <f>IF(ISNUMBER('Panel Spreadsheet'!I86),'Average Interest by Type'!$C134,"")</f>
        <v/>
      </c>
      <c r="J134" t="str">
        <f>IF(ISNUMBER('Panel Spreadsheet'!J86),'Average Interest by Type'!$C134,"")</f>
        <v/>
      </c>
      <c r="K134" t="str">
        <f>IF(ISNUMBER('Panel Spreadsheet'!K86),'Average Interest by Type'!$C134,"")</f>
        <v/>
      </c>
      <c r="L134" t="str">
        <f>IF(ISNUMBER('Panel Spreadsheet'!L86),'Average Interest by Type'!$C134,"")</f>
        <v/>
      </c>
      <c r="M134" t="str">
        <f>IF(ISNUMBER('Panel Spreadsheet'!M86),'Average Interest by Type'!$C134,"")</f>
        <v/>
      </c>
      <c r="N134" t="str">
        <f>IF(ISNUMBER('Panel Spreadsheet'!N86),'Average Interest by Type'!$C134,"")</f>
        <v/>
      </c>
      <c r="O134" t="str">
        <f>IF(ISNUMBER('Panel Spreadsheet'!O86),'Average Interest by Type'!$C134,"")</f>
        <v/>
      </c>
      <c r="P134" t="str">
        <f>IF(ISNUMBER('Panel Spreadsheet'!P86),'Average Interest by Type'!$C134,"")</f>
        <v/>
      </c>
      <c r="Q134" t="str">
        <f>IF(ISNUMBER('Panel Spreadsheet'!Q86),'Average Interest by Type'!$C134,"")</f>
        <v/>
      </c>
      <c r="R134" t="str">
        <f>IF(ISNUMBER('Panel Spreadsheet'!R86),'Average Interest by Type'!$C134,"")</f>
        <v/>
      </c>
      <c r="S134" t="str">
        <f>IF(ISNUMBER('Panel Spreadsheet'!S86),'Average Interest by Type'!$C134,"")</f>
        <v/>
      </c>
      <c r="T134" t="str">
        <f>IF(ISNUMBER('Panel Spreadsheet'!T86),'Average Interest by Type'!$C134,"")</f>
        <v/>
      </c>
      <c r="U134" t="str">
        <f>IF(ISNUMBER('Panel Spreadsheet'!U86),'Average Interest by Type'!$C134,"")</f>
        <v/>
      </c>
      <c r="V134" t="str">
        <f>IF(ISNUMBER('Panel Spreadsheet'!V86),'Average Interest by Type'!$C134,"")</f>
        <v/>
      </c>
      <c r="W134" t="str">
        <f>IF(ISNUMBER('Panel Spreadsheet'!W86),'Average Interest by Type'!$C134,"")</f>
        <v/>
      </c>
      <c r="X134" t="str">
        <f>IF(ISNUMBER('Panel Spreadsheet'!X86),'Average Interest by Type'!$C134,"")</f>
        <v/>
      </c>
      <c r="Y134" t="str">
        <f>IF(ISNUMBER('Panel Spreadsheet'!Y86),'Average Interest by Type'!$C134,"")</f>
        <v/>
      </c>
      <c r="Z134" t="str">
        <f>IF(ISNUMBER('Panel Spreadsheet'!Z86),'Average Interest by Type'!$C134,"")</f>
        <v/>
      </c>
      <c r="AA134" t="str">
        <f>IF(ISNUMBER('Panel Spreadsheet'!AA86),'Average Interest by Type'!$C134,"")</f>
        <v/>
      </c>
      <c r="AB134" t="str">
        <f>IF(ISNUMBER('Panel Spreadsheet'!AB86),'Average Interest by Type'!$C134,"")</f>
        <v/>
      </c>
      <c r="AC134" t="str">
        <f>IF(ISNUMBER('Panel Spreadsheet'!AC86),'Average Interest by Type'!$C134,"")</f>
        <v/>
      </c>
      <c r="AD134" t="str">
        <f>IF(ISNUMBER('Panel Spreadsheet'!AD86),'Average Interest by Type'!$C134,"")</f>
        <v/>
      </c>
      <c r="AE134" t="str">
        <f>IF(ISNUMBER('Panel Spreadsheet'!AE86),'Average Interest by Type'!$C134,"")</f>
        <v/>
      </c>
      <c r="AF134" t="str">
        <f>IF(ISNUMBER('Panel Spreadsheet'!AF86),'Average Interest by Type'!$C134,"")</f>
        <v/>
      </c>
      <c r="AG134" t="str">
        <f>IF(ISNUMBER('Panel Spreadsheet'!AG86),'Average Interest by Type'!$C134,"")</f>
        <v/>
      </c>
      <c r="AH134" t="str">
        <f>IF(ISNUMBER('Panel Spreadsheet'!AH86),'Average Interest by Type'!$C134,"")</f>
        <v/>
      </c>
      <c r="AI134" t="str">
        <f>IF(ISNUMBER('Panel Spreadsheet'!AI86),'Average Interest by Type'!$C134,"")</f>
        <v/>
      </c>
      <c r="AJ134" t="str">
        <f>IF(ISNUMBER('Panel Spreadsheet'!AJ86),'Average Interest by Type'!$C134,"")</f>
        <v/>
      </c>
      <c r="AK134" t="str">
        <f>IF(ISNUMBER('Panel Spreadsheet'!AK86),'Average Interest by Type'!$C134,"")</f>
        <v/>
      </c>
      <c r="AL134" t="str">
        <f>IF(ISNUMBER('Panel Spreadsheet'!AL86),'Average Interest by Type'!$C134,"")</f>
        <v/>
      </c>
      <c r="AM134" t="str">
        <f>IF(ISNUMBER('Panel Spreadsheet'!AM86),'Average Interest by Type'!$C134,"")</f>
        <v/>
      </c>
      <c r="AN134" t="str">
        <f>IF(ISNUMBER('Panel Spreadsheet'!AN86),'Average Interest by Type'!$C134,"")</f>
        <v/>
      </c>
      <c r="AO134" t="str">
        <f>IF(ISNUMBER('Panel Spreadsheet'!AO86),'Average Interest by Type'!$C134,"")</f>
        <v/>
      </c>
      <c r="AP134" t="str">
        <f>IF(ISNUMBER('Panel Spreadsheet'!AP86),'Average Interest by Type'!$C134,"")</f>
        <v/>
      </c>
      <c r="AQ134" t="str">
        <f>IF(ISNUMBER('Panel Spreadsheet'!AQ86),'Average Interest by Type'!$C134,"")</f>
        <v/>
      </c>
      <c r="AR134">
        <f>IF(ISNUMBER('Panel Spreadsheet'!AR86),'Average Interest by Type'!$C134,"")</f>
        <v>3</v>
      </c>
      <c r="AS134">
        <f>IF(ISNUMBER('Panel Spreadsheet'!AS86),'Average Interest by Type'!$C134,"")</f>
        <v>3</v>
      </c>
      <c r="AT134" t="str">
        <f>IF(ISNUMBER('Panel Spreadsheet'!AT86),'Average Interest by Type'!$C134,"")</f>
        <v/>
      </c>
      <c r="AU134" t="str">
        <f>IF(ISNUMBER('Panel Spreadsheet'!AU86),'Average Interest by Type'!$C134,"")</f>
        <v/>
      </c>
      <c r="AV134" t="str">
        <f>IF(ISNUMBER('Panel Spreadsheet'!AV86),'Average Interest by Type'!$C134,"")</f>
        <v/>
      </c>
      <c r="AW134" t="str">
        <f>IF(ISNUMBER('Panel Spreadsheet'!AW86),'Average Interest by Type'!$C134,"")</f>
        <v/>
      </c>
      <c r="AX134" t="str">
        <f>IF(ISNUMBER('Panel Spreadsheet'!AX86),'Average Interest by Type'!$C134,"")</f>
        <v/>
      </c>
      <c r="AY134" t="str">
        <f>IF(ISNUMBER('Panel Spreadsheet'!AY86),'Average Interest by Type'!$C134,"")</f>
        <v/>
      </c>
    </row>
    <row r="135" spans="1:51" x14ac:dyDescent="0.35">
      <c r="A135" s="21" t="s">
        <v>49</v>
      </c>
      <c r="B135" s="21" t="s">
        <v>157</v>
      </c>
      <c r="C135" s="38">
        <v>3</v>
      </c>
      <c r="D135" s="21">
        <v>1959</v>
      </c>
      <c r="E135" s="21">
        <v>1969</v>
      </c>
      <c r="F135" t="str">
        <f>IF(ISNUMBER('Panel Spreadsheet'!F87),'Average Interest by Type'!$C135,"")</f>
        <v/>
      </c>
      <c r="G135" t="str">
        <f>IF(ISNUMBER('Panel Spreadsheet'!G87),'Average Interest by Type'!$C135,"")</f>
        <v/>
      </c>
      <c r="H135" t="str">
        <f>IF(ISNUMBER('Panel Spreadsheet'!H87),'Average Interest by Type'!$C135,"")</f>
        <v/>
      </c>
      <c r="I135" t="str">
        <f>IF(ISNUMBER('Panel Spreadsheet'!I87),'Average Interest by Type'!$C135,"")</f>
        <v/>
      </c>
      <c r="J135" t="str">
        <f>IF(ISNUMBER('Panel Spreadsheet'!J87),'Average Interest by Type'!$C135,"")</f>
        <v/>
      </c>
      <c r="K135" t="str">
        <f>IF(ISNUMBER('Panel Spreadsheet'!K87),'Average Interest by Type'!$C135,"")</f>
        <v/>
      </c>
      <c r="L135" t="str">
        <f>IF(ISNUMBER('Panel Spreadsheet'!L87),'Average Interest by Type'!$C135,"")</f>
        <v/>
      </c>
      <c r="M135" t="str">
        <f>IF(ISNUMBER('Panel Spreadsheet'!M87),'Average Interest by Type'!$C135,"")</f>
        <v/>
      </c>
      <c r="N135" t="str">
        <f>IF(ISNUMBER('Panel Spreadsheet'!N87),'Average Interest by Type'!$C135,"")</f>
        <v/>
      </c>
      <c r="O135" t="str">
        <f>IF(ISNUMBER('Panel Spreadsheet'!O87),'Average Interest by Type'!$C135,"")</f>
        <v/>
      </c>
      <c r="P135" t="str">
        <f>IF(ISNUMBER('Panel Spreadsheet'!P87),'Average Interest by Type'!$C135,"")</f>
        <v/>
      </c>
      <c r="Q135" t="str">
        <f>IF(ISNUMBER('Panel Spreadsheet'!Q87),'Average Interest by Type'!$C135,"")</f>
        <v/>
      </c>
      <c r="R135" t="str">
        <f>IF(ISNUMBER('Panel Spreadsheet'!R87),'Average Interest by Type'!$C135,"")</f>
        <v/>
      </c>
      <c r="S135" t="str">
        <f>IF(ISNUMBER('Panel Spreadsheet'!S87),'Average Interest by Type'!$C135,"")</f>
        <v/>
      </c>
      <c r="T135">
        <f>IF(ISNUMBER('Panel Spreadsheet'!T87),'Average Interest by Type'!$C135,"")</f>
        <v>3</v>
      </c>
      <c r="U135">
        <f>IF(ISNUMBER('Panel Spreadsheet'!U87),'Average Interest by Type'!$C135,"")</f>
        <v>3</v>
      </c>
      <c r="V135">
        <f>IF(ISNUMBER('Panel Spreadsheet'!V87),'Average Interest by Type'!$C135,"")</f>
        <v>3</v>
      </c>
      <c r="W135">
        <f>IF(ISNUMBER('Panel Spreadsheet'!W87),'Average Interest by Type'!$C135,"")</f>
        <v>3</v>
      </c>
      <c r="X135">
        <f>IF(ISNUMBER('Panel Spreadsheet'!X87),'Average Interest by Type'!$C135,"")</f>
        <v>3</v>
      </c>
      <c r="Y135">
        <f>IF(ISNUMBER('Panel Spreadsheet'!Y87),'Average Interest by Type'!$C135,"")</f>
        <v>3</v>
      </c>
      <c r="Z135">
        <f>IF(ISNUMBER('Panel Spreadsheet'!Z87),'Average Interest by Type'!$C135,"")</f>
        <v>3</v>
      </c>
      <c r="AA135">
        <f>IF(ISNUMBER('Panel Spreadsheet'!AA87),'Average Interest by Type'!$C135,"")</f>
        <v>3</v>
      </c>
      <c r="AB135">
        <f>IF(ISNUMBER('Panel Spreadsheet'!AB87),'Average Interest by Type'!$C135,"")</f>
        <v>3</v>
      </c>
      <c r="AC135">
        <f>IF(ISNUMBER('Panel Spreadsheet'!AC87),'Average Interest by Type'!$C135,"")</f>
        <v>3</v>
      </c>
      <c r="AD135">
        <f>IF(ISNUMBER('Panel Spreadsheet'!AD87),'Average Interest by Type'!$C135,"")</f>
        <v>3</v>
      </c>
      <c r="AE135">
        <f>IF(ISNUMBER('Panel Spreadsheet'!AE87),'Average Interest by Type'!$C135,"")</f>
        <v>3</v>
      </c>
      <c r="AF135">
        <f>IF(ISNUMBER('Panel Spreadsheet'!AF87),'Average Interest by Type'!$C135,"")</f>
        <v>3</v>
      </c>
      <c r="AG135">
        <f>IF(ISNUMBER('Panel Spreadsheet'!AG87),'Average Interest by Type'!$C135,"")</f>
        <v>3</v>
      </c>
      <c r="AH135">
        <f>IF(ISNUMBER('Panel Spreadsheet'!AH87),'Average Interest by Type'!$C135,"")</f>
        <v>3</v>
      </c>
      <c r="AI135">
        <f>IF(ISNUMBER('Panel Spreadsheet'!AI87),'Average Interest by Type'!$C135,"")</f>
        <v>3</v>
      </c>
      <c r="AJ135">
        <f>IF(ISNUMBER('Panel Spreadsheet'!AJ87),'Average Interest by Type'!$C135,"")</f>
        <v>3</v>
      </c>
      <c r="AK135">
        <f>IF(ISNUMBER('Panel Spreadsheet'!AK87),'Average Interest by Type'!$C135,"")</f>
        <v>3</v>
      </c>
      <c r="AL135">
        <f>IF(ISNUMBER('Panel Spreadsheet'!AL87),'Average Interest by Type'!$C135,"")</f>
        <v>3</v>
      </c>
      <c r="AM135">
        <f>IF(ISNUMBER('Panel Spreadsheet'!AM87),'Average Interest by Type'!$C135,"")</f>
        <v>3</v>
      </c>
      <c r="AN135">
        <f>IF(ISNUMBER('Panel Spreadsheet'!AN87),'Average Interest by Type'!$C135,"")</f>
        <v>3</v>
      </c>
      <c r="AO135">
        <f>IF(ISNUMBER('Panel Spreadsheet'!AO87),'Average Interest by Type'!$C135,"")</f>
        <v>3</v>
      </c>
      <c r="AP135">
        <f>IF(ISNUMBER('Panel Spreadsheet'!AP87),'Average Interest by Type'!$C135,"")</f>
        <v>3</v>
      </c>
      <c r="AQ135">
        <f>IF(ISNUMBER('Panel Spreadsheet'!AQ87),'Average Interest by Type'!$C135,"")</f>
        <v>3</v>
      </c>
      <c r="AR135">
        <f>IF(ISNUMBER('Panel Spreadsheet'!AR87),'Average Interest by Type'!$C135,"")</f>
        <v>3</v>
      </c>
      <c r="AS135">
        <f>IF(ISNUMBER('Panel Spreadsheet'!AS87),'Average Interest by Type'!$C135,"")</f>
        <v>3</v>
      </c>
      <c r="AT135" t="str">
        <f>IF(ISNUMBER('Panel Spreadsheet'!AT87),'Average Interest by Type'!$C135,"")</f>
        <v/>
      </c>
      <c r="AU135" t="str">
        <f>IF(ISNUMBER('Panel Spreadsheet'!AU87),'Average Interest by Type'!$C135,"")</f>
        <v/>
      </c>
      <c r="AV135" t="str">
        <f>IF(ISNUMBER('Panel Spreadsheet'!AV87),'Average Interest by Type'!$C135,"")</f>
        <v/>
      </c>
      <c r="AW135" t="str">
        <f>IF(ISNUMBER('Panel Spreadsheet'!AW87),'Average Interest by Type'!$C135,"")</f>
        <v/>
      </c>
      <c r="AX135" t="str">
        <f>IF(ISNUMBER('Panel Spreadsheet'!AX87),'Average Interest by Type'!$C135,"")</f>
        <v/>
      </c>
      <c r="AY135" t="str">
        <f>IF(ISNUMBER('Panel Spreadsheet'!AY87),'Average Interest by Type'!$C135,"")</f>
        <v/>
      </c>
    </row>
    <row r="136" spans="1:51" x14ac:dyDescent="0.35">
      <c r="A136" s="28" t="s">
        <v>49</v>
      </c>
      <c r="B136" s="21" t="s">
        <v>157</v>
      </c>
      <c r="C136" s="45">
        <v>3</v>
      </c>
      <c r="D136" s="28">
        <v>1966</v>
      </c>
      <c r="E136" s="28">
        <v>1968</v>
      </c>
      <c r="F136" t="str">
        <f>IF(ISNUMBER('Panel Spreadsheet'!F88),'Average Interest by Type'!$C136,"")</f>
        <v/>
      </c>
      <c r="G136" t="str">
        <f>IF(ISNUMBER('Panel Spreadsheet'!G88),'Average Interest by Type'!$C136,"")</f>
        <v/>
      </c>
      <c r="H136" t="str">
        <f>IF(ISNUMBER('Panel Spreadsheet'!H88),'Average Interest by Type'!$C136,"")</f>
        <v/>
      </c>
      <c r="I136" t="str">
        <f>IF(ISNUMBER('Panel Spreadsheet'!I88),'Average Interest by Type'!$C136,"")</f>
        <v/>
      </c>
      <c r="J136" t="str">
        <f>IF(ISNUMBER('Panel Spreadsheet'!J88),'Average Interest by Type'!$C136,"")</f>
        <v/>
      </c>
      <c r="K136" t="str">
        <f>IF(ISNUMBER('Panel Spreadsheet'!K88),'Average Interest by Type'!$C136,"")</f>
        <v/>
      </c>
      <c r="L136" t="str">
        <f>IF(ISNUMBER('Panel Spreadsheet'!L88),'Average Interest by Type'!$C136,"")</f>
        <v/>
      </c>
      <c r="M136" t="str">
        <f>IF(ISNUMBER('Panel Spreadsheet'!M88),'Average Interest by Type'!$C136,"")</f>
        <v/>
      </c>
      <c r="N136" t="str">
        <f>IF(ISNUMBER('Panel Spreadsheet'!N88),'Average Interest by Type'!$C136,"")</f>
        <v/>
      </c>
      <c r="O136" t="str">
        <f>IF(ISNUMBER('Panel Spreadsheet'!O88),'Average Interest by Type'!$C136,"")</f>
        <v/>
      </c>
      <c r="P136" t="str">
        <f>IF(ISNUMBER('Panel Spreadsheet'!P88),'Average Interest by Type'!$C136,"")</f>
        <v/>
      </c>
      <c r="Q136" t="str">
        <f>IF(ISNUMBER('Panel Spreadsheet'!Q88),'Average Interest by Type'!$C136,"")</f>
        <v/>
      </c>
      <c r="R136" t="str">
        <f>IF(ISNUMBER('Panel Spreadsheet'!R88),'Average Interest by Type'!$C136,"")</f>
        <v/>
      </c>
      <c r="S136" t="str">
        <f>IF(ISNUMBER('Panel Spreadsheet'!S88),'Average Interest by Type'!$C136,"")</f>
        <v/>
      </c>
      <c r="T136" t="str">
        <f>IF(ISNUMBER('Panel Spreadsheet'!T88),'Average Interest by Type'!$C136,"")</f>
        <v/>
      </c>
      <c r="U136" t="str">
        <f>IF(ISNUMBER('Panel Spreadsheet'!U88),'Average Interest by Type'!$C136,"")</f>
        <v/>
      </c>
      <c r="V136" t="str">
        <f>IF(ISNUMBER('Panel Spreadsheet'!V88),'Average Interest by Type'!$C136,"")</f>
        <v/>
      </c>
      <c r="W136" t="str">
        <f>IF(ISNUMBER('Panel Spreadsheet'!W88),'Average Interest by Type'!$C136,"")</f>
        <v/>
      </c>
      <c r="X136" t="str">
        <f>IF(ISNUMBER('Panel Spreadsheet'!X88),'Average Interest by Type'!$C136,"")</f>
        <v/>
      </c>
      <c r="Y136" t="str">
        <f>IF(ISNUMBER('Panel Spreadsheet'!Y88),'Average Interest by Type'!$C136,"")</f>
        <v/>
      </c>
      <c r="Z136" t="str">
        <f>IF(ISNUMBER('Panel Spreadsheet'!Z88),'Average Interest by Type'!$C136,"")</f>
        <v/>
      </c>
      <c r="AA136" t="str">
        <f>IF(ISNUMBER('Panel Spreadsheet'!AA88),'Average Interest by Type'!$C136,"")</f>
        <v/>
      </c>
      <c r="AB136" t="str">
        <f>IF(ISNUMBER('Panel Spreadsheet'!AB88),'Average Interest by Type'!$C136,"")</f>
        <v/>
      </c>
      <c r="AC136" t="str">
        <f>IF(ISNUMBER('Panel Spreadsheet'!AC88),'Average Interest by Type'!$C136,"")</f>
        <v/>
      </c>
      <c r="AD136" t="str">
        <f>IF(ISNUMBER('Panel Spreadsheet'!AD88),'Average Interest by Type'!$C136,"")</f>
        <v/>
      </c>
      <c r="AE136" t="str">
        <f>IF(ISNUMBER('Panel Spreadsheet'!AE88),'Average Interest by Type'!$C136,"")</f>
        <v/>
      </c>
      <c r="AF136" t="str">
        <f>IF(ISNUMBER('Panel Spreadsheet'!AF88),'Average Interest by Type'!$C136,"")</f>
        <v/>
      </c>
      <c r="AG136" t="str">
        <f>IF(ISNUMBER('Panel Spreadsheet'!AG88),'Average Interest by Type'!$C136,"")</f>
        <v/>
      </c>
      <c r="AH136" t="str">
        <f>IF(ISNUMBER('Panel Spreadsheet'!AH88),'Average Interest by Type'!$C136,"")</f>
        <v/>
      </c>
      <c r="AI136" t="str">
        <f>IF(ISNUMBER('Panel Spreadsheet'!AI88),'Average Interest by Type'!$C136,"")</f>
        <v/>
      </c>
      <c r="AJ136">
        <f>IF(ISNUMBER('Panel Spreadsheet'!AJ88),'Average Interest by Type'!$C136,"")</f>
        <v>3</v>
      </c>
      <c r="AK136">
        <f>IF(ISNUMBER('Panel Spreadsheet'!AK88),'Average Interest by Type'!$C136,"")</f>
        <v>3</v>
      </c>
      <c r="AL136">
        <f>IF(ISNUMBER('Panel Spreadsheet'!AL88),'Average Interest by Type'!$C136,"")</f>
        <v>3</v>
      </c>
      <c r="AM136">
        <f>IF(ISNUMBER('Panel Spreadsheet'!AM88),'Average Interest by Type'!$C136,"")</f>
        <v>3</v>
      </c>
      <c r="AN136">
        <f>IF(ISNUMBER('Panel Spreadsheet'!AN88),'Average Interest by Type'!$C136,"")</f>
        <v>3</v>
      </c>
      <c r="AO136">
        <f>IF(ISNUMBER('Panel Spreadsheet'!AO88),'Average Interest by Type'!$C136,"")</f>
        <v>3</v>
      </c>
      <c r="AP136">
        <f>IF(ISNUMBER('Panel Spreadsheet'!AP88),'Average Interest by Type'!$C136,"")</f>
        <v>3</v>
      </c>
      <c r="AQ136">
        <f>IF(ISNUMBER('Panel Spreadsheet'!AQ88),'Average Interest by Type'!$C136,"")</f>
        <v>3</v>
      </c>
      <c r="AR136">
        <f>IF(ISNUMBER('Panel Spreadsheet'!AR88),'Average Interest by Type'!$C136,"")</f>
        <v>3</v>
      </c>
      <c r="AS136">
        <f>IF(ISNUMBER('Panel Spreadsheet'!AS88),'Average Interest by Type'!$C136,"")</f>
        <v>3</v>
      </c>
      <c r="AT136">
        <f>IF(ISNUMBER('Panel Spreadsheet'!AT88),'Average Interest by Type'!$C136,"")</f>
        <v>3</v>
      </c>
      <c r="AU136">
        <f>IF(ISNUMBER('Panel Spreadsheet'!AU88),'Average Interest by Type'!$C136,"")</f>
        <v>3</v>
      </c>
      <c r="AV136">
        <f>IF(ISNUMBER('Panel Spreadsheet'!AV88),'Average Interest by Type'!$C136,"")</f>
        <v>3</v>
      </c>
      <c r="AW136" t="str">
        <f>IF(ISNUMBER('Panel Spreadsheet'!AW88),'Average Interest by Type'!$C136,"")</f>
        <v/>
      </c>
      <c r="AX136" t="str">
        <f>IF(ISNUMBER('Panel Spreadsheet'!AX88),'Average Interest by Type'!$C136,"")</f>
        <v/>
      </c>
      <c r="AY136" t="str">
        <f>IF(ISNUMBER('Panel Spreadsheet'!AY88),'Average Interest by Type'!$C136,"")</f>
        <v/>
      </c>
    </row>
    <row r="137" spans="1:51" x14ac:dyDescent="0.35">
      <c r="A137" t="s">
        <v>62</v>
      </c>
      <c r="B137" t="s">
        <v>157</v>
      </c>
      <c r="C137" s="15">
        <v>3</v>
      </c>
      <c r="D137">
        <v>1954</v>
      </c>
      <c r="E137">
        <v>1958</v>
      </c>
      <c r="F137" t="str">
        <f>IF(ISNUMBER('Panel Spreadsheet'!F89),'Average Interest by Type'!$C137,"")</f>
        <v/>
      </c>
      <c r="G137" t="str">
        <f>IF(ISNUMBER('Panel Spreadsheet'!G89),'Average Interest by Type'!$C137,"")</f>
        <v/>
      </c>
      <c r="H137" t="str">
        <f>IF(ISNUMBER('Panel Spreadsheet'!H89),'Average Interest by Type'!$C137,"")</f>
        <v/>
      </c>
      <c r="I137" t="str">
        <f>IF(ISNUMBER('Panel Spreadsheet'!I89),'Average Interest by Type'!$C137,"")</f>
        <v/>
      </c>
      <c r="J137" t="str">
        <f>IF(ISNUMBER('Panel Spreadsheet'!J89),'Average Interest by Type'!$C137,"")</f>
        <v/>
      </c>
      <c r="K137" t="str">
        <f>IF(ISNUMBER('Panel Spreadsheet'!K89),'Average Interest by Type'!$C137,"")</f>
        <v/>
      </c>
      <c r="L137" t="str">
        <f>IF(ISNUMBER('Panel Spreadsheet'!L89),'Average Interest by Type'!$C137,"")</f>
        <v/>
      </c>
      <c r="M137" t="str">
        <f>IF(ISNUMBER('Panel Spreadsheet'!M89),'Average Interest by Type'!$C137,"")</f>
        <v/>
      </c>
      <c r="N137" t="str">
        <f>IF(ISNUMBER('Panel Spreadsheet'!N89),'Average Interest by Type'!$C137,"")</f>
        <v/>
      </c>
      <c r="O137" t="str">
        <f>IF(ISNUMBER('Panel Spreadsheet'!O89),'Average Interest by Type'!$C137,"")</f>
        <v/>
      </c>
      <c r="P137" t="str">
        <f>IF(ISNUMBER('Panel Spreadsheet'!P89),'Average Interest by Type'!$C137,"")</f>
        <v/>
      </c>
      <c r="Q137" t="str">
        <f>IF(ISNUMBER('Panel Spreadsheet'!Q89),'Average Interest by Type'!$C137,"")</f>
        <v/>
      </c>
      <c r="R137" t="str">
        <f>IF(ISNUMBER('Panel Spreadsheet'!R89),'Average Interest by Type'!$C137,"")</f>
        <v/>
      </c>
      <c r="S137" t="str">
        <f>IF(ISNUMBER('Panel Spreadsheet'!S89),'Average Interest by Type'!$C137,"")</f>
        <v/>
      </c>
      <c r="T137" t="str">
        <f>IF(ISNUMBER('Panel Spreadsheet'!T89),'Average Interest by Type'!$C137,"")</f>
        <v/>
      </c>
      <c r="U137" t="str">
        <f>IF(ISNUMBER('Panel Spreadsheet'!U89),'Average Interest by Type'!$C137,"")</f>
        <v/>
      </c>
      <c r="V137" t="str">
        <f>IF(ISNUMBER('Panel Spreadsheet'!V89),'Average Interest by Type'!$C137,"")</f>
        <v/>
      </c>
      <c r="W137" t="str">
        <f>IF(ISNUMBER('Panel Spreadsheet'!W89),'Average Interest by Type'!$C137,"")</f>
        <v/>
      </c>
      <c r="X137" t="str">
        <f>IF(ISNUMBER('Panel Spreadsheet'!X89),'Average Interest by Type'!$C137,"")</f>
        <v/>
      </c>
      <c r="Y137" t="str">
        <f>IF(ISNUMBER('Panel Spreadsheet'!Y89),'Average Interest by Type'!$C137,"")</f>
        <v/>
      </c>
      <c r="Z137" t="str">
        <f>IF(ISNUMBER('Panel Spreadsheet'!Z89),'Average Interest by Type'!$C137,"")</f>
        <v/>
      </c>
      <c r="AA137" t="str">
        <f>IF(ISNUMBER('Panel Spreadsheet'!AA89),'Average Interest by Type'!$C137,"")</f>
        <v/>
      </c>
      <c r="AB137" t="str">
        <f>IF(ISNUMBER('Panel Spreadsheet'!AB89),'Average Interest by Type'!$C137,"")</f>
        <v/>
      </c>
      <c r="AC137">
        <f>IF(ISNUMBER('Panel Spreadsheet'!AC89),'Average Interest by Type'!$C137,"")</f>
        <v>3</v>
      </c>
      <c r="AD137">
        <f>IF(ISNUMBER('Panel Spreadsheet'!AD89),'Average Interest by Type'!$C137,"")</f>
        <v>3</v>
      </c>
      <c r="AE137">
        <f>IF(ISNUMBER('Panel Spreadsheet'!AE89),'Average Interest by Type'!$C137,"")</f>
        <v>3</v>
      </c>
      <c r="AF137">
        <f>IF(ISNUMBER('Panel Spreadsheet'!AF89),'Average Interest by Type'!$C137,"")</f>
        <v>3</v>
      </c>
      <c r="AG137">
        <f>IF(ISNUMBER('Panel Spreadsheet'!AG89),'Average Interest by Type'!$C137,"")</f>
        <v>3</v>
      </c>
      <c r="AH137">
        <f>IF(ISNUMBER('Panel Spreadsheet'!AH89),'Average Interest by Type'!$C137,"")</f>
        <v>3</v>
      </c>
      <c r="AI137">
        <f>IF(ISNUMBER('Panel Spreadsheet'!AI89),'Average Interest by Type'!$C137,"")</f>
        <v>3</v>
      </c>
      <c r="AJ137">
        <f>IF(ISNUMBER('Panel Spreadsheet'!AJ89),'Average Interest by Type'!$C137,"")</f>
        <v>3</v>
      </c>
      <c r="AK137">
        <f>IF(ISNUMBER('Panel Spreadsheet'!AK89),'Average Interest by Type'!$C137,"")</f>
        <v>3</v>
      </c>
      <c r="AL137">
        <f>IF(ISNUMBER('Panel Spreadsheet'!AL89),'Average Interest by Type'!$C137,"")</f>
        <v>3</v>
      </c>
      <c r="AM137" t="str">
        <f>IF(ISNUMBER('Panel Spreadsheet'!AM89),'Average Interest by Type'!$C137,"")</f>
        <v/>
      </c>
      <c r="AN137" t="str">
        <f>IF(ISNUMBER('Panel Spreadsheet'!AN89),'Average Interest by Type'!$C137,"")</f>
        <v/>
      </c>
      <c r="AO137" t="str">
        <f>IF(ISNUMBER('Panel Spreadsheet'!AO89),'Average Interest by Type'!$C137,"")</f>
        <v/>
      </c>
      <c r="AP137" t="str">
        <f>IF(ISNUMBER('Panel Spreadsheet'!AP89),'Average Interest by Type'!$C137,"")</f>
        <v/>
      </c>
      <c r="AQ137" t="str">
        <f>IF(ISNUMBER('Panel Spreadsheet'!AQ89),'Average Interest by Type'!$C137,"")</f>
        <v/>
      </c>
      <c r="AR137" t="str">
        <f>IF(ISNUMBER('Panel Spreadsheet'!AR89),'Average Interest by Type'!$C137,"")</f>
        <v/>
      </c>
      <c r="AS137" t="str">
        <f>IF(ISNUMBER('Panel Spreadsheet'!AS89),'Average Interest by Type'!$C137,"")</f>
        <v/>
      </c>
      <c r="AT137" t="str">
        <f>IF(ISNUMBER('Panel Spreadsheet'!AT89),'Average Interest by Type'!$C137,"")</f>
        <v/>
      </c>
      <c r="AU137" t="str">
        <f>IF(ISNUMBER('Panel Spreadsheet'!AU89),'Average Interest by Type'!$C137,"")</f>
        <v/>
      </c>
      <c r="AV137" t="str">
        <f>IF(ISNUMBER('Panel Spreadsheet'!AV89),'Average Interest by Type'!$C137,"")</f>
        <v/>
      </c>
      <c r="AW137" t="str">
        <f>IF(ISNUMBER('Panel Spreadsheet'!AW89),'Average Interest by Type'!$C137,"")</f>
        <v/>
      </c>
      <c r="AX137" t="str">
        <f>IF(ISNUMBER('Panel Spreadsheet'!AX89),'Average Interest by Type'!$C137,"")</f>
        <v/>
      </c>
      <c r="AY137" t="str">
        <f>IF(ISNUMBER('Panel Spreadsheet'!AY89),'Average Interest by Type'!$C137,"")</f>
        <v/>
      </c>
    </row>
    <row r="138" spans="1:51" x14ac:dyDescent="0.35">
      <c r="A138" t="s">
        <v>61</v>
      </c>
      <c r="B138" t="s">
        <v>157</v>
      </c>
      <c r="C138" s="15">
        <v>3</v>
      </c>
      <c r="D138">
        <v>1955</v>
      </c>
      <c r="E138">
        <v>1965</v>
      </c>
      <c r="F138" t="str">
        <f>IF(ISNUMBER('Panel Spreadsheet'!F90),'Average Interest by Type'!$C138,"")</f>
        <v/>
      </c>
      <c r="G138" t="str">
        <f>IF(ISNUMBER('Panel Spreadsheet'!G90),'Average Interest by Type'!$C138,"")</f>
        <v/>
      </c>
      <c r="H138" t="str">
        <f>IF(ISNUMBER('Panel Spreadsheet'!H90),'Average Interest by Type'!$C138,"")</f>
        <v/>
      </c>
      <c r="I138" t="str">
        <f>IF(ISNUMBER('Panel Spreadsheet'!I90),'Average Interest by Type'!$C138,"")</f>
        <v/>
      </c>
      <c r="J138" t="str">
        <f>IF(ISNUMBER('Panel Spreadsheet'!J90),'Average Interest by Type'!$C138,"")</f>
        <v/>
      </c>
      <c r="K138" t="str">
        <f>IF(ISNUMBER('Panel Spreadsheet'!K90),'Average Interest by Type'!$C138,"")</f>
        <v/>
      </c>
      <c r="L138" t="str">
        <f>IF(ISNUMBER('Panel Spreadsheet'!L90),'Average Interest by Type'!$C138,"")</f>
        <v/>
      </c>
      <c r="M138" t="str">
        <f>IF(ISNUMBER('Panel Spreadsheet'!M90),'Average Interest by Type'!$C138,"")</f>
        <v/>
      </c>
      <c r="N138" t="str">
        <f>IF(ISNUMBER('Panel Spreadsheet'!N90),'Average Interest by Type'!$C138,"")</f>
        <v/>
      </c>
      <c r="O138" t="str">
        <f>IF(ISNUMBER('Panel Spreadsheet'!O90),'Average Interest by Type'!$C138,"")</f>
        <v/>
      </c>
      <c r="P138" t="str">
        <f>IF(ISNUMBER('Panel Spreadsheet'!P90),'Average Interest by Type'!$C138,"")</f>
        <v/>
      </c>
      <c r="Q138" t="str">
        <f>IF(ISNUMBER('Panel Spreadsheet'!Q90),'Average Interest by Type'!$C138,"")</f>
        <v/>
      </c>
      <c r="R138" t="str">
        <f>IF(ISNUMBER('Panel Spreadsheet'!R90),'Average Interest by Type'!$C138,"")</f>
        <v/>
      </c>
      <c r="S138" t="str">
        <f>IF(ISNUMBER('Panel Spreadsheet'!S90),'Average Interest by Type'!$C138,"")</f>
        <v/>
      </c>
      <c r="T138" t="str">
        <f>IF(ISNUMBER('Panel Spreadsheet'!T90),'Average Interest by Type'!$C138,"")</f>
        <v/>
      </c>
      <c r="U138" t="str">
        <f>IF(ISNUMBER('Panel Spreadsheet'!U90),'Average Interest by Type'!$C138,"")</f>
        <v/>
      </c>
      <c r="V138" t="str">
        <f>IF(ISNUMBER('Panel Spreadsheet'!V90),'Average Interest by Type'!$C138,"")</f>
        <v/>
      </c>
      <c r="W138" t="str">
        <f>IF(ISNUMBER('Panel Spreadsheet'!W90),'Average Interest by Type'!$C138,"")</f>
        <v/>
      </c>
      <c r="X138" t="str">
        <f>IF(ISNUMBER('Panel Spreadsheet'!X90),'Average Interest by Type'!$C138,"")</f>
        <v/>
      </c>
      <c r="Y138" t="str">
        <f>IF(ISNUMBER('Panel Spreadsheet'!Y90),'Average Interest by Type'!$C138,"")</f>
        <v/>
      </c>
      <c r="Z138" t="str">
        <f>IF(ISNUMBER('Panel Spreadsheet'!Z90),'Average Interest by Type'!$C138,"")</f>
        <v/>
      </c>
      <c r="AA138">
        <f>IF(ISNUMBER('Panel Spreadsheet'!AA90),'Average Interest by Type'!$C138,"")</f>
        <v>3</v>
      </c>
      <c r="AB138">
        <f>IF(ISNUMBER('Panel Spreadsheet'!AB90),'Average Interest by Type'!$C138,"")</f>
        <v>3</v>
      </c>
      <c r="AC138">
        <f>IF(ISNUMBER('Panel Spreadsheet'!AC90),'Average Interest by Type'!$C138,"")</f>
        <v>3</v>
      </c>
      <c r="AD138">
        <f>IF(ISNUMBER('Panel Spreadsheet'!AD90),'Average Interest by Type'!$C138,"")</f>
        <v>3</v>
      </c>
      <c r="AE138">
        <f>IF(ISNUMBER('Panel Spreadsheet'!AE90),'Average Interest by Type'!$C138,"")</f>
        <v>3</v>
      </c>
      <c r="AF138">
        <f>IF(ISNUMBER('Panel Spreadsheet'!AF90),'Average Interest by Type'!$C138,"")</f>
        <v>3</v>
      </c>
      <c r="AG138">
        <f>IF(ISNUMBER('Panel Spreadsheet'!AG90),'Average Interest by Type'!$C138,"")</f>
        <v>3</v>
      </c>
      <c r="AH138">
        <f>IF(ISNUMBER('Panel Spreadsheet'!AH90),'Average Interest by Type'!$C138,"")</f>
        <v>3</v>
      </c>
      <c r="AI138">
        <f>IF(ISNUMBER('Panel Spreadsheet'!AI90),'Average Interest by Type'!$C138,"")</f>
        <v>3</v>
      </c>
      <c r="AJ138">
        <f>IF(ISNUMBER('Panel Spreadsheet'!AJ90),'Average Interest by Type'!$C138,"")</f>
        <v>3</v>
      </c>
      <c r="AK138">
        <f>IF(ISNUMBER('Panel Spreadsheet'!AK90),'Average Interest by Type'!$C138,"")</f>
        <v>3</v>
      </c>
      <c r="AL138">
        <f>IF(ISNUMBER('Panel Spreadsheet'!AL90),'Average Interest by Type'!$C138,"")</f>
        <v>3</v>
      </c>
      <c r="AM138">
        <f>IF(ISNUMBER('Panel Spreadsheet'!AM90),'Average Interest by Type'!$C138,"")</f>
        <v>3</v>
      </c>
      <c r="AN138">
        <f>IF(ISNUMBER('Panel Spreadsheet'!AN90),'Average Interest by Type'!$C138,"")</f>
        <v>3</v>
      </c>
      <c r="AO138">
        <f>IF(ISNUMBER('Panel Spreadsheet'!AO90),'Average Interest by Type'!$C138,"")</f>
        <v>3</v>
      </c>
      <c r="AP138">
        <f>IF(ISNUMBER('Panel Spreadsheet'!AP90),'Average Interest by Type'!$C138,"")</f>
        <v>3</v>
      </c>
      <c r="AQ138">
        <f>IF(ISNUMBER('Panel Spreadsheet'!AQ90),'Average Interest by Type'!$C138,"")</f>
        <v>3</v>
      </c>
      <c r="AR138">
        <f>IF(ISNUMBER('Panel Spreadsheet'!AR90),'Average Interest by Type'!$C138,"")</f>
        <v>3</v>
      </c>
      <c r="AS138">
        <f>IF(ISNUMBER('Panel Spreadsheet'!AS90),'Average Interest by Type'!$C138,"")</f>
        <v>3</v>
      </c>
      <c r="AT138">
        <f>IF(ISNUMBER('Panel Spreadsheet'!AT90),'Average Interest by Type'!$C138,"")</f>
        <v>3</v>
      </c>
      <c r="AU138">
        <f>IF(ISNUMBER('Panel Spreadsheet'!AU90),'Average Interest by Type'!$C138,"")</f>
        <v>3</v>
      </c>
      <c r="AV138">
        <f>IF(ISNUMBER('Panel Spreadsheet'!AV90),'Average Interest by Type'!$C138,"")</f>
        <v>3</v>
      </c>
      <c r="AW138" t="str">
        <f>IF(ISNUMBER('Panel Spreadsheet'!AW90),'Average Interest by Type'!$C138,"")</f>
        <v/>
      </c>
      <c r="AX138" t="str">
        <f>IF(ISNUMBER('Panel Spreadsheet'!AX90),'Average Interest by Type'!$C138,"")</f>
        <v/>
      </c>
      <c r="AY138" t="str">
        <f>IF(ISNUMBER('Panel Spreadsheet'!AY90),'Average Interest by Type'!$C138,"")</f>
        <v/>
      </c>
    </row>
    <row r="139" spans="1:51" x14ac:dyDescent="0.35">
      <c r="A139" t="s">
        <v>61</v>
      </c>
      <c r="B139" t="s">
        <v>157</v>
      </c>
      <c r="C139" s="15">
        <v>3</v>
      </c>
      <c r="D139">
        <v>1960</v>
      </c>
      <c r="E139">
        <v>1970</v>
      </c>
      <c r="F139" t="str">
        <f>IF(ISNUMBER('Panel Spreadsheet'!F91),'Average Interest by Type'!$C139,"")</f>
        <v/>
      </c>
      <c r="G139" t="str">
        <f>IF(ISNUMBER('Panel Spreadsheet'!G91),'Average Interest by Type'!$C139,"")</f>
        <v/>
      </c>
      <c r="H139" t="str">
        <f>IF(ISNUMBER('Panel Spreadsheet'!H91),'Average Interest by Type'!$C139,"")</f>
        <v/>
      </c>
      <c r="I139" t="str">
        <f>IF(ISNUMBER('Panel Spreadsheet'!I91),'Average Interest by Type'!$C139,"")</f>
        <v/>
      </c>
      <c r="J139" t="str">
        <f>IF(ISNUMBER('Panel Spreadsheet'!J91),'Average Interest by Type'!$C139,"")</f>
        <v/>
      </c>
      <c r="K139" t="str">
        <f>IF(ISNUMBER('Panel Spreadsheet'!K91),'Average Interest by Type'!$C139,"")</f>
        <v/>
      </c>
      <c r="L139" t="str">
        <f>IF(ISNUMBER('Panel Spreadsheet'!L91),'Average Interest by Type'!$C139,"")</f>
        <v/>
      </c>
      <c r="M139" t="str">
        <f>IF(ISNUMBER('Panel Spreadsheet'!M91),'Average Interest by Type'!$C139,"")</f>
        <v/>
      </c>
      <c r="N139" t="str">
        <f>IF(ISNUMBER('Panel Spreadsheet'!N91),'Average Interest by Type'!$C139,"")</f>
        <v/>
      </c>
      <c r="O139" t="str">
        <f>IF(ISNUMBER('Panel Spreadsheet'!O91),'Average Interest by Type'!$C139,"")</f>
        <v/>
      </c>
      <c r="P139" t="str">
        <f>IF(ISNUMBER('Panel Spreadsheet'!P91),'Average Interest by Type'!$C139,"")</f>
        <v/>
      </c>
      <c r="Q139" t="str">
        <f>IF(ISNUMBER('Panel Spreadsheet'!Q91),'Average Interest by Type'!$C139,"")</f>
        <v/>
      </c>
      <c r="R139" t="str">
        <f>IF(ISNUMBER('Panel Spreadsheet'!R91),'Average Interest by Type'!$C139,"")</f>
        <v/>
      </c>
      <c r="S139" t="str">
        <f>IF(ISNUMBER('Panel Spreadsheet'!S91),'Average Interest by Type'!$C139,"")</f>
        <v/>
      </c>
      <c r="T139" t="str">
        <f>IF(ISNUMBER('Panel Spreadsheet'!T91),'Average Interest by Type'!$C139,"")</f>
        <v/>
      </c>
      <c r="U139" t="str">
        <f>IF(ISNUMBER('Panel Spreadsheet'!U91),'Average Interest by Type'!$C139,"")</f>
        <v/>
      </c>
      <c r="V139" t="str">
        <f>IF(ISNUMBER('Panel Spreadsheet'!V91),'Average Interest by Type'!$C139,"")</f>
        <v/>
      </c>
      <c r="W139" t="str">
        <f>IF(ISNUMBER('Panel Spreadsheet'!W91),'Average Interest by Type'!$C139,"")</f>
        <v/>
      </c>
      <c r="X139" t="str">
        <f>IF(ISNUMBER('Panel Spreadsheet'!X91),'Average Interest by Type'!$C139,"")</f>
        <v/>
      </c>
      <c r="Y139" t="str">
        <f>IF(ISNUMBER('Panel Spreadsheet'!Y91),'Average Interest by Type'!$C139,"")</f>
        <v/>
      </c>
      <c r="Z139" t="str">
        <f>IF(ISNUMBER('Panel Spreadsheet'!Z91),'Average Interest by Type'!$C139,"")</f>
        <v/>
      </c>
      <c r="AA139" t="str">
        <f>IF(ISNUMBER('Panel Spreadsheet'!AA91),'Average Interest by Type'!$C139,"")</f>
        <v/>
      </c>
      <c r="AB139" t="str">
        <f>IF(ISNUMBER('Panel Spreadsheet'!AB91),'Average Interest by Type'!$C139,"")</f>
        <v/>
      </c>
      <c r="AC139">
        <f>IF(ISNUMBER('Panel Spreadsheet'!AC91),'Average Interest by Type'!$C139,"")</f>
        <v>3</v>
      </c>
      <c r="AD139">
        <f>IF(ISNUMBER('Panel Spreadsheet'!AD91),'Average Interest by Type'!$C139,"")</f>
        <v>3</v>
      </c>
      <c r="AE139">
        <f>IF(ISNUMBER('Panel Spreadsheet'!AE91),'Average Interest by Type'!$C139,"")</f>
        <v>3</v>
      </c>
      <c r="AF139">
        <f>IF(ISNUMBER('Panel Spreadsheet'!AF91),'Average Interest by Type'!$C139,"")</f>
        <v>3</v>
      </c>
      <c r="AG139">
        <f>IF(ISNUMBER('Panel Spreadsheet'!AG91),'Average Interest by Type'!$C139,"")</f>
        <v>3</v>
      </c>
      <c r="AH139">
        <f>IF(ISNUMBER('Panel Spreadsheet'!AH91),'Average Interest by Type'!$C139,"")</f>
        <v>3</v>
      </c>
      <c r="AI139">
        <f>IF(ISNUMBER('Panel Spreadsheet'!AI91),'Average Interest by Type'!$C139,"")</f>
        <v>3</v>
      </c>
      <c r="AJ139">
        <f>IF(ISNUMBER('Panel Spreadsheet'!AJ91),'Average Interest by Type'!$C139,"")</f>
        <v>3</v>
      </c>
      <c r="AK139">
        <f>IF(ISNUMBER('Panel Spreadsheet'!AK91),'Average Interest by Type'!$C139,"")</f>
        <v>3</v>
      </c>
      <c r="AL139">
        <f>IF(ISNUMBER('Panel Spreadsheet'!AL91),'Average Interest by Type'!$C139,"")</f>
        <v>3</v>
      </c>
      <c r="AM139">
        <f>IF(ISNUMBER('Panel Spreadsheet'!AM91),'Average Interest by Type'!$C139,"")</f>
        <v>3</v>
      </c>
      <c r="AN139">
        <f>IF(ISNUMBER('Panel Spreadsheet'!AN91),'Average Interest by Type'!$C139,"")</f>
        <v>3</v>
      </c>
      <c r="AO139">
        <f>IF(ISNUMBER('Panel Spreadsheet'!AO91),'Average Interest by Type'!$C139,"")</f>
        <v>3</v>
      </c>
      <c r="AP139">
        <f>IF(ISNUMBER('Panel Spreadsheet'!AP91),'Average Interest by Type'!$C139,"")</f>
        <v>3</v>
      </c>
      <c r="AQ139">
        <f>IF(ISNUMBER('Panel Spreadsheet'!AQ91),'Average Interest by Type'!$C139,"")</f>
        <v>3</v>
      </c>
      <c r="AR139">
        <f>IF(ISNUMBER('Panel Spreadsheet'!AR91),'Average Interest by Type'!$C139,"")</f>
        <v>3</v>
      </c>
      <c r="AS139">
        <f>IF(ISNUMBER('Panel Spreadsheet'!AS91),'Average Interest by Type'!$C139,"")</f>
        <v>3</v>
      </c>
      <c r="AT139">
        <f>IF(ISNUMBER('Panel Spreadsheet'!AT91),'Average Interest by Type'!$C139,"")</f>
        <v>3</v>
      </c>
      <c r="AU139">
        <f>IF(ISNUMBER('Panel Spreadsheet'!AU91),'Average Interest by Type'!$C139,"")</f>
        <v>3</v>
      </c>
      <c r="AV139">
        <f>IF(ISNUMBER('Panel Spreadsheet'!AV91),'Average Interest by Type'!$C139,"")</f>
        <v>3</v>
      </c>
      <c r="AW139" t="str">
        <f>IF(ISNUMBER('Panel Spreadsheet'!AW91),'Average Interest by Type'!$C139,"")</f>
        <v/>
      </c>
      <c r="AX139" t="str">
        <f>IF(ISNUMBER('Panel Spreadsheet'!AX91),'Average Interest by Type'!$C139,"")</f>
        <v/>
      </c>
      <c r="AY139" t="str">
        <f>IF(ISNUMBER('Panel Spreadsheet'!AY91),'Average Interest by Type'!$C139,"")</f>
        <v/>
      </c>
    </row>
    <row r="140" spans="1:51" x14ac:dyDescent="0.35">
      <c r="A140" t="s">
        <v>61</v>
      </c>
      <c r="B140" t="s">
        <v>157</v>
      </c>
      <c r="C140" s="15">
        <v>3</v>
      </c>
      <c r="D140">
        <v>1965</v>
      </c>
      <c r="E140">
        <v>1975</v>
      </c>
      <c r="F140" t="str">
        <f>IF(ISNUMBER('Panel Spreadsheet'!F92),'Average Interest by Type'!$C140,"")</f>
        <v/>
      </c>
      <c r="G140" t="str">
        <f>IF(ISNUMBER('Panel Spreadsheet'!G92),'Average Interest by Type'!$C140,"")</f>
        <v/>
      </c>
      <c r="H140" t="str">
        <f>IF(ISNUMBER('Panel Spreadsheet'!H92),'Average Interest by Type'!$C140,"")</f>
        <v/>
      </c>
      <c r="I140" t="str">
        <f>IF(ISNUMBER('Panel Spreadsheet'!I92),'Average Interest by Type'!$C140,"")</f>
        <v/>
      </c>
      <c r="J140" t="str">
        <f>IF(ISNUMBER('Panel Spreadsheet'!J92),'Average Interest by Type'!$C140,"")</f>
        <v/>
      </c>
      <c r="K140" t="str">
        <f>IF(ISNUMBER('Panel Spreadsheet'!K92),'Average Interest by Type'!$C140,"")</f>
        <v/>
      </c>
      <c r="L140" t="str">
        <f>IF(ISNUMBER('Panel Spreadsheet'!L92),'Average Interest by Type'!$C140,"")</f>
        <v/>
      </c>
      <c r="M140" t="str">
        <f>IF(ISNUMBER('Panel Spreadsheet'!M92),'Average Interest by Type'!$C140,"")</f>
        <v/>
      </c>
      <c r="N140" t="str">
        <f>IF(ISNUMBER('Panel Spreadsheet'!N92),'Average Interest by Type'!$C140,"")</f>
        <v/>
      </c>
      <c r="O140" t="str">
        <f>IF(ISNUMBER('Panel Spreadsheet'!O92),'Average Interest by Type'!$C140,"")</f>
        <v/>
      </c>
      <c r="P140" t="str">
        <f>IF(ISNUMBER('Panel Spreadsheet'!P92),'Average Interest by Type'!$C140,"")</f>
        <v/>
      </c>
      <c r="Q140" t="str">
        <f>IF(ISNUMBER('Panel Spreadsheet'!Q92),'Average Interest by Type'!$C140,"")</f>
        <v/>
      </c>
      <c r="R140" t="str">
        <f>IF(ISNUMBER('Panel Spreadsheet'!R92),'Average Interest by Type'!$C140,"")</f>
        <v/>
      </c>
      <c r="S140" t="str">
        <f>IF(ISNUMBER('Panel Spreadsheet'!S92),'Average Interest by Type'!$C140,"")</f>
        <v/>
      </c>
      <c r="T140" t="str">
        <f>IF(ISNUMBER('Panel Spreadsheet'!T92),'Average Interest by Type'!$C140,"")</f>
        <v/>
      </c>
      <c r="U140" t="str">
        <f>IF(ISNUMBER('Panel Spreadsheet'!U92),'Average Interest by Type'!$C140,"")</f>
        <v/>
      </c>
      <c r="V140" t="str">
        <f>IF(ISNUMBER('Panel Spreadsheet'!V92),'Average Interest by Type'!$C140,"")</f>
        <v/>
      </c>
      <c r="W140" t="str">
        <f>IF(ISNUMBER('Panel Spreadsheet'!W92),'Average Interest by Type'!$C140,"")</f>
        <v/>
      </c>
      <c r="X140" t="str">
        <f>IF(ISNUMBER('Panel Spreadsheet'!X92),'Average Interest by Type'!$C140,"")</f>
        <v/>
      </c>
      <c r="Y140" t="str">
        <f>IF(ISNUMBER('Panel Spreadsheet'!Y92),'Average Interest by Type'!$C140,"")</f>
        <v/>
      </c>
      <c r="Z140" t="str">
        <f>IF(ISNUMBER('Panel Spreadsheet'!Z92),'Average Interest by Type'!$C140,"")</f>
        <v/>
      </c>
      <c r="AA140" t="str">
        <f>IF(ISNUMBER('Panel Spreadsheet'!AA92),'Average Interest by Type'!$C140,"")</f>
        <v/>
      </c>
      <c r="AB140" t="str">
        <f>IF(ISNUMBER('Panel Spreadsheet'!AB92),'Average Interest by Type'!$C140,"")</f>
        <v/>
      </c>
      <c r="AC140" t="str">
        <f>IF(ISNUMBER('Panel Spreadsheet'!AC92),'Average Interest by Type'!$C140,"")</f>
        <v/>
      </c>
      <c r="AD140" t="str">
        <f>IF(ISNUMBER('Panel Spreadsheet'!AD92),'Average Interest by Type'!$C140,"")</f>
        <v/>
      </c>
      <c r="AE140">
        <f>IF(ISNUMBER('Panel Spreadsheet'!AE92),'Average Interest by Type'!$C140,"")</f>
        <v>3</v>
      </c>
      <c r="AF140">
        <f>IF(ISNUMBER('Panel Spreadsheet'!AF92),'Average Interest by Type'!$C140,"")</f>
        <v>3</v>
      </c>
      <c r="AG140">
        <f>IF(ISNUMBER('Panel Spreadsheet'!AG92),'Average Interest by Type'!$C140,"")</f>
        <v>3</v>
      </c>
      <c r="AH140">
        <f>IF(ISNUMBER('Panel Spreadsheet'!AH92),'Average Interest by Type'!$C140,"")</f>
        <v>3</v>
      </c>
      <c r="AI140">
        <f>IF(ISNUMBER('Panel Spreadsheet'!AI92),'Average Interest by Type'!$C140,"")</f>
        <v>3</v>
      </c>
      <c r="AJ140">
        <f>IF(ISNUMBER('Panel Spreadsheet'!AJ92),'Average Interest by Type'!$C140,"")</f>
        <v>3</v>
      </c>
      <c r="AK140">
        <f>IF(ISNUMBER('Panel Spreadsheet'!AK92),'Average Interest by Type'!$C140,"")</f>
        <v>3</v>
      </c>
      <c r="AL140">
        <f>IF(ISNUMBER('Panel Spreadsheet'!AL92),'Average Interest by Type'!$C140,"")</f>
        <v>3</v>
      </c>
      <c r="AM140">
        <f>IF(ISNUMBER('Panel Spreadsheet'!AM92),'Average Interest by Type'!$C140,"")</f>
        <v>3</v>
      </c>
      <c r="AN140">
        <f>IF(ISNUMBER('Panel Spreadsheet'!AN92),'Average Interest by Type'!$C140,"")</f>
        <v>3</v>
      </c>
      <c r="AO140">
        <f>IF(ISNUMBER('Panel Spreadsheet'!AO92),'Average Interest by Type'!$C140,"")</f>
        <v>3</v>
      </c>
      <c r="AP140">
        <f>IF(ISNUMBER('Panel Spreadsheet'!AP92),'Average Interest by Type'!$C140,"")</f>
        <v>3</v>
      </c>
      <c r="AQ140">
        <f>IF(ISNUMBER('Panel Spreadsheet'!AQ92),'Average Interest by Type'!$C140,"")</f>
        <v>3</v>
      </c>
      <c r="AR140">
        <f>IF(ISNUMBER('Panel Spreadsheet'!AR92),'Average Interest by Type'!$C140,"")</f>
        <v>3</v>
      </c>
      <c r="AS140">
        <f>IF(ISNUMBER('Panel Spreadsheet'!AS92),'Average Interest by Type'!$C140,"")</f>
        <v>3</v>
      </c>
      <c r="AT140">
        <f>IF(ISNUMBER('Panel Spreadsheet'!AT92),'Average Interest by Type'!$C140,"")</f>
        <v>3</v>
      </c>
      <c r="AU140">
        <f>IF(ISNUMBER('Panel Spreadsheet'!AU92),'Average Interest by Type'!$C140,"")</f>
        <v>3</v>
      </c>
      <c r="AV140" t="str">
        <f>IF(ISNUMBER('Panel Spreadsheet'!AV92),'Average Interest by Type'!$C140,"")</f>
        <v/>
      </c>
      <c r="AW140" t="str">
        <f>IF(ISNUMBER('Panel Spreadsheet'!AW92),'Average Interest by Type'!$C140,"")</f>
        <v/>
      </c>
      <c r="AX140" t="str">
        <f>IF(ISNUMBER('Panel Spreadsheet'!AX92),'Average Interest by Type'!$C140,"")</f>
        <v/>
      </c>
      <c r="AY140" t="str">
        <f>IF(ISNUMBER('Panel Spreadsheet'!AY92),'Average Interest by Type'!$C140,"")</f>
        <v/>
      </c>
    </row>
    <row r="141" spans="1:51" x14ac:dyDescent="0.35">
      <c r="A141" t="s">
        <v>66</v>
      </c>
      <c r="B141" t="s">
        <v>157</v>
      </c>
      <c r="C141" s="15">
        <v>3</v>
      </c>
      <c r="D141">
        <v>1955</v>
      </c>
      <c r="E141" s="112">
        <v>1955</v>
      </c>
      <c r="F141" t="str">
        <f>IF(ISNUMBER('Panel Spreadsheet'!F93),'Average Interest by Type'!$C141,"")</f>
        <v/>
      </c>
      <c r="G141" t="str">
        <f>IF(ISNUMBER('Panel Spreadsheet'!G93),'Average Interest by Type'!$C141,"")</f>
        <v/>
      </c>
      <c r="H141" t="str">
        <f>IF(ISNUMBER('Panel Spreadsheet'!H93),'Average Interest by Type'!$C141,"")</f>
        <v/>
      </c>
      <c r="I141" t="str">
        <f>IF(ISNUMBER('Panel Spreadsheet'!I93),'Average Interest by Type'!$C141,"")</f>
        <v/>
      </c>
      <c r="J141" t="str">
        <f>IF(ISNUMBER('Panel Spreadsheet'!J93),'Average Interest by Type'!$C141,"")</f>
        <v/>
      </c>
      <c r="K141" t="str">
        <f>IF(ISNUMBER('Panel Spreadsheet'!K93),'Average Interest by Type'!$C141,"")</f>
        <v/>
      </c>
      <c r="L141" t="str">
        <f>IF(ISNUMBER('Panel Spreadsheet'!L93),'Average Interest by Type'!$C141,"")</f>
        <v/>
      </c>
      <c r="M141" t="str">
        <f>IF(ISNUMBER('Panel Spreadsheet'!M93),'Average Interest by Type'!$C141,"")</f>
        <v/>
      </c>
      <c r="N141" t="str">
        <f>IF(ISNUMBER('Panel Spreadsheet'!N93),'Average Interest by Type'!$C141,"")</f>
        <v/>
      </c>
      <c r="O141" t="str">
        <f>IF(ISNUMBER('Panel Spreadsheet'!O93),'Average Interest by Type'!$C141,"")</f>
        <v/>
      </c>
      <c r="P141" t="str">
        <f>IF(ISNUMBER('Panel Spreadsheet'!P93),'Average Interest by Type'!$C141,"")</f>
        <v/>
      </c>
      <c r="Q141" t="str">
        <f>IF(ISNUMBER('Panel Spreadsheet'!Q93),'Average Interest by Type'!$C141,"")</f>
        <v/>
      </c>
      <c r="R141" t="str">
        <f>IF(ISNUMBER('Panel Spreadsheet'!R93),'Average Interest by Type'!$C141,"")</f>
        <v/>
      </c>
      <c r="S141" t="str">
        <f>IF(ISNUMBER('Panel Spreadsheet'!S93),'Average Interest by Type'!$C141,"")</f>
        <v/>
      </c>
      <c r="T141" t="str">
        <f>IF(ISNUMBER('Panel Spreadsheet'!T93),'Average Interest by Type'!$C141,"")</f>
        <v/>
      </c>
      <c r="U141" t="str">
        <f>IF(ISNUMBER('Panel Spreadsheet'!U93),'Average Interest by Type'!$C141,"")</f>
        <v/>
      </c>
      <c r="V141" t="str">
        <f>IF(ISNUMBER('Panel Spreadsheet'!V93),'Average Interest by Type'!$C141,"")</f>
        <v/>
      </c>
      <c r="W141" t="str">
        <f>IF(ISNUMBER('Panel Spreadsheet'!W93),'Average Interest by Type'!$C141,"")</f>
        <v/>
      </c>
      <c r="X141" t="str">
        <f>IF(ISNUMBER('Panel Spreadsheet'!X93),'Average Interest by Type'!$C141,"")</f>
        <v/>
      </c>
      <c r="Y141" t="str">
        <f>IF(ISNUMBER('Panel Spreadsheet'!Y93),'Average Interest by Type'!$C141,"")</f>
        <v/>
      </c>
      <c r="Z141" t="str">
        <f>IF(ISNUMBER('Panel Spreadsheet'!Z93),'Average Interest by Type'!$C141,"")</f>
        <v/>
      </c>
      <c r="AA141" t="str">
        <f>IF(ISNUMBER('Panel Spreadsheet'!AA93),'Average Interest by Type'!$C141,"")</f>
        <v/>
      </c>
      <c r="AB141" t="str">
        <f>IF(ISNUMBER('Panel Spreadsheet'!AB93),'Average Interest by Type'!$C141,"")</f>
        <v/>
      </c>
      <c r="AC141" t="str">
        <f>IF(ISNUMBER('Panel Spreadsheet'!AC93),'Average Interest by Type'!$C141,"")</f>
        <v/>
      </c>
      <c r="AD141" t="str">
        <f>IF(ISNUMBER('Panel Spreadsheet'!AD93),'Average Interest by Type'!$C141,"")</f>
        <v/>
      </c>
      <c r="AE141" t="str">
        <f>IF(ISNUMBER('Panel Spreadsheet'!AE93),'Average Interest by Type'!$C141,"")</f>
        <v/>
      </c>
      <c r="AF141" t="str">
        <f>IF(ISNUMBER('Panel Spreadsheet'!AF93),'Average Interest by Type'!$C141,"")</f>
        <v/>
      </c>
      <c r="AG141" t="str">
        <f>IF(ISNUMBER('Panel Spreadsheet'!AG93),'Average Interest by Type'!$C141,"")</f>
        <v/>
      </c>
      <c r="AH141" t="str">
        <f>IF(ISNUMBER('Panel Spreadsheet'!AH93),'Average Interest by Type'!$C141,"")</f>
        <v/>
      </c>
      <c r="AI141" t="str">
        <f>IF(ISNUMBER('Panel Spreadsheet'!AI93),'Average Interest by Type'!$C141,"")</f>
        <v/>
      </c>
      <c r="AJ141" t="str">
        <f>IF(ISNUMBER('Panel Spreadsheet'!AJ93),'Average Interest by Type'!$C141,"")</f>
        <v/>
      </c>
      <c r="AK141" t="str">
        <f>IF(ISNUMBER('Panel Spreadsheet'!AK93),'Average Interest by Type'!$C141,"")</f>
        <v/>
      </c>
      <c r="AL141" t="str">
        <f>IF(ISNUMBER('Panel Spreadsheet'!AL93),'Average Interest by Type'!$C141,"")</f>
        <v/>
      </c>
      <c r="AM141">
        <f>IF(ISNUMBER('Panel Spreadsheet'!AM93),'Average Interest by Type'!$C141,"")</f>
        <v>3</v>
      </c>
      <c r="AN141">
        <f>IF(ISNUMBER('Panel Spreadsheet'!AN93),'Average Interest by Type'!$C141,"")</f>
        <v>3</v>
      </c>
      <c r="AO141" t="str">
        <f>IF(ISNUMBER('Panel Spreadsheet'!AO93),'Average Interest by Type'!$C141,"")</f>
        <v/>
      </c>
      <c r="AP141" t="str">
        <f>IF(ISNUMBER('Panel Spreadsheet'!AP93),'Average Interest by Type'!$C141,"")</f>
        <v/>
      </c>
      <c r="AQ141" t="str">
        <f>IF(ISNUMBER('Panel Spreadsheet'!AQ93),'Average Interest by Type'!$C141,"")</f>
        <v/>
      </c>
      <c r="AR141" t="str">
        <f>IF(ISNUMBER('Panel Spreadsheet'!AR93),'Average Interest by Type'!$C141,"")</f>
        <v/>
      </c>
      <c r="AS141" t="str">
        <f>IF(ISNUMBER('Panel Spreadsheet'!AS93),'Average Interest by Type'!$C141,"")</f>
        <v/>
      </c>
      <c r="AT141" t="str">
        <f>IF(ISNUMBER('Panel Spreadsheet'!AT93),'Average Interest by Type'!$C141,"")</f>
        <v/>
      </c>
      <c r="AU141" t="str">
        <f>IF(ISNUMBER('Panel Spreadsheet'!AU93),'Average Interest by Type'!$C141,"")</f>
        <v/>
      </c>
      <c r="AV141" t="str">
        <f>IF(ISNUMBER('Panel Spreadsheet'!AV93),'Average Interest by Type'!$C141,"")</f>
        <v/>
      </c>
      <c r="AW141" t="str">
        <f>IF(ISNUMBER('Panel Spreadsheet'!AW93),'Average Interest by Type'!$C141,"")</f>
        <v/>
      </c>
      <c r="AX141" t="str">
        <f>IF(ISNUMBER('Panel Spreadsheet'!AX93),'Average Interest by Type'!$C141,"")</f>
        <v/>
      </c>
      <c r="AY141" t="str">
        <f>IF(ISNUMBER('Panel Spreadsheet'!AY93),'Average Interest by Type'!$C141,"")</f>
        <v/>
      </c>
    </row>
    <row r="142" spans="1:51" x14ac:dyDescent="0.35">
      <c r="A142" t="s">
        <v>48</v>
      </c>
      <c r="B142" t="s">
        <v>157</v>
      </c>
      <c r="C142" s="15">
        <v>3</v>
      </c>
      <c r="D142">
        <v>1955</v>
      </c>
      <c r="E142">
        <v>1959</v>
      </c>
      <c r="F142" t="str">
        <f>IF(ISNUMBER('Panel Spreadsheet'!F94),'Average Interest by Type'!$C142,"")</f>
        <v/>
      </c>
      <c r="G142" t="str">
        <f>IF(ISNUMBER('Panel Spreadsheet'!G94),'Average Interest by Type'!$C142,"")</f>
        <v/>
      </c>
      <c r="H142" t="str">
        <f>IF(ISNUMBER('Panel Spreadsheet'!H94),'Average Interest by Type'!$C142,"")</f>
        <v/>
      </c>
      <c r="I142" t="str">
        <f>IF(ISNUMBER('Panel Spreadsheet'!I94),'Average Interest by Type'!$C142,"")</f>
        <v/>
      </c>
      <c r="J142" t="str">
        <f>IF(ISNUMBER('Panel Spreadsheet'!J94),'Average Interest by Type'!$C142,"")</f>
        <v/>
      </c>
      <c r="K142" t="str">
        <f>IF(ISNUMBER('Panel Spreadsheet'!K94),'Average Interest by Type'!$C142,"")</f>
        <v/>
      </c>
      <c r="L142" t="str">
        <f>IF(ISNUMBER('Panel Spreadsheet'!L94),'Average Interest by Type'!$C142,"")</f>
        <v/>
      </c>
      <c r="M142" t="str">
        <f>IF(ISNUMBER('Panel Spreadsheet'!M94),'Average Interest by Type'!$C142,"")</f>
        <v/>
      </c>
      <c r="N142" t="str">
        <f>IF(ISNUMBER('Panel Spreadsheet'!N94),'Average Interest by Type'!$C142,"")</f>
        <v/>
      </c>
      <c r="O142" t="str">
        <f>IF(ISNUMBER('Panel Spreadsheet'!O94),'Average Interest by Type'!$C142,"")</f>
        <v/>
      </c>
      <c r="P142" t="str">
        <f>IF(ISNUMBER('Panel Spreadsheet'!P94),'Average Interest by Type'!$C142,"")</f>
        <v/>
      </c>
      <c r="Q142" t="str">
        <f>IF(ISNUMBER('Panel Spreadsheet'!Q94),'Average Interest by Type'!$C142,"")</f>
        <v/>
      </c>
      <c r="R142" t="str">
        <f>IF(ISNUMBER('Panel Spreadsheet'!R94),'Average Interest by Type'!$C142,"")</f>
        <v/>
      </c>
      <c r="S142" t="str">
        <f>IF(ISNUMBER('Panel Spreadsheet'!S94),'Average Interest by Type'!$C142,"")</f>
        <v/>
      </c>
      <c r="T142" t="str">
        <f>IF(ISNUMBER('Panel Spreadsheet'!T94),'Average Interest by Type'!$C142,"")</f>
        <v/>
      </c>
      <c r="U142" t="str">
        <f>IF(ISNUMBER('Panel Spreadsheet'!U94),'Average Interest by Type'!$C142,"")</f>
        <v/>
      </c>
      <c r="V142" t="str">
        <f>IF(ISNUMBER('Panel Spreadsheet'!V94),'Average Interest by Type'!$C142,"")</f>
        <v/>
      </c>
      <c r="W142" t="str">
        <f>IF(ISNUMBER('Panel Spreadsheet'!W94),'Average Interest by Type'!$C142,"")</f>
        <v/>
      </c>
      <c r="X142" t="str">
        <f>IF(ISNUMBER('Panel Spreadsheet'!X94),'Average Interest by Type'!$C142,"")</f>
        <v/>
      </c>
      <c r="Y142">
        <f>IF(ISNUMBER('Panel Spreadsheet'!Y94),'Average Interest by Type'!$C142,"")</f>
        <v>3</v>
      </c>
      <c r="Z142">
        <f>IF(ISNUMBER('Panel Spreadsheet'!Z94),'Average Interest by Type'!$C142,"")</f>
        <v>3</v>
      </c>
      <c r="AA142">
        <f>IF(ISNUMBER('Panel Spreadsheet'!AA94),'Average Interest by Type'!$C142,"")</f>
        <v>3</v>
      </c>
      <c r="AB142">
        <f>IF(ISNUMBER('Panel Spreadsheet'!AB94),'Average Interest by Type'!$C142,"")</f>
        <v>3</v>
      </c>
      <c r="AC142">
        <f>IF(ISNUMBER('Panel Spreadsheet'!AC94),'Average Interest by Type'!$C142,"")</f>
        <v>3</v>
      </c>
      <c r="AD142">
        <f>IF(ISNUMBER('Panel Spreadsheet'!AD94),'Average Interest by Type'!$C142,"")</f>
        <v>3</v>
      </c>
      <c r="AE142">
        <f>IF(ISNUMBER('Panel Spreadsheet'!AE94),'Average Interest by Type'!$C142,"")</f>
        <v>3</v>
      </c>
      <c r="AF142">
        <f>IF(ISNUMBER('Panel Spreadsheet'!AF94),'Average Interest by Type'!$C142,"")</f>
        <v>3</v>
      </c>
      <c r="AG142">
        <f>IF(ISNUMBER('Panel Spreadsheet'!AG94),'Average Interest by Type'!$C142,"")</f>
        <v>3</v>
      </c>
      <c r="AH142">
        <f>IF(ISNUMBER('Panel Spreadsheet'!AH94),'Average Interest by Type'!$C142,"")</f>
        <v>3</v>
      </c>
      <c r="AI142">
        <f>IF(ISNUMBER('Panel Spreadsheet'!AI94),'Average Interest by Type'!$C142,"")</f>
        <v>3</v>
      </c>
      <c r="AJ142">
        <f>IF(ISNUMBER('Panel Spreadsheet'!AJ94),'Average Interest by Type'!$C142,"")</f>
        <v>3</v>
      </c>
      <c r="AK142">
        <f>IF(ISNUMBER('Panel Spreadsheet'!AK94),'Average Interest by Type'!$C142,"")</f>
        <v>3</v>
      </c>
      <c r="AL142">
        <f>IF(ISNUMBER('Panel Spreadsheet'!AL94),'Average Interest by Type'!$C142,"")</f>
        <v>3</v>
      </c>
      <c r="AM142">
        <f>IF(ISNUMBER('Panel Spreadsheet'!AM94),'Average Interest by Type'!$C142,"")</f>
        <v>3</v>
      </c>
      <c r="AN142">
        <f>IF(ISNUMBER('Panel Spreadsheet'!AN94),'Average Interest by Type'!$C142,"")</f>
        <v>3</v>
      </c>
      <c r="AO142">
        <f>IF(ISNUMBER('Panel Spreadsheet'!AO94),'Average Interest by Type'!$C142,"")</f>
        <v>3</v>
      </c>
      <c r="AP142">
        <f>IF(ISNUMBER('Panel Spreadsheet'!AP94),'Average Interest by Type'!$C142,"")</f>
        <v>3</v>
      </c>
      <c r="AQ142">
        <f>IF(ISNUMBER('Panel Spreadsheet'!AQ94),'Average Interest by Type'!$C142,"")</f>
        <v>3</v>
      </c>
      <c r="AR142" t="str">
        <f>IF(ISNUMBER('Panel Spreadsheet'!AR94),'Average Interest by Type'!$C142,"")</f>
        <v/>
      </c>
      <c r="AS142" t="str">
        <f>IF(ISNUMBER('Panel Spreadsheet'!AS94),'Average Interest by Type'!$C142,"")</f>
        <v/>
      </c>
      <c r="AT142" t="str">
        <f>IF(ISNUMBER('Panel Spreadsheet'!AT94),'Average Interest by Type'!$C142,"")</f>
        <v/>
      </c>
      <c r="AU142" t="str">
        <f>IF(ISNUMBER('Panel Spreadsheet'!AU94),'Average Interest by Type'!$C142,"")</f>
        <v/>
      </c>
      <c r="AV142" t="str">
        <f>IF(ISNUMBER('Panel Spreadsheet'!AV94),'Average Interest by Type'!$C142,"")</f>
        <v/>
      </c>
      <c r="AW142" t="str">
        <f>IF(ISNUMBER('Panel Spreadsheet'!AW94),'Average Interest by Type'!$C142,"")</f>
        <v/>
      </c>
      <c r="AX142" t="str">
        <f>IF(ISNUMBER('Panel Spreadsheet'!AX94),'Average Interest by Type'!$C142,"")</f>
        <v/>
      </c>
      <c r="AY142" t="str">
        <f>IF(ISNUMBER('Panel Spreadsheet'!AY94),'Average Interest by Type'!$C142,"")</f>
        <v/>
      </c>
    </row>
    <row r="143" spans="1:51" x14ac:dyDescent="0.35">
      <c r="A143" t="s">
        <v>77</v>
      </c>
      <c r="B143" t="s">
        <v>157</v>
      </c>
      <c r="C143" s="15">
        <v>3.5</v>
      </c>
      <c r="D143">
        <v>1969</v>
      </c>
      <c r="E143" s="112">
        <v>1969</v>
      </c>
      <c r="F143" t="str">
        <f>IF(ISNUMBER('Panel Spreadsheet'!F95),'Average Interest by Type'!$C143,"")</f>
        <v/>
      </c>
      <c r="G143" t="str">
        <f>IF(ISNUMBER('Panel Spreadsheet'!G95),'Average Interest by Type'!$C143,"")</f>
        <v/>
      </c>
      <c r="H143" t="str">
        <f>IF(ISNUMBER('Panel Spreadsheet'!H95),'Average Interest by Type'!$C143,"")</f>
        <v/>
      </c>
      <c r="I143" t="str">
        <f>IF(ISNUMBER('Panel Spreadsheet'!I95),'Average Interest by Type'!$C143,"")</f>
        <v/>
      </c>
      <c r="J143" t="str">
        <f>IF(ISNUMBER('Panel Spreadsheet'!J95),'Average Interest by Type'!$C143,"")</f>
        <v/>
      </c>
      <c r="K143" t="str">
        <f>IF(ISNUMBER('Panel Spreadsheet'!K95),'Average Interest by Type'!$C143,"")</f>
        <v/>
      </c>
      <c r="L143" t="str">
        <f>IF(ISNUMBER('Panel Spreadsheet'!L95),'Average Interest by Type'!$C143,"")</f>
        <v/>
      </c>
      <c r="M143" t="str">
        <f>IF(ISNUMBER('Panel Spreadsheet'!M95),'Average Interest by Type'!$C143,"")</f>
        <v/>
      </c>
      <c r="N143" t="str">
        <f>IF(ISNUMBER('Panel Spreadsheet'!N95),'Average Interest by Type'!$C143,"")</f>
        <v/>
      </c>
      <c r="O143" t="str">
        <f>IF(ISNUMBER('Panel Spreadsheet'!O95),'Average Interest by Type'!$C143,"")</f>
        <v/>
      </c>
      <c r="P143" t="str">
        <f>IF(ISNUMBER('Panel Spreadsheet'!P95),'Average Interest by Type'!$C143,"")</f>
        <v/>
      </c>
      <c r="Q143" t="str">
        <f>IF(ISNUMBER('Panel Spreadsheet'!Q95),'Average Interest by Type'!$C143,"")</f>
        <v/>
      </c>
      <c r="R143" t="str">
        <f>IF(ISNUMBER('Panel Spreadsheet'!R95),'Average Interest by Type'!$C143,"")</f>
        <v/>
      </c>
      <c r="S143" t="str">
        <f>IF(ISNUMBER('Panel Spreadsheet'!S95),'Average Interest by Type'!$C143,"")</f>
        <v/>
      </c>
      <c r="T143" t="str">
        <f>IF(ISNUMBER('Panel Spreadsheet'!T95),'Average Interest by Type'!$C143,"")</f>
        <v/>
      </c>
      <c r="U143" t="str">
        <f>IF(ISNUMBER('Panel Spreadsheet'!U95),'Average Interest by Type'!$C143,"")</f>
        <v/>
      </c>
      <c r="V143" t="str">
        <f>IF(ISNUMBER('Panel Spreadsheet'!V95),'Average Interest by Type'!$C143,"")</f>
        <v/>
      </c>
      <c r="W143" t="str">
        <f>IF(ISNUMBER('Panel Spreadsheet'!W95),'Average Interest by Type'!$C143,"")</f>
        <v/>
      </c>
      <c r="X143" t="str">
        <f>IF(ISNUMBER('Panel Spreadsheet'!X95),'Average Interest by Type'!$C143,"")</f>
        <v/>
      </c>
      <c r="Y143" t="str">
        <f>IF(ISNUMBER('Panel Spreadsheet'!Y95),'Average Interest by Type'!$C143,"")</f>
        <v/>
      </c>
      <c r="Z143" t="str">
        <f>IF(ISNUMBER('Panel Spreadsheet'!Z95),'Average Interest by Type'!$C143,"")</f>
        <v/>
      </c>
      <c r="AA143" t="str">
        <f>IF(ISNUMBER('Panel Spreadsheet'!AA95),'Average Interest by Type'!$C143,"")</f>
        <v/>
      </c>
      <c r="AB143" t="str">
        <f>IF(ISNUMBER('Panel Spreadsheet'!AB95),'Average Interest by Type'!$C143,"")</f>
        <v/>
      </c>
      <c r="AC143" t="str">
        <f>IF(ISNUMBER('Panel Spreadsheet'!AC95),'Average Interest by Type'!$C143,"")</f>
        <v/>
      </c>
      <c r="AD143" t="str">
        <f>IF(ISNUMBER('Panel Spreadsheet'!AD95),'Average Interest by Type'!$C143,"")</f>
        <v/>
      </c>
      <c r="AE143" t="str">
        <f>IF(ISNUMBER('Panel Spreadsheet'!AE95),'Average Interest by Type'!$C143,"")</f>
        <v/>
      </c>
      <c r="AF143" t="str">
        <f>IF(ISNUMBER('Panel Spreadsheet'!AF95),'Average Interest by Type'!$C143,"")</f>
        <v/>
      </c>
      <c r="AG143" t="str">
        <f>IF(ISNUMBER('Panel Spreadsheet'!AG95),'Average Interest by Type'!$C143,"")</f>
        <v/>
      </c>
      <c r="AH143" t="str">
        <f>IF(ISNUMBER('Panel Spreadsheet'!AH95),'Average Interest by Type'!$C143,"")</f>
        <v/>
      </c>
      <c r="AI143" t="str">
        <f>IF(ISNUMBER('Panel Spreadsheet'!AI95),'Average Interest by Type'!$C143,"")</f>
        <v/>
      </c>
      <c r="AJ143" t="str">
        <f>IF(ISNUMBER('Panel Spreadsheet'!AJ95),'Average Interest by Type'!$C143,"")</f>
        <v/>
      </c>
      <c r="AK143" t="str">
        <f>IF(ISNUMBER('Panel Spreadsheet'!AK95),'Average Interest by Type'!$C143,"")</f>
        <v/>
      </c>
      <c r="AL143" t="str">
        <f>IF(ISNUMBER('Panel Spreadsheet'!AL95),'Average Interest by Type'!$C143,"")</f>
        <v/>
      </c>
      <c r="AM143" t="str">
        <f>IF(ISNUMBER('Panel Spreadsheet'!AM95),'Average Interest by Type'!$C143,"")</f>
        <v/>
      </c>
      <c r="AN143" t="str">
        <f>IF(ISNUMBER('Panel Spreadsheet'!AN95),'Average Interest by Type'!$C143,"")</f>
        <v/>
      </c>
      <c r="AO143" t="str">
        <f>IF(ISNUMBER('Panel Spreadsheet'!AO95),'Average Interest by Type'!$C143,"")</f>
        <v/>
      </c>
      <c r="AP143" t="str">
        <f>IF(ISNUMBER('Panel Spreadsheet'!AP95),'Average Interest by Type'!$C143,"")</f>
        <v/>
      </c>
      <c r="AQ143" t="str">
        <f>IF(ISNUMBER('Panel Spreadsheet'!AQ95),'Average Interest by Type'!$C143,"")</f>
        <v/>
      </c>
      <c r="AR143" t="str">
        <f>IF(ISNUMBER('Panel Spreadsheet'!AR95),'Average Interest by Type'!$C143,"")</f>
        <v/>
      </c>
      <c r="AS143" t="str">
        <f>IF(ISNUMBER('Panel Spreadsheet'!AS95),'Average Interest by Type'!$C143,"")</f>
        <v/>
      </c>
      <c r="AT143">
        <f>IF(ISNUMBER('Panel Spreadsheet'!AT95),'Average Interest by Type'!$C143,"")</f>
        <v>3.5</v>
      </c>
      <c r="AU143">
        <f>IF(ISNUMBER('Panel Spreadsheet'!AU95),'Average Interest by Type'!$C143,"")</f>
        <v>3.5</v>
      </c>
      <c r="AV143">
        <f>IF(ISNUMBER('Panel Spreadsheet'!AV95),'Average Interest by Type'!$C143,"")</f>
        <v>3.5</v>
      </c>
      <c r="AW143" t="str">
        <f>IF(ISNUMBER('Panel Spreadsheet'!AW95),'Average Interest by Type'!$C143,"")</f>
        <v/>
      </c>
      <c r="AX143" t="str">
        <f>IF(ISNUMBER('Panel Spreadsheet'!AX95),'Average Interest by Type'!$C143,"")</f>
        <v/>
      </c>
      <c r="AY143" t="str">
        <f>IF(ISNUMBER('Panel Spreadsheet'!AY95),'Average Interest by Type'!$C143,"")</f>
        <v/>
      </c>
    </row>
    <row r="144" spans="1:51" x14ac:dyDescent="0.35">
      <c r="A144" t="s">
        <v>48</v>
      </c>
      <c r="B144" t="s">
        <v>157</v>
      </c>
      <c r="C144" s="15">
        <v>3.5</v>
      </c>
      <c r="D144">
        <v>1952</v>
      </c>
      <c r="E144" s="114">
        <v>1952.5</v>
      </c>
      <c r="F144" t="str">
        <f>IF(ISNUMBER('Panel Spreadsheet'!F96),'Average Interest by Type'!$C144,"")</f>
        <v/>
      </c>
      <c r="G144" t="str">
        <f>IF(ISNUMBER('Panel Spreadsheet'!G96),'Average Interest by Type'!$C144,"")</f>
        <v/>
      </c>
      <c r="H144" t="str">
        <f>IF(ISNUMBER('Panel Spreadsheet'!H96),'Average Interest by Type'!$C144,"")</f>
        <v/>
      </c>
      <c r="I144" t="str">
        <f>IF(ISNUMBER('Panel Spreadsheet'!I96),'Average Interest by Type'!$C144,"")</f>
        <v/>
      </c>
      <c r="J144" t="str">
        <f>IF(ISNUMBER('Panel Spreadsheet'!J96),'Average Interest by Type'!$C144,"")</f>
        <v/>
      </c>
      <c r="K144" t="str">
        <f>IF(ISNUMBER('Panel Spreadsheet'!K96),'Average Interest by Type'!$C144,"")</f>
        <v/>
      </c>
      <c r="L144" t="str">
        <f>IF(ISNUMBER('Panel Spreadsheet'!L96),'Average Interest by Type'!$C144,"")</f>
        <v/>
      </c>
      <c r="M144" t="str">
        <f>IF(ISNUMBER('Panel Spreadsheet'!M96),'Average Interest by Type'!$C144,"")</f>
        <v/>
      </c>
      <c r="N144" t="str">
        <f>IF(ISNUMBER('Panel Spreadsheet'!N96),'Average Interest by Type'!$C144,"")</f>
        <v/>
      </c>
      <c r="O144" t="str">
        <f>IF(ISNUMBER('Panel Spreadsheet'!O96),'Average Interest by Type'!$C144,"")</f>
        <v/>
      </c>
      <c r="P144" t="str">
        <f>IF(ISNUMBER('Panel Spreadsheet'!P96),'Average Interest by Type'!$C144,"")</f>
        <v/>
      </c>
      <c r="Q144" t="str">
        <f>IF(ISNUMBER('Panel Spreadsheet'!Q96),'Average Interest by Type'!$C144,"")</f>
        <v/>
      </c>
      <c r="R144" t="str">
        <f>IF(ISNUMBER('Panel Spreadsheet'!R96),'Average Interest by Type'!$C144,"")</f>
        <v/>
      </c>
      <c r="S144">
        <f>IF(ISNUMBER('Panel Spreadsheet'!S96),'Average Interest by Type'!$C144,"")</f>
        <v>3.5</v>
      </c>
      <c r="T144">
        <f>IF(ISNUMBER('Panel Spreadsheet'!T96),'Average Interest by Type'!$C144,"")</f>
        <v>3.5</v>
      </c>
      <c r="U144">
        <f>IF(ISNUMBER('Panel Spreadsheet'!U96),'Average Interest by Type'!$C144,"")</f>
        <v>3.5</v>
      </c>
      <c r="V144">
        <f>IF(ISNUMBER('Panel Spreadsheet'!V96),'Average Interest by Type'!$C144,"")</f>
        <v>3.5</v>
      </c>
      <c r="W144" t="str">
        <f>IF(ISNUMBER('Panel Spreadsheet'!W96),'Average Interest by Type'!$C144,"")</f>
        <v/>
      </c>
      <c r="X144" t="str">
        <f>IF(ISNUMBER('Panel Spreadsheet'!X96),'Average Interest by Type'!$C144,"")</f>
        <v/>
      </c>
      <c r="Y144" t="str">
        <f>IF(ISNUMBER('Panel Spreadsheet'!Y96),'Average Interest by Type'!$C144,"")</f>
        <v/>
      </c>
      <c r="Z144" t="str">
        <f>IF(ISNUMBER('Panel Spreadsheet'!Z96),'Average Interest by Type'!$C144,"")</f>
        <v/>
      </c>
      <c r="AA144" t="str">
        <f>IF(ISNUMBER('Panel Spreadsheet'!AA96),'Average Interest by Type'!$C144,"")</f>
        <v/>
      </c>
      <c r="AB144" t="str">
        <f>IF(ISNUMBER('Panel Spreadsheet'!AB96),'Average Interest by Type'!$C144,"")</f>
        <v/>
      </c>
      <c r="AC144" t="str">
        <f>IF(ISNUMBER('Panel Spreadsheet'!AC96),'Average Interest by Type'!$C144,"")</f>
        <v/>
      </c>
      <c r="AD144" t="str">
        <f>IF(ISNUMBER('Panel Spreadsheet'!AD96),'Average Interest by Type'!$C144,"")</f>
        <v/>
      </c>
      <c r="AE144" t="str">
        <f>IF(ISNUMBER('Panel Spreadsheet'!AE96),'Average Interest by Type'!$C144,"")</f>
        <v/>
      </c>
      <c r="AF144" t="str">
        <f>IF(ISNUMBER('Panel Spreadsheet'!AF96),'Average Interest by Type'!$C144,"")</f>
        <v/>
      </c>
      <c r="AG144" t="str">
        <f>IF(ISNUMBER('Panel Spreadsheet'!AG96),'Average Interest by Type'!$C144,"")</f>
        <v/>
      </c>
      <c r="AH144" t="str">
        <f>IF(ISNUMBER('Panel Spreadsheet'!AH96),'Average Interest by Type'!$C144,"")</f>
        <v/>
      </c>
      <c r="AI144" t="str">
        <f>IF(ISNUMBER('Panel Spreadsheet'!AI96),'Average Interest by Type'!$C144,"")</f>
        <v/>
      </c>
      <c r="AJ144" t="str">
        <f>IF(ISNUMBER('Panel Spreadsheet'!AJ96),'Average Interest by Type'!$C144,"")</f>
        <v/>
      </c>
      <c r="AK144" t="str">
        <f>IF(ISNUMBER('Panel Spreadsheet'!AK96),'Average Interest by Type'!$C144,"")</f>
        <v/>
      </c>
      <c r="AL144" t="str">
        <f>IF(ISNUMBER('Panel Spreadsheet'!AL96),'Average Interest by Type'!$C144,"")</f>
        <v/>
      </c>
      <c r="AM144" t="str">
        <f>IF(ISNUMBER('Panel Spreadsheet'!AM96),'Average Interest by Type'!$C144,"")</f>
        <v/>
      </c>
      <c r="AN144" t="str">
        <f>IF(ISNUMBER('Panel Spreadsheet'!AN96),'Average Interest by Type'!$C144,"")</f>
        <v/>
      </c>
      <c r="AO144" t="str">
        <f>IF(ISNUMBER('Panel Spreadsheet'!AO96),'Average Interest by Type'!$C144,"")</f>
        <v/>
      </c>
      <c r="AP144" t="str">
        <f>IF(ISNUMBER('Panel Spreadsheet'!AP96),'Average Interest by Type'!$C144,"")</f>
        <v/>
      </c>
      <c r="AQ144" t="str">
        <f>IF(ISNUMBER('Panel Spreadsheet'!AQ96),'Average Interest by Type'!$C144,"")</f>
        <v/>
      </c>
      <c r="AR144" t="str">
        <f>IF(ISNUMBER('Panel Spreadsheet'!AR96),'Average Interest by Type'!$C144,"")</f>
        <v/>
      </c>
      <c r="AS144" t="str">
        <f>IF(ISNUMBER('Panel Spreadsheet'!AS96),'Average Interest by Type'!$C144,"")</f>
        <v/>
      </c>
      <c r="AT144" t="str">
        <f>IF(ISNUMBER('Panel Spreadsheet'!AT96),'Average Interest by Type'!$C144,"")</f>
        <v/>
      </c>
      <c r="AU144" t="str">
        <f>IF(ISNUMBER('Panel Spreadsheet'!AU96),'Average Interest by Type'!$C144,"")</f>
        <v/>
      </c>
      <c r="AV144" t="str">
        <f>IF(ISNUMBER('Panel Spreadsheet'!AV96),'Average Interest by Type'!$C144,"")</f>
        <v/>
      </c>
      <c r="AW144" t="str">
        <f>IF(ISNUMBER('Panel Spreadsheet'!AW96),'Average Interest by Type'!$C144,"")</f>
        <v/>
      </c>
      <c r="AX144" t="str">
        <f>IF(ISNUMBER('Panel Spreadsheet'!AX96),'Average Interest by Type'!$C144,"")</f>
        <v/>
      </c>
      <c r="AY144" t="str">
        <f>IF(ISNUMBER('Panel Spreadsheet'!AY96),'Average Interest by Type'!$C144,"")</f>
        <v/>
      </c>
    </row>
    <row r="145" spans="1:51" x14ac:dyDescent="0.35">
      <c r="A145" t="s">
        <v>35</v>
      </c>
      <c r="B145" t="s">
        <v>157</v>
      </c>
      <c r="C145" s="15">
        <v>4</v>
      </c>
      <c r="D145">
        <v>2027.5</v>
      </c>
      <c r="E145" s="112">
        <v>2027.5</v>
      </c>
      <c r="F145" t="str">
        <f>IF(ISNUMBER('Panel Spreadsheet'!F97),'Average Interest by Type'!$C145,"")</f>
        <v/>
      </c>
      <c r="G145" t="str">
        <f>IF(ISNUMBER('Panel Spreadsheet'!G97),'Average Interest by Type'!$C145,"")</f>
        <v/>
      </c>
      <c r="H145" t="str">
        <f>IF(ISNUMBER('Panel Spreadsheet'!H97),'Average Interest by Type'!$C145,"")</f>
        <v/>
      </c>
      <c r="I145" t="str">
        <f>IF(ISNUMBER('Panel Spreadsheet'!I97),'Average Interest by Type'!$C145,"")</f>
        <v/>
      </c>
      <c r="J145" t="str">
        <f>IF(ISNUMBER('Panel Spreadsheet'!J97),'Average Interest by Type'!$C145,"")</f>
        <v/>
      </c>
      <c r="K145" t="str">
        <f>IF(ISNUMBER('Panel Spreadsheet'!K97),'Average Interest by Type'!$C145,"")</f>
        <v/>
      </c>
      <c r="L145" t="str">
        <f>IF(ISNUMBER('Panel Spreadsheet'!L97),'Average Interest by Type'!$C145,"")</f>
        <v/>
      </c>
      <c r="M145" t="str">
        <f>IF(ISNUMBER('Panel Spreadsheet'!M97),'Average Interest by Type'!$C145,"")</f>
        <v/>
      </c>
      <c r="N145">
        <f>IF(ISNUMBER('Panel Spreadsheet'!N97),'Average Interest by Type'!$C145,"")</f>
        <v>4</v>
      </c>
      <c r="O145">
        <f>IF(ISNUMBER('Panel Spreadsheet'!O97),'Average Interest by Type'!$C145,"")</f>
        <v>4</v>
      </c>
      <c r="P145" t="str">
        <f>IF(ISNUMBER('Panel Spreadsheet'!P97),'Average Interest by Type'!$C145,"")</f>
        <v/>
      </c>
      <c r="Q145" t="str">
        <f>IF(ISNUMBER('Panel Spreadsheet'!Q97),'Average Interest by Type'!$C145,"")</f>
        <v/>
      </c>
      <c r="R145" t="str">
        <f>IF(ISNUMBER('Panel Spreadsheet'!R97),'Average Interest by Type'!$C145,"")</f>
        <v/>
      </c>
      <c r="S145" t="str">
        <f>IF(ISNUMBER('Panel Spreadsheet'!S97),'Average Interest by Type'!$C145,"")</f>
        <v/>
      </c>
      <c r="T145" t="str">
        <f>IF(ISNUMBER('Panel Spreadsheet'!T97),'Average Interest by Type'!$C145,"")</f>
        <v/>
      </c>
      <c r="U145" t="str">
        <f>IF(ISNUMBER('Panel Spreadsheet'!U97),'Average Interest by Type'!$C145,"")</f>
        <v/>
      </c>
      <c r="V145" t="str">
        <f>IF(ISNUMBER('Panel Spreadsheet'!V97),'Average Interest by Type'!$C145,"")</f>
        <v/>
      </c>
      <c r="W145" t="str">
        <f>IF(ISNUMBER('Panel Spreadsheet'!W97),'Average Interest by Type'!$C145,"")</f>
        <v/>
      </c>
      <c r="X145" t="str">
        <f>IF(ISNUMBER('Panel Spreadsheet'!X97),'Average Interest by Type'!$C145,"")</f>
        <v/>
      </c>
      <c r="Y145" t="str">
        <f>IF(ISNUMBER('Panel Spreadsheet'!Y97),'Average Interest by Type'!$C145,"")</f>
        <v/>
      </c>
      <c r="Z145" t="str">
        <f>IF(ISNUMBER('Panel Spreadsheet'!Z97),'Average Interest by Type'!$C145,"")</f>
        <v/>
      </c>
      <c r="AA145" t="str">
        <f>IF(ISNUMBER('Panel Spreadsheet'!AA97),'Average Interest by Type'!$C145,"")</f>
        <v/>
      </c>
      <c r="AB145" t="str">
        <f>IF(ISNUMBER('Panel Spreadsheet'!AB97),'Average Interest by Type'!$C145,"")</f>
        <v/>
      </c>
      <c r="AC145" t="str">
        <f>IF(ISNUMBER('Panel Spreadsheet'!AC97),'Average Interest by Type'!$C145,"")</f>
        <v/>
      </c>
      <c r="AD145" t="str">
        <f>IF(ISNUMBER('Panel Spreadsheet'!AD97),'Average Interest by Type'!$C145,"")</f>
        <v/>
      </c>
      <c r="AE145" t="str">
        <f>IF(ISNUMBER('Panel Spreadsheet'!AE97),'Average Interest by Type'!$C145,"")</f>
        <v/>
      </c>
      <c r="AF145" t="str">
        <f>IF(ISNUMBER('Panel Spreadsheet'!AF97),'Average Interest by Type'!$C145,"")</f>
        <v/>
      </c>
      <c r="AG145" t="str">
        <f>IF(ISNUMBER('Panel Spreadsheet'!AG97),'Average Interest by Type'!$C145,"")</f>
        <v/>
      </c>
      <c r="AH145" t="str">
        <f>IF(ISNUMBER('Panel Spreadsheet'!AH97),'Average Interest by Type'!$C145,"")</f>
        <v/>
      </c>
      <c r="AI145" t="str">
        <f>IF(ISNUMBER('Panel Spreadsheet'!AI97),'Average Interest by Type'!$C145,"")</f>
        <v/>
      </c>
      <c r="AJ145" t="str">
        <f>IF(ISNUMBER('Panel Spreadsheet'!AJ97),'Average Interest by Type'!$C145,"")</f>
        <v/>
      </c>
      <c r="AK145" t="str">
        <f>IF(ISNUMBER('Panel Spreadsheet'!AK97),'Average Interest by Type'!$C145,"")</f>
        <v/>
      </c>
      <c r="AL145" t="str">
        <f>IF(ISNUMBER('Panel Spreadsheet'!AL97),'Average Interest by Type'!$C145,"")</f>
        <v/>
      </c>
      <c r="AM145" t="str">
        <f>IF(ISNUMBER('Panel Spreadsheet'!AM97),'Average Interest by Type'!$C145,"")</f>
        <v/>
      </c>
      <c r="AN145" t="str">
        <f>IF(ISNUMBER('Panel Spreadsheet'!AN97),'Average Interest by Type'!$C145,"")</f>
        <v/>
      </c>
      <c r="AO145" t="str">
        <f>IF(ISNUMBER('Panel Spreadsheet'!AO97),'Average Interest by Type'!$C145,"")</f>
        <v/>
      </c>
      <c r="AP145" t="str">
        <f>IF(ISNUMBER('Panel Spreadsheet'!AP97),'Average Interest by Type'!$C145,"")</f>
        <v/>
      </c>
      <c r="AQ145" t="str">
        <f>IF(ISNUMBER('Panel Spreadsheet'!AQ97),'Average Interest by Type'!$C145,"")</f>
        <v/>
      </c>
      <c r="AR145" t="str">
        <f>IF(ISNUMBER('Panel Spreadsheet'!AR97),'Average Interest by Type'!$C145,"")</f>
        <v/>
      </c>
      <c r="AS145" t="str">
        <f>IF(ISNUMBER('Panel Spreadsheet'!AS97),'Average Interest by Type'!$C145,"")</f>
        <v/>
      </c>
      <c r="AT145" t="str">
        <f>IF(ISNUMBER('Panel Spreadsheet'!AT97),'Average Interest by Type'!$C145,"")</f>
        <v/>
      </c>
      <c r="AU145" t="str">
        <f>IF(ISNUMBER('Panel Spreadsheet'!AU97),'Average Interest by Type'!$C145,"")</f>
        <v/>
      </c>
      <c r="AV145" t="str">
        <f>IF(ISNUMBER('Panel Spreadsheet'!AV97),'Average Interest by Type'!$C145,"")</f>
        <v/>
      </c>
      <c r="AW145" t="str">
        <f>IF(ISNUMBER('Panel Spreadsheet'!AW97),'Average Interest by Type'!$C145,"")</f>
        <v/>
      </c>
      <c r="AX145" t="str">
        <f>IF(ISNUMBER('Panel Spreadsheet'!AX97),'Average Interest by Type'!$C145,"")</f>
        <v/>
      </c>
      <c r="AY145" t="str">
        <f>IF(ISNUMBER('Panel Spreadsheet'!AY97),'Average Interest by Type'!$C145,"")</f>
        <v/>
      </c>
    </row>
    <row r="146" spans="1:51" x14ac:dyDescent="0.35">
      <c r="A146" t="s">
        <v>70</v>
      </c>
      <c r="B146" t="s">
        <v>157</v>
      </c>
      <c r="C146" s="15">
        <v>4</v>
      </c>
      <c r="D146">
        <v>1957</v>
      </c>
      <c r="E146">
        <v>1958</v>
      </c>
      <c r="F146" t="str">
        <f>IF(ISNUMBER('Panel Spreadsheet'!F98),'Average Interest by Type'!$C146,"")</f>
        <v/>
      </c>
      <c r="G146" t="str">
        <f>IF(ISNUMBER('Panel Spreadsheet'!G98),'Average Interest by Type'!$C146,"")</f>
        <v/>
      </c>
      <c r="H146" t="str">
        <f>IF(ISNUMBER('Panel Spreadsheet'!H98),'Average Interest by Type'!$C146,"")</f>
        <v/>
      </c>
      <c r="I146" t="str">
        <f>IF(ISNUMBER('Panel Spreadsheet'!I98),'Average Interest by Type'!$C146,"")</f>
        <v/>
      </c>
      <c r="J146" t="str">
        <f>IF(ISNUMBER('Panel Spreadsheet'!J98),'Average Interest by Type'!$C146,"")</f>
        <v/>
      </c>
      <c r="K146" t="str">
        <f>IF(ISNUMBER('Panel Spreadsheet'!K98),'Average Interest by Type'!$C146,"")</f>
        <v/>
      </c>
      <c r="L146" t="str">
        <f>IF(ISNUMBER('Panel Spreadsheet'!L98),'Average Interest by Type'!$C146,"")</f>
        <v/>
      </c>
      <c r="M146" t="str">
        <f>IF(ISNUMBER('Panel Spreadsheet'!M98),'Average Interest by Type'!$C146,"")</f>
        <v/>
      </c>
      <c r="N146" t="str">
        <f>IF(ISNUMBER('Panel Spreadsheet'!N98),'Average Interest by Type'!$C146,"")</f>
        <v/>
      </c>
      <c r="O146" t="str">
        <f>IF(ISNUMBER('Panel Spreadsheet'!O98),'Average Interest by Type'!$C146,"")</f>
        <v/>
      </c>
      <c r="P146" t="str">
        <f>IF(ISNUMBER('Panel Spreadsheet'!P98),'Average Interest by Type'!$C146,"")</f>
        <v/>
      </c>
      <c r="Q146" t="str">
        <f>IF(ISNUMBER('Panel Spreadsheet'!Q98),'Average Interest by Type'!$C146,"")</f>
        <v/>
      </c>
      <c r="R146" t="str">
        <f>IF(ISNUMBER('Panel Spreadsheet'!R98),'Average Interest by Type'!$C146,"")</f>
        <v/>
      </c>
      <c r="S146" t="str">
        <f>IF(ISNUMBER('Panel Spreadsheet'!S98),'Average Interest by Type'!$C146,"")</f>
        <v/>
      </c>
      <c r="T146" t="str">
        <f>IF(ISNUMBER('Panel Spreadsheet'!T98),'Average Interest by Type'!$C146,"")</f>
        <v/>
      </c>
      <c r="U146" t="str">
        <f>IF(ISNUMBER('Panel Spreadsheet'!U98),'Average Interest by Type'!$C146,"")</f>
        <v/>
      </c>
      <c r="V146" t="str">
        <f>IF(ISNUMBER('Panel Spreadsheet'!V98),'Average Interest by Type'!$C146,"")</f>
        <v/>
      </c>
      <c r="W146" t="str">
        <f>IF(ISNUMBER('Panel Spreadsheet'!W98),'Average Interest by Type'!$C146,"")</f>
        <v/>
      </c>
      <c r="X146" t="str">
        <f>IF(ISNUMBER('Panel Spreadsheet'!X98),'Average Interest by Type'!$C146,"")</f>
        <v/>
      </c>
      <c r="Y146" t="str">
        <f>IF(ISNUMBER('Panel Spreadsheet'!Y98),'Average Interest by Type'!$C146,"")</f>
        <v/>
      </c>
      <c r="Z146" t="str">
        <f>IF(ISNUMBER('Panel Spreadsheet'!Z98),'Average Interest by Type'!$C146,"")</f>
        <v/>
      </c>
      <c r="AA146" t="str">
        <f>IF(ISNUMBER('Panel Spreadsheet'!AA98),'Average Interest by Type'!$C146,"")</f>
        <v/>
      </c>
      <c r="AB146" t="str">
        <f>IF(ISNUMBER('Panel Spreadsheet'!AB98),'Average Interest by Type'!$C146,"")</f>
        <v/>
      </c>
      <c r="AC146" t="str">
        <f>IF(ISNUMBER('Panel Spreadsheet'!AC98),'Average Interest by Type'!$C146,"")</f>
        <v/>
      </c>
      <c r="AD146" t="str">
        <f>IF(ISNUMBER('Panel Spreadsheet'!AD98),'Average Interest by Type'!$C146,"")</f>
        <v/>
      </c>
      <c r="AE146" t="str">
        <f>IF(ISNUMBER('Panel Spreadsheet'!AE98),'Average Interest by Type'!$C146,"")</f>
        <v/>
      </c>
      <c r="AF146" t="str">
        <f>IF(ISNUMBER('Panel Spreadsheet'!AF98),'Average Interest by Type'!$C146,"")</f>
        <v/>
      </c>
      <c r="AG146" t="str">
        <f>IF(ISNUMBER('Panel Spreadsheet'!AG98),'Average Interest by Type'!$C146,"")</f>
        <v/>
      </c>
      <c r="AH146" t="str">
        <f>IF(ISNUMBER('Panel Spreadsheet'!AH98),'Average Interest by Type'!$C146,"")</f>
        <v/>
      </c>
      <c r="AI146" t="str">
        <f>IF(ISNUMBER('Panel Spreadsheet'!AI98),'Average Interest by Type'!$C146,"")</f>
        <v/>
      </c>
      <c r="AJ146" t="str">
        <f>IF(ISNUMBER('Panel Spreadsheet'!AJ98),'Average Interest by Type'!$C146,"")</f>
        <v/>
      </c>
      <c r="AK146" t="str">
        <f>IF(ISNUMBER('Panel Spreadsheet'!AK98),'Average Interest by Type'!$C146,"")</f>
        <v/>
      </c>
      <c r="AL146" t="str">
        <f>IF(ISNUMBER('Panel Spreadsheet'!AL98),'Average Interest by Type'!$C146,"")</f>
        <v/>
      </c>
      <c r="AM146" t="str">
        <f>IF(ISNUMBER('Panel Spreadsheet'!AM98),'Average Interest by Type'!$C146,"")</f>
        <v/>
      </c>
      <c r="AN146" t="str">
        <f>IF(ISNUMBER('Panel Spreadsheet'!AN98),'Average Interest by Type'!$C146,"")</f>
        <v/>
      </c>
      <c r="AO146" t="str">
        <f>IF(ISNUMBER('Panel Spreadsheet'!AO98),'Average Interest by Type'!$C146,"")</f>
        <v/>
      </c>
      <c r="AP146">
        <f>IF(ISNUMBER('Panel Spreadsheet'!AP98),'Average Interest by Type'!$C146,"")</f>
        <v>4</v>
      </c>
      <c r="AQ146" t="str">
        <f>IF(ISNUMBER('Panel Spreadsheet'!AQ98),'Average Interest by Type'!$C146,"")</f>
        <v/>
      </c>
      <c r="AR146" t="str">
        <f>IF(ISNUMBER('Panel Spreadsheet'!AR98),'Average Interest by Type'!$C146,"")</f>
        <v/>
      </c>
      <c r="AS146" t="str">
        <f>IF(ISNUMBER('Panel Spreadsheet'!AS98),'Average Interest by Type'!$C146,"")</f>
        <v/>
      </c>
      <c r="AT146" t="str">
        <f>IF(ISNUMBER('Panel Spreadsheet'!AT98),'Average Interest by Type'!$C146,"")</f>
        <v/>
      </c>
      <c r="AU146" t="str">
        <f>IF(ISNUMBER('Panel Spreadsheet'!AU98),'Average Interest by Type'!$C146,"")</f>
        <v/>
      </c>
      <c r="AV146" t="str">
        <f>IF(ISNUMBER('Panel Spreadsheet'!AV98),'Average Interest by Type'!$C146,"")</f>
        <v/>
      </c>
      <c r="AW146" t="str">
        <f>IF(ISNUMBER('Panel Spreadsheet'!AW98),'Average Interest by Type'!$C146,"")</f>
        <v/>
      </c>
      <c r="AX146" t="str">
        <f>IF(ISNUMBER('Panel Spreadsheet'!AX98),'Average Interest by Type'!$C146,"")</f>
        <v/>
      </c>
      <c r="AY146" t="str">
        <f>IF(ISNUMBER('Panel Spreadsheet'!AY98),'Average Interest by Type'!$C146,"")</f>
        <v/>
      </c>
    </row>
    <row r="147" spans="1:51" x14ac:dyDescent="0.35">
      <c r="A147" t="s">
        <v>16</v>
      </c>
      <c r="B147" t="s">
        <v>157</v>
      </c>
      <c r="C147" s="15">
        <v>4</v>
      </c>
      <c r="D147">
        <v>1960</v>
      </c>
      <c r="E147">
        <v>1990</v>
      </c>
      <c r="F147">
        <f>IF(ISNUMBER('Panel Spreadsheet'!F99),'Average Interest by Type'!$C147,"")</f>
        <v>4</v>
      </c>
      <c r="G147">
        <f>IF(ISNUMBER('Panel Spreadsheet'!G99),'Average Interest by Type'!$C147,"")</f>
        <v>4</v>
      </c>
      <c r="H147">
        <f>IF(ISNUMBER('Panel Spreadsheet'!H99),'Average Interest by Type'!$C147,"")</f>
        <v>4</v>
      </c>
      <c r="I147">
        <f>IF(ISNUMBER('Panel Spreadsheet'!I99),'Average Interest by Type'!$C147,"")</f>
        <v>4</v>
      </c>
      <c r="J147">
        <f>IF(ISNUMBER('Panel Spreadsheet'!J99),'Average Interest by Type'!$C147,"")</f>
        <v>4</v>
      </c>
      <c r="K147">
        <f>IF(ISNUMBER('Panel Spreadsheet'!K99),'Average Interest by Type'!$C147,"")</f>
        <v>4</v>
      </c>
      <c r="L147">
        <f>IF(ISNUMBER('Panel Spreadsheet'!L99),'Average Interest by Type'!$C147,"")</f>
        <v>4</v>
      </c>
      <c r="M147">
        <f>IF(ISNUMBER('Panel Spreadsheet'!M99),'Average Interest by Type'!$C147,"")</f>
        <v>4</v>
      </c>
      <c r="N147">
        <f>IF(ISNUMBER('Panel Spreadsheet'!N99),'Average Interest by Type'!$C147,"")</f>
        <v>4</v>
      </c>
      <c r="O147" t="str">
        <f>IF(ISNUMBER('Panel Spreadsheet'!O99),'Average Interest by Type'!$C147,"")</f>
        <v/>
      </c>
      <c r="P147" t="str">
        <f>IF(ISNUMBER('Panel Spreadsheet'!P99),'Average Interest by Type'!$C147,"")</f>
        <v/>
      </c>
      <c r="Q147" t="str">
        <f>IF(ISNUMBER('Panel Spreadsheet'!Q99),'Average Interest by Type'!$C147,"")</f>
        <v/>
      </c>
      <c r="R147" t="str">
        <f>IF(ISNUMBER('Panel Spreadsheet'!R99),'Average Interest by Type'!$C147,"")</f>
        <v/>
      </c>
      <c r="S147" t="str">
        <f>IF(ISNUMBER('Panel Spreadsheet'!S99),'Average Interest by Type'!$C147,"")</f>
        <v/>
      </c>
      <c r="T147" t="str">
        <f>IF(ISNUMBER('Panel Spreadsheet'!T99),'Average Interest by Type'!$C147,"")</f>
        <v/>
      </c>
      <c r="U147" t="str">
        <f>IF(ISNUMBER('Panel Spreadsheet'!U99),'Average Interest by Type'!$C147,"")</f>
        <v/>
      </c>
      <c r="V147" t="str">
        <f>IF(ISNUMBER('Panel Spreadsheet'!V99),'Average Interest by Type'!$C147,"")</f>
        <v/>
      </c>
      <c r="W147" t="str">
        <f>IF(ISNUMBER('Panel Spreadsheet'!W99),'Average Interest by Type'!$C147,"")</f>
        <v/>
      </c>
      <c r="X147" t="str">
        <f>IF(ISNUMBER('Panel Spreadsheet'!X99),'Average Interest by Type'!$C147,"")</f>
        <v/>
      </c>
      <c r="Y147" t="str">
        <f>IF(ISNUMBER('Panel Spreadsheet'!Y99),'Average Interest by Type'!$C147,"")</f>
        <v/>
      </c>
      <c r="Z147" t="str">
        <f>IF(ISNUMBER('Panel Spreadsheet'!Z99),'Average Interest by Type'!$C147,"")</f>
        <v/>
      </c>
      <c r="AA147" t="str">
        <f>IF(ISNUMBER('Panel Spreadsheet'!AA99),'Average Interest by Type'!$C147,"")</f>
        <v/>
      </c>
      <c r="AB147" t="str">
        <f>IF(ISNUMBER('Panel Spreadsheet'!AB99),'Average Interest by Type'!$C147,"")</f>
        <v/>
      </c>
      <c r="AC147" t="str">
        <f>IF(ISNUMBER('Panel Spreadsheet'!AC99),'Average Interest by Type'!$C147,"")</f>
        <v/>
      </c>
      <c r="AD147" t="str">
        <f>IF(ISNUMBER('Panel Spreadsheet'!AD99),'Average Interest by Type'!$C147,"")</f>
        <v/>
      </c>
      <c r="AE147" t="str">
        <f>IF(ISNUMBER('Panel Spreadsheet'!AE99),'Average Interest by Type'!$C147,"")</f>
        <v/>
      </c>
      <c r="AF147" t="str">
        <f>IF(ISNUMBER('Panel Spreadsheet'!AF99),'Average Interest by Type'!$C147,"")</f>
        <v/>
      </c>
      <c r="AG147" t="str">
        <f>IF(ISNUMBER('Panel Spreadsheet'!AG99),'Average Interest by Type'!$C147,"")</f>
        <v/>
      </c>
      <c r="AH147" t="str">
        <f>IF(ISNUMBER('Panel Spreadsheet'!AH99),'Average Interest by Type'!$C147,"")</f>
        <v/>
      </c>
      <c r="AI147" t="str">
        <f>IF(ISNUMBER('Panel Spreadsheet'!AI99),'Average Interest by Type'!$C147,"")</f>
        <v/>
      </c>
      <c r="AJ147" t="str">
        <f>IF(ISNUMBER('Panel Spreadsheet'!AJ99),'Average Interest by Type'!$C147,"")</f>
        <v/>
      </c>
      <c r="AK147" t="str">
        <f>IF(ISNUMBER('Panel Spreadsheet'!AK99),'Average Interest by Type'!$C147,"")</f>
        <v/>
      </c>
      <c r="AL147" t="str">
        <f>IF(ISNUMBER('Panel Spreadsheet'!AL99),'Average Interest by Type'!$C147,"")</f>
        <v/>
      </c>
      <c r="AM147" t="str">
        <f>IF(ISNUMBER('Panel Spreadsheet'!AM99),'Average Interest by Type'!$C147,"")</f>
        <v/>
      </c>
      <c r="AN147" t="str">
        <f>IF(ISNUMBER('Panel Spreadsheet'!AN99),'Average Interest by Type'!$C147,"")</f>
        <v/>
      </c>
      <c r="AO147" t="str">
        <f>IF(ISNUMBER('Panel Spreadsheet'!AO99),'Average Interest by Type'!$C147,"")</f>
        <v/>
      </c>
      <c r="AP147" t="str">
        <f>IF(ISNUMBER('Panel Spreadsheet'!AP99),'Average Interest by Type'!$C147,"")</f>
        <v/>
      </c>
      <c r="AQ147" t="str">
        <f>IF(ISNUMBER('Panel Spreadsheet'!AQ99),'Average Interest by Type'!$C147,"")</f>
        <v/>
      </c>
      <c r="AR147" t="str">
        <f>IF(ISNUMBER('Panel Spreadsheet'!AR99),'Average Interest by Type'!$C147,"")</f>
        <v/>
      </c>
      <c r="AS147" t="str">
        <f>IF(ISNUMBER('Panel Spreadsheet'!AS99),'Average Interest by Type'!$C147,"")</f>
        <v/>
      </c>
      <c r="AT147" t="str">
        <f>IF(ISNUMBER('Panel Spreadsheet'!AT99),'Average Interest by Type'!$C147,"")</f>
        <v/>
      </c>
      <c r="AU147" t="str">
        <f>IF(ISNUMBER('Panel Spreadsheet'!AU99),'Average Interest by Type'!$C147,"")</f>
        <v/>
      </c>
      <c r="AV147" t="str">
        <f>IF(ISNUMBER('Panel Spreadsheet'!AV99),'Average Interest by Type'!$C147,"")</f>
        <v/>
      </c>
      <c r="AW147" t="str">
        <f>IF(ISNUMBER('Panel Spreadsheet'!AW99),'Average Interest by Type'!$C147,"")</f>
        <v/>
      </c>
      <c r="AX147" t="str">
        <f>IF(ISNUMBER('Panel Spreadsheet'!AX99),'Average Interest by Type'!$C147,"")</f>
        <v/>
      </c>
      <c r="AY147" t="str">
        <f>IF(ISNUMBER('Panel Spreadsheet'!AY99),'Average Interest by Type'!$C147,"")</f>
        <v/>
      </c>
    </row>
    <row r="148" spans="1:51" x14ac:dyDescent="0.35">
      <c r="A148" t="s">
        <v>70</v>
      </c>
      <c r="B148" t="s">
        <v>157</v>
      </c>
      <c r="C148" s="15">
        <v>4.5</v>
      </c>
      <c r="D148">
        <v>1962</v>
      </c>
      <c r="E148" s="112">
        <v>1962</v>
      </c>
      <c r="F148" t="str">
        <f>IF(ISNUMBER('Panel Spreadsheet'!F100),'Average Interest by Type'!$C148,"")</f>
        <v/>
      </c>
      <c r="G148" t="str">
        <f>IF(ISNUMBER('Panel Spreadsheet'!G100),'Average Interest by Type'!$C148,"")</f>
        <v/>
      </c>
      <c r="H148" t="str">
        <f>IF(ISNUMBER('Panel Spreadsheet'!H100),'Average Interest by Type'!$C148,"")</f>
        <v/>
      </c>
      <c r="I148" t="str">
        <f>IF(ISNUMBER('Panel Spreadsheet'!I100),'Average Interest by Type'!$C148,"")</f>
        <v/>
      </c>
      <c r="J148" t="str">
        <f>IF(ISNUMBER('Panel Spreadsheet'!J100),'Average Interest by Type'!$C148,"")</f>
        <v/>
      </c>
      <c r="K148" t="str">
        <f>IF(ISNUMBER('Panel Spreadsheet'!K100),'Average Interest by Type'!$C148,"")</f>
        <v/>
      </c>
      <c r="L148" t="str">
        <f>IF(ISNUMBER('Panel Spreadsheet'!L100),'Average Interest by Type'!$C148,"")</f>
        <v/>
      </c>
      <c r="M148" t="str">
        <f>IF(ISNUMBER('Panel Spreadsheet'!M100),'Average Interest by Type'!$C148,"")</f>
        <v/>
      </c>
      <c r="N148" t="str">
        <f>IF(ISNUMBER('Panel Spreadsheet'!N100),'Average Interest by Type'!$C148,"")</f>
        <v/>
      </c>
      <c r="O148" t="str">
        <f>IF(ISNUMBER('Panel Spreadsheet'!O100),'Average Interest by Type'!$C148,"")</f>
        <v/>
      </c>
      <c r="P148" t="str">
        <f>IF(ISNUMBER('Panel Spreadsheet'!P100),'Average Interest by Type'!$C148,"")</f>
        <v/>
      </c>
      <c r="Q148" t="str">
        <f>IF(ISNUMBER('Panel Spreadsheet'!Q100),'Average Interest by Type'!$C148,"")</f>
        <v/>
      </c>
      <c r="R148" t="str">
        <f>IF(ISNUMBER('Panel Spreadsheet'!R100),'Average Interest by Type'!$C148,"")</f>
        <v/>
      </c>
      <c r="S148" t="str">
        <f>IF(ISNUMBER('Panel Spreadsheet'!S100),'Average Interest by Type'!$C148,"")</f>
        <v/>
      </c>
      <c r="T148" t="str">
        <f>IF(ISNUMBER('Panel Spreadsheet'!T100),'Average Interest by Type'!$C148,"")</f>
        <v/>
      </c>
      <c r="U148" t="str">
        <f>IF(ISNUMBER('Panel Spreadsheet'!U100),'Average Interest by Type'!$C148,"")</f>
        <v/>
      </c>
      <c r="V148" t="str">
        <f>IF(ISNUMBER('Panel Spreadsheet'!V100),'Average Interest by Type'!$C148,"")</f>
        <v/>
      </c>
      <c r="W148" t="str">
        <f>IF(ISNUMBER('Panel Spreadsheet'!W100),'Average Interest by Type'!$C148,"")</f>
        <v/>
      </c>
      <c r="X148" t="str">
        <f>IF(ISNUMBER('Panel Spreadsheet'!X100),'Average Interest by Type'!$C148,"")</f>
        <v/>
      </c>
      <c r="Y148" t="str">
        <f>IF(ISNUMBER('Panel Spreadsheet'!Y100),'Average Interest by Type'!$C148,"")</f>
        <v/>
      </c>
      <c r="Z148" t="str">
        <f>IF(ISNUMBER('Panel Spreadsheet'!Z100),'Average Interest by Type'!$C148,"")</f>
        <v/>
      </c>
      <c r="AA148" t="str">
        <f>IF(ISNUMBER('Panel Spreadsheet'!AA100),'Average Interest by Type'!$C148,"")</f>
        <v/>
      </c>
      <c r="AB148" t="str">
        <f>IF(ISNUMBER('Panel Spreadsheet'!AB100),'Average Interest by Type'!$C148,"")</f>
        <v/>
      </c>
      <c r="AC148" t="str">
        <f>IF(ISNUMBER('Panel Spreadsheet'!AC100),'Average Interest by Type'!$C148,"")</f>
        <v/>
      </c>
      <c r="AD148" t="str">
        <f>IF(ISNUMBER('Panel Spreadsheet'!AD100),'Average Interest by Type'!$C148,"")</f>
        <v/>
      </c>
      <c r="AE148" t="str">
        <f>IF(ISNUMBER('Panel Spreadsheet'!AE100),'Average Interest by Type'!$C148,"")</f>
        <v/>
      </c>
      <c r="AF148" t="str">
        <f>IF(ISNUMBER('Panel Spreadsheet'!AF100),'Average Interest by Type'!$C148,"")</f>
        <v/>
      </c>
      <c r="AG148" t="str">
        <f>IF(ISNUMBER('Panel Spreadsheet'!AG100),'Average Interest by Type'!$C148,"")</f>
        <v/>
      </c>
      <c r="AH148" t="str">
        <f>IF(ISNUMBER('Panel Spreadsheet'!AH100),'Average Interest by Type'!$C148,"")</f>
        <v/>
      </c>
      <c r="AI148" t="str">
        <f>IF(ISNUMBER('Panel Spreadsheet'!AI100),'Average Interest by Type'!$C148,"")</f>
        <v/>
      </c>
      <c r="AJ148" t="str">
        <f>IF(ISNUMBER('Panel Spreadsheet'!AJ100),'Average Interest by Type'!$C148,"")</f>
        <v/>
      </c>
      <c r="AK148" t="str">
        <f>IF(ISNUMBER('Panel Spreadsheet'!AK100),'Average Interest by Type'!$C148,"")</f>
        <v/>
      </c>
      <c r="AL148" t="str">
        <f>IF(ISNUMBER('Panel Spreadsheet'!AL100),'Average Interest by Type'!$C148,"")</f>
        <v/>
      </c>
      <c r="AM148" t="str">
        <f>IF(ISNUMBER('Panel Spreadsheet'!AM100),'Average Interest by Type'!$C148,"")</f>
        <v/>
      </c>
      <c r="AN148" t="str">
        <f>IF(ISNUMBER('Panel Spreadsheet'!AN100),'Average Interest by Type'!$C148,"")</f>
        <v/>
      </c>
      <c r="AO148" t="str">
        <f>IF(ISNUMBER('Panel Spreadsheet'!AO100),'Average Interest by Type'!$C148,"")</f>
        <v/>
      </c>
      <c r="AP148" t="str">
        <f>IF(ISNUMBER('Panel Spreadsheet'!AP100),'Average Interest by Type'!$C148,"")</f>
        <v/>
      </c>
      <c r="AQ148" t="str">
        <f>IF(ISNUMBER('Panel Spreadsheet'!AQ100),'Average Interest by Type'!$C148,"")</f>
        <v/>
      </c>
      <c r="AR148" t="str">
        <f>IF(ISNUMBER('Panel Spreadsheet'!AR100),'Average Interest by Type'!$C148,"")</f>
        <v/>
      </c>
      <c r="AS148">
        <f>IF(ISNUMBER('Panel Spreadsheet'!AS100),'Average Interest by Type'!$C148,"")</f>
        <v>4.5</v>
      </c>
      <c r="AT148">
        <f>IF(ISNUMBER('Panel Spreadsheet'!AT100),'Average Interest by Type'!$C148,"")</f>
        <v>4.5</v>
      </c>
      <c r="AU148" t="str">
        <f>IF(ISNUMBER('Panel Spreadsheet'!AU100),'Average Interest by Type'!$C148,"")</f>
        <v/>
      </c>
      <c r="AV148" t="str">
        <f>IF(ISNUMBER('Panel Spreadsheet'!AV100),'Average Interest by Type'!$C148,"")</f>
        <v/>
      </c>
      <c r="AW148" t="str">
        <f>IF(ISNUMBER('Panel Spreadsheet'!AW100),'Average Interest by Type'!$C148,"")</f>
        <v/>
      </c>
      <c r="AX148" t="str">
        <f>IF(ISNUMBER('Panel Spreadsheet'!AX100),'Average Interest by Type'!$C148,"")</f>
        <v/>
      </c>
      <c r="AY148" t="str">
        <f>IF(ISNUMBER('Panel Spreadsheet'!AY100),'Average Interest by Type'!$C148,"")</f>
        <v/>
      </c>
    </row>
    <row r="149" spans="1:51" x14ac:dyDescent="0.35">
      <c r="A149" t="s">
        <v>29</v>
      </c>
      <c r="B149" t="s">
        <v>157</v>
      </c>
      <c r="C149" s="15">
        <v>4.5</v>
      </c>
      <c r="D149">
        <v>1940</v>
      </c>
      <c r="E149">
        <v>1944</v>
      </c>
      <c r="F149" t="str">
        <f>IF(ISNUMBER('Panel Spreadsheet'!F101),'Average Interest by Type'!$C149,"")</f>
        <v/>
      </c>
      <c r="G149" t="str">
        <f>IF(ISNUMBER('Panel Spreadsheet'!G101),'Average Interest by Type'!$C149,"")</f>
        <v/>
      </c>
      <c r="H149" t="str">
        <f>IF(ISNUMBER('Panel Spreadsheet'!H101),'Average Interest by Type'!$C149,"")</f>
        <v/>
      </c>
      <c r="I149" t="str">
        <f>IF(ISNUMBER('Panel Spreadsheet'!I101),'Average Interest by Type'!$C149,"")</f>
        <v/>
      </c>
      <c r="J149" t="str">
        <f>IF(ISNUMBER('Panel Spreadsheet'!J101),'Average Interest by Type'!$C149,"")</f>
        <v/>
      </c>
      <c r="K149" t="str">
        <f>IF(ISNUMBER('Panel Spreadsheet'!K101),'Average Interest by Type'!$C149,"")</f>
        <v/>
      </c>
      <c r="L149">
        <f>IF(ISNUMBER('Panel Spreadsheet'!L101),'Average Interest by Type'!$C149,"")</f>
        <v>4.5</v>
      </c>
      <c r="M149">
        <f>IF(ISNUMBER('Panel Spreadsheet'!M101),'Average Interest by Type'!$C149,"")</f>
        <v>4.5</v>
      </c>
      <c r="N149">
        <f>IF(ISNUMBER('Panel Spreadsheet'!N101),'Average Interest by Type'!$C149,"")</f>
        <v>4.5</v>
      </c>
      <c r="O149">
        <f>IF(ISNUMBER('Panel Spreadsheet'!O101),'Average Interest by Type'!$C149,"")</f>
        <v>4.5</v>
      </c>
      <c r="P149">
        <f>IF(ISNUMBER('Panel Spreadsheet'!P101),'Average Interest by Type'!$C149,"")</f>
        <v>4.5</v>
      </c>
      <c r="Q149" t="str">
        <f>IF(ISNUMBER('Panel Spreadsheet'!Q101),'Average Interest by Type'!$C149,"")</f>
        <v/>
      </c>
      <c r="R149" t="str">
        <f>IF(ISNUMBER('Panel Spreadsheet'!R101),'Average Interest by Type'!$C149,"")</f>
        <v/>
      </c>
      <c r="S149" t="str">
        <f>IF(ISNUMBER('Panel Spreadsheet'!S101),'Average Interest by Type'!$C149,"")</f>
        <v/>
      </c>
      <c r="T149">
        <f>IF(ISNUMBER('Panel Spreadsheet'!T101),'Average Interest by Type'!$C149,"")</f>
        <v>4.5</v>
      </c>
      <c r="U149">
        <f>IF(ISNUMBER('Panel Spreadsheet'!U101),'Average Interest by Type'!$C149,"")</f>
        <v>4.5</v>
      </c>
      <c r="V149">
        <f>IF(ISNUMBER('Panel Spreadsheet'!V101),'Average Interest by Type'!$C149,"")</f>
        <v>4.5</v>
      </c>
      <c r="W149">
        <f>IF(ISNUMBER('Panel Spreadsheet'!W101),'Average Interest by Type'!$C149,"")</f>
        <v>4.5</v>
      </c>
      <c r="X149">
        <f>IF(ISNUMBER('Panel Spreadsheet'!X101),'Average Interest by Type'!$C149,"")</f>
        <v>4.5</v>
      </c>
      <c r="Y149">
        <f>IF(ISNUMBER('Panel Spreadsheet'!Y101),'Average Interest by Type'!$C149,"")</f>
        <v>4.5</v>
      </c>
      <c r="Z149" t="str">
        <f>IF(ISNUMBER('Panel Spreadsheet'!Z101),'Average Interest by Type'!$C149,"")</f>
        <v/>
      </c>
      <c r="AA149" t="str">
        <f>IF(ISNUMBER('Panel Spreadsheet'!AA101),'Average Interest by Type'!$C149,"")</f>
        <v/>
      </c>
      <c r="AB149" t="str">
        <f>IF(ISNUMBER('Panel Spreadsheet'!AB101),'Average Interest by Type'!$C149,"")</f>
        <v/>
      </c>
      <c r="AC149" t="str">
        <f>IF(ISNUMBER('Panel Spreadsheet'!AC101),'Average Interest by Type'!$C149,"")</f>
        <v/>
      </c>
      <c r="AD149" t="str">
        <f>IF(ISNUMBER('Panel Spreadsheet'!AD101),'Average Interest by Type'!$C149,"")</f>
        <v/>
      </c>
      <c r="AE149" t="str">
        <f>IF(ISNUMBER('Panel Spreadsheet'!AE101),'Average Interest by Type'!$C149,"")</f>
        <v/>
      </c>
      <c r="AF149" t="str">
        <f>IF(ISNUMBER('Panel Spreadsheet'!AF101),'Average Interest by Type'!$C149,"")</f>
        <v/>
      </c>
      <c r="AG149" t="str">
        <f>IF(ISNUMBER('Panel Spreadsheet'!AG101),'Average Interest by Type'!$C149,"")</f>
        <v/>
      </c>
      <c r="AH149" t="str">
        <f>IF(ISNUMBER('Panel Spreadsheet'!AH101),'Average Interest by Type'!$C149,"")</f>
        <v/>
      </c>
      <c r="AI149" t="str">
        <f>IF(ISNUMBER('Panel Spreadsheet'!AI101),'Average Interest by Type'!$C149,"")</f>
        <v/>
      </c>
      <c r="AJ149" t="str">
        <f>IF(ISNUMBER('Panel Spreadsheet'!AJ101),'Average Interest by Type'!$C149,"")</f>
        <v/>
      </c>
      <c r="AK149" t="str">
        <f>IF(ISNUMBER('Panel Spreadsheet'!AK101),'Average Interest by Type'!$C149,"")</f>
        <v/>
      </c>
      <c r="AL149" t="str">
        <f>IF(ISNUMBER('Panel Spreadsheet'!AL101),'Average Interest by Type'!$C149,"")</f>
        <v/>
      </c>
      <c r="AM149" t="str">
        <f>IF(ISNUMBER('Panel Spreadsheet'!AM101),'Average Interest by Type'!$C149,"")</f>
        <v/>
      </c>
      <c r="AN149" t="str">
        <f>IF(ISNUMBER('Panel Spreadsheet'!AN101),'Average Interest by Type'!$C149,"")</f>
        <v/>
      </c>
      <c r="AO149" t="str">
        <f>IF(ISNUMBER('Panel Spreadsheet'!AO101),'Average Interest by Type'!$C149,"")</f>
        <v/>
      </c>
      <c r="AP149" t="str">
        <f>IF(ISNUMBER('Panel Spreadsheet'!AP101),'Average Interest by Type'!$C149,"")</f>
        <v/>
      </c>
      <c r="AQ149" t="str">
        <f>IF(ISNUMBER('Panel Spreadsheet'!AQ101),'Average Interest by Type'!$C149,"")</f>
        <v/>
      </c>
      <c r="AR149" t="str">
        <f>IF(ISNUMBER('Panel Spreadsheet'!AR101),'Average Interest by Type'!$C149,"")</f>
        <v/>
      </c>
      <c r="AS149" t="str">
        <f>IF(ISNUMBER('Panel Spreadsheet'!AS101),'Average Interest by Type'!$C149,"")</f>
        <v/>
      </c>
      <c r="AT149" t="str">
        <f>IF(ISNUMBER('Panel Spreadsheet'!AT101),'Average Interest by Type'!$C149,"")</f>
        <v/>
      </c>
      <c r="AU149" t="str">
        <f>IF(ISNUMBER('Panel Spreadsheet'!AU101),'Average Interest by Type'!$C149,"")</f>
        <v/>
      </c>
      <c r="AV149" t="str">
        <f>IF(ISNUMBER('Panel Spreadsheet'!AV101),'Average Interest by Type'!$C149,"")</f>
        <v/>
      </c>
      <c r="AW149" t="str">
        <f>IF(ISNUMBER('Panel Spreadsheet'!AW101),'Average Interest by Type'!$C149,"")</f>
        <v/>
      </c>
      <c r="AX149" t="str">
        <f>IF(ISNUMBER('Panel Spreadsheet'!AX101),'Average Interest by Type'!$C149,"")</f>
        <v/>
      </c>
      <c r="AY149" t="str">
        <f>IF(ISNUMBER('Panel Spreadsheet'!AY101),'Average Interest by Type'!$C149,"")</f>
        <v/>
      </c>
    </row>
    <row r="150" spans="1:51" x14ac:dyDescent="0.35">
      <c r="A150" t="s">
        <v>70</v>
      </c>
      <c r="B150" t="s">
        <v>157</v>
      </c>
      <c r="C150" s="15">
        <v>4.75</v>
      </c>
      <c r="D150">
        <v>1963</v>
      </c>
      <c r="E150" s="112">
        <v>1963</v>
      </c>
      <c r="F150" t="str">
        <f>IF(ISNUMBER('Panel Spreadsheet'!F102),'Average Interest by Type'!$C150,"")</f>
        <v/>
      </c>
      <c r="G150" t="str">
        <f>IF(ISNUMBER('Panel Spreadsheet'!G102),'Average Interest by Type'!$C150,"")</f>
        <v/>
      </c>
      <c r="H150" t="str">
        <f>IF(ISNUMBER('Panel Spreadsheet'!H102),'Average Interest by Type'!$C150,"")</f>
        <v/>
      </c>
      <c r="I150" t="str">
        <f>IF(ISNUMBER('Panel Spreadsheet'!I102),'Average Interest by Type'!$C150,"")</f>
        <v/>
      </c>
      <c r="J150" t="str">
        <f>IF(ISNUMBER('Panel Spreadsheet'!J102),'Average Interest by Type'!$C150,"")</f>
        <v/>
      </c>
      <c r="K150" t="str">
        <f>IF(ISNUMBER('Panel Spreadsheet'!K102),'Average Interest by Type'!$C150,"")</f>
        <v/>
      </c>
      <c r="L150" t="str">
        <f>IF(ISNUMBER('Panel Spreadsheet'!L102),'Average Interest by Type'!$C150,"")</f>
        <v/>
      </c>
      <c r="M150" t="str">
        <f>IF(ISNUMBER('Panel Spreadsheet'!M102),'Average Interest by Type'!$C150,"")</f>
        <v/>
      </c>
      <c r="N150" t="str">
        <f>IF(ISNUMBER('Panel Spreadsheet'!N102),'Average Interest by Type'!$C150,"")</f>
        <v/>
      </c>
      <c r="O150" t="str">
        <f>IF(ISNUMBER('Panel Spreadsheet'!O102),'Average Interest by Type'!$C150,"")</f>
        <v/>
      </c>
      <c r="P150" t="str">
        <f>IF(ISNUMBER('Panel Spreadsheet'!P102),'Average Interest by Type'!$C150,"")</f>
        <v/>
      </c>
      <c r="Q150" t="str">
        <f>IF(ISNUMBER('Panel Spreadsheet'!Q102),'Average Interest by Type'!$C150,"")</f>
        <v/>
      </c>
      <c r="R150" t="str">
        <f>IF(ISNUMBER('Panel Spreadsheet'!R102),'Average Interest by Type'!$C150,"")</f>
        <v/>
      </c>
      <c r="S150" t="str">
        <f>IF(ISNUMBER('Panel Spreadsheet'!S102),'Average Interest by Type'!$C150,"")</f>
        <v/>
      </c>
      <c r="T150" t="str">
        <f>IF(ISNUMBER('Panel Spreadsheet'!T102),'Average Interest by Type'!$C150,"")</f>
        <v/>
      </c>
      <c r="U150" t="str">
        <f>IF(ISNUMBER('Panel Spreadsheet'!U102),'Average Interest by Type'!$C150,"")</f>
        <v/>
      </c>
      <c r="V150" t="str">
        <f>IF(ISNUMBER('Panel Spreadsheet'!V102),'Average Interest by Type'!$C150,"")</f>
        <v/>
      </c>
      <c r="W150" t="str">
        <f>IF(ISNUMBER('Panel Spreadsheet'!W102),'Average Interest by Type'!$C150,"")</f>
        <v/>
      </c>
      <c r="X150" t="str">
        <f>IF(ISNUMBER('Panel Spreadsheet'!X102),'Average Interest by Type'!$C150,"")</f>
        <v/>
      </c>
      <c r="Y150" t="str">
        <f>IF(ISNUMBER('Panel Spreadsheet'!Y102),'Average Interest by Type'!$C150,"")</f>
        <v/>
      </c>
      <c r="Z150" t="str">
        <f>IF(ISNUMBER('Panel Spreadsheet'!Z102),'Average Interest by Type'!$C150,"")</f>
        <v/>
      </c>
      <c r="AA150" t="str">
        <f>IF(ISNUMBER('Panel Spreadsheet'!AA102),'Average Interest by Type'!$C150,"")</f>
        <v/>
      </c>
      <c r="AB150" t="str">
        <f>IF(ISNUMBER('Panel Spreadsheet'!AB102),'Average Interest by Type'!$C150,"")</f>
        <v/>
      </c>
      <c r="AC150" t="str">
        <f>IF(ISNUMBER('Panel Spreadsheet'!AC102),'Average Interest by Type'!$C150,"")</f>
        <v/>
      </c>
      <c r="AD150" t="str">
        <f>IF(ISNUMBER('Panel Spreadsheet'!AD102),'Average Interest by Type'!$C150,"")</f>
        <v/>
      </c>
      <c r="AE150" t="str">
        <f>IF(ISNUMBER('Panel Spreadsheet'!AE102),'Average Interest by Type'!$C150,"")</f>
        <v/>
      </c>
      <c r="AF150" t="str">
        <f>IF(ISNUMBER('Panel Spreadsheet'!AF102),'Average Interest by Type'!$C150,"")</f>
        <v/>
      </c>
      <c r="AG150" t="str">
        <f>IF(ISNUMBER('Panel Spreadsheet'!AG102),'Average Interest by Type'!$C150,"")</f>
        <v/>
      </c>
      <c r="AH150" t="str">
        <f>IF(ISNUMBER('Panel Spreadsheet'!AH102),'Average Interest by Type'!$C150,"")</f>
        <v/>
      </c>
      <c r="AI150" t="str">
        <f>IF(ISNUMBER('Panel Spreadsheet'!AI102),'Average Interest by Type'!$C150,"")</f>
        <v/>
      </c>
      <c r="AJ150" t="str">
        <f>IF(ISNUMBER('Panel Spreadsheet'!AJ102),'Average Interest by Type'!$C150,"")</f>
        <v/>
      </c>
      <c r="AK150" t="str">
        <f>IF(ISNUMBER('Panel Spreadsheet'!AK102),'Average Interest by Type'!$C150,"")</f>
        <v/>
      </c>
      <c r="AL150" t="str">
        <f>IF(ISNUMBER('Panel Spreadsheet'!AL102),'Average Interest by Type'!$C150,"")</f>
        <v/>
      </c>
      <c r="AM150" t="str">
        <f>IF(ISNUMBER('Panel Spreadsheet'!AM102),'Average Interest by Type'!$C150,"")</f>
        <v/>
      </c>
      <c r="AN150" t="str">
        <f>IF(ISNUMBER('Panel Spreadsheet'!AN102),'Average Interest by Type'!$C150,"")</f>
        <v/>
      </c>
      <c r="AO150" t="str">
        <f>IF(ISNUMBER('Panel Spreadsheet'!AO102),'Average Interest by Type'!$C150,"")</f>
        <v/>
      </c>
      <c r="AP150" t="str">
        <f>IF(ISNUMBER('Panel Spreadsheet'!AP102),'Average Interest by Type'!$C150,"")</f>
        <v/>
      </c>
      <c r="AQ150">
        <f>IF(ISNUMBER('Panel Spreadsheet'!AQ102),'Average Interest by Type'!$C150,"")</f>
        <v>4.75</v>
      </c>
      <c r="AR150">
        <f>IF(ISNUMBER('Panel Spreadsheet'!AR102),'Average Interest by Type'!$C150,"")</f>
        <v>4.75</v>
      </c>
      <c r="AS150">
        <f>IF(ISNUMBER('Panel Spreadsheet'!AS102),'Average Interest by Type'!$C150,"")</f>
        <v>4.75</v>
      </c>
      <c r="AT150">
        <f>IF(ISNUMBER('Panel Spreadsheet'!AT102),'Average Interest by Type'!$C150,"")</f>
        <v>4.75</v>
      </c>
      <c r="AU150">
        <f>IF(ISNUMBER('Panel Spreadsheet'!AU102),'Average Interest by Type'!$C150,"")</f>
        <v>4.75</v>
      </c>
      <c r="AV150" t="str">
        <f>IF(ISNUMBER('Panel Spreadsheet'!AV102),'Average Interest by Type'!$C150,"")</f>
        <v/>
      </c>
      <c r="AW150" t="str">
        <f>IF(ISNUMBER('Panel Spreadsheet'!AW102),'Average Interest by Type'!$C150,"")</f>
        <v/>
      </c>
      <c r="AX150" t="str">
        <f>IF(ISNUMBER('Panel Spreadsheet'!AX102),'Average Interest by Type'!$C150,"")</f>
        <v/>
      </c>
      <c r="AY150" t="str">
        <f>IF(ISNUMBER('Panel Spreadsheet'!AY102),'Average Interest by Type'!$C150,"")</f>
        <v/>
      </c>
    </row>
    <row r="151" spans="1:51" x14ac:dyDescent="0.35">
      <c r="A151" t="s">
        <v>70</v>
      </c>
      <c r="B151" t="s">
        <v>157</v>
      </c>
      <c r="C151" s="15">
        <v>4.75</v>
      </c>
      <c r="D151">
        <v>1964</v>
      </c>
      <c r="E151" s="112">
        <v>1964</v>
      </c>
      <c r="F151" t="str">
        <f>IF(ISNUMBER('Panel Spreadsheet'!F103),'Average Interest by Type'!$C151,"")</f>
        <v/>
      </c>
      <c r="G151" t="str">
        <f>IF(ISNUMBER('Panel Spreadsheet'!G103),'Average Interest by Type'!$C151,"")</f>
        <v/>
      </c>
      <c r="H151" t="str">
        <f>IF(ISNUMBER('Panel Spreadsheet'!H103),'Average Interest by Type'!$C151,"")</f>
        <v/>
      </c>
      <c r="I151" t="str">
        <f>IF(ISNUMBER('Panel Spreadsheet'!I103),'Average Interest by Type'!$C151,"")</f>
        <v/>
      </c>
      <c r="J151" t="str">
        <f>IF(ISNUMBER('Panel Spreadsheet'!J103),'Average Interest by Type'!$C151,"")</f>
        <v/>
      </c>
      <c r="K151" t="str">
        <f>IF(ISNUMBER('Panel Spreadsheet'!K103),'Average Interest by Type'!$C151,"")</f>
        <v/>
      </c>
      <c r="L151" t="str">
        <f>IF(ISNUMBER('Panel Spreadsheet'!L103),'Average Interest by Type'!$C151,"")</f>
        <v/>
      </c>
      <c r="M151" t="str">
        <f>IF(ISNUMBER('Panel Spreadsheet'!M103),'Average Interest by Type'!$C151,"")</f>
        <v/>
      </c>
      <c r="N151" t="str">
        <f>IF(ISNUMBER('Panel Spreadsheet'!N103),'Average Interest by Type'!$C151,"")</f>
        <v/>
      </c>
      <c r="O151" t="str">
        <f>IF(ISNUMBER('Panel Spreadsheet'!O103),'Average Interest by Type'!$C151,"")</f>
        <v/>
      </c>
      <c r="P151" t="str">
        <f>IF(ISNUMBER('Panel Spreadsheet'!P103),'Average Interest by Type'!$C151,"")</f>
        <v/>
      </c>
      <c r="Q151" t="str">
        <f>IF(ISNUMBER('Panel Spreadsheet'!Q103),'Average Interest by Type'!$C151,"")</f>
        <v/>
      </c>
      <c r="R151" t="str">
        <f>IF(ISNUMBER('Panel Spreadsheet'!R103),'Average Interest by Type'!$C151,"")</f>
        <v/>
      </c>
      <c r="S151" t="str">
        <f>IF(ISNUMBER('Panel Spreadsheet'!S103),'Average Interest by Type'!$C151,"")</f>
        <v/>
      </c>
      <c r="T151" t="str">
        <f>IF(ISNUMBER('Panel Spreadsheet'!T103),'Average Interest by Type'!$C151,"")</f>
        <v/>
      </c>
      <c r="U151" t="str">
        <f>IF(ISNUMBER('Panel Spreadsheet'!U103),'Average Interest by Type'!$C151,"")</f>
        <v/>
      </c>
      <c r="V151" t="str">
        <f>IF(ISNUMBER('Panel Spreadsheet'!V103),'Average Interest by Type'!$C151,"")</f>
        <v/>
      </c>
      <c r="W151" t="str">
        <f>IF(ISNUMBER('Panel Spreadsheet'!W103),'Average Interest by Type'!$C151,"")</f>
        <v/>
      </c>
      <c r="X151" t="str">
        <f>IF(ISNUMBER('Panel Spreadsheet'!X103),'Average Interest by Type'!$C151,"")</f>
        <v/>
      </c>
      <c r="Y151" t="str">
        <f>IF(ISNUMBER('Panel Spreadsheet'!Y103),'Average Interest by Type'!$C151,"")</f>
        <v/>
      </c>
      <c r="Z151" t="str">
        <f>IF(ISNUMBER('Panel Spreadsheet'!Z103),'Average Interest by Type'!$C151,"")</f>
        <v/>
      </c>
      <c r="AA151" t="str">
        <f>IF(ISNUMBER('Panel Spreadsheet'!AA103),'Average Interest by Type'!$C151,"")</f>
        <v/>
      </c>
      <c r="AB151" t="str">
        <f>IF(ISNUMBER('Panel Spreadsheet'!AB103),'Average Interest by Type'!$C151,"")</f>
        <v/>
      </c>
      <c r="AC151" t="str">
        <f>IF(ISNUMBER('Panel Spreadsheet'!AC103),'Average Interest by Type'!$C151,"")</f>
        <v/>
      </c>
      <c r="AD151" t="str">
        <f>IF(ISNUMBER('Panel Spreadsheet'!AD103),'Average Interest by Type'!$C151,"")</f>
        <v/>
      </c>
      <c r="AE151" t="str">
        <f>IF(ISNUMBER('Panel Spreadsheet'!AE103),'Average Interest by Type'!$C151,"")</f>
        <v/>
      </c>
      <c r="AF151" t="str">
        <f>IF(ISNUMBER('Panel Spreadsheet'!AF103),'Average Interest by Type'!$C151,"")</f>
        <v/>
      </c>
      <c r="AG151" t="str">
        <f>IF(ISNUMBER('Panel Spreadsheet'!AG103),'Average Interest by Type'!$C151,"")</f>
        <v/>
      </c>
      <c r="AH151" t="str">
        <f>IF(ISNUMBER('Panel Spreadsheet'!AH103),'Average Interest by Type'!$C151,"")</f>
        <v/>
      </c>
      <c r="AI151" t="str">
        <f>IF(ISNUMBER('Panel Spreadsheet'!AI103),'Average Interest by Type'!$C151,"")</f>
        <v/>
      </c>
      <c r="AJ151" t="str">
        <f>IF(ISNUMBER('Panel Spreadsheet'!AJ103),'Average Interest by Type'!$C151,"")</f>
        <v/>
      </c>
      <c r="AK151" t="str">
        <f>IF(ISNUMBER('Panel Spreadsheet'!AK103),'Average Interest by Type'!$C151,"")</f>
        <v/>
      </c>
      <c r="AL151" t="str">
        <f>IF(ISNUMBER('Panel Spreadsheet'!AL103),'Average Interest by Type'!$C151,"")</f>
        <v/>
      </c>
      <c r="AM151" t="str">
        <f>IF(ISNUMBER('Panel Spreadsheet'!AM103),'Average Interest by Type'!$C151,"")</f>
        <v/>
      </c>
      <c r="AN151" t="str">
        <f>IF(ISNUMBER('Panel Spreadsheet'!AN103),'Average Interest by Type'!$C151,"")</f>
        <v/>
      </c>
      <c r="AO151" t="str">
        <f>IF(ISNUMBER('Panel Spreadsheet'!AO103),'Average Interest by Type'!$C151,"")</f>
        <v/>
      </c>
      <c r="AP151" t="str">
        <f>IF(ISNUMBER('Panel Spreadsheet'!AP103),'Average Interest by Type'!$C151,"")</f>
        <v/>
      </c>
      <c r="AQ151" t="str">
        <f>IF(ISNUMBER('Panel Spreadsheet'!AQ103),'Average Interest by Type'!$C151,"")</f>
        <v/>
      </c>
      <c r="AR151">
        <f>IF(ISNUMBER('Panel Spreadsheet'!AR103),'Average Interest by Type'!$C151,"")</f>
        <v>4.75</v>
      </c>
      <c r="AS151">
        <f>IF(ISNUMBER('Panel Spreadsheet'!AS103),'Average Interest by Type'!$C151,"")</f>
        <v>4.75</v>
      </c>
      <c r="AT151">
        <f>IF(ISNUMBER('Panel Spreadsheet'!AT103),'Average Interest by Type'!$C151,"")</f>
        <v>4.75</v>
      </c>
      <c r="AU151">
        <f>IF(ISNUMBER('Panel Spreadsheet'!AU103),'Average Interest by Type'!$C151,"")</f>
        <v>4.75</v>
      </c>
      <c r="AV151" t="str">
        <f>IF(ISNUMBER('Panel Spreadsheet'!AV103),'Average Interest by Type'!$C151,"")</f>
        <v/>
      </c>
      <c r="AW151" t="str">
        <f>IF(ISNUMBER('Panel Spreadsheet'!AW103),'Average Interest by Type'!$C151,"")</f>
        <v/>
      </c>
      <c r="AX151" t="str">
        <f>IF(ISNUMBER('Panel Spreadsheet'!AX103),'Average Interest by Type'!$C151,"")</f>
        <v/>
      </c>
      <c r="AY151" t="str">
        <f>IF(ISNUMBER('Panel Spreadsheet'!AY103),'Average Interest by Type'!$C151,"")</f>
        <v/>
      </c>
    </row>
    <row r="152" spans="1:51" x14ac:dyDescent="0.35">
      <c r="A152" t="s">
        <v>29</v>
      </c>
      <c r="B152" t="s">
        <v>157</v>
      </c>
      <c r="C152" s="15">
        <v>5</v>
      </c>
      <c r="D152">
        <v>1944</v>
      </c>
      <c r="E152">
        <v>1964</v>
      </c>
      <c r="F152" t="str">
        <f>IF(ISNUMBER('Panel Spreadsheet'!F104),'Average Interest by Type'!$C152,"")</f>
        <v/>
      </c>
      <c r="G152" t="str">
        <f>IF(ISNUMBER('Panel Spreadsheet'!G104),'Average Interest by Type'!$C152,"")</f>
        <v/>
      </c>
      <c r="H152" t="str">
        <f>IF(ISNUMBER('Panel Spreadsheet'!H104),'Average Interest by Type'!$C152,"")</f>
        <v/>
      </c>
      <c r="I152" t="str">
        <f>IF(ISNUMBER('Panel Spreadsheet'!I104),'Average Interest by Type'!$C152,"")</f>
        <v/>
      </c>
      <c r="J152" t="str">
        <f>IF(ISNUMBER('Panel Spreadsheet'!J104),'Average Interest by Type'!$C152,"")</f>
        <v/>
      </c>
      <c r="K152" t="str">
        <f>IF(ISNUMBER('Panel Spreadsheet'!K104),'Average Interest by Type'!$C152,"")</f>
        <v/>
      </c>
      <c r="L152" t="str">
        <f>IF(ISNUMBER('Panel Spreadsheet'!L104),'Average Interest by Type'!$C152,"")</f>
        <v/>
      </c>
      <c r="M152" t="str">
        <f>IF(ISNUMBER('Panel Spreadsheet'!M104),'Average Interest by Type'!$C152,"")</f>
        <v/>
      </c>
      <c r="N152" t="str">
        <f>IF(ISNUMBER('Panel Spreadsheet'!N104),'Average Interest by Type'!$C152,"")</f>
        <v/>
      </c>
      <c r="O152" t="str">
        <f>IF(ISNUMBER('Panel Spreadsheet'!O104),'Average Interest by Type'!$C152,"")</f>
        <v/>
      </c>
      <c r="P152" t="str">
        <f>IF(ISNUMBER('Panel Spreadsheet'!P104),'Average Interest by Type'!$C152,"")</f>
        <v/>
      </c>
      <c r="Q152" t="str">
        <f>IF(ISNUMBER('Panel Spreadsheet'!Q104),'Average Interest by Type'!$C152,"")</f>
        <v/>
      </c>
      <c r="R152" t="str">
        <f>IF(ISNUMBER('Panel Spreadsheet'!R104),'Average Interest by Type'!$C152,"")</f>
        <v/>
      </c>
      <c r="S152" t="str">
        <f>IF(ISNUMBER('Panel Spreadsheet'!S104),'Average Interest by Type'!$C152,"")</f>
        <v/>
      </c>
      <c r="T152" t="str">
        <f>IF(ISNUMBER('Panel Spreadsheet'!T104),'Average Interest by Type'!$C152,"")</f>
        <v/>
      </c>
      <c r="U152" t="str">
        <f>IF(ISNUMBER('Panel Spreadsheet'!U104),'Average Interest by Type'!$C152,"")</f>
        <v/>
      </c>
      <c r="V152" t="str">
        <f>IF(ISNUMBER('Panel Spreadsheet'!V104),'Average Interest by Type'!$C152,"")</f>
        <v/>
      </c>
      <c r="W152" t="str">
        <f>IF(ISNUMBER('Panel Spreadsheet'!W104),'Average Interest by Type'!$C152,"")</f>
        <v/>
      </c>
      <c r="X152">
        <f>IF(ISNUMBER('Panel Spreadsheet'!X104),'Average Interest by Type'!$C152,"")</f>
        <v>5</v>
      </c>
      <c r="Y152">
        <f>IF(ISNUMBER('Panel Spreadsheet'!Y104),'Average Interest by Type'!$C152,"")</f>
        <v>5</v>
      </c>
      <c r="Z152">
        <f>IF(ISNUMBER('Panel Spreadsheet'!Z104),'Average Interest by Type'!$C152,"")</f>
        <v>5</v>
      </c>
      <c r="AA152">
        <f>IF(ISNUMBER('Panel Spreadsheet'!AA104),'Average Interest by Type'!$C152,"")</f>
        <v>5</v>
      </c>
      <c r="AB152">
        <f>IF(ISNUMBER('Panel Spreadsheet'!AB104),'Average Interest by Type'!$C152,"")</f>
        <v>5</v>
      </c>
      <c r="AC152" t="str">
        <f>IF(ISNUMBER('Panel Spreadsheet'!AC104),'Average Interest by Type'!$C152,"")</f>
        <v/>
      </c>
      <c r="AD152" t="str">
        <f>IF(ISNUMBER('Panel Spreadsheet'!AD104),'Average Interest by Type'!$C152,"")</f>
        <v/>
      </c>
      <c r="AE152" t="str">
        <f>IF(ISNUMBER('Panel Spreadsheet'!AE104),'Average Interest by Type'!$C152,"")</f>
        <v/>
      </c>
      <c r="AF152" t="str">
        <f>IF(ISNUMBER('Panel Spreadsheet'!AF104),'Average Interest by Type'!$C152,"")</f>
        <v/>
      </c>
      <c r="AG152" t="str">
        <f>IF(ISNUMBER('Panel Spreadsheet'!AG104),'Average Interest by Type'!$C152,"")</f>
        <v/>
      </c>
      <c r="AH152" t="str">
        <f>IF(ISNUMBER('Panel Spreadsheet'!AH104),'Average Interest by Type'!$C152,"")</f>
        <v/>
      </c>
      <c r="AI152" t="str">
        <f>IF(ISNUMBER('Panel Spreadsheet'!AI104),'Average Interest by Type'!$C152,"")</f>
        <v/>
      </c>
      <c r="AJ152" t="str">
        <f>IF(ISNUMBER('Panel Spreadsheet'!AJ104),'Average Interest by Type'!$C152,"")</f>
        <v/>
      </c>
      <c r="AK152" t="str">
        <f>IF(ISNUMBER('Panel Spreadsheet'!AK104),'Average Interest by Type'!$C152,"")</f>
        <v/>
      </c>
      <c r="AL152" t="str">
        <f>IF(ISNUMBER('Panel Spreadsheet'!AL104),'Average Interest by Type'!$C152,"")</f>
        <v/>
      </c>
      <c r="AM152" t="str">
        <f>IF(ISNUMBER('Panel Spreadsheet'!AM104),'Average Interest by Type'!$C152,"")</f>
        <v/>
      </c>
      <c r="AN152" t="str">
        <f>IF(ISNUMBER('Panel Spreadsheet'!AN104),'Average Interest by Type'!$C152,"")</f>
        <v/>
      </c>
      <c r="AO152" t="str">
        <f>IF(ISNUMBER('Panel Spreadsheet'!AO104),'Average Interest by Type'!$C152,"")</f>
        <v/>
      </c>
      <c r="AP152" t="str">
        <f>IF(ISNUMBER('Panel Spreadsheet'!AP104),'Average Interest by Type'!$C152,"")</f>
        <v/>
      </c>
      <c r="AQ152" t="str">
        <f>IF(ISNUMBER('Panel Spreadsheet'!AQ104),'Average Interest by Type'!$C152,"")</f>
        <v/>
      </c>
      <c r="AR152" t="str">
        <f>IF(ISNUMBER('Panel Spreadsheet'!AR104),'Average Interest by Type'!$C152,"")</f>
        <v/>
      </c>
      <c r="AS152" t="str">
        <f>IF(ISNUMBER('Panel Spreadsheet'!AS104),'Average Interest by Type'!$C152,"")</f>
        <v/>
      </c>
      <c r="AT152" t="str">
        <f>IF(ISNUMBER('Panel Spreadsheet'!AT104),'Average Interest by Type'!$C152,"")</f>
        <v/>
      </c>
      <c r="AU152" t="str">
        <f>IF(ISNUMBER('Panel Spreadsheet'!AU104),'Average Interest by Type'!$C152,"")</f>
        <v/>
      </c>
      <c r="AV152" t="str">
        <f>IF(ISNUMBER('Panel Spreadsheet'!AV104),'Average Interest by Type'!$C152,"")</f>
        <v/>
      </c>
      <c r="AW152" t="str">
        <f>IF(ISNUMBER('Panel Spreadsheet'!AW104),'Average Interest by Type'!$C152,"")</f>
        <v/>
      </c>
      <c r="AX152" t="str">
        <f>IF(ISNUMBER('Panel Spreadsheet'!AX104),'Average Interest by Type'!$C152,"")</f>
        <v/>
      </c>
      <c r="AY152" t="str">
        <f>IF(ISNUMBER('Panel Spreadsheet'!AY104),'Average Interest by Type'!$C152,"")</f>
        <v/>
      </c>
    </row>
    <row r="153" spans="1:51" x14ac:dyDescent="0.35">
      <c r="A153" t="s">
        <v>17</v>
      </c>
      <c r="B153" t="s">
        <v>157</v>
      </c>
      <c r="C153" s="15">
        <v>5</v>
      </c>
      <c r="D153">
        <v>1928</v>
      </c>
      <c r="E153" s="112">
        <v>1928</v>
      </c>
      <c r="F153">
        <f>IF(ISNUMBER('Panel Spreadsheet'!F105),'Average Interest by Type'!$C153,"")</f>
        <v>5</v>
      </c>
      <c r="G153">
        <f>IF(ISNUMBER('Panel Spreadsheet'!G105),'Average Interest by Type'!$C153,"")</f>
        <v>5</v>
      </c>
      <c r="H153" t="str">
        <f>IF(ISNUMBER('Panel Spreadsheet'!H105),'Average Interest by Type'!$C153,"")</f>
        <v/>
      </c>
      <c r="I153" t="str">
        <f>IF(ISNUMBER('Panel Spreadsheet'!I105),'Average Interest by Type'!$C153,"")</f>
        <v/>
      </c>
      <c r="J153" t="str">
        <f>IF(ISNUMBER('Panel Spreadsheet'!J105),'Average Interest by Type'!$C153,"")</f>
        <v/>
      </c>
      <c r="K153" t="str">
        <f>IF(ISNUMBER('Panel Spreadsheet'!K105),'Average Interest by Type'!$C153,"")</f>
        <v/>
      </c>
      <c r="L153" t="str">
        <f>IF(ISNUMBER('Panel Spreadsheet'!L105),'Average Interest by Type'!$C153,"")</f>
        <v/>
      </c>
      <c r="M153" t="str">
        <f>IF(ISNUMBER('Panel Spreadsheet'!M105),'Average Interest by Type'!$C153,"")</f>
        <v/>
      </c>
      <c r="N153" t="str">
        <f>IF(ISNUMBER('Panel Spreadsheet'!N105),'Average Interest by Type'!$C153,"")</f>
        <v/>
      </c>
      <c r="O153" t="str">
        <f>IF(ISNUMBER('Panel Spreadsheet'!O105),'Average Interest by Type'!$C153,"")</f>
        <v/>
      </c>
      <c r="P153" t="str">
        <f>IF(ISNUMBER('Panel Spreadsheet'!P105),'Average Interest by Type'!$C153,"")</f>
        <v/>
      </c>
      <c r="Q153" t="str">
        <f>IF(ISNUMBER('Panel Spreadsheet'!Q105),'Average Interest by Type'!$C153,"")</f>
        <v/>
      </c>
      <c r="R153" t="str">
        <f>IF(ISNUMBER('Panel Spreadsheet'!R105),'Average Interest by Type'!$C153,"")</f>
        <v/>
      </c>
      <c r="S153" t="str">
        <f>IF(ISNUMBER('Panel Spreadsheet'!S105),'Average Interest by Type'!$C153,"")</f>
        <v/>
      </c>
      <c r="T153" t="str">
        <f>IF(ISNUMBER('Panel Spreadsheet'!T105),'Average Interest by Type'!$C153,"")</f>
        <v/>
      </c>
      <c r="U153" t="str">
        <f>IF(ISNUMBER('Panel Spreadsheet'!U105),'Average Interest by Type'!$C153,"")</f>
        <v/>
      </c>
      <c r="V153" t="str">
        <f>IF(ISNUMBER('Panel Spreadsheet'!V105),'Average Interest by Type'!$C153,"")</f>
        <v/>
      </c>
      <c r="W153" t="str">
        <f>IF(ISNUMBER('Panel Spreadsheet'!W105),'Average Interest by Type'!$C153,"")</f>
        <v/>
      </c>
      <c r="X153" t="str">
        <f>IF(ISNUMBER('Panel Spreadsheet'!X105),'Average Interest by Type'!$C153,"")</f>
        <v/>
      </c>
      <c r="Y153" t="str">
        <f>IF(ISNUMBER('Panel Spreadsheet'!Y105),'Average Interest by Type'!$C153,"")</f>
        <v/>
      </c>
      <c r="Z153" t="str">
        <f>IF(ISNUMBER('Panel Spreadsheet'!Z105),'Average Interest by Type'!$C153,"")</f>
        <v/>
      </c>
      <c r="AA153" t="str">
        <f>IF(ISNUMBER('Panel Spreadsheet'!AA105),'Average Interest by Type'!$C153,"")</f>
        <v/>
      </c>
      <c r="AB153" t="str">
        <f>IF(ISNUMBER('Panel Spreadsheet'!AB105),'Average Interest by Type'!$C153,"")</f>
        <v/>
      </c>
      <c r="AC153" t="str">
        <f>IF(ISNUMBER('Panel Spreadsheet'!AC105),'Average Interest by Type'!$C153,"")</f>
        <v/>
      </c>
      <c r="AD153" t="str">
        <f>IF(ISNUMBER('Panel Spreadsheet'!AD105),'Average Interest by Type'!$C153,"")</f>
        <v/>
      </c>
      <c r="AE153" t="str">
        <f>IF(ISNUMBER('Panel Spreadsheet'!AE105),'Average Interest by Type'!$C153,"")</f>
        <v/>
      </c>
      <c r="AF153" t="str">
        <f>IF(ISNUMBER('Panel Spreadsheet'!AF105),'Average Interest by Type'!$C153,"")</f>
        <v/>
      </c>
      <c r="AG153" t="str">
        <f>IF(ISNUMBER('Panel Spreadsheet'!AG105),'Average Interest by Type'!$C153,"")</f>
        <v/>
      </c>
      <c r="AH153" t="str">
        <f>IF(ISNUMBER('Panel Spreadsheet'!AH105),'Average Interest by Type'!$C153,"")</f>
        <v/>
      </c>
      <c r="AI153" t="str">
        <f>IF(ISNUMBER('Panel Spreadsheet'!AI105),'Average Interest by Type'!$C153,"")</f>
        <v/>
      </c>
      <c r="AJ153" t="str">
        <f>IF(ISNUMBER('Panel Spreadsheet'!AJ105),'Average Interest by Type'!$C153,"")</f>
        <v/>
      </c>
      <c r="AK153" t="str">
        <f>IF(ISNUMBER('Panel Spreadsheet'!AK105),'Average Interest by Type'!$C153,"")</f>
        <v/>
      </c>
      <c r="AL153" t="str">
        <f>IF(ISNUMBER('Panel Spreadsheet'!AL105),'Average Interest by Type'!$C153,"")</f>
        <v/>
      </c>
      <c r="AM153" t="str">
        <f>IF(ISNUMBER('Panel Spreadsheet'!AM105),'Average Interest by Type'!$C153,"")</f>
        <v/>
      </c>
      <c r="AN153" t="str">
        <f>IF(ISNUMBER('Panel Spreadsheet'!AN105),'Average Interest by Type'!$C153,"")</f>
        <v/>
      </c>
      <c r="AO153" t="str">
        <f>IF(ISNUMBER('Panel Spreadsheet'!AO105),'Average Interest by Type'!$C153,"")</f>
        <v/>
      </c>
      <c r="AP153" t="str">
        <f>IF(ISNUMBER('Panel Spreadsheet'!AP105),'Average Interest by Type'!$C153,"")</f>
        <v/>
      </c>
      <c r="AQ153" t="str">
        <f>IF(ISNUMBER('Panel Spreadsheet'!AQ105),'Average Interest by Type'!$C153,"")</f>
        <v/>
      </c>
      <c r="AR153" t="str">
        <f>IF(ISNUMBER('Panel Spreadsheet'!AR105),'Average Interest by Type'!$C153,"")</f>
        <v/>
      </c>
      <c r="AS153" t="str">
        <f>IF(ISNUMBER('Panel Spreadsheet'!AS105),'Average Interest by Type'!$C153,"")</f>
        <v/>
      </c>
      <c r="AT153" t="str">
        <f>IF(ISNUMBER('Panel Spreadsheet'!AT105),'Average Interest by Type'!$C153,"")</f>
        <v/>
      </c>
      <c r="AU153" t="str">
        <f>IF(ISNUMBER('Panel Spreadsheet'!AU105),'Average Interest by Type'!$C153,"")</f>
        <v/>
      </c>
      <c r="AV153" t="str">
        <f>IF(ISNUMBER('Panel Spreadsheet'!AV105),'Average Interest by Type'!$C153,"")</f>
        <v/>
      </c>
      <c r="AW153" t="str">
        <f>IF(ISNUMBER('Panel Spreadsheet'!AW105),'Average Interest by Type'!$C153,"")</f>
        <v/>
      </c>
      <c r="AX153" t="str">
        <f>IF(ISNUMBER('Panel Spreadsheet'!AX105),'Average Interest by Type'!$C153,"")</f>
        <v/>
      </c>
      <c r="AY153" t="str">
        <f>IF(ISNUMBER('Panel Spreadsheet'!AY105),'Average Interest by Type'!$C153,"")</f>
        <v/>
      </c>
    </row>
    <row r="154" spans="1:51" x14ac:dyDescent="0.35">
      <c r="A154" t="s">
        <v>176</v>
      </c>
      <c r="B154" t="s">
        <v>157</v>
      </c>
      <c r="C154" s="15">
        <v>5</v>
      </c>
      <c r="D154">
        <v>1928</v>
      </c>
      <c r="E154" s="112">
        <v>1928</v>
      </c>
      <c r="F154">
        <f>IF(ISNUMBER('Panel Spreadsheet'!F106),'Average Interest by Type'!$C154,"")</f>
        <v>5</v>
      </c>
      <c r="G154">
        <f>IF(ISNUMBER('Panel Spreadsheet'!G106),'Average Interest by Type'!$C154,"")</f>
        <v>5</v>
      </c>
      <c r="H154" t="str">
        <f>IF(ISNUMBER('Panel Spreadsheet'!H106),'Average Interest by Type'!$C154,"")</f>
        <v/>
      </c>
      <c r="I154" t="str">
        <f>IF(ISNUMBER('Panel Spreadsheet'!I106),'Average Interest by Type'!$C154,"")</f>
        <v/>
      </c>
      <c r="J154" t="str">
        <f>IF(ISNUMBER('Panel Spreadsheet'!J106),'Average Interest by Type'!$C154,"")</f>
        <v/>
      </c>
      <c r="K154" t="str">
        <f>IF(ISNUMBER('Panel Spreadsheet'!K106),'Average Interest by Type'!$C154,"")</f>
        <v/>
      </c>
      <c r="L154" t="str">
        <f>IF(ISNUMBER('Panel Spreadsheet'!L106),'Average Interest by Type'!$C154,"")</f>
        <v/>
      </c>
      <c r="M154" t="str">
        <f>IF(ISNUMBER('Panel Spreadsheet'!M106),'Average Interest by Type'!$C154,"")</f>
        <v/>
      </c>
      <c r="N154" t="str">
        <f>IF(ISNUMBER('Panel Spreadsheet'!N106),'Average Interest by Type'!$C154,"")</f>
        <v/>
      </c>
      <c r="O154" t="str">
        <f>IF(ISNUMBER('Panel Spreadsheet'!O106),'Average Interest by Type'!$C154,"")</f>
        <v/>
      </c>
      <c r="P154" t="str">
        <f>IF(ISNUMBER('Panel Spreadsheet'!P106),'Average Interest by Type'!$C154,"")</f>
        <v/>
      </c>
      <c r="Q154" t="str">
        <f>IF(ISNUMBER('Panel Spreadsheet'!Q106),'Average Interest by Type'!$C154,"")</f>
        <v/>
      </c>
      <c r="R154" t="str">
        <f>IF(ISNUMBER('Panel Spreadsheet'!R106),'Average Interest by Type'!$C154,"")</f>
        <v/>
      </c>
      <c r="S154" t="str">
        <f>IF(ISNUMBER('Panel Spreadsheet'!S106),'Average Interest by Type'!$C154,"")</f>
        <v/>
      </c>
      <c r="T154" t="str">
        <f>IF(ISNUMBER('Panel Spreadsheet'!T106),'Average Interest by Type'!$C154,"")</f>
        <v/>
      </c>
      <c r="U154" t="str">
        <f>IF(ISNUMBER('Panel Spreadsheet'!U106),'Average Interest by Type'!$C154,"")</f>
        <v/>
      </c>
      <c r="V154" t="str">
        <f>IF(ISNUMBER('Panel Spreadsheet'!V106),'Average Interest by Type'!$C154,"")</f>
        <v/>
      </c>
      <c r="W154" t="str">
        <f>IF(ISNUMBER('Panel Spreadsheet'!W106),'Average Interest by Type'!$C154,"")</f>
        <v/>
      </c>
      <c r="X154" t="str">
        <f>IF(ISNUMBER('Panel Spreadsheet'!X106),'Average Interest by Type'!$C154,"")</f>
        <v/>
      </c>
      <c r="Y154" t="str">
        <f>IF(ISNUMBER('Panel Spreadsheet'!Y106),'Average Interest by Type'!$C154,"")</f>
        <v/>
      </c>
      <c r="Z154" t="str">
        <f>IF(ISNUMBER('Panel Spreadsheet'!Z106),'Average Interest by Type'!$C154,"")</f>
        <v/>
      </c>
      <c r="AA154" t="str">
        <f>IF(ISNUMBER('Panel Spreadsheet'!AA106),'Average Interest by Type'!$C154,"")</f>
        <v/>
      </c>
      <c r="AB154" t="str">
        <f>IF(ISNUMBER('Panel Spreadsheet'!AB106),'Average Interest by Type'!$C154,"")</f>
        <v/>
      </c>
      <c r="AC154" t="str">
        <f>IF(ISNUMBER('Panel Spreadsheet'!AC106),'Average Interest by Type'!$C154,"")</f>
        <v/>
      </c>
      <c r="AD154" t="str">
        <f>IF(ISNUMBER('Panel Spreadsheet'!AD106),'Average Interest by Type'!$C154,"")</f>
        <v/>
      </c>
      <c r="AE154" t="str">
        <f>IF(ISNUMBER('Panel Spreadsheet'!AE106),'Average Interest by Type'!$C154,"")</f>
        <v/>
      </c>
      <c r="AF154" t="str">
        <f>IF(ISNUMBER('Panel Spreadsheet'!AF106),'Average Interest by Type'!$C154,"")</f>
        <v/>
      </c>
      <c r="AG154" t="str">
        <f>IF(ISNUMBER('Panel Spreadsheet'!AG106),'Average Interest by Type'!$C154,"")</f>
        <v/>
      </c>
      <c r="AH154" t="str">
        <f>IF(ISNUMBER('Panel Spreadsheet'!AH106),'Average Interest by Type'!$C154,"")</f>
        <v/>
      </c>
      <c r="AI154" t="str">
        <f>IF(ISNUMBER('Panel Spreadsheet'!AI106),'Average Interest by Type'!$C154,"")</f>
        <v/>
      </c>
      <c r="AJ154" t="str">
        <f>IF(ISNUMBER('Panel Spreadsheet'!AJ106),'Average Interest by Type'!$C154,"")</f>
        <v/>
      </c>
      <c r="AK154" t="str">
        <f>IF(ISNUMBER('Panel Spreadsheet'!AK106),'Average Interest by Type'!$C154,"")</f>
        <v/>
      </c>
      <c r="AL154" t="str">
        <f>IF(ISNUMBER('Panel Spreadsheet'!AL106),'Average Interest by Type'!$C154,"")</f>
        <v/>
      </c>
      <c r="AM154" t="str">
        <f>IF(ISNUMBER('Panel Spreadsheet'!AM106),'Average Interest by Type'!$C154,"")</f>
        <v/>
      </c>
      <c r="AN154" t="str">
        <f>IF(ISNUMBER('Panel Spreadsheet'!AN106),'Average Interest by Type'!$C154,"")</f>
        <v/>
      </c>
      <c r="AO154" t="str">
        <f>IF(ISNUMBER('Panel Spreadsheet'!AO106),'Average Interest by Type'!$C154,"")</f>
        <v/>
      </c>
      <c r="AP154" t="str">
        <f>IF(ISNUMBER('Panel Spreadsheet'!AP106),'Average Interest by Type'!$C154,"")</f>
        <v/>
      </c>
      <c r="AQ154" t="str">
        <f>IF(ISNUMBER('Panel Spreadsheet'!AQ106),'Average Interest by Type'!$C154,"")</f>
        <v/>
      </c>
      <c r="AR154" t="str">
        <f>IF(ISNUMBER('Panel Spreadsheet'!AR106),'Average Interest by Type'!$C154,"")</f>
        <v/>
      </c>
      <c r="AS154" t="str">
        <f>IF(ISNUMBER('Panel Spreadsheet'!AS106),'Average Interest by Type'!$C154,"")</f>
        <v/>
      </c>
      <c r="AT154" t="str">
        <f>IF(ISNUMBER('Panel Spreadsheet'!AT106),'Average Interest by Type'!$C154,"")</f>
        <v/>
      </c>
      <c r="AU154" t="str">
        <f>IF(ISNUMBER('Panel Spreadsheet'!AU106),'Average Interest by Type'!$C154,"")</f>
        <v/>
      </c>
      <c r="AV154" t="str">
        <f>IF(ISNUMBER('Panel Spreadsheet'!AV106),'Average Interest by Type'!$C154,"")</f>
        <v/>
      </c>
      <c r="AW154" t="str">
        <f>IF(ISNUMBER('Panel Spreadsheet'!AW106),'Average Interest by Type'!$C154,"")</f>
        <v/>
      </c>
      <c r="AX154" t="str">
        <f>IF(ISNUMBER('Panel Spreadsheet'!AX106),'Average Interest by Type'!$C154,"")</f>
        <v/>
      </c>
      <c r="AY154" t="str">
        <f>IF(ISNUMBER('Panel Spreadsheet'!AY106),'Average Interest by Type'!$C154,"")</f>
        <v/>
      </c>
    </row>
    <row r="155" spans="1:51" x14ac:dyDescent="0.35">
      <c r="A155" t="s">
        <v>17</v>
      </c>
      <c r="B155" t="s">
        <v>157</v>
      </c>
      <c r="C155" s="15">
        <v>5</v>
      </c>
      <c r="D155">
        <v>1929</v>
      </c>
      <c r="E155" s="112">
        <v>1929</v>
      </c>
      <c r="F155">
        <f>IF(ISNUMBER('Panel Spreadsheet'!F107),'Average Interest by Type'!$C155,"")</f>
        <v>5</v>
      </c>
      <c r="G155">
        <f>IF(ISNUMBER('Panel Spreadsheet'!G107),'Average Interest by Type'!$C155,"")</f>
        <v>5</v>
      </c>
      <c r="H155" t="str">
        <f>IF(ISNUMBER('Panel Spreadsheet'!H107),'Average Interest by Type'!$C155,"")</f>
        <v/>
      </c>
      <c r="I155" t="str">
        <f>IF(ISNUMBER('Panel Spreadsheet'!I107),'Average Interest by Type'!$C155,"")</f>
        <v/>
      </c>
      <c r="J155" t="str">
        <f>IF(ISNUMBER('Panel Spreadsheet'!J107),'Average Interest by Type'!$C155,"")</f>
        <v/>
      </c>
      <c r="K155" t="str">
        <f>IF(ISNUMBER('Panel Spreadsheet'!K107),'Average Interest by Type'!$C155,"")</f>
        <v/>
      </c>
      <c r="L155" t="str">
        <f>IF(ISNUMBER('Panel Spreadsheet'!L107),'Average Interest by Type'!$C155,"")</f>
        <v/>
      </c>
      <c r="M155" t="str">
        <f>IF(ISNUMBER('Panel Spreadsheet'!M107),'Average Interest by Type'!$C155,"")</f>
        <v/>
      </c>
      <c r="N155" t="str">
        <f>IF(ISNUMBER('Panel Spreadsheet'!N107),'Average Interest by Type'!$C155,"")</f>
        <v/>
      </c>
      <c r="O155" t="str">
        <f>IF(ISNUMBER('Panel Spreadsheet'!O107),'Average Interest by Type'!$C155,"")</f>
        <v/>
      </c>
      <c r="P155" t="str">
        <f>IF(ISNUMBER('Panel Spreadsheet'!P107),'Average Interest by Type'!$C155,"")</f>
        <v/>
      </c>
      <c r="Q155" t="str">
        <f>IF(ISNUMBER('Panel Spreadsheet'!Q107),'Average Interest by Type'!$C155,"")</f>
        <v/>
      </c>
      <c r="R155" t="str">
        <f>IF(ISNUMBER('Panel Spreadsheet'!R107),'Average Interest by Type'!$C155,"")</f>
        <v/>
      </c>
      <c r="S155" t="str">
        <f>IF(ISNUMBER('Panel Spreadsheet'!S107),'Average Interest by Type'!$C155,"")</f>
        <v/>
      </c>
      <c r="T155" t="str">
        <f>IF(ISNUMBER('Panel Spreadsheet'!T107),'Average Interest by Type'!$C155,"")</f>
        <v/>
      </c>
      <c r="U155" t="str">
        <f>IF(ISNUMBER('Panel Spreadsheet'!U107),'Average Interest by Type'!$C155,"")</f>
        <v/>
      </c>
      <c r="V155" t="str">
        <f>IF(ISNUMBER('Panel Spreadsheet'!V107),'Average Interest by Type'!$C155,"")</f>
        <v/>
      </c>
      <c r="W155" t="str">
        <f>IF(ISNUMBER('Panel Spreadsheet'!W107),'Average Interest by Type'!$C155,"")</f>
        <v/>
      </c>
      <c r="X155" t="str">
        <f>IF(ISNUMBER('Panel Spreadsheet'!X107),'Average Interest by Type'!$C155,"")</f>
        <v/>
      </c>
      <c r="Y155" t="str">
        <f>IF(ISNUMBER('Panel Spreadsheet'!Y107),'Average Interest by Type'!$C155,"")</f>
        <v/>
      </c>
      <c r="Z155" t="str">
        <f>IF(ISNUMBER('Panel Spreadsheet'!Z107),'Average Interest by Type'!$C155,"")</f>
        <v/>
      </c>
      <c r="AA155" t="str">
        <f>IF(ISNUMBER('Panel Spreadsheet'!AA107),'Average Interest by Type'!$C155,"")</f>
        <v/>
      </c>
      <c r="AB155" t="str">
        <f>IF(ISNUMBER('Panel Spreadsheet'!AB107),'Average Interest by Type'!$C155,"")</f>
        <v/>
      </c>
      <c r="AC155" t="str">
        <f>IF(ISNUMBER('Panel Spreadsheet'!AC107),'Average Interest by Type'!$C155,"")</f>
        <v/>
      </c>
      <c r="AD155" t="str">
        <f>IF(ISNUMBER('Panel Spreadsheet'!AD107),'Average Interest by Type'!$C155,"")</f>
        <v/>
      </c>
      <c r="AE155" t="str">
        <f>IF(ISNUMBER('Panel Spreadsheet'!AE107),'Average Interest by Type'!$C155,"")</f>
        <v/>
      </c>
      <c r="AF155" t="str">
        <f>IF(ISNUMBER('Panel Spreadsheet'!AF107),'Average Interest by Type'!$C155,"")</f>
        <v/>
      </c>
      <c r="AG155" t="str">
        <f>IF(ISNUMBER('Panel Spreadsheet'!AG107),'Average Interest by Type'!$C155,"")</f>
        <v/>
      </c>
      <c r="AH155" t="str">
        <f>IF(ISNUMBER('Panel Spreadsheet'!AH107),'Average Interest by Type'!$C155,"")</f>
        <v/>
      </c>
      <c r="AI155" t="str">
        <f>IF(ISNUMBER('Panel Spreadsheet'!AI107),'Average Interest by Type'!$C155,"")</f>
        <v/>
      </c>
      <c r="AJ155" t="str">
        <f>IF(ISNUMBER('Panel Spreadsheet'!AJ107),'Average Interest by Type'!$C155,"")</f>
        <v/>
      </c>
      <c r="AK155" t="str">
        <f>IF(ISNUMBER('Panel Spreadsheet'!AK107),'Average Interest by Type'!$C155,"")</f>
        <v/>
      </c>
      <c r="AL155" t="str">
        <f>IF(ISNUMBER('Panel Spreadsheet'!AL107),'Average Interest by Type'!$C155,"")</f>
        <v/>
      </c>
      <c r="AM155" t="str">
        <f>IF(ISNUMBER('Panel Spreadsheet'!AM107),'Average Interest by Type'!$C155,"")</f>
        <v/>
      </c>
      <c r="AN155" t="str">
        <f>IF(ISNUMBER('Panel Spreadsheet'!AN107),'Average Interest by Type'!$C155,"")</f>
        <v/>
      </c>
      <c r="AO155" t="str">
        <f>IF(ISNUMBER('Panel Spreadsheet'!AO107),'Average Interest by Type'!$C155,"")</f>
        <v/>
      </c>
      <c r="AP155" t="str">
        <f>IF(ISNUMBER('Panel Spreadsheet'!AP107),'Average Interest by Type'!$C155,"")</f>
        <v/>
      </c>
      <c r="AQ155" t="str">
        <f>IF(ISNUMBER('Panel Spreadsheet'!AQ107),'Average Interest by Type'!$C155,"")</f>
        <v/>
      </c>
      <c r="AR155" t="str">
        <f>IF(ISNUMBER('Panel Spreadsheet'!AR107),'Average Interest by Type'!$C155,"")</f>
        <v/>
      </c>
      <c r="AS155" t="str">
        <f>IF(ISNUMBER('Panel Spreadsheet'!AS107),'Average Interest by Type'!$C155,"")</f>
        <v/>
      </c>
      <c r="AT155" t="str">
        <f>IF(ISNUMBER('Panel Spreadsheet'!AT107),'Average Interest by Type'!$C155,"")</f>
        <v/>
      </c>
      <c r="AU155" t="str">
        <f>IF(ISNUMBER('Panel Spreadsheet'!AU107),'Average Interest by Type'!$C155,"")</f>
        <v/>
      </c>
      <c r="AV155" t="str">
        <f>IF(ISNUMBER('Panel Spreadsheet'!AV107),'Average Interest by Type'!$C155,"")</f>
        <v/>
      </c>
      <c r="AW155" t="str">
        <f>IF(ISNUMBER('Panel Spreadsheet'!AW107),'Average Interest by Type'!$C155,"")</f>
        <v/>
      </c>
      <c r="AX155" t="str">
        <f>IF(ISNUMBER('Panel Spreadsheet'!AX107),'Average Interest by Type'!$C155,"")</f>
        <v/>
      </c>
      <c r="AY155" t="str">
        <f>IF(ISNUMBER('Panel Spreadsheet'!AY107),'Average Interest by Type'!$C155,"")</f>
        <v/>
      </c>
    </row>
    <row r="156" spans="1:51" x14ac:dyDescent="0.35">
      <c r="A156" t="s">
        <v>25</v>
      </c>
      <c r="B156" t="s">
        <v>157</v>
      </c>
      <c r="C156" s="15">
        <v>5</v>
      </c>
      <c r="D156">
        <v>1929</v>
      </c>
      <c r="E156">
        <v>1947</v>
      </c>
      <c r="F156">
        <f>IF(ISNUMBER('Panel Spreadsheet'!F108),'Average Interest by Type'!$C156,"")</f>
        <v>5</v>
      </c>
      <c r="G156">
        <f>IF(ISNUMBER('Panel Spreadsheet'!G108),'Average Interest by Type'!$C156,"")</f>
        <v>5</v>
      </c>
      <c r="H156">
        <f>IF(ISNUMBER('Panel Spreadsheet'!H108),'Average Interest by Type'!$C156,"")</f>
        <v>5</v>
      </c>
      <c r="I156">
        <f>IF(ISNUMBER('Panel Spreadsheet'!I108),'Average Interest by Type'!$C156,"")</f>
        <v>5</v>
      </c>
      <c r="J156">
        <f>IF(ISNUMBER('Panel Spreadsheet'!J108),'Average Interest by Type'!$C156,"")</f>
        <v>5</v>
      </c>
      <c r="K156">
        <f>IF(ISNUMBER('Panel Spreadsheet'!K108),'Average Interest by Type'!$C156,"")</f>
        <v>5</v>
      </c>
      <c r="L156">
        <f>IF(ISNUMBER('Panel Spreadsheet'!L108),'Average Interest by Type'!$C156,"")</f>
        <v>5</v>
      </c>
      <c r="M156">
        <f>IF(ISNUMBER('Panel Spreadsheet'!M108),'Average Interest by Type'!$C156,"")</f>
        <v>5</v>
      </c>
      <c r="N156">
        <f>IF(ISNUMBER('Panel Spreadsheet'!N108),'Average Interest by Type'!$C156,"")</f>
        <v>5</v>
      </c>
      <c r="O156">
        <f>IF(ISNUMBER('Panel Spreadsheet'!O108),'Average Interest by Type'!$C156,"")</f>
        <v>5</v>
      </c>
      <c r="P156">
        <f>IF(ISNUMBER('Panel Spreadsheet'!P108),'Average Interest by Type'!$C156,"")</f>
        <v>5</v>
      </c>
      <c r="Q156" t="str">
        <f>IF(ISNUMBER('Panel Spreadsheet'!Q108),'Average Interest by Type'!$C156,"")</f>
        <v/>
      </c>
      <c r="R156">
        <f>IF(ISNUMBER('Panel Spreadsheet'!R108),'Average Interest by Type'!$C156,"")</f>
        <v>5</v>
      </c>
      <c r="S156" t="str">
        <f>IF(ISNUMBER('Panel Spreadsheet'!S108),'Average Interest by Type'!$C156,"")</f>
        <v/>
      </c>
      <c r="T156" t="str">
        <f>IF(ISNUMBER('Panel Spreadsheet'!T108),'Average Interest by Type'!$C156,"")</f>
        <v/>
      </c>
      <c r="U156" t="str">
        <f>IF(ISNUMBER('Panel Spreadsheet'!U108),'Average Interest by Type'!$C156,"")</f>
        <v/>
      </c>
      <c r="V156" t="str">
        <f>IF(ISNUMBER('Panel Spreadsheet'!V108),'Average Interest by Type'!$C156,"")</f>
        <v/>
      </c>
      <c r="W156" t="str">
        <f>IF(ISNUMBER('Panel Spreadsheet'!W108),'Average Interest by Type'!$C156,"")</f>
        <v/>
      </c>
      <c r="X156" t="str">
        <f>IF(ISNUMBER('Panel Spreadsheet'!X108),'Average Interest by Type'!$C156,"")</f>
        <v/>
      </c>
      <c r="Y156" t="str">
        <f>IF(ISNUMBER('Panel Spreadsheet'!Y108),'Average Interest by Type'!$C156,"")</f>
        <v/>
      </c>
      <c r="Z156" t="str">
        <f>IF(ISNUMBER('Panel Spreadsheet'!Z108),'Average Interest by Type'!$C156,"")</f>
        <v/>
      </c>
      <c r="AA156" t="str">
        <f>IF(ISNUMBER('Panel Spreadsheet'!AA108),'Average Interest by Type'!$C156,"")</f>
        <v/>
      </c>
      <c r="AB156" t="str">
        <f>IF(ISNUMBER('Panel Spreadsheet'!AB108),'Average Interest by Type'!$C156,"")</f>
        <v/>
      </c>
      <c r="AC156" t="str">
        <f>IF(ISNUMBER('Panel Spreadsheet'!AC108),'Average Interest by Type'!$C156,"")</f>
        <v/>
      </c>
      <c r="AD156" t="str">
        <f>IF(ISNUMBER('Panel Spreadsheet'!AD108),'Average Interest by Type'!$C156,"")</f>
        <v/>
      </c>
      <c r="AE156" t="str">
        <f>IF(ISNUMBER('Panel Spreadsheet'!AE108),'Average Interest by Type'!$C156,"")</f>
        <v/>
      </c>
      <c r="AF156" t="str">
        <f>IF(ISNUMBER('Panel Spreadsheet'!AF108),'Average Interest by Type'!$C156,"")</f>
        <v/>
      </c>
      <c r="AG156" t="str">
        <f>IF(ISNUMBER('Panel Spreadsheet'!AG108),'Average Interest by Type'!$C156,"")</f>
        <v/>
      </c>
      <c r="AH156" t="str">
        <f>IF(ISNUMBER('Panel Spreadsheet'!AH108),'Average Interest by Type'!$C156,"")</f>
        <v/>
      </c>
      <c r="AI156" t="str">
        <f>IF(ISNUMBER('Panel Spreadsheet'!AI108),'Average Interest by Type'!$C156,"")</f>
        <v/>
      </c>
      <c r="AJ156" t="str">
        <f>IF(ISNUMBER('Panel Spreadsheet'!AJ108),'Average Interest by Type'!$C156,"")</f>
        <v/>
      </c>
      <c r="AK156" t="str">
        <f>IF(ISNUMBER('Panel Spreadsheet'!AK108),'Average Interest by Type'!$C156,"")</f>
        <v/>
      </c>
      <c r="AL156" t="str">
        <f>IF(ISNUMBER('Panel Spreadsheet'!AL108),'Average Interest by Type'!$C156,"")</f>
        <v/>
      </c>
      <c r="AM156" t="str">
        <f>IF(ISNUMBER('Panel Spreadsheet'!AM108),'Average Interest by Type'!$C156,"")</f>
        <v/>
      </c>
      <c r="AN156" t="str">
        <f>IF(ISNUMBER('Panel Spreadsheet'!AN108),'Average Interest by Type'!$C156,"")</f>
        <v/>
      </c>
      <c r="AO156" t="str">
        <f>IF(ISNUMBER('Panel Spreadsheet'!AO108),'Average Interest by Type'!$C156,"")</f>
        <v/>
      </c>
      <c r="AP156" t="str">
        <f>IF(ISNUMBER('Panel Spreadsheet'!AP108),'Average Interest by Type'!$C156,"")</f>
        <v/>
      </c>
      <c r="AQ156" t="str">
        <f>IF(ISNUMBER('Panel Spreadsheet'!AQ108),'Average Interest by Type'!$C156,"")</f>
        <v/>
      </c>
      <c r="AR156" t="str">
        <f>IF(ISNUMBER('Panel Spreadsheet'!AR108),'Average Interest by Type'!$C156,"")</f>
        <v/>
      </c>
      <c r="AS156" t="str">
        <f>IF(ISNUMBER('Panel Spreadsheet'!AS108),'Average Interest by Type'!$C156,"")</f>
        <v/>
      </c>
      <c r="AT156" t="str">
        <f>IF(ISNUMBER('Panel Spreadsheet'!AT108),'Average Interest by Type'!$C156,"")</f>
        <v/>
      </c>
      <c r="AU156" t="str">
        <f>IF(ISNUMBER('Panel Spreadsheet'!AU108),'Average Interest by Type'!$C156,"")</f>
        <v/>
      </c>
      <c r="AV156" t="str">
        <f>IF(ISNUMBER('Panel Spreadsheet'!AV108),'Average Interest by Type'!$C156,"")</f>
        <v/>
      </c>
      <c r="AW156" t="str">
        <f>IF(ISNUMBER('Panel Spreadsheet'!AW108),'Average Interest by Type'!$C156,"")</f>
        <v/>
      </c>
      <c r="AX156" t="str">
        <f>IF(ISNUMBER('Panel Spreadsheet'!AX108),'Average Interest by Type'!$C156,"")</f>
        <v/>
      </c>
      <c r="AY156" t="str">
        <f>IF(ISNUMBER('Panel Spreadsheet'!AY108),'Average Interest by Type'!$C156,"")</f>
        <v/>
      </c>
    </row>
    <row r="157" spans="1:51" x14ac:dyDescent="0.35">
      <c r="A157" t="s">
        <v>177</v>
      </c>
      <c r="B157" t="s">
        <v>157</v>
      </c>
      <c r="C157" s="15">
        <v>5</v>
      </c>
      <c r="D157">
        <v>1929</v>
      </c>
      <c r="E157">
        <v>1947</v>
      </c>
      <c r="F157" t="str">
        <f>IF(ISNUMBER('Panel Spreadsheet'!F109),'Average Interest by Type'!$C157,"")</f>
        <v/>
      </c>
      <c r="G157" t="str">
        <f>IF(ISNUMBER('Panel Spreadsheet'!G109),'Average Interest by Type'!$C157,"")</f>
        <v/>
      </c>
      <c r="H157">
        <f>IF(ISNUMBER('Panel Spreadsheet'!H109),'Average Interest by Type'!$C157,"")</f>
        <v>5</v>
      </c>
      <c r="I157">
        <f>IF(ISNUMBER('Panel Spreadsheet'!I109),'Average Interest by Type'!$C157,"")</f>
        <v>5</v>
      </c>
      <c r="J157">
        <f>IF(ISNUMBER('Panel Spreadsheet'!J109),'Average Interest by Type'!$C157,"")</f>
        <v>5</v>
      </c>
      <c r="K157">
        <f>IF(ISNUMBER('Panel Spreadsheet'!K109),'Average Interest by Type'!$C157,"")</f>
        <v>5</v>
      </c>
      <c r="L157">
        <f>IF(ISNUMBER('Panel Spreadsheet'!L109),'Average Interest by Type'!$C157,"")</f>
        <v>5</v>
      </c>
      <c r="M157">
        <f>IF(ISNUMBER('Panel Spreadsheet'!M109),'Average Interest by Type'!$C157,"")</f>
        <v>5</v>
      </c>
      <c r="N157">
        <f>IF(ISNUMBER('Panel Spreadsheet'!N109),'Average Interest by Type'!$C157,"")</f>
        <v>5</v>
      </c>
      <c r="O157">
        <f>IF(ISNUMBER('Panel Spreadsheet'!O109),'Average Interest by Type'!$C157,"")</f>
        <v>5</v>
      </c>
      <c r="P157" t="str">
        <f>IF(ISNUMBER('Panel Spreadsheet'!P109),'Average Interest by Type'!$C157,"")</f>
        <v/>
      </c>
      <c r="Q157">
        <f>IF(ISNUMBER('Panel Spreadsheet'!Q109),'Average Interest by Type'!$C157,"")</f>
        <v>5</v>
      </c>
      <c r="R157" t="str">
        <f>IF(ISNUMBER('Panel Spreadsheet'!R109),'Average Interest by Type'!$C157,"")</f>
        <v/>
      </c>
      <c r="S157" t="str">
        <f>IF(ISNUMBER('Panel Spreadsheet'!S109),'Average Interest by Type'!$C157,"")</f>
        <v/>
      </c>
      <c r="T157" t="str">
        <f>IF(ISNUMBER('Panel Spreadsheet'!T109),'Average Interest by Type'!$C157,"")</f>
        <v/>
      </c>
      <c r="U157" t="str">
        <f>IF(ISNUMBER('Panel Spreadsheet'!U109),'Average Interest by Type'!$C157,"")</f>
        <v/>
      </c>
      <c r="V157" t="str">
        <f>IF(ISNUMBER('Panel Spreadsheet'!V109),'Average Interest by Type'!$C157,"")</f>
        <v/>
      </c>
      <c r="W157" t="str">
        <f>IF(ISNUMBER('Panel Spreadsheet'!W109),'Average Interest by Type'!$C157,"")</f>
        <v/>
      </c>
      <c r="X157" t="str">
        <f>IF(ISNUMBER('Panel Spreadsheet'!X109),'Average Interest by Type'!$C157,"")</f>
        <v/>
      </c>
      <c r="Y157" t="str">
        <f>IF(ISNUMBER('Panel Spreadsheet'!Y109),'Average Interest by Type'!$C157,"")</f>
        <v/>
      </c>
      <c r="Z157" t="str">
        <f>IF(ISNUMBER('Panel Spreadsheet'!Z109),'Average Interest by Type'!$C157,"")</f>
        <v/>
      </c>
      <c r="AA157" t="str">
        <f>IF(ISNUMBER('Panel Spreadsheet'!AA109),'Average Interest by Type'!$C157,"")</f>
        <v/>
      </c>
      <c r="AB157" t="str">
        <f>IF(ISNUMBER('Panel Spreadsheet'!AB109),'Average Interest by Type'!$C157,"")</f>
        <v/>
      </c>
      <c r="AC157" t="str">
        <f>IF(ISNUMBER('Panel Spreadsheet'!AC109),'Average Interest by Type'!$C157,"")</f>
        <v/>
      </c>
      <c r="AD157" t="str">
        <f>IF(ISNUMBER('Panel Spreadsheet'!AD109),'Average Interest by Type'!$C157,"")</f>
        <v/>
      </c>
      <c r="AE157" t="str">
        <f>IF(ISNUMBER('Panel Spreadsheet'!AE109),'Average Interest by Type'!$C157,"")</f>
        <v/>
      </c>
      <c r="AF157" t="str">
        <f>IF(ISNUMBER('Panel Spreadsheet'!AF109),'Average Interest by Type'!$C157,"")</f>
        <v/>
      </c>
      <c r="AG157" t="str">
        <f>IF(ISNUMBER('Panel Spreadsheet'!AG109),'Average Interest by Type'!$C157,"")</f>
        <v/>
      </c>
      <c r="AH157" t="str">
        <f>IF(ISNUMBER('Panel Spreadsheet'!AH109),'Average Interest by Type'!$C157,"")</f>
        <v/>
      </c>
      <c r="AI157" t="str">
        <f>IF(ISNUMBER('Panel Spreadsheet'!AI109),'Average Interest by Type'!$C157,"")</f>
        <v/>
      </c>
      <c r="AJ157" t="str">
        <f>IF(ISNUMBER('Panel Spreadsheet'!AJ109),'Average Interest by Type'!$C157,"")</f>
        <v/>
      </c>
      <c r="AK157" t="str">
        <f>IF(ISNUMBER('Panel Spreadsheet'!AK109),'Average Interest by Type'!$C157,"")</f>
        <v/>
      </c>
      <c r="AL157" t="str">
        <f>IF(ISNUMBER('Panel Spreadsheet'!AL109),'Average Interest by Type'!$C157,"")</f>
        <v/>
      </c>
      <c r="AM157" t="str">
        <f>IF(ISNUMBER('Panel Spreadsheet'!AM109),'Average Interest by Type'!$C157,"")</f>
        <v/>
      </c>
      <c r="AN157" t="str">
        <f>IF(ISNUMBER('Panel Spreadsheet'!AN109),'Average Interest by Type'!$C157,"")</f>
        <v/>
      </c>
      <c r="AO157" t="str">
        <f>IF(ISNUMBER('Panel Spreadsheet'!AO109),'Average Interest by Type'!$C157,"")</f>
        <v/>
      </c>
      <c r="AP157" t="str">
        <f>IF(ISNUMBER('Panel Spreadsheet'!AP109),'Average Interest by Type'!$C157,"")</f>
        <v/>
      </c>
      <c r="AQ157" t="str">
        <f>IF(ISNUMBER('Panel Spreadsheet'!AQ109),'Average Interest by Type'!$C157,"")</f>
        <v/>
      </c>
      <c r="AR157" t="str">
        <f>IF(ISNUMBER('Panel Spreadsheet'!AR109),'Average Interest by Type'!$C157,"")</f>
        <v/>
      </c>
      <c r="AS157" t="str">
        <f>IF(ISNUMBER('Panel Spreadsheet'!AS109),'Average Interest by Type'!$C157,"")</f>
        <v/>
      </c>
      <c r="AT157" t="str">
        <f>IF(ISNUMBER('Panel Spreadsheet'!AT109),'Average Interest by Type'!$C157,"")</f>
        <v/>
      </c>
      <c r="AU157" t="str">
        <f>IF(ISNUMBER('Panel Spreadsheet'!AU109),'Average Interest by Type'!$C157,"")</f>
        <v/>
      </c>
      <c r="AV157" t="str">
        <f>IF(ISNUMBER('Panel Spreadsheet'!AV109),'Average Interest by Type'!$C157,"")</f>
        <v/>
      </c>
      <c r="AW157" t="str">
        <f>IF(ISNUMBER('Panel Spreadsheet'!AW109),'Average Interest by Type'!$C157,"")</f>
        <v/>
      </c>
      <c r="AX157" t="str">
        <f>IF(ISNUMBER('Panel Spreadsheet'!AX109),'Average Interest by Type'!$C157,"")</f>
        <v/>
      </c>
      <c r="AY157" t="str">
        <f>IF(ISNUMBER('Panel Spreadsheet'!AY109),'Average Interest by Type'!$C157,"")</f>
        <v/>
      </c>
    </row>
    <row r="158" spans="1:51" x14ac:dyDescent="0.35">
      <c r="A158" t="s">
        <v>76</v>
      </c>
      <c r="B158" t="s">
        <v>157</v>
      </c>
      <c r="C158" s="15">
        <v>5.5</v>
      </c>
      <c r="D158">
        <v>1966</v>
      </c>
      <c r="E158" s="112">
        <v>1966</v>
      </c>
      <c r="F158" t="str">
        <f>IF(ISNUMBER('Panel Spreadsheet'!F110),'Average Interest by Type'!$C158,"")</f>
        <v/>
      </c>
      <c r="G158" t="str">
        <f>IF(ISNUMBER('Panel Spreadsheet'!G110),'Average Interest by Type'!$C158,"")</f>
        <v/>
      </c>
      <c r="H158" t="str">
        <f>IF(ISNUMBER('Panel Spreadsheet'!H110),'Average Interest by Type'!$C158,"")</f>
        <v/>
      </c>
      <c r="I158" t="str">
        <f>IF(ISNUMBER('Panel Spreadsheet'!I110),'Average Interest by Type'!$C158,"")</f>
        <v/>
      </c>
      <c r="J158" t="str">
        <f>IF(ISNUMBER('Panel Spreadsheet'!J110),'Average Interest by Type'!$C158,"")</f>
        <v/>
      </c>
      <c r="K158" t="str">
        <f>IF(ISNUMBER('Panel Spreadsheet'!K110),'Average Interest by Type'!$C158,"")</f>
        <v/>
      </c>
      <c r="L158" t="str">
        <f>IF(ISNUMBER('Panel Spreadsheet'!L110),'Average Interest by Type'!$C158,"")</f>
        <v/>
      </c>
      <c r="M158" t="str">
        <f>IF(ISNUMBER('Panel Spreadsheet'!M110),'Average Interest by Type'!$C158,"")</f>
        <v/>
      </c>
      <c r="N158" t="str">
        <f>IF(ISNUMBER('Panel Spreadsheet'!N110),'Average Interest by Type'!$C158,"")</f>
        <v/>
      </c>
      <c r="O158" t="str">
        <f>IF(ISNUMBER('Panel Spreadsheet'!O110),'Average Interest by Type'!$C158,"")</f>
        <v/>
      </c>
      <c r="P158" t="str">
        <f>IF(ISNUMBER('Panel Spreadsheet'!P110),'Average Interest by Type'!$C158,"")</f>
        <v/>
      </c>
      <c r="Q158" t="str">
        <f>IF(ISNUMBER('Panel Spreadsheet'!Q110),'Average Interest by Type'!$C158,"")</f>
        <v/>
      </c>
      <c r="R158" t="str">
        <f>IF(ISNUMBER('Panel Spreadsheet'!R110),'Average Interest by Type'!$C158,"")</f>
        <v/>
      </c>
      <c r="S158" t="str">
        <f>IF(ISNUMBER('Panel Spreadsheet'!S110),'Average Interest by Type'!$C158,"")</f>
        <v/>
      </c>
      <c r="T158" t="str">
        <f>IF(ISNUMBER('Panel Spreadsheet'!T110),'Average Interest by Type'!$C158,"")</f>
        <v/>
      </c>
      <c r="U158" t="str">
        <f>IF(ISNUMBER('Panel Spreadsheet'!U110),'Average Interest by Type'!$C158,"")</f>
        <v/>
      </c>
      <c r="V158" t="str">
        <f>IF(ISNUMBER('Panel Spreadsheet'!V110),'Average Interest by Type'!$C158,"")</f>
        <v/>
      </c>
      <c r="W158" t="str">
        <f>IF(ISNUMBER('Panel Spreadsheet'!W110),'Average Interest by Type'!$C158,"")</f>
        <v/>
      </c>
      <c r="X158" t="str">
        <f>IF(ISNUMBER('Panel Spreadsheet'!X110),'Average Interest by Type'!$C158,"")</f>
        <v/>
      </c>
      <c r="Y158" t="str">
        <f>IF(ISNUMBER('Panel Spreadsheet'!Y110),'Average Interest by Type'!$C158,"")</f>
        <v/>
      </c>
      <c r="Z158" t="str">
        <f>IF(ISNUMBER('Panel Spreadsheet'!Z110),'Average Interest by Type'!$C158,"")</f>
        <v/>
      </c>
      <c r="AA158" t="str">
        <f>IF(ISNUMBER('Panel Spreadsheet'!AA110),'Average Interest by Type'!$C158,"")</f>
        <v/>
      </c>
      <c r="AB158" t="str">
        <f>IF(ISNUMBER('Panel Spreadsheet'!AB110),'Average Interest by Type'!$C158,"")</f>
        <v/>
      </c>
      <c r="AC158" t="str">
        <f>IF(ISNUMBER('Panel Spreadsheet'!AC110),'Average Interest by Type'!$C158,"")</f>
        <v/>
      </c>
      <c r="AD158" t="str">
        <f>IF(ISNUMBER('Panel Spreadsheet'!AD110),'Average Interest by Type'!$C158,"")</f>
        <v/>
      </c>
      <c r="AE158" t="str">
        <f>IF(ISNUMBER('Panel Spreadsheet'!AE110),'Average Interest by Type'!$C158,"")</f>
        <v/>
      </c>
      <c r="AF158" t="str">
        <f>IF(ISNUMBER('Panel Spreadsheet'!AF110),'Average Interest by Type'!$C158,"")</f>
        <v/>
      </c>
      <c r="AG158" t="str">
        <f>IF(ISNUMBER('Panel Spreadsheet'!AG110),'Average Interest by Type'!$C158,"")</f>
        <v/>
      </c>
      <c r="AH158" t="str">
        <f>IF(ISNUMBER('Panel Spreadsheet'!AH110),'Average Interest by Type'!$C158,"")</f>
        <v/>
      </c>
      <c r="AI158" t="str">
        <f>IF(ISNUMBER('Panel Spreadsheet'!AI110),'Average Interest by Type'!$C158,"")</f>
        <v/>
      </c>
      <c r="AJ158" t="str">
        <f>IF(ISNUMBER('Panel Spreadsheet'!AJ110),'Average Interest by Type'!$C158,"")</f>
        <v/>
      </c>
      <c r="AK158" t="str">
        <f>IF(ISNUMBER('Panel Spreadsheet'!AK110),'Average Interest by Type'!$C158,"")</f>
        <v/>
      </c>
      <c r="AL158" t="str">
        <f>IF(ISNUMBER('Panel Spreadsheet'!AL110),'Average Interest by Type'!$C158,"")</f>
        <v/>
      </c>
      <c r="AM158" t="str">
        <f>IF(ISNUMBER('Panel Spreadsheet'!AM110),'Average Interest by Type'!$C158,"")</f>
        <v/>
      </c>
      <c r="AN158" t="str">
        <f>IF(ISNUMBER('Panel Spreadsheet'!AN110),'Average Interest by Type'!$C158,"")</f>
        <v/>
      </c>
      <c r="AO158" t="str">
        <f>IF(ISNUMBER('Panel Spreadsheet'!AO110),'Average Interest by Type'!$C158,"")</f>
        <v/>
      </c>
      <c r="AP158" t="str">
        <f>IF(ISNUMBER('Panel Spreadsheet'!AP110),'Average Interest by Type'!$C158,"")</f>
        <v/>
      </c>
      <c r="AQ158" t="str">
        <f>IF(ISNUMBER('Panel Spreadsheet'!AQ110),'Average Interest by Type'!$C158,"")</f>
        <v/>
      </c>
      <c r="AR158" t="str">
        <f>IF(ISNUMBER('Panel Spreadsheet'!AR110),'Average Interest by Type'!$C158,"")</f>
        <v/>
      </c>
      <c r="AS158" t="str">
        <f>IF(ISNUMBER('Panel Spreadsheet'!AS110),'Average Interest by Type'!$C158,"")</f>
        <v/>
      </c>
      <c r="AT158">
        <f>IF(ISNUMBER('Panel Spreadsheet'!AT110),'Average Interest by Type'!$C158,"")</f>
        <v>5.5</v>
      </c>
      <c r="AU158">
        <f>IF(ISNUMBER('Panel Spreadsheet'!AU110),'Average Interest by Type'!$C158,"")</f>
        <v>5.5</v>
      </c>
      <c r="AV158">
        <f>IF(ISNUMBER('Panel Spreadsheet'!AV110),'Average Interest by Type'!$C158,"")</f>
        <v>5.5</v>
      </c>
      <c r="AW158" t="str">
        <f>IF(ISNUMBER('Panel Spreadsheet'!AW110),'Average Interest by Type'!$C158,"")</f>
        <v/>
      </c>
      <c r="AX158" t="str">
        <f>IF(ISNUMBER('Panel Spreadsheet'!AX110),'Average Interest by Type'!$C158,"")</f>
        <v/>
      </c>
      <c r="AY158" t="str">
        <f>IF(ISNUMBER('Panel Spreadsheet'!AY110),'Average Interest by Type'!$C158,"")</f>
        <v/>
      </c>
    </row>
    <row r="159" spans="1:51" x14ac:dyDescent="0.35">
      <c r="A159" t="s">
        <v>44</v>
      </c>
      <c r="B159" t="s">
        <v>157</v>
      </c>
      <c r="C159" s="15">
        <v>5.5</v>
      </c>
      <c r="D159">
        <v>1962</v>
      </c>
      <c r="E159" s="112">
        <v>1962</v>
      </c>
      <c r="F159" t="str">
        <f>IF(ISNUMBER('Panel Spreadsheet'!F111),'Average Interest by Type'!$C159,"")</f>
        <v/>
      </c>
      <c r="G159" t="str">
        <f>IF(ISNUMBER('Panel Spreadsheet'!G111),'Average Interest by Type'!$C159,"")</f>
        <v/>
      </c>
      <c r="H159" t="str">
        <f>IF(ISNUMBER('Panel Spreadsheet'!H111),'Average Interest by Type'!$C159,"")</f>
        <v/>
      </c>
      <c r="I159" t="str">
        <f>IF(ISNUMBER('Panel Spreadsheet'!I111),'Average Interest by Type'!$C159,"")</f>
        <v/>
      </c>
      <c r="J159" t="str">
        <f>IF(ISNUMBER('Panel Spreadsheet'!J111),'Average Interest by Type'!$C159,"")</f>
        <v/>
      </c>
      <c r="K159" t="str">
        <f>IF(ISNUMBER('Panel Spreadsheet'!K111),'Average Interest by Type'!$C159,"")</f>
        <v/>
      </c>
      <c r="L159" t="str">
        <f>IF(ISNUMBER('Panel Spreadsheet'!L111),'Average Interest by Type'!$C159,"")</f>
        <v/>
      </c>
      <c r="M159" t="str">
        <f>IF(ISNUMBER('Panel Spreadsheet'!M111),'Average Interest by Type'!$C159,"")</f>
        <v/>
      </c>
      <c r="N159" t="str">
        <f>IF(ISNUMBER('Panel Spreadsheet'!N111),'Average Interest by Type'!$C159,"")</f>
        <v/>
      </c>
      <c r="O159" t="str">
        <f>IF(ISNUMBER('Panel Spreadsheet'!O111),'Average Interest by Type'!$C159,"")</f>
        <v/>
      </c>
      <c r="P159" t="str">
        <f>IF(ISNUMBER('Panel Spreadsheet'!P111),'Average Interest by Type'!$C159,"")</f>
        <v/>
      </c>
      <c r="Q159" t="str">
        <f>IF(ISNUMBER('Panel Spreadsheet'!Q111),'Average Interest by Type'!$C159,"")</f>
        <v/>
      </c>
      <c r="R159" t="str">
        <f>IF(ISNUMBER('Panel Spreadsheet'!R111),'Average Interest by Type'!$C159,"")</f>
        <v/>
      </c>
      <c r="S159" t="str">
        <f>IF(ISNUMBER('Panel Spreadsheet'!S111),'Average Interest by Type'!$C159,"")</f>
        <v/>
      </c>
      <c r="T159" t="str">
        <f>IF(ISNUMBER('Panel Spreadsheet'!T111),'Average Interest by Type'!$C159,"")</f>
        <v/>
      </c>
      <c r="U159" t="str">
        <f>IF(ISNUMBER('Panel Spreadsheet'!U111),'Average Interest by Type'!$C159,"")</f>
        <v/>
      </c>
      <c r="V159" t="str">
        <f>IF(ISNUMBER('Panel Spreadsheet'!V111),'Average Interest by Type'!$C159,"")</f>
        <v/>
      </c>
      <c r="W159" t="str">
        <f>IF(ISNUMBER('Panel Spreadsheet'!W111),'Average Interest by Type'!$C159,"")</f>
        <v/>
      </c>
      <c r="X159" t="str">
        <f>IF(ISNUMBER('Panel Spreadsheet'!X111),'Average Interest by Type'!$C159,"")</f>
        <v/>
      </c>
      <c r="Y159" t="str">
        <f>IF(ISNUMBER('Panel Spreadsheet'!Y111),'Average Interest by Type'!$C159,"")</f>
        <v/>
      </c>
      <c r="Z159" t="str">
        <f>IF(ISNUMBER('Panel Spreadsheet'!Z111),'Average Interest by Type'!$C159,"")</f>
        <v/>
      </c>
      <c r="AA159" t="str">
        <f>IF(ISNUMBER('Panel Spreadsheet'!AA111),'Average Interest by Type'!$C159,"")</f>
        <v/>
      </c>
      <c r="AB159" t="str">
        <f>IF(ISNUMBER('Panel Spreadsheet'!AB111),'Average Interest by Type'!$C159,"")</f>
        <v/>
      </c>
      <c r="AC159" t="str">
        <f>IF(ISNUMBER('Panel Spreadsheet'!AC111),'Average Interest by Type'!$C159,"")</f>
        <v/>
      </c>
      <c r="AD159" t="str">
        <f>IF(ISNUMBER('Panel Spreadsheet'!AD111),'Average Interest by Type'!$C159,"")</f>
        <v/>
      </c>
      <c r="AE159" t="str">
        <f>IF(ISNUMBER('Panel Spreadsheet'!AE111),'Average Interest by Type'!$C159,"")</f>
        <v/>
      </c>
      <c r="AF159" t="str">
        <f>IF(ISNUMBER('Panel Spreadsheet'!AF111),'Average Interest by Type'!$C159,"")</f>
        <v/>
      </c>
      <c r="AG159" t="str">
        <f>IF(ISNUMBER('Panel Spreadsheet'!AG111),'Average Interest by Type'!$C159,"")</f>
        <v/>
      </c>
      <c r="AH159" t="str">
        <f>IF(ISNUMBER('Panel Spreadsheet'!AH111),'Average Interest by Type'!$C159,"")</f>
        <v/>
      </c>
      <c r="AI159" t="str">
        <f>IF(ISNUMBER('Panel Spreadsheet'!AI111),'Average Interest by Type'!$C159,"")</f>
        <v/>
      </c>
      <c r="AJ159" t="str">
        <f>IF(ISNUMBER('Panel Spreadsheet'!AJ111),'Average Interest by Type'!$C159,"")</f>
        <v/>
      </c>
      <c r="AK159" t="str">
        <f>IF(ISNUMBER('Panel Spreadsheet'!AK111),'Average Interest by Type'!$C159,"")</f>
        <v/>
      </c>
      <c r="AL159" t="str">
        <f>IF(ISNUMBER('Panel Spreadsheet'!AL111),'Average Interest by Type'!$C159,"")</f>
        <v/>
      </c>
      <c r="AM159" t="str">
        <f>IF(ISNUMBER('Panel Spreadsheet'!AM111),'Average Interest by Type'!$C159,"")</f>
        <v/>
      </c>
      <c r="AN159" t="str">
        <f>IF(ISNUMBER('Panel Spreadsheet'!AN111),'Average Interest by Type'!$C159,"")</f>
        <v/>
      </c>
      <c r="AO159" t="str">
        <f>IF(ISNUMBER('Panel Spreadsheet'!AO111),'Average Interest by Type'!$C159,"")</f>
        <v/>
      </c>
      <c r="AP159" t="str">
        <f>IF(ISNUMBER('Panel Spreadsheet'!AP111),'Average Interest by Type'!$C159,"")</f>
        <v/>
      </c>
      <c r="AQ159" t="str">
        <f>IF(ISNUMBER('Panel Spreadsheet'!AQ111),'Average Interest by Type'!$C159,"")</f>
        <v/>
      </c>
      <c r="AR159" t="str">
        <f>IF(ISNUMBER('Panel Spreadsheet'!AR111),'Average Interest by Type'!$C159,"")</f>
        <v/>
      </c>
      <c r="AS159" t="str">
        <f>IF(ISNUMBER('Panel Spreadsheet'!AS111),'Average Interest by Type'!$C159,"")</f>
        <v/>
      </c>
      <c r="AT159">
        <f>IF(ISNUMBER('Panel Spreadsheet'!AT111),'Average Interest by Type'!$C159,"")</f>
        <v>5.5</v>
      </c>
      <c r="AU159" t="str">
        <f>IF(ISNUMBER('Panel Spreadsheet'!AU111),'Average Interest by Type'!$C159,"")</f>
        <v/>
      </c>
      <c r="AV159" t="str">
        <f>IF(ISNUMBER('Panel Spreadsheet'!AV111),'Average Interest by Type'!$C159,"")</f>
        <v/>
      </c>
      <c r="AW159" t="str">
        <f>IF(ISNUMBER('Panel Spreadsheet'!AW111),'Average Interest by Type'!$C159,"")</f>
        <v/>
      </c>
      <c r="AX159" t="str">
        <f>IF(ISNUMBER('Panel Spreadsheet'!AX111),'Average Interest by Type'!$C159,"")</f>
        <v/>
      </c>
      <c r="AY159" t="str">
        <f>IF(ISNUMBER('Panel Spreadsheet'!AY111),'Average Interest by Type'!$C159,"")</f>
        <v/>
      </c>
    </row>
    <row r="160" spans="1:51" x14ac:dyDescent="0.35">
      <c r="A160" s="28" t="s">
        <v>84</v>
      </c>
      <c r="B160" s="28" t="s">
        <v>157</v>
      </c>
      <c r="C160" s="45"/>
      <c r="D160" s="28"/>
      <c r="E160" s="28"/>
      <c r="I160"/>
      <c r="J160"/>
      <c r="K160"/>
    </row>
    <row r="161" spans="1:51" ht="43.5" x14ac:dyDescent="0.35">
      <c r="A161" s="133" t="s">
        <v>272</v>
      </c>
      <c r="B161" t="s">
        <v>170</v>
      </c>
      <c r="C161">
        <v>2.5</v>
      </c>
      <c r="D161">
        <v>1950</v>
      </c>
      <c r="E161">
        <v>1955</v>
      </c>
      <c r="F161" t="str">
        <f>IF(ISNUMBER('Panel Spreadsheet'!F113),'Average Interest by Type'!$C161,"")</f>
        <v/>
      </c>
      <c r="G161" t="str">
        <f>IF(ISNUMBER('Panel Spreadsheet'!G113),'Average Interest by Type'!$C161,"")</f>
        <v/>
      </c>
      <c r="H161" t="str">
        <f>IF(ISNUMBER('Panel Spreadsheet'!H113),'Average Interest by Type'!$C161,"")</f>
        <v/>
      </c>
      <c r="I161" t="str">
        <f>IF(ISNUMBER('Panel Spreadsheet'!I113),'Average Interest by Type'!$C161,"")</f>
        <v/>
      </c>
      <c r="J161" t="str">
        <f>IF(ISNUMBER('Panel Spreadsheet'!J113),'Average Interest by Type'!$C161,"")</f>
        <v/>
      </c>
      <c r="K161" t="str">
        <f>IF(ISNUMBER('Panel Spreadsheet'!K113),'Average Interest by Type'!$C161,"")</f>
        <v/>
      </c>
      <c r="L161" t="str">
        <f>IF(ISNUMBER('Panel Spreadsheet'!L113),'Average Interest by Type'!$C161,"")</f>
        <v/>
      </c>
      <c r="M161" t="str">
        <f>IF(ISNUMBER('Panel Spreadsheet'!M113),'Average Interest by Type'!$C161,"")</f>
        <v/>
      </c>
      <c r="N161" t="str">
        <f>IF(ISNUMBER('Panel Spreadsheet'!N113),'Average Interest by Type'!$C161,"")</f>
        <v/>
      </c>
      <c r="O161" t="str">
        <f>IF(ISNUMBER('Panel Spreadsheet'!O113),'Average Interest by Type'!$C161,"")</f>
        <v/>
      </c>
      <c r="P161" t="str">
        <f>IF(ISNUMBER('Panel Spreadsheet'!P113),'Average Interest by Type'!$C161,"")</f>
        <v/>
      </c>
      <c r="Q161" t="str">
        <f>IF(ISNUMBER('Panel Spreadsheet'!Q113),'Average Interest by Type'!$C161,"")</f>
        <v/>
      </c>
      <c r="R161" t="str">
        <f>IF(ISNUMBER('Panel Spreadsheet'!R113),'Average Interest by Type'!$C161,"")</f>
        <v/>
      </c>
      <c r="S161" t="str">
        <f>IF(ISNUMBER('Panel Spreadsheet'!S113),'Average Interest by Type'!$C161,"")</f>
        <v/>
      </c>
      <c r="T161" t="str">
        <f>IF(ISNUMBER('Panel Spreadsheet'!T113),'Average Interest by Type'!$C161,"")</f>
        <v/>
      </c>
      <c r="U161">
        <f>IF(ISNUMBER('Panel Spreadsheet'!U113),'Average Interest by Type'!$C161,"")</f>
        <v>2.5</v>
      </c>
      <c r="V161">
        <f>IF(ISNUMBER('Panel Spreadsheet'!V113),'Average Interest by Type'!$C161,"")</f>
        <v>2.5</v>
      </c>
      <c r="W161">
        <f>IF(ISNUMBER('Panel Spreadsheet'!W113),'Average Interest by Type'!$C161,"")</f>
        <v>2.5</v>
      </c>
      <c r="X161">
        <f>IF(ISNUMBER('Panel Spreadsheet'!X113),'Average Interest by Type'!$C161,"")</f>
        <v>2.5</v>
      </c>
      <c r="Y161">
        <f>IF(ISNUMBER('Panel Spreadsheet'!Y113),'Average Interest by Type'!$C161,"")</f>
        <v>2.5</v>
      </c>
      <c r="Z161">
        <f>IF(ISNUMBER('Panel Spreadsheet'!Z113),'Average Interest by Type'!$C161,"")</f>
        <v>2.5</v>
      </c>
      <c r="AA161">
        <f>IF(ISNUMBER('Panel Spreadsheet'!AA113),'Average Interest by Type'!$C161,"")</f>
        <v>2.5</v>
      </c>
      <c r="AB161">
        <f>IF(ISNUMBER('Panel Spreadsheet'!AB113),'Average Interest by Type'!$C161,"")</f>
        <v>2.5</v>
      </c>
      <c r="AC161">
        <f>IF(ISNUMBER('Panel Spreadsheet'!AC113),'Average Interest by Type'!$C161,"")</f>
        <v>2.5</v>
      </c>
      <c r="AD161">
        <f>IF(ISNUMBER('Panel Spreadsheet'!AD113),'Average Interest by Type'!$C161,"")</f>
        <v>2.5</v>
      </c>
      <c r="AE161">
        <f>IF(ISNUMBER('Panel Spreadsheet'!AE113),'Average Interest by Type'!$C161,"")</f>
        <v>2.5</v>
      </c>
      <c r="AF161">
        <f>IF(ISNUMBER('Panel Spreadsheet'!AF113),'Average Interest by Type'!$C161,"")</f>
        <v>2.5</v>
      </c>
      <c r="AG161">
        <f>IF(ISNUMBER('Panel Spreadsheet'!AG113),'Average Interest by Type'!$C161,"")</f>
        <v>2.5</v>
      </c>
      <c r="AH161">
        <f>IF(ISNUMBER('Panel Spreadsheet'!AH113),'Average Interest by Type'!$C161,"")</f>
        <v>2.5</v>
      </c>
      <c r="AI161">
        <f>IF(ISNUMBER('Panel Spreadsheet'!AI113),'Average Interest by Type'!$C161,"")</f>
        <v>2.5</v>
      </c>
      <c r="AJ161">
        <f>IF(ISNUMBER('Panel Spreadsheet'!AJ113),'Average Interest by Type'!$C161,"")</f>
        <v>2.5</v>
      </c>
      <c r="AK161">
        <f>IF(ISNUMBER('Panel Spreadsheet'!AK113),'Average Interest by Type'!$C161,"")</f>
        <v>2.5</v>
      </c>
      <c r="AL161">
        <f>IF(ISNUMBER('Panel Spreadsheet'!AL113),'Average Interest by Type'!$C161,"")</f>
        <v>2.5</v>
      </c>
      <c r="AM161" t="str">
        <f>IF(ISNUMBER('Panel Spreadsheet'!AM113),'Average Interest by Type'!$C161,"")</f>
        <v/>
      </c>
      <c r="AN161" t="str">
        <f>IF(ISNUMBER('Panel Spreadsheet'!AN113),'Average Interest by Type'!$C161,"")</f>
        <v/>
      </c>
      <c r="AO161" t="str">
        <f>IF(ISNUMBER('Panel Spreadsheet'!AO113),'Average Interest by Type'!$C161,"")</f>
        <v/>
      </c>
      <c r="AP161" t="str">
        <f>IF(ISNUMBER('Panel Spreadsheet'!AP113),'Average Interest by Type'!$C161,"")</f>
        <v/>
      </c>
      <c r="AQ161" t="str">
        <f>IF(ISNUMBER('Panel Spreadsheet'!AQ113),'Average Interest by Type'!$C161,"")</f>
        <v/>
      </c>
      <c r="AR161" t="str">
        <f>IF(ISNUMBER('Panel Spreadsheet'!AR113),'Average Interest by Type'!$C161,"")</f>
        <v/>
      </c>
      <c r="AS161" t="str">
        <f>IF(ISNUMBER('Panel Spreadsheet'!AS113),'Average Interest by Type'!$C161,"")</f>
        <v/>
      </c>
      <c r="AT161" t="str">
        <f>IF(ISNUMBER('Panel Spreadsheet'!AT113),'Average Interest by Type'!$C161,"")</f>
        <v/>
      </c>
      <c r="AU161" t="str">
        <f>IF(ISNUMBER('Panel Spreadsheet'!AU113),'Average Interest by Type'!$C161,"")</f>
        <v/>
      </c>
      <c r="AV161" t="str">
        <f>IF(ISNUMBER('Panel Spreadsheet'!AV113),'Average Interest by Type'!$C161,"")</f>
        <v/>
      </c>
      <c r="AW161" t="str">
        <f>IF(ISNUMBER('Panel Spreadsheet'!AW113),'Average Interest by Type'!$C161,"")</f>
        <v/>
      </c>
      <c r="AX161" t="str">
        <f>IF(ISNUMBER('Panel Spreadsheet'!AX113),'Average Interest by Type'!$C161,"")</f>
        <v/>
      </c>
      <c r="AY161" t="str">
        <f>IF(ISNUMBER('Panel Spreadsheet'!AY113),'Average Interest by Type'!$C161,"")</f>
        <v/>
      </c>
    </row>
    <row r="162" spans="1:51" ht="43.5" x14ac:dyDescent="0.35">
      <c r="A162" s="31" t="s">
        <v>271</v>
      </c>
      <c r="B162" t="s">
        <v>170</v>
      </c>
      <c r="C162">
        <v>2.5</v>
      </c>
      <c r="D162">
        <v>1950</v>
      </c>
      <c r="E162">
        <v>1955</v>
      </c>
      <c r="F162" t="str">
        <f>IF(ISNUMBER('Panel Spreadsheet'!F114),'Average Interest by Type'!$C162,"")</f>
        <v/>
      </c>
      <c r="G162" t="str">
        <f>IF(ISNUMBER('Panel Spreadsheet'!G114),'Average Interest by Type'!$C162,"")</f>
        <v/>
      </c>
      <c r="H162" t="str">
        <f>IF(ISNUMBER('Panel Spreadsheet'!H114),'Average Interest by Type'!$C162,"")</f>
        <v/>
      </c>
      <c r="I162" t="str">
        <f>IF(ISNUMBER('Panel Spreadsheet'!I114),'Average Interest by Type'!$C162,"")</f>
        <v/>
      </c>
      <c r="J162" t="str">
        <f>IF(ISNUMBER('Panel Spreadsheet'!J114),'Average Interest by Type'!$C162,"")</f>
        <v/>
      </c>
      <c r="K162" t="str">
        <f>IF(ISNUMBER('Panel Spreadsheet'!K114),'Average Interest by Type'!$C162,"")</f>
        <v/>
      </c>
      <c r="L162" t="str">
        <f>IF(ISNUMBER('Panel Spreadsheet'!L114),'Average Interest by Type'!$C162,"")</f>
        <v/>
      </c>
      <c r="M162" t="str">
        <f>IF(ISNUMBER('Panel Spreadsheet'!M114),'Average Interest by Type'!$C162,"")</f>
        <v/>
      </c>
      <c r="N162" t="str">
        <f>IF(ISNUMBER('Panel Spreadsheet'!N114),'Average Interest by Type'!$C162,"")</f>
        <v/>
      </c>
      <c r="O162" t="str">
        <f>IF(ISNUMBER('Panel Spreadsheet'!O114),'Average Interest by Type'!$C162,"")</f>
        <v/>
      </c>
      <c r="P162" t="str">
        <f>IF(ISNUMBER('Panel Spreadsheet'!P114),'Average Interest by Type'!$C162,"")</f>
        <v/>
      </c>
      <c r="Q162" t="str">
        <f>IF(ISNUMBER('Panel Spreadsheet'!Q114),'Average Interest by Type'!$C162,"")</f>
        <v/>
      </c>
      <c r="R162" t="str">
        <f>IF(ISNUMBER('Panel Spreadsheet'!R114),'Average Interest by Type'!$C162,"")</f>
        <v/>
      </c>
      <c r="S162" t="str">
        <f>IF(ISNUMBER('Panel Spreadsheet'!S114),'Average Interest by Type'!$C162,"")</f>
        <v/>
      </c>
      <c r="T162" t="str">
        <f>IF(ISNUMBER('Panel Spreadsheet'!T114),'Average Interest by Type'!$C162,"")</f>
        <v/>
      </c>
      <c r="U162" t="str">
        <f>IF(ISNUMBER('Panel Spreadsheet'!U114),'Average Interest by Type'!$C162,"")</f>
        <v/>
      </c>
      <c r="V162">
        <f>IF(ISNUMBER('Panel Spreadsheet'!V114),'Average Interest by Type'!$C162,"")</f>
        <v>2.5</v>
      </c>
      <c r="W162" t="str">
        <f>IF(ISNUMBER('Panel Spreadsheet'!W114),'Average Interest by Type'!$C162,"")</f>
        <v/>
      </c>
      <c r="X162" t="str">
        <f>IF(ISNUMBER('Panel Spreadsheet'!X114),'Average Interest by Type'!$C162,"")</f>
        <v/>
      </c>
      <c r="Y162" t="str">
        <f>IF(ISNUMBER('Panel Spreadsheet'!Y114),'Average Interest by Type'!$C162,"")</f>
        <v/>
      </c>
      <c r="Z162" t="str">
        <f>IF(ISNUMBER('Panel Spreadsheet'!Z114),'Average Interest by Type'!$C162,"")</f>
        <v/>
      </c>
      <c r="AA162" t="str">
        <f>IF(ISNUMBER('Panel Spreadsheet'!AA114),'Average Interest by Type'!$C162,"")</f>
        <v/>
      </c>
      <c r="AB162" t="str">
        <f>IF(ISNUMBER('Panel Spreadsheet'!AB114),'Average Interest by Type'!$C162,"")</f>
        <v/>
      </c>
      <c r="AC162" t="str">
        <f>IF(ISNUMBER('Panel Spreadsheet'!AC114),'Average Interest by Type'!$C162,"")</f>
        <v/>
      </c>
      <c r="AD162" t="str">
        <f>IF(ISNUMBER('Panel Spreadsheet'!AD114),'Average Interest by Type'!$C162,"")</f>
        <v/>
      </c>
      <c r="AE162" t="str">
        <f>IF(ISNUMBER('Panel Spreadsheet'!AE114),'Average Interest by Type'!$C162,"")</f>
        <v/>
      </c>
      <c r="AF162" t="str">
        <f>IF(ISNUMBER('Panel Spreadsheet'!AF114),'Average Interest by Type'!$C162,"")</f>
        <v/>
      </c>
      <c r="AG162" t="str">
        <f>IF(ISNUMBER('Panel Spreadsheet'!AG114),'Average Interest by Type'!$C162,"")</f>
        <v/>
      </c>
      <c r="AH162" t="str">
        <f>IF(ISNUMBER('Panel Spreadsheet'!AH114),'Average Interest by Type'!$C162,"")</f>
        <v/>
      </c>
      <c r="AI162" t="str">
        <f>IF(ISNUMBER('Panel Spreadsheet'!AI114),'Average Interest by Type'!$C162,"")</f>
        <v/>
      </c>
      <c r="AJ162" t="str">
        <f>IF(ISNUMBER('Panel Spreadsheet'!AJ114),'Average Interest by Type'!$C162,"")</f>
        <v/>
      </c>
      <c r="AK162" t="str">
        <f>IF(ISNUMBER('Panel Spreadsheet'!AK114),'Average Interest by Type'!$C162,"")</f>
        <v/>
      </c>
      <c r="AL162" t="str">
        <f>IF(ISNUMBER('Panel Spreadsheet'!AL114),'Average Interest by Type'!$C162,"")</f>
        <v/>
      </c>
      <c r="AM162" t="str">
        <f>IF(ISNUMBER('Panel Spreadsheet'!AM114),'Average Interest by Type'!$C162,"")</f>
        <v/>
      </c>
      <c r="AN162" t="str">
        <f>IF(ISNUMBER('Panel Spreadsheet'!AN114),'Average Interest by Type'!$C162,"")</f>
        <v/>
      </c>
      <c r="AO162" t="str">
        <f>IF(ISNUMBER('Panel Spreadsheet'!AO114),'Average Interest by Type'!$C162,"")</f>
        <v/>
      </c>
      <c r="AP162" t="str">
        <f>IF(ISNUMBER('Panel Spreadsheet'!AP114),'Average Interest by Type'!$C162,"")</f>
        <v/>
      </c>
      <c r="AQ162" t="str">
        <f>IF(ISNUMBER('Panel Spreadsheet'!AQ114),'Average Interest by Type'!$C162,"")</f>
        <v/>
      </c>
      <c r="AR162" t="str">
        <f>IF(ISNUMBER('Panel Spreadsheet'!AR114),'Average Interest by Type'!$C162,"")</f>
        <v/>
      </c>
      <c r="AS162" t="str">
        <f>IF(ISNUMBER('Panel Spreadsheet'!AS114),'Average Interest by Type'!$C162,"")</f>
        <v/>
      </c>
      <c r="AT162" t="str">
        <f>IF(ISNUMBER('Panel Spreadsheet'!AT114),'Average Interest by Type'!$C162,"")</f>
        <v/>
      </c>
      <c r="AU162" t="str">
        <f>IF(ISNUMBER('Panel Spreadsheet'!AU114),'Average Interest by Type'!$C162,"")</f>
        <v/>
      </c>
      <c r="AV162" t="str">
        <f>IF(ISNUMBER('Panel Spreadsheet'!AV114),'Average Interest by Type'!$C162,"")</f>
        <v/>
      </c>
      <c r="AW162" t="str">
        <f>IF(ISNUMBER('Panel Spreadsheet'!AW114),'Average Interest by Type'!$C162,"")</f>
        <v/>
      </c>
      <c r="AX162" t="str">
        <f>IF(ISNUMBER('Panel Spreadsheet'!AX114),'Average Interest by Type'!$C162,"")</f>
        <v/>
      </c>
      <c r="AY162" t="str">
        <f>IF(ISNUMBER('Panel Spreadsheet'!AY114),'Average Interest by Type'!$C162,"")</f>
        <v/>
      </c>
    </row>
    <row r="163" spans="1:51" ht="29" x14ac:dyDescent="0.35">
      <c r="A163" s="31" t="s">
        <v>50</v>
      </c>
      <c r="B163" t="s">
        <v>170</v>
      </c>
      <c r="C163" s="15">
        <v>2.5</v>
      </c>
      <c r="D163">
        <v>1951</v>
      </c>
      <c r="E163">
        <v>1952</v>
      </c>
      <c r="F163" t="str">
        <f>IF(ISNUMBER('Panel Spreadsheet'!F115),'Average Interest by Type'!$C163,"")</f>
        <v/>
      </c>
      <c r="G163" t="str">
        <f>IF(ISNUMBER('Panel Spreadsheet'!G115),'Average Interest by Type'!$C163,"")</f>
        <v/>
      </c>
      <c r="H163" t="str">
        <f>IF(ISNUMBER('Panel Spreadsheet'!H115),'Average Interest by Type'!$C163,"")</f>
        <v/>
      </c>
      <c r="I163" t="str">
        <f>IF(ISNUMBER('Panel Spreadsheet'!I115),'Average Interest by Type'!$C163,"")</f>
        <v/>
      </c>
      <c r="J163" t="str">
        <f>IF(ISNUMBER('Panel Spreadsheet'!J115),'Average Interest by Type'!$C163,"")</f>
        <v/>
      </c>
      <c r="K163" t="str">
        <f>IF(ISNUMBER('Panel Spreadsheet'!K115),'Average Interest by Type'!$C163,"")</f>
        <v/>
      </c>
      <c r="L163" t="str">
        <f>IF(ISNUMBER('Panel Spreadsheet'!L115),'Average Interest by Type'!$C163,"")</f>
        <v/>
      </c>
      <c r="M163" t="str">
        <f>IF(ISNUMBER('Panel Spreadsheet'!M115),'Average Interest by Type'!$C163,"")</f>
        <v/>
      </c>
      <c r="N163" t="str">
        <f>IF(ISNUMBER('Panel Spreadsheet'!N115),'Average Interest by Type'!$C163,"")</f>
        <v/>
      </c>
      <c r="O163" t="str">
        <f>IF(ISNUMBER('Panel Spreadsheet'!O115),'Average Interest by Type'!$C163,"")</f>
        <v/>
      </c>
      <c r="P163" t="str">
        <f>IF(ISNUMBER('Panel Spreadsheet'!P115),'Average Interest by Type'!$C163,"")</f>
        <v/>
      </c>
      <c r="Q163" t="str">
        <f>IF(ISNUMBER('Panel Spreadsheet'!Q115),'Average Interest by Type'!$C163,"")</f>
        <v/>
      </c>
      <c r="R163" t="str">
        <f>IF(ISNUMBER('Panel Spreadsheet'!R115),'Average Interest by Type'!$C163,"")</f>
        <v/>
      </c>
      <c r="S163" t="str">
        <f>IF(ISNUMBER('Panel Spreadsheet'!S115),'Average Interest by Type'!$C163,"")</f>
        <v/>
      </c>
      <c r="T163" t="str">
        <f>IF(ISNUMBER('Panel Spreadsheet'!T115),'Average Interest by Type'!$C163,"")</f>
        <v/>
      </c>
      <c r="U163">
        <f>IF(ISNUMBER('Panel Spreadsheet'!U115),'Average Interest by Type'!$C163,"")</f>
        <v>2.5</v>
      </c>
      <c r="V163">
        <f>IF(ISNUMBER('Panel Spreadsheet'!V115),'Average Interest by Type'!$C163,"")</f>
        <v>2.5</v>
      </c>
      <c r="W163">
        <f>IF(ISNUMBER('Panel Spreadsheet'!W115),'Average Interest by Type'!$C163,"")</f>
        <v>2.5</v>
      </c>
      <c r="X163">
        <f>IF(ISNUMBER('Panel Spreadsheet'!X115),'Average Interest by Type'!$C163,"")</f>
        <v>2.5</v>
      </c>
      <c r="Y163">
        <f>IF(ISNUMBER('Panel Spreadsheet'!Y115),'Average Interest by Type'!$C163,"")</f>
        <v>2.5</v>
      </c>
      <c r="Z163">
        <f>IF(ISNUMBER('Panel Spreadsheet'!Z115),'Average Interest by Type'!$C163,"")</f>
        <v>2.5</v>
      </c>
      <c r="AA163">
        <f>IF(ISNUMBER('Panel Spreadsheet'!AA115),'Average Interest by Type'!$C163,"")</f>
        <v>2.5</v>
      </c>
      <c r="AB163" t="str">
        <f>IF(ISNUMBER('Panel Spreadsheet'!AB115),'Average Interest by Type'!$C163,"")</f>
        <v/>
      </c>
      <c r="AC163" t="str">
        <f>IF(ISNUMBER('Panel Spreadsheet'!AC115),'Average Interest by Type'!$C163,"")</f>
        <v/>
      </c>
      <c r="AD163" t="str">
        <f>IF(ISNUMBER('Panel Spreadsheet'!AD115),'Average Interest by Type'!$C163,"")</f>
        <v/>
      </c>
      <c r="AE163" t="str">
        <f>IF(ISNUMBER('Panel Spreadsheet'!AE115),'Average Interest by Type'!$C163,"")</f>
        <v/>
      </c>
      <c r="AF163" t="str">
        <f>IF(ISNUMBER('Panel Spreadsheet'!AF115),'Average Interest by Type'!$C163,"")</f>
        <v/>
      </c>
      <c r="AG163" t="str">
        <f>IF(ISNUMBER('Panel Spreadsheet'!AG115),'Average Interest by Type'!$C163,"")</f>
        <v/>
      </c>
      <c r="AH163" t="str">
        <f>IF(ISNUMBER('Panel Spreadsheet'!AH115),'Average Interest by Type'!$C163,"")</f>
        <v/>
      </c>
      <c r="AI163" t="str">
        <f>IF(ISNUMBER('Panel Spreadsheet'!AI115),'Average Interest by Type'!$C163,"")</f>
        <v/>
      </c>
      <c r="AJ163" t="str">
        <f>IF(ISNUMBER('Panel Spreadsheet'!AJ115),'Average Interest by Type'!$C163,"")</f>
        <v/>
      </c>
      <c r="AK163" t="str">
        <f>IF(ISNUMBER('Panel Spreadsheet'!AK115),'Average Interest by Type'!$C163,"")</f>
        <v/>
      </c>
      <c r="AL163" t="str">
        <f>IF(ISNUMBER('Panel Spreadsheet'!AL115),'Average Interest by Type'!$C163,"")</f>
        <v/>
      </c>
      <c r="AM163" t="str">
        <f>IF(ISNUMBER('Panel Spreadsheet'!AM115),'Average Interest by Type'!$C163,"")</f>
        <v/>
      </c>
      <c r="AN163" t="str">
        <f>IF(ISNUMBER('Panel Spreadsheet'!AN115),'Average Interest by Type'!$C163,"")</f>
        <v/>
      </c>
      <c r="AO163" t="str">
        <f>IF(ISNUMBER('Panel Spreadsheet'!AO115),'Average Interest by Type'!$C163,"")</f>
        <v/>
      </c>
      <c r="AP163" t="str">
        <f>IF(ISNUMBER('Panel Spreadsheet'!AP115),'Average Interest by Type'!$C163,"")</f>
        <v/>
      </c>
      <c r="AQ163" t="str">
        <f>IF(ISNUMBER('Panel Spreadsheet'!AQ115),'Average Interest by Type'!$C163,"")</f>
        <v/>
      </c>
      <c r="AR163" t="str">
        <f>IF(ISNUMBER('Panel Spreadsheet'!AR115),'Average Interest by Type'!$C163,"")</f>
        <v/>
      </c>
      <c r="AS163" t="str">
        <f>IF(ISNUMBER('Panel Spreadsheet'!AS115),'Average Interest by Type'!$C163,"")</f>
        <v/>
      </c>
      <c r="AT163" t="str">
        <f>IF(ISNUMBER('Panel Spreadsheet'!AT115),'Average Interest by Type'!$C163,"")</f>
        <v/>
      </c>
      <c r="AU163" t="str">
        <f>IF(ISNUMBER('Panel Spreadsheet'!AU115),'Average Interest by Type'!$C163,"")</f>
        <v/>
      </c>
      <c r="AV163" t="str">
        <f>IF(ISNUMBER('Panel Spreadsheet'!AV115),'Average Interest by Type'!$C163,"")</f>
        <v/>
      </c>
      <c r="AW163" t="str">
        <f>IF(ISNUMBER('Panel Spreadsheet'!AW115),'Average Interest by Type'!$C163,"")</f>
        <v/>
      </c>
      <c r="AX163" t="str">
        <f>IF(ISNUMBER('Panel Spreadsheet'!AX115),'Average Interest by Type'!$C163,"")</f>
        <v/>
      </c>
      <c r="AY163" t="str">
        <f>IF(ISNUMBER('Panel Spreadsheet'!AY115),'Average Interest by Type'!$C163,"")</f>
        <v/>
      </c>
    </row>
    <row r="164" spans="1:51" x14ac:dyDescent="0.35">
      <c r="A164" s="21" t="s">
        <v>82</v>
      </c>
      <c r="B164" s="21" t="s">
        <v>170</v>
      </c>
      <c r="C164" s="38">
        <v>3</v>
      </c>
      <c r="D164" s="21">
        <v>1968</v>
      </c>
      <c r="E164" s="21">
        <v>1973</v>
      </c>
      <c r="F164" t="str">
        <f>IF(ISNUMBER('Panel Spreadsheet'!F116),'Average Interest by Type'!$C164,"")</f>
        <v/>
      </c>
      <c r="G164" t="str">
        <f>IF(ISNUMBER('Panel Spreadsheet'!G116),'Average Interest by Type'!$C164,"")</f>
        <v/>
      </c>
      <c r="H164" t="str">
        <f>IF(ISNUMBER('Panel Spreadsheet'!H116),'Average Interest by Type'!$C164,"")</f>
        <v/>
      </c>
      <c r="I164" t="str">
        <f>IF(ISNUMBER('Panel Spreadsheet'!I116),'Average Interest by Type'!$C164,"")</f>
        <v/>
      </c>
      <c r="J164" t="str">
        <f>IF(ISNUMBER('Panel Spreadsheet'!J116),'Average Interest by Type'!$C164,"")</f>
        <v/>
      </c>
      <c r="K164" t="str">
        <f>IF(ISNUMBER('Panel Spreadsheet'!K116),'Average Interest by Type'!$C164,"")</f>
        <v/>
      </c>
      <c r="L164" t="str">
        <f>IF(ISNUMBER('Panel Spreadsheet'!L116),'Average Interest by Type'!$C164,"")</f>
        <v/>
      </c>
      <c r="M164" t="str">
        <f>IF(ISNUMBER('Panel Spreadsheet'!M116),'Average Interest by Type'!$C164,"")</f>
        <v/>
      </c>
      <c r="N164" t="str">
        <f>IF(ISNUMBER('Panel Spreadsheet'!N116),'Average Interest by Type'!$C164,"")</f>
        <v/>
      </c>
      <c r="O164" t="str">
        <f>IF(ISNUMBER('Panel Spreadsheet'!O116),'Average Interest by Type'!$C164,"")</f>
        <v/>
      </c>
      <c r="P164" t="str">
        <f>IF(ISNUMBER('Panel Spreadsheet'!P116),'Average Interest by Type'!$C164,"")</f>
        <v/>
      </c>
      <c r="Q164" t="str">
        <f>IF(ISNUMBER('Panel Spreadsheet'!Q116),'Average Interest by Type'!$C164,"")</f>
        <v/>
      </c>
      <c r="R164" t="str">
        <f>IF(ISNUMBER('Panel Spreadsheet'!R116),'Average Interest by Type'!$C164,"")</f>
        <v/>
      </c>
      <c r="S164" t="str">
        <f>IF(ISNUMBER('Panel Spreadsheet'!S116),'Average Interest by Type'!$C164,"")</f>
        <v/>
      </c>
      <c r="T164" t="str">
        <f>IF(ISNUMBER('Panel Spreadsheet'!T116),'Average Interest by Type'!$C164,"")</f>
        <v/>
      </c>
      <c r="U164" t="str">
        <f>IF(ISNUMBER('Panel Spreadsheet'!U116),'Average Interest by Type'!$C164,"")</f>
        <v/>
      </c>
      <c r="V164" t="str">
        <f>IF(ISNUMBER('Panel Spreadsheet'!V116),'Average Interest by Type'!$C164,"")</f>
        <v/>
      </c>
      <c r="W164" t="str">
        <f>IF(ISNUMBER('Panel Spreadsheet'!W116),'Average Interest by Type'!$C164,"")</f>
        <v/>
      </c>
      <c r="X164" t="str">
        <f>IF(ISNUMBER('Panel Spreadsheet'!X116),'Average Interest by Type'!$C164,"")</f>
        <v/>
      </c>
      <c r="Y164" t="str">
        <f>IF(ISNUMBER('Panel Spreadsheet'!Y116),'Average Interest by Type'!$C164,"")</f>
        <v/>
      </c>
      <c r="Z164" t="str">
        <f>IF(ISNUMBER('Panel Spreadsheet'!Z116),'Average Interest by Type'!$C164,"")</f>
        <v/>
      </c>
      <c r="AA164" t="str">
        <f>IF(ISNUMBER('Panel Spreadsheet'!AA116),'Average Interest by Type'!$C164,"")</f>
        <v/>
      </c>
      <c r="AB164" t="str">
        <f>IF(ISNUMBER('Panel Spreadsheet'!AB116),'Average Interest by Type'!$C164,"")</f>
        <v/>
      </c>
      <c r="AC164" t="str">
        <f>IF(ISNUMBER('Panel Spreadsheet'!AC116),'Average Interest by Type'!$C164,"")</f>
        <v/>
      </c>
      <c r="AD164" t="str">
        <f>IF(ISNUMBER('Panel Spreadsheet'!AD116),'Average Interest by Type'!$C164,"")</f>
        <v/>
      </c>
      <c r="AE164" t="str">
        <f>IF(ISNUMBER('Panel Spreadsheet'!AE116),'Average Interest by Type'!$C164,"")</f>
        <v/>
      </c>
      <c r="AF164" t="str">
        <f>IF(ISNUMBER('Panel Spreadsheet'!AF116),'Average Interest by Type'!$C164,"")</f>
        <v/>
      </c>
      <c r="AG164" t="str">
        <f>IF(ISNUMBER('Panel Spreadsheet'!AG116),'Average Interest by Type'!$C164,"")</f>
        <v/>
      </c>
      <c r="AH164" t="str">
        <f>IF(ISNUMBER('Panel Spreadsheet'!AH116),'Average Interest by Type'!$C164,"")</f>
        <v/>
      </c>
      <c r="AI164" t="str">
        <f>IF(ISNUMBER('Panel Spreadsheet'!AI116),'Average Interest by Type'!$C164,"")</f>
        <v/>
      </c>
      <c r="AJ164" t="str">
        <f>IF(ISNUMBER('Panel Spreadsheet'!AJ116),'Average Interest by Type'!$C164,"")</f>
        <v/>
      </c>
      <c r="AK164" t="str">
        <f>IF(ISNUMBER('Panel Spreadsheet'!AK116),'Average Interest by Type'!$C164,"")</f>
        <v/>
      </c>
      <c r="AL164" t="str">
        <f>IF(ISNUMBER('Panel Spreadsheet'!AL116),'Average Interest by Type'!$C164,"")</f>
        <v/>
      </c>
      <c r="AM164" t="str">
        <f>IF(ISNUMBER('Panel Spreadsheet'!AM116),'Average Interest by Type'!$C164,"")</f>
        <v/>
      </c>
      <c r="AN164" t="str">
        <f>IF(ISNUMBER('Panel Spreadsheet'!AN116),'Average Interest by Type'!$C164,"")</f>
        <v/>
      </c>
      <c r="AO164" t="str">
        <f>IF(ISNUMBER('Panel Spreadsheet'!AO116),'Average Interest by Type'!$C164,"")</f>
        <v/>
      </c>
      <c r="AP164" t="str">
        <f>IF(ISNUMBER('Panel Spreadsheet'!AP116),'Average Interest by Type'!$C164,"")</f>
        <v/>
      </c>
      <c r="AQ164" t="str">
        <f>IF(ISNUMBER('Panel Spreadsheet'!AQ116),'Average Interest by Type'!$C164,"")</f>
        <v/>
      </c>
      <c r="AR164" t="str">
        <f>IF(ISNUMBER('Panel Spreadsheet'!AR116),'Average Interest by Type'!$C164,"")</f>
        <v/>
      </c>
      <c r="AS164" t="str">
        <f>IF(ISNUMBER('Panel Spreadsheet'!AS116),'Average Interest by Type'!$C164,"")</f>
        <v/>
      </c>
      <c r="AT164" t="str">
        <f>IF(ISNUMBER('Panel Spreadsheet'!AT116),'Average Interest by Type'!$C164,"")</f>
        <v/>
      </c>
      <c r="AU164" t="str">
        <f>IF(ISNUMBER('Panel Spreadsheet'!AU116),'Average Interest by Type'!$C164,"")</f>
        <v/>
      </c>
      <c r="AV164">
        <f>IF(ISNUMBER('Panel Spreadsheet'!AV116),'Average Interest by Type'!$C164,"")</f>
        <v>3</v>
      </c>
      <c r="AW164" t="str">
        <f>IF(ISNUMBER('Panel Spreadsheet'!AW116),'Average Interest by Type'!$C164,"")</f>
        <v/>
      </c>
      <c r="AX164" t="str">
        <f>IF(ISNUMBER('Panel Spreadsheet'!AX116),'Average Interest by Type'!$C164,"")</f>
        <v/>
      </c>
      <c r="AY164" t="str">
        <f>IF(ISNUMBER('Panel Spreadsheet'!AY116),'Average Interest by Type'!$C164,"")</f>
        <v/>
      </c>
    </row>
    <row r="165" spans="1:51" ht="29" x14ac:dyDescent="0.35">
      <c r="A165" s="31" t="s">
        <v>273</v>
      </c>
      <c r="B165" t="s">
        <v>170</v>
      </c>
      <c r="C165" s="15">
        <v>3</v>
      </c>
      <c r="D165">
        <v>1954</v>
      </c>
      <c r="E165" s="112">
        <v>1954</v>
      </c>
      <c r="F165" t="str">
        <f>IF(ISNUMBER('Panel Spreadsheet'!F117),'Average Interest by Type'!$C165,"")</f>
        <v/>
      </c>
      <c r="G165" t="str">
        <f>IF(ISNUMBER('Panel Spreadsheet'!G117),'Average Interest by Type'!$C165,"")</f>
        <v/>
      </c>
      <c r="H165" t="str">
        <f>IF(ISNUMBER('Panel Spreadsheet'!H117),'Average Interest by Type'!$C165,"")</f>
        <v/>
      </c>
      <c r="I165" t="str">
        <f>IF(ISNUMBER('Panel Spreadsheet'!I117),'Average Interest by Type'!$C165,"")</f>
        <v/>
      </c>
      <c r="J165" t="str">
        <f>IF(ISNUMBER('Panel Spreadsheet'!J117),'Average Interest by Type'!$C165,"")</f>
        <v/>
      </c>
      <c r="K165" t="str">
        <f>IF(ISNUMBER('Panel Spreadsheet'!K117),'Average Interest by Type'!$C165,"")</f>
        <v/>
      </c>
      <c r="L165" t="str">
        <f>IF(ISNUMBER('Panel Spreadsheet'!L117),'Average Interest by Type'!$C165,"")</f>
        <v/>
      </c>
      <c r="M165" t="str">
        <f>IF(ISNUMBER('Panel Spreadsheet'!M117),'Average Interest by Type'!$C165,"")</f>
        <v/>
      </c>
      <c r="N165" t="str">
        <f>IF(ISNUMBER('Panel Spreadsheet'!N117),'Average Interest by Type'!$C165,"")</f>
        <v/>
      </c>
      <c r="O165" t="str">
        <f>IF(ISNUMBER('Panel Spreadsheet'!O117),'Average Interest by Type'!$C165,"")</f>
        <v/>
      </c>
      <c r="P165" t="str">
        <f>IF(ISNUMBER('Panel Spreadsheet'!P117),'Average Interest by Type'!$C165,"")</f>
        <v/>
      </c>
      <c r="Q165" t="str">
        <f>IF(ISNUMBER('Panel Spreadsheet'!Q117),'Average Interest by Type'!$C165,"")</f>
        <v/>
      </c>
      <c r="R165" t="str">
        <f>IF(ISNUMBER('Panel Spreadsheet'!R117),'Average Interest by Type'!$C165,"")</f>
        <v/>
      </c>
      <c r="S165" t="str">
        <f>IF(ISNUMBER('Panel Spreadsheet'!S117),'Average Interest by Type'!$C165,"")</f>
        <v/>
      </c>
      <c r="T165" t="str">
        <f>IF(ISNUMBER('Panel Spreadsheet'!T117),'Average Interest by Type'!$C165,"")</f>
        <v/>
      </c>
      <c r="U165">
        <f>IF(ISNUMBER('Panel Spreadsheet'!U117),'Average Interest by Type'!$C165,"")</f>
        <v>3</v>
      </c>
      <c r="V165">
        <f>IF(ISNUMBER('Panel Spreadsheet'!V117),'Average Interest by Type'!$C165,"")</f>
        <v>3</v>
      </c>
      <c r="W165">
        <f>IF(ISNUMBER('Panel Spreadsheet'!W117),'Average Interest by Type'!$C165,"")</f>
        <v>3</v>
      </c>
      <c r="X165">
        <f>IF(ISNUMBER('Panel Spreadsheet'!X117),'Average Interest by Type'!$C165,"")</f>
        <v>3</v>
      </c>
      <c r="Y165">
        <f>IF(ISNUMBER('Panel Spreadsheet'!Y117),'Average Interest by Type'!$C165,"")</f>
        <v>3</v>
      </c>
      <c r="Z165">
        <f>IF(ISNUMBER('Panel Spreadsheet'!Z117),'Average Interest by Type'!$C165,"")</f>
        <v>3</v>
      </c>
      <c r="AA165">
        <f>IF(ISNUMBER('Panel Spreadsheet'!AA117),'Average Interest by Type'!$C165,"")</f>
        <v>3</v>
      </c>
      <c r="AB165">
        <f>IF(ISNUMBER('Panel Spreadsheet'!AB117),'Average Interest by Type'!$C165,"")</f>
        <v>3</v>
      </c>
      <c r="AC165">
        <f>IF(ISNUMBER('Panel Spreadsheet'!AC117),'Average Interest by Type'!$C165,"")</f>
        <v>3</v>
      </c>
      <c r="AD165">
        <f>IF(ISNUMBER('Panel Spreadsheet'!AD117),'Average Interest by Type'!$C165,"")</f>
        <v>3</v>
      </c>
      <c r="AE165">
        <f>IF(ISNUMBER('Panel Spreadsheet'!AE117),'Average Interest by Type'!$C165,"")</f>
        <v>3</v>
      </c>
      <c r="AF165">
        <f>IF(ISNUMBER('Panel Spreadsheet'!AF117),'Average Interest by Type'!$C165,"")</f>
        <v>3</v>
      </c>
      <c r="AG165">
        <f>IF(ISNUMBER('Panel Spreadsheet'!AG117),'Average Interest by Type'!$C165,"")</f>
        <v>3</v>
      </c>
      <c r="AH165">
        <f>IF(ISNUMBER('Panel Spreadsheet'!AH117),'Average Interest by Type'!$C165,"")</f>
        <v>3</v>
      </c>
      <c r="AI165">
        <f>IF(ISNUMBER('Panel Spreadsheet'!AI117),'Average Interest by Type'!$C165,"")</f>
        <v>3</v>
      </c>
      <c r="AJ165">
        <f>IF(ISNUMBER('Panel Spreadsheet'!AJ117),'Average Interest by Type'!$C165,"")</f>
        <v>3</v>
      </c>
      <c r="AK165">
        <f>IF(ISNUMBER('Panel Spreadsheet'!AK117),'Average Interest by Type'!$C165,"")</f>
        <v>3</v>
      </c>
      <c r="AL165" t="str">
        <f>IF(ISNUMBER('Panel Spreadsheet'!AL117),'Average Interest by Type'!$C165,"")</f>
        <v/>
      </c>
      <c r="AM165" t="str">
        <f>IF(ISNUMBER('Panel Spreadsheet'!AM117),'Average Interest by Type'!$C165,"")</f>
        <v/>
      </c>
      <c r="AN165" t="str">
        <f>IF(ISNUMBER('Panel Spreadsheet'!AN117),'Average Interest by Type'!$C165,"")</f>
        <v/>
      </c>
      <c r="AO165" t="str">
        <f>IF(ISNUMBER('Panel Spreadsheet'!AO117),'Average Interest by Type'!$C165,"")</f>
        <v/>
      </c>
      <c r="AP165" t="str">
        <f>IF(ISNUMBER('Panel Spreadsheet'!AP117),'Average Interest by Type'!$C165,"")</f>
        <v/>
      </c>
      <c r="AQ165" t="str">
        <f>IF(ISNUMBER('Panel Spreadsheet'!AQ117),'Average Interest by Type'!$C165,"")</f>
        <v/>
      </c>
      <c r="AR165" t="str">
        <f>IF(ISNUMBER('Panel Spreadsheet'!AR117),'Average Interest by Type'!$C165,"")</f>
        <v/>
      </c>
      <c r="AS165" t="str">
        <f>IF(ISNUMBER('Panel Spreadsheet'!AS117),'Average Interest by Type'!$C165,"")</f>
        <v/>
      </c>
      <c r="AT165" t="str">
        <f>IF(ISNUMBER('Panel Spreadsheet'!AT117),'Average Interest by Type'!$C165,"")</f>
        <v/>
      </c>
      <c r="AU165" t="str">
        <f>IF(ISNUMBER('Panel Spreadsheet'!AU117),'Average Interest by Type'!$C165,"")</f>
        <v/>
      </c>
      <c r="AV165" t="str">
        <f>IF(ISNUMBER('Panel Spreadsheet'!AV117),'Average Interest by Type'!$C165,"")</f>
        <v/>
      </c>
      <c r="AW165" t="str">
        <f>IF(ISNUMBER('Panel Spreadsheet'!AW117),'Average Interest by Type'!$C165,"")</f>
        <v/>
      </c>
      <c r="AX165" t="str">
        <f>IF(ISNUMBER('Panel Spreadsheet'!AX117),'Average Interest by Type'!$C165,"")</f>
        <v/>
      </c>
      <c r="AY165" t="str">
        <f>IF(ISNUMBER('Panel Spreadsheet'!AY117),'Average Interest by Type'!$C165,"")</f>
        <v/>
      </c>
    </row>
    <row r="166" spans="1:51" x14ac:dyDescent="0.35">
      <c r="A166" t="s">
        <v>56</v>
      </c>
      <c r="B166" t="s">
        <v>170</v>
      </c>
      <c r="C166" s="15">
        <v>3.5</v>
      </c>
      <c r="D166">
        <v>1960</v>
      </c>
      <c r="E166">
        <v>1964</v>
      </c>
      <c r="F166" t="str">
        <f>IF(ISNUMBER('Panel Spreadsheet'!F118),'Average Interest by Type'!$C166,"")</f>
        <v/>
      </c>
      <c r="G166" t="str">
        <f>IF(ISNUMBER('Panel Spreadsheet'!G118),'Average Interest by Type'!$C166,"")</f>
        <v/>
      </c>
      <c r="H166" t="str">
        <f>IF(ISNUMBER('Panel Spreadsheet'!H118),'Average Interest by Type'!$C166,"")</f>
        <v/>
      </c>
      <c r="I166" t="str">
        <f>IF(ISNUMBER('Panel Spreadsheet'!I118),'Average Interest by Type'!$C166,"")</f>
        <v/>
      </c>
      <c r="J166" t="str">
        <f>IF(ISNUMBER('Panel Spreadsheet'!J118),'Average Interest by Type'!$C166,"")</f>
        <v/>
      </c>
      <c r="K166" t="str">
        <f>IF(ISNUMBER('Panel Spreadsheet'!K118),'Average Interest by Type'!$C166,"")</f>
        <v/>
      </c>
      <c r="L166" t="str">
        <f>IF(ISNUMBER('Panel Spreadsheet'!L118),'Average Interest by Type'!$C166,"")</f>
        <v/>
      </c>
      <c r="M166" t="str">
        <f>IF(ISNUMBER('Panel Spreadsheet'!M118),'Average Interest by Type'!$C166,"")</f>
        <v/>
      </c>
      <c r="N166" t="str">
        <f>IF(ISNUMBER('Panel Spreadsheet'!N118),'Average Interest by Type'!$C166,"")</f>
        <v/>
      </c>
      <c r="O166" t="str">
        <f>IF(ISNUMBER('Panel Spreadsheet'!O118),'Average Interest by Type'!$C166,"")</f>
        <v/>
      </c>
      <c r="P166" t="str">
        <f>IF(ISNUMBER('Panel Spreadsheet'!P118),'Average Interest by Type'!$C166,"")</f>
        <v/>
      </c>
      <c r="Q166" t="str">
        <f>IF(ISNUMBER('Panel Spreadsheet'!Q118),'Average Interest by Type'!$C166,"")</f>
        <v/>
      </c>
      <c r="R166" t="str">
        <f>IF(ISNUMBER('Panel Spreadsheet'!R118),'Average Interest by Type'!$C166,"")</f>
        <v/>
      </c>
      <c r="S166" t="str">
        <f>IF(ISNUMBER('Panel Spreadsheet'!S118),'Average Interest by Type'!$C166,"")</f>
        <v/>
      </c>
      <c r="T166" t="str">
        <f>IF(ISNUMBER('Panel Spreadsheet'!T118),'Average Interest by Type'!$C166,"")</f>
        <v/>
      </c>
      <c r="U166" t="str">
        <f>IF(ISNUMBER('Panel Spreadsheet'!U118),'Average Interest by Type'!$C166,"")</f>
        <v/>
      </c>
      <c r="V166" t="str">
        <f>IF(ISNUMBER('Panel Spreadsheet'!V118),'Average Interest by Type'!$C166,"")</f>
        <v/>
      </c>
      <c r="W166">
        <f>IF(ISNUMBER('Panel Spreadsheet'!W118),'Average Interest by Type'!$C166,"")</f>
        <v>3.5</v>
      </c>
      <c r="X166">
        <f>IF(ISNUMBER('Panel Spreadsheet'!X118),'Average Interest by Type'!$C166,"")</f>
        <v>3.5</v>
      </c>
      <c r="Y166">
        <f>IF(ISNUMBER('Panel Spreadsheet'!Y118),'Average Interest by Type'!$C166,"")</f>
        <v>3.5</v>
      </c>
      <c r="Z166">
        <f>IF(ISNUMBER('Panel Spreadsheet'!Z118),'Average Interest by Type'!$C166,"")</f>
        <v>3.5</v>
      </c>
      <c r="AA166">
        <f>IF(ISNUMBER('Panel Spreadsheet'!AA118),'Average Interest by Type'!$C166,"")</f>
        <v>3.5</v>
      </c>
      <c r="AB166">
        <f>IF(ISNUMBER('Panel Spreadsheet'!AB118),'Average Interest by Type'!$C166,"")</f>
        <v>3.5</v>
      </c>
      <c r="AC166" t="str">
        <f>IF(ISNUMBER('Panel Spreadsheet'!AC118),'Average Interest by Type'!$C166,"")</f>
        <v/>
      </c>
      <c r="AD166" t="str">
        <f>IF(ISNUMBER('Panel Spreadsheet'!AD118),'Average Interest by Type'!$C166,"")</f>
        <v/>
      </c>
      <c r="AE166" t="str">
        <f>IF(ISNUMBER('Panel Spreadsheet'!AE118),'Average Interest by Type'!$C166,"")</f>
        <v/>
      </c>
      <c r="AF166" t="str">
        <f>IF(ISNUMBER('Panel Spreadsheet'!AF118),'Average Interest by Type'!$C166,"")</f>
        <v/>
      </c>
      <c r="AG166" t="str">
        <f>IF(ISNUMBER('Panel Spreadsheet'!AG118),'Average Interest by Type'!$C166,"")</f>
        <v/>
      </c>
      <c r="AH166" t="str">
        <f>IF(ISNUMBER('Panel Spreadsheet'!AH118),'Average Interest by Type'!$C166,"")</f>
        <v/>
      </c>
      <c r="AI166" t="str">
        <f>IF(ISNUMBER('Panel Spreadsheet'!AI118),'Average Interest by Type'!$C166,"")</f>
        <v/>
      </c>
      <c r="AJ166" t="str">
        <f>IF(ISNUMBER('Panel Spreadsheet'!AJ118),'Average Interest by Type'!$C166,"")</f>
        <v/>
      </c>
      <c r="AK166" t="str">
        <f>IF(ISNUMBER('Panel Spreadsheet'!AK118),'Average Interest by Type'!$C166,"")</f>
        <v/>
      </c>
      <c r="AL166" t="str">
        <f>IF(ISNUMBER('Panel Spreadsheet'!AL118),'Average Interest by Type'!$C166,"")</f>
        <v/>
      </c>
      <c r="AM166" t="str">
        <f>IF(ISNUMBER('Panel Spreadsheet'!AM118),'Average Interest by Type'!$C166,"")</f>
        <v/>
      </c>
      <c r="AN166" t="str">
        <f>IF(ISNUMBER('Panel Spreadsheet'!AN118),'Average Interest by Type'!$C166,"")</f>
        <v/>
      </c>
      <c r="AO166" t="str">
        <f>IF(ISNUMBER('Panel Spreadsheet'!AO118),'Average Interest by Type'!$C166,"")</f>
        <v/>
      </c>
      <c r="AP166" t="str">
        <f>IF(ISNUMBER('Panel Spreadsheet'!AP118),'Average Interest by Type'!$C166,"")</f>
        <v/>
      </c>
      <c r="AQ166" t="str">
        <f>IF(ISNUMBER('Panel Spreadsheet'!AQ118),'Average Interest by Type'!$C166,"")</f>
        <v/>
      </c>
      <c r="AR166" t="str">
        <f>IF(ISNUMBER('Panel Spreadsheet'!AR118),'Average Interest by Type'!$C166,"")</f>
        <v/>
      </c>
      <c r="AS166" t="str">
        <f>IF(ISNUMBER('Panel Spreadsheet'!AS118),'Average Interest by Type'!$C166,"")</f>
        <v/>
      </c>
      <c r="AT166" t="str">
        <f>IF(ISNUMBER('Panel Spreadsheet'!AT118),'Average Interest by Type'!$C166,"")</f>
        <v/>
      </c>
      <c r="AU166" t="str">
        <f>IF(ISNUMBER('Panel Spreadsheet'!AU118),'Average Interest by Type'!$C166,"")</f>
        <v/>
      </c>
      <c r="AV166" t="str">
        <f>IF(ISNUMBER('Panel Spreadsheet'!AV118),'Average Interest by Type'!$C166,"")</f>
        <v/>
      </c>
      <c r="AW166" t="str">
        <f>IF(ISNUMBER('Panel Spreadsheet'!AW118),'Average Interest by Type'!$C166,"")</f>
        <v/>
      </c>
      <c r="AX166" t="str">
        <f>IF(ISNUMBER('Panel Spreadsheet'!AX118),'Average Interest by Type'!$C166,"")</f>
        <v/>
      </c>
      <c r="AY166" t="str">
        <f>IF(ISNUMBER('Panel Spreadsheet'!AY118),'Average Interest by Type'!$C166,"")</f>
        <v/>
      </c>
    </row>
    <row r="167" spans="1:51" x14ac:dyDescent="0.35">
      <c r="A167" t="s">
        <v>45</v>
      </c>
      <c r="B167" t="s">
        <v>170</v>
      </c>
      <c r="C167" s="15">
        <v>3.5</v>
      </c>
      <c r="D167">
        <v>1943</v>
      </c>
      <c r="E167" s="112">
        <v>1943</v>
      </c>
      <c r="F167" t="str">
        <f>IF(ISNUMBER('Panel Spreadsheet'!F119),'Average Interest by Type'!$C167,"")</f>
        <v/>
      </c>
      <c r="G167" t="str">
        <f>IF(ISNUMBER('Panel Spreadsheet'!G119),'Average Interest by Type'!$C167,"")</f>
        <v/>
      </c>
      <c r="H167" t="str">
        <f>IF(ISNUMBER('Panel Spreadsheet'!H119),'Average Interest by Type'!$C167,"")</f>
        <v/>
      </c>
      <c r="I167" t="str">
        <f>IF(ISNUMBER('Panel Spreadsheet'!I119),'Average Interest by Type'!$C167,"")</f>
        <v/>
      </c>
      <c r="J167" t="str">
        <f>IF(ISNUMBER('Panel Spreadsheet'!J119),'Average Interest by Type'!$C167,"")</f>
        <v/>
      </c>
      <c r="K167" t="str">
        <f>IF(ISNUMBER('Panel Spreadsheet'!K119),'Average Interest by Type'!$C167,"")</f>
        <v/>
      </c>
      <c r="L167" t="str">
        <f>IF(ISNUMBER('Panel Spreadsheet'!L119),'Average Interest by Type'!$C167,"")</f>
        <v/>
      </c>
      <c r="M167" t="str">
        <f>IF(ISNUMBER('Panel Spreadsheet'!M119),'Average Interest by Type'!$C167,"")</f>
        <v/>
      </c>
      <c r="N167" t="str">
        <f>IF(ISNUMBER('Panel Spreadsheet'!N119),'Average Interest by Type'!$C167,"")</f>
        <v/>
      </c>
      <c r="O167" t="str">
        <f>IF(ISNUMBER('Panel Spreadsheet'!O119),'Average Interest by Type'!$C167,"")</f>
        <v/>
      </c>
      <c r="P167" t="str">
        <f>IF(ISNUMBER('Panel Spreadsheet'!P119),'Average Interest by Type'!$C167,"")</f>
        <v/>
      </c>
      <c r="Q167" t="str">
        <f>IF(ISNUMBER('Panel Spreadsheet'!Q119),'Average Interest by Type'!$C167,"")</f>
        <v/>
      </c>
      <c r="R167" t="str">
        <f>IF(ISNUMBER('Panel Spreadsheet'!R119),'Average Interest by Type'!$C167,"")</f>
        <v/>
      </c>
      <c r="S167">
        <f>IF(ISNUMBER('Panel Spreadsheet'!S119),'Average Interest by Type'!$C167,"")</f>
        <v>3.5</v>
      </c>
      <c r="T167">
        <f>IF(ISNUMBER('Panel Spreadsheet'!T119),'Average Interest by Type'!$C167,"")</f>
        <v>3.5</v>
      </c>
      <c r="U167">
        <f>IF(ISNUMBER('Panel Spreadsheet'!U119),'Average Interest by Type'!$C167,"")</f>
        <v>3.5</v>
      </c>
      <c r="V167">
        <f>IF(ISNUMBER('Panel Spreadsheet'!V119),'Average Interest by Type'!$C167,"")</f>
        <v>3.5</v>
      </c>
      <c r="W167">
        <f>IF(ISNUMBER('Panel Spreadsheet'!W119),'Average Interest by Type'!$C167,"")</f>
        <v>3.5</v>
      </c>
      <c r="X167">
        <f>IF(ISNUMBER('Panel Spreadsheet'!X119),'Average Interest by Type'!$C167,"")</f>
        <v>3.5</v>
      </c>
      <c r="Y167">
        <f>IF(ISNUMBER('Panel Spreadsheet'!Y119),'Average Interest by Type'!$C167,"")</f>
        <v>3.5</v>
      </c>
      <c r="Z167">
        <f>IF(ISNUMBER('Panel Spreadsheet'!Z119),'Average Interest by Type'!$C167,"")</f>
        <v>3.5</v>
      </c>
      <c r="AA167">
        <f>IF(ISNUMBER('Panel Spreadsheet'!AA119),'Average Interest by Type'!$C167,"")</f>
        <v>3.5</v>
      </c>
      <c r="AB167" t="str">
        <f>IF(ISNUMBER('Panel Spreadsheet'!AB119),'Average Interest by Type'!$C167,"")</f>
        <v/>
      </c>
      <c r="AC167" t="str">
        <f>IF(ISNUMBER('Panel Spreadsheet'!AC119),'Average Interest by Type'!$C167,"")</f>
        <v/>
      </c>
      <c r="AD167" t="str">
        <f>IF(ISNUMBER('Panel Spreadsheet'!AD119),'Average Interest by Type'!$C167,"")</f>
        <v/>
      </c>
      <c r="AE167" t="str">
        <f>IF(ISNUMBER('Panel Spreadsheet'!AE119),'Average Interest by Type'!$C167,"")</f>
        <v/>
      </c>
      <c r="AF167" t="str">
        <f>IF(ISNUMBER('Panel Spreadsheet'!AF119),'Average Interest by Type'!$C167,"")</f>
        <v/>
      </c>
      <c r="AG167" t="str">
        <f>IF(ISNUMBER('Panel Spreadsheet'!AG119),'Average Interest by Type'!$C167,"")</f>
        <v/>
      </c>
      <c r="AH167" t="str">
        <f>IF(ISNUMBER('Panel Spreadsheet'!AH119),'Average Interest by Type'!$C167,"")</f>
        <v/>
      </c>
      <c r="AI167" t="str">
        <f>IF(ISNUMBER('Panel Spreadsheet'!AI119),'Average Interest by Type'!$C167,"")</f>
        <v/>
      </c>
      <c r="AJ167" t="str">
        <f>IF(ISNUMBER('Panel Spreadsheet'!AJ119),'Average Interest by Type'!$C167,"")</f>
        <v/>
      </c>
      <c r="AK167" t="str">
        <f>IF(ISNUMBER('Panel Spreadsheet'!AK119),'Average Interest by Type'!$C167,"")</f>
        <v/>
      </c>
      <c r="AL167" t="str">
        <f>IF(ISNUMBER('Panel Spreadsheet'!AL119),'Average Interest by Type'!$C167,"")</f>
        <v/>
      </c>
      <c r="AM167" t="str">
        <f>IF(ISNUMBER('Panel Spreadsheet'!AM119),'Average Interest by Type'!$C167,"")</f>
        <v/>
      </c>
      <c r="AN167" t="str">
        <f>IF(ISNUMBER('Panel Spreadsheet'!AN119),'Average Interest by Type'!$C167,"")</f>
        <v/>
      </c>
      <c r="AO167" t="str">
        <f>IF(ISNUMBER('Panel Spreadsheet'!AO119),'Average Interest by Type'!$C167,"")</f>
        <v/>
      </c>
      <c r="AP167" t="str">
        <f>IF(ISNUMBER('Panel Spreadsheet'!AP119),'Average Interest by Type'!$C167,"")</f>
        <v/>
      </c>
      <c r="AQ167" t="str">
        <f>IF(ISNUMBER('Panel Spreadsheet'!AQ119),'Average Interest by Type'!$C167,"")</f>
        <v/>
      </c>
      <c r="AR167" t="str">
        <f>IF(ISNUMBER('Panel Spreadsheet'!AR119),'Average Interest by Type'!$C167,"")</f>
        <v/>
      </c>
      <c r="AS167" t="str">
        <f>IF(ISNUMBER('Panel Spreadsheet'!AS119),'Average Interest by Type'!$C167,"")</f>
        <v/>
      </c>
      <c r="AT167" t="str">
        <f>IF(ISNUMBER('Panel Spreadsheet'!AT119),'Average Interest by Type'!$C167,"")</f>
        <v/>
      </c>
      <c r="AU167" t="str">
        <f>IF(ISNUMBER('Panel Spreadsheet'!AU119),'Average Interest by Type'!$C167,"")</f>
        <v/>
      </c>
      <c r="AV167" t="str">
        <f>IF(ISNUMBER('Panel Spreadsheet'!AV119),'Average Interest by Type'!$C167,"")</f>
        <v/>
      </c>
      <c r="AW167" t="str">
        <f>IF(ISNUMBER('Panel Spreadsheet'!AW119),'Average Interest by Type'!$C167,"")</f>
        <v/>
      </c>
      <c r="AX167" t="str">
        <f>IF(ISNUMBER('Panel Spreadsheet'!AX119),'Average Interest by Type'!$C167,"")</f>
        <v/>
      </c>
      <c r="AY167" t="str">
        <f>IF(ISNUMBER('Panel Spreadsheet'!AY119),'Average Interest by Type'!$C167,"")</f>
        <v/>
      </c>
    </row>
    <row r="168" spans="1:51" x14ac:dyDescent="0.35">
      <c r="A168" t="s">
        <v>81</v>
      </c>
      <c r="B168" t="s">
        <v>170</v>
      </c>
      <c r="C168" s="15">
        <v>4</v>
      </c>
      <c r="D168">
        <v>1969</v>
      </c>
      <c r="E168">
        <v>1972</v>
      </c>
      <c r="F168" t="str">
        <f>IF(ISNUMBER('Panel Spreadsheet'!F120),'Average Interest by Type'!$C168,"")</f>
        <v/>
      </c>
      <c r="G168" t="str">
        <f>IF(ISNUMBER('Panel Spreadsheet'!G120),'Average Interest by Type'!$C168,"")</f>
        <v/>
      </c>
      <c r="H168" t="str">
        <f>IF(ISNUMBER('Panel Spreadsheet'!H120),'Average Interest by Type'!$C168,"")</f>
        <v/>
      </c>
      <c r="I168" t="str">
        <f>IF(ISNUMBER('Panel Spreadsheet'!I120),'Average Interest by Type'!$C168,"")</f>
        <v/>
      </c>
      <c r="J168" t="str">
        <f>IF(ISNUMBER('Panel Spreadsheet'!J120),'Average Interest by Type'!$C168,"")</f>
        <v/>
      </c>
      <c r="K168" t="str">
        <f>IF(ISNUMBER('Panel Spreadsheet'!K120),'Average Interest by Type'!$C168,"")</f>
        <v/>
      </c>
      <c r="L168" t="str">
        <f>IF(ISNUMBER('Panel Spreadsheet'!L120),'Average Interest by Type'!$C168,"")</f>
        <v/>
      </c>
      <c r="M168" t="str">
        <f>IF(ISNUMBER('Panel Spreadsheet'!M120),'Average Interest by Type'!$C168,"")</f>
        <v/>
      </c>
      <c r="N168" t="str">
        <f>IF(ISNUMBER('Panel Spreadsheet'!N120),'Average Interest by Type'!$C168,"")</f>
        <v/>
      </c>
      <c r="O168" t="str">
        <f>IF(ISNUMBER('Panel Spreadsheet'!O120),'Average Interest by Type'!$C168,"")</f>
        <v/>
      </c>
      <c r="P168" t="str">
        <f>IF(ISNUMBER('Panel Spreadsheet'!P120),'Average Interest by Type'!$C168,"")</f>
        <v/>
      </c>
      <c r="Q168" t="str">
        <f>IF(ISNUMBER('Panel Spreadsheet'!Q120),'Average Interest by Type'!$C168,"")</f>
        <v/>
      </c>
      <c r="R168" t="str">
        <f>IF(ISNUMBER('Panel Spreadsheet'!R120),'Average Interest by Type'!$C168,"")</f>
        <v/>
      </c>
      <c r="S168" t="str">
        <f>IF(ISNUMBER('Panel Spreadsheet'!S120),'Average Interest by Type'!$C168,"")</f>
        <v/>
      </c>
      <c r="T168" t="str">
        <f>IF(ISNUMBER('Panel Spreadsheet'!T120),'Average Interest by Type'!$C168,"")</f>
        <v/>
      </c>
      <c r="U168" t="str">
        <f>IF(ISNUMBER('Panel Spreadsheet'!U120),'Average Interest by Type'!$C168,"")</f>
        <v/>
      </c>
      <c r="V168" t="str">
        <f>IF(ISNUMBER('Panel Spreadsheet'!V120),'Average Interest by Type'!$C168,"")</f>
        <v/>
      </c>
      <c r="W168" t="str">
        <f>IF(ISNUMBER('Panel Spreadsheet'!W120),'Average Interest by Type'!$C168,"")</f>
        <v/>
      </c>
      <c r="X168" t="str">
        <f>IF(ISNUMBER('Panel Spreadsheet'!X120),'Average Interest by Type'!$C168,"")</f>
        <v/>
      </c>
      <c r="Y168" t="str">
        <f>IF(ISNUMBER('Panel Spreadsheet'!Y120),'Average Interest by Type'!$C168,"")</f>
        <v/>
      </c>
      <c r="Z168" t="str">
        <f>IF(ISNUMBER('Panel Spreadsheet'!Z120),'Average Interest by Type'!$C168,"")</f>
        <v/>
      </c>
      <c r="AA168" t="str">
        <f>IF(ISNUMBER('Panel Spreadsheet'!AA120),'Average Interest by Type'!$C168,"")</f>
        <v/>
      </c>
      <c r="AB168" t="str">
        <f>IF(ISNUMBER('Panel Spreadsheet'!AB120),'Average Interest by Type'!$C168,"")</f>
        <v/>
      </c>
      <c r="AC168" t="str">
        <f>IF(ISNUMBER('Panel Spreadsheet'!AC120),'Average Interest by Type'!$C168,"")</f>
        <v/>
      </c>
      <c r="AD168" t="str">
        <f>IF(ISNUMBER('Panel Spreadsheet'!AD120),'Average Interest by Type'!$C168,"")</f>
        <v/>
      </c>
      <c r="AE168" t="str">
        <f>IF(ISNUMBER('Panel Spreadsheet'!AE120),'Average Interest by Type'!$C168,"")</f>
        <v/>
      </c>
      <c r="AF168" t="str">
        <f>IF(ISNUMBER('Panel Spreadsheet'!AF120),'Average Interest by Type'!$C168,"")</f>
        <v/>
      </c>
      <c r="AG168" t="str">
        <f>IF(ISNUMBER('Panel Spreadsheet'!AG120),'Average Interest by Type'!$C168,"")</f>
        <v/>
      </c>
      <c r="AH168" t="str">
        <f>IF(ISNUMBER('Panel Spreadsheet'!AH120),'Average Interest by Type'!$C168,"")</f>
        <v/>
      </c>
      <c r="AI168" t="str">
        <f>IF(ISNUMBER('Panel Spreadsheet'!AI120),'Average Interest by Type'!$C168,"")</f>
        <v/>
      </c>
      <c r="AJ168" t="str">
        <f>IF(ISNUMBER('Panel Spreadsheet'!AJ120),'Average Interest by Type'!$C168,"")</f>
        <v/>
      </c>
      <c r="AK168" t="str">
        <f>IF(ISNUMBER('Panel Spreadsheet'!AK120),'Average Interest by Type'!$C168,"")</f>
        <v/>
      </c>
      <c r="AL168" t="str">
        <f>IF(ISNUMBER('Panel Spreadsheet'!AL120),'Average Interest by Type'!$C168,"")</f>
        <v/>
      </c>
      <c r="AM168" t="str">
        <f>IF(ISNUMBER('Panel Spreadsheet'!AM120),'Average Interest by Type'!$C168,"")</f>
        <v/>
      </c>
      <c r="AN168" t="str">
        <f>IF(ISNUMBER('Panel Spreadsheet'!AN120),'Average Interest by Type'!$C168,"")</f>
        <v/>
      </c>
      <c r="AO168" t="str">
        <f>IF(ISNUMBER('Panel Spreadsheet'!AO120),'Average Interest by Type'!$C168,"")</f>
        <v/>
      </c>
      <c r="AP168" t="str">
        <f>IF(ISNUMBER('Panel Spreadsheet'!AP120),'Average Interest by Type'!$C168,"")</f>
        <v/>
      </c>
      <c r="AQ168" t="str">
        <f>IF(ISNUMBER('Panel Spreadsheet'!AQ120),'Average Interest by Type'!$C168,"")</f>
        <v/>
      </c>
      <c r="AR168" t="str">
        <f>IF(ISNUMBER('Panel Spreadsheet'!AR120),'Average Interest by Type'!$C168,"")</f>
        <v/>
      </c>
      <c r="AS168" t="str">
        <f>IF(ISNUMBER('Panel Spreadsheet'!AS120),'Average Interest by Type'!$C168,"")</f>
        <v/>
      </c>
      <c r="AT168" t="str">
        <f>IF(ISNUMBER('Panel Spreadsheet'!AT120),'Average Interest by Type'!$C168,"")</f>
        <v/>
      </c>
      <c r="AU168" t="str">
        <f>IF(ISNUMBER('Panel Spreadsheet'!AU120),'Average Interest by Type'!$C168,"")</f>
        <v/>
      </c>
      <c r="AV168">
        <f>IF(ISNUMBER('Panel Spreadsheet'!AV120),'Average Interest by Type'!$C168,"")</f>
        <v>4</v>
      </c>
      <c r="AW168" t="str">
        <f>IF(ISNUMBER('Panel Spreadsheet'!AW120),'Average Interest by Type'!$C168,"")</f>
        <v/>
      </c>
      <c r="AX168" t="str">
        <f>IF(ISNUMBER('Panel Spreadsheet'!AX120),'Average Interest by Type'!$C168,"")</f>
        <v/>
      </c>
      <c r="AY168" t="str">
        <f>IF(ISNUMBER('Panel Spreadsheet'!AY120),'Average Interest by Type'!$C168,"")</f>
        <v/>
      </c>
    </row>
    <row r="169" spans="1:51" x14ac:dyDescent="0.35">
      <c r="A169" t="s">
        <v>83</v>
      </c>
      <c r="B169" t="s">
        <v>169</v>
      </c>
      <c r="C169" s="15">
        <v>6</v>
      </c>
      <c r="D169">
        <v>1978</v>
      </c>
      <c r="E169">
        <v>1980</v>
      </c>
      <c r="F169" t="str">
        <f>IF(ISNUMBER('Panel Spreadsheet'!F121),'Average Interest by Type'!$C169,"")</f>
        <v/>
      </c>
      <c r="G169" t="str">
        <f>IF(ISNUMBER('Panel Spreadsheet'!G121),'Average Interest by Type'!$C169,"")</f>
        <v/>
      </c>
      <c r="H169" t="str">
        <f>IF(ISNUMBER('Panel Spreadsheet'!H121),'Average Interest by Type'!$C169,"")</f>
        <v/>
      </c>
      <c r="I169" t="str">
        <f>IF(ISNUMBER('Panel Spreadsheet'!I121),'Average Interest by Type'!$C169,"")</f>
        <v/>
      </c>
      <c r="J169" t="str">
        <f>IF(ISNUMBER('Panel Spreadsheet'!J121),'Average Interest by Type'!$C169,"")</f>
        <v/>
      </c>
      <c r="K169" t="str">
        <f>IF(ISNUMBER('Panel Spreadsheet'!K121),'Average Interest by Type'!$C169,"")</f>
        <v/>
      </c>
      <c r="L169" t="str">
        <f>IF(ISNUMBER('Panel Spreadsheet'!L121),'Average Interest by Type'!$C169,"")</f>
        <v/>
      </c>
      <c r="M169" t="str">
        <f>IF(ISNUMBER('Panel Spreadsheet'!M121),'Average Interest by Type'!$C169,"")</f>
        <v/>
      </c>
      <c r="N169" t="str">
        <f>IF(ISNUMBER('Panel Spreadsheet'!N121),'Average Interest by Type'!$C169,"")</f>
        <v/>
      </c>
      <c r="O169" t="str">
        <f>IF(ISNUMBER('Panel Spreadsheet'!O121),'Average Interest by Type'!$C169,"")</f>
        <v/>
      </c>
      <c r="P169" t="str">
        <f>IF(ISNUMBER('Panel Spreadsheet'!P121),'Average Interest by Type'!$C169,"")</f>
        <v/>
      </c>
      <c r="Q169" t="str">
        <f>IF(ISNUMBER('Panel Spreadsheet'!Q121),'Average Interest by Type'!$C169,"")</f>
        <v/>
      </c>
      <c r="R169" t="str">
        <f>IF(ISNUMBER('Panel Spreadsheet'!R121),'Average Interest by Type'!$C169,"")</f>
        <v/>
      </c>
      <c r="S169" t="str">
        <f>IF(ISNUMBER('Panel Spreadsheet'!S121),'Average Interest by Type'!$C169,"")</f>
        <v/>
      </c>
      <c r="T169" t="str">
        <f>IF(ISNUMBER('Panel Spreadsheet'!T121),'Average Interest by Type'!$C169,"")</f>
        <v/>
      </c>
      <c r="U169" t="str">
        <f>IF(ISNUMBER('Panel Spreadsheet'!U121),'Average Interest by Type'!$C169,"")</f>
        <v/>
      </c>
      <c r="V169" t="str">
        <f>IF(ISNUMBER('Panel Spreadsheet'!V121),'Average Interest by Type'!$C169,"")</f>
        <v/>
      </c>
      <c r="W169" t="str">
        <f>IF(ISNUMBER('Panel Spreadsheet'!W121),'Average Interest by Type'!$C169,"")</f>
        <v/>
      </c>
      <c r="X169" t="str">
        <f>IF(ISNUMBER('Panel Spreadsheet'!X121),'Average Interest by Type'!$C169,"")</f>
        <v/>
      </c>
      <c r="Y169" t="str">
        <f>IF(ISNUMBER('Panel Spreadsheet'!Y121),'Average Interest by Type'!$C169,"")</f>
        <v/>
      </c>
      <c r="Z169" t="str">
        <f>IF(ISNUMBER('Panel Spreadsheet'!Z121),'Average Interest by Type'!$C169,"")</f>
        <v/>
      </c>
      <c r="AA169" t="str">
        <f>IF(ISNUMBER('Panel Spreadsheet'!AA121),'Average Interest by Type'!$C169,"")</f>
        <v/>
      </c>
      <c r="AB169" t="str">
        <f>IF(ISNUMBER('Panel Spreadsheet'!AB121),'Average Interest by Type'!$C169,"")</f>
        <v/>
      </c>
      <c r="AC169" t="str">
        <f>IF(ISNUMBER('Panel Spreadsheet'!AC121),'Average Interest by Type'!$C169,"")</f>
        <v/>
      </c>
      <c r="AD169" t="str">
        <f>IF(ISNUMBER('Panel Spreadsheet'!AD121),'Average Interest by Type'!$C169,"")</f>
        <v/>
      </c>
      <c r="AE169" t="str">
        <f>IF(ISNUMBER('Panel Spreadsheet'!AE121),'Average Interest by Type'!$C169,"")</f>
        <v/>
      </c>
      <c r="AF169" t="str">
        <f>IF(ISNUMBER('Panel Spreadsheet'!AF121),'Average Interest by Type'!$C169,"")</f>
        <v/>
      </c>
      <c r="AG169" t="str">
        <f>IF(ISNUMBER('Panel Spreadsheet'!AG121),'Average Interest by Type'!$C169,"")</f>
        <v/>
      </c>
      <c r="AH169" t="str">
        <f>IF(ISNUMBER('Panel Spreadsheet'!AH121),'Average Interest by Type'!$C169,"")</f>
        <v/>
      </c>
      <c r="AI169" t="str">
        <f>IF(ISNUMBER('Panel Spreadsheet'!AI121),'Average Interest by Type'!$C169,"")</f>
        <v/>
      </c>
      <c r="AJ169" t="str">
        <f>IF(ISNUMBER('Panel Spreadsheet'!AJ121),'Average Interest by Type'!$C169,"")</f>
        <v/>
      </c>
      <c r="AK169" t="str">
        <f>IF(ISNUMBER('Panel Spreadsheet'!AK121),'Average Interest by Type'!$C169,"")</f>
        <v/>
      </c>
      <c r="AL169" t="str">
        <f>IF(ISNUMBER('Panel Spreadsheet'!AL121),'Average Interest by Type'!$C169,"")</f>
        <v/>
      </c>
      <c r="AM169" t="str">
        <f>IF(ISNUMBER('Panel Spreadsheet'!AM121),'Average Interest by Type'!$C169,"")</f>
        <v/>
      </c>
      <c r="AN169" t="str">
        <f>IF(ISNUMBER('Panel Spreadsheet'!AN121),'Average Interest by Type'!$C169,"")</f>
        <v/>
      </c>
      <c r="AO169" t="str">
        <f>IF(ISNUMBER('Panel Spreadsheet'!AO121),'Average Interest by Type'!$C169,"")</f>
        <v/>
      </c>
      <c r="AP169" t="str">
        <f>IF(ISNUMBER('Panel Spreadsheet'!AP121),'Average Interest by Type'!$C169,"")</f>
        <v/>
      </c>
      <c r="AQ169" t="str">
        <f>IF(ISNUMBER('Panel Spreadsheet'!AQ121),'Average Interest by Type'!$C169,"")</f>
        <v/>
      </c>
      <c r="AR169">
        <f>IF(ISNUMBER('Panel Spreadsheet'!AR121),'Average Interest by Type'!$C169,"")</f>
        <v>6</v>
      </c>
      <c r="AS169">
        <f>IF(ISNUMBER('Panel Spreadsheet'!AS121),'Average Interest by Type'!$C169,"")</f>
        <v>6</v>
      </c>
      <c r="AT169">
        <f>IF(ISNUMBER('Panel Spreadsheet'!AT121),'Average Interest by Type'!$C169,"")</f>
        <v>6</v>
      </c>
      <c r="AU169">
        <f>IF(ISNUMBER('Panel Spreadsheet'!AU121),'Average Interest by Type'!$C169,"")</f>
        <v>6</v>
      </c>
      <c r="AV169">
        <f>IF(ISNUMBER('Panel Spreadsheet'!AV121),'Average Interest by Type'!$C169,"")</f>
        <v>6</v>
      </c>
      <c r="AW169">
        <f>IF(ISNUMBER('Panel Spreadsheet'!AW121),'Average Interest by Type'!$C169,"")</f>
        <v>6</v>
      </c>
      <c r="AX169" t="str">
        <f>IF(ISNUMBER('Panel Spreadsheet'!AX121),'Average Interest by Type'!$C169,"")</f>
        <v/>
      </c>
      <c r="AY169" t="str">
        <f>IF(ISNUMBER('Panel Spreadsheet'!AY121),'Average Interest by Type'!$C169,"")</f>
        <v/>
      </c>
    </row>
    <row r="170" spans="1:51" x14ac:dyDescent="0.35">
      <c r="A170" t="s">
        <v>75</v>
      </c>
      <c r="B170" t="s">
        <v>169</v>
      </c>
      <c r="C170" s="15">
        <v>6.5</v>
      </c>
      <c r="D170">
        <v>1970</v>
      </c>
      <c r="E170">
        <v>1972</v>
      </c>
      <c r="F170" t="str">
        <f>IF(ISNUMBER('Panel Spreadsheet'!F122),'Average Interest by Type'!$C170,"")</f>
        <v/>
      </c>
      <c r="G170" t="str">
        <f>IF(ISNUMBER('Panel Spreadsheet'!G122),'Average Interest by Type'!$C170,"")</f>
        <v/>
      </c>
      <c r="H170" t="str">
        <f>IF(ISNUMBER('Panel Spreadsheet'!H122),'Average Interest by Type'!$C170,"")</f>
        <v/>
      </c>
      <c r="I170" t="str">
        <f>IF(ISNUMBER('Panel Spreadsheet'!I122),'Average Interest by Type'!$C170,"")</f>
        <v/>
      </c>
      <c r="J170" t="str">
        <f>IF(ISNUMBER('Panel Spreadsheet'!J122),'Average Interest by Type'!$C170,"")</f>
        <v/>
      </c>
      <c r="K170" t="str">
        <f>IF(ISNUMBER('Panel Spreadsheet'!K122),'Average Interest by Type'!$C170,"")</f>
        <v/>
      </c>
      <c r="L170" t="str">
        <f>IF(ISNUMBER('Panel Spreadsheet'!L122),'Average Interest by Type'!$C170,"")</f>
        <v/>
      </c>
      <c r="M170" t="str">
        <f>IF(ISNUMBER('Panel Spreadsheet'!M122),'Average Interest by Type'!$C170,"")</f>
        <v/>
      </c>
      <c r="N170" t="str">
        <f>IF(ISNUMBER('Panel Spreadsheet'!N122),'Average Interest by Type'!$C170,"")</f>
        <v/>
      </c>
      <c r="O170" t="str">
        <f>IF(ISNUMBER('Panel Spreadsheet'!O122),'Average Interest by Type'!$C170,"")</f>
        <v/>
      </c>
      <c r="P170" t="str">
        <f>IF(ISNUMBER('Panel Spreadsheet'!P122),'Average Interest by Type'!$C170,"")</f>
        <v/>
      </c>
      <c r="Q170" t="str">
        <f>IF(ISNUMBER('Panel Spreadsheet'!Q122),'Average Interest by Type'!$C170,"")</f>
        <v/>
      </c>
      <c r="R170" t="str">
        <f>IF(ISNUMBER('Panel Spreadsheet'!R122),'Average Interest by Type'!$C170,"")</f>
        <v/>
      </c>
      <c r="S170" t="str">
        <f>IF(ISNUMBER('Panel Spreadsheet'!S122),'Average Interest by Type'!$C170,"")</f>
        <v/>
      </c>
      <c r="T170" t="str">
        <f>IF(ISNUMBER('Panel Spreadsheet'!T122),'Average Interest by Type'!$C170,"")</f>
        <v/>
      </c>
      <c r="U170" t="str">
        <f>IF(ISNUMBER('Panel Spreadsheet'!U122),'Average Interest by Type'!$C170,"")</f>
        <v/>
      </c>
      <c r="V170" t="str">
        <f>IF(ISNUMBER('Panel Spreadsheet'!V122),'Average Interest by Type'!$C170,"")</f>
        <v/>
      </c>
      <c r="W170" t="str">
        <f>IF(ISNUMBER('Panel Spreadsheet'!W122),'Average Interest by Type'!$C170,"")</f>
        <v/>
      </c>
      <c r="X170" t="str">
        <f>IF(ISNUMBER('Panel Spreadsheet'!X122),'Average Interest by Type'!$C170,"")</f>
        <v/>
      </c>
      <c r="Y170" t="str">
        <f>IF(ISNUMBER('Panel Spreadsheet'!Y122),'Average Interest by Type'!$C170,"")</f>
        <v/>
      </c>
      <c r="Z170" t="str">
        <f>IF(ISNUMBER('Panel Spreadsheet'!Z122),'Average Interest by Type'!$C170,"")</f>
        <v/>
      </c>
      <c r="AA170" t="str">
        <f>IF(ISNUMBER('Panel Spreadsheet'!AA122),'Average Interest by Type'!$C170,"")</f>
        <v/>
      </c>
      <c r="AB170" t="str">
        <f>IF(ISNUMBER('Panel Spreadsheet'!AB122),'Average Interest by Type'!$C170,"")</f>
        <v/>
      </c>
      <c r="AC170" t="str">
        <f>IF(ISNUMBER('Panel Spreadsheet'!AC122),'Average Interest by Type'!$C170,"")</f>
        <v/>
      </c>
      <c r="AD170" t="str">
        <f>IF(ISNUMBER('Panel Spreadsheet'!AD122),'Average Interest by Type'!$C170,"")</f>
        <v/>
      </c>
      <c r="AE170" t="str">
        <f>IF(ISNUMBER('Panel Spreadsheet'!AE122),'Average Interest by Type'!$C170,"")</f>
        <v/>
      </c>
      <c r="AF170" t="str">
        <f>IF(ISNUMBER('Panel Spreadsheet'!AF122),'Average Interest by Type'!$C170,"")</f>
        <v/>
      </c>
      <c r="AG170" t="str">
        <f>IF(ISNUMBER('Panel Spreadsheet'!AG122),'Average Interest by Type'!$C170,"")</f>
        <v/>
      </c>
      <c r="AH170" t="str">
        <f>IF(ISNUMBER('Panel Spreadsheet'!AH122),'Average Interest by Type'!$C170,"")</f>
        <v/>
      </c>
      <c r="AI170" t="str">
        <f>IF(ISNUMBER('Panel Spreadsheet'!AI122),'Average Interest by Type'!$C170,"")</f>
        <v/>
      </c>
      <c r="AJ170" t="str">
        <f>IF(ISNUMBER('Panel Spreadsheet'!AJ122),'Average Interest by Type'!$C170,"")</f>
        <v/>
      </c>
      <c r="AK170" t="str">
        <f>IF(ISNUMBER('Panel Spreadsheet'!AK122),'Average Interest by Type'!$C170,"")</f>
        <v/>
      </c>
      <c r="AL170" t="str">
        <f>IF(ISNUMBER('Panel Spreadsheet'!AL122),'Average Interest by Type'!$C170,"")</f>
        <v/>
      </c>
      <c r="AM170" t="str">
        <f>IF(ISNUMBER('Panel Spreadsheet'!AM122),'Average Interest by Type'!$C170,"")</f>
        <v/>
      </c>
      <c r="AN170" t="str">
        <f>IF(ISNUMBER('Panel Spreadsheet'!AN122),'Average Interest by Type'!$C170,"")</f>
        <v/>
      </c>
      <c r="AO170" t="str">
        <f>IF(ISNUMBER('Panel Spreadsheet'!AO122),'Average Interest by Type'!$C170,"")</f>
        <v/>
      </c>
      <c r="AP170" t="str">
        <f>IF(ISNUMBER('Panel Spreadsheet'!AP122),'Average Interest by Type'!$C170,"")</f>
        <v/>
      </c>
      <c r="AQ170" t="str">
        <f>IF(ISNUMBER('Panel Spreadsheet'!AQ122),'Average Interest by Type'!$C170,"")</f>
        <v/>
      </c>
      <c r="AR170" t="str">
        <f>IF(ISNUMBER('Panel Spreadsheet'!AR122),'Average Interest by Type'!$C170,"")</f>
        <v/>
      </c>
      <c r="AS170">
        <f>IF(ISNUMBER('Panel Spreadsheet'!AS122),'Average Interest by Type'!$C170,"")</f>
        <v>6.5</v>
      </c>
      <c r="AT170">
        <f>IF(ISNUMBER('Panel Spreadsheet'!AT122),'Average Interest by Type'!$C170,"")</f>
        <v>6.5</v>
      </c>
      <c r="AU170">
        <f>IF(ISNUMBER('Panel Spreadsheet'!AU122),'Average Interest by Type'!$C170,"")</f>
        <v>6.5</v>
      </c>
      <c r="AV170">
        <f>IF(ISNUMBER('Panel Spreadsheet'!AV122),'Average Interest by Type'!$C170,"")</f>
        <v>6.5</v>
      </c>
      <c r="AW170">
        <f>IF(ISNUMBER('Panel Spreadsheet'!AW122),'Average Interest by Type'!$C170,"")</f>
        <v>6.5</v>
      </c>
      <c r="AX170">
        <f>IF(ISNUMBER('Panel Spreadsheet'!AX122),'Average Interest by Type'!$C170,"")</f>
        <v>6.5</v>
      </c>
      <c r="AY170" t="str">
        <f>IF(ISNUMBER('Panel Spreadsheet'!AY122),'Average Interest by Type'!$C170,"")</f>
        <v/>
      </c>
    </row>
    <row r="171" spans="1:51" x14ac:dyDescent="0.35">
      <c r="A171" t="s">
        <v>181</v>
      </c>
      <c r="B171" t="s">
        <v>169</v>
      </c>
      <c r="C171" s="15">
        <v>6.5</v>
      </c>
      <c r="D171">
        <v>1970</v>
      </c>
      <c r="E171">
        <v>1972</v>
      </c>
      <c r="F171" t="str">
        <f>IF(ISNUMBER('Panel Spreadsheet'!F123),'Average Interest by Type'!$C171,"")</f>
        <v/>
      </c>
      <c r="G171" t="str">
        <f>IF(ISNUMBER('Panel Spreadsheet'!G123),'Average Interest by Type'!$C171,"")</f>
        <v/>
      </c>
      <c r="H171" t="str">
        <f>IF(ISNUMBER('Panel Spreadsheet'!H123),'Average Interest by Type'!$C171,"")</f>
        <v/>
      </c>
      <c r="I171" t="str">
        <f>IF(ISNUMBER('Panel Spreadsheet'!I123),'Average Interest by Type'!$C171,"")</f>
        <v/>
      </c>
      <c r="J171" t="str">
        <f>IF(ISNUMBER('Panel Spreadsheet'!J123),'Average Interest by Type'!$C171,"")</f>
        <v/>
      </c>
      <c r="K171" t="str">
        <f>IF(ISNUMBER('Panel Spreadsheet'!K123),'Average Interest by Type'!$C171,"")</f>
        <v/>
      </c>
      <c r="L171" t="str">
        <f>IF(ISNUMBER('Panel Spreadsheet'!L123),'Average Interest by Type'!$C171,"")</f>
        <v/>
      </c>
      <c r="M171" t="str">
        <f>IF(ISNUMBER('Panel Spreadsheet'!M123),'Average Interest by Type'!$C171,"")</f>
        <v/>
      </c>
      <c r="N171" t="str">
        <f>IF(ISNUMBER('Panel Spreadsheet'!N123),'Average Interest by Type'!$C171,"")</f>
        <v/>
      </c>
      <c r="O171" t="str">
        <f>IF(ISNUMBER('Panel Spreadsheet'!O123),'Average Interest by Type'!$C171,"")</f>
        <v/>
      </c>
      <c r="P171" t="str">
        <f>IF(ISNUMBER('Panel Spreadsheet'!P123),'Average Interest by Type'!$C171,"")</f>
        <v/>
      </c>
      <c r="Q171" t="str">
        <f>IF(ISNUMBER('Panel Spreadsheet'!Q123),'Average Interest by Type'!$C171,"")</f>
        <v/>
      </c>
      <c r="R171" t="str">
        <f>IF(ISNUMBER('Panel Spreadsheet'!R123),'Average Interest by Type'!$C171,"")</f>
        <v/>
      </c>
      <c r="S171" t="str">
        <f>IF(ISNUMBER('Panel Spreadsheet'!S123),'Average Interest by Type'!$C171,"")</f>
        <v/>
      </c>
      <c r="T171" t="str">
        <f>IF(ISNUMBER('Panel Spreadsheet'!T123),'Average Interest by Type'!$C171,"")</f>
        <v/>
      </c>
      <c r="U171" t="str">
        <f>IF(ISNUMBER('Panel Spreadsheet'!U123),'Average Interest by Type'!$C171,"")</f>
        <v/>
      </c>
      <c r="V171" t="str">
        <f>IF(ISNUMBER('Panel Spreadsheet'!V123),'Average Interest by Type'!$C171,"")</f>
        <v/>
      </c>
      <c r="W171" t="str">
        <f>IF(ISNUMBER('Panel Spreadsheet'!W123),'Average Interest by Type'!$C171,"")</f>
        <v/>
      </c>
      <c r="X171" t="str">
        <f>IF(ISNUMBER('Panel Spreadsheet'!X123),'Average Interest by Type'!$C171,"")</f>
        <v/>
      </c>
      <c r="Y171" t="str">
        <f>IF(ISNUMBER('Panel Spreadsheet'!Y123),'Average Interest by Type'!$C171,"")</f>
        <v/>
      </c>
      <c r="Z171" t="str">
        <f>IF(ISNUMBER('Panel Spreadsheet'!Z123),'Average Interest by Type'!$C171,"")</f>
        <v/>
      </c>
      <c r="AA171" t="str">
        <f>IF(ISNUMBER('Panel Spreadsheet'!AA123),'Average Interest by Type'!$C171,"")</f>
        <v/>
      </c>
      <c r="AB171" t="str">
        <f>IF(ISNUMBER('Panel Spreadsheet'!AB123),'Average Interest by Type'!$C171,"")</f>
        <v/>
      </c>
      <c r="AC171" t="str">
        <f>IF(ISNUMBER('Panel Spreadsheet'!AC123),'Average Interest by Type'!$C171,"")</f>
        <v/>
      </c>
      <c r="AD171" t="str">
        <f>IF(ISNUMBER('Panel Spreadsheet'!AD123),'Average Interest by Type'!$C171,"")</f>
        <v/>
      </c>
      <c r="AE171" t="str">
        <f>IF(ISNUMBER('Panel Spreadsheet'!AE123),'Average Interest by Type'!$C171,"")</f>
        <v/>
      </c>
      <c r="AF171" t="str">
        <f>IF(ISNUMBER('Panel Spreadsheet'!AF123),'Average Interest by Type'!$C171,"")</f>
        <v/>
      </c>
      <c r="AG171" t="str">
        <f>IF(ISNUMBER('Panel Spreadsheet'!AG123),'Average Interest by Type'!$C171,"")</f>
        <v/>
      </c>
      <c r="AH171" t="str">
        <f>IF(ISNUMBER('Panel Spreadsheet'!AH123),'Average Interest by Type'!$C171,"")</f>
        <v/>
      </c>
      <c r="AI171" t="str">
        <f>IF(ISNUMBER('Panel Spreadsheet'!AI123),'Average Interest by Type'!$C171,"")</f>
        <v/>
      </c>
      <c r="AJ171" t="str">
        <f>IF(ISNUMBER('Panel Spreadsheet'!AJ123),'Average Interest by Type'!$C171,"")</f>
        <v/>
      </c>
      <c r="AK171" t="str">
        <f>IF(ISNUMBER('Panel Spreadsheet'!AK123),'Average Interest by Type'!$C171,"")</f>
        <v/>
      </c>
      <c r="AL171" t="str">
        <f>IF(ISNUMBER('Panel Spreadsheet'!AL123),'Average Interest by Type'!$C171,"")</f>
        <v/>
      </c>
      <c r="AM171" t="str">
        <f>IF(ISNUMBER('Panel Spreadsheet'!AM123),'Average Interest by Type'!$C171,"")</f>
        <v/>
      </c>
      <c r="AN171" t="str">
        <f>IF(ISNUMBER('Panel Spreadsheet'!AN123),'Average Interest by Type'!$C171,"")</f>
        <v/>
      </c>
      <c r="AO171" t="str">
        <f>IF(ISNUMBER('Panel Spreadsheet'!AO123),'Average Interest by Type'!$C171,"")</f>
        <v/>
      </c>
      <c r="AP171" t="str">
        <f>IF(ISNUMBER('Panel Spreadsheet'!AP123),'Average Interest by Type'!$C171,"")</f>
        <v/>
      </c>
      <c r="AQ171" t="str">
        <f>IF(ISNUMBER('Panel Spreadsheet'!AQ123),'Average Interest by Type'!$C171,"")</f>
        <v/>
      </c>
      <c r="AR171" t="str">
        <f>IF(ISNUMBER('Panel Spreadsheet'!AR123),'Average Interest by Type'!$C171,"")</f>
        <v/>
      </c>
      <c r="AS171" t="str">
        <f>IF(ISNUMBER('Panel Spreadsheet'!AS123),'Average Interest by Type'!$C171,"")</f>
        <v/>
      </c>
      <c r="AT171" t="str">
        <f>IF(ISNUMBER('Panel Spreadsheet'!AT123),'Average Interest by Type'!$C171,"")</f>
        <v/>
      </c>
      <c r="AU171" t="str">
        <f>IF(ISNUMBER('Panel Spreadsheet'!AU123),'Average Interest by Type'!$C171,"")</f>
        <v/>
      </c>
      <c r="AV171">
        <f>IF(ISNUMBER('Panel Spreadsheet'!AV123),'Average Interest by Type'!$C171,"")</f>
        <v>6.5</v>
      </c>
      <c r="AW171">
        <f>IF(ISNUMBER('Panel Spreadsheet'!AW123),'Average Interest by Type'!$C171,"")</f>
        <v>6.5</v>
      </c>
      <c r="AX171">
        <f>IF(ISNUMBER('Panel Spreadsheet'!AX123),'Average Interest by Type'!$C171,"")</f>
        <v>6.5</v>
      </c>
      <c r="AY171" t="str">
        <f>IF(ISNUMBER('Panel Spreadsheet'!AY123),'Average Interest by Type'!$C171,"")</f>
        <v/>
      </c>
    </row>
    <row r="172" spans="1:51" x14ac:dyDescent="0.35">
      <c r="A172" t="s">
        <v>75</v>
      </c>
      <c r="B172" t="s">
        <v>169</v>
      </c>
      <c r="C172" s="15">
        <v>7</v>
      </c>
      <c r="D172">
        <v>1977</v>
      </c>
      <c r="E172">
        <v>1983</v>
      </c>
      <c r="F172" t="str">
        <f>IF(ISNUMBER('Panel Spreadsheet'!F124),'Average Interest by Type'!$C172,"")</f>
        <v/>
      </c>
      <c r="G172" t="str">
        <f>IF(ISNUMBER('Panel Spreadsheet'!G124),'Average Interest by Type'!$C172,"")</f>
        <v/>
      </c>
      <c r="H172" t="str">
        <f>IF(ISNUMBER('Panel Spreadsheet'!H124),'Average Interest by Type'!$C172,"")</f>
        <v/>
      </c>
      <c r="I172" t="str">
        <f>IF(ISNUMBER('Panel Spreadsheet'!I124),'Average Interest by Type'!$C172,"")</f>
        <v/>
      </c>
      <c r="J172" t="str">
        <f>IF(ISNUMBER('Panel Spreadsheet'!J124),'Average Interest by Type'!$C172,"")</f>
        <v/>
      </c>
      <c r="K172" t="str">
        <f>IF(ISNUMBER('Panel Spreadsheet'!K124),'Average Interest by Type'!$C172,"")</f>
        <v/>
      </c>
      <c r="L172" t="str">
        <f>IF(ISNUMBER('Panel Spreadsheet'!L124),'Average Interest by Type'!$C172,"")</f>
        <v/>
      </c>
      <c r="M172" t="str">
        <f>IF(ISNUMBER('Panel Spreadsheet'!M124),'Average Interest by Type'!$C172,"")</f>
        <v/>
      </c>
      <c r="N172" t="str">
        <f>IF(ISNUMBER('Panel Spreadsheet'!N124),'Average Interest by Type'!$C172,"")</f>
        <v/>
      </c>
      <c r="O172" t="str">
        <f>IF(ISNUMBER('Panel Spreadsheet'!O124),'Average Interest by Type'!$C172,"")</f>
        <v/>
      </c>
      <c r="P172" t="str">
        <f>IF(ISNUMBER('Panel Spreadsheet'!P124),'Average Interest by Type'!$C172,"")</f>
        <v/>
      </c>
      <c r="Q172" t="str">
        <f>IF(ISNUMBER('Panel Spreadsheet'!Q124),'Average Interest by Type'!$C172,"")</f>
        <v/>
      </c>
      <c r="R172" t="str">
        <f>IF(ISNUMBER('Panel Spreadsheet'!R124),'Average Interest by Type'!$C172,"")</f>
        <v/>
      </c>
      <c r="S172" t="str">
        <f>IF(ISNUMBER('Panel Spreadsheet'!S124),'Average Interest by Type'!$C172,"")</f>
        <v/>
      </c>
      <c r="T172" t="str">
        <f>IF(ISNUMBER('Panel Spreadsheet'!T124),'Average Interest by Type'!$C172,"")</f>
        <v/>
      </c>
      <c r="U172" t="str">
        <f>IF(ISNUMBER('Panel Spreadsheet'!U124),'Average Interest by Type'!$C172,"")</f>
        <v/>
      </c>
      <c r="V172" t="str">
        <f>IF(ISNUMBER('Panel Spreadsheet'!V124),'Average Interest by Type'!$C172,"")</f>
        <v/>
      </c>
      <c r="W172" t="str">
        <f>IF(ISNUMBER('Panel Spreadsheet'!W124),'Average Interest by Type'!$C172,"")</f>
        <v/>
      </c>
      <c r="X172" t="str">
        <f>IF(ISNUMBER('Panel Spreadsheet'!X124),'Average Interest by Type'!$C172,"")</f>
        <v/>
      </c>
      <c r="Y172" t="str">
        <f>IF(ISNUMBER('Panel Spreadsheet'!Y124),'Average Interest by Type'!$C172,"")</f>
        <v/>
      </c>
      <c r="Z172" t="str">
        <f>IF(ISNUMBER('Panel Spreadsheet'!Z124),'Average Interest by Type'!$C172,"")</f>
        <v/>
      </c>
      <c r="AA172" t="str">
        <f>IF(ISNUMBER('Panel Spreadsheet'!AA124),'Average Interest by Type'!$C172,"")</f>
        <v/>
      </c>
      <c r="AB172" t="str">
        <f>IF(ISNUMBER('Panel Spreadsheet'!AB124),'Average Interest by Type'!$C172,"")</f>
        <v/>
      </c>
      <c r="AC172" t="str">
        <f>IF(ISNUMBER('Panel Spreadsheet'!AC124),'Average Interest by Type'!$C172,"")</f>
        <v/>
      </c>
      <c r="AD172" t="str">
        <f>IF(ISNUMBER('Panel Spreadsheet'!AD124),'Average Interest by Type'!$C172,"")</f>
        <v/>
      </c>
      <c r="AE172" t="str">
        <f>IF(ISNUMBER('Panel Spreadsheet'!AE124),'Average Interest by Type'!$C172,"")</f>
        <v/>
      </c>
      <c r="AF172" t="str">
        <f>IF(ISNUMBER('Panel Spreadsheet'!AF124),'Average Interest by Type'!$C172,"")</f>
        <v/>
      </c>
      <c r="AG172" t="str">
        <f>IF(ISNUMBER('Panel Spreadsheet'!AG124),'Average Interest by Type'!$C172,"")</f>
        <v/>
      </c>
      <c r="AH172" t="str">
        <f>IF(ISNUMBER('Panel Spreadsheet'!AH124),'Average Interest by Type'!$C172,"")</f>
        <v/>
      </c>
      <c r="AI172" t="str">
        <f>IF(ISNUMBER('Panel Spreadsheet'!AI124),'Average Interest by Type'!$C172,"")</f>
        <v/>
      </c>
      <c r="AJ172" t="str">
        <f>IF(ISNUMBER('Panel Spreadsheet'!AJ124),'Average Interest by Type'!$C172,"")</f>
        <v/>
      </c>
      <c r="AK172" t="str">
        <f>IF(ISNUMBER('Panel Spreadsheet'!AK124),'Average Interest by Type'!$C172,"")</f>
        <v/>
      </c>
      <c r="AL172" t="str">
        <f>IF(ISNUMBER('Panel Spreadsheet'!AL124),'Average Interest by Type'!$C172,"")</f>
        <v/>
      </c>
      <c r="AM172" t="str">
        <f>IF(ISNUMBER('Panel Spreadsheet'!AM124),'Average Interest by Type'!$C172,"")</f>
        <v/>
      </c>
      <c r="AN172" t="str">
        <f>IF(ISNUMBER('Panel Spreadsheet'!AN124),'Average Interest by Type'!$C172,"")</f>
        <v/>
      </c>
      <c r="AO172" t="str">
        <f>IF(ISNUMBER('Panel Spreadsheet'!AO124),'Average Interest by Type'!$C172,"")</f>
        <v/>
      </c>
      <c r="AP172" t="str">
        <f>IF(ISNUMBER('Panel Spreadsheet'!AP124),'Average Interest by Type'!$C172,"")</f>
        <v/>
      </c>
      <c r="AQ172" t="str">
        <f>IF(ISNUMBER('Panel Spreadsheet'!AQ124),'Average Interest by Type'!$C172,"")</f>
        <v/>
      </c>
      <c r="AR172" t="str">
        <f>IF(ISNUMBER('Panel Spreadsheet'!AR124),'Average Interest by Type'!$C172,"")</f>
        <v/>
      </c>
      <c r="AS172" t="str">
        <f>IF(ISNUMBER('Panel Spreadsheet'!AS124),'Average Interest by Type'!$C172,"")</f>
        <v/>
      </c>
      <c r="AT172" t="str">
        <f>IF(ISNUMBER('Panel Spreadsheet'!AT124),'Average Interest by Type'!$C172,"")</f>
        <v/>
      </c>
      <c r="AU172" t="str">
        <f>IF(ISNUMBER('Panel Spreadsheet'!AU124),'Average Interest by Type'!$C172,"")</f>
        <v/>
      </c>
      <c r="AV172">
        <f>IF(ISNUMBER('Panel Spreadsheet'!AV124),'Average Interest by Type'!$C172,"")</f>
        <v>7</v>
      </c>
      <c r="AW172">
        <f>IF(ISNUMBER('Panel Spreadsheet'!AW124),'Average Interest by Type'!$C172,"")</f>
        <v>7</v>
      </c>
      <c r="AX172">
        <f>IF(ISNUMBER('Panel Spreadsheet'!AX124),'Average Interest by Type'!$C172,"")</f>
        <v>7</v>
      </c>
      <c r="AY172">
        <f>IF(ISNUMBER('Panel Spreadsheet'!AY124),'Average Interest by Type'!$C172,"")</f>
        <v>7</v>
      </c>
    </row>
    <row r="173" spans="1:51" x14ac:dyDescent="0.35">
      <c r="A173" t="s">
        <v>37</v>
      </c>
      <c r="B173" t="s">
        <v>169</v>
      </c>
      <c r="C173" s="15">
        <v>4.5</v>
      </c>
      <c r="D173">
        <v>1948</v>
      </c>
      <c r="E173">
        <v>1968</v>
      </c>
      <c r="F173" t="str">
        <f>IF(ISNUMBER('Panel Spreadsheet'!F125),'Average Interest by Type'!$C173,"")</f>
        <v/>
      </c>
      <c r="G173" t="str">
        <f>IF(ISNUMBER('Panel Spreadsheet'!G125),'Average Interest by Type'!$C173,"")</f>
        <v/>
      </c>
      <c r="H173" t="str">
        <f>IF(ISNUMBER('Panel Spreadsheet'!H125),'Average Interest by Type'!$C173,"")</f>
        <v/>
      </c>
      <c r="I173" t="str">
        <f>IF(ISNUMBER('Panel Spreadsheet'!I125),'Average Interest by Type'!$C173,"")</f>
        <v/>
      </c>
      <c r="J173" t="str">
        <f>IF(ISNUMBER('Panel Spreadsheet'!J125),'Average Interest by Type'!$C173,"")</f>
        <v/>
      </c>
      <c r="K173" t="str">
        <f>IF(ISNUMBER('Panel Spreadsheet'!K125),'Average Interest by Type'!$C173,"")</f>
        <v/>
      </c>
      <c r="L173" t="str">
        <f>IF(ISNUMBER('Panel Spreadsheet'!L125),'Average Interest by Type'!$C173,"")</f>
        <v/>
      </c>
      <c r="M173" t="str">
        <f>IF(ISNUMBER('Panel Spreadsheet'!M125),'Average Interest by Type'!$C173,"")</f>
        <v/>
      </c>
      <c r="N173">
        <f>IF(ISNUMBER('Panel Spreadsheet'!N125),'Average Interest by Type'!$C173,"")</f>
        <v>4.5</v>
      </c>
      <c r="O173">
        <f>IF(ISNUMBER('Panel Spreadsheet'!O125),'Average Interest by Type'!$C173,"")</f>
        <v>4.5</v>
      </c>
      <c r="P173">
        <f>IF(ISNUMBER('Panel Spreadsheet'!P125),'Average Interest by Type'!$C173,"")</f>
        <v>4.5</v>
      </c>
      <c r="Q173">
        <f>IF(ISNUMBER('Panel Spreadsheet'!Q125),'Average Interest by Type'!$C173,"")</f>
        <v>4.5</v>
      </c>
      <c r="R173">
        <f>IF(ISNUMBER('Panel Spreadsheet'!R125),'Average Interest by Type'!$C173,"")</f>
        <v>4.5</v>
      </c>
      <c r="S173">
        <f>IF(ISNUMBER('Panel Spreadsheet'!S125),'Average Interest by Type'!$C173,"")</f>
        <v>4.5</v>
      </c>
      <c r="T173">
        <f>IF(ISNUMBER('Panel Spreadsheet'!T125),'Average Interest by Type'!$C173,"")</f>
        <v>4.5</v>
      </c>
      <c r="U173">
        <f>IF(ISNUMBER('Panel Spreadsheet'!U125),'Average Interest by Type'!$C173,"")</f>
        <v>4.5</v>
      </c>
      <c r="V173">
        <f>IF(ISNUMBER('Panel Spreadsheet'!V125),'Average Interest by Type'!$C173,"")</f>
        <v>4.5</v>
      </c>
      <c r="W173">
        <f>IF(ISNUMBER('Panel Spreadsheet'!W125),'Average Interest by Type'!$C173,"")</f>
        <v>4.5</v>
      </c>
      <c r="X173">
        <f>IF(ISNUMBER('Panel Spreadsheet'!X125),'Average Interest by Type'!$C173,"")</f>
        <v>4.5</v>
      </c>
      <c r="Y173">
        <f>IF(ISNUMBER('Panel Spreadsheet'!Y125),'Average Interest by Type'!$C173,"")</f>
        <v>4.5</v>
      </c>
      <c r="Z173">
        <f>IF(ISNUMBER('Panel Spreadsheet'!Z125),'Average Interest by Type'!$C173,"")</f>
        <v>4.5</v>
      </c>
      <c r="AA173">
        <f>IF(ISNUMBER('Panel Spreadsheet'!AA125),'Average Interest by Type'!$C173,"")</f>
        <v>4.5</v>
      </c>
      <c r="AB173">
        <f>IF(ISNUMBER('Panel Spreadsheet'!AB125),'Average Interest by Type'!$C173,"")</f>
        <v>4.5</v>
      </c>
      <c r="AC173">
        <f>IF(ISNUMBER('Panel Spreadsheet'!AC125),'Average Interest by Type'!$C173,"")</f>
        <v>4.5</v>
      </c>
      <c r="AD173">
        <f>IF(ISNUMBER('Panel Spreadsheet'!AD125),'Average Interest by Type'!$C173,"")</f>
        <v>4.5</v>
      </c>
      <c r="AE173">
        <f>IF(ISNUMBER('Panel Spreadsheet'!AE125),'Average Interest by Type'!$C173,"")</f>
        <v>4.5</v>
      </c>
      <c r="AF173">
        <f>IF(ISNUMBER('Panel Spreadsheet'!AF125),'Average Interest by Type'!$C173,"")</f>
        <v>4.5</v>
      </c>
      <c r="AG173">
        <f>IF(ISNUMBER('Panel Spreadsheet'!AG125),'Average Interest by Type'!$C173,"")</f>
        <v>4.5</v>
      </c>
      <c r="AH173" t="str">
        <f>IF(ISNUMBER('Panel Spreadsheet'!AH125),'Average Interest by Type'!$C173,"")</f>
        <v/>
      </c>
      <c r="AI173" t="str">
        <f>IF(ISNUMBER('Panel Spreadsheet'!AI125),'Average Interest by Type'!$C173,"")</f>
        <v/>
      </c>
      <c r="AJ173" t="str">
        <f>IF(ISNUMBER('Panel Spreadsheet'!AJ125),'Average Interest by Type'!$C173,"")</f>
        <v/>
      </c>
      <c r="AK173" t="str">
        <f>IF(ISNUMBER('Panel Spreadsheet'!AK125),'Average Interest by Type'!$C173,"")</f>
        <v/>
      </c>
      <c r="AL173" t="str">
        <f>IF(ISNUMBER('Panel Spreadsheet'!AL125),'Average Interest by Type'!$C173,"")</f>
        <v/>
      </c>
      <c r="AM173" t="str">
        <f>IF(ISNUMBER('Panel Spreadsheet'!AM125),'Average Interest by Type'!$C173,"")</f>
        <v/>
      </c>
      <c r="AN173" t="str">
        <f>IF(ISNUMBER('Panel Spreadsheet'!AN125),'Average Interest by Type'!$C173,"")</f>
        <v/>
      </c>
      <c r="AO173" t="str">
        <f>IF(ISNUMBER('Panel Spreadsheet'!AO125),'Average Interest by Type'!$C173,"")</f>
        <v/>
      </c>
      <c r="AP173" t="str">
        <f>IF(ISNUMBER('Panel Spreadsheet'!AP125),'Average Interest by Type'!$C173,"")</f>
        <v/>
      </c>
      <c r="AQ173" t="str">
        <f>IF(ISNUMBER('Panel Spreadsheet'!AQ125),'Average Interest by Type'!$C173,"")</f>
        <v/>
      </c>
      <c r="AR173" t="str">
        <f>IF(ISNUMBER('Panel Spreadsheet'!AR125),'Average Interest by Type'!$C173,"")</f>
        <v/>
      </c>
      <c r="AS173" t="str">
        <f>IF(ISNUMBER('Panel Spreadsheet'!AS125),'Average Interest by Type'!$C173,"")</f>
        <v/>
      </c>
      <c r="AT173" t="str">
        <f>IF(ISNUMBER('Panel Spreadsheet'!AT125),'Average Interest by Type'!$C173,"")</f>
        <v/>
      </c>
      <c r="AU173" t="str">
        <f>IF(ISNUMBER('Panel Spreadsheet'!AU125),'Average Interest by Type'!$C173,"")</f>
        <v/>
      </c>
      <c r="AV173" t="str">
        <f>IF(ISNUMBER('Panel Spreadsheet'!AV125),'Average Interest by Type'!$C173,"")</f>
        <v/>
      </c>
      <c r="AW173" t="str">
        <f>IF(ISNUMBER('Panel Spreadsheet'!AW125),'Average Interest by Type'!$C173,"")</f>
        <v/>
      </c>
      <c r="AX173" t="str">
        <f>IF(ISNUMBER('Panel Spreadsheet'!AX125),'Average Interest by Type'!$C173,"")</f>
        <v/>
      </c>
      <c r="AY173" t="str">
        <f>IF(ISNUMBER('Panel Spreadsheet'!AY125),'Average Interest by Type'!$C173,"")</f>
        <v/>
      </c>
    </row>
    <row r="174" spans="1:51" x14ac:dyDescent="0.35">
      <c r="A174" t="s">
        <v>28</v>
      </c>
      <c r="B174" t="s">
        <v>169</v>
      </c>
      <c r="C174" s="15">
        <v>5</v>
      </c>
      <c r="D174">
        <v>1970</v>
      </c>
      <c r="E174">
        <v>1972</v>
      </c>
      <c r="F174" t="str">
        <f>IF(ISNUMBER('Panel Spreadsheet'!F126),'Average Interest by Type'!$C174,"")</f>
        <v/>
      </c>
      <c r="G174" t="str">
        <f>IF(ISNUMBER('Panel Spreadsheet'!G126),'Average Interest by Type'!$C174,"")</f>
        <v/>
      </c>
      <c r="H174" t="str">
        <f>IF(ISNUMBER('Panel Spreadsheet'!H126),'Average Interest by Type'!$C174,"")</f>
        <v/>
      </c>
      <c r="I174" t="str">
        <f>IF(ISNUMBER('Panel Spreadsheet'!I126),'Average Interest by Type'!$C174,"")</f>
        <v/>
      </c>
      <c r="J174" t="str">
        <f>IF(ISNUMBER('Panel Spreadsheet'!J126),'Average Interest by Type'!$C174,"")</f>
        <v/>
      </c>
      <c r="K174" t="str">
        <f>IF(ISNUMBER('Panel Spreadsheet'!K126),'Average Interest by Type'!$C174,"")</f>
        <v/>
      </c>
      <c r="L174" t="str">
        <f>IF(ISNUMBER('Panel Spreadsheet'!L126),'Average Interest by Type'!$C174,"")</f>
        <v/>
      </c>
      <c r="M174" t="str">
        <f>IF(ISNUMBER('Panel Spreadsheet'!M126),'Average Interest by Type'!$C174,"")</f>
        <v/>
      </c>
      <c r="N174" t="str">
        <f>IF(ISNUMBER('Panel Spreadsheet'!N126),'Average Interest by Type'!$C174,"")</f>
        <v/>
      </c>
      <c r="O174" t="str">
        <f>IF(ISNUMBER('Panel Spreadsheet'!O126),'Average Interest by Type'!$C174,"")</f>
        <v/>
      </c>
      <c r="P174" t="str">
        <f>IF(ISNUMBER('Panel Spreadsheet'!P126),'Average Interest by Type'!$C174,"")</f>
        <v/>
      </c>
      <c r="Q174" t="str">
        <f>IF(ISNUMBER('Panel Spreadsheet'!Q126),'Average Interest by Type'!$C174,"")</f>
        <v/>
      </c>
      <c r="R174" t="str">
        <f>IF(ISNUMBER('Panel Spreadsheet'!R126),'Average Interest by Type'!$C174,"")</f>
        <v/>
      </c>
      <c r="S174" t="str">
        <f>IF(ISNUMBER('Panel Spreadsheet'!S126),'Average Interest by Type'!$C174,"")</f>
        <v/>
      </c>
      <c r="T174" t="str">
        <f>IF(ISNUMBER('Panel Spreadsheet'!T126),'Average Interest by Type'!$C174,"")</f>
        <v/>
      </c>
      <c r="U174" t="str">
        <f>IF(ISNUMBER('Panel Spreadsheet'!U126),'Average Interest by Type'!$C174,"")</f>
        <v/>
      </c>
      <c r="V174" t="str">
        <f>IF(ISNUMBER('Panel Spreadsheet'!V126),'Average Interest by Type'!$C174,"")</f>
        <v/>
      </c>
      <c r="W174" t="str">
        <f>IF(ISNUMBER('Panel Spreadsheet'!W126),'Average Interest by Type'!$C174,"")</f>
        <v/>
      </c>
      <c r="X174" t="str">
        <f>IF(ISNUMBER('Panel Spreadsheet'!X126),'Average Interest by Type'!$C174,"")</f>
        <v/>
      </c>
      <c r="Y174" t="str">
        <f>IF(ISNUMBER('Panel Spreadsheet'!Y126),'Average Interest by Type'!$C174,"")</f>
        <v/>
      </c>
      <c r="Z174" t="str">
        <f>IF(ISNUMBER('Panel Spreadsheet'!Z126),'Average Interest by Type'!$C174,"")</f>
        <v/>
      </c>
      <c r="AA174" t="str">
        <f>IF(ISNUMBER('Panel Spreadsheet'!AA126),'Average Interest by Type'!$C174,"")</f>
        <v/>
      </c>
      <c r="AB174" t="str">
        <f>IF(ISNUMBER('Panel Spreadsheet'!AB126),'Average Interest by Type'!$C174,"")</f>
        <v/>
      </c>
      <c r="AC174" t="str">
        <f>IF(ISNUMBER('Panel Spreadsheet'!AC126),'Average Interest by Type'!$C174,"")</f>
        <v/>
      </c>
      <c r="AD174" t="str">
        <f>IF(ISNUMBER('Panel Spreadsheet'!AD126),'Average Interest by Type'!$C174,"")</f>
        <v/>
      </c>
      <c r="AE174" t="str">
        <f>IF(ISNUMBER('Panel Spreadsheet'!AE126),'Average Interest by Type'!$C174,"")</f>
        <v/>
      </c>
      <c r="AF174" t="str">
        <f>IF(ISNUMBER('Panel Spreadsheet'!AF126),'Average Interest by Type'!$C174,"")</f>
        <v/>
      </c>
      <c r="AG174" t="str">
        <f>IF(ISNUMBER('Panel Spreadsheet'!AG126),'Average Interest by Type'!$C174,"")</f>
        <v/>
      </c>
      <c r="AH174" t="str">
        <f>IF(ISNUMBER('Panel Spreadsheet'!AH126),'Average Interest by Type'!$C174,"")</f>
        <v/>
      </c>
      <c r="AI174" t="str">
        <f>IF(ISNUMBER('Panel Spreadsheet'!AI126),'Average Interest by Type'!$C174,"")</f>
        <v/>
      </c>
      <c r="AJ174" t="str">
        <f>IF(ISNUMBER('Panel Spreadsheet'!AJ126),'Average Interest by Type'!$C174,"")</f>
        <v/>
      </c>
      <c r="AK174" t="str">
        <f>IF(ISNUMBER('Panel Spreadsheet'!AK126),'Average Interest by Type'!$C174,"")</f>
        <v/>
      </c>
      <c r="AL174" t="str">
        <f>IF(ISNUMBER('Panel Spreadsheet'!AL126),'Average Interest by Type'!$C174,"")</f>
        <v/>
      </c>
      <c r="AM174" t="str">
        <f>IF(ISNUMBER('Panel Spreadsheet'!AM126),'Average Interest by Type'!$C174,"")</f>
        <v/>
      </c>
      <c r="AN174" t="str">
        <f>IF(ISNUMBER('Panel Spreadsheet'!AN126),'Average Interest by Type'!$C174,"")</f>
        <v/>
      </c>
      <c r="AO174">
        <f>IF(ISNUMBER('Panel Spreadsheet'!AO126),'Average Interest by Type'!$C174,"")</f>
        <v>5</v>
      </c>
      <c r="AP174">
        <f>IF(ISNUMBER('Panel Spreadsheet'!AP126),'Average Interest by Type'!$C174,"")</f>
        <v>5</v>
      </c>
      <c r="AQ174">
        <f>IF(ISNUMBER('Panel Spreadsheet'!AQ126),'Average Interest by Type'!$C174,"")</f>
        <v>5</v>
      </c>
      <c r="AR174">
        <f>IF(ISNUMBER('Panel Spreadsheet'!AR126),'Average Interest by Type'!$C174,"")</f>
        <v>5</v>
      </c>
      <c r="AS174">
        <f>IF(ISNUMBER('Panel Spreadsheet'!AS126),'Average Interest by Type'!$C174,"")</f>
        <v>5</v>
      </c>
      <c r="AT174">
        <f>IF(ISNUMBER('Panel Spreadsheet'!AT126),'Average Interest by Type'!$C174,"")</f>
        <v>5</v>
      </c>
      <c r="AU174">
        <f>IF(ISNUMBER('Panel Spreadsheet'!AU126),'Average Interest by Type'!$C174,"")</f>
        <v>5</v>
      </c>
      <c r="AV174">
        <f>IF(ISNUMBER('Panel Spreadsheet'!AV126),'Average Interest by Type'!$C174,"")</f>
        <v>5</v>
      </c>
      <c r="AW174">
        <f>IF(ISNUMBER('Panel Spreadsheet'!AW126),'Average Interest by Type'!$C174,"")</f>
        <v>5</v>
      </c>
      <c r="AX174">
        <f>IF(ISNUMBER('Panel Spreadsheet'!AX126),'Average Interest by Type'!$C174,"")</f>
        <v>5</v>
      </c>
      <c r="AY174">
        <f>IF(ISNUMBER('Panel Spreadsheet'!AY126),'Average Interest by Type'!$C174,"")</f>
        <v>5</v>
      </c>
    </row>
    <row r="175" spans="1:51" x14ac:dyDescent="0.35">
      <c r="A175" t="s">
        <v>73</v>
      </c>
      <c r="B175" t="s">
        <v>169</v>
      </c>
      <c r="C175" s="15">
        <v>5</v>
      </c>
      <c r="D175">
        <v>1972</v>
      </c>
      <c r="E175">
        <v>1978</v>
      </c>
      <c r="F175" t="str">
        <f>IF(ISNUMBER('Panel Spreadsheet'!F127),'Average Interest by Type'!$C175,"")</f>
        <v/>
      </c>
      <c r="G175" t="str">
        <f>IF(ISNUMBER('Panel Spreadsheet'!G127),'Average Interest by Type'!$C175,"")</f>
        <v/>
      </c>
      <c r="H175" t="str">
        <f>IF(ISNUMBER('Panel Spreadsheet'!H127),'Average Interest by Type'!$C175,"")</f>
        <v/>
      </c>
      <c r="I175" t="str">
        <f>IF(ISNUMBER('Panel Spreadsheet'!I127),'Average Interest by Type'!$C175,"")</f>
        <v/>
      </c>
      <c r="J175" t="str">
        <f>IF(ISNUMBER('Panel Spreadsheet'!J127),'Average Interest by Type'!$C175,"")</f>
        <v/>
      </c>
      <c r="K175" t="str">
        <f>IF(ISNUMBER('Panel Spreadsheet'!K127),'Average Interest by Type'!$C175,"")</f>
        <v/>
      </c>
      <c r="L175" t="str">
        <f>IF(ISNUMBER('Panel Spreadsheet'!L127),'Average Interest by Type'!$C175,"")</f>
        <v/>
      </c>
      <c r="M175" t="str">
        <f>IF(ISNUMBER('Panel Spreadsheet'!M127),'Average Interest by Type'!$C175,"")</f>
        <v/>
      </c>
      <c r="N175" t="str">
        <f>IF(ISNUMBER('Panel Spreadsheet'!N127),'Average Interest by Type'!$C175,"")</f>
        <v/>
      </c>
      <c r="O175" t="str">
        <f>IF(ISNUMBER('Panel Spreadsheet'!O127),'Average Interest by Type'!$C175,"")</f>
        <v/>
      </c>
      <c r="P175" t="str">
        <f>IF(ISNUMBER('Panel Spreadsheet'!P127),'Average Interest by Type'!$C175,"")</f>
        <v/>
      </c>
      <c r="Q175" t="str">
        <f>IF(ISNUMBER('Panel Spreadsheet'!Q127),'Average Interest by Type'!$C175,"")</f>
        <v/>
      </c>
      <c r="R175" t="str">
        <f>IF(ISNUMBER('Panel Spreadsheet'!R127),'Average Interest by Type'!$C175,"")</f>
        <v/>
      </c>
      <c r="S175" t="str">
        <f>IF(ISNUMBER('Panel Spreadsheet'!S127),'Average Interest by Type'!$C175,"")</f>
        <v/>
      </c>
      <c r="T175" t="str">
        <f>IF(ISNUMBER('Panel Spreadsheet'!T127),'Average Interest by Type'!$C175,"")</f>
        <v/>
      </c>
      <c r="U175" t="str">
        <f>IF(ISNUMBER('Panel Spreadsheet'!U127),'Average Interest by Type'!$C175,"")</f>
        <v/>
      </c>
      <c r="V175" t="str">
        <f>IF(ISNUMBER('Panel Spreadsheet'!V127),'Average Interest by Type'!$C175,"")</f>
        <v/>
      </c>
      <c r="W175" t="str">
        <f>IF(ISNUMBER('Panel Spreadsheet'!W127),'Average Interest by Type'!$C175,"")</f>
        <v/>
      </c>
      <c r="X175" t="str">
        <f>IF(ISNUMBER('Panel Spreadsheet'!X127),'Average Interest by Type'!$C175,"")</f>
        <v/>
      </c>
      <c r="Y175" t="str">
        <f>IF(ISNUMBER('Panel Spreadsheet'!Y127),'Average Interest by Type'!$C175,"")</f>
        <v/>
      </c>
      <c r="Z175" t="str">
        <f>IF(ISNUMBER('Panel Spreadsheet'!Z127),'Average Interest by Type'!$C175,"")</f>
        <v/>
      </c>
      <c r="AA175" t="str">
        <f>IF(ISNUMBER('Panel Spreadsheet'!AA127),'Average Interest by Type'!$C175,"")</f>
        <v/>
      </c>
      <c r="AB175" t="str">
        <f>IF(ISNUMBER('Panel Spreadsheet'!AB127),'Average Interest by Type'!$C175,"")</f>
        <v/>
      </c>
      <c r="AC175" t="str">
        <f>IF(ISNUMBER('Panel Spreadsheet'!AC127),'Average Interest by Type'!$C175,"")</f>
        <v/>
      </c>
      <c r="AD175" t="str">
        <f>IF(ISNUMBER('Panel Spreadsheet'!AD127),'Average Interest by Type'!$C175,"")</f>
        <v/>
      </c>
      <c r="AE175" t="str">
        <f>IF(ISNUMBER('Panel Spreadsheet'!AE127),'Average Interest by Type'!$C175,"")</f>
        <v/>
      </c>
      <c r="AF175" t="str">
        <f>IF(ISNUMBER('Panel Spreadsheet'!AF127),'Average Interest by Type'!$C175,"")</f>
        <v/>
      </c>
      <c r="AG175" t="str">
        <f>IF(ISNUMBER('Panel Spreadsheet'!AG127),'Average Interest by Type'!$C175,"")</f>
        <v/>
      </c>
      <c r="AH175" t="str">
        <f>IF(ISNUMBER('Panel Spreadsheet'!AH127),'Average Interest by Type'!$C175,"")</f>
        <v/>
      </c>
      <c r="AI175" t="str">
        <f>IF(ISNUMBER('Panel Spreadsheet'!AI127),'Average Interest by Type'!$C175,"")</f>
        <v/>
      </c>
      <c r="AJ175" t="str">
        <f>IF(ISNUMBER('Panel Spreadsheet'!AJ127),'Average Interest by Type'!$C175,"")</f>
        <v/>
      </c>
      <c r="AK175" t="str">
        <f>IF(ISNUMBER('Panel Spreadsheet'!AK127),'Average Interest by Type'!$C175,"")</f>
        <v/>
      </c>
      <c r="AL175" t="str">
        <f>IF(ISNUMBER('Panel Spreadsheet'!AL127),'Average Interest by Type'!$C175,"")</f>
        <v/>
      </c>
      <c r="AM175" t="str">
        <f>IF(ISNUMBER('Panel Spreadsheet'!AM127),'Average Interest by Type'!$C175,"")</f>
        <v/>
      </c>
      <c r="AN175" t="str">
        <f>IF(ISNUMBER('Panel Spreadsheet'!AN127),'Average Interest by Type'!$C175,"")</f>
        <v/>
      </c>
      <c r="AO175" t="str">
        <f>IF(ISNUMBER('Panel Spreadsheet'!AO127),'Average Interest by Type'!$C175,"")</f>
        <v/>
      </c>
      <c r="AP175">
        <f>IF(ISNUMBER('Panel Spreadsheet'!AP127),'Average Interest by Type'!$C175,"")</f>
        <v>5</v>
      </c>
      <c r="AQ175">
        <f>IF(ISNUMBER('Panel Spreadsheet'!AQ127),'Average Interest by Type'!$C175,"")</f>
        <v>5</v>
      </c>
      <c r="AR175">
        <f>IF(ISNUMBER('Panel Spreadsheet'!AR127),'Average Interest by Type'!$C175,"")</f>
        <v>5</v>
      </c>
      <c r="AS175">
        <f>IF(ISNUMBER('Panel Spreadsheet'!AS127),'Average Interest by Type'!$C175,"")</f>
        <v>5</v>
      </c>
      <c r="AT175">
        <f>IF(ISNUMBER('Panel Spreadsheet'!AT127),'Average Interest by Type'!$C175,"")</f>
        <v>5</v>
      </c>
      <c r="AU175">
        <f>IF(ISNUMBER('Panel Spreadsheet'!AU127),'Average Interest by Type'!$C175,"")</f>
        <v>5</v>
      </c>
      <c r="AV175">
        <f>IF(ISNUMBER('Panel Spreadsheet'!AV127),'Average Interest by Type'!$C175,"")</f>
        <v>5</v>
      </c>
      <c r="AW175">
        <f>IF(ISNUMBER('Panel Spreadsheet'!AW127),'Average Interest by Type'!$C175,"")</f>
        <v>5</v>
      </c>
      <c r="AX175">
        <f>IF(ISNUMBER('Panel Spreadsheet'!AX127),'Average Interest by Type'!$C175,"")</f>
        <v>5</v>
      </c>
      <c r="AY175">
        <f>IF(ISNUMBER('Panel Spreadsheet'!AY127),'Average Interest by Type'!$C175,"")</f>
        <v>5</v>
      </c>
    </row>
    <row r="176" spans="1:51" x14ac:dyDescent="0.35">
      <c r="A176" t="s">
        <v>28</v>
      </c>
      <c r="B176" t="s">
        <v>169</v>
      </c>
      <c r="C176" s="15">
        <v>5.5</v>
      </c>
      <c r="D176">
        <v>1976</v>
      </c>
      <c r="E176">
        <v>1980</v>
      </c>
      <c r="F176" t="str">
        <f>IF(ISNUMBER('Panel Spreadsheet'!F128),'Average Interest by Type'!$C176,"")</f>
        <v/>
      </c>
      <c r="G176" t="str">
        <f>IF(ISNUMBER('Panel Spreadsheet'!G128),'Average Interest by Type'!$C176,"")</f>
        <v/>
      </c>
      <c r="H176" t="str">
        <f>IF(ISNUMBER('Panel Spreadsheet'!H128),'Average Interest by Type'!$C176,"")</f>
        <v/>
      </c>
      <c r="I176" t="str">
        <f>IF(ISNUMBER('Panel Spreadsheet'!I128),'Average Interest by Type'!$C176,"")</f>
        <v/>
      </c>
      <c r="J176" t="str">
        <f>IF(ISNUMBER('Panel Spreadsheet'!J128),'Average Interest by Type'!$C176,"")</f>
        <v/>
      </c>
      <c r="K176" t="str">
        <f>IF(ISNUMBER('Panel Spreadsheet'!K128),'Average Interest by Type'!$C176,"")</f>
        <v/>
      </c>
      <c r="L176" t="str">
        <f>IF(ISNUMBER('Panel Spreadsheet'!L128),'Average Interest by Type'!$C176,"")</f>
        <v/>
      </c>
      <c r="M176" t="str">
        <f>IF(ISNUMBER('Panel Spreadsheet'!M128),'Average Interest by Type'!$C176,"")</f>
        <v/>
      </c>
      <c r="N176" t="str">
        <f>IF(ISNUMBER('Panel Spreadsheet'!N128),'Average Interest by Type'!$C176,"")</f>
        <v/>
      </c>
      <c r="O176" t="str">
        <f>IF(ISNUMBER('Panel Spreadsheet'!O128),'Average Interest by Type'!$C176,"")</f>
        <v/>
      </c>
      <c r="P176" t="str">
        <f>IF(ISNUMBER('Panel Spreadsheet'!P128),'Average Interest by Type'!$C176,"")</f>
        <v/>
      </c>
      <c r="Q176" t="str">
        <f>IF(ISNUMBER('Panel Spreadsheet'!Q128),'Average Interest by Type'!$C176,"")</f>
        <v/>
      </c>
      <c r="R176" t="str">
        <f>IF(ISNUMBER('Panel Spreadsheet'!R128),'Average Interest by Type'!$C176,"")</f>
        <v/>
      </c>
      <c r="S176" t="str">
        <f>IF(ISNUMBER('Panel Spreadsheet'!S128),'Average Interest by Type'!$C176,"")</f>
        <v/>
      </c>
      <c r="T176" t="str">
        <f>IF(ISNUMBER('Panel Spreadsheet'!T128),'Average Interest by Type'!$C176,"")</f>
        <v/>
      </c>
      <c r="U176" t="str">
        <f>IF(ISNUMBER('Panel Spreadsheet'!U128),'Average Interest by Type'!$C176,"")</f>
        <v/>
      </c>
      <c r="V176" t="str">
        <f>IF(ISNUMBER('Panel Spreadsheet'!V128),'Average Interest by Type'!$C176,"")</f>
        <v/>
      </c>
      <c r="W176" t="str">
        <f>IF(ISNUMBER('Panel Spreadsheet'!W128),'Average Interest by Type'!$C176,"")</f>
        <v/>
      </c>
      <c r="X176" t="str">
        <f>IF(ISNUMBER('Panel Spreadsheet'!X128),'Average Interest by Type'!$C176,"")</f>
        <v/>
      </c>
      <c r="Y176" t="str">
        <f>IF(ISNUMBER('Panel Spreadsheet'!Y128),'Average Interest by Type'!$C176,"")</f>
        <v/>
      </c>
      <c r="Z176" t="str">
        <f>IF(ISNUMBER('Panel Spreadsheet'!Z128),'Average Interest by Type'!$C176,"")</f>
        <v/>
      </c>
      <c r="AA176" t="str">
        <f>IF(ISNUMBER('Panel Spreadsheet'!AA128),'Average Interest by Type'!$C176,"")</f>
        <v/>
      </c>
      <c r="AB176" t="str">
        <f>IF(ISNUMBER('Panel Spreadsheet'!AB128),'Average Interest by Type'!$C176,"")</f>
        <v/>
      </c>
      <c r="AC176" t="str">
        <f>IF(ISNUMBER('Panel Spreadsheet'!AC128),'Average Interest by Type'!$C176,"")</f>
        <v/>
      </c>
      <c r="AD176" t="str">
        <f>IF(ISNUMBER('Panel Spreadsheet'!AD128),'Average Interest by Type'!$C176,"")</f>
        <v/>
      </c>
      <c r="AE176" t="str">
        <f>IF(ISNUMBER('Panel Spreadsheet'!AE128),'Average Interest by Type'!$C176,"")</f>
        <v/>
      </c>
      <c r="AF176" t="str">
        <f>IF(ISNUMBER('Panel Spreadsheet'!AF128),'Average Interest by Type'!$C176,"")</f>
        <v/>
      </c>
      <c r="AG176" t="str">
        <f>IF(ISNUMBER('Panel Spreadsheet'!AG128),'Average Interest by Type'!$C176,"")</f>
        <v/>
      </c>
      <c r="AH176" t="str">
        <f>IF(ISNUMBER('Panel Spreadsheet'!AH128),'Average Interest by Type'!$C176,"")</f>
        <v/>
      </c>
      <c r="AI176" t="str">
        <f>IF(ISNUMBER('Panel Spreadsheet'!AI128),'Average Interest by Type'!$C176,"")</f>
        <v/>
      </c>
      <c r="AJ176" t="str">
        <f>IF(ISNUMBER('Panel Spreadsheet'!AJ128),'Average Interest by Type'!$C176,"")</f>
        <v/>
      </c>
      <c r="AK176" t="str">
        <f>IF(ISNUMBER('Panel Spreadsheet'!AK128),'Average Interest by Type'!$C176,"")</f>
        <v/>
      </c>
      <c r="AL176" t="str">
        <f>IF(ISNUMBER('Panel Spreadsheet'!AL128),'Average Interest by Type'!$C176,"")</f>
        <v/>
      </c>
      <c r="AM176" t="str">
        <f>IF(ISNUMBER('Panel Spreadsheet'!AM128),'Average Interest by Type'!$C176,"")</f>
        <v/>
      </c>
      <c r="AN176" t="str">
        <f>IF(ISNUMBER('Panel Spreadsheet'!AN128),'Average Interest by Type'!$C176,"")</f>
        <v/>
      </c>
      <c r="AO176" t="str">
        <f>IF(ISNUMBER('Panel Spreadsheet'!AO128),'Average Interest by Type'!$C176,"")</f>
        <v/>
      </c>
      <c r="AP176">
        <f>IF(ISNUMBER('Panel Spreadsheet'!AP128),'Average Interest by Type'!$C176,"")</f>
        <v>5.5</v>
      </c>
      <c r="AQ176">
        <f>IF(ISNUMBER('Panel Spreadsheet'!AQ128),'Average Interest by Type'!$C176,"")</f>
        <v>5.5</v>
      </c>
      <c r="AR176">
        <f>IF(ISNUMBER('Panel Spreadsheet'!AR128),'Average Interest by Type'!$C176,"")</f>
        <v>5.5</v>
      </c>
      <c r="AS176">
        <f>IF(ISNUMBER('Panel Spreadsheet'!AS128),'Average Interest by Type'!$C176,"")</f>
        <v>5.5</v>
      </c>
      <c r="AT176">
        <f>IF(ISNUMBER('Panel Spreadsheet'!AT128),'Average Interest by Type'!$C176,"")</f>
        <v>5.5</v>
      </c>
      <c r="AU176">
        <f>IF(ISNUMBER('Panel Spreadsheet'!AU128),'Average Interest by Type'!$C176,"")</f>
        <v>5.5</v>
      </c>
      <c r="AV176">
        <f>IF(ISNUMBER('Panel Spreadsheet'!AV128),'Average Interest by Type'!$C176,"")</f>
        <v>5.5</v>
      </c>
      <c r="AW176">
        <f>IF(ISNUMBER('Panel Spreadsheet'!AW128),'Average Interest by Type'!$C176,"")</f>
        <v>5.5</v>
      </c>
      <c r="AX176">
        <f>IF(ISNUMBER('Panel Spreadsheet'!AX128),'Average Interest by Type'!$C176,"")</f>
        <v>5.5</v>
      </c>
      <c r="AY176">
        <f>IF(ISNUMBER('Panel Spreadsheet'!AY128),'Average Interest by Type'!$C176,"")</f>
        <v>5.5</v>
      </c>
    </row>
    <row r="177" spans="1:51" x14ac:dyDescent="0.35">
      <c r="A177" t="s">
        <v>74</v>
      </c>
      <c r="B177" t="s">
        <v>169</v>
      </c>
      <c r="C177" s="15">
        <v>5.5</v>
      </c>
      <c r="D177">
        <v>1975</v>
      </c>
      <c r="E177">
        <v>1979</v>
      </c>
      <c r="F177" t="str">
        <f>IF(ISNUMBER('Panel Spreadsheet'!F129),'Average Interest by Type'!$C177,"")</f>
        <v/>
      </c>
      <c r="G177" t="str">
        <f>IF(ISNUMBER('Panel Spreadsheet'!G129),'Average Interest by Type'!$C177,"")</f>
        <v/>
      </c>
      <c r="H177" t="str">
        <f>IF(ISNUMBER('Panel Spreadsheet'!H129),'Average Interest by Type'!$C177,"")</f>
        <v/>
      </c>
      <c r="I177" t="str">
        <f>IF(ISNUMBER('Panel Spreadsheet'!I129),'Average Interest by Type'!$C177,"")</f>
        <v/>
      </c>
      <c r="J177" t="str">
        <f>IF(ISNUMBER('Panel Spreadsheet'!J129),'Average Interest by Type'!$C177,"")</f>
        <v/>
      </c>
      <c r="K177" t="str">
        <f>IF(ISNUMBER('Panel Spreadsheet'!K129),'Average Interest by Type'!$C177,"")</f>
        <v/>
      </c>
      <c r="L177" t="str">
        <f>IF(ISNUMBER('Panel Spreadsheet'!L129),'Average Interest by Type'!$C177,"")</f>
        <v/>
      </c>
      <c r="M177" t="str">
        <f>IF(ISNUMBER('Panel Spreadsheet'!M129),'Average Interest by Type'!$C177,"")</f>
        <v/>
      </c>
      <c r="N177" t="str">
        <f>IF(ISNUMBER('Panel Spreadsheet'!N129),'Average Interest by Type'!$C177,"")</f>
        <v/>
      </c>
      <c r="O177" t="str">
        <f>IF(ISNUMBER('Panel Spreadsheet'!O129),'Average Interest by Type'!$C177,"")</f>
        <v/>
      </c>
      <c r="P177" t="str">
        <f>IF(ISNUMBER('Panel Spreadsheet'!P129),'Average Interest by Type'!$C177,"")</f>
        <v/>
      </c>
      <c r="Q177" t="str">
        <f>IF(ISNUMBER('Panel Spreadsheet'!Q129),'Average Interest by Type'!$C177,"")</f>
        <v/>
      </c>
      <c r="R177" t="str">
        <f>IF(ISNUMBER('Panel Spreadsheet'!R129),'Average Interest by Type'!$C177,"")</f>
        <v/>
      </c>
      <c r="S177" t="str">
        <f>IF(ISNUMBER('Panel Spreadsheet'!S129),'Average Interest by Type'!$C177,"")</f>
        <v/>
      </c>
      <c r="T177" t="str">
        <f>IF(ISNUMBER('Panel Spreadsheet'!T129),'Average Interest by Type'!$C177,"")</f>
        <v/>
      </c>
      <c r="U177" t="str">
        <f>IF(ISNUMBER('Panel Spreadsheet'!U129),'Average Interest by Type'!$C177,"")</f>
        <v/>
      </c>
      <c r="V177" t="str">
        <f>IF(ISNUMBER('Panel Spreadsheet'!V129),'Average Interest by Type'!$C177,"")</f>
        <v/>
      </c>
      <c r="W177" t="str">
        <f>IF(ISNUMBER('Panel Spreadsheet'!W129),'Average Interest by Type'!$C177,"")</f>
        <v/>
      </c>
      <c r="X177" t="str">
        <f>IF(ISNUMBER('Panel Spreadsheet'!X129),'Average Interest by Type'!$C177,"")</f>
        <v/>
      </c>
      <c r="Y177" t="str">
        <f>IF(ISNUMBER('Panel Spreadsheet'!Y129),'Average Interest by Type'!$C177,"")</f>
        <v/>
      </c>
      <c r="Z177" t="str">
        <f>IF(ISNUMBER('Panel Spreadsheet'!Z129),'Average Interest by Type'!$C177,"")</f>
        <v/>
      </c>
      <c r="AA177" t="str">
        <f>IF(ISNUMBER('Panel Spreadsheet'!AA129),'Average Interest by Type'!$C177,"")</f>
        <v/>
      </c>
      <c r="AB177" t="str">
        <f>IF(ISNUMBER('Panel Spreadsheet'!AB129),'Average Interest by Type'!$C177,"")</f>
        <v/>
      </c>
      <c r="AC177" t="str">
        <f>IF(ISNUMBER('Panel Spreadsheet'!AC129),'Average Interest by Type'!$C177,"")</f>
        <v/>
      </c>
      <c r="AD177" t="str">
        <f>IF(ISNUMBER('Panel Spreadsheet'!AD129),'Average Interest by Type'!$C177,"")</f>
        <v/>
      </c>
      <c r="AE177" t="str">
        <f>IF(ISNUMBER('Panel Spreadsheet'!AE129),'Average Interest by Type'!$C177,"")</f>
        <v/>
      </c>
      <c r="AF177" t="str">
        <f>IF(ISNUMBER('Panel Spreadsheet'!AF129),'Average Interest by Type'!$C177,"")</f>
        <v/>
      </c>
      <c r="AG177" t="str">
        <f>IF(ISNUMBER('Panel Spreadsheet'!AG129),'Average Interest by Type'!$C177,"")</f>
        <v/>
      </c>
      <c r="AH177" t="str">
        <f>IF(ISNUMBER('Panel Spreadsheet'!AH129),'Average Interest by Type'!$C177,"")</f>
        <v/>
      </c>
      <c r="AI177" t="str">
        <f>IF(ISNUMBER('Panel Spreadsheet'!AI129),'Average Interest by Type'!$C177,"")</f>
        <v/>
      </c>
      <c r="AJ177" t="str">
        <f>IF(ISNUMBER('Panel Spreadsheet'!AJ129),'Average Interest by Type'!$C177,"")</f>
        <v/>
      </c>
      <c r="AK177" t="str">
        <f>IF(ISNUMBER('Panel Spreadsheet'!AK129),'Average Interest by Type'!$C177,"")</f>
        <v/>
      </c>
      <c r="AL177" t="str">
        <f>IF(ISNUMBER('Panel Spreadsheet'!AL129),'Average Interest by Type'!$C177,"")</f>
        <v/>
      </c>
      <c r="AM177" t="str">
        <f>IF(ISNUMBER('Panel Spreadsheet'!AM129),'Average Interest by Type'!$C177,"")</f>
        <v/>
      </c>
      <c r="AN177" t="str">
        <f>IF(ISNUMBER('Panel Spreadsheet'!AN129),'Average Interest by Type'!$C177,"")</f>
        <v/>
      </c>
      <c r="AO177" t="str">
        <f>IF(ISNUMBER('Panel Spreadsheet'!AO129),'Average Interest by Type'!$C177,"")</f>
        <v/>
      </c>
      <c r="AP177">
        <f>IF(ISNUMBER('Panel Spreadsheet'!AP129),'Average Interest by Type'!$C177,"")</f>
        <v>5.5</v>
      </c>
      <c r="AQ177">
        <f>IF(ISNUMBER('Panel Spreadsheet'!AQ129),'Average Interest by Type'!$C177,"")</f>
        <v>5.5</v>
      </c>
      <c r="AR177">
        <f>IF(ISNUMBER('Panel Spreadsheet'!AR129),'Average Interest by Type'!$C177,"")</f>
        <v>5.5</v>
      </c>
      <c r="AS177">
        <f>IF(ISNUMBER('Panel Spreadsheet'!AS129),'Average Interest by Type'!$C177,"")</f>
        <v>5.5</v>
      </c>
      <c r="AT177">
        <f>IF(ISNUMBER('Panel Spreadsheet'!AT129),'Average Interest by Type'!$C177,"")</f>
        <v>5.5</v>
      </c>
      <c r="AU177">
        <f>IF(ISNUMBER('Panel Spreadsheet'!AU129),'Average Interest by Type'!$C177,"")</f>
        <v>5.5</v>
      </c>
      <c r="AV177">
        <f>IF(ISNUMBER('Panel Spreadsheet'!AV129),'Average Interest by Type'!$C177,"")</f>
        <v>5.5</v>
      </c>
      <c r="AW177">
        <f>IF(ISNUMBER('Panel Spreadsheet'!AW129),'Average Interest by Type'!$C177,"")</f>
        <v>5.5</v>
      </c>
      <c r="AX177">
        <f>IF(ISNUMBER('Panel Spreadsheet'!AX129),'Average Interest by Type'!$C177,"")</f>
        <v>5.5</v>
      </c>
      <c r="AY177">
        <f>IF(ISNUMBER('Panel Spreadsheet'!AY129),'Average Interest by Type'!$C177,"")</f>
        <v>5.5</v>
      </c>
    </row>
    <row r="178" spans="1:51" x14ac:dyDescent="0.35">
      <c r="A178" t="s">
        <v>28</v>
      </c>
      <c r="B178" t="s">
        <v>169</v>
      </c>
      <c r="C178" s="15">
        <v>6</v>
      </c>
      <c r="D178">
        <v>1946</v>
      </c>
      <c r="E178">
        <v>1956</v>
      </c>
      <c r="F178" t="str">
        <f>IF(ISNUMBER('Panel Spreadsheet'!F130),'Average Interest by Type'!$C178,"")</f>
        <v/>
      </c>
      <c r="G178" t="str">
        <f>IF(ISNUMBER('Panel Spreadsheet'!G130),'Average Interest by Type'!$C178,"")</f>
        <v/>
      </c>
      <c r="H178" t="str">
        <f>IF(ISNUMBER('Panel Spreadsheet'!H130),'Average Interest by Type'!$C178,"")</f>
        <v/>
      </c>
      <c r="I178">
        <f>IF(ISNUMBER('Panel Spreadsheet'!I130),'Average Interest by Type'!$C178,"")</f>
        <v>6</v>
      </c>
      <c r="J178">
        <f>IF(ISNUMBER('Panel Spreadsheet'!J130),'Average Interest by Type'!$C178,"")</f>
        <v>6</v>
      </c>
      <c r="K178">
        <f>IF(ISNUMBER('Panel Spreadsheet'!K130),'Average Interest by Type'!$C178,"")</f>
        <v>6</v>
      </c>
      <c r="L178">
        <f>IF(ISNUMBER('Panel Spreadsheet'!L130),'Average Interest by Type'!$C178,"")</f>
        <v>6</v>
      </c>
      <c r="M178">
        <f>IF(ISNUMBER('Panel Spreadsheet'!M130),'Average Interest by Type'!$C178,"")</f>
        <v>6</v>
      </c>
      <c r="N178">
        <f>IF(ISNUMBER('Panel Spreadsheet'!N130),'Average Interest by Type'!$C178,"")</f>
        <v>6</v>
      </c>
      <c r="O178">
        <f>IF(ISNUMBER('Panel Spreadsheet'!O130),'Average Interest by Type'!$C178,"")</f>
        <v>6</v>
      </c>
      <c r="P178">
        <f>IF(ISNUMBER('Panel Spreadsheet'!P130),'Average Interest by Type'!$C178,"")</f>
        <v>6</v>
      </c>
      <c r="Q178">
        <f>IF(ISNUMBER('Panel Spreadsheet'!Q130),'Average Interest by Type'!$C178,"")</f>
        <v>6</v>
      </c>
      <c r="R178">
        <f>IF(ISNUMBER('Panel Spreadsheet'!R130),'Average Interest by Type'!$C178,"")</f>
        <v>6</v>
      </c>
      <c r="S178">
        <f>IF(ISNUMBER('Panel Spreadsheet'!S130),'Average Interest by Type'!$C178,"")</f>
        <v>6</v>
      </c>
      <c r="T178" t="str">
        <f>IF(ISNUMBER('Panel Spreadsheet'!T130),'Average Interest by Type'!$C178,"")</f>
        <v/>
      </c>
      <c r="U178" t="str">
        <f>IF(ISNUMBER('Panel Spreadsheet'!U130),'Average Interest by Type'!$C178,"")</f>
        <v/>
      </c>
      <c r="V178" t="str">
        <f>IF(ISNUMBER('Panel Spreadsheet'!V130),'Average Interest by Type'!$C178,"")</f>
        <v/>
      </c>
      <c r="W178" t="str">
        <f>IF(ISNUMBER('Panel Spreadsheet'!W130),'Average Interest by Type'!$C178,"")</f>
        <v/>
      </c>
      <c r="X178" t="str">
        <f>IF(ISNUMBER('Panel Spreadsheet'!X130),'Average Interest by Type'!$C178,"")</f>
        <v/>
      </c>
      <c r="Y178" t="str">
        <f>IF(ISNUMBER('Panel Spreadsheet'!Y130),'Average Interest by Type'!$C178,"")</f>
        <v/>
      </c>
      <c r="Z178" t="str">
        <f>IF(ISNUMBER('Panel Spreadsheet'!Z130),'Average Interest by Type'!$C178,"")</f>
        <v/>
      </c>
      <c r="AA178" t="str">
        <f>IF(ISNUMBER('Panel Spreadsheet'!AA130),'Average Interest by Type'!$C178,"")</f>
        <v/>
      </c>
      <c r="AB178" t="str">
        <f>IF(ISNUMBER('Panel Spreadsheet'!AB130),'Average Interest by Type'!$C178,"")</f>
        <v/>
      </c>
      <c r="AC178" t="str">
        <f>IF(ISNUMBER('Panel Spreadsheet'!AC130),'Average Interest by Type'!$C178,"")</f>
        <v/>
      </c>
      <c r="AD178" t="str">
        <f>IF(ISNUMBER('Panel Spreadsheet'!AD130),'Average Interest by Type'!$C178,"")</f>
        <v/>
      </c>
      <c r="AE178" t="str">
        <f>IF(ISNUMBER('Panel Spreadsheet'!AE130),'Average Interest by Type'!$C178,"")</f>
        <v/>
      </c>
      <c r="AF178" t="str">
        <f>IF(ISNUMBER('Panel Spreadsheet'!AF130),'Average Interest by Type'!$C178,"")</f>
        <v/>
      </c>
      <c r="AG178" t="str">
        <f>IF(ISNUMBER('Panel Spreadsheet'!AG130),'Average Interest by Type'!$C178,"")</f>
        <v/>
      </c>
      <c r="AH178" t="str">
        <f>IF(ISNUMBER('Panel Spreadsheet'!AH130),'Average Interest by Type'!$C178,"")</f>
        <v/>
      </c>
      <c r="AI178" t="str">
        <f>IF(ISNUMBER('Panel Spreadsheet'!AI130),'Average Interest by Type'!$C178,"")</f>
        <v/>
      </c>
      <c r="AJ178" t="str">
        <f>IF(ISNUMBER('Panel Spreadsheet'!AJ130),'Average Interest by Type'!$C178,"")</f>
        <v/>
      </c>
      <c r="AK178" t="str">
        <f>IF(ISNUMBER('Panel Spreadsheet'!AK130),'Average Interest by Type'!$C178,"")</f>
        <v/>
      </c>
      <c r="AL178" t="str">
        <f>IF(ISNUMBER('Panel Spreadsheet'!AL130),'Average Interest by Type'!$C178,"")</f>
        <v/>
      </c>
      <c r="AM178" t="str">
        <f>IF(ISNUMBER('Panel Spreadsheet'!AM130),'Average Interest by Type'!$C178,"")</f>
        <v/>
      </c>
      <c r="AN178" t="str">
        <f>IF(ISNUMBER('Panel Spreadsheet'!AN130),'Average Interest by Type'!$C178,"")</f>
        <v/>
      </c>
      <c r="AO178" t="str">
        <f>IF(ISNUMBER('Panel Spreadsheet'!AO130),'Average Interest by Type'!$C178,"")</f>
        <v/>
      </c>
      <c r="AP178" t="str">
        <f>IF(ISNUMBER('Panel Spreadsheet'!AP130),'Average Interest by Type'!$C178,"")</f>
        <v/>
      </c>
      <c r="AQ178" t="str">
        <f>IF(ISNUMBER('Panel Spreadsheet'!AQ130),'Average Interest by Type'!$C178,"")</f>
        <v/>
      </c>
      <c r="AR178" t="str">
        <f>IF(ISNUMBER('Panel Spreadsheet'!AR130),'Average Interest by Type'!$C178,"")</f>
        <v/>
      </c>
      <c r="AS178" t="str">
        <f>IF(ISNUMBER('Panel Spreadsheet'!AS130),'Average Interest by Type'!$C178,"")</f>
        <v/>
      </c>
      <c r="AT178" t="str">
        <f>IF(ISNUMBER('Panel Spreadsheet'!AT130),'Average Interest by Type'!$C178,"")</f>
        <v/>
      </c>
      <c r="AU178" t="str">
        <f>IF(ISNUMBER('Panel Spreadsheet'!AU130),'Average Interest by Type'!$C178,"")</f>
        <v/>
      </c>
      <c r="AV178" t="str">
        <f>IF(ISNUMBER('Panel Spreadsheet'!AV130),'Average Interest by Type'!$C178,"")</f>
        <v/>
      </c>
      <c r="AW178" t="str">
        <f>IF(ISNUMBER('Panel Spreadsheet'!AW130),'Average Interest by Type'!$C178,"")</f>
        <v/>
      </c>
      <c r="AX178" t="str">
        <f>IF(ISNUMBER('Panel Spreadsheet'!AX130),'Average Interest by Type'!$C178,"")</f>
        <v/>
      </c>
      <c r="AY178" t="str">
        <f>IF(ISNUMBER('Panel Spreadsheet'!AY130),'Average Interest by Type'!$C178,"")</f>
        <v/>
      </c>
    </row>
    <row r="179" spans="1:51" x14ac:dyDescent="0.35">
      <c r="A179" t="s">
        <v>28</v>
      </c>
      <c r="B179" t="s">
        <v>169</v>
      </c>
      <c r="C179" s="15">
        <v>6</v>
      </c>
      <c r="D179">
        <v>1963</v>
      </c>
      <c r="E179">
        <v>1965</v>
      </c>
      <c r="F179" t="str">
        <f>IF(ISNUMBER('Panel Spreadsheet'!F131),'Average Interest by Type'!$C179,"")</f>
        <v/>
      </c>
      <c r="G179" t="str">
        <f>IF(ISNUMBER('Panel Spreadsheet'!G131),'Average Interest by Type'!$C179,"")</f>
        <v/>
      </c>
      <c r="H179" t="str">
        <f>IF(ISNUMBER('Panel Spreadsheet'!H131),'Average Interest by Type'!$C179,"")</f>
        <v/>
      </c>
      <c r="I179" t="str">
        <f>IF(ISNUMBER('Panel Spreadsheet'!I131),'Average Interest by Type'!$C179,"")</f>
        <v/>
      </c>
      <c r="J179" t="str">
        <f>IF(ISNUMBER('Panel Spreadsheet'!J131),'Average Interest by Type'!$C179,"")</f>
        <v/>
      </c>
      <c r="K179" t="str">
        <f>IF(ISNUMBER('Panel Spreadsheet'!K131),'Average Interest by Type'!$C179,"")</f>
        <v/>
      </c>
      <c r="L179" t="str">
        <f>IF(ISNUMBER('Panel Spreadsheet'!L131),'Average Interest by Type'!$C179,"")</f>
        <v/>
      </c>
      <c r="M179" t="str">
        <f>IF(ISNUMBER('Panel Spreadsheet'!M131),'Average Interest by Type'!$C179,"")</f>
        <v/>
      </c>
      <c r="N179" t="str">
        <f>IF(ISNUMBER('Panel Spreadsheet'!N131),'Average Interest by Type'!$C179,"")</f>
        <v/>
      </c>
      <c r="O179" t="str">
        <f>IF(ISNUMBER('Panel Spreadsheet'!O131),'Average Interest by Type'!$C179,"")</f>
        <v/>
      </c>
      <c r="P179" t="str">
        <f>IF(ISNUMBER('Panel Spreadsheet'!P131),'Average Interest by Type'!$C179,"")</f>
        <v/>
      </c>
      <c r="Q179" t="str">
        <f>IF(ISNUMBER('Panel Spreadsheet'!Q131),'Average Interest by Type'!$C179,"")</f>
        <v/>
      </c>
      <c r="R179" t="str">
        <f>IF(ISNUMBER('Panel Spreadsheet'!R131),'Average Interest by Type'!$C179,"")</f>
        <v/>
      </c>
      <c r="S179" t="str">
        <f>IF(ISNUMBER('Panel Spreadsheet'!S131),'Average Interest by Type'!$C179,"")</f>
        <v/>
      </c>
      <c r="T179" t="str">
        <f>IF(ISNUMBER('Panel Spreadsheet'!T131),'Average Interest by Type'!$C179,"")</f>
        <v/>
      </c>
      <c r="U179" t="str">
        <f>IF(ISNUMBER('Panel Spreadsheet'!U131),'Average Interest by Type'!$C179,"")</f>
        <v/>
      </c>
      <c r="V179" t="str">
        <f>IF(ISNUMBER('Panel Spreadsheet'!V131),'Average Interest by Type'!$C179,"")</f>
        <v/>
      </c>
      <c r="W179" t="str">
        <f>IF(ISNUMBER('Panel Spreadsheet'!W131),'Average Interest by Type'!$C179,"")</f>
        <v/>
      </c>
      <c r="X179" t="str">
        <f>IF(ISNUMBER('Panel Spreadsheet'!X131),'Average Interest by Type'!$C179,"")</f>
        <v/>
      </c>
      <c r="Y179" t="str">
        <f>IF(ISNUMBER('Panel Spreadsheet'!Y131),'Average Interest by Type'!$C179,"")</f>
        <v/>
      </c>
      <c r="Z179" t="str">
        <f>IF(ISNUMBER('Panel Spreadsheet'!Z131),'Average Interest by Type'!$C179,"")</f>
        <v/>
      </c>
      <c r="AA179" t="str">
        <f>IF(ISNUMBER('Panel Spreadsheet'!AA131),'Average Interest by Type'!$C179,"")</f>
        <v/>
      </c>
      <c r="AB179" t="str">
        <f>IF(ISNUMBER('Panel Spreadsheet'!AB131),'Average Interest by Type'!$C179,"")</f>
        <v/>
      </c>
      <c r="AC179" t="str">
        <f>IF(ISNUMBER('Panel Spreadsheet'!AC131),'Average Interest by Type'!$C179,"")</f>
        <v/>
      </c>
      <c r="AD179" t="str">
        <f>IF(ISNUMBER('Panel Spreadsheet'!AD131),'Average Interest by Type'!$C179,"")</f>
        <v/>
      </c>
      <c r="AE179" t="str">
        <f>IF(ISNUMBER('Panel Spreadsheet'!AE131),'Average Interest by Type'!$C179,"")</f>
        <v/>
      </c>
      <c r="AF179" t="str">
        <f>IF(ISNUMBER('Panel Spreadsheet'!AF131),'Average Interest by Type'!$C179,"")</f>
        <v/>
      </c>
      <c r="AG179" t="str">
        <f>IF(ISNUMBER('Panel Spreadsheet'!AG131),'Average Interest by Type'!$C179,"")</f>
        <v/>
      </c>
      <c r="AH179" t="str">
        <f>IF(ISNUMBER('Panel Spreadsheet'!AH131),'Average Interest by Type'!$C179,"")</f>
        <v/>
      </c>
      <c r="AI179" t="str">
        <f>IF(ISNUMBER('Panel Spreadsheet'!AI131),'Average Interest by Type'!$C179,"")</f>
        <v/>
      </c>
      <c r="AJ179" t="str">
        <f>IF(ISNUMBER('Panel Spreadsheet'!AJ131),'Average Interest by Type'!$C179,"")</f>
        <v/>
      </c>
      <c r="AK179" t="str">
        <f>IF(ISNUMBER('Panel Spreadsheet'!AK131),'Average Interest by Type'!$C179,"")</f>
        <v/>
      </c>
      <c r="AL179" t="str">
        <f>IF(ISNUMBER('Panel Spreadsheet'!AL131),'Average Interest by Type'!$C179,"")</f>
        <v/>
      </c>
      <c r="AM179" t="str">
        <f>IF(ISNUMBER('Panel Spreadsheet'!AM131),'Average Interest by Type'!$C179,"")</f>
        <v/>
      </c>
      <c r="AN179" t="str">
        <f>IF(ISNUMBER('Panel Spreadsheet'!AN131),'Average Interest by Type'!$C179,"")</f>
        <v/>
      </c>
      <c r="AO179" t="str">
        <f>IF(ISNUMBER('Panel Spreadsheet'!AO131),'Average Interest by Type'!$C179,"")</f>
        <v/>
      </c>
      <c r="AP179" t="str">
        <f>IF(ISNUMBER('Panel Spreadsheet'!AP131),'Average Interest by Type'!$C179,"")</f>
        <v/>
      </c>
      <c r="AQ179">
        <f>IF(ISNUMBER('Panel Spreadsheet'!AQ131),'Average Interest by Type'!$C179,"")</f>
        <v>6</v>
      </c>
      <c r="AR179">
        <f>IF(ISNUMBER('Panel Spreadsheet'!AR131),'Average Interest by Type'!$C179,"")</f>
        <v>6</v>
      </c>
      <c r="AS179">
        <f>IF(ISNUMBER('Panel Spreadsheet'!AS131),'Average Interest by Type'!$C179,"")</f>
        <v>6</v>
      </c>
      <c r="AT179">
        <f>IF(ISNUMBER('Panel Spreadsheet'!AT131),'Average Interest by Type'!$C179,"")</f>
        <v>6</v>
      </c>
      <c r="AU179">
        <f>IF(ISNUMBER('Panel Spreadsheet'!AU131),'Average Interest by Type'!$C179,"")</f>
        <v>6</v>
      </c>
      <c r="AV179">
        <f>IF(ISNUMBER('Panel Spreadsheet'!AV131),'Average Interest by Type'!$C179,"")</f>
        <v>6</v>
      </c>
      <c r="AW179" t="str">
        <f>IF(ISNUMBER('Panel Spreadsheet'!AW131),'Average Interest by Type'!$C179,"")</f>
        <v/>
      </c>
      <c r="AX179" t="str">
        <f>IF(ISNUMBER('Panel Spreadsheet'!AX131),'Average Interest by Type'!$C179,"")</f>
        <v/>
      </c>
      <c r="AY179" t="str">
        <f>IF(ISNUMBER('Panel Spreadsheet'!AY131),'Average Interest by Type'!$C179,"")</f>
        <v/>
      </c>
    </row>
    <row r="180" spans="1:51" x14ac:dyDescent="0.35">
      <c r="A180" t="s">
        <v>28</v>
      </c>
      <c r="B180" t="s">
        <v>169</v>
      </c>
      <c r="C180" s="15">
        <v>6</v>
      </c>
      <c r="D180">
        <v>1980</v>
      </c>
      <c r="E180">
        <v>1983</v>
      </c>
      <c r="F180" t="str">
        <f>IF(ISNUMBER('Panel Spreadsheet'!F132),'Average Interest by Type'!$C180,"")</f>
        <v/>
      </c>
      <c r="G180" t="str">
        <f>IF(ISNUMBER('Panel Spreadsheet'!G132),'Average Interest by Type'!$C180,"")</f>
        <v/>
      </c>
      <c r="H180" t="str">
        <f>IF(ISNUMBER('Panel Spreadsheet'!H132),'Average Interest by Type'!$C180,"")</f>
        <v/>
      </c>
      <c r="I180" t="str">
        <f>IF(ISNUMBER('Panel Spreadsheet'!I132),'Average Interest by Type'!$C180,"")</f>
        <v/>
      </c>
      <c r="J180" t="str">
        <f>IF(ISNUMBER('Panel Spreadsheet'!J132),'Average Interest by Type'!$C180,"")</f>
        <v/>
      </c>
      <c r="K180" t="str">
        <f>IF(ISNUMBER('Panel Spreadsheet'!K132),'Average Interest by Type'!$C180,"")</f>
        <v/>
      </c>
      <c r="L180" t="str">
        <f>IF(ISNUMBER('Panel Spreadsheet'!L132),'Average Interest by Type'!$C180,"")</f>
        <v/>
      </c>
      <c r="M180" t="str">
        <f>IF(ISNUMBER('Panel Spreadsheet'!M132),'Average Interest by Type'!$C180,"")</f>
        <v/>
      </c>
      <c r="N180" t="str">
        <f>IF(ISNUMBER('Panel Spreadsheet'!N132),'Average Interest by Type'!$C180,"")</f>
        <v/>
      </c>
      <c r="O180" t="str">
        <f>IF(ISNUMBER('Panel Spreadsheet'!O132),'Average Interest by Type'!$C180,"")</f>
        <v/>
      </c>
      <c r="P180" t="str">
        <f>IF(ISNUMBER('Panel Spreadsheet'!P132),'Average Interest by Type'!$C180,"")</f>
        <v/>
      </c>
      <c r="Q180" t="str">
        <f>IF(ISNUMBER('Panel Spreadsheet'!Q132),'Average Interest by Type'!$C180,"")</f>
        <v/>
      </c>
      <c r="R180" t="str">
        <f>IF(ISNUMBER('Panel Spreadsheet'!R132),'Average Interest by Type'!$C180,"")</f>
        <v/>
      </c>
      <c r="S180" t="str">
        <f>IF(ISNUMBER('Panel Spreadsheet'!S132),'Average Interest by Type'!$C180,"")</f>
        <v/>
      </c>
      <c r="T180" t="str">
        <f>IF(ISNUMBER('Panel Spreadsheet'!T132),'Average Interest by Type'!$C180,"")</f>
        <v/>
      </c>
      <c r="U180" t="str">
        <f>IF(ISNUMBER('Panel Spreadsheet'!U132),'Average Interest by Type'!$C180,"")</f>
        <v/>
      </c>
      <c r="V180" t="str">
        <f>IF(ISNUMBER('Panel Spreadsheet'!V132),'Average Interest by Type'!$C180,"")</f>
        <v/>
      </c>
      <c r="W180" t="str">
        <f>IF(ISNUMBER('Panel Spreadsheet'!W132),'Average Interest by Type'!$C180,"")</f>
        <v/>
      </c>
      <c r="X180" t="str">
        <f>IF(ISNUMBER('Panel Spreadsheet'!X132),'Average Interest by Type'!$C180,"")</f>
        <v/>
      </c>
      <c r="Y180" t="str">
        <f>IF(ISNUMBER('Panel Spreadsheet'!Y132),'Average Interest by Type'!$C180,"")</f>
        <v/>
      </c>
      <c r="Z180" t="str">
        <f>IF(ISNUMBER('Panel Spreadsheet'!Z132),'Average Interest by Type'!$C180,"")</f>
        <v/>
      </c>
      <c r="AA180" t="str">
        <f>IF(ISNUMBER('Panel Spreadsheet'!AA132),'Average Interest by Type'!$C180,"")</f>
        <v/>
      </c>
      <c r="AB180" t="str">
        <f>IF(ISNUMBER('Panel Spreadsheet'!AB132),'Average Interest by Type'!$C180,"")</f>
        <v/>
      </c>
      <c r="AC180" t="str">
        <f>IF(ISNUMBER('Panel Spreadsheet'!AC132),'Average Interest by Type'!$C180,"")</f>
        <v/>
      </c>
      <c r="AD180" t="str">
        <f>IF(ISNUMBER('Panel Spreadsheet'!AD132),'Average Interest by Type'!$C180,"")</f>
        <v/>
      </c>
      <c r="AE180" t="str">
        <f>IF(ISNUMBER('Panel Spreadsheet'!AE132),'Average Interest by Type'!$C180,"")</f>
        <v/>
      </c>
      <c r="AF180" t="str">
        <f>IF(ISNUMBER('Panel Spreadsheet'!AF132),'Average Interest by Type'!$C180,"")</f>
        <v/>
      </c>
      <c r="AG180" t="str">
        <f>IF(ISNUMBER('Panel Spreadsheet'!AG132),'Average Interest by Type'!$C180,"")</f>
        <v/>
      </c>
      <c r="AH180" t="str">
        <f>IF(ISNUMBER('Panel Spreadsheet'!AH132),'Average Interest by Type'!$C180,"")</f>
        <v/>
      </c>
      <c r="AI180" t="str">
        <f>IF(ISNUMBER('Panel Spreadsheet'!AI132),'Average Interest by Type'!$C180,"")</f>
        <v/>
      </c>
      <c r="AJ180" t="str">
        <f>IF(ISNUMBER('Panel Spreadsheet'!AJ132),'Average Interest by Type'!$C180,"")</f>
        <v/>
      </c>
      <c r="AK180" t="str">
        <f>IF(ISNUMBER('Panel Spreadsheet'!AK132),'Average Interest by Type'!$C180,"")</f>
        <v/>
      </c>
      <c r="AL180" t="str">
        <f>IF(ISNUMBER('Panel Spreadsheet'!AL132),'Average Interest by Type'!$C180,"")</f>
        <v/>
      </c>
      <c r="AM180" t="str">
        <f>IF(ISNUMBER('Panel Spreadsheet'!AM132),'Average Interest by Type'!$C180,"")</f>
        <v/>
      </c>
      <c r="AN180" t="str">
        <f>IF(ISNUMBER('Panel Spreadsheet'!AN132),'Average Interest by Type'!$C180,"")</f>
        <v/>
      </c>
      <c r="AO180" t="str">
        <f>IF(ISNUMBER('Panel Spreadsheet'!AO132),'Average Interest by Type'!$C180,"")</f>
        <v/>
      </c>
      <c r="AP180" t="str">
        <f>IF(ISNUMBER('Panel Spreadsheet'!AP132),'Average Interest by Type'!$C180,"")</f>
        <v/>
      </c>
      <c r="AQ180" t="str">
        <f>IF(ISNUMBER('Panel Spreadsheet'!AQ132),'Average Interest by Type'!$C180,"")</f>
        <v/>
      </c>
      <c r="AR180" t="str">
        <f>IF(ISNUMBER('Panel Spreadsheet'!AR132),'Average Interest by Type'!$C180,"")</f>
        <v/>
      </c>
      <c r="AS180">
        <f>IF(ISNUMBER('Panel Spreadsheet'!AS132),'Average Interest by Type'!$C180,"")</f>
        <v>6</v>
      </c>
      <c r="AT180">
        <f>IF(ISNUMBER('Panel Spreadsheet'!AT132),'Average Interest by Type'!$C180,"")</f>
        <v>6</v>
      </c>
      <c r="AU180">
        <f>IF(ISNUMBER('Panel Spreadsheet'!AU132),'Average Interest by Type'!$C180,"")</f>
        <v>6</v>
      </c>
      <c r="AV180">
        <f>IF(ISNUMBER('Panel Spreadsheet'!AV132),'Average Interest by Type'!$C180,"")</f>
        <v>6</v>
      </c>
      <c r="AW180">
        <f>IF(ISNUMBER('Panel Spreadsheet'!AW132),'Average Interest by Type'!$C180,"")</f>
        <v>6</v>
      </c>
      <c r="AX180">
        <f>IF(ISNUMBER('Panel Spreadsheet'!AX132),'Average Interest by Type'!$C180,"")</f>
        <v>6</v>
      </c>
      <c r="AY180">
        <f>IF(ISNUMBER('Panel Spreadsheet'!AY132),'Average Interest by Type'!$C180,"")</f>
        <v>6</v>
      </c>
    </row>
    <row r="181" spans="1:51" x14ac:dyDescent="0.35">
      <c r="A181" t="s">
        <v>28</v>
      </c>
      <c r="B181" t="s">
        <v>169</v>
      </c>
      <c r="C181" s="15">
        <v>6.25</v>
      </c>
      <c r="D181">
        <v>1969</v>
      </c>
      <c r="E181">
        <v>1971</v>
      </c>
      <c r="F181" t="str">
        <f>IF(ISNUMBER('Panel Spreadsheet'!F133),'Average Interest by Type'!$C181,"")</f>
        <v/>
      </c>
      <c r="G181" t="str">
        <f>IF(ISNUMBER('Panel Spreadsheet'!G133),'Average Interest by Type'!$C181,"")</f>
        <v/>
      </c>
      <c r="H181" t="str">
        <f>IF(ISNUMBER('Panel Spreadsheet'!H133),'Average Interest by Type'!$C181,"")</f>
        <v/>
      </c>
      <c r="I181" t="str">
        <f>IF(ISNUMBER('Panel Spreadsheet'!I133),'Average Interest by Type'!$C181,"")</f>
        <v/>
      </c>
      <c r="J181" t="str">
        <f>IF(ISNUMBER('Panel Spreadsheet'!J133),'Average Interest by Type'!$C181,"")</f>
        <v/>
      </c>
      <c r="K181" t="str">
        <f>IF(ISNUMBER('Panel Spreadsheet'!K133),'Average Interest by Type'!$C181,"")</f>
        <v/>
      </c>
      <c r="L181" t="str">
        <f>IF(ISNUMBER('Panel Spreadsheet'!L133),'Average Interest by Type'!$C181,"")</f>
        <v/>
      </c>
      <c r="M181" t="str">
        <f>IF(ISNUMBER('Panel Spreadsheet'!M133),'Average Interest by Type'!$C181,"")</f>
        <v/>
      </c>
      <c r="N181" t="str">
        <f>IF(ISNUMBER('Panel Spreadsheet'!N133),'Average Interest by Type'!$C181,"")</f>
        <v/>
      </c>
      <c r="O181" t="str">
        <f>IF(ISNUMBER('Panel Spreadsheet'!O133),'Average Interest by Type'!$C181,"")</f>
        <v/>
      </c>
      <c r="P181" t="str">
        <f>IF(ISNUMBER('Panel Spreadsheet'!P133),'Average Interest by Type'!$C181,"")</f>
        <v/>
      </c>
      <c r="Q181" t="str">
        <f>IF(ISNUMBER('Panel Spreadsheet'!Q133),'Average Interest by Type'!$C181,"")</f>
        <v/>
      </c>
      <c r="R181" t="str">
        <f>IF(ISNUMBER('Panel Spreadsheet'!R133),'Average Interest by Type'!$C181,"")</f>
        <v/>
      </c>
      <c r="S181" t="str">
        <f>IF(ISNUMBER('Panel Spreadsheet'!S133),'Average Interest by Type'!$C181,"")</f>
        <v/>
      </c>
      <c r="T181" t="str">
        <f>IF(ISNUMBER('Panel Spreadsheet'!T133),'Average Interest by Type'!$C181,"")</f>
        <v/>
      </c>
      <c r="U181" t="str">
        <f>IF(ISNUMBER('Panel Spreadsheet'!U133),'Average Interest by Type'!$C181,"")</f>
        <v/>
      </c>
      <c r="V181" t="str">
        <f>IF(ISNUMBER('Panel Spreadsheet'!V133),'Average Interest by Type'!$C181,"")</f>
        <v/>
      </c>
      <c r="W181" t="str">
        <f>IF(ISNUMBER('Panel Spreadsheet'!W133),'Average Interest by Type'!$C181,"")</f>
        <v/>
      </c>
      <c r="X181" t="str">
        <f>IF(ISNUMBER('Panel Spreadsheet'!X133),'Average Interest by Type'!$C181,"")</f>
        <v/>
      </c>
      <c r="Y181" t="str">
        <f>IF(ISNUMBER('Panel Spreadsheet'!Y133),'Average Interest by Type'!$C181,"")</f>
        <v/>
      </c>
      <c r="Z181" t="str">
        <f>IF(ISNUMBER('Panel Spreadsheet'!Z133),'Average Interest by Type'!$C181,"")</f>
        <v/>
      </c>
      <c r="AA181" t="str">
        <f>IF(ISNUMBER('Panel Spreadsheet'!AA133),'Average Interest by Type'!$C181,"")</f>
        <v/>
      </c>
      <c r="AB181" t="str">
        <f>IF(ISNUMBER('Panel Spreadsheet'!AB133),'Average Interest by Type'!$C181,"")</f>
        <v/>
      </c>
      <c r="AC181" t="str">
        <f>IF(ISNUMBER('Panel Spreadsheet'!AC133),'Average Interest by Type'!$C181,"")</f>
        <v/>
      </c>
      <c r="AD181" t="str">
        <f>IF(ISNUMBER('Panel Spreadsheet'!AD133),'Average Interest by Type'!$C181,"")</f>
        <v/>
      </c>
      <c r="AE181" t="str">
        <f>IF(ISNUMBER('Panel Spreadsheet'!AE133),'Average Interest by Type'!$C181,"")</f>
        <v/>
      </c>
      <c r="AF181" t="str">
        <f>IF(ISNUMBER('Panel Spreadsheet'!AF133),'Average Interest by Type'!$C181,"")</f>
        <v/>
      </c>
      <c r="AG181" t="str">
        <f>IF(ISNUMBER('Panel Spreadsheet'!AG133),'Average Interest by Type'!$C181,"")</f>
        <v/>
      </c>
      <c r="AH181" t="str">
        <f>IF(ISNUMBER('Panel Spreadsheet'!AH133),'Average Interest by Type'!$C181,"")</f>
        <v/>
      </c>
      <c r="AI181" t="str">
        <f>IF(ISNUMBER('Panel Spreadsheet'!AI133),'Average Interest by Type'!$C181,"")</f>
        <v/>
      </c>
      <c r="AJ181" t="str">
        <f>IF(ISNUMBER('Panel Spreadsheet'!AJ133),'Average Interest by Type'!$C181,"")</f>
        <v/>
      </c>
      <c r="AK181" t="str">
        <f>IF(ISNUMBER('Panel Spreadsheet'!AK133),'Average Interest by Type'!$C181,"")</f>
        <v/>
      </c>
      <c r="AL181" t="str">
        <f>IF(ISNUMBER('Panel Spreadsheet'!AL133),'Average Interest by Type'!$C181,"")</f>
        <v/>
      </c>
      <c r="AM181" t="str">
        <f>IF(ISNUMBER('Panel Spreadsheet'!AM133),'Average Interest by Type'!$C181,"")</f>
        <v/>
      </c>
      <c r="AN181" t="str">
        <f>IF(ISNUMBER('Panel Spreadsheet'!AN133),'Average Interest by Type'!$C181,"")</f>
        <v/>
      </c>
      <c r="AO181" t="str">
        <f>IF(ISNUMBER('Panel Spreadsheet'!AO133),'Average Interest by Type'!$C181,"")</f>
        <v/>
      </c>
      <c r="AP181" t="str">
        <f>IF(ISNUMBER('Panel Spreadsheet'!AP133),'Average Interest by Type'!$C181,"")</f>
        <v/>
      </c>
      <c r="AQ181" t="str">
        <f>IF(ISNUMBER('Panel Spreadsheet'!AQ133),'Average Interest by Type'!$C181,"")</f>
        <v/>
      </c>
      <c r="AR181">
        <f>IF(ISNUMBER('Panel Spreadsheet'!AR133),'Average Interest by Type'!$C181,"")</f>
        <v>6.25</v>
      </c>
      <c r="AS181">
        <f>IF(ISNUMBER('Panel Spreadsheet'!AS133),'Average Interest by Type'!$C181,"")</f>
        <v>6.25</v>
      </c>
      <c r="AT181">
        <f>IF(ISNUMBER('Panel Spreadsheet'!AT133),'Average Interest by Type'!$C181,"")</f>
        <v>6.25</v>
      </c>
      <c r="AU181">
        <f>IF(ISNUMBER('Panel Spreadsheet'!AU133),'Average Interest by Type'!$C181,"")</f>
        <v>6.25</v>
      </c>
      <c r="AV181">
        <f>IF(ISNUMBER('Panel Spreadsheet'!AV133),'Average Interest by Type'!$C181,"")</f>
        <v>6.25</v>
      </c>
      <c r="AW181">
        <f>IF(ISNUMBER('Panel Spreadsheet'!AW133),'Average Interest by Type'!$C181,"")</f>
        <v>6.25</v>
      </c>
      <c r="AX181">
        <f>IF(ISNUMBER('Panel Spreadsheet'!AX133),'Average Interest by Type'!$C181,"")</f>
        <v>6.25</v>
      </c>
      <c r="AY181">
        <f>IF(ISNUMBER('Panel Spreadsheet'!AY133),'Average Interest by Type'!$C181,"")</f>
        <v>6.25</v>
      </c>
    </row>
    <row r="182" spans="1:51" x14ac:dyDescent="0.35">
      <c r="A182" t="s">
        <v>74</v>
      </c>
      <c r="B182" t="s">
        <v>169</v>
      </c>
      <c r="C182" s="15">
        <v>6.25</v>
      </c>
      <c r="D182">
        <v>1966</v>
      </c>
      <c r="E182">
        <v>1967</v>
      </c>
      <c r="F182" t="str">
        <f>IF(ISNUMBER('Panel Spreadsheet'!F134),'Average Interest by Type'!$C182,"")</f>
        <v/>
      </c>
      <c r="G182" t="str">
        <f>IF(ISNUMBER('Panel Spreadsheet'!G134),'Average Interest by Type'!$C182,"")</f>
        <v/>
      </c>
      <c r="H182" t="str">
        <f>IF(ISNUMBER('Panel Spreadsheet'!H134),'Average Interest by Type'!$C182,"")</f>
        <v/>
      </c>
      <c r="I182" t="str">
        <f>IF(ISNUMBER('Panel Spreadsheet'!I134),'Average Interest by Type'!$C182,"")</f>
        <v/>
      </c>
      <c r="J182" t="str">
        <f>IF(ISNUMBER('Panel Spreadsheet'!J134),'Average Interest by Type'!$C182,"")</f>
        <v/>
      </c>
      <c r="K182" t="str">
        <f>IF(ISNUMBER('Panel Spreadsheet'!K134),'Average Interest by Type'!$C182,"")</f>
        <v/>
      </c>
      <c r="L182" t="str">
        <f>IF(ISNUMBER('Panel Spreadsheet'!L134),'Average Interest by Type'!$C182,"")</f>
        <v/>
      </c>
      <c r="M182" t="str">
        <f>IF(ISNUMBER('Panel Spreadsheet'!M134),'Average Interest by Type'!$C182,"")</f>
        <v/>
      </c>
      <c r="N182" t="str">
        <f>IF(ISNUMBER('Panel Spreadsheet'!N134),'Average Interest by Type'!$C182,"")</f>
        <v/>
      </c>
      <c r="O182" t="str">
        <f>IF(ISNUMBER('Panel Spreadsheet'!O134),'Average Interest by Type'!$C182,"")</f>
        <v/>
      </c>
      <c r="P182" t="str">
        <f>IF(ISNUMBER('Panel Spreadsheet'!P134),'Average Interest by Type'!$C182,"")</f>
        <v/>
      </c>
      <c r="Q182" t="str">
        <f>IF(ISNUMBER('Panel Spreadsheet'!Q134),'Average Interest by Type'!$C182,"")</f>
        <v/>
      </c>
      <c r="R182" t="str">
        <f>IF(ISNUMBER('Panel Spreadsheet'!R134),'Average Interest by Type'!$C182,"")</f>
        <v/>
      </c>
      <c r="S182" t="str">
        <f>IF(ISNUMBER('Panel Spreadsheet'!S134),'Average Interest by Type'!$C182,"")</f>
        <v/>
      </c>
      <c r="T182" t="str">
        <f>IF(ISNUMBER('Panel Spreadsheet'!T134),'Average Interest by Type'!$C182,"")</f>
        <v/>
      </c>
      <c r="U182" t="str">
        <f>IF(ISNUMBER('Panel Spreadsheet'!U134),'Average Interest by Type'!$C182,"")</f>
        <v/>
      </c>
      <c r="V182" t="str">
        <f>IF(ISNUMBER('Panel Spreadsheet'!V134),'Average Interest by Type'!$C182,"")</f>
        <v/>
      </c>
      <c r="W182" t="str">
        <f>IF(ISNUMBER('Panel Spreadsheet'!W134),'Average Interest by Type'!$C182,"")</f>
        <v/>
      </c>
      <c r="X182" t="str">
        <f>IF(ISNUMBER('Panel Spreadsheet'!X134),'Average Interest by Type'!$C182,"")</f>
        <v/>
      </c>
      <c r="Y182" t="str">
        <f>IF(ISNUMBER('Panel Spreadsheet'!Y134),'Average Interest by Type'!$C182,"")</f>
        <v/>
      </c>
      <c r="Z182" t="str">
        <f>IF(ISNUMBER('Panel Spreadsheet'!Z134),'Average Interest by Type'!$C182,"")</f>
        <v/>
      </c>
      <c r="AA182" t="str">
        <f>IF(ISNUMBER('Panel Spreadsheet'!AA134),'Average Interest by Type'!$C182,"")</f>
        <v/>
      </c>
      <c r="AB182" t="str">
        <f>IF(ISNUMBER('Panel Spreadsheet'!AB134),'Average Interest by Type'!$C182,"")</f>
        <v/>
      </c>
      <c r="AC182" t="str">
        <f>IF(ISNUMBER('Panel Spreadsheet'!AC134),'Average Interest by Type'!$C182,"")</f>
        <v/>
      </c>
      <c r="AD182" t="str">
        <f>IF(ISNUMBER('Panel Spreadsheet'!AD134),'Average Interest by Type'!$C182,"")</f>
        <v/>
      </c>
      <c r="AE182" t="str">
        <f>IF(ISNUMBER('Panel Spreadsheet'!AE134),'Average Interest by Type'!$C182,"")</f>
        <v/>
      </c>
      <c r="AF182" t="str">
        <f>IF(ISNUMBER('Panel Spreadsheet'!AF134),'Average Interest by Type'!$C182,"")</f>
        <v/>
      </c>
      <c r="AG182" t="str">
        <f>IF(ISNUMBER('Panel Spreadsheet'!AG134),'Average Interest by Type'!$C182,"")</f>
        <v/>
      </c>
      <c r="AH182" t="str">
        <f>IF(ISNUMBER('Panel Spreadsheet'!AH134),'Average Interest by Type'!$C182,"")</f>
        <v/>
      </c>
      <c r="AI182" t="str">
        <f>IF(ISNUMBER('Panel Spreadsheet'!AI134),'Average Interest by Type'!$C182,"")</f>
        <v/>
      </c>
      <c r="AJ182" t="str">
        <f>IF(ISNUMBER('Panel Spreadsheet'!AJ134),'Average Interest by Type'!$C182,"")</f>
        <v/>
      </c>
      <c r="AK182" t="str">
        <f>IF(ISNUMBER('Panel Spreadsheet'!AK134),'Average Interest by Type'!$C182,"")</f>
        <v/>
      </c>
      <c r="AL182" t="str">
        <f>IF(ISNUMBER('Panel Spreadsheet'!AL134),'Average Interest by Type'!$C182,"")</f>
        <v/>
      </c>
      <c r="AM182" t="str">
        <f>IF(ISNUMBER('Panel Spreadsheet'!AM134),'Average Interest by Type'!$C182,"")</f>
        <v/>
      </c>
      <c r="AN182" t="str">
        <f>IF(ISNUMBER('Panel Spreadsheet'!AN134),'Average Interest by Type'!$C182,"")</f>
        <v/>
      </c>
      <c r="AO182" t="str">
        <f>IF(ISNUMBER('Panel Spreadsheet'!AO134),'Average Interest by Type'!$C182,"")</f>
        <v/>
      </c>
      <c r="AP182" t="str">
        <f>IF(ISNUMBER('Panel Spreadsheet'!AP134),'Average Interest by Type'!$C182,"")</f>
        <v/>
      </c>
      <c r="AQ182" t="str">
        <f>IF(ISNUMBER('Panel Spreadsheet'!AQ134),'Average Interest by Type'!$C182,"")</f>
        <v/>
      </c>
      <c r="AR182">
        <f>IF(ISNUMBER('Panel Spreadsheet'!AR134),'Average Interest by Type'!$C182,"")</f>
        <v>6.25</v>
      </c>
      <c r="AS182">
        <f>IF(ISNUMBER('Panel Spreadsheet'!AS134),'Average Interest by Type'!$C182,"")</f>
        <v>6.25</v>
      </c>
      <c r="AT182">
        <f>IF(ISNUMBER('Panel Spreadsheet'!AT134),'Average Interest by Type'!$C182,"")</f>
        <v>6.25</v>
      </c>
      <c r="AU182">
        <f>IF(ISNUMBER('Panel Spreadsheet'!AU134),'Average Interest by Type'!$C182,"")</f>
        <v>6.25</v>
      </c>
      <c r="AV182">
        <f>IF(ISNUMBER('Panel Spreadsheet'!AV134),'Average Interest by Type'!$C182,"")</f>
        <v>6.25</v>
      </c>
      <c r="AW182">
        <f>IF(ISNUMBER('Panel Spreadsheet'!AW134),'Average Interest by Type'!$C182,"")</f>
        <v>6.25</v>
      </c>
      <c r="AX182">
        <f>IF(ISNUMBER('Panel Spreadsheet'!AX134),'Average Interest by Type'!$C182,"")</f>
        <v>6.25</v>
      </c>
      <c r="AY182" t="str">
        <f>IF(ISNUMBER('Panel Spreadsheet'!AY134),'Average Interest by Type'!$C182,"")</f>
        <v/>
      </c>
    </row>
    <row r="183" spans="1:51" ht="15" thickBot="1" x14ac:dyDescent="0.4">
      <c r="A183" s="10" t="s">
        <v>74</v>
      </c>
      <c r="B183" s="10" t="s">
        <v>169</v>
      </c>
      <c r="C183" s="18">
        <v>6.5</v>
      </c>
      <c r="D183" s="10">
        <v>1967</v>
      </c>
      <c r="E183" s="10">
        <v>1968</v>
      </c>
      <c r="F183" s="10" t="str">
        <f>IF(ISNUMBER('Panel Spreadsheet'!F135),'Average Interest by Type'!$C183,"")</f>
        <v/>
      </c>
      <c r="G183" s="10" t="str">
        <f>IF(ISNUMBER('Panel Spreadsheet'!G135),'Average Interest by Type'!$C183,"")</f>
        <v/>
      </c>
      <c r="H183" s="10" t="str">
        <f>IF(ISNUMBER('Panel Spreadsheet'!H135),'Average Interest by Type'!$C183,"")</f>
        <v/>
      </c>
      <c r="I183" s="10" t="str">
        <f>IF(ISNUMBER('Panel Spreadsheet'!I135),'Average Interest by Type'!$C183,"")</f>
        <v/>
      </c>
      <c r="J183" s="10" t="str">
        <f>IF(ISNUMBER('Panel Spreadsheet'!J135),'Average Interest by Type'!$C183,"")</f>
        <v/>
      </c>
      <c r="K183" s="10" t="str">
        <f>IF(ISNUMBER('Panel Spreadsheet'!K135),'Average Interest by Type'!$C183,"")</f>
        <v/>
      </c>
      <c r="L183" s="10" t="str">
        <f>IF(ISNUMBER('Panel Spreadsheet'!L135),'Average Interest by Type'!$C183,"")</f>
        <v/>
      </c>
      <c r="M183" s="10" t="str">
        <f>IF(ISNUMBER('Panel Spreadsheet'!M135),'Average Interest by Type'!$C183,"")</f>
        <v/>
      </c>
      <c r="N183" s="10" t="str">
        <f>IF(ISNUMBER('Panel Spreadsheet'!N135),'Average Interest by Type'!$C183,"")</f>
        <v/>
      </c>
      <c r="O183" s="10" t="str">
        <f>IF(ISNUMBER('Panel Spreadsheet'!O135),'Average Interest by Type'!$C183,"")</f>
        <v/>
      </c>
      <c r="P183" s="10" t="str">
        <f>IF(ISNUMBER('Panel Spreadsheet'!P135),'Average Interest by Type'!$C183,"")</f>
        <v/>
      </c>
      <c r="Q183" s="10" t="str">
        <f>IF(ISNUMBER('Panel Spreadsheet'!Q135),'Average Interest by Type'!$C183,"")</f>
        <v/>
      </c>
      <c r="R183" s="10" t="str">
        <f>IF(ISNUMBER('Panel Spreadsheet'!R135),'Average Interest by Type'!$C183,"")</f>
        <v/>
      </c>
      <c r="S183" s="10" t="str">
        <f>IF(ISNUMBER('Panel Spreadsheet'!S135),'Average Interest by Type'!$C183,"")</f>
        <v/>
      </c>
      <c r="T183" s="10" t="str">
        <f>IF(ISNUMBER('Panel Spreadsheet'!T135),'Average Interest by Type'!$C183,"")</f>
        <v/>
      </c>
      <c r="U183" s="10" t="str">
        <f>IF(ISNUMBER('Panel Spreadsheet'!U135),'Average Interest by Type'!$C183,"")</f>
        <v/>
      </c>
      <c r="V183" s="10" t="str">
        <f>IF(ISNUMBER('Panel Spreadsheet'!V135),'Average Interest by Type'!$C183,"")</f>
        <v/>
      </c>
      <c r="W183" s="10" t="str">
        <f>IF(ISNUMBER('Panel Spreadsheet'!W135),'Average Interest by Type'!$C183,"")</f>
        <v/>
      </c>
      <c r="X183" s="10" t="str">
        <f>IF(ISNUMBER('Panel Spreadsheet'!X135),'Average Interest by Type'!$C183,"")</f>
        <v/>
      </c>
      <c r="Y183" s="10" t="str">
        <f>IF(ISNUMBER('Panel Spreadsheet'!Y135),'Average Interest by Type'!$C183,"")</f>
        <v/>
      </c>
      <c r="Z183" s="10" t="str">
        <f>IF(ISNUMBER('Panel Spreadsheet'!Z135),'Average Interest by Type'!$C183,"")</f>
        <v/>
      </c>
      <c r="AA183" s="10" t="str">
        <f>IF(ISNUMBER('Panel Spreadsheet'!AA135),'Average Interest by Type'!$C183,"")</f>
        <v/>
      </c>
      <c r="AB183" s="10" t="str">
        <f>IF(ISNUMBER('Panel Spreadsheet'!AB135),'Average Interest by Type'!$C183,"")</f>
        <v/>
      </c>
      <c r="AC183" s="10" t="str">
        <f>IF(ISNUMBER('Panel Spreadsheet'!AC135),'Average Interest by Type'!$C183,"")</f>
        <v/>
      </c>
      <c r="AD183" s="10" t="str">
        <f>IF(ISNUMBER('Panel Spreadsheet'!AD135),'Average Interest by Type'!$C183,"")</f>
        <v/>
      </c>
      <c r="AE183" s="10" t="str">
        <f>IF(ISNUMBER('Panel Spreadsheet'!AE135),'Average Interest by Type'!$C183,"")</f>
        <v/>
      </c>
      <c r="AF183" s="10" t="str">
        <f>IF(ISNUMBER('Panel Spreadsheet'!AF135),'Average Interest by Type'!$C183,"")</f>
        <v/>
      </c>
      <c r="AG183" s="10" t="str">
        <f>IF(ISNUMBER('Panel Spreadsheet'!AG135),'Average Interest by Type'!$C183,"")</f>
        <v/>
      </c>
      <c r="AH183" s="10" t="str">
        <f>IF(ISNUMBER('Panel Spreadsheet'!AH135),'Average Interest by Type'!$C183,"")</f>
        <v/>
      </c>
      <c r="AI183" s="10" t="str">
        <f>IF(ISNUMBER('Panel Spreadsheet'!AI135),'Average Interest by Type'!$C183,"")</f>
        <v/>
      </c>
      <c r="AJ183" s="10" t="str">
        <f>IF(ISNUMBER('Panel Spreadsheet'!AJ135),'Average Interest by Type'!$C183,"")</f>
        <v/>
      </c>
      <c r="AK183" s="10" t="str">
        <f>IF(ISNUMBER('Panel Spreadsheet'!AK135),'Average Interest by Type'!$C183,"")</f>
        <v/>
      </c>
      <c r="AL183" s="10" t="str">
        <f>IF(ISNUMBER('Panel Spreadsheet'!AL135),'Average Interest by Type'!$C183,"")</f>
        <v/>
      </c>
      <c r="AM183" s="10" t="str">
        <f>IF(ISNUMBER('Panel Spreadsheet'!AM135),'Average Interest by Type'!$C183,"")</f>
        <v/>
      </c>
      <c r="AN183" s="10" t="str">
        <f>IF(ISNUMBER('Panel Spreadsheet'!AN135),'Average Interest by Type'!$C183,"")</f>
        <v/>
      </c>
      <c r="AO183" s="10" t="str">
        <f>IF(ISNUMBER('Panel Spreadsheet'!AO135),'Average Interest by Type'!$C183,"")</f>
        <v/>
      </c>
      <c r="AP183" s="10" t="str">
        <f>IF(ISNUMBER('Panel Spreadsheet'!AP135),'Average Interest by Type'!$C183,"")</f>
        <v/>
      </c>
      <c r="AQ183" s="10" t="str">
        <f>IF(ISNUMBER('Panel Spreadsheet'!AQ135),'Average Interest by Type'!$C183,"")</f>
        <v/>
      </c>
      <c r="AR183" s="10" t="str">
        <f>IF(ISNUMBER('Panel Spreadsheet'!AR135),'Average Interest by Type'!$C183,"")</f>
        <v/>
      </c>
      <c r="AS183" s="10">
        <f>IF(ISNUMBER('Panel Spreadsheet'!AS135),'Average Interest by Type'!$C183,"")</f>
        <v>6.5</v>
      </c>
      <c r="AT183" s="10">
        <f>IF(ISNUMBER('Panel Spreadsheet'!AT135),'Average Interest by Type'!$C183,"")</f>
        <v>6.5</v>
      </c>
      <c r="AU183" s="10">
        <f>IF(ISNUMBER('Panel Spreadsheet'!AU135),'Average Interest by Type'!$C183,"")</f>
        <v>6.5</v>
      </c>
      <c r="AV183" s="10">
        <f>IF(ISNUMBER('Panel Spreadsheet'!AV135),'Average Interest by Type'!$C183,"")</f>
        <v>6.5</v>
      </c>
      <c r="AW183" s="10">
        <f>IF(ISNUMBER('Panel Spreadsheet'!AW135),'Average Interest by Type'!$C183,"")</f>
        <v>6.5</v>
      </c>
      <c r="AX183" s="10">
        <f>IF(ISNUMBER('Panel Spreadsheet'!AX135),'Average Interest by Type'!$C183,"")</f>
        <v>6.5</v>
      </c>
      <c r="AY183" s="10" t="str">
        <f>IF(ISNUMBER('Panel Spreadsheet'!AY135),'Average Interest by Type'!$C183,"")</f>
        <v/>
      </c>
    </row>
    <row r="184" spans="1:51" x14ac:dyDescent="0.35">
      <c r="A184" s="33"/>
      <c r="B184" s="21"/>
      <c r="C184" s="21"/>
      <c r="D184" s="64"/>
      <c r="E184" s="38"/>
      <c r="F184" s="21"/>
      <c r="G184" s="21"/>
      <c r="H184" s="24"/>
      <c r="I184" s="47"/>
      <c r="J184" s="47"/>
      <c r="K184" s="47"/>
      <c r="L184" s="132"/>
      <c r="M184" s="28"/>
      <c r="N184" s="28"/>
      <c r="O184" s="28"/>
    </row>
    <row r="185" spans="1:51" x14ac:dyDescent="0.35">
      <c r="A185" s="33"/>
      <c r="B185" s="21"/>
      <c r="C185" s="21"/>
      <c r="D185" s="64"/>
      <c r="E185" s="38"/>
      <c r="F185" s="21"/>
      <c r="G185" s="21"/>
      <c r="H185" s="24"/>
      <c r="I185" s="47"/>
      <c r="J185" s="47"/>
      <c r="K185" s="47"/>
      <c r="L185" s="132"/>
      <c r="M185" s="28"/>
      <c r="N185" s="28"/>
      <c r="O185" s="28"/>
    </row>
    <row r="186" spans="1:51" x14ac:dyDescent="0.35">
      <c r="A186" s="33"/>
      <c r="B186" s="21"/>
      <c r="C186" s="21"/>
      <c r="D186" s="64"/>
      <c r="E186" s="38"/>
      <c r="F186" s="21"/>
      <c r="G186" s="21"/>
      <c r="H186" s="24"/>
      <c r="I186" s="47"/>
      <c r="J186" s="47"/>
      <c r="K186" s="47"/>
      <c r="L186" s="132"/>
      <c r="M186" s="28"/>
      <c r="N186" s="28"/>
      <c r="O186" s="28"/>
    </row>
    <row r="187" spans="1:51" x14ac:dyDescent="0.35">
      <c r="A187" s="33"/>
      <c r="B187" s="21"/>
      <c r="C187" s="21"/>
      <c r="D187" s="64"/>
      <c r="E187" s="38"/>
      <c r="F187" s="21"/>
      <c r="G187" s="21"/>
      <c r="H187" s="24"/>
      <c r="I187" s="47"/>
      <c r="J187" s="47"/>
      <c r="K187" s="47"/>
      <c r="L187" s="132"/>
      <c r="M187" s="28"/>
      <c r="N187" s="28"/>
      <c r="O187" s="28"/>
    </row>
    <row r="188" spans="1:51" x14ac:dyDescent="0.35">
      <c r="A188" s="33"/>
      <c r="B188" s="21"/>
      <c r="C188" s="21"/>
      <c r="D188" s="64"/>
      <c r="E188" s="38"/>
      <c r="F188" s="21"/>
      <c r="G188" s="21"/>
      <c r="H188" s="24"/>
      <c r="I188" s="47"/>
      <c r="J188" s="47"/>
      <c r="K188" s="47"/>
      <c r="L188" s="132"/>
      <c r="M188" s="28"/>
      <c r="N188" s="28"/>
      <c r="O188" s="28"/>
    </row>
    <row r="189" spans="1:51" x14ac:dyDescent="0.35">
      <c r="A189" s="33"/>
      <c r="B189" s="21"/>
      <c r="C189" s="21"/>
      <c r="D189" s="64"/>
      <c r="E189" s="38"/>
      <c r="F189" s="21"/>
      <c r="G189" s="21"/>
      <c r="H189" s="24"/>
      <c r="I189" s="47"/>
      <c r="J189" s="47"/>
      <c r="K189" s="47"/>
      <c r="L189" s="132"/>
      <c r="M189" s="28"/>
      <c r="N189" s="28"/>
      <c r="O189" s="28"/>
    </row>
    <row r="190" spans="1:51" x14ac:dyDescent="0.35">
      <c r="A190" s="33"/>
      <c r="B190" s="21"/>
      <c r="C190" s="21"/>
      <c r="D190" s="64"/>
      <c r="E190" s="38"/>
      <c r="F190" s="21"/>
      <c r="G190" s="21"/>
      <c r="H190" s="24"/>
      <c r="I190" s="47"/>
      <c r="J190" s="47"/>
      <c r="K190" s="47"/>
      <c r="L190" s="132"/>
      <c r="M190" s="28"/>
      <c r="N190" s="28"/>
      <c r="O190" s="28"/>
    </row>
    <row r="191" spans="1:51" x14ac:dyDescent="0.35">
      <c r="A191" s="33"/>
      <c r="B191" s="21"/>
      <c r="C191" s="21"/>
      <c r="D191" s="64"/>
      <c r="E191" s="38"/>
      <c r="F191" s="21"/>
      <c r="G191" s="21"/>
      <c r="H191" s="24"/>
      <c r="I191" s="47"/>
      <c r="J191" s="47"/>
      <c r="K191" s="47"/>
      <c r="L191" s="132"/>
      <c r="M191" s="28"/>
      <c r="N191" s="28"/>
      <c r="O191" s="28"/>
    </row>
    <row r="192" spans="1:51" x14ac:dyDescent="0.35">
      <c r="A192" s="33"/>
      <c r="B192" s="21"/>
      <c r="C192" s="21"/>
      <c r="D192" s="64"/>
      <c r="E192" s="38"/>
      <c r="F192" s="21"/>
      <c r="G192" s="21"/>
      <c r="H192" s="24"/>
      <c r="I192" s="47"/>
      <c r="J192" s="47"/>
      <c r="K192" s="47"/>
      <c r="L192" s="132"/>
      <c r="M192" s="28"/>
      <c r="N192" s="28"/>
      <c r="O192" s="28"/>
    </row>
    <row r="193" spans="1:15" x14ac:dyDescent="0.35">
      <c r="A193" s="33"/>
      <c r="B193" s="21"/>
      <c r="C193" s="21"/>
      <c r="D193" s="64"/>
      <c r="E193" s="38"/>
      <c r="F193" s="21"/>
      <c r="G193" s="21"/>
      <c r="H193" s="24"/>
      <c r="I193" s="47"/>
      <c r="J193" s="47"/>
      <c r="K193" s="47"/>
      <c r="L193" s="132"/>
      <c r="M193" s="28"/>
      <c r="N193" s="28"/>
      <c r="O193" s="28"/>
    </row>
    <row r="194" spans="1:15" x14ac:dyDescent="0.35">
      <c r="A194" s="33"/>
      <c r="B194" s="21"/>
      <c r="C194" s="21"/>
      <c r="D194" s="64"/>
      <c r="E194" s="38"/>
      <c r="F194" s="21"/>
      <c r="G194" s="21"/>
      <c r="H194" s="24"/>
      <c r="I194" s="47"/>
      <c r="J194" s="47"/>
      <c r="K194" s="47"/>
      <c r="L194" s="132"/>
      <c r="M194" s="28"/>
      <c r="N194" s="28"/>
      <c r="O194" s="28"/>
    </row>
    <row r="195" spans="1:15" x14ac:dyDescent="0.35">
      <c r="A195" s="33"/>
      <c r="B195" s="21"/>
      <c r="C195" s="21"/>
      <c r="D195" s="64"/>
      <c r="E195" s="38"/>
      <c r="F195" s="21"/>
      <c r="G195" s="21"/>
      <c r="H195" s="24"/>
      <c r="I195" s="47"/>
      <c r="J195" s="47"/>
      <c r="K195" s="47"/>
      <c r="L195" s="132"/>
      <c r="M195" s="28"/>
      <c r="N195" s="28"/>
      <c r="O195" s="28"/>
    </row>
    <row r="196" spans="1:15" x14ac:dyDescent="0.35">
      <c r="A196" s="33"/>
      <c r="B196" s="21"/>
      <c r="C196" s="21"/>
      <c r="D196" s="64"/>
      <c r="E196" s="38"/>
      <c r="F196" s="21"/>
      <c r="G196" s="21"/>
      <c r="H196" s="24"/>
      <c r="I196" s="47"/>
      <c r="J196" s="47"/>
      <c r="K196" s="47"/>
      <c r="L196" s="132"/>
      <c r="M196" s="28"/>
      <c r="N196" s="28"/>
      <c r="O196" s="28"/>
    </row>
    <row r="197" spans="1:15" x14ac:dyDescent="0.35">
      <c r="A197" s="33"/>
      <c r="B197" s="21"/>
      <c r="C197" s="21"/>
      <c r="D197" s="65"/>
      <c r="E197" s="38"/>
      <c r="F197" s="21"/>
      <c r="G197" s="21"/>
      <c r="H197" s="24"/>
      <c r="I197" s="47"/>
      <c r="J197" s="47"/>
      <c r="K197" s="47"/>
      <c r="L197" s="132"/>
      <c r="M197" s="28"/>
      <c r="N197" s="28"/>
      <c r="O197" s="28"/>
    </row>
    <row r="198" spans="1:15" x14ac:dyDescent="0.35">
      <c r="A198" s="33"/>
      <c r="B198" s="21"/>
      <c r="C198" s="21"/>
      <c r="D198" s="65"/>
      <c r="E198" s="38"/>
      <c r="F198" s="21"/>
      <c r="G198" s="21"/>
      <c r="H198" s="24"/>
      <c r="I198" s="47"/>
      <c r="J198" s="47"/>
      <c r="K198" s="47"/>
      <c r="L198" s="132"/>
      <c r="M198" s="28"/>
      <c r="N198" s="28"/>
      <c r="O198" s="28"/>
    </row>
    <row r="199" spans="1:15" x14ac:dyDescent="0.35">
      <c r="A199" s="33"/>
      <c r="B199" s="21"/>
      <c r="C199" s="21"/>
      <c r="D199" s="65"/>
      <c r="E199" s="38"/>
      <c r="F199" s="21"/>
      <c r="G199" s="21"/>
      <c r="H199" s="24"/>
      <c r="I199" s="47"/>
      <c r="J199" s="47"/>
      <c r="K199" s="47"/>
      <c r="L199" s="132"/>
      <c r="M199" s="28"/>
      <c r="N199" s="28"/>
      <c r="O199" s="28"/>
    </row>
    <row r="200" spans="1:15" x14ac:dyDescent="0.35">
      <c r="A200" s="33"/>
      <c r="B200" s="21"/>
      <c r="C200" s="21"/>
      <c r="D200" s="65"/>
      <c r="E200" s="38"/>
      <c r="F200" s="21"/>
      <c r="G200" s="21"/>
      <c r="H200" s="24"/>
      <c r="I200" s="47"/>
      <c r="J200" s="47"/>
      <c r="K200" s="47"/>
      <c r="L200" s="132"/>
      <c r="M200" s="28"/>
      <c r="N200" s="28"/>
      <c r="O200" s="28"/>
    </row>
    <row r="201" spans="1:15" x14ac:dyDescent="0.35">
      <c r="A201" s="33"/>
      <c r="B201" s="21"/>
      <c r="C201" s="21"/>
      <c r="D201" s="65"/>
      <c r="E201" s="38"/>
      <c r="F201" s="21"/>
      <c r="G201" s="21"/>
      <c r="H201" s="24"/>
      <c r="I201" s="47"/>
      <c r="J201" s="47"/>
      <c r="K201" s="47"/>
      <c r="L201" s="132"/>
      <c r="M201" s="28"/>
      <c r="N201" s="28"/>
      <c r="O201" s="28"/>
    </row>
    <row r="202" spans="1:15" x14ac:dyDescent="0.35">
      <c r="A202" s="33"/>
      <c r="B202" s="21"/>
      <c r="C202" s="21"/>
      <c r="D202" s="65"/>
      <c r="E202" s="38"/>
      <c r="F202" s="21"/>
      <c r="G202" s="21"/>
      <c r="H202" s="24"/>
      <c r="I202" s="47"/>
      <c r="J202" s="47"/>
      <c r="K202" s="47"/>
      <c r="L202" s="132"/>
      <c r="M202" s="28"/>
      <c r="N202" s="28"/>
      <c r="O202" s="28"/>
    </row>
    <row r="203" spans="1:15" x14ac:dyDescent="0.35">
      <c r="A203" s="33"/>
      <c r="B203" s="21"/>
      <c r="C203" s="21"/>
      <c r="D203" s="65"/>
      <c r="E203" s="38"/>
      <c r="F203" s="21"/>
      <c r="G203" s="21"/>
      <c r="H203" s="24"/>
      <c r="I203" s="47"/>
      <c r="J203" s="47"/>
      <c r="K203" s="47"/>
      <c r="L203" s="132"/>
      <c r="M203" s="28"/>
      <c r="N203" s="28"/>
      <c r="O203" s="28"/>
    </row>
    <row r="204" spans="1:15" x14ac:dyDescent="0.35">
      <c r="A204" s="33"/>
      <c r="B204" s="21"/>
      <c r="C204" s="21"/>
      <c r="D204" s="65"/>
      <c r="E204" s="38"/>
      <c r="F204" s="21"/>
      <c r="G204" s="21"/>
      <c r="H204" s="24"/>
      <c r="I204" s="47"/>
      <c r="J204" s="47"/>
      <c r="K204" s="47"/>
      <c r="L204" s="132"/>
      <c r="M204" s="28"/>
      <c r="N204" s="28"/>
      <c r="O204" s="28"/>
    </row>
    <row r="205" spans="1:15" x14ac:dyDescent="0.35">
      <c r="A205" s="33"/>
      <c r="B205" s="21"/>
      <c r="C205" s="21"/>
      <c r="D205" s="21"/>
      <c r="E205" s="38"/>
      <c r="F205" s="21"/>
      <c r="G205" s="21"/>
      <c r="H205" s="24"/>
      <c r="I205" s="47"/>
      <c r="J205" s="47"/>
      <c r="K205" s="47"/>
      <c r="L205" s="132"/>
      <c r="M205" s="28"/>
      <c r="N205" s="28"/>
      <c r="O205" s="28"/>
    </row>
    <row r="206" spans="1:15" x14ac:dyDescent="0.35">
      <c r="A206" s="33"/>
      <c r="B206" s="21"/>
      <c r="C206" s="21"/>
      <c r="D206" s="21"/>
      <c r="E206" s="38"/>
      <c r="F206" s="21"/>
      <c r="G206" s="21"/>
      <c r="H206" s="24"/>
      <c r="I206" s="47"/>
      <c r="J206" s="47"/>
      <c r="K206" s="47"/>
      <c r="L206" s="132"/>
      <c r="M206" s="28"/>
      <c r="N206" s="28"/>
      <c r="O206" s="28"/>
    </row>
    <row r="207" spans="1:15" x14ac:dyDescent="0.35">
      <c r="A207" s="33"/>
      <c r="B207" s="21"/>
      <c r="C207" s="21"/>
      <c r="D207" s="21"/>
      <c r="E207" s="38"/>
      <c r="F207" s="21"/>
      <c r="G207" s="21"/>
      <c r="H207" s="24"/>
      <c r="I207" s="47"/>
      <c r="J207" s="47"/>
      <c r="K207" s="47"/>
      <c r="L207" s="132"/>
      <c r="M207" s="28"/>
      <c r="N207" s="28"/>
      <c r="O207" s="28"/>
    </row>
    <row r="208" spans="1:15" x14ac:dyDescent="0.35">
      <c r="A208" s="33"/>
      <c r="B208" s="21"/>
      <c r="C208" s="21"/>
      <c r="D208" s="65"/>
      <c r="E208" s="38"/>
      <c r="F208" s="21"/>
      <c r="G208" s="21"/>
      <c r="H208" s="24"/>
      <c r="I208" s="47"/>
      <c r="J208" s="47"/>
      <c r="K208" s="47"/>
      <c r="L208" s="132"/>
      <c r="M208" s="28"/>
      <c r="N208" s="28"/>
      <c r="O208" s="28"/>
    </row>
    <row r="209" spans="1:15" x14ac:dyDescent="0.35">
      <c r="A209" s="33"/>
      <c r="B209" s="21"/>
      <c r="C209" s="21"/>
      <c r="D209" s="65"/>
      <c r="E209" s="38"/>
      <c r="F209" s="21"/>
      <c r="G209" s="21"/>
      <c r="H209" s="24"/>
      <c r="I209" s="47"/>
      <c r="J209" s="47"/>
      <c r="K209" s="47"/>
      <c r="L209" s="132"/>
      <c r="M209" s="28"/>
      <c r="N209" s="28"/>
      <c r="O209" s="28"/>
    </row>
    <row r="210" spans="1:15" x14ac:dyDescent="0.35">
      <c r="A210" s="33"/>
      <c r="B210" s="21"/>
      <c r="C210" s="21"/>
      <c r="D210" s="21"/>
      <c r="E210" s="38"/>
      <c r="F210" s="21"/>
      <c r="G210" s="21"/>
      <c r="H210" s="24"/>
      <c r="I210" s="47"/>
      <c r="J210" s="47"/>
      <c r="K210" s="47"/>
      <c r="L210" s="132"/>
      <c r="M210" s="28"/>
      <c r="N210" s="28"/>
      <c r="O210" s="28"/>
    </row>
    <row r="211" spans="1:15" x14ac:dyDescent="0.35">
      <c r="A211" s="33"/>
      <c r="B211" s="21"/>
      <c r="C211" s="21"/>
      <c r="D211" s="65"/>
      <c r="E211" s="38"/>
      <c r="F211" s="21"/>
      <c r="G211" s="21"/>
      <c r="H211" s="24"/>
      <c r="I211" s="47"/>
      <c r="J211" s="47"/>
      <c r="K211" s="47"/>
      <c r="L211" s="132"/>
      <c r="M211" s="28"/>
      <c r="N211" s="28"/>
      <c r="O211" s="28"/>
    </row>
    <row r="212" spans="1:15" x14ac:dyDescent="0.35">
      <c r="A212" s="33"/>
      <c r="B212" s="21"/>
      <c r="C212" s="21"/>
      <c r="D212" s="21"/>
      <c r="E212" s="38"/>
      <c r="F212" s="21"/>
      <c r="G212" s="21"/>
      <c r="H212" s="24"/>
      <c r="I212" s="47"/>
      <c r="J212" s="47"/>
      <c r="K212" s="47"/>
      <c r="L212" s="132"/>
      <c r="M212" s="28"/>
      <c r="N212" s="28"/>
      <c r="O212" s="28"/>
    </row>
    <row r="213" spans="1:15" x14ac:dyDescent="0.35">
      <c r="A213" s="33"/>
      <c r="B213" s="21"/>
      <c r="C213" s="21"/>
      <c r="D213" s="21"/>
      <c r="E213" s="38"/>
      <c r="F213" s="21"/>
      <c r="G213" s="21"/>
      <c r="H213" s="24"/>
      <c r="I213" s="47"/>
      <c r="J213" s="47"/>
      <c r="K213" s="47"/>
      <c r="L213" s="132"/>
      <c r="M213" s="28"/>
      <c r="N213" s="28"/>
      <c r="O213" s="28"/>
    </row>
    <row r="214" spans="1:15" x14ac:dyDescent="0.35">
      <c r="A214" s="33"/>
      <c r="B214" s="21"/>
      <c r="C214" s="21"/>
      <c r="D214" s="21"/>
      <c r="E214" s="38"/>
      <c r="F214" s="21"/>
      <c r="G214" s="21"/>
      <c r="H214" s="24"/>
      <c r="I214" s="47"/>
      <c r="J214" s="47"/>
      <c r="K214" s="47"/>
      <c r="L214" s="132"/>
      <c r="M214" s="28"/>
      <c r="N214" s="28"/>
      <c r="O214" s="28"/>
    </row>
    <row r="215" spans="1:15" x14ac:dyDescent="0.35">
      <c r="A215" s="33"/>
      <c r="B215" s="21"/>
      <c r="C215" s="21"/>
      <c r="D215" s="21"/>
      <c r="E215" s="38"/>
      <c r="F215" s="21"/>
      <c r="G215" s="21"/>
      <c r="H215" s="24"/>
      <c r="I215" s="47"/>
      <c r="J215" s="47"/>
      <c r="K215" s="47"/>
      <c r="L215" s="132"/>
      <c r="M215" s="28"/>
      <c r="N215" s="28"/>
      <c r="O215" s="28"/>
    </row>
    <row r="216" spans="1:15" x14ac:dyDescent="0.35">
      <c r="A216" s="33"/>
      <c r="B216" s="21"/>
      <c r="C216" s="21"/>
      <c r="D216" s="21"/>
      <c r="E216" s="38"/>
      <c r="F216" s="21"/>
      <c r="G216" s="21"/>
      <c r="H216" s="24"/>
      <c r="I216" s="47"/>
      <c r="J216" s="47"/>
      <c r="K216" s="47"/>
      <c r="L216" s="132"/>
      <c r="M216" s="28"/>
      <c r="N216" s="28"/>
      <c r="O216" s="28"/>
    </row>
    <row r="217" spans="1:15" x14ac:dyDescent="0.35">
      <c r="A217" s="33"/>
      <c r="B217" s="21"/>
      <c r="C217" s="21"/>
      <c r="D217" s="21"/>
      <c r="E217" s="38"/>
      <c r="F217" s="21"/>
      <c r="G217" s="21"/>
      <c r="H217" s="24"/>
      <c r="I217" s="47"/>
      <c r="J217" s="47"/>
      <c r="K217" s="47"/>
      <c r="L217" s="132"/>
      <c r="M217" s="28"/>
      <c r="N217" s="28"/>
      <c r="O217" s="28"/>
    </row>
    <row r="218" spans="1:15" x14ac:dyDescent="0.35">
      <c r="A218" s="33"/>
      <c r="B218" s="21"/>
      <c r="C218" s="21"/>
      <c r="D218" s="21"/>
      <c r="E218" s="38"/>
      <c r="F218" s="21"/>
      <c r="G218" s="21"/>
      <c r="H218" s="24"/>
      <c r="I218" s="47"/>
      <c r="J218" s="47"/>
      <c r="K218" s="47"/>
      <c r="L218" s="132"/>
      <c r="M218" s="28"/>
      <c r="N218" s="28"/>
      <c r="O218" s="28"/>
    </row>
    <row r="219" spans="1:15" x14ac:dyDescent="0.35">
      <c r="A219" s="33"/>
      <c r="B219" s="21"/>
      <c r="C219" s="21"/>
      <c r="D219" s="21"/>
      <c r="E219" s="38"/>
      <c r="F219" s="21"/>
      <c r="G219" s="24"/>
      <c r="H219" s="24"/>
      <c r="I219" s="47"/>
      <c r="J219" s="47"/>
      <c r="K219" s="47"/>
      <c r="L219" s="132"/>
      <c r="M219" s="28"/>
      <c r="N219" s="28"/>
      <c r="O219" s="28"/>
    </row>
    <row r="220" spans="1:15" x14ac:dyDescent="0.35">
      <c r="A220" s="33"/>
      <c r="B220" s="21"/>
      <c r="C220" s="21"/>
      <c r="D220" s="21"/>
      <c r="E220" s="38"/>
      <c r="F220" s="21"/>
      <c r="G220" s="21"/>
      <c r="H220" s="24"/>
      <c r="I220" s="47"/>
      <c r="J220" s="47"/>
      <c r="K220" s="47"/>
      <c r="L220" s="132"/>
      <c r="M220" s="28"/>
      <c r="N220" s="28"/>
      <c r="O220" s="28"/>
    </row>
    <row r="221" spans="1:15" x14ac:dyDescent="0.35">
      <c r="A221" s="33"/>
      <c r="B221" s="21"/>
      <c r="C221" s="21"/>
      <c r="D221" s="21"/>
      <c r="E221" s="38"/>
      <c r="F221" s="21"/>
      <c r="G221" s="21"/>
      <c r="H221" s="24"/>
      <c r="I221" s="47"/>
      <c r="J221" s="47"/>
      <c r="K221" s="47"/>
      <c r="L221" s="132"/>
      <c r="M221" s="28"/>
      <c r="N221" s="28"/>
      <c r="O221" s="28"/>
    </row>
    <row r="222" spans="1:15" x14ac:dyDescent="0.35">
      <c r="A222" s="33"/>
      <c r="B222" s="21"/>
      <c r="C222" s="21"/>
      <c r="D222" s="21"/>
      <c r="E222" s="38"/>
      <c r="F222" s="21"/>
      <c r="G222" s="21"/>
      <c r="H222" s="24"/>
      <c r="I222" s="47"/>
      <c r="J222" s="47"/>
      <c r="K222" s="47"/>
      <c r="L222" s="132"/>
      <c r="M222" s="28"/>
      <c r="N222" s="28"/>
      <c r="O222" s="28"/>
    </row>
    <row r="223" spans="1:15" x14ac:dyDescent="0.35">
      <c r="A223" s="33"/>
      <c r="B223" s="21"/>
      <c r="C223" s="21"/>
      <c r="D223" s="21"/>
      <c r="E223" s="38"/>
      <c r="F223" s="21"/>
      <c r="G223" s="21"/>
      <c r="H223" s="24"/>
      <c r="I223" s="47"/>
      <c r="J223" s="47"/>
      <c r="K223" s="47"/>
      <c r="L223" s="132"/>
      <c r="M223" s="28"/>
      <c r="N223" s="28"/>
      <c r="O223" s="28"/>
    </row>
    <row r="224" spans="1:15" x14ac:dyDescent="0.35">
      <c r="A224" s="33"/>
      <c r="B224" s="21"/>
      <c r="C224" s="21"/>
      <c r="D224" s="64"/>
      <c r="E224" s="38"/>
      <c r="F224" s="21"/>
      <c r="G224" s="21"/>
      <c r="H224" s="24"/>
      <c r="I224" s="47"/>
      <c r="J224" s="47"/>
      <c r="K224" s="47"/>
      <c r="L224" s="132"/>
      <c r="M224" s="28"/>
      <c r="N224" s="28"/>
      <c r="O224" s="28"/>
    </row>
    <row r="225" spans="1:15" x14ac:dyDescent="0.35">
      <c r="A225" s="33"/>
      <c r="B225" s="21"/>
      <c r="C225" s="21"/>
      <c r="D225" s="64"/>
      <c r="E225" s="38"/>
      <c r="F225" s="21"/>
      <c r="G225" s="21"/>
      <c r="H225" s="24"/>
      <c r="I225" s="47"/>
      <c r="J225" s="47"/>
      <c r="K225" s="47"/>
      <c r="L225" s="132"/>
      <c r="M225" s="28"/>
      <c r="N225" s="28"/>
      <c r="O225" s="28"/>
    </row>
    <row r="226" spans="1:15" x14ac:dyDescent="0.35">
      <c r="A226" s="33"/>
      <c r="B226" s="21"/>
      <c r="C226" s="21"/>
      <c r="D226" s="64"/>
      <c r="E226" s="38"/>
      <c r="F226" s="21"/>
      <c r="G226" s="21"/>
      <c r="H226" s="24"/>
      <c r="I226" s="47"/>
      <c r="J226" s="47"/>
      <c r="K226" s="47"/>
      <c r="L226" s="132"/>
      <c r="M226" s="28"/>
      <c r="N226" s="28"/>
      <c r="O226" s="28"/>
    </row>
    <row r="227" spans="1:15" x14ac:dyDescent="0.35">
      <c r="A227" s="33"/>
      <c r="B227" s="21"/>
      <c r="C227" s="21"/>
      <c r="D227" s="64"/>
      <c r="E227" s="38"/>
      <c r="F227" s="21"/>
      <c r="G227" s="21"/>
      <c r="H227" s="24"/>
      <c r="I227" s="47"/>
      <c r="J227" s="47"/>
      <c r="K227" s="47"/>
      <c r="L227" s="132"/>
      <c r="M227" s="28"/>
      <c r="N227" s="28"/>
      <c r="O227" s="28"/>
    </row>
    <row r="228" spans="1:15" x14ac:dyDescent="0.35">
      <c r="A228" s="33"/>
      <c r="B228" s="21"/>
      <c r="C228" s="21"/>
      <c r="D228" s="64"/>
      <c r="E228" s="38"/>
      <c r="F228" s="21"/>
      <c r="G228" s="21"/>
      <c r="H228" s="24"/>
      <c r="I228" s="47"/>
      <c r="J228" s="47"/>
      <c r="K228" s="47"/>
      <c r="L228" s="132"/>
      <c r="M228" s="28"/>
      <c r="N228" s="28"/>
      <c r="O228" s="28"/>
    </row>
    <row r="229" spans="1:15" x14ac:dyDescent="0.35">
      <c r="A229" s="33"/>
      <c r="B229" s="21"/>
      <c r="C229" s="21"/>
      <c r="D229" s="64"/>
      <c r="E229" s="38"/>
      <c r="F229" s="21"/>
      <c r="G229" s="21"/>
      <c r="H229" s="24"/>
      <c r="I229" s="47"/>
      <c r="J229" s="47"/>
      <c r="K229" s="47"/>
      <c r="L229" s="132"/>
      <c r="M229" s="28"/>
      <c r="N229" s="28"/>
      <c r="O229" s="28"/>
    </row>
    <row r="230" spans="1:15" x14ac:dyDescent="0.35">
      <c r="A230" s="33"/>
      <c r="B230" s="21"/>
      <c r="C230" s="21"/>
      <c r="D230" s="64"/>
      <c r="E230" s="38"/>
      <c r="F230" s="21"/>
      <c r="G230" s="21"/>
      <c r="H230" s="24"/>
      <c r="I230" s="47"/>
      <c r="J230" s="47"/>
      <c r="K230" s="47"/>
      <c r="L230" s="132"/>
      <c r="M230" s="28"/>
      <c r="N230" s="28"/>
      <c r="O230" s="28"/>
    </row>
    <row r="231" spans="1:15" x14ac:dyDescent="0.35">
      <c r="A231" s="33"/>
      <c r="B231" s="21"/>
      <c r="C231" s="21"/>
      <c r="D231" s="64"/>
      <c r="E231" s="38"/>
      <c r="F231" s="21"/>
      <c r="G231" s="21"/>
      <c r="H231" s="24"/>
      <c r="I231" s="47"/>
      <c r="J231" s="47"/>
      <c r="K231" s="47"/>
      <c r="L231" s="132"/>
      <c r="M231" s="28"/>
      <c r="N231" s="28"/>
      <c r="O231" s="28"/>
    </row>
    <row r="232" spans="1:15" x14ac:dyDescent="0.35">
      <c r="A232" s="33"/>
      <c r="B232" s="21"/>
      <c r="C232" s="21"/>
      <c r="D232" s="64"/>
      <c r="E232" s="38"/>
      <c r="F232" s="21"/>
      <c r="G232" s="21"/>
      <c r="H232" s="24"/>
      <c r="I232" s="47"/>
      <c r="J232" s="47"/>
      <c r="K232" s="47"/>
      <c r="L232" s="132"/>
      <c r="M232" s="28"/>
      <c r="N232" s="28"/>
      <c r="O232" s="28"/>
    </row>
    <row r="233" spans="1:15" x14ac:dyDescent="0.35">
      <c r="A233" s="33"/>
      <c r="B233" s="21"/>
      <c r="C233" s="21"/>
      <c r="D233" s="64"/>
      <c r="E233" s="38"/>
      <c r="F233" s="21"/>
      <c r="G233" s="21"/>
      <c r="H233" s="24"/>
      <c r="I233" s="47"/>
      <c r="J233" s="47"/>
      <c r="K233" s="47"/>
      <c r="L233" s="132"/>
      <c r="M233" s="28"/>
      <c r="N233" s="28"/>
      <c r="O233" s="28"/>
    </row>
    <row r="234" spans="1:15" x14ac:dyDescent="0.35">
      <c r="A234" s="33"/>
      <c r="B234" s="21"/>
      <c r="C234" s="21"/>
      <c r="D234" s="64"/>
      <c r="E234" s="38"/>
      <c r="F234" s="21"/>
      <c r="G234" s="21"/>
      <c r="H234" s="24"/>
      <c r="I234" s="47"/>
      <c r="J234" s="47"/>
      <c r="K234" s="47"/>
      <c r="L234" s="132"/>
      <c r="M234" s="28"/>
      <c r="N234" s="28"/>
      <c r="O234" s="28"/>
    </row>
    <row r="235" spans="1:15" x14ac:dyDescent="0.35">
      <c r="A235" s="33"/>
      <c r="B235" s="21"/>
      <c r="C235" s="21"/>
      <c r="D235" s="64"/>
      <c r="E235" s="38"/>
      <c r="F235" s="21"/>
      <c r="G235" s="21"/>
      <c r="H235" s="24"/>
      <c r="I235" s="47"/>
      <c r="J235" s="47"/>
      <c r="K235" s="47"/>
      <c r="L235" s="132"/>
      <c r="M235" s="28"/>
      <c r="N235" s="28"/>
      <c r="O235" s="28"/>
    </row>
    <row r="236" spans="1:15" x14ac:dyDescent="0.35">
      <c r="A236" s="33"/>
      <c r="B236" s="21"/>
      <c r="C236" s="21"/>
      <c r="D236" s="64"/>
      <c r="E236" s="38"/>
      <c r="F236" s="21"/>
      <c r="G236" s="21"/>
      <c r="H236" s="24"/>
      <c r="I236" s="47"/>
      <c r="J236" s="47"/>
      <c r="K236" s="47"/>
      <c r="L236" s="132"/>
      <c r="M236" s="28"/>
      <c r="N236" s="28"/>
      <c r="O236" s="28"/>
    </row>
    <row r="237" spans="1:15" x14ac:dyDescent="0.35">
      <c r="A237" s="33"/>
      <c r="B237" s="21"/>
      <c r="C237" s="21"/>
      <c r="D237" s="64"/>
      <c r="E237" s="38"/>
      <c r="F237" s="21"/>
      <c r="G237" s="21"/>
      <c r="H237" s="24"/>
      <c r="I237" s="47"/>
      <c r="J237" s="47"/>
      <c r="K237" s="47"/>
      <c r="L237" s="132"/>
      <c r="M237" s="28"/>
      <c r="N237" s="28"/>
      <c r="O237" s="28"/>
    </row>
    <row r="238" spans="1:15" x14ac:dyDescent="0.35">
      <c r="A238" s="33"/>
      <c r="B238" s="21"/>
      <c r="C238" s="21"/>
      <c r="D238" s="65"/>
      <c r="E238" s="38"/>
      <c r="F238" s="21"/>
      <c r="G238" s="21"/>
      <c r="H238" s="24"/>
      <c r="I238" s="47"/>
      <c r="J238" s="47"/>
      <c r="K238" s="47"/>
      <c r="L238" s="132"/>
      <c r="M238" s="28"/>
      <c r="N238" s="28"/>
      <c r="O238" s="28"/>
    </row>
    <row r="239" spans="1:15" x14ac:dyDescent="0.35">
      <c r="A239" s="33"/>
      <c r="B239" s="21"/>
      <c r="C239" s="21"/>
      <c r="D239" s="65"/>
      <c r="E239" s="38"/>
      <c r="F239" s="21"/>
      <c r="G239" s="21"/>
      <c r="H239" s="24"/>
      <c r="I239" s="47"/>
      <c r="J239" s="47"/>
      <c r="K239" s="47"/>
      <c r="L239" s="132"/>
      <c r="M239" s="28"/>
      <c r="N239" s="28"/>
      <c r="O239" s="28"/>
    </row>
    <row r="240" spans="1:15" x14ac:dyDescent="0.35">
      <c r="A240" s="33"/>
      <c r="B240" s="21"/>
      <c r="C240" s="21"/>
      <c r="D240" s="65"/>
      <c r="E240" s="38"/>
      <c r="F240" s="21"/>
      <c r="G240" s="21"/>
      <c r="H240" s="24"/>
      <c r="I240" s="47"/>
      <c r="J240" s="47"/>
      <c r="K240" s="47"/>
      <c r="L240" s="132"/>
      <c r="M240" s="28"/>
      <c r="N240" s="28"/>
      <c r="O240" s="28"/>
    </row>
    <row r="241" spans="1:15" x14ac:dyDescent="0.35">
      <c r="A241" s="33"/>
      <c r="B241" s="21"/>
      <c r="C241" s="21"/>
      <c r="D241" s="65"/>
      <c r="E241" s="38"/>
      <c r="F241" s="21"/>
      <c r="G241" s="21"/>
      <c r="H241" s="24"/>
      <c r="I241" s="47"/>
      <c r="J241" s="47"/>
      <c r="K241" s="47"/>
      <c r="L241" s="132"/>
      <c r="M241" s="28"/>
      <c r="N241" s="28"/>
      <c r="O241" s="28"/>
    </row>
    <row r="242" spans="1:15" x14ac:dyDescent="0.35">
      <c r="A242" s="33"/>
      <c r="B242" s="21"/>
      <c r="C242" s="21"/>
      <c r="D242" s="65"/>
      <c r="E242" s="38"/>
      <c r="F242" s="21"/>
      <c r="G242" s="21"/>
      <c r="H242" s="24"/>
      <c r="I242" s="47"/>
      <c r="J242" s="47"/>
      <c r="K242" s="47"/>
      <c r="L242" s="132"/>
      <c r="M242" s="28"/>
      <c r="N242" s="28"/>
      <c r="O242" s="28"/>
    </row>
    <row r="243" spans="1:15" x14ac:dyDescent="0.35">
      <c r="A243" s="33"/>
      <c r="B243" s="21"/>
      <c r="C243" s="21"/>
      <c r="D243" s="65"/>
      <c r="E243" s="38"/>
      <c r="F243" s="21"/>
      <c r="G243" s="21"/>
      <c r="H243" s="24"/>
      <c r="I243" s="47"/>
      <c r="J243" s="47"/>
      <c r="K243" s="47"/>
      <c r="L243" s="132"/>
      <c r="M243" s="28"/>
      <c r="N243" s="28"/>
      <c r="O243" s="28"/>
    </row>
    <row r="244" spans="1:15" x14ac:dyDescent="0.35">
      <c r="A244" s="33"/>
      <c r="B244" s="21"/>
      <c r="C244" s="21"/>
      <c r="D244" s="65"/>
      <c r="E244" s="38"/>
      <c r="F244" s="21"/>
      <c r="G244" s="21"/>
      <c r="H244" s="24"/>
      <c r="I244" s="47"/>
      <c r="J244" s="47"/>
      <c r="K244" s="47"/>
      <c r="L244" s="132"/>
      <c r="M244" s="28"/>
      <c r="N244" s="28"/>
      <c r="O244" s="28"/>
    </row>
    <row r="245" spans="1:15" x14ac:dyDescent="0.35">
      <c r="A245" s="33"/>
      <c r="B245" s="21"/>
      <c r="C245" s="21"/>
      <c r="D245" s="65"/>
      <c r="E245" s="38"/>
      <c r="F245" s="21"/>
      <c r="G245" s="21"/>
      <c r="H245" s="24"/>
      <c r="I245" s="47"/>
      <c r="J245" s="47"/>
      <c r="K245" s="47"/>
      <c r="L245" s="132"/>
      <c r="M245" s="28"/>
      <c r="N245" s="28"/>
      <c r="O245" s="28"/>
    </row>
    <row r="246" spans="1:15" x14ac:dyDescent="0.35">
      <c r="A246" s="33"/>
      <c r="B246" s="21"/>
      <c r="C246" s="21"/>
      <c r="D246" s="21"/>
      <c r="E246" s="38"/>
      <c r="F246" s="21"/>
      <c r="G246" s="21"/>
      <c r="H246" s="24"/>
      <c r="I246" s="47"/>
      <c r="J246" s="47"/>
      <c r="K246" s="47"/>
      <c r="L246" s="132"/>
      <c r="M246" s="28"/>
      <c r="N246" s="28"/>
      <c r="O246" s="28"/>
    </row>
    <row r="247" spans="1:15" x14ac:dyDescent="0.35">
      <c r="A247" s="33"/>
      <c r="B247" s="21"/>
      <c r="C247" s="21"/>
      <c r="D247" s="21"/>
      <c r="E247" s="38"/>
      <c r="F247" s="21"/>
      <c r="G247" s="21"/>
      <c r="H247" s="24"/>
      <c r="I247" s="47"/>
      <c r="J247" s="47"/>
      <c r="K247" s="47"/>
      <c r="L247" s="132"/>
      <c r="M247" s="28"/>
      <c r="N247" s="28"/>
      <c r="O247" s="28"/>
    </row>
    <row r="248" spans="1:15" x14ac:dyDescent="0.35">
      <c r="A248" s="33"/>
      <c r="B248" s="21"/>
      <c r="C248" s="21"/>
      <c r="D248" s="65"/>
      <c r="E248" s="38"/>
      <c r="F248" s="21"/>
      <c r="G248" s="21"/>
      <c r="H248" s="24"/>
      <c r="I248" s="47"/>
      <c r="J248" s="47"/>
      <c r="K248" s="47"/>
      <c r="L248" s="132"/>
      <c r="M248" s="28"/>
      <c r="N248" s="28"/>
      <c r="O248" s="28"/>
    </row>
    <row r="249" spans="1:15" x14ac:dyDescent="0.35">
      <c r="A249" s="33"/>
      <c r="B249" s="21"/>
      <c r="C249" s="21"/>
      <c r="D249" s="65"/>
      <c r="E249" s="38"/>
      <c r="F249" s="21"/>
      <c r="G249" s="21"/>
      <c r="H249" s="24"/>
      <c r="I249" s="47"/>
      <c r="J249" s="47"/>
      <c r="K249" s="47"/>
      <c r="L249" s="132"/>
      <c r="M249" s="28"/>
      <c r="N249" s="28"/>
      <c r="O249" s="28"/>
    </row>
    <row r="250" spans="1:15" x14ac:dyDescent="0.35">
      <c r="A250" s="33"/>
      <c r="B250" s="21"/>
      <c r="C250" s="21"/>
      <c r="D250" s="21"/>
      <c r="E250" s="38"/>
      <c r="F250" s="21"/>
      <c r="G250" s="21"/>
      <c r="H250" s="24"/>
      <c r="I250" s="47"/>
      <c r="J250" s="47"/>
      <c r="K250" s="47"/>
      <c r="L250" s="132"/>
      <c r="M250" s="28"/>
      <c r="N250" s="28"/>
      <c r="O250" s="28"/>
    </row>
    <row r="251" spans="1:15" x14ac:dyDescent="0.35">
      <c r="A251" s="33"/>
      <c r="B251" s="21"/>
      <c r="C251" s="21"/>
      <c r="D251" s="65"/>
      <c r="E251" s="38"/>
      <c r="F251" s="21"/>
      <c r="G251" s="21"/>
      <c r="H251" s="24"/>
      <c r="I251" s="47"/>
      <c r="J251" s="47"/>
      <c r="K251" s="47"/>
      <c r="L251" s="132"/>
      <c r="M251" s="28"/>
      <c r="N251" s="28"/>
      <c r="O251" s="28"/>
    </row>
    <row r="252" spans="1:15" x14ac:dyDescent="0.35">
      <c r="A252" s="33"/>
      <c r="B252" s="21"/>
      <c r="C252" s="21"/>
      <c r="D252" s="21"/>
      <c r="E252" s="38"/>
      <c r="F252" s="21"/>
      <c r="G252" s="21"/>
      <c r="H252" s="24"/>
      <c r="I252" s="47"/>
      <c r="J252" s="47"/>
      <c r="K252" s="47"/>
      <c r="L252" s="132"/>
      <c r="M252" s="29"/>
      <c r="N252" s="28"/>
      <c r="O252" s="28"/>
    </row>
    <row r="253" spans="1:15" x14ac:dyDescent="0.35">
      <c r="A253" s="33"/>
      <c r="B253" s="21"/>
      <c r="C253" s="21"/>
      <c r="D253" s="21"/>
      <c r="E253" s="38"/>
      <c r="F253" s="21"/>
      <c r="G253" s="21"/>
      <c r="H253" s="24"/>
      <c r="I253" s="47"/>
      <c r="J253" s="47"/>
      <c r="K253" s="47"/>
      <c r="L253" s="132"/>
      <c r="M253" s="28"/>
      <c r="N253" s="28"/>
      <c r="O253" s="28"/>
    </row>
    <row r="254" spans="1:15" x14ac:dyDescent="0.35">
      <c r="A254" s="33"/>
      <c r="B254" s="21"/>
      <c r="C254" s="21"/>
      <c r="D254" s="21"/>
      <c r="E254" s="38"/>
      <c r="F254" s="21"/>
      <c r="G254" s="21"/>
      <c r="H254" s="24"/>
      <c r="I254" s="47"/>
      <c r="J254" s="47"/>
      <c r="K254" s="47"/>
      <c r="L254" s="132"/>
      <c r="M254" s="28"/>
      <c r="N254" s="28"/>
      <c r="O254" s="28"/>
    </row>
    <row r="255" spans="1:15" x14ac:dyDescent="0.35">
      <c r="A255" s="33"/>
      <c r="B255" s="21"/>
      <c r="C255" s="21"/>
      <c r="D255" s="21"/>
      <c r="E255" s="38"/>
      <c r="F255" s="21"/>
      <c r="G255" s="21"/>
      <c r="H255" s="24"/>
      <c r="I255" s="47"/>
      <c r="J255" s="47"/>
      <c r="K255" s="47"/>
      <c r="L255" s="132"/>
      <c r="M255" s="28"/>
      <c r="N255" s="28"/>
      <c r="O255" s="28"/>
    </row>
    <row r="256" spans="1:15" x14ac:dyDescent="0.35">
      <c r="A256" s="33"/>
      <c r="B256" s="21"/>
      <c r="C256" s="21"/>
      <c r="D256" s="21"/>
      <c r="E256" s="38"/>
      <c r="F256" s="21"/>
      <c r="G256" s="21"/>
      <c r="H256" s="24"/>
      <c r="I256" s="47"/>
      <c r="J256" s="47"/>
      <c r="K256" s="47"/>
      <c r="L256" s="132"/>
      <c r="M256" s="28"/>
      <c r="N256" s="28"/>
      <c r="O256" s="28"/>
    </row>
    <row r="257" spans="1:15" x14ac:dyDescent="0.35">
      <c r="A257" s="33"/>
      <c r="B257" s="21"/>
      <c r="C257" s="21"/>
      <c r="D257" s="21"/>
      <c r="E257" s="38"/>
      <c r="F257" s="21"/>
      <c r="G257" s="21"/>
      <c r="H257" s="24"/>
      <c r="I257" s="47"/>
      <c r="J257" s="47"/>
      <c r="K257" s="47"/>
      <c r="L257" s="132"/>
      <c r="M257" s="28"/>
      <c r="N257" s="28"/>
      <c r="O257" s="28"/>
    </row>
    <row r="258" spans="1:15" x14ac:dyDescent="0.35">
      <c r="A258" s="33"/>
      <c r="B258" s="21"/>
      <c r="C258" s="21"/>
      <c r="D258" s="64"/>
      <c r="E258" s="38"/>
      <c r="F258" s="21"/>
      <c r="G258" s="21"/>
      <c r="H258" s="24"/>
      <c r="I258" s="47"/>
      <c r="J258" s="47"/>
      <c r="K258" s="47"/>
      <c r="L258" s="132"/>
      <c r="M258" s="28"/>
      <c r="N258" s="28"/>
      <c r="O258" s="28"/>
    </row>
    <row r="259" spans="1:15" x14ac:dyDescent="0.35">
      <c r="A259" s="33"/>
      <c r="B259" s="21"/>
      <c r="C259" s="21"/>
      <c r="D259" s="64"/>
      <c r="E259" s="38"/>
      <c r="F259" s="21"/>
      <c r="G259" s="21"/>
      <c r="H259" s="24"/>
      <c r="I259" s="47"/>
      <c r="J259" s="47"/>
      <c r="K259" s="47"/>
      <c r="L259" s="132"/>
      <c r="M259" s="28"/>
      <c r="N259" s="28"/>
      <c r="O259" s="28"/>
    </row>
    <row r="260" spans="1:15" x14ac:dyDescent="0.35">
      <c r="A260" s="33"/>
      <c r="B260" s="21"/>
      <c r="C260" s="21"/>
      <c r="D260" s="64"/>
      <c r="E260" s="38"/>
      <c r="F260" s="21"/>
      <c r="G260" s="21"/>
      <c r="H260" s="24"/>
      <c r="I260" s="47"/>
      <c r="J260" s="47"/>
      <c r="K260" s="47"/>
      <c r="L260" s="132"/>
      <c r="M260" s="28"/>
      <c r="N260" s="28"/>
      <c r="O260" s="28"/>
    </row>
    <row r="261" spans="1:15" x14ac:dyDescent="0.35">
      <c r="A261" s="33"/>
      <c r="B261" s="21"/>
      <c r="C261" s="21"/>
      <c r="D261" s="64"/>
      <c r="E261" s="38"/>
      <c r="F261" s="21"/>
      <c r="G261" s="21"/>
      <c r="H261" s="24"/>
      <c r="I261" s="47"/>
      <c r="J261" s="47"/>
      <c r="K261" s="47"/>
      <c r="L261" s="132"/>
      <c r="M261" s="28"/>
      <c r="N261" s="28"/>
      <c r="O261" s="28"/>
    </row>
    <row r="262" spans="1:15" x14ac:dyDescent="0.35">
      <c r="A262" s="33"/>
      <c r="B262" s="21"/>
      <c r="C262" s="21"/>
      <c r="D262" s="64"/>
      <c r="E262" s="38"/>
      <c r="F262" s="21"/>
      <c r="G262" s="21"/>
      <c r="H262" s="24"/>
      <c r="I262" s="47"/>
      <c r="J262" s="47"/>
      <c r="K262" s="47"/>
      <c r="L262" s="132"/>
      <c r="M262" s="28"/>
      <c r="N262" s="28"/>
      <c r="O262" s="28"/>
    </row>
    <row r="263" spans="1:15" x14ac:dyDescent="0.35">
      <c r="A263" s="33"/>
      <c r="B263" s="21"/>
      <c r="C263" s="21"/>
      <c r="D263" s="64"/>
      <c r="E263" s="38"/>
      <c r="F263" s="21"/>
      <c r="G263" s="21"/>
      <c r="H263" s="24"/>
      <c r="I263" s="47"/>
      <c r="J263" s="47"/>
      <c r="K263" s="47"/>
      <c r="L263" s="132"/>
      <c r="M263" s="28"/>
      <c r="N263" s="28"/>
      <c r="O263" s="28"/>
    </row>
    <row r="264" spans="1:15" x14ac:dyDescent="0.35">
      <c r="A264" s="33"/>
      <c r="B264" s="21"/>
      <c r="C264" s="21"/>
      <c r="D264" s="64"/>
      <c r="E264" s="38"/>
      <c r="F264" s="21"/>
      <c r="G264" s="21"/>
      <c r="H264" s="24"/>
      <c r="I264" s="47"/>
      <c r="J264" s="47"/>
      <c r="K264" s="47"/>
      <c r="L264" s="132"/>
      <c r="M264" s="28"/>
      <c r="N264" s="28"/>
      <c r="O264" s="28"/>
    </row>
    <row r="265" spans="1:15" x14ac:dyDescent="0.35">
      <c r="A265" s="33"/>
      <c r="B265" s="21"/>
      <c r="C265" s="21"/>
      <c r="D265" s="64"/>
      <c r="E265" s="38"/>
      <c r="F265" s="21"/>
      <c r="G265" s="21"/>
      <c r="H265" s="24"/>
      <c r="I265" s="47"/>
      <c r="J265" s="47"/>
      <c r="K265" s="47"/>
      <c r="L265" s="132"/>
      <c r="M265" s="28"/>
      <c r="N265" s="28"/>
      <c r="O265" s="28"/>
    </row>
    <row r="266" spans="1:15" x14ac:dyDescent="0.35">
      <c r="A266" s="33"/>
      <c r="B266" s="21"/>
      <c r="C266" s="21"/>
      <c r="D266" s="64"/>
      <c r="E266" s="38"/>
      <c r="F266" s="21"/>
      <c r="G266" s="21"/>
      <c r="H266" s="24"/>
      <c r="I266" s="47"/>
      <c r="J266" s="47"/>
      <c r="K266" s="47"/>
      <c r="L266" s="132"/>
      <c r="M266" s="28"/>
      <c r="N266" s="28"/>
      <c r="O266" s="28"/>
    </row>
    <row r="267" spans="1:15" x14ac:dyDescent="0.35">
      <c r="A267" s="33"/>
      <c r="B267" s="21"/>
      <c r="C267" s="21"/>
      <c r="D267" s="64"/>
      <c r="E267" s="38"/>
      <c r="F267" s="21"/>
      <c r="G267" s="21"/>
      <c r="H267" s="24"/>
      <c r="I267" s="47"/>
      <c r="J267" s="47"/>
      <c r="K267" s="47"/>
      <c r="L267" s="132"/>
      <c r="M267" s="28"/>
      <c r="N267" s="28"/>
      <c r="O267" s="28"/>
    </row>
    <row r="268" spans="1:15" x14ac:dyDescent="0.35">
      <c r="A268" s="33"/>
      <c r="B268" s="21"/>
      <c r="C268" s="21"/>
      <c r="D268" s="64"/>
      <c r="E268" s="38"/>
      <c r="F268" s="21"/>
      <c r="G268" s="21"/>
      <c r="H268" s="24"/>
      <c r="I268" s="47"/>
      <c r="J268" s="47"/>
      <c r="K268" s="47"/>
      <c r="L268" s="132"/>
      <c r="M268" s="28"/>
      <c r="N268" s="28"/>
      <c r="O268" s="28"/>
    </row>
    <row r="269" spans="1:15" x14ac:dyDescent="0.35">
      <c r="A269" s="33"/>
      <c r="B269" s="21"/>
      <c r="C269" s="21"/>
      <c r="D269" s="64"/>
      <c r="E269" s="38"/>
      <c r="F269" s="21"/>
      <c r="G269" s="21"/>
      <c r="H269" s="24"/>
      <c r="I269" s="47"/>
      <c r="J269" s="47"/>
      <c r="K269" s="47"/>
      <c r="L269" s="132"/>
      <c r="M269" s="28"/>
      <c r="N269" s="28"/>
      <c r="O269" s="28"/>
    </row>
    <row r="270" spans="1:15" x14ac:dyDescent="0.35">
      <c r="A270" s="33"/>
      <c r="B270" s="21"/>
      <c r="C270" s="21"/>
      <c r="D270" s="64"/>
      <c r="E270" s="38"/>
      <c r="F270" s="21"/>
      <c r="G270" s="21"/>
      <c r="H270" s="24"/>
      <c r="I270" s="47"/>
      <c r="J270" s="47"/>
      <c r="K270" s="47"/>
      <c r="L270" s="132"/>
      <c r="M270" s="28"/>
      <c r="N270" s="28"/>
      <c r="O270" s="28"/>
    </row>
    <row r="271" spans="1:15" x14ac:dyDescent="0.35">
      <c r="A271" s="33"/>
      <c r="B271" s="21"/>
      <c r="C271" s="21"/>
      <c r="D271" s="65"/>
      <c r="E271" s="38"/>
      <c r="F271" s="21"/>
      <c r="G271" s="21"/>
      <c r="H271" s="24"/>
      <c r="I271" s="47"/>
      <c r="J271" s="47"/>
      <c r="K271" s="47"/>
      <c r="L271" s="132"/>
      <c r="M271" s="28"/>
      <c r="N271" s="28"/>
      <c r="O271" s="28"/>
    </row>
    <row r="272" spans="1:15" x14ac:dyDescent="0.35">
      <c r="A272" s="33"/>
      <c r="B272" s="21"/>
      <c r="C272" s="21"/>
      <c r="D272" s="65"/>
      <c r="E272" s="38"/>
      <c r="F272" s="21"/>
      <c r="G272" s="21"/>
      <c r="H272" s="24"/>
      <c r="I272" s="47"/>
      <c r="J272" s="47"/>
      <c r="K272" s="47"/>
      <c r="L272" s="132"/>
      <c r="M272" s="28"/>
      <c r="N272" s="28"/>
      <c r="O272" s="28"/>
    </row>
    <row r="273" spans="1:15" x14ac:dyDescent="0.35">
      <c r="A273" s="33"/>
      <c r="B273" s="21"/>
      <c r="C273" s="21"/>
      <c r="D273" s="65"/>
      <c r="E273" s="38"/>
      <c r="F273" s="21"/>
      <c r="G273" s="21"/>
      <c r="H273" s="24"/>
      <c r="I273" s="47"/>
      <c r="J273" s="47"/>
      <c r="K273" s="47"/>
      <c r="L273" s="132"/>
      <c r="M273" s="28"/>
      <c r="N273" s="28"/>
      <c r="O273" s="28"/>
    </row>
    <row r="274" spans="1:15" x14ac:dyDescent="0.35">
      <c r="A274" s="33"/>
      <c r="B274" s="21"/>
      <c r="C274" s="21"/>
      <c r="D274" s="65"/>
      <c r="E274" s="38"/>
      <c r="F274" s="21"/>
      <c r="G274" s="21"/>
      <c r="H274" s="24"/>
      <c r="I274" s="47"/>
      <c r="J274" s="47"/>
      <c r="K274" s="47"/>
      <c r="L274" s="132"/>
      <c r="M274" s="28"/>
      <c r="N274" s="28"/>
      <c r="O274" s="28"/>
    </row>
    <row r="275" spans="1:15" x14ac:dyDescent="0.35">
      <c r="A275" s="33"/>
      <c r="B275" s="21"/>
      <c r="C275" s="21"/>
      <c r="D275" s="65"/>
      <c r="E275" s="38"/>
      <c r="F275" s="21"/>
      <c r="G275" s="21"/>
      <c r="H275" s="24"/>
      <c r="I275" s="47"/>
      <c r="J275" s="47"/>
      <c r="K275" s="47"/>
      <c r="L275" s="132"/>
      <c r="M275" s="28"/>
      <c r="N275" s="28"/>
      <c r="O275" s="28"/>
    </row>
    <row r="276" spans="1:15" x14ac:dyDescent="0.35">
      <c r="A276" s="33"/>
      <c r="B276" s="21"/>
      <c r="C276" s="21"/>
      <c r="D276" s="65"/>
      <c r="E276" s="38"/>
      <c r="F276" s="21"/>
      <c r="G276" s="21"/>
      <c r="H276" s="24"/>
      <c r="I276" s="47"/>
      <c r="J276" s="47"/>
      <c r="K276" s="47"/>
      <c r="L276" s="132"/>
      <c r="M276" s="28"/>
      <c r="N276" s="28"/>
      <c r="O276" s="28"/>
    </row>
    <row r="277" spans="1:15" x14ac:dyDescent="0.35">
      <c r="A277" s="33"/>
      <c r="B277" s="21"/>
      <c r="C277" s="21"/>
      <c r="D277" s="21"/>
      <c r="E277" s="38"/>
      <c r="F277" s="21"/>
      <c r="G277" s="21"/>
      <c r="H277" s="24"/>
      <c r="I277" s="47"/>
      <c r="J277" s="47"/>
      <c r="K277" s="47"/>
      <c r="L277" s="132"/>
      <c r="M277" s="28"/>
      <c r="N277" s="28"/>
      <c r="O277" s="28"/>
    </row>
    <row r="278" spans="1:15" x14ac:dyDescent="0.35">
      <c r="A278" s="33"/>
      <c r="B278" s="21"/>
      <c r="C278" s="21"/>
      <c r="D278" s="65"/>
      <c r="E278" s="38"/>
      <c r="F278" s="21"/>
      <c r="G278" s="21"/>
      <c r="H278" s="24"/>
      <c r="I278" s="47"/>
      <c r="J278" s="47"/>
      <c r="K278" s="47"/>
      <c r="L278" s="132"/>
      <c r="M278" s="28"/>
      <c r="N278" s="28"/>
      <c r="O278" s="28"/>
    </row>
    <row r="279" spans="1:15" x14ac:dyDescent="0.35">
      <c r="A279" s="33"/>
      <c r="B279" s="21"/>
      <c r="C279" s="21"/>
      <c r="D279" s="21"/>
      <c r="E279" s="38"/>
      <c r="F279" s="21"/>
      <c r="G279" s="21"/>
      <c r="H279" s="24"/>
      <c r="I279" s="47"/>
      <c r="J279" s="47"/>
      <c r="K279" s="47"/>
      <c r="L279" s="132"/>
      <c r="M279" s="28"/>
      <c r="N279" s="28"/>
      <c r="O279" s="28"/>
    </row>
    <row r="280" spans="1:15" x14ac:dyDescent="0.35">
      <c r="A280" s="33"/>
      <c r="B280" s="21"/>
      <c r="C280" s="21"/>
      <c r="D280" s="65"/>
      <c r="E280" s="38"/>
      <c r="F280" s="21"/>
      <c r="G280" s="21"/>
      <c r="H280" s="24"/>
      <c r="I280" s="47"/>
      <c r="J280" s="47"/>
      <c r="K280" s="47"/>
      <c r="L280" s="132"/>
      <c r="M280" s="28"/>
      <c r="N280" s="28"/>
      <c r="O280" s="28"/>
    </row>
    <row r="281" spans="1:15" x14ac:dyDescent="0.35">
      <c r="A281" s="33"/>
      <c r="B281" s="21"/>
      <c r="C281" s="21"/>
      <c r="D281" s="21"/>
      <c r="E281" s="38"/>
      <c r="F281" s="21"/>
      <c r="G281" s="21"/>
      <c r="H281" s="24"/>
      <c r="I281" s="47"/>
      <c r="J281" s="47"/>
      <c r="K281" s="47"/>
      <c r="L281" s="132"/>
      <c r="M281" s="28"/>
      <c r="N281" s="28"/>
      <c r="O281" s="28"/>
    </row>
    <row r="282" spans="1:15" x14ac:dyDescent="0.35">
      <c r="A282" s="33"/>
      <c r="B282" s="21"/>
      <c r="C282" s="21"/>
      <c r="D282" s="21"/>
      <c r="E282" s="38"/>
      <c r="F282" s="21"/>
      <c r="G282" s="21"/>
      <c r="H282" s="24"/>
      <c r="I282" s="47"/>
      <c r="J282" s="47"/>
      <c r="K282" s="47"/>
      <c r="L282" s="132"/>
      <c r="M282" s="28"/>
      <c r="N282" s="28"/>
      <c r="O282" s="28"/>
    </row>
    <row r="283" spans="1:15" x14ac:dyDescent="0.35">
      <c r="A283" s="33"/>
      <c r="B283" s="21"/>
      <c r="C283" s="21"/>
      <c r="D283" s="21"/>
      <c r="E283" s="38"/>
      <c r="F283" s="21"/>
      <c r="G283" s="21"/>
      <c r="H283" s="24"/>
      <c r="I283" s="47"/>
      <c r="J283" s="47"/>
      <c r="K283" s="47"/>
      <c r="L283" s="132"/>
      <c r="M283" s="28"/>
      <c r="N283" s="28"/>
      <c r="O283" s="28"/>
    </row>
    <row r="284" spans="1:15" x14ac:dyDescent="0.35">
      <c r="A284" s="33"/>
      <c r="B284" s="21"/>
      <c r="C284" s="21"/>
      <c r="D284" s="21"/>
      <c r="E284" s="38"/>
      <c r="F284" s="21"/>
      <c r="G284" s="21"/>
      <c r="H284" s="24"/>
      <c r="I284" s="47"/>
      <c r="J284" s="47"/>
      <c r="K284" s="47"/>
      <c r="L284" s="132"/>
      <c r="M284" s="28"/>
      <c r="N284" s="28"/>
      <c r="O284" s="28"/>
    </row>
    <row r="285" spans="1:15" x14ac:dyDescent="0.35">
      <c r="A285" s="33"/>
      <c r="B285" s="21"/>
      <c r="C285" s="21"/>
      <c r="D285" s="21"/>
      <c r="E285" s="38"/>
      <c r="F285" s="21"/>
      <c r="G285" s="21"/>
      <c r="H285" s="24"/>
      <c r="I285" s="47"/>
      <c r="J285" s="47"/>
      <c r="K285" s="47"/>
      <c r="L285" s="132"/>
      <c r="M285" s="28"/>
      <c r="N285" s="28"/>
      <c r="O285" s="28"/>
    </row>
    <row r="286" spans="1:15" x14ac:dyDescent="0.35">
      <c r="A286" s="33"/>
      <c r="B286" s="21"/>
      <c r="C286" s="21"/>
      <c r="D286" s="64"/>
      <c r="E286" s="38"/>
      <c r="F286" s="21"/>
      <c r="G286" s="21"/>
      <c r="H286" s="24"/>
      <c r="I286" s="47"/>
      <c r="J286" s="47"/>
      <c r="K286" s="47"/>
      <c r="L286" s="132"/>
      <c r="M286" s="28"/>
      <c r="N286" s="28"/>
      <c r="O286" s="28"/>
    </row>
    <row r="287" spans="1:15" x14ac:dyDescent="0.35">
      <c r="A287" s="33"/>
      <c r="B287" s="21"/>
      <c r="C287" s="21"/>
      <c r="D287" s="64"/>
      <c r="E287" s="38"/>
      <c r="F287" s="21"/>
      <c r="G287" s="21"/>
      <c r="H287" s="24"/>
      <c r="I287" s="47"/>
      <c r="J287" s="47"/>
      <c r="K287" s="47"/>
      <c r="L287" s="132"/>
      <c r="M287" s="28"/>
      <c r="N287" s="28"/>
      <c r="O287" s="28"/>
    </row>
    <row r="288" spans="1:15" x14ac:dyDescent="0.35">
      <c r="A288" s="33"/>
      <c r="B288" s="21"/>
      <c r="C288" s="21"/>
      <c r="D288" s="64"/>
      <c r="E288" s="38"/>
      <c r="F288" s="21"/>
      <c r="G288" s="21"/>
      <c r="H288" s="24"/>
      <c r="I288" s="47"/>
      <c r="J288" s="47"/>
      <c r="K288" s="47"/>
      <c r="L288" s="132"/>
      <c r="M288" s="28"/>
      <c r="N288" s="28"/>
      <c r="O288" s="28"/>
    </row>
    <row r="289" spans="1:15" x14ac:dyDescent="0.35">
      <c r="A289" s="33"/>
      <c r="B289" s="21"/>
      <c r="C289" s="21"/>
      <c r="D289" s="64"/>
      <c r="E289" s="38"/>
      <c r="F289" s="21"/>
      <c r="G289" s="21"/>
      <c r="H289" s="24"/>
      <c r="I289" s="47"/>
      <c r="J289" s="47"/>
      <c r="K289" s="47"/>
      <c r="L289" s="132"/>
      <c r="M289" s="28"/>
      <c r="N289" s="28"/>
      <c r="O289" s="28"/>
    </row>
    <row r="290" spans="1:15" x14ac:dyDescent="0.35">
      <c r="A290" s="33"/>
      <c r="B290" s="21"/>
      <c r="C290" s="21"/>
      <c r="D290" s="64"/>
      <c r="E290" s="38"/>
      <c r="F290" s="21"/>
      <c r="G290" s="21"/>
      <c r="H290" s="24"/>
      <c r="I290" s="47"/>
      <c r="J290" s="47"/>
      <c r="K290" s="47"/>
      <c r="L290" s="132"/>
      <c r="M290" s="28"/>
      <c r="N290" s="28"/>
      <c r="O290" s="28"/>
    </row>
    <row r="291" spans="1:15" x14ac:dyDescent="0.35">
      <c r="A291" s="33"/>
      <c r="B291" s="21"/>
      <c r="C291" s="21"/>
      <c r="D291" s="64"/>
      <c r="E291" s="38"/>
      <c r="F291" s="21"/>
      <c r="G291" s="21"/>
      <c r="H291" s="24"/>
      <c r="I291" s="47"/>
      <c r="J291" s="47"/>
      <c r="K291" s="47"/>
      <c r="L291" s="132"/>
      <c r="M291" s="28"/>
      <c r="N291" s="28"/>
      <c r="O291" s="28"/>
    </row>
    <row r="292" spans="1:15" x14ac:dyDescent="0.35">
      <c r="A292" s="33"/>
      <c r="B292" s="21"/>
      <c r="C292" s="21"/>
      <c r="D292" s="64"/>
      <c r="E292" s="38"/>
      <c r="F292" s="21"/>
      <c r="G292" s="21"/>
      <c r="H292" s="24"/>
      <c r="I292" s="47"/>
      <c r="J292" s="47"/>
      <c r="K292" s="47"/>
      <c r="L292" s="132"/>
      <c r="M292" s="28"/>
      <c r="N292" s="28"/>
      <c r="O292" s="28"/>
    </row>
    <row r="293" spans="1:15" x14ac:dyDescent="0.35">
      <c r="A293" s="33"/>
      <c r="B293" s="21"/>
      <c r="C293" s="21"/>
      <c r="D293" s="64"/>
      <c r="E293" s="38"/>
      <c r="F293" s="21"/>
      <c r="G293" s="21"/>
      <c r="H293" s="24"/>
      <c r="I293" s="47"/>
      <c r="J293" s="47"/>
      <c r="K293" s="47"/>
      <c r="L293" s="132"/>
      <c r="M293" s="28"/>
      <c r="N293" s="28"/>
      <c r="O293" s="28"/>
    </row>
    <row r="294" spans="1:15" x14ac:dyDescent="0.35">
      <c r="A294" s="33"/>
      <c r="B294" s="21"/>
      <c r="C294" s="21"/>
      <c r="D294" s="64"/>
      <c r="E294" s="38"/>
      <c r="F294" s="21"/>
      <c r="G294" s="21"/>
      <c r="H294" s="24"/>
      <c r="I294" s="47"/>
      <c r="J294" s="47"/>
      <c r="K294" s="47"/>
      <c r="L294" s="132"/>
      <c r="M294" s="28"/>
      <c r="N294" s="28"/>
      <c r="O294" s="28"/>
    </row>
    <row r="295" spans="1:15" x14ac:dyDescent="0.35">
      <c r="A295" s="33"/>
      <c r="B295" s="21"/>
      <c r="C295" s="21"/>
      <c r="D295" s="64"/>
      <c r="E295" s="38"/>
      <c r="F295" s="21"/>
      <c r="G295" s="21"/>
      <c r="H295" s="24"/>
      <c r="I295" s="47"/>
      <c r="J295" s="47"/>
      <c r="K295" s="47"/>
      <c r="L295" s="132"/>
      <c r="M295" s="28"/>
      <c r="N295" s="28"/>
      <c r="O295" s="28"/>
    </row>
    <row r="296" spans="1:15" x14ac:dyDescent="0.35">
      <c r="A296" s="33"/>
      <c r="B296" s="21"/>
      <c r="C296" s="21"/>
      <c r="D296" s="64"/>
      <c r="E296" s="38"/>
      <c r="F296" s="21"/>
      <c r="G296" s="21"/>
      <c r="H296" s="24"/>
      <c r="I296" s="47"/>
      <c r="J296" s="47"/>
      <c r="K296" s="47"/>
      <c r="L296" s="132"/>
      <c r="M296" s="28"/>
      <c r="N296" s="28"/>
      <c r="O296" s="28"/>
    </row>
    <row r="297" spans="1:15" x14ac:dyDescent="0.35">
      <c r="A297" s="33"/>
      <c r="B297" s="21"/>
      <c r="C297" s="21"/>
      <c r="D297" s="64"/>
      <c r="E297" s="38"/>
      <c r="F297" s="21"/>
      <c r="G297" s="21"/>
      <c r="H297" s="24"/>
      <c r="I297" s="47"/>
      <c r="J297" s="47"/>
      <c r="K297" s="47"/>
      <c r="L297" s="132"/>
      <c r="M297" s="28"/>
      <c r="N297" s="28"/>
      <c r="O297" s="28"/>
    </row>
    <row r="298" spans="1:15" x14ac:dyDescent="0.35">
      <c r="A298" s="33"/>
      <c r="B298" s="21"/>
      <c r="C298" s="21"/>
      <c r="D298" s="65"/>
      <c r="E298" s="38"/>
      <c r="F298" s="21"/>
      <c r="G298" s="21"/>
      <c r="H298" s="24"/>
      <c r="I298" s="47"/>
      <c r="J298" s="47"/>
      <c r="K298" s="47"/>
      <c r="L298" s="132"/>
      <c r="M298" s="28"/>
      <c r="N298" s="28"/>
      <c r="O298" s="28"/>
    </row>
    <row r="299" spans="1:15" x14ac:dyDescent="0.35">
      <c r="A299" s="33"/>
      <c r="B299" s="21"/>
      <c r="C299" s="21"/>
      <c r="D299" s="65"/>
      <c r="E299" s="38"/>
      <c r="F299" s="21"/>
      <c r="G299" s="21"/>
      <c r="H299" s="24"/>
      <c r="I299" s="47"/>
      <c r="J299" s="47"/>
      <c r="K299" s="47"/>
      <c r="L299" s="132"/>
      <c r="M299" s="28"/>
      <c r="N299" s="28"/>
      <c r="O299" s="28"/>
    </row>
    <row r="300" spans="1:15" x14ac:dyDescent="0.35">
      <c r="A300" s="33"/>
      <c r="B300" s="21"/>
      <c r="C300" s="21"/>
      <c r="D300" s="65"/>
      <c r="E300" s="38"/>
      <c r="F300" s="21"/>
      <c r="G300" s="21"/>
      <c r="H300" s="24"/>
      <c r="I300" s="47"/>
      <c r="J300" s="47"/>
      <c r="K300" s="47"/>
      <c r="L300" s="132"/>
      <c r="M300" s="28"/>
      <c r="N300" s="28"/>
      <c r="O300" s="28"/>
    </row>
    <row r="301" spans="1:15" x14ac:dyDescent="0.35">
      <c r="A301" s="33"/>
      <c r="B301" s="21"/>
      <c r="C301" s="21"/>
      <c r="D301" s="65"/>
      <c r="E301" s="38"/>
      <c r="F301" s="21"/>
      <c r="G301" s="21"/>
      <c r="H301" s="24"/>
      <c r="I301" s="47"/>
      <c r="J301" s="47"/>
      <c r="K301" s="47"/>
      <c r="L301" s="132"/>
      <c r="M301" s="28"/>
      <c r="N301" s="28"/>
      <c r="O301" s="28"/>
    </row>
    <row r="302" spans="1:15" x14ac:dyDescent="0.35">
      <c r="A302" s="33"/>
      <c r="B302" s="21"/>
      <c r="C302" s="21"/>
      <c r="D302" s="21"/>
      <c r="E302" s="38"/>
      <c r="F302" s="21"/>
      <c r="G302" s="21"/>
      <c r="H302" s="24"/>
      <c r="I302" s="47"/>
      <c r="J302" s="47"/>
      <c r="K302" s="47"/>
      <c r="L302" s="132"/>
      <c r="M302" s="28"/>
      <c r="N302" s="28"/>
      <c r="O302" s="28"/>
    </row>
    <row r="303" spans="1:15" x14ac:dyDescent="0.35">
      <c r="A303" s="33"/>
      <c r="B303" s="21"/>
      <c r="C303" s="21"/>
      <c r="D303" s="65"/>
      <c r="E303" s="38"/>
      <c r="F303" s="21"/>
      <c r="G303" s="21"/>
      <c r="H303" s="24"/>
      <c r="I303" s="47"/>
      <c r="J303" s="47"/>
      <c r="K303" s="47"/>
      <c r="L303" s="132"/>
      <c r="M303" s="28"/>
      <c r="N303" s="28"/>
      <c r="O303" s="28"/>
    </row>
    <row r="304" spans="1:15" x14ac:dyDescent="0.35">
      <c r="A304" s="33"/>
      <c r="B304" s="21"/>
      <c r="C304" s="21"/>
      <c r="D304" s="21"/>
      <c r="E304" s="38"/>
      <c r="F304" s="21"/>
      <c r="G304" s="21"/>
      <c r="H304" s="24"/>
      <c r="I304" s="47"/>
      <c r="J304" s="47"/>
      <c r="K304" s="47"/>
      <c r="L304" s="132"/>
      <c r="M304" s="28"/>
      <c r="N304" s="28"/>
      <c r="O304" s="28"/>
    </row>
    <row r="305" spans="1:15" x14ac:dyDescent="0.35">
      <c r="A305" s="33"/>
      <c r="B305" s="21"/>
      <c r="C305" s="21"/>
      <c r="D305" s="21"/>
      <c r="E305" s="38"/>
      <c r="F305" s="21"/>
      <c r="G305" s="21"/>
      <c r="H305" s="24"/>
      <c r="I305" s="47"/>
      <c r="J305" s="47"/>
      <c r="K305" s="47"/>
      <c r="L305" s="132"/>
      <c r="M305" s="28"/>
      <c r="N305" s="28"/>
      <c r="O305" s="28"/>
    </row>
    <row r="306" spans="1:15" x14ac:dyDescent="0.35">
      <c r="A306" s="33"/>
      <c r="B306" s="21"/>
      <c r="C306" s="21"/>
      <c r="D306" s="21"/>
      <c r="E306" s="38"/>
      <c r="F306" s="21"/>
      <c r="G306" s="21"/>
      <c r="H306" s="24"/>
      <c r="I306" s="47"/>
      <c r="J306" s="47"/>
      <c r="K306" s="47"/>
      <c r="L306" s="132"/>
      <c r="M306" s="28"/>
      <c r="N306" s="28"/>
      <c r="O306" s="28"/>
    </row>
    <row r="307" spans="1:15" x14ac:dyDescent="0.35">
      <c r="A307" s="33"/>
      <c r="B307" s="21"/>
      <c r="C307" s="21"/>
      <c r="D307" s="21"/>
      <c r="E307" s="38"/>
      <c r="F307" s="21"/>
      <c r="G307" s="21"/>
      <c r="H307" s="24"/>
      <c r="I307" s="47"/>
      <c r="J307" s="47"/>
      <c r="K307" s="47"/>
      <c r="L307" s="132"/>
      <c r="M307" s="28"/>
      <c r="N307" s="28"/>
      <c r="O307" s="28"/>
    </row>
    <row r="308" spans="1:15" x14ac:dyDescent="0.35">
      <c r="A308" s="33"/>
      <c r="B308" s="21"/>
      <c r="C308" s="21"/>
      <c r="D308" s="21"/>
      <c r="E308" s="38"/>
      <c r="F308" s="21"/>
      <c r="G308" s="21"/>
      <c r="H308" s="24"/>
      <c r="I308" s="47"/>
      <c r="J308" s="47"/>
      <c r="K308" s="47"/>
      <c r="L308" s="132"/>
      <c r="M308" s="28"/>
      <c r="N308" s="28"/>
      <c r="O308" s="28"/>
    </row>
    <row r="309" spans="1:15" x14ac:dyDescent="0.35">
      <c r="A309" s="33"/>
      <c r="B309" s="21"/>
      <c r="C309" s="21"/>
      <c r="D309" s="64"/>
      <c r="E309" s="38"/>
      <c r="F309" s="21"/>
      <c r="G309" s="21"/>
      <c r="H309" s="24"/>
      <c r="I309" s="47"/>
      <c r="J309" s="47"/>
      <c r="K309" s="47"/>
      <c r="L309" s="132"/>
      <c r="M309" s="28"/>
      <c r="N309" s="28"/>
      <c r="O309" s="28"/>
    </row>
    <row r="310" spans="1:15" x14ac:dyDescent="0.35">
      <c r="A310" s="33"/>
      <c r="B310" s="21"/>
      <c r="C310" s="21"/>
      <c r="D310" s="64"/>
      <c r="E310" s="38"/>
      <c r="F310" s="21"/>
      <c r="G310" s="21"/>
      <c r="H310" s="24"/>
      <c r="I310" s="47"/>
      <c r="J310" s="47"/>
      <c r="K310" s="47"/>
      <c r="L310" s="132"/>
      <c r="M310" s="28"/>
      <c r="N310" s="28"/>
      <c r="O310" s="28"/>
    </row>
    <row r="311" spans="1:15" x14ac:dyDescent="0.35">
      <c r="A311" s="33"/>
      <c r="B311" s="21"/>
      <c r="C311" s="21"/>
      <c r="D311" s="64"/>
      <c r="E311" s="38"/>
      <c r="F311" s="21"/>
      <c r="G311" s="21"/>
      <c r="H311" s="24"/>
      <c r="I311" s="47"/>
      <c r="J311" s="47"/>
      <c r="K311" s="47"/>
      <c r="L311" s="132"/>
      <c r="M311" s="28"/>
      <c r="N311" s="28"/>
      <c r="O311" s="28"/>
    </row>
    <row r="312" spans="1:15" x14ac:dyDescent="0.35">
      <c r="A312" s="33"/>
      <c r="B312" s="21"/>
      <c r="C312" s="21"/>
      <c r="D312" s="64"/>
      <c r="E312" s="38"/>
      <c r="F312" s="21"/>
      <c r="G312" s="21"/>
      <c r="H312" s="24"/>
      <c r="I312" s="47"/>
      <c r="J312" s="47"/>
      <c r="K312" s="47"/>
      <c r="L312" s="132"/>
      <c r="M312" s="28"/>
      <c r="N312" s="28"/>
      <c r="O312" s="28"/>
    </row>
    <row r="313" spans="1:15" x14ac:dyDescent="0.35">
      <c r="A313" s="33"/>
      <c r="B313" s="21"/>
      <c r="C313" s="21"/>
      <c r="D313" s="64"/>
      <c r="E313" s="38"/>
      <c r="F313" s="21"/>
      <c r="G313" s="21"/>
      <c r="H313" s="24"/>
      <c r="I313" s="47"/>
      <c r="J313" s="47"/>
      <c r="K313" s="47"/>
      <c r="L313" s="132"/>
      <c r="M313" s="28"/>
      <c r="N313" s="28"/>
      <c r="O313" s="28"/>
    </row>
    <row r="314" spans="1:15" x14ac:dyDescent="0.35">
      <c r="A314" s="33"/>
      <c r="B314" s="21"/>
      <c r="C314" s="21"/>
      <c r="D314" s="64"/>
      <c r="E314" s="38"/>
      <c r="F314" s="21"/>
      <c r="G314" s="21"/>
      <c r="H314" s="24"/>
      <c r="I314" s="47"/>
      <c r="J314" s="47"/>
      <c r="K314" s="47"/>
      <c r="L314" s="132"/>
      <c r="M314" s="28"/>
      <c r="N314" s="28"/>
      <c r="O314" s="28"/>
    </row>
    <row r="315" spans="1:15" x14ac:dyDescent="0.35">
      <c r="A315" s="33"/>
      <c r="B315" s="21"/>
      <c r="C315" s="21"/>
      <c r="D315" s="64"/>
      <c r="E315" s="38"/>
      <c r="F315" s="21"/>
      <c r="G315" s="21"/>
      <c r="H315" s="24"/>
      <c r="I315" s="47"/>
      <c r="J315" s="47"/>
      <c r="K315" s="47"/>
      <c r="L315" s="132"/>
      <c r="M315" s="28"/>
      <c r="N315" s="28"/>
      <c r="O315" s="28"/>
    </row>
    <row r="316" spans="1:15" x14ac:dyDescent="0.35">
      <c r="A316" s="33"/>
      <c r="B316" s="21"/>
      <c r="C316" s="21"/>
      <c r="D316" s="64"/>
      <c r="E316" s="38"/>
      <c r="F316" s="21"/>
      <c r="G316" s="21"/>
      <c r="H316" s="24"/>
      <c r="I316" s="47"/>
      <c r="J316" s="47"/>
      <c r="K316" s="47"/>
      <c r="L316" s="132"/>
      <c r="M316" s="28"/>
      <c r="N316" s="28"/>
      <c r="O316" s="28"/>
    </row>
    <row r="317" spans="1:15" x14ac:dyDescent="0.35">
      <c r="A317" s="33"/>
      <c r="B317" s="21"/>
      <c r="C317" s="21"/>
      <c r="D317" s="64"/>
      <c r="E317" s="38"/>
      <c r="F317" s="21"/>
      <c r="G317" s="21"/>
      <c r="H317" s="24"/>
      <c r="I317" s="47"/>
      <c r="J317" s="47"/>
      <c r="K317" s="47"/>
      <c r="L317" s="132"/>
      <c r="M317" s="28"/>
      <c r="N317" s="28"/>
      <c r="O317" s="28"/>
    </row>
    <row r="318" spans="1:15" x14ac:dyDescent="0.35">
      <c r="A318" s="33"/>
      <c r="B318" s="21"/>
      <c r="C318" s="21"/>
      <c r="D318" s="64"/>
      <c r="E318" s="38"/>
      <c r="F318" s="21"/>
      <c r="G318" s="21"/>
      <c r="H318" s="24"/>
      <c r="I318" s="47"/>
      <c r="J318" s="47"/>
      <c r="K318" s="47"/>
      <c r="L318" s="132"/>
      <c r="M318" s="28"/>
      <c r="N318" s="28"/>
      <c r="O318" s="28"/>
    </row>
    <row r="319" spans="1:15" x14ac:dyDescent="0.35">
      <c r="A319" s="33"/>
      <c r="B319" s="21"/>
      <c r="C319" s="21"/>
      <c r="D319" s="64"/>
      <c r="E319" s="38"/>
      <c r="F319" s="21"/>
      <c r="G319" s="21"/>
      <c r="H319" s="24"/>
      <c r="I319" s="47"/>
      <c r="J319" s="47"/>
      <c r="K319" s="47"/>
      <c r="L319" s="132"/>
      <c r="M319" s="28"/>
      <c r="N319" s="28"/>
      <c r="O319" s="28"/>
    </row>
    <row r="320" spans="1:15" x14ac:dyDescent="0.35">
      <c r="A320" s="33"/>
      <c r="B320" s="21"/>
      <c r="C320" s="21"/>
      <c r="D320" s="64"/>
      <c r="E320" s="38"/>
      <c r="F320" s="21"/>
      <c r="G320" s="21"/>
      <c r="H320" s="24"/>
      <c r="I320" s="47"/>
      <c r="J320" s="47"/>
      <c r="K320" s="47"/>
      <c r="L320" s="132"/>
      <c r="M320" s="28"/>
      <c r="N320" s="28"/>
      <c r="O320" s="28"/>
    </row>
    <row r="321" spans="1:15" x14ac:dyDescent="0.35">
      <c r="A321" s="33"/>
      <c r="B321" s="21"/>
      <c r="C321" s="21"/>
      <c r="D321" s="65"/>
      <c r="E321" s="38"/>
      <c r="F321" s="21"/>
      <c r="G321" s="21"/>
      <c r="H321" s="24"/>
      <c r="I321" s="47"/>
      <c r="J321" s="47"/>
      <c r="K321" s="47"/>
      <c r="L321" s="132"/>
      <c r="M321" s="28"/>
      <c r="N321" s="28"/>
      <c r="O321" s="28"/>
    </row>
    <row r="322" spans="1:15" x14ac:dyDescent="0.35">
      <c r="A322" s="33"/>
      <c r="B322" s="21"/>
      <c r="C322" s="21"/>
      <c r="D322" s="65"/>
      <c r="E322" s="38"/>
      <c r="F322" s="21"/>
      <c r="G322" s="21"/>
      <c r="H322" s="24"/>
      <c r="I322" s="47"/>
      <c r="J322" s="47"/>
      <c r="K322" s="47"/>
      <c r="L322" s="132"/>
      <c r="M322" s="28"/>
      <c r="N322" s="28"/>
      <c r="O322" s="28"/>
    </row>
    <row r="323" spans="1:15" x14ac:dyDescent="0.35">
      <c r="A323" s="33"/>
      <c r="B323" s="21"/>
      <c r="C323" s="21"/>
      <c r="D323" s="65"/>
      <c r="E323" s="38"/>
      <c r="F323" s="21"/>
      <c r="G323" s="21"/>
      <c r="H323" s="24"/>
      <c r="I323" s="47"/>
      <c r="J323" s="47"/>
      <c r="K323" s="47"/>
      <c r="L323" s="132"/>
      <c r="M323" s="28"/>
      <c r="N323" s="28"/>
      <c r="O323" s="28"/>
    </row>
    <row r="324" spans="1:15" x14ac:dyDescent="0.35">
      <c r="A324" s="33"/>
      <c r="B324" s="21"/>
      <c r="C324" s="21"/>
      <c r="D324" s="65"/>
      <c r="E324" s="38"/>
      <c r="F324" s="21"/>
      <c r="G324" s="21"/>
      <c r="H324" s="24"/>
      <c r="I324" s="47"/>
      <c r="J324" s="47"/>
      <c r="K324" s="47"/>
      <c r="L324" s="132"/>
      <c r="M324" s="28"/>
      <c r="N324" s="28"/>
      <c r="O324" s="28"/>
    </row>
    <row r="325" spans="1:15" x14ac:dyDescent="0.35">
      <c r="A325" s="33"/>
      <c r="B325" s="21"/>
      <c r="C325" s="21"/>
      <c r="D325" s="21"/>
      <c r="E325" s="38"/>
      <c r="F325" s="21"/>
      <c r="G325" s="21"/>
      <c r="H325" s="24"/>
      <c r="I325" s="47"/>
      <c r="J325" s="47"/>
      <c r="K325" s="47"/>
      <c r="L325" s="132"/>
      <c r="M325" s="28"/>
      <c r="N325" s="28"/>
      <c r="O325" s="28"/>
    </row>
    <row r="326" spans="1:15" x14ac:dyDescent="0.35">
      <c r="A326" s="33"/>
      <c r="B326" s="21"/>
      <c r="C326" s="21"/>
      <c r="D326" s="65"/>
      <c r="E326" s="38"/>
      <c r="F326" s="21"/>
      <c r="G326" s="21"/>
      <c r="H326" s="24"/>
      <c r="I326" s="47"/>
      <c r="J326" s="47"/>
      <c r="K326" s="47"/>
      <c r="L326" s="132"/>
      <c r="M326" s="28"/>
      <c r="N326" s="28"/>
      <c r="O326" s="28"/>
    </row>
    <row r="327" spans="1:15" x14ac:dyDescent="0.35">
      <c r="A327" s="33"/>
      <c r="B327" s="21"/>
      <c r="C327" s="21"/>
      <c r="D327" s="21"/>
      <c r="E327" s="38"/>
      <c r="F327" s="21"/>
      <c r="G327" s="21"/>
      <c r="H327" s="24"/>
      <c r="I327" s="47"/>
      <c r="J327" s="47"/>
      <c r="K327" s="47"/>
      <c r="L327" s="132"/>
      <c r="M327" s="28"/>
      <c r="N327" s="28"/>
      <c r="O327" s="28"/>
    </row>
    <row r="328" spans="1:15" x14ac:dyDescent="0.35">
      <c r="A328" s="33"/>
      <c r="B328" s="21"/>
      <c r="C328" s="21"/>
      <c r="D328" s="21"/>
      <c r="E328" s="38"/>
      <c r="F328" s="21"/>
      <c r="G328" s="21"/>
      <c r="H328" s="24"/>
      <c r="I328" s="47"/>
      <c r="J328" s="47"/>
      <c r="K328" s="47"/>
      <c r="L328" s="132"/>
      <c r="M328" s="28"/>
      <c r="N328" s="28"/>
      <c r="O328" s="28"/>
    </row>
    <row r="329" spans="1:15" x14ac:dyDescent="0.35">
      <c r="A329" s="33"/>
      <c r="B329" s="21"/>
      <c r="C329" s="21"/>
      <c r="D329" s="21"/>
      <c r="E329" s="38"/>
      <c r="F329" s="21"/>
      <c r="G329" s="21"/>
      <c r="H329" s="24"/>
      <c r="I329" s="47"/>
      <c r="J329" s="47"/>
      <c r="K329" s="47"/>
      <c r="L329" s="132"/>
      <c r="M329" s="28"/>
      <c r="N329" s="28"/>
      <c r="O329" s="28"/>
    </row>
    <row r="330" spans="1:15" x14ac:dyDescent="0.35">
      <c r="A330" s="33"/>
      <c r="B330" s="21"/>
      <c r="C330" s="21"/>
      <c r="D330" s="21"/>
      <c r="E330" s="38"/>
      <c r="F330" s="21"/>
      <c r="G330" s="21"/>
      <c r="H330" s="24"/>
      <c r="I330" s="47"/>
      <c r="J330" s="47"/>
      <c r="K330" s="47"/>
      <c r="L330" s="132"/>
      <c r="M330" s="28"/>
      <c r="N330" s="28"/>
      <c r="O330" s="28"/>
    </row>
    <row r="331" spans="1:15" x14ac:dyDescent="0.35">
      <c r="A331" s="33"/>
      <c r="B331" s="21"/>
      <c r="C331" s="21"/>
      <c r="D331" s="21"/>
      <c r="E331" s="38"/>
      <c r="F331" s="21"/>
      <c r="G331" s="21"/>
      <c r="H331" s="24"/>
      <c r="I331" s="47"/>
      <c r="J331" s="47"/>
      <c r="K331" s="47"/>
      <c r="L331" s="132"/>
      <c r="M331" s="28"/>
      <c r="N331" s="28"/>
      <c r="O331" s="28"/>
    </row>
    <row r="332" spans="1:15" x14ac:dyDescent="0.35">
      <c r="A332" s="33"/>
      <c r="B332" s="21"/>
      <c r="C332" s="21"/>
      <c r="D332" s="21"/>
      <c r="E332" s="38"/>
      <c r="F332" s="21"/>
      <c r="G332" s="21"/>
      <c r="H332" s="24"/>
      <c r="I332" s="47"/>
      <c r="J332" s="47"/>
      <c r="K332" s="47"/>
      <c r="L332" s="132"/>
      <c r="M332" s="28"/>
      <c r="N332" s="28"/>
      <c r="O332" s="28"/>
    </row>
    <row r="333" spans="1:15" x14ac:dyDescent="0.35">
      <c r="A333" s="33"/>
      <c r="B333" s="21"/>
      <c r="C333" s="21"/>
      <c r="D333" s="64"/>
      <c r="E333" s="38"/>
      <c r="F333" s="21"/>
      <c r="G333" s="21"/>
      <c r="H333" s="24"/>
      <c r="I333" s="47"/>
      <c r="J333" s="47"/>
      <c r="K333" s="47"/>
      <c r="L333" s="132"/>
      <c r="M333" s="28"/>
      <c r="N333" s="28"/>
      <c r="O333" s="28"/>
    </row>
    <row r="334" spans="1:15" x14ac:dyDescent="0.35">
      <c r="A334" s="33"/>
      <c r="B334" s="21"/>
      <c r="C334" s="21"/>
      <c r="D334" s="64"/>
      <c r="E334" s="38"/>
      <c r="F334" s="21"/>
      <c r="G334" s="21"/>
      <c r="H334" s="24"/>
      <c r="I334" s="47"/>
      <c r="J334" s="47"/>
      <c r="K334" s="47"/>
      <c r="L334" s="132"/>
      <c r="M334" s="28"/>
      <c r="N334" s="28"/>
      <c r="O334" s="28"/>
    </row>
    <row r="335" spans="1:15" x14ac:dyDescent="0.35">
      <c r="A335" s="33"/>
      <c r="B335" s="21"/>
      <c r="C335" s="21"/>
      <c r="D335" s="64"/>
      <c r="E335" s="38"/>
      <c r="F335" s="21"/>
      <c r="G335" s="21"/>
      <c r="H335" s="24"/>
      <c r="I335" s="47"/>
      <c r="J335" s="47"/>
      <c r="K335" s="47"/>
      <c r="L335" s="132"/>
      <c r="M335" s="28"/>
      <c r="N335" s="28"/>
      <c r="O335" s="28"/>
    </row>
    <row r="336" spans="1:15" x14ac:dyDescent="0.35">
      <c r="A336" s="33"/>
      <c r="B336" s="21"/>
      <c r="C336" s="21"/>
      <c r="D336" s="64"/>
      <c r="E336" s="38"/>
      <c r="F336" s="21"/>
      <c r="G336" s="21"/>
      <c r="H336" s="24"/>
      <c r="I336" s="47"/>
      <c r="J336" s="47"/>
      <c r="K336" s="47"/>
      <c r="L336" s="132"/>
      <c r="M336" s="28"/>
      <c r="N336" s="28"/>
      <c r="O336" s="28"/>
    </row>
    <row r="337" spans="1:15" x14ac:dyDescent="0.35">
      <c r="A337" s="33"/>
      <c r="B337" s="21"/>
      <c r="C337" s="21"/>
      <c r="D337" s="64"/>
      <c r="E337" s="38"/>
      <c r="F337" s="21"/>
      <c r="G337" s="21"/>
      <c r="H337" s="24"/>
      <c r="I337" s="47"/>
      <c r="J337" s="47"/>
      <c r="K337" s="47"/>
      <c r="L337" s="132"/>
      <c r="M337" s="28"/>
      <c r="N337" s="28"/>
      <c r="O337" s="28"/>
    </row>
    <row r="338" spans="1:15" x14ac:dyDescent="0.35">
      <c r="A338" s="33"/>
      <c r="B338" s="21"/>
      <c r="C338" s="21"/>
      <c r="D338" s="64"/>
      <c r="E338" s="38"/>
      <c r="F338" s="21"/>
      <c r="G338" s="21"/>
      <c r="H338" s="24"/>
      <c r="I338" s="47"/>
      <c r="J338" s="47"/>
      <c r="K338" s="47"/>
      <c r="L338" s="132"/>
      <c r="M338" s="28"/>
      <c r="N338" s="28"/>
      <c r="O338" s="28"/>
    </row>
    <row r="339" spans="1:15" x14ac:dyDescent="0.35">
      <c r="A339" s="33"/>
      <c r="B339" s="21"/>
      <c r="C339" s="21"/>
      <c r="D339" s="64"/>
      <c r="E339" s="38"/>
      <c r="F339" s="21"/>
      <c r="G339" s="21"/>
      <c r="H339" s="24"/>
      <c r="I339" s="47"/>
      <c r="J339" s="47"/>
      <c r="K339" s="47"/>
      <c r="L339" s="132"/>
      <c r="M339" s="28"/>
      <c r="N339" s="28"/>
      <c r="O339" s="28"/>
    </row>
    <row r="340" spans="1:15" x14ac:dyDescent="0.35">
      <c r="A340" s="33"/>
      <c r="B340" s="21"/>
      <c r="C340" s="21"/>
      <c r="D340" s="64"/>
      <c r="E340" s="38"/>
      <c r="F340" s="21"/>
      <c r="G340" s="21"/>
      <c r="H340" s="24"/>
      <c r="I340" s="47"/>
      <c r="J340" s="47"/>
      <c r="K340" s="47"/>
      <c r="L340" s="132"/>
      <c r="M340" s="28"/>
      <c r="N340" s="28"/>
      <c r="O340" s="28"/>
    </row>
    <row r="341" spans="1:15" x14ac:dyDescent="0.35">
      <c r="A341" s="33"/>
      <c r="B341" s="21"/>
      <c r="C341" s="21"/>
      <c r="D341" s="64"/>
      <c r="E341" s="38"/>
      <c r="F341" s="21"/>
      <c r="G341" s="21"/>
      <c r="H341" s="24"/>
      <c r="I341" s="47"/>
      <c r="J341" s="47"/>
      <c r="K341" s="47"/>
      <c r="L341" s="132"/>
      <c r="M341" s="28"/>
      <c r="N341" s="28"/>
      <c r="O341" s="28"/>
    </row>
    <row r="342" spans="1:15" x14ac:dyDescent="0.35">
      <c r="A342" s="33"/>
      <c r="B342" s="21"/>
      <c r="C342" s="21"/>
      <c r="D342" s="64"/>
      <c r="E342" s="38"/>
      <c r="F342" s="21"/>
      <c r="G342" s="21"/>
      <c r="H342" s="24"/>
      <c r="I342" s="47"/>
      <c r="J342" s="47"/>
      <c r="K342" s="47"/>
      <c r="L342" s="132"/>
      <c r="M342" s="28"/>
      <c r="N342" s="28"/>
      <c r="O342" s="28"/>
    </row>
    <row r="343" spans="1:15" x14ac:dyDescent="0.35">
      <c r="A343" s="33"/>
      <c r="B343" s="21"/>
      <c r="C343" s="21"/>
      <c r="D343" s="64"/>
      <c r="E343" s="38"/>
      <c r="F343" s="21"/>
      <c r="G343" s="21"/>
      <c r="H343" s="24"/>
      <c r="I343" s="47"/>
      <c r="J343" s="47"/>
      <c r="K343" s="47"/>
      <c r="L343" s="132"/>
      <c r="M343" s="28"/>
      <c r="N343" s="28"/>
      <c r="O343" s="28"/>
    </row>
    <row r="344" spans="1:15" x14ac:dyDescent="0.35">
      <c r="A344" s="33"/>
      <c r="B344" s="21"/>
      <c r="C344" s="21"/>
      <c r="D344" s="64"/>
      <c r="E344" s="38"/>
      <c r="F344" s="21"/>
      <c r="G344" s="21"/>
      <c r="H344" s="24"/>
      <c r="I344" s="47"/>
      <c r="J344" s="47"/>
      <c r="K344" s="47"/>
      <c r="L344" s="132"/>
      <c r="M344" s="28"/>
      <c r="N344" s="28"/>
      <c r="O344" s="28"/>
    </row>
    <row r="345" spans="1:15" x14ac:dyDescent="0.35">
      <c r="A345" s="33"/>
      <c r="B345" s="21"/>
      <c r="C345" s="21"/>
      <c r="D345" s="64"/>
      <c r="E345" s="38"/>
      <c r="F345" s="21"/>
      <c r="G345" s="21"/>
      <c r="H345" s="24"/>
      <c r="I345" s="47"/>
      <c r="J345" s="47"/>
      <c r="K345" s="47"/>
      <c r="L345" s="132"/>
      <c r="M345" s="28"/>
      <c r="N345" s="28"/>
      <c r="O345" s="28"/>
    </row>
    <row r="346" spans="1:15" x14ac:dyDescent="0.35">
      <c r="A346" s="33"/>
      <c r="B346" s="21"/>
      <c r="C346" s="21"/>
      <c r="D346" s="64"/>
      <c r="E346" s="38"/>
      <c r="F346" s="21"/>
      <c r="G346" s="21"/>
      <c r="H346" s="24"/>
      <c r="I346" s="47"/>
      <c r="J346" s="47"/>
      <c r="K346" s="47"/>
      <c r="L346" s="132"/>
      <c r="M346" s="28"/>
      <c r="N346" s="28"/>
      <c r="O346" s="28"/>
    </row>
    <row r="347" spans="1:15" x14ac:dyDescent="0.35">
      <c r="A347" s="33"/>
      <c r="B347" s="21"/>
      <c r="C347" s="21"/>
      <c r="D347" s="65"/>
      <c r="E347" s="38"/>
      <c r="F347" s="21"/>
      <c r="G347" s="21"/>
      <c r="H347" s="24"/>
      <c r="I347" s="47"/>
      <c r="J347" s="47"/>
      <c r="K347" s="47"/>
      <c r="L347" s="132"/>
      <c r="M347" s="28"/>
      <c r="N347" s="28"/>
      <c r="O347" s="28"/>
    </row>
    <row r="348" spans="1:15" x14ac:dyDescent="0.35">
      <c r="A348" s="33"/>
      <c r="B348" s="21"/>
      <c r="C348" s="21"/>
      <c r="D348" s="65"/>
      <c r="E348" s="38"/>
      <c r="F348" s="21"/>
      <c r="G348" s="21"/>
      <c r="H348" s="24"/>
      <c r="I348" s="47"/>
      <c r="J348" s="47"/>
      <c r="K348" s="47"/>
      <c r="L348" s="132"/>
      <c r="M348" s="28"/>
      <c r="N348" s="28"/>
      <c r="O348" s="28"/>
    </row>
    <row r="349" spans="1:15" x14ac:dyDescent="0.35">
      <c r="A349" s="33"/>
      <c r="B349" s="21"/>
      <c r="C349" s="21"/>
      <c r="D349" s="65"/>
      <c r="E349" s="38"/>
      <c r="F349" s="21"/>
      <c r="G349" s="21"/>
      <c r="H349" s="24"/>
      <c r="I349" s="47"/>
      <c r="J349" s="47"/>
      <c r="K349" s="47"/>
      <c r="L349" s="132"/>
      <c r="M349" s="28"/>
      <c r="N349" s="28"/>
      <c r="O349" s="28"/>
    </row>
    <row r="350" spans="1:15" x14ac:dyDescent="0.35">
      <c r="A350" s="33"/>
      <c r="B350" s="21"/>
      <c r="C350" s="21"/>
      <c r="D350" s="21"/>
      <c r="E350" s="38"/>
      <c r="F350" s="21"/>
      <c r="G350" s="21"/>
      <c r="H350" s="24"/>
      <c r="I350" s="47"/>
      <c r="J350" s="47"/>
      <c r="K350" s="47"/>
      <c r="L350" s="132"/>
      <c r="M350" s="28"/>
      <c r="N350" s="28"/>
      <c r="O350" s="28"/>
    </row>
    <row r="351" spans="1:15" x14ac:dyDescent="0.35">
      <c r="A351" s="33"/>
      <c r="B351" s="21"/>
      <c r="C351" s="21"/>
      <c r="D351" s="65"/>
      <c r="E351" s="38"/>
      <c r="F351" s="21"/>
      <c r="G351" s="21"/>
      <c r="H351" s="24"/>
      <c r="I351" s="47"/>
      <c r="J351" s="47"/>
      <c r="K351" s="47"/>
      <c r="L351" s="132"/>
      <c r="M351" s="28"/>
      <c r="N351" s="28"/>
      <c r="O351" s="28"/>
    </row>
    <row r="352" spans="1:15" x14ac:dyDescent="0.35">
      <c r="A352" s="33"/>
      <c r="B352" s="21"/>
      <c r="C352" s="21"/>
      <c r="D352" s="65"/>
      <c r="E352" s="38"/>
      <c r="F352" s="21"/>
      <c r="G352" s="24"/>
      <c r="H352" s="24"/>
      <c r="I352" s="47"/>
      <c r="J352" s="47"/>
      <c r="K352" s="47"/>
      <c r="L352" s="132"/>
      <c r="M352" s="28"/>
      <c r="N352" s="28"/>
      <c r="O352" s="28"/>
    </row>
    <row r="353" spans="1:15" x14ac:dyDescent="0.35">
      <c r="A353" s="33"/>
      <c r="B353" s="21"/>
      <c r="C353" s="21"/>
      <c r="D353" s="65"/>
      <c r="E353" s="38"/>
      <c r="F353" s="21"/>
      <c r="G353" s="21"/>
      <c r="H353" s="24"/>
      <c r="I353" s="47"/>
      <c r="J353" s="47"/>
      <c r="K353" s="47"/>
      <c r="L353" s="132"/>
      <c r="M353" s="28"/>
      <c r="N353" s="28"/>
      <c r="O353" s="28"/>
    </row>
    <row r="354" spans="1:15" x14ac:dyDescent="0.35">
      <c r="A354" s="33"/>
      <c r="B354" s="21"/>
      <c r="C354" s="21"/>
      <c r="D354" s="21"/>
      <c r="E354" s="38"/>
      <c r="F354" s="21"/>
      <c r="G354" s="21"/>
      <c r="H354" s="24"/>
      <c r="I354" s="47"/>
      <c r="J354" s="47"/>
      <c r="K354" s="47"/>
      <c r="L354" s="132"/>
      <c r="M354" s="28"/>
      <c r="N354" s="28"/>
      <c r="O354" s="28"/>
    </row>
    <row r="355" spans="1:15" x14ac:dyDescent="0.35">
      <c r="A355" s="33"/>
      <c r="B355" s="21"/>
      <c r="C355" s="21"/>
      <c r="D355" s="65"/>
      <c r="E355" s="38"/>
      <c r="F355" s="21"/>
      <c r="G355" s="21"/>
      <c r="H355" s="24"/>
      <c r="I355" s="47"/>
      <c r="J355" s="47"/>
      <c r="K355" s="47"/>
      <c r="L355" s="132"/>
      <c r="M355" s="28"/>
      <c r="N355" s="28"/>
      <c r="O355" s="28"/>
    </row>
    <row r="356" spans="1:15" x14ac:dyDescent="0.35">
      <c r="A356" s="33"/>
      <c r="B356" s="21"/>
      <c r="C356" s="21"/>
      <c r="D356" s="21"/>
      <c r="E356" s="38"/>
      <c r="F356" s="21"/>
      <c r="G356" s="21"/>
      <c r="H356" s="24"/>
      <c r="I356" s="47"/>
      <c r="J356" s="47"/>
      <c r="K356" s="47"/>
      <c r="L356" s="132"/>
      <c r="M356" s="28"/>
      <c r="N356" s="28"/>
      <c r="O356" s="28"/>
    </row>
    <row r="357" spans="1:15" x14ac:dyDescent="0.35">
      <c r="A357" s="33"/>
      <c r="B357" s="21"/>
      <c r="C357" s="21"/>
      <c r="D357" s="21"/>
      <c r="E357" s="38"/>
      <c r="F357" s="21"/>
      <c r="G357" s="21"/>
      <c r="H357" s="24"/>
      <c r="I357" s="47"/>
      <c r="J357" s="47"/>
      <c r="K357" s="47"/>
      <c r="L357" s="132"/>
      <c r="M357" s="28"/>
      <c r="N357" s="28"/>
      <c r="O357" s="28"/>
    </row>
    <row r="358" spans="1:15" x14ac:dyDescent="0.35">
      <c r="A358" s="33"/>
      <c r="B358" s="21"/>
      <c r="C358" s="21"/>
      <c r="D358" s="21"/>
      <c r="E358" s="38"/>
      <c r="F358" s="21"/>
      <c r="G358" s="21"/>
      <c r="H358" s="24"/>
      <c r="I358" s="47"/>
      <c r="J358" s="47"/>
      <c r="K358" s="47"/>
      <c r="L358" s="132"/>
      <c r="M358" s="28"/>
      <c r="N358" s="28"/>
      <c r="O358" s="28"/>
    </row>
    <row r="359" spans="1:15" x14ac:dyDescent="0.35">
      <c r="A359" s="33"/>
      <c r="B359" s="21"/>
      <c r="C359" s="21"/>
      <c r="D359" s="21"/>
      <c r="E359" s="38"/>
      <c r="F359" s="21"/>
      <c r="G359" s="21"/>
      <c r="H359" s="24"/>
      <c r="I359" s="47"/>
      <c r="J359" s="47"/>
      <c r="K359" s="47"/>
      <c r="L359" s="132"/>
      <c r="M359" s="28"/>
      <c r="N359" s="28"/>
      <c r="O359" s="28"/>
    </row>
    <row r="360" spans="1:15" x14ac:dyDescent="0.35">
      <c r="A360" s="33"/>
      <c r="B360" s="21"/>
      <c r="C360" s="21"/>
      <c r="D360" s="21"/>
      <c r="E360" s="38"/>
      <c r="F360" s="21"/>
      <c r="G360" s="21"/>
      <c r="H360" s="24"/>
      <c r="I360" s="47"/>
      <c r="J360" s="47"/>
      <c r="K360" s="47"/>
      <c r="L360" s="132"/>
      <c r="M360" s="28"/>
      <c r="N360" s="28"/>
      <c r="O360" s="28"/>
    </row>
    <row r="361" spans="1:15" x14ac:dyDescent="0.35">
      <c r="A361" s="33"/>
      <c r="B361" s="21"/>
      <c r="C361" s="21"/>
      <c r="D361" s="64"/>
      <c r="E361" s="38"/>
      <c r="F361" s="21"/>
      <c r="G361" s="21"/>
      <c r="H361" s="24"/>
      <c r="I361" s="47"/>
      <c r="J361" s="47"/>
      <c r="K361" s="47"/>
      <c r="L361" s="132"/>
      <c r="M361" s="28"/>
      <c r="N361" s="28"/>
      <c r="O361" s="28"/>
    </row>
    <row r="362" spans="1:15" x14ac:dyDescent="0.35">
      <c r="A362" s="33"/>
      <c r="B362" s="21"/>
      <c r="C362" s="21"/>
      <c r="D362" s="64"/>
      <c r="E362" s="38"/>
      <c r="F362" s="21"/>
      <c r="G362" s="21"/>
      <c r="H362" s="24"/>
      <c r="I362" s="47"/>
      <c r="J362" s="47"/>
      <c r="K362" s="47"/>
      <c r="L362" s="132"/>
      <c r="M362" s="28"/>
      <c r="N362" s="28"/>
      <c r="O362" s="28"/>
    </row>
    <row r="363" spans="1:15" x14ac:dyDescent="0.35">
      <c r="A363" s="33"/>
      <c r="B363" s="21"/>
      <c r="C363" s="21"/>
      <c r="D363" s="64"/>
      <c r="E363" s="38"/>
      <c r="F363" s="21"/>
      <c r="G363" s="21"/>
      <c r="H363" s="24"/>
      <c r="I363" s="47"/>
      <c r="J363" s="47"/>
      <c r="K363" s="47"/>
      <c r="L363" s="132"/>
      <c r="M363" s="28"/>
      <c r="N363" s="28"/>
      <c r="O363" s="28"/>
    </row>
    <row r="364" spans="1:15" x14ac:dyDescent="0.35">
      <c r="A364" s="33"/>
      <c r="B364" s="21"/>
      <c r="C364" s="21"/>
      <c r="D364" s="64"/>
      <c r="E364" s="38"/>
      <c r="F364" s="21"/>
      <c r="G364" s="21"/>
      <c r="H364" s="24"/>
      <c r="I364" s="47"/>
      <c r="J364" s="47"/>
      <c r="K364" s="47"/>
      <c r="L364" s="132"/>
      <c r="M364" s="28"/>
      <c r="N364" s="28"/>
      <c r="O364" s="28"/>
    </row>
    <row r="365" spans="1:15" x14ac:dyDescent="0.35">
      <c r="A365" s="33"/>
      <c r="B365" s="21"/>
      <c r="C365" s="21"/>
      <c r="D365" s="64"/>
      <c r="E365" s="38"/>
      <c r="F365" s="21"/>
      <c r="G365" s="21"/>
      <c r="H365" s="24"/>
      <c r="I365" s="47"/>
      <c r="J365" s="47"/>
      <c r="K365" s="47"/>
      <c r="L365" s="132"/>
      <c r="M365" s="28"/>
      <c r="N365" s="28"/>
      <c r="O365" s="28"/>
    </row>
    <row r="366" spans="1:15" x14ac:dyDescent="0.35">
      <c r="A366" s="33"/>
      <c r="B366" s="21"/>
      <c r="C366" s="21"/>
      <c r="D366" s="64"/>
      <c r="E366" s="38"/>
      <c r="F366" s="21"/>
      <c r="G366" s="21"/>
      <c r="H366" s="24"/>
      <c r="I366" s="47"/>
      <c r="J366" s="47"/>
      <c r="K366" s="47"/>
      <c r="L366" s="132"/>
      <c r="M366" s="28"/>
      <c r="N366" s="28"/>
      <c r="O366" s="28"/>
    </row>
    <row r="367" spans="1:15" x14ac:dyDescent="0.35">
      <c r="A367" s="33"/>
      <c r="B367" s="21"/>
      <c r="C367" s="21"/>
      <c r="D367" s="64"/>
      <c r="E367" s="38"/>
      <c r="F367" s="21"/>
      <c r="G367" s="21"/>
      <c r="H367" s="24"/>
      <c r="I367" s="47"/>
      <c r="J367" s="47"/>
      <c r="K367" s="47"/>
      <c r="L367" s="132"/>
      <c r="M367" s="28"/>
      <c r="N367" s="28"/>
      <c r="O367" s="28"/>
    </row>
    <row r="368" spans="1:15" x14ac:dyDescent="0.35">
      <c r="A368" s="33"/>
      <c r="B368" s="21"/>
      <c r="C368" s="21"/>
      <c r="D368" s="64"/>
      <c r="E368" s="38"/>
      <c r="F368" s="21"/>
      <c r="G368" s="21"/>
      <c r="H368" s="24"/>
      <c r="I368" s="47"/>
      <c r="J368" s="47"/>
      <c r="K368" s="47"/>
      <c r="L368" s="132"/>
      <c r="M368" s="28"/>
      <c r="N368" s="28"/>
      <c r="O368" s="28"/>
    </row>
    <row r="369" spans="1:15" x14ac:dyDescent="0.35">
      <c r="A369" s="33"/>
      <c r="B369" s="21"/>
      <c r="C369" s="21"/>
      <c r="D369" s="64"/>
      <c r="E369" s="38"/>
      <c r="F369" s="21"/>
      <c r="G369" s="21"/>
      <c r="H369" s="24"/>
      <c r="I369" s="47"/>
      <c r="J369" s="47"/>
      <c r="K369" s="47"/>
      <c r="L369" s="132"/>
      <c r="M369" s="28"/>
      <c r="N369" s="28"/>
      <c r="O369" s="28"/>
    </row>
    <row r="370" spans="1:15" x14ac:dyDescent="0.35">
      <c r="A370" s="33"/>
      <c r="B370" s="21"/>
      <c r="C370" s="21"/>
      <c r="D370" s="64"/>
      <c r="E370" s="38"/>
      <c r="F370" s="21"/>
      <c r="G370" s="21"/>
      <c r="H370" s="24"/>
      <c r="I370" s="47"/>
      <c r="J370" s="47"/>
      <c r="K370" s="47"/>
      <c r="L370" s="132"/>
      <c r="M370" s="28"/>
      <c r="N370" s="28"/>
      <c r="O370" s="28"/>
    </row>
    <row r="371" spans="1:15" x14ac:dyDescent="0.35">
      <c r="A371" s="33"/>
      <c r="B371" s="21"/>
      <c r="C371" s="21"/>
      <c r="D371" s="64"/>
      <c r="E371" s="38"/>
      <c r="F371" s="21"/>
      <c r="G371" s="21"/>
      <c r="H371" s="24"/>
      <c r="I371" s="47"/>
      <c r="J371" s="47"/>
      <c r="K371" s="47"/>
      <c r="L371" s="132"/>
      <c r="M371" s="28"/>
      <c r="N371" s="28"/>
      <c r="O371" s="28"/>
    </row>
    <row r="372" spans="1:15" x14ac:dyDescent="0.35">
      <c r="A372" s="33"/>
      <c r="B372" s="21"/>
      <c r="C372" s="21"/>
      <c r="D372" s="64"/>
      <c r="E372" s="38"/>
      <c r="F372" s="21"/>
      <c r="G372" s="21"/>
      <c r="H372" s="24"/>
      <c r="I372" s="47"/>
      <c r="J372" s="47"/>
      <c r="K372" s="47"/>
      <c r="L372" s="132"/>
      <c r="M372" s="28"/>
      <c r="N372" s="28"/>
      <c r="O372" s="28"/>
    </row>
    <row r="373" spans="1:15" x14ac:dyDescent="0.35">
      <c r="A373" s="33"/>
      <c r="B373" s="21"/>
      <c r="C373" s="21"/>
      <c r="D373" s="64"/>
      <c r="E373" s="38"/>
      <c r="F373" s="21"/>
      <c r="G373" s="21"/>
      <c r="H373" s="24"/>
      <c r="I373" s="47"/>
      <c r="J373" s="47"/>
      <c r="K373" s="47"/>
      <c r="L373" s="132"/>
      <c r="M373" s="28"/>
      <c r="N373" s="28"/>
      <c r="O373" s="28"/>
    </row>
    <row r="374" spans="1:15" x14ac:dyDescent="0.35">
      <c r="A374" s="33"/>
      <c r="B374" s="21"/>
      <c r="C374" s="21"/>
      <c r="D374" s="64"/>
      <c r="E374" s="38"/>
      <c r="F374" s="21"/>
      <c r="G374" s="21"/>
      <c r="H374" s="24"/>
      <c r="I374" s="47"/>
      <c r="J374" s="47"/>
      <c r="K374" s="47"/>
      <c r="L374" s="132"/>
      <c r="M374" s="28"/>
      <c r="N374" s="28"/>
      <c r="O374" s="28"/>
    </row>
    <row r="375" spans="1:15" x14ac:dyDescent="0.35">
      <c r="A375" s="33"/>
      <c r="B375" s="21"/>
      <c r="C375" s="21"/>
      <c r="D375" s="65"/>
      <c r="E375" s="38"/>
      <c r="F375" s="21"/>
      <c r="G375" s="21"/>
      <c r="H375" s="24"/>
      <c r="I375" s="47"/>
      <c r="J375" s="47"/>
      <c r="K375" s="47"/>
      <c r="L375" s="132"/>
      <c r="M375" s="28"/>
      <c r="N375" s="28"/>
      <c r="O375" s="28"/>
    </row>
    <row r="376" spans="1:15" x14ac:dyDescent="0.35">
      <c r="A376" s="33"/>
      <c r="B376" s="21"/>
      <c r="C376" s="21"/>
      <c r="D376" s="65"/>
      <c r="E376" s="38"/>
      <c r="F376" s="21"/>
      <c r="G376" s="21"/>
      <c r="H376" s="24"/>
      <c r="I376" s="47"/>
      <c r="J376" s="47"/>
      <c r="K376" s="47"/>
      <c r="L376" s="132"/>
      <c r="M376" s="28"/>
      <c r="N376" s="28"/>
      <c r="O376" s="28"/>
    </row>
    <row r="377" spans="1:15" x14ac:dyDescent="0.35">
      <c r="A377" s="33"/>
      <c r="B377" s="21"/>
      <c r="C377" s="21"/>
      <c r="D377" s="65"/>
      <c r="E377" s="38"/>
      <c r="F377" s="21"/>
      <c r="G377" s="21"/>
      <c r="H377" s="24"/>
      <c r="I377" s="47"/>
      <c r="J377" s="47"/>
      <c r="K377" s="47"/>
      <c r="L377" s="132"/>
      <c r="M377" s="28"/>
      <c r="N377" s="28"/>
      <c r="O377" s="28"/>
    </row>
    <row r="378" spans="1:15" x14ac:dyDescent="0.35">
      <c r="A378" s="33"/>
      <c r="B378" s="21"/>
      <c r="C378" s="21"/>
      <c r="D378" s="21"/>
      <c r="E378" s="38"/>
      <c r="F378" s="21"/>
      <c r="G378" s="21"/>
      <c r="H378" s="24"/>
      <c r="I378" s="47"/>
      <c r="J378" s="47"/>
      <c r="K378" s="47"/>
      <c r="L378" s="132"/>
      <c r="M378" s="28"/>
      <c r="N378" s="28"/>
      <c r="O378" s="28"/>
    </row>
    <row r="379" spans="1:15" x14ac:dyDescent="0.35">
      <c r="A379" s="33"/>
      <c r="B379" s="21"/>
      <c r="C379" s="21"/>
      <c r="D379" s="21"/>
      <c r="E379" s="38"/>
      <c r="F379" s="21"/>
      <c r="G379" s="21"/>
      <c r="H379" s="24"/>
      <c r="I379" s="47"/>
      <c r="J379" s="47"/>
      <c r="K379" s="47"/>
      <c r="L379" s="132"/>
      <c r="M379" s="28"/>
      <c r="N379" s="28"/>
      <c r="O379" s="28"/>
    </row>
    <row r="380" spans="1:15" x14ac:dyDescent="0.35">
      <c r="A380" s="33"/>
      <c r="B380" s="21"/>
      <c r="C380" s="21"/>
      <c r="D380" s="21"/>
      <c r="E380" s="38"/>
      <c r="F380" s="21"/>
      <c r="G380" s="21"/>
      <c r="H380" s="24"/>
      <c r="I380" s="47"/>
      <c r="J380" s="47"/>
      <c r="K380" s="47"/>
      <c r="L380" s="132"/>
      <c r="M380" s="28"/>
      <c r="N380" s="28"/>
      <c r="O380" s="28"/>
    </row>
    <row r="381" spans="1:15" x14ac:dyDescent="0.35">
      <c r="A381" s="33"/>
      <c r="B381" s="21"/>
      <c r="C381" s="21"/>
      <c r="D381" s="65"/>
      <c r="E381" s="38"/>
      <c r="F381" s="21"/>
      <c r="G381" s="21"/>
      <c r="H381" s="24"/>
      <c r="I381" s="47"/>
      <c r="J381" s="47"/>
      <c r="K381" s="47"/>
      <c r="L381" s="132"/>
      <c r="M381" s="28"/>
      <c r="N381" s="28"/>
      <c r="O381" s="28"/>
    </row>
    <row r="382" spans="1:15" x14ac:dyDescent="0.35">
      <c r="A382" s="33"/>
      <c r="B382" s="21"/>
      <c r="C382" s="21"/>
      <c r="D382" s="65"/>
      <c r="E382" s="38"/>
      <c r="F382" s="21"/>
      <c r="G382" s="24"/>
      <c r="H382" s="24"/>
      <c r="I382" s="47"/>
      <c r="J382" s="47"/>
      <c r="K382" s="47"/>
      <c r="L382" s="132"/>
      <c r="M382" s="28"/>
      <c r="N382" s="28"/>
      <c r="O382" s="28"/>
    </row>
    <row r="383" spans="1:15" x14ac:dyDescent="0.35">
      <c r="A383" s="33"/>
      <c r="B383" s="21"/>
      <c r="C383" s="21"/>
      <c r="D383" s="65"/>
      <c r="E383" s="38"/>
      <c r="F383" s="21"/>
      <c r="G383" s="21"/>
      <c r="H383" s="24"/>
      <c r="I383" s="47"/>
      <c r="J383" s="47"/>
      <c r="K383" s="47"/>
      <c r="L383" s="132"/>
      <c r="M383" s="28"/>
      <c r="N383" s="28"/>
      <c r="O383" s="28"/>
    </row>
    <row r="384" spans="1:15" x14ac:dyDescent="0.35">
      <c r="A384" s="33"/>
      <c r="B384" s="21"/>
      <c r="C384" s="21"/>
      <c r="D384" s="65"/>
      <c r="E384" s="38"/>
      <c r="F384" s="21"/>
      <c r="G384" s="21"/>
      <c r="H384" s="24"/>
      <c r="I384" s="47"/>
      <c r="J384" s="47"/>
      <c r="K384" s="47"/>
      <c r="L384" s="132"/>
      <c r="M384" s="28"/>
      <c r="N384" s="28"/>
      <c r="O384" s="28"/>
    </row>
    <row r="385" spans="1:15" x14ac:dyDescent="0.35">
      <c r="A385" s="33"/>
      <c r="B385" s="21"/>
      <c r="C385" s="21"/>
      <c r="D385" s="21"/>
      <c r="E385" s="38"/>
      <c r="F385" s="21"/>
      <c r="G385" s="21"/>
      <c r="H385" s="24"/>
      <c r="I385" s="47"/>
      <c r="J385" s="47"/>
      <c r="K385" s="47"/>
      <c r="L385" s="132"/>
      <c r="M385" s="28"/>
      <c r="N385" s="28"/>
      <c r="O385" s="28"/>
    </row>
    <row r="386" spans="1:15" x14ac:dyDescent="0.35">
      <c r="A386" s="33"/>
      <c r="B386" s="21"/>
      <c r="C386" s="21"/>
      <c r="D386" s="21"/>
      <c r="E386" s="38"/>
      <c r="F386" s="21"/>
      <c r="G386" s="21"/>
      <c r="H386" s="24"/>
      <c r="I386" s="47"/>
      <c r="J386" s="47"/>
      <c r="K386" s="47"/>
      <c r="L386" s="132"/>
      <c r="M386" s="28"/>
      <c r="N386" s="28"/>
      <c r="O386" s="28"/>
    </row>
    <row r="387" spans="1:15" x14ac:dyDescent="0.35">
      <c r="A387" s="33"/>
      <c r="B387" s="21"/>
      <c r="C387" s="21"/>
      <c r="D387" s="21"/>
      <c r="E387" s="38"/>
      <c r="F387" s="21"/>
      <c r="G387" s="21"/>
      <c r="H387" s="24"/>
      <c r="I387" s="47"/>
      <c r="J387" s="47"/>
      <c r="K387" s="47"/>
      <c r="L387" s="132"/>
      <c r="M387" s="28"/>
      <c r="N387" s="28"/>
      <c r="O387" s="28"/>
    </row>
    <row r="388" spans="1:15" x14ac:dyDescent="0.35">
      <c r="A388" s="33"/>
      <c r="B388" s="21"/>
      <c r="C388" s="21"/>
      <c r="D388" s="21"/>
      <c r="E388" s="38"/>
      <c r="F388" s="21"/>
      <c r="G388" s="21"/>
      <c r="H388" s="24"/>
      <c r="I388" s="47"/>
      <c r="J388" s="47"/>
      <c r="K388" s="47"/>
      <c r="L388" s="132"/>
      <c r="M388" s="28"/>
      <c r="N388" s="28"/>
      <c r="O388" s="28"/>
    </row>
    <row r="389" spans="1:15" x14ac:dyDescent="0.35">
      <c r="A389" s="33"/>
      <c r="B389" s="21"/>
      <c r="C389" s="21"/>
      <c r="D389" s="21"/>
      <c r="E389" s="38"/>
      <c r="F389" s="21"/>
      <c r="G389" s="21"/>
      <c r="H389" s="24"/>
      <c r="I389" s="47"/>
      <c r="J389" s="47"/>
      <c r="K389" s="47"/>
      <c r="L389" s="132"/>
      <c r="M389" s="28"/>
      <c r="N389" s="28"/>
      <c r="O389" s="28"/>
    </row>
    <row r="390" spans="1:15" x14ac:dyDescent="0.35">
      <c r="A390" s="33"/>
      <c r="B390" s="21"/>
      <c r="C390" s="21"/>
      <c r="D390" s="64"/>
      <c r="E390" s="38"/>
      <c r="F390" s="21"/>
      <c r="G390" s="21"/>
      <c r="H390" s="24"/>
      <c r="I390" s="47"/>
      <c r="J390" s="47"/>
      <c r="K390" s="47"/>
      <c r="L390" s="132"/>
      <c r="M390" s="28"/>
      <c r="N390" s="28"/>
      <c r="O390" s="28"/>
    </row>
    <row r="391" spans="1:15" x14ac:dyDescent="0.35">
      <c r="A391" s="33"/>
      <c r="B391" s="21"/>
      <c r="C391" s="21"/>
      <c r="D391" s="64"/>
      <c r="E391" s="38"/>
      <c r="F391" s="21"/>
      <c r="G391" s="21"/>
      <c r="H391" s="24"/>
      <c r="I391" s="47"/>
      <c r="J391" s="47"/>
      <c r="K391" s="47"/>
      <c r="L391" s="132"/>
      <c r="M391" s="28"/>
      <c r="N391" s="28"/>
      <c r="O391" s="28"/>
    </row>
    <row r="392" spans="1:15" x14ac:dyDescent="0.35">
      <c r="A392" s="33"/>
      <c r="B392" s="21"/>
      <c r="C392" s="21"/>
      <c r="D392" s="64"/>
      <c r="E392" s="38"/>
      <c r="F392" s="21"/>
      <c r="G392" s="21"/>
      <c r="H392" s="24"/>
      <c r="I392" s="47"/>
      <c r="J392" s="47"/>
      <c r="K392" s="47"/>
      <c r="L392" s="132"/>
      <c r="M392" s="28"/>
      <c r="N392" s="28"/>
      <c r="O392" s="28"/>
    </row>
    <row r="393" spans="1:15" x14ac:dyDescent="0.35">
      <c r="A393" s="33"/>
      <c r="B393" s="21"/>
      <c r="C393" s="21"/>
      <c r="D393" s="64"/>
      <c r="E393" s="38"/>
      <c r="F393" s="21"/>
      <c r="G393" s="21"/>
      <c r="H393" s="24"/>
      <c r="I393" s="47"/>
      <c r="J393" s="47"/>
      <c r="K393" s="47"/>
      <c r="L393" s="132"/>
      <c r="M393" s="28"/>
      <c r="N393" s="28"/>
      <c r="O393" s="28"/>
    </row>
    <row r="394" spans="1:15" x14ac:dyDescent="0.35">
      <c r="A394" s="33"/>
      <c r="B394" s="21"/>
      <c r="C394" s="21"/>
      <c r="D394" s="64"/>
      <c r="E394" s="38"/>
      <c r="F394" s="21"/>
      <c r="G394" s="21"/>
      <c r="H394" s="24"/>
      <c r="I394" s="47"/>
      <c r="J394" s="47"/>
      <c r="K394" s="47"/>
      <c r="L394" s="132"/>
      <c r="M394" s="28"/>
      <c r="N394" s="28"/>
      <c r="O394" s="28"/>
    </row>
    <row r="395" spans="1:15" x14ac:dyDescent="0.35">
      <c r="A395" s="33"/>
      <c r="B395" s="21"/>
      <c r="C395" s="21"/>
      <c r="D395" s="64"/>
      <c r="E395" s="38"/>
      <c r="F395" s="21"/>
      <c r="G395" s="21"/>
      <c r="H395" s="24"/>
      <c r="I395" s="47"/>
      <c r="J395" s="47"/>
      <c r="K395" s="47"/>
      <c r="L395" s="132"/>
      <c r="M395" s="28"/>
      <c r="N395" s="28"/>
      <c r="O395" s="28"/>
    </row>
    <row r="396" spans="1:15" x14ac:dyDescent="0.35">
      <c r="A396" s="33"/>
      <c r="B396" s="21"/>
      <c r="C396" s="21"/>
      <c r="D396" s="64"/>
      <c r="E396" s="38"/>
      <c r="F396" s="21"/>
      <c r="G396" s="21"/>
      <c r="H396" s="24"/>
      <c r="I396" s="47"/>
      <c r="J396" s="47"/>
      <c r="K396" s="47"/>
      <c r="L396" s="132"/>
      <c r="M396" s="28"/>
      <c r="N396" s="28"/>
      <c r="O396" s="28"/>
    </row>
    <row r="397" spans="1:15" x14ac:dyDescent="0.35">
      <c r="A397" s="33"/>
      <c r="B397" s="21"/>
      <c r="C397" s="21"/>
      <c r="D397" s="64"/>
      <c r="E397" s="38"/>
      <c r="F397" s="21"/>
      <c r="G397" s="21"/>
      <c r="H397" s="24"/>
      <c r="I397" s="47"/>
      <c r="J397" s="47"/>
      <c r="K397" s="47"/>
      <c r="L397" s="132"/>
      <c r="M397" s="28"/>
      <c r="N397" s="28"/>
      <c r="O397" s="28"/>
    </row>
    <row r="398" spans="1:15" x14ac:dyDescent="0.35">
      <c r="A398" s="33"/>
      <c r="B398" s="21"/>
      <c r="C398" s="21"/>
      <c r="D398" s="64"/>
      <c r="E398" s="38"/>
      <c r="F398" s="21"/>
      <c r="G398" s="21"/>
      <c r="H398" s="24"/>
      <c r="I398" s="47"/>
      <c r="J398" s="47"/>
      <c r="K398" s="47"/>
      <c r="L398" s="132"/>
      <c r="M398" s="28"/>
      <c r="N398" s="28"/>
      <c r="O398" s="28"/>
    </row>
    <row r="399" spans="1:15" x14ac:dyDescent="0.35">
      <c r="A399" s="33"/>
      <c r="B399" s="21"/>
      <c r="C399" s="21"/>
      <c r="D399" s="64"/>
      <c r="E399" s="38"/>
      <c r="F399" s="21"/>
      <c r="G399" s="21"/>
      <c r="H399" s="24"/>
      <c r="I399" s="47"/>
      <c r="J399" s="47"/>
      <c r="K399" s="47"/>
      <c r="L399" s="132"/>
      <c r="M399" s="28"/>
      <c r="N399" s="28"/>
      <c r="O399" s="28"/>
    </row>
    <row r="400" spans="1:15" x14ac:dyDescent="0.35">
      <c r="A400" s="33"/>
      <c r="B400" s="21"/>
      <c r="C400" s="21"/>
      <c r="D400" s="64"/>
      <c r="E400" s="38"/>
      <c r="F400" s="21"/>
      <c r="G400" s="21"/>
      <c r="H400" s="24"/>
      <c r="I400" s="47"/>
      <c r="J400" s="47"/>
      <c r="K400" s="47"/>
      <c r="L400" s="132"/>
      <c r="M400" s="28"/>
      <c r="N400" s="28"/>
      <c r="O400" s="28"/>
    </row>
    <row r="401" spans="1:15" x14ac:dyDescent="0.35">
      <c r="A401" s="33"/>
      <c r="B401" s="21"/>
      <c r="C401" s="21"/>
      <c r="D401" s="64"/>
      <c r="E401" s="38"/>
      <c r="F401" s="21"/>
      <c r="G401" s="21"/>
      <c r="H401" s="24"/>
      <c r="I401" s="47"/>
      <c r="J401" s="47"/>
      <c r="K401" s="47"/>
      <c r="L401" s="132"/>
      <c r="M401" s="28"/>
      <c r="N401" s="28"/>
      <c r="O401" s="28"/>
    </row>
    <row r="402" spans="1:15" x14ac:dyDescent="0.35">
      <c r="A402" s="33"/>
      <c r="B402" s="21"/>
      <c r="C402" s="21"/>
      <c r="D402" s="65"/>
      <c r="E402" s="38"/>
      <c r="F402" s="21"/>
      <c r="G402" s="21"/>
      <c r="H402" s="24"/>
      <c r="I402" s="47"/>
      <c r="J402" s="47"/>
      <c r="K402" s="47"/>
      <c r="L402" s="132"/>
      <c r="M402" s="28"/>
      <c r="N402" s="28"/>
      <c r="O402" s="28"/>
    </row>
    <row r="403" spans="1:15" x14ac:dyDescent="0.35">
      <c r="A403" s="33"/>
      <c r="B403" s="21"/>
      <c r="C403" s="21"/>
      <c r="D403" s="65"/>
      <c r="E403" s="38"/>
      <c r="F403" s="21"/>
      <c r="G403" s="21"/>
      <c r="H403" s="24"/>
      <c r="I403" s="47"/>
      <c r="J403" s="47"/>
      <c r="K403" s="47"/>
      <c r="L403" s="132"/>
      <c r="M403" s="28"/>
      <c r="N403" s="28"/>
      <c r="O403" s="28"/>
    </row>
    <row r="404" spans="1:15" x14ac:dyDescent="0.35">
      <c r="A404" s="33"/>
      <c r="B404" s="21"/>
      <c r="C404" s="21"/>
      <c r="D404" s="65"/>
      <c r="E404" s="38"/>
      <c r="F404" s="21"/>
      <c r="G404" s="21"/>
      <c r="H404" s="24"/>
      <c r="I404" s="47"/>
      <c r="J404" s="47"/>
      <c r="K404" s="47"/>
      <c r="L404" s="132"/>
      <c r="M404" s="28"/>
      <c r="N404" s="28"/>
      <c r="O404" s="28"/>
    </row>
    <row r="405" spans="1:15" x14ac:dyDescent="0.35">
      <c r="A405" s="33"/>
      <c r="B405" s="21"/>
      <c r="C405" s="21"/>
      <c r="D405" s="21"/>
      <c r="E405" s="38"/>
      <c r="F405" s="21"/>
      <c r="G405" s="21"/>
      <c r="H405" s="24"/>
      <c r="I405" s="47"/>
      <c r="J405" s="47"/>
      <c r="K405" s="47"/>
      <c r="L405" s="132"/>
      <c r="M405" s="28"/>
      <c r="N405" s="28"/>
      <c r="O405" s="28"/>
    </row>
    <row r="406" spans="1:15" x14ac:dyDescent="0.35">
      <c r="A406" s="33"/>
      <c r="B406" s="21"/>
      <c r="C406" s="21"/>
      <c r="D406" s="21"/>
      <c r="E406" s="38"/>
      <c r="F406" s="21"/>
      <c r="G406" s="21"/>
      <c r="H406" s="24"/>
      <c r="I406" s="47"/>
      <c r="J406" s="47"/>
      <c r="K406" s="47"/>
      <c r="L406" s="132"/>
      <c r="M406" s="28"/>
      <c r="N406" s="28"/>
      <c r="O406" s="28"/>
    </row>
    <row r="407" spans="1:15" x14ac:dyDescent="0.35">
      <c r="A407" s="33"/>
      <c r="B407" s="21"/>
      <c r="C407" s="21"/>
      <c r="D407" s="21"/>
      <c r="E407" s="38"/>
      <c r="F407" s="21"/>
      <c r="G407" s="21"/>
      <c r="H407" s="24"/>
      <c r="I407" s="47"/>
      <c r="J407" s="47"/>
      <c r="K407" s="47"/>
      <c r="L407" s="132"/>
      <c r="M407" s="28"/>
      <c r="N407" s="28"/>
      <c r="O407" s="28"/>
    </row>
    <row r="408" spans="1:15" x14ac:dyDescent="0.35">
      <c r="A408" s="33"/>
      <c r="B408" s="21"/>
      <c r="C408" s="21"/>
      <c r="D408" s="21"/>
      <c r="E408" s="38"/>
      <c r="F408" s="21"/>
      <c r="G408" s="21"/>
      <c r="H408" s="24"/>
      <c r="I408" s="47"/>
      <c r="J408" s="47"/>
      <c r="K408" s="47"/>
      <c r="L408" s="132"/>
      <c r="M408" s="28"/>
      <c r="N408" s="28"/>
      <c r="O408" s="28"/>
    </row>
    <row r="409" spans="1:15" x14ac:dyDescent="0.35">
      <c r="A409" s="33"/>
      <c r="B409" s="21"/>
      <c r="C409" s="21"/>
      <c r="D409" s="65"/>
      <c r="E409" s="38"/>
      <c r="F409" s="21"/>
      <c r="G409" s="24"/>
      <c r="H409" s="24"/>
      <c r="I409" s="47"/>
      <c r="J409" s="47"/>
      <c r="K409" s="47"/>
      <c r="L409" s="132"/>
      <c r="M409" s="28"/>
      <c r="N409" s="28"/>
      <c r="O409" s="28"/>
    </row>
    <row r="410" spans="1:15" x14ac:dyDescent="0.35">
      <c r="A410" s="33"/>
      <c r="B410" s="21"/>
      <c r="C410" s="64"/>
      <c r="D410" s="64"/>
      <c r="E410" s="38"/>
      <c r="F410" s="21"/>
      <c r="G410" s="21"/>
      <c r="H410" s="24"/>
      <c r="I410" s="47"/>
      <c r="J410" s="47"/>
      <c r="K410" s="47"/>
      <c r="L410" s="132"/>
      <c r="M410" s="28"/>
      <c r="N410" s="28"/>
      <c r="O410" s="28"/>
    </row>
    <row r="411" spans="1:15" x14ac:dyDescent="0.35">
      <c r="A411" s="33"/>
      <c r="B411" s="21"/>
      <c r="C411" s="65"/>
      <c r="D411" s="65"/>
      <c r="E411" s="38"/>
      <c r="F411" s="21"/>
      <c r="G411" s="21"/>
      <c r="H411" s="24"/>
      <c r="I411" s="47"/>
      <c r="J411" s="47"/>
      <c r="K411" s="47"/>
      <c r="L411" s="132"/>
      <c r="M411" s="28"/>
      <c r="N411" s="28"/>
      <c r="O411" s="28"/>
    </row>
    <row r="412" spans="1:15" x14ac:dyDescent="0.35">
      <c r="A412" s="33"/>
      <c r="B412" s="21"/>
      <c r="C412" s="65"/>
      <c r="D412" s="65"/>
      <c r="E412" s="38"/>
      <c r="F412" s="21"/>
      <c r="G412" s="21"/>
      <c r="H412" s="24"/>
      <c r="I412" s="47"/>
      <c r="J412" s="47"/>
      <c r="K412" s="47"/>
      <c r="L412" s="132"/>
      <c r="M412" s="28"/>
      <c r="N412" s="28"/>
      <c r="O412" s="28"/>
    </row>
    <row r="413" spans="1:15" x14ac:dyDescent="0.35">
      <c r="A413" s="33"/>
      <c r="B413" s="21"/>
      <c r="C413" s="21"/>
      <c r="D413" s="65"/>
      <c r="E413" s="38"/>
      <c r="F413" s="21"/>
      <c r="G413" s="21"/>
      <c r="H413" s="24"/>
      <c r="I413" s="47"/>
      <c r="J413" s="47"/>
      <c r="K413" s="47"/>
      <c r="L413" s="132"/>
      <c r="M413" s="28"/>
      <c r="N413" s="28"/>
      <c r="O413" s="28"/>
    </row>
    <row r="414" spans="1:15" x14ac:dyDescent="0.35">
      <c r="A414" s="33"/>
      <c r="B414" s="21"/>
      <c r="C414" s="21"/>
      <c r="D414" s="65"/>
      <c r="E414" s="38"/>
      <c r="F414" s="21"/>
      <c r="G414" s="21"/>
      <c r="H414" s="24"/>
      <c r="I414" s="47"/>
      <c r="J414" s="47"/>
      <c r="K414" s="47"/>
      <c r="L414" s="132"/>
      <c r="M414" s="28"/>
      <c r="N414" s="28"/>
      <c r="O414" s="28"/>
    </row>
    <row r="415" spans="1:15" x14ac:dyDescent="0.35">
      <c r="A415" s="33"/>
      <c r="B415" s="21"/>
      <c r="C415" s="21"/>
      <c r="D415" s="21"/>
      <c r="E415" s="38"/>
      <c r="F415" s="21"/>
      <c r="G415" s="21"/>
      <c r="H415" s="24"/>
      <c r="I415" s="47"/>
      <c r="J415" s="47"/>
      <c r="K415" s="47"/>
      <c r="L415" s="132"/>
      <c r="M415" s="28"/>
      <c r="N415" s="28"/>
      <c r="O415" s="28"/>
    </row>
    <row r="416" spans="1:15" x14ac:dyDescent="0.35">
      <c r="A416" s="33"/>
      <c r="B416" s="21"/>
      <c r="C416" s="21"/>
      <c r="D416" s="21"/>
      <c r="E416" s="38"/>
      <c r="F416" s="21"/>
      <c r="G416" s="21"/>
      <c r="H416" s="24"/>
      <c r="I416" s="47"/>
      <c r="J416" s="47"/>
      <c r="K416" s="47"/>
      <c r="L416" s="132"/>
      <c r="M416" s="28"/>
      <c r="N416" s="28"/>
      <c r="O416" s="28"/>
    </row>
    <row r="417" spans="1:15" x14ac:dyDescent="0.35">
      <c r="A417" s="33"/>
      <c r="B417" s="21"/>
      <c r="C417" s="21"/>
      <c r="D417" s="21"/>
      <c r="E417" s="38"/>
      <c r="F417" s="21"/>
      <c r="G417" s="21"/>
      <c r="H417" s="24"/>
      <c r="I417" s="47"/>
      <c r="J417" s="47"/>
      <c r="K417" s="47"/>
      <c r="L417" s="132"/>
      <c r="M417" s="28"/>
      <c r="N417" s="28"/>
      <c r="O417" s="28"/>
    </row>
    <row r="418" spans="1:15" x14ac:dyDescent="0.35">
      <c r="A418" s="33"/>
      <c r="B418" s="21"/>
      <c r="C418" s="21"/>
      <c r="D418" s="21"/>
      <c r="E418" s="38"/>
      <c r="F418" s="21"/>
      <c r="G418" s="21"/>
      <c r="H418" s="24"/>
      <c r="I418" s="47"/>
      <c r="J418" s="47"/>
      <c r="K418" s="47"/>
      <c r="L418" s="132"/>
      <c r="M418" s="28"/>
      <c r="N418" s="28"/>
      <c r="O418" s="28"/>
    </row>
    <row r="419" spans="1:15" x14ac:dyDescent="0.35">
      <c r="A419" s="33"/>
      <c r="B419" s="21"/>
      <c r="C419" s="21"/>
      <c r="D419" s="21"/>
      <c r="E419" s="38"/>
      <c r="F419" s="21"/>
      <c r="G419" s="21"/>
      <c r="H419" s="24"/>
      <c r="I419" s="47"/>
      <c r="J419" s="47"/>
      <c r="K419" s="47"/>
      <c r="L419" s="132"/>
      <c r="M419" s="28"/>
      <c r="N419" s="28"/>
      <c r="O419" s="28"/>
    </row>
    <row r="420" spans="1:15" x14ac:dyDescent="0.35">
      <c r="A420" s="33"/>
      <c r="B420" s="21"/>
      <c r="C420" s="21"/>
      <c r="D420" s="64"/>
      <c r="E420" s="38"/>
      <c r="F420" s="21"/>
      <c r="G420" s="21"/>
      <c r="H420" s="24"/>
      <c r="I420" s="47"/>
      <c r="J420" s="47"/>
      <c r="K420" s="47"/>
      <c r="L420" s="132"/>
      <c r="M420" s="28"/>
      <c r="N420" s="28"/>
      <c r="O420" s="28"/>
    </row>
    <row r="421" spans="1:15" x14ac:dyDescent="0.35">
      <c r="A421" s="33"/>
      <c r="B421" s="21"/>
      <c r="C421" s="21"/>
      <c r="D421" s="64"/>
      <c r="E421" s="38"/>
      <c r="F421" s="21"/>
      <c r="G421" s="21"/>
      <c r="H421" s="24"/>
      <c r="I421" s="47"/>
      <c r="J421" s="47"/>
      <c r="K421" s="47"/>
      <c r="L421" s="132"/>
      <c r="M421" s="28"/>
      <c r="N421" s="28"/>
      <c r="O421" s="28"/>
    </row>
    <row r="422" spans="1:15" x14ac:dyDescent="0.35">
      <c r="A422" s="33"/>
      <c r="B422" s="21"/>
      <c r="C422" s="21"/>
      <c r="D422" s="64"/>
      <c r="E422" s="38"/>
      <c r="F422" s="21"/>
      <c r="G422" s="21"/>
      <c r="H422" s="24"/>
      <c r="I422" s="47"/>
      <c r="J422" s="47"/>
      <c r="K422" s="47"/>
      <c r="L422" s="132"/>
      <c r="M422" s="28"/>
      <c r="N422" s="28"/>
      <c r="O422" s="28"/>
    </row>
    <row r="423" spans="1:15" x14ac:dyDescent="0.35">
      <c r="A423" s="33"/>
      <c r="B423" s="21"/>
      <c r="C423" s="21"/>
      <c r="D423" s="64"/>
      <c r="E423" s="38"/>
      <c r="F423" s="21"/>
      <c r="G423" s="21"/>
      <c r="H423" s="24"/>
      <c r="I423" s="47"/>
      <c r="J423" s="47"/>
      <c r="K423" s="47"/>
      <c r="L423" s="132"/>
      <c r="M423" s="28"/>
      <c r="N423" s="28"/>
      <c r="O423" s="28"/>
    </row>
    <row r="424" spans="1:15" x14ac:dyDescent="0.35">
      <c r="A424" s="33"/>
      <c r="B424" s="21"/>
      <c r="C424" s="21"/>
      <c r="D424" s="64"/>
      <c r="E424" s="38"/>
      <c r="F424" s="21"/>
      <c r="G424" s="21"/>
      <c r="H424" s="24"/>
      <c r="I424" s="47"/>
      <c r="J424" s="47"/>
      <c r="K424" s="47"/>
      <c r="L424" s="132"/>
      <c r="M424" s="28"/>
      <c r="N424" s="28"/>
      <c r="O424" s="28"/>
    </row>
    <row r="425" spans="1:15" x14ac:dyDescent="0.35">
      <c r="A425" s="33"/>
      <c r="B425" s="21"/>
      <c r="C425" s="21"/>
      <c r="D425" s="64"/>
      <c r="E425" s="38"/>
      <c r="F425" s="21"/>
      <c r="G425" s="21"/>
      <c r="H425" s="24"/>
      <c r="I425" s="47"/>
      <c r="J425" s="47"/>
      <c r="K425" s="47"/>
      <c r="L425" s="132"/>
      <c r="M425" s="28"/>
      <c r="N425" s="28"/>
      <c r="O425" s="28"/>
    </row>
    <row r="426" spans="1:15" x14ac:dyDescent="0.35">
      <c r="A426" s="33"/>
      <c r="B426" s="21"/>
      <c r="C426" s="21"/>
      <c r="D426" s="64"/>
      <c r="E426" s="38"/>
      <c r="F426" s="21"/>
      <c r="G426" s="21"/>
      <c r="H426" s="24"/>
      <c r="I426" s="47"/>
      <c r="J426" s="47"/>
      <c r="K426" s="47"/>
      <c r="L426" s="132"/>
      <c r="M426" s="28"/>
      <c r="N426" s="28"/>
      <c r="O426" s="28"/>
    </row>
    <row r="427" spans="1:15" x14ac:dyDescent="0.35">
      <c r="A427" s="33"/>
      <c r="B427" s="21"/>
      <c r="C427" s="21"/>
      <c r="D427" s="64"/>
      <c r="E427" s="38"/>
      <c r="F427" s="21"/>
      <c r="G427" s="21"/>
      <c r="H427" s="24"/>
      <c r="I427" s="47"/>
      <c r="J427" s="47"/>
      <c r="K427" s="47"/>
      <c r="L427" s="132"/>
      <c r="M427" s="28"/>
      <c r="N427" s="28"/>
      <c r="O427" s="28"/>
    </row>
    <row r="428" spans="1:15" x14ac:dyDescent="0.35">
      <c r="A428" s="33"/>
      <c r="B428" s="21"/>
      <c r="C428" s="21"/>
      <c r="D428" s="64"/>
      <c r="E428" s="38"/>
      <c r="F428" s="21"/>
      <c r="G428" s="21"/>
      <c r="H428" s="24"/>
      <c r="I428" s="47"/>
      <c r="J428" s="47"/>
      <c r="K428" s="47"/>
      <c r="L428" s="132"/>
      <c r="M428" s="28"/>
      <c r="N428" s="28"/>
      <c r="O428" s="28"/>
    </row>
    <row r="429" spans="1:15" x14ac:dyDescent="0.35">
      <c r="A429" s="33"/>
      <c r="B429" s="21"/>
      <c r="C429" s="21"/>
      <c r="D429" s="64"/>
      <c r="E429" s="38"/>
      <c r="F429" s="21"/>
      <c r="G429" s="21"/>
      <c r="H429" s="24"/>
      <c r="I429" s="47"/>
      <c r="J429" s="47"/>
      <c r="K429" s="47"/>
      <c r="L429" s="132"/>
      <c r="M429" s="28"/>
      <c r="N429" s="28"/>
      <c r="O429" s="28"/>
    </row>
    <row r="430" spans="1:15" x14ac:dyDescent="0.35">
      <c r="A430" s="33"/>
      <c r="B430" s="21"/>
      <c r="C430" s="21"/>
      <c r="D430" s="65"/>
      <c r="E430" s="38"/>
      <c r="F430" s="21"/>
      <c r="G430" s="21"/>
      <c r="H430" s="24"/>
      <c r="I430" s="47"/>
      <c r="J430" s="47"/>
      <c r="K430" s="47"/>
      <c r="L430" s="132"/>
      <c r="M430" s="28"/>
      <c r="N430" s="28"/>
      <c r="O430" s="28"/>
    </row>
    <row r="431" spans="1:15" x14ac:dyDescent="0.35">
      <c r="A431" s="33"/>
      <c r="B431" s="21"/>
      <c r="C431" s="21"/>
      <c r="D431" s="65"/>
      <c r="E431" s="38"/>
      <c r="F431" s="21"/>
      <c r="G431" s="21"/>
      <c r="H431" s="24"/>
      <c r="I431" s="47"/>
      <c r="J431" s="47"/>
      <c r="K431" s="47"/>
      <c r="L431" s="132"/>
      <c r="M431" s="28"/>
      <c r="N431" s="28"/>
      <c r="O431" s="28"/>
    </row>
    <row r="432" spans="1:15" x14ac:dyDescent="0.35">
      <c r="A432" s="33"/>
      <c r="B432" s="21"/>
      <c r="C432" s="21"/>
      <c r="D432" s="21"/>
      <c r="E432" s="38"/>
      <c r="F432" s="21"/>
      <c r="G432" s="21"/>
      <c r="H432" s="24"/>
      <c r="I432" s="47"/>
      <c r="J432" s="47"/>
      <c r="K432" s="47"/>
      <c r="L432" s="132"/>
      <c r="M432" s="28"/>
      <c r="N432" s="28"/>
      <c r="O432" s="28"/>
    </row>
    <row r="433" spans="1:15" x14ac:dyDescent="0.35">
      <c r="A433" s="33"/>
      <c r="B433" s="21"/>
      <c r="C433" s="21"/>
      <c r="D433" s="21"/>
      <c r="E433" s="38"/>
      <c r="F433" s="21"/>
      <c r="G433" s="21"/>
      <c r="H433" s="24"/>
      <c r="I433" s="47"/>
      <c r="J433" s="47"/>
      <c r="K433" s="47"/>
      <c r="L433" s="132"/>
      <c r="M433" s="28"/>
      <c r="N433" s="28"/>
      <c r="O433" s="28"/>
    </row>
    <row r="434" spans="1:15" x14ac:dyDescent="0.35">
      <c r="A434" s="33"/>
      <c r="B434" s="21"/>
      <c r="C434" s="21"/>
      <c r="D434" s="21"/>
      <c r="E434" s="38"/>
      <c r="F434" s="21"/>
      <c r="G434" s="21"/>
      <c r="H434" s="24"/>
      <c r="I434" s="47"/>
      <c r="J434" s="47"/>
      <c r="K434" s="47"/>
      <c r="L434" s="132"/>
      <c r="M434" s="28"/>
      <c r="N434" s="28"/>
      <c r="O434" s="28"/>
    </row>
    <row r="435" spans="1:15" x14ac:dyDescent="0.35">
      <c r="A435" s="33"/>
      <c r="B435" s="21"/>
      <c r="C435" s="21"/>
      <c r="D435" s="21"/>
      <c r="E435" s="38"/>
      <c r="F435" s="21"/>
      <c r="G435" s="21"/>
      <c r="H435" s="24"/>
      <c r="I435" s="47"/>
      <c r="J435" s="47"/>
      <c r="K435" s="47"/>
      <c r="L435" s="132"/>
      <c r="M435" s="28"/>
      <c r="N435" s="28"/>
      <c r="O435" s="28"/>
    </row>
    <row r="436" spans="1:15" x14ac:dyDescent="0.35">
      <c r="A436" s="33"/>
      <c r="B436" s="21"/>
      <c r="C436" s="21"/>
      <c r="D436" s="65"/>
      <c r="E436" s="38"/>
      <c r="F436" s="21"/>
      <c r="G436" s="21"/>
      <c r="H436" s="24"/>
      <c r="I436" s="47"/>
      <c r="J436" s="47"/>
      <c r="K436" s="47"/>
      <c r="L436" s="132"/>
      <c r="M436" s="28"/>
      <c r="N436" s="28"/>
      <c r="O436" s="28"/>
    </row>
    <row r="437" spans="1:15" x14ac:dyDescent="0.35">
      <c r="A437" s="33"/>
      <c r="B437" s="21"/>
      <c r="C437" s="21"/>
      <c r="D437" s="65"/>
      <c r="E437" s="38"/>
      <c r="F437" s="21"/>
      <c r="G437" s="24"/>
      <c r="H437" s="24"/>
      <c r="I437" s="47"/>
      <c r="J437" s="47"/>
      <c r="K437" s="47"/>
      <c r="L437" s="132"/>
      <c r="M437" s="28"/>
      <c r="N437" s="28"/>
      <c r="O437" s="28"/>
    </row>
    <row r="438" spans="1:15" x14ac:dyDescent="0.35">
      <c r="A438" s="33"/>
      <c r="B438" s="21"/>
      <c r="C438" s="64"/>
      <c r="D438" s="64"/>
      <c r="E438" s="38"/>
      <c r="F438" s="21"/>
      <c r="G438" s="21"/>
      <c r="H438" s="24"/>
      <c r="I438" s="47"/>
      <c r="J438" s="47"/>
      <c r="K438" s="47"/>
      <c r="L438" s="132"/>
      <c r="M438" s="28"/>
      <c r="N438" s="28"/>
      <c r="O438" s="28"/>
    </row>
    <row r="439" spans="1:15" x14ac:dyDescent="0.35">
      <c r="A439" s="33"/>
      <c r="B439" s="21"/>
      <c r="C439" s="64"/>
      <c r="D439" s="64"/>
      <c r="E439" s="38"/>
      <c r="F439" s="21"/>
      <c r="G439" s="21"/>
      <c r="H439" s="24"/>
      <c r="I439" s="47"/>
      <c r="J439" s="47"/>
      <c r="K439" s="47"/>
      <c r="L439" s="132"/>
      <c r="M439" s="28"/>
      <c r="N439" s="28"/>
      <c r="O439" s="28"/>
    </row>
    <row r="440" spans="1:15" x14ac:dyDescent="0.35">
      <c r="A440" s="33"/>
      <c r="B440" s="21"/>
      <c r="C440" s="65"/>
      <c r="D440" s="65"/>
      <c r="E440" s="38"/>
      <c r="F440" s="21"/>
      <c r="G440" s="21"/>
      <c r="H440" s="24"/>
      <c r="I440" s="47"/>
      <c r="J440" s="47"/>
      <c r="K440" s="47"/>
      <c r="L440" s="132"/>
      <c r="M440" s="28"/>
      <c r="N440" s="28"/>
      <c r="O440" s="28"/>
    </row>
    <row r="441" spans="1:15" x14ac:dyDescent="0.35">
      <c r="A441" s="33"/>
      <c r="B441" s="21"/>
      <c r="C441" s="65"/>
      <c r="D441" s="65"/>
      <c r="E441" s="38"/>
      <c r="F441" s="21"/>
      <c r="G441" s="21"/>
      <c r="H441" s="24"/>
      <c r="I441" s="47"/>
      <c r="J441" s="47"/>
      <c r="K441" s="47"/>
      <c r="L441" s="132"/>
      <c r="M441" s="28"/>
      <c r="N441" s="28"/>
      <c r="O441" s="28"/>
    </row>
    <row r="442" spans="1:15" x14ac:dyDescent="0.35">
      <c r="A442" s="33"/>
      <c r="B442" s="21"/>
      <c r="C442" s="21"/>
      <c r="D442" s="65"/>
      <c r="E442" s="38"/>
      <c r="F442" s="21"/>
      <c r="G442" s="21"/>
      <c r="H442" s="24"/>
      <c r="I442" s="47"/>
      <c r="J442" s="47"/>
      <c r="K442" s="47"/>
      <c r="L442" s="132"/>
      <c r="M442" s="28"/>
      <c r="N442" s="28"/>
      <c r="O442" s="28"/>
    </row>
    <row r="443" spans="1:15" x14ac:dyDescent="0.35">
      <c r="A443" s="33"/>
      <c r="B443" s="21"/>
      <c r="C443" s="21"/>
      <c r="D443" s="65"/>
      <c r="E443" s="38"/>
      <c r="F443" s="21"/>
      <c r="G443" s="21"/>
      <c r="H443" s="24"/>
      <c r="I443" s="47"/>
      <c r="J443" s="47"/>
      <c r="K443" s="47"/>
      <c r="L443" s="132"/>
      <c r="M443" s="28"/>
      <c r="N443" s="28"/>
      <c r="O443" s="28"/>
    </row>
    <row r="444" spans="1:15" x14ac:dyDescent="0.35">
      <c r="A444" s="33"/>
      <c r="B444" s="21"/>
      <c r="C444" s="21"/>
      <c r="D444" s="21"/>
      <c r="E444" s="38"/>
      <c r="F444" s="21"/>
      <c r="G444" s="21"/>
      <c r="H444" s="24"/>
      <c r="I444" s="47"/>
      <c r="J444" s="47"/>
      <c r="K444" s="47"/>
      <c r="L444" s="132"/>
      <c r="M444" s="28"/>
      <c r="N444" s="28"/>
      <c r="O444" s="28"/>
    </row>
    <row r="445" spans="1:15" x14ac:dyDescent="0.35">
      <c r="A445" s="33"/>
      <c r="B445" s="21"/>
      <c r="C445" s="21"/>
      <c r="D445" s="21"/>
      <c r="E445" s="38"/>
      <c r="F445" s="21"/>
      <c r="G445" s="21"/>
      <c r="H445" s="24"/>
      <c r="I445" s="47"/>
      <c r="J445" s="47"/>
      <c r="K445" s="47"/>
      <c r="L445" s="132"/>
      <c r="M445" s="28"/>
      <c r="N445" s="28"/>
      <c r="O445" s="28"/>
    </row>
    <row r="446" spans="1:15" x14ac:dyDescent="0.35">
      <c r="A446" s="33"/>
      <c r="B446" s="21"/>
      <c r="C446" s="21"/>
      <c r="D446" s="21"/>
      <c r="E446" s="38"/>
      <c r="F446" s="21"/>
      <c r="G446" s="21"/>
      <c r="H446" s="24"/>
      <c r="I446" s="47"/>
      <c r="J446" s="47"/>
      <c r="K446" s="47"/>
      <c r="L446" s="132"/>
      <c r="M446" s="28"/>
      <c r="N446" s="28"/>
      <c r="O446" s="28"/>
    </row>
    <row r="447" spans="1:15" x14ac:dyDescent="0.35">
      <c r="A447" s="33"/>
      <c r="B447" s="21"/>
      <c r="C447" s="21"/>
      <c r="D447" s="21"/>
      <c r="E447" s="38"/>
      <c r="F447" s="21"/>
      <c r="G447" s="21"/>
      <c r="H447" s="24"/>
      <c r="I447" s="47"/>
      <c r="J447" s="47"/>
      <c r="K447" s="47"/>
      <c r="L447" s="132"/>
      <c r="M447" s="28"/>
      <c r="N447" s="28"/>
      <c r="O447" s="28"/>
    </row>
    <row r="448" spans="1:15" x14ac:dyDescent="0.35">
      <c r="A448" s="33"/>
      <c r="B448" s="21"/>
      <c r="C448" s="21"/>
      <c r="D448" s="21"/>
      <c r="E448" s="38"/>
      <c r="F448" s="21"/>
      <c r="G448" s="21"/>
      <c r="H448" s="24"/>
      <c r="I448" s="47"/>
      <c r="J448" s="47"/>
      <c r="K448" s="47"/>
      <c r="L448" s="132"/>
      <c r="M448" s="28"/>
      <c r="N448" s="28"/>
      <c r="O448" s="28"/>
    </row>
    <row r="449" spans="1:15" x14ac:dyDescent="0.35">
      <c r="A449" s="33"/>
      <c r="B449" s="21"/>
      <c r="C449" s="21"/>
      <c r="D449" s="21"/>
      <c r="E449" s="38"/>
      <c r="F449" s="21"/>
      <c r="G449" s="21"/>
      <c r="H449" s="24"/>
      <c r="I449" s="47"/>
      <c r="J449" s="47"/>
      <c r="K449" s="47"/>
      <c r="L449" s="132"/>
      <c r="M449" s="28"/>
      <c r="N449" s="28"/>
      <c r="O449" s="28"/>
    </row>
    <row r="450" spans="1:15" x14ac:dyDescent="0.35">
      <c r="A450" s="33"/>
      <c r="B450" s="21"/>
      <c r="C450" s="21"/>
      <c r="D450" s="21"/>
      <c r="E450" s="38"/>
      <c r="F450" s="21"/>
      <c r="G450" s="21"/>
      <c r="H450" s="24"/>
      <c r="I450" s="47"/>
      <c r="J450" s="47"/>
      <c r="K450" s="47"/>
      <c r="L450" s="132"/>
      <c r="M450" s="28"/>
      <c r="N450" s="28"/>
      <c r="O450" s="28"/>
    </row>
    <row r="451" spans="1:15" x14ac:dyDescent="0.35">
      <c r="A451" s="33"/>
      <c r="B451" s="21"/>
      <c r="C451" s="21"/>
      <c r="D451" s="21"/>
      <c r="E451" s="38"/>
      <c r="F451" s="21"/>
      <c r="G451" s="21"/>
      <c r="H451" s="24"/>
      <c r="I451" s="47"/>
      <c r="J451" s="47"/>
      <c r="K451" s="47"/>
      <c r="L451" s="132"/>
      <c r="M451" s="28"/>
      <c r="N451" s="28"/>
      <c r="O451" s="28"/>
    </row>
    <row r="452" spans="1:15" x14ac:dyDescent="0.35">
      <c r="A452" s="33"/>
      <c r="B452" s="21"/>
      <c r="C452" s="21"/>
      <c r="D452" s="64"/>
      <c r="E452" s="38"/>
      <c r="F452" s="21"/>
      <c r="G452" s="21"/>
      <c r="H452" s="24"/>
      <c r="I452" s="47"/>
      <c r="J452" s="47"/>
      <c r="K452" s="47"/>
      <c r="L452" s="132"/>
      <c r="M452" s="28"/>
      <c r="N452" s="28"/>
      <c r="O452" s="28"/>
    </row>
    <row r="453" spans="1:15" x14ac:dyDescent="0.35">
      <c r="A453" s="33"/>
      <c r="B453" s="21"/>
      <c r="C453" s="21"/>
      <c r="D453" s="64"/>
      <c r="E453" s="38"/>
      <c r="F453" s="21"/>
      <c r="G453" s="21"/>
      <c r="H453" s="24"/>
      <c r="I453" s="47"/>
      <c r="J453" s="47"/>
      <c r="K453" s="47"/>
      <c r="L453" s="132"/>
      <c r="M453" s="28"/>
      <c r="N453" s="28"/>
      <c r="O453" s="28"/>
    </row>
    <row r="454" spans="1:15" x14ac:dyDescent="0.35">
      <c r="A454" s="33"/>
      <c r="B454" s="21"/>
      <c r="C454" s="21"/>
      <c r="D454" s="64"/>
      <c r="E454" s="38"/>
      <c r="F454" s="21"/>
      <c r="G454" s="21"/>
      <c r="H454" s="24"/>
      <c r="I454" s="47"/>
      <c r="J454" s="47"/>
      <c r="K454" s="47"/>
      <c r="L454" s="132"/>
      <c r="M454" s="28"/>
      <c r="N454" s="28"/>
      <c r="O454" s="28"/>
    </row>
    <row r="455" spans="1:15" x14ac:dyDescent="0.35">
      <c r="A455" s="33"/>
      <c r="B455" s="21"/>
      <c r="C455" s="21"/>
      <c r="D455" s="64"/>
      <c r="E455" s="38"/>
      <c r="F455" s="21"/>
      <c r="G455" s="21"/>
      <c r="H455" s="24"/>
      <c r="I455" s="47"/>
      <c r="J455" s="47"/>
      <c r="K455" s="47"/>
      <c r="L455" s="132"/>
      <c r="M455" s="28"/>
      <c r="N455" s="28"/>
      <c r="O455" s="28"/>
    </row>
    <row r="456" spans="1:15" x14ac:dyDescent="0.35">
      <c r="A456" s="33"/>
      <c r="B456" s="21"/>
      <c r="C456" s="21"/>
      <c r="D456" s="64"/>
      <c r="E456" s="38"/>
      <c r="F456" s="21"/>
      <c r="G456" s="21"/>
      <c r="H456" s="24"/>
      <c r="I456" s="47"/>
      <c r="J456" s="47"/>
      <c r="K456" s="47"/>
      <c r="L456" s="132"/>
      <c r="M456" s="28"/>
      <c r="N456" s="28"/>
      <c r="O456" s="28"/>
    </row>
    <row r="457" spans="1:15" x14ac:dyDescent="0.35">
      <c r="A457" s="33"/>
      <c r="B457" s="21"/>
      <c r="C457" s="21"/>
      <c r="D457" s="64"/>
      <c r="E457" s="38"/>
      <c r="F457" s="21"/>
      <c r="G457" s="21"/>
      <c r="H457" s="24"/>
      <c r="I457" s="47"/>
      <c r="J457" s="47"/>
      <c r="K457" s="47"/>
      <c r="L457" s="132"/>
      <c r="M457" s="28"/>
      <c r="N457" s="28"/>
      <c r="O457" s="28"/>
    </row>
    <row r="458" spans="1:15" x14ac:dyDescent="0.35">
      <c r="A458" s="33"/>
      <c r="B458" s="21"/>
      <c r="C458" s="21"/>
      <c r="D458" s="64"/>
      <c r="E458" s="38"/>
      <c r="F458" s="21"/>
      <c r="G458" s="21"/>
      <c r="H458" s="24"/>
      <c r="I458" s="47"/>
      <c r="J458" s="47"/>
      <c r="K458" s="47"/>
      <c r="L458" s="132"/>
      <c r="M458" s="28"/>
      <c r="N458" s="28"/>
      <c r="O458" s="28"/>
    </row>
    <row r="459" spans="1:15" x14ac:dyDescent="0.35">
      <c r="A459" s="33"/>
      <c r="B459" s="21"/>
      <c r="C459" s="21"/>
      <c r="D459" s="64"/>
      <c r="E459" s="38"/>
      <c r="F459" s="21"/>
      <c r="G459" s="21"/>
      <c r="H459" s="24"/>
      <c r="I459" s="47"/>
      <c r="J459" s="47"/>
      <c r="K459" s="47"/>
      <c r="L459" s="132"/>
      <c r="M459" s="28"/>
      <c r="N459" s="28"/>
      <c r="O459" s="28"/>
    </row>
    <row r="460" spans="1:15" x14ac:dyDescent="0.35">
      <c r="A460" s="33"/>
      <c r="B460" s="21"/>
      <c r="C460" s="21"/>
      <c r="D460" s="64"/>
      <c r="E460" s="38"/>
      <c r="F460" s="21"/>
      <c r="G460" s="21"/>
      <c r="H460" s="24"/>
      <c r="I460" s="47"/>
      <c r="J460" s="47"/>
      <c r="K460" s="47"/>
      <c r="L460" s="132"/>
      <c r="M460" s="28"/>
      <c r="N460" s="28"/>
      <c r="O460" s="28"/>
    </row>
    <row r="461" spans="1:15" x14ac:dyDescent="0.35">
      <c r="A461" s="33"/>
      <c r="B461" s="21"/>
      <c r="C461" s="21"/>
      <c r="D461" s="64"/>
      <c r="E461" s="38"/>
      <c r="F461" s="21"/>
      <c r="G461" s="21"/>
      <c r="H461" s="24"/>
      <c r="I461" s="47"/>
      <c r="J461" s="47"/>
      <c r="K461" s="47"/>
      <c r="L461" s="132"/>
      <c r="M461" s="28"/>
      <c r="N461" s="28"/>
      <c r="O461" s="28"/>
    </row>
    <row r="462" spans="1:15" x14ac:dyDescent="0.35">
      <c r="A462" s="33"/>
      <c r="B462" s="21"/>
      <c r="C462" s="21"/>
      <c r="D462" s="65"/>
      <c r="E462" s="38"/>
      <c r="F462" s="21"/>
      <c r="G462" s="21"/>
      <c r="H462" s="24"/>
      <c r="I462" s="47"/>
      <c r="J462" s="47"/>
      <c r="K462" s="47"/>
      <c r="L462" s="132"/>
      <c r="M462" s="28"/>
      <c r="N462" s="28"/>
      <c r="O462" s="28"/>
    </row>
    <row r="463" spans="1:15" x14ac:dyDescent="0.35">
      <c r="A463" s="33"/>
      <c r="B463" s="21"/>
      <c r="C463" s="21"/>
      <c r="D463" s="65"/>
      <c r="E463" s="38"/>
      <c r="F463" s="21"/>
      <c r="G463" s="21"/>
      <c r="H463" s="24"/>
      <c r="I463" s="47"/>
      <c r="J463" s="47"/>
      <c r="K463" s="47"/>
      <c r="L463" s="132"/>
      <c r="M463" s="28"/>
      <c r="N463" s="28"/>
      <c r="O463" s="28"/>
    </row>
    <row r="464" spans="1:15" x14ac:dyDescent="0.35">
      <c r="A464" s="33"/>
      <c r="B464" s="21"/>
      <c r="C464" s="21"/>
      <c r="D464" s="65"/>
      <c r="E464" s="38"/>
      <c r="F464" s="21"/>
      <c r="G464" s="21"/>
      <c r="H464" s="24"/>
      <c r="I464" s="47"/>
      <c r="J464" s="47"/>
      <c r="K464" s="47"/>
      <c r="L464" s="132"/>
      <c r="M464" s="28"/>
      <c r="N464" s="28"/>
      <c r="O464" s="28"/>
    </row>
    <row r="465" spans="1:15" x14ac:dyDescent="0.35">
      <c r="A465" s="33"/>
      <c r="B465" s="21"/>
      <c r="C465" s="21"/>
      <c r="D465" s="21"/>
      <c r="E465" s="38"/>
      <c r="F465" s="21"/>
      <c r="G465" s="21"/>
      <c r="H465" s="24"/>
      <c r="I465" s="47"/>
      <c r="J465" s="47"/>
      <c r="K465" s="47"/>
      <c r="L465" s="132"/>
      <c r="M465" s="28"/>
      <c r="N465" s="28"/>
      <c r="O465" s="28"/>
    </row>
    <row r="466" spans="1:15" x14ac:dyDescent="0.35">
      <c r="A466" s="33"/>
      <c r="B466" s="21"/>
      <c r="C466" s="21"/>
      <c r="D466" s="21"/>
      <c r="E466" s="38"/>
      <c r="F466" s="21"/>
      <c r="G466" s="21"/>
      <c r="H466" s="24"/>
      <c r="I466" s="47"/>
      <c r="J466" s="47"/>
      <c r="K466" s="47"/>
      <c r="L466" s="132"/>
      <c r="M466" s="28"/>
      <c r="N466" s="28"/>
      <c r="O466" s="28"/>
    </row>
    <row r="467" spans="1:15" x14ac:dyDescent="0.35">
      <c r="A467" s="33"/>
      <c r="B467" s="21"/>
      <c r="C467" s="21"/>
      <c r="D467" s="21"/>
      <c r="E467" s="38"/>
      <c r="F467" s="21"/>
      <c r="G467" s="21"/>
      <c r="H467" s="24"/>
      <c r="I467" s="47"/>
      <c r="J467" s="47"/>
      <c r="K467" s="47"/>
      <c r="L467" s="132"/>
      <c r="M467" s="28"/>
      <c r="N467" s="28"/>
      <c r="O467" s="28"/>
    </row>
    <row r="468" spans="1:15" x14ac:dyDescent="0.35">
      <c r="A468" s="33"/>
      <c r="B468" s="21"/>
      <c r="C468" s="21"/>
      <c r="D468" s="21"/>
      <c r="E468" s="38"/>
      <c r="F468" s="21"/>
      <c r="G468" s="21"/>
      <c r="H468" s="24"/>
      <c r="I468" s="47"/>
      <c r="J468" s="47"/>
      <c r="K468" s="47"/>
      <c r="L468" s="132"/>
      <c r="M468" s="28"/>
      <c r="N468" s="28"/>
      <c r="O468" s="28"/>
    </row>
    <row r="469" spans="1:15" x14ac:dyDescent="0.35">
      <c r="A469" s="33"/>
      <c r="B469" s="21"/>
      <c r="C469" s="21"/>
      <c r="D469" s="64"/>
      <c r="E469" s="38"/>
      <c r="F469" s="21"/>
      <c r="G469" s="21"/>
      <c r="H469" s="24"/>
      <c r="I469" s="47"/>
      <c r="J469" s="47"/>
      <c r="K469" s="47"/>
      <c r="L469" s="132"/>
      <c r="M469" s="28"/>
      <c r="N469" s="28"/>
      <c r="O469" s="28"/>
    </row>
    <row r="470" spans="1:15" x14ac:dyDescent="0.35">
      <c r="A470" s="33"/>
      <c r="B470" s="21"/>
      <c r="C470" s="21"/>
      <c r="D470" s="65"/>
      <c r="E470" s="38"/>
      <c r="F470" s="21"/>
      <c r="G470" s="21"/>
      <c r="H470" s="24"/>
      <c r="I470" s="47"/>
      <c r="J470" s="47"/>
      <c r="K470" s="47"/>
      <c r="L470" s="132"/>
      <c r="M470" s="28"/>
      <c r="N470" s="28"/>
      <c r="O470" s="28"/>
    </row>
    <row r="471" spans="1:15" x14ac:dyDescent="0.35">
      <c r="A471" s="33"/>
      <c r="B471" s="21"/>
      <c r="C471" s="21"/>
      <c r="D471" s="21"/>
      <c r="E471" s="38"/>
      <c r="F471" s="21"/>
      <c r="G471" s="21"/>
      <c r="H471" s="24"/>
      <c r="I471" s="47"/>
      <c r="J471" s="47"/>
      <c r="K471" s="47"/>
      <c r="L471" s="132"/>
      <c r="M471" s="28"/>
      <c r="N471" s="28"/>
      <c r="O471" s="28"/>
    </row>
    <row r="472" spans="1:15" x14ac:dyDescent="0.35">
      <c r="A472" s="33"/>
      <c r="B472" s="21"/>
      <c r="C472" s="64"/>
      <c r="D472" s="64"/>
      <c r="E472" s="38"/>
      <c r="F472" s="21"/>
      <c r="G472" s="21"/>
      <c r="H472" s="24"/>
      <c r="I472" s="47"/>
      <c r="J472" s="47"/>
      <c r="K472" s="47"/>
      <c r="L472" s="132"/>
      <c r="M472" s="28"/>
      <c r="N472" s="28"/>
      <c r="O472" s="28"/>
    </row>
    <row r="473" spans="1:15" x14ac:dyDescent="0.35">
      <c r="A473" s="33"/>
      <c r="B473" s="21"/>
      <c r="C473" s="65"/>
      <c r="D473" s="65"/>
      <c r="E473" s="38"/>
      <c r="F473" s="21"/>
      <c r="G473" s="21"/>
      <c r="H473" s="24"/>
      <c r="I473" s="47"/>
      <c r="J473" s="47"/>
      <c r="K473" s="47"/>
      <c r="L473" s="132"/>
      <c r="M473" s="28"/>
      <c r="N473" s="28"/>
      <c r="O473" s="28"/>
    </row>
    <row r="474" spans="1:15" x14ac:dyDescent="0.35">
      <c r="A474" s="33"/>
      <c r="B474" s="21"/>
      <c r="C474" s="65"/>
      <c r="D474" s="65"/>
      <c r="E474" s="38"/>
      <c r="F474" s="21"/>
      <c r="G474" s="21"/>
      <c r="H474" s="24"/>
      <c r="I474" s="47"/>
      <c r="J474" s="47"/>
      <c r="K474" s="47"/>
      <c r="L474" s="132"/>
      <c r="M474" s="28"/>
      <c r="N474" s="28"/>
      <c r="O474" s="28"/>
    </row>
    <row r="475" spans="1:15" x14ac:dyDescent="0.35">
      <c r="A475" s="33"/>
      <c r="B475" s="21"/>
      <c r="C475" s="21"/>
      <c r="D475" s="65"/>
      <c r="E475" s="38"/>
      <c r="F475" s="21"/>
      <c r="G475" s="21"/>
      <c r="H475" s="24"/>
      <c r="I475" s="47"/>
      <c r="J475" s="47"/>
      <c r="K475" s="47"/>
      <c r="L475" s="132"/>
      <c r="M475" s="28"/>
      <c r="N475" s="28"/>
      <c r="O475" s="28"/>
    </row>
    <row r="476" spans="1:15" x14ac:dyDescent="0.35">
      <c r="A476" s="33"/>
      <c r="B476" s="21"/>
      <c r="C476" s="21"/>
      <c r="D476" s="65"/>
      <c r="E476" s="38"/>
      <c r="F476" s="21"/>
      <c r="G476" s="21"/>
      <c r="H476" s="24"/>
      <c r="I476" s="47"/>
      <c r="J476" s="47"/>
      <c r="K476" s="47"/>
      <c r="L476" s="132"/>
      <c r="M476" s="28"/>
      <c r="N476" s="28"/>
      <c r="O476" s="28"/>
    </row>
    <row r="477" spans="1:15" x14ac:dyDescent="0.35">
      <c r="A477" s="33"/>
      <c r="B477" s="21"/>
      <c r="C477" s="21"/>
      <c r="D477" s="21"/>
      <c r="E477" s="38"/>
      <c r="F477" s="21"/>
      <c r="G477" s="21"/>
      <c r="H477" s="24"/>
      <c r="I477" s="47"/>
      <c r="J477" s="47"/>
      <c r="K477" s="47"/>
      <c r="L477" s="132"/>
      <c r="M477" s="28"/>
      <c r="N477" s="28"/>
      <c r="O477" s="28"/>
    </row>
    <row r="478" spans="1:15" x14ac:dyDescent="0.35">
      <c r="A478" s="33"/>
      <c r="B478" s="21"/>
      <c r="C478" s="21"/>
      <c r="D478" s="21"/>
      <c r="E478" s="38"/>
      <c r="F478" s="21"/>
      <c r="G478" s="21"/>
      <c r="H478" s="24"/>
      <c r="I478" s="47"/>
      <c r="J478" s="47"/>
      <c r="K478" s="47"/>
      <c r="L478" s="132"/>
      <c r="M478" s="28"/>
      <c r="N478" s="28"/>
      <c r="O478" s="28"/>
    </row>
    <row r="479" spans="1:15" x14ac:dyDescent="0.35">
      <c r="A479" s="33"/>
      <c r="B479" s="21"/>
      <c r="C479" s="21"/>
      <c r="D479" s="21"/>
      <c r="E479" s="38"/>
      <c r="F479" s="21"/>
      <c r="G479" s="21"/>
      <c r="H479" s="24"/>
      <c r="I479" s="47"/>
      <c r="J479" s="47"/>
      <c r="K479" s="47"/>
      <c r="L479" s="132"/>
      <c r="M479" s="28"/>
      <c r="N479" s="28"/>
      <c r="O479" s="28"/>
    </row>
    <row r="480" spans="1:15" x14ac:dyDescent="0.35">
      <c r="A480" s="33"/>
      <c r="B480" s="21"/>
      <c r="C480" s="21"/>
      <c r="D480" s="21"/>
      <c r="E480" s="38"/>
      <c r="F480" s="21"/>
      <c r="G480" s="21"/>
      <c r="H480" s="24"/>
      <c r="I480" s="47"/>
      <c r="J480" s="47"/>
      <c r="K480" s="47"/>
      <c r="L480" s="132"/>
      <c r="M480" s="28"/>
      <c r="N480" s="28"/>
      <c r="O480" s="28"/>
    </row>
    <row r="481" spans="1:15" x14ac:dyDescent="0.35">
      <c r="A481" s="33"/>
      <c r="B481" s="21"/>
      <c r="C481" s="21"/>
      <c r="D481" s="21"/>
      <c r="E481" s="38"/>
      <c r="F481" s="21"/>
      <c r="G481" s="21"/>
      <c r="H481" s="24"/>
      <c r="I481" s="47"/>
      <c r="J481" s="47"/>
      <c r="K481" s="47"/>
      <c r="L481" s="132"/>
      <c r="M481" s="28"/>
      <c r="N481" s="28"/>
      <c r="O481" s="28"/>
    </row>
    <row r="482" spans="1:15" x14ac:dyDescent="0.35">
      <c r="A482" s="33"/>
      <c r="B482" s="21"/>
      <c r="C482" s="21"/>
      <c r="D482" s="21"/>
      <c r="E482" s="38"/>
      <c r="F482" s="21"/>
      <c r="G482" s="21"/>
      <c r="H482" s="24"/>
      <c r="I482" s="47"/>
      <c r="J482" s="47"/>
      <c r="K482" s="47"/>
      <c r="L482" s="132"/>
      <c r="M482" s="28"/>
      <c r="N482" s="28"/>
      <c r="O482" s="28"/>
    </row>
    <row r="483" spans="1:15" x14ac:dyDescent="0.35">
      <c r="A483" s="33"/>
      <c r="B483" s="21"/>
      <c r="C483" s="21"/>
      <c r="D483" s="21"/>
      <c r="E483" s="38"/>
      <c r="F483" s="21"/>
      <c r="G483" s="21"/>
      <c r="H483" s="24"/>
      <c r="I483" s="47"/>
      <c r="J483" s="47"/>
      <c r="K483" s="47"/>
      <c r="L483" s="132"/>
      <c r="M483" s="28"/>
      <c r="N483" s="28"/>
      <c r="O483" s="28"/>
    </row>
    <row r="484" spans="1:15" x14ac:dyDescent="0.35">
      <c r="A484" s="33"/>
      <c r="B484" s="21"/>
      <c r="C484" s="21"/>
      <c r="D484" s="64"/>
      <c r="E484" s="38"/>
      <c r="F484" s="21"/>
      <c r="G484" s="21"/>
      <c r="H484" s="24"/>
      <c r="I484" s="47"/>
      <c r="J484" s="47"/>
      <c r="K484" s="47"/>
      <c r="L484" s="132"/>
      <c r="M484" s="28"/>
      <c r="N484" s="28"/>
      <c r="O484" s="28"/>
    </row>
    <row r="485" spans="1:15" x14ac:dyDescent="0.35">
      <c r="A485" s="33"/>
      <c r="B485" s="21"/>
      <c r="C485" s="21"/>
      <c r="D485" s="64"/>
      <c r="E485" s="38"/>
      <c r="F485" s="21"/>
      <c r="G485" s="21"/>
      <c r="H485" s="24"/>
      <c r="I485" s="47"/>
      <c r="J485" s="47"/>
      <c r="K485" s="47"/>
      <c r="L485" s="132"/>
      <c r="M485" s="28"/>
      <c r="N485" s="28"/>
      <c r="O485" s="28"/>
    </row>
    <row r="486" spans="1:15" x14ac:dyDescent="0.35">
      <c r="A486" s="33"/>
      <c r="B486" s="21"/>
      <c r="C486" s="21"/>
      <c r="D486" s="64"/>
      <c r="E486" s="38"/>
      <c r="F486" s="21"/>
      <c r="G486" s="21"/>
      <c r="H486" s="24"/>
      <c r="I486" s="47"/>
      <c r="J486" s="47"/>
      <c r="K486" s="47"/>
      <c r="L486" s="132"/>
      <c r="M486" s="28"/>
      <c r="N486" s="28"/>
      <c r="O486" s="28"/>
    </row>
    <row r="487" spans="1:15" x14ac:dyDescent="0.35">
      <c r="A487" s="33"/>
      <c r="B487" s="21"/>
      <c r="C487" s="21"/>
      <c r="D487" s="64"/>
      <c r="E487" s="38"/>
      <c r="F487" s="21"/>
      <c r="G487" s="21"/>
      <c r="H487" s="24"/>
      <c r="I487" s="47"/>
      <c r="J487" s="47"/>
      <c r="K487" s="47"/>
      <c r="L487" s="132"/>
      <c r="M487" s="28"/>
      <c r="N487" s="28"/>
      <c r="O487" s="28"/>
    </row>
    <row r="488" spans="1:15" x14ac:dyDescent="0.35">
      <c r="A488" s="33"/>
      <c r="B488" s="21"/>
      <c r="C488" s="21"/>
      <c r="D488" s="65"/>
      <c r="E488" s="38"/>
      <c r="F488" s="21"/>
      <c r="G488" s="21"/>
      <c r="H488" s="24"/>
      <c r="I488" s="47"/>
      <c r="J488" s="47"/>
      <c r="K488" s="47"/>
      <c r="L488" s="132"/>
      <c r="M488" s="28"/>
      <c r="N488" s="28"/>
      <c r="O488" s="28"/>
    </row>
    <row r="489" spans="1:15" x14ac:dyDescent="0.35">
      <c r="A489" s="33"/>
      <c r="B489" s="21"/>
      <c r="C489" s="21"/>
      <c r="D489" s="65"/>
      <c r="E489" s="38"/>
      <c r="F489" s="21"/>
      <c r="G489" s="21"/>
      <c r="H489" s="24"/>
      <c r="I489" s="47"/>
      <c r="J489" s="47"/>
      <c r="K489" s="47"/>
      <c r="L489" s="132"/>
      <c r="M489" s="28"/>
      <c r="N489" s="28"/>
      <c r="O489" s="28"/>
    </row>
    <row r="490" spans="1:15" x14ac:dyDescent="0.35">
      <c r="A490" s="33"/>
      <c r="B490" s="21"/>
      <c r="C490" s="21"/>
      <c r="D490" s="65"/>
      <c r="E490" s="38"/>
      <c r="F490" s="21"/>
      <c r="G490" s="21"/>
      <c r="H490" s="24"/>
      <c r="I490" s="47"/>
      <c r="J490" s="47"/>
      <c r="K490" s="47"/>
      <c r="L490" s="132"/>
      <c r="M490" s="28"/>
      <c r="N490" s="28"/>
      <c r="O490" s="28"/>
    </row>
    <row r="491" spans="1:15" x14ac:dyDescent="0.35">
      <c r="A491" s="33"/>
      <c r="B491" s="21"/>
      <c r="C491" s="21"/>
      <c r="D491" s="21"/>
      <c r="E491" s="38"/>
      <c r="F491" s="21"/>
      <c r="G491" s="21"/>
      <c r="H491" s="24"/>
      <c r="I491" s="47"/>
      <c r="J491" s="47"/>
      <c r="K491" s="47"/>
      <c r="L491" s="132"/>
      <c r="M491" s="28"/>
      <c r="N491" s="28"/>
      <c r="O491" s="28"/>
    </row>
    <row r="492" spans="1:15" x14ac:dyDescent="0.35">
      <c r="A492" s="33"/>
      <c r="B492" s="21"/>
      <c r="C492" s="21"/>
      <c r="D492" s="21"/>
      <c r="E492" s="38"/>
      <c r="F492" s="21"/>
      <c r="G492" s="21"/>
      <c r="H492" s="24"/>
      <c r="I492" s="47"/>
      <c r="J492" s="47"/>
      <c r="K492" s="47"/>
      <c r="L492" s="132"/>
      <c r="M492" s="28"/>
      <c r="N492" s="28"/>
      <c r="O492" s="28"/>
    </row>
    <row r="493" spans="1:15" x14ac:dyDescent="0.35">
      <c r="A493" s="33"/>
      <c r="B493" s="21"/>
      <c r="C493" s="21"/>
      <c r="D493" s="21"/>
      <c r="E493" s="38"/>
      <c r="F493" s="21"/>
      <c r="G493" s="21"/>
      <c r="H493" s="24"/>
      <c r="I493" s="47"/>
      <c r="J493" s="47"/>
      <c r="K493" s="47"/>
      <c r="L493" s="132"/>
      <c r="M493" s="28"/>
      <c r="N493" s="28"/>
      <c r="O493" s="28"/>
    </row>
    <row r="494" spans="1:15" x14ac:dyDescent="0.35">
      <c r="A494" s="33"/>
      <c r="B494" s="21"/>
      <c r="C494" s="21"/>
      <c r="D494" s="21"/>
      <c r="E494" s="38"/>
      <c r="F494" s="21"/>
      <c r="G494" s="21"/>
      <c r="H494" s="24"/>
      <c r="I494" s="47"/>
      <c r="J494" s="47"/>
      <c r="K494" s="47"/>
      <c r="L494" s="132"/>
      <c r="M494" s="28"/>
      <c r="N494" s="28"/>
      <c r="O494" s="28"/>
    </row>
    <row r="495" spans="1:15" x14ac:dyDescent="0.35">
      <c r="A495" s="33"/>
      <c r="B495" s="21"/>
      <c r="C495" s="21"/>
      <c r="D495" s="21"/>
      <c r="E495" s="38"/>
      <c r="F495" s="21"/>
      <c r="G495" s="21"/>
      <c r="H495" s="24"/>
      <c r="I495" s="47"/>
      <c r="J495" s="47"/>
      <c r="K495" s="47"/>
      <c r="L495" s="132"/>
      <c r="M495" s="28"/>
      <c r="N495" s="28"/>
      <c r="O495" s="28"/>
    </row>
    <row r="496" spans="1:15" x14ac:dyDescent="0.35">
      <c r="A496" s="33"/>
      <c r="B496" s="21"/>
      <c r="C496" s="21"/>
      <c r="D496" s="21"/>
      <c r="E496" s="38"/>
      <c r="F496" s="21"/>
      <c r="G496" s="21"/>
      <c r="H496" s="24"/>
      <c r="I496" s="47"/>
      <c r="J496" s="47"/>
      <c r="K496" s="47"/>
      <c r="L496" s="132"/>
      <c r="M496" s="28"/>
      <c r="N496" s="28"/>
      <c r="O496" s="28"/>
    </row>
    <row r="497" spans="1:15" x14ac:dyDescent="0.35">
      <c r="A497" s="33"/>
      <c r="B497" s="21"/>
      <c r="C497" s="21"/>
      <c r="D497" s="64"/>
      <c r="E497" s="38"/>
      <c r="F497" s="21"/>
      <c r="G497" s="21"/>
      <c r="H497" s="24"/>
      <c r="I497" s="47"/>
      <c r="J497" s="47"/>
      <c r="K497" s="47"/>
      <c r="L497" s="132"/>
      <c r="M497" s="28"/>
      <c r="N497" s="28"/>
      <c r="O497" s="28"/>
    </row>
    <row r="498" spans="1:15" x14ac:dyDescent="0.35">
      <c r="A498" s="33"/>
      <c r="B498" s="21"/>
      <c r="C498" s="21"/>
      <c r="D498" s="65"/>
      <c r="E498" s="38"/>
      <c r="F498" s="21"/>
      <c r="G498" s="21"/>
      <c r="H498" s="24"/>
      <c r="I498" s="47"/>
      <c r="J498" s="47"/>
      <c r="K498" s="47"/>
      <c r="L498" s="132"/>
      <c r="M498" s="28"/>
      <c r="N498" s="28"/>
      <c r="O498" s="28"/>
    </row>
    <row r="499" spans="1:15" x14ac:dyDescent="0.35">
      <c r="A499" s="33"/>
      <c r="B499" s="21"/>
      <c r="C499" s="21"/>
      <c r="D499" s="21"/>
      <c r="E499" s="38"/>
      <c r="F499" s="21"/>
      <c r="G499" s="21"/>
      <c r="H499" s="24"/>
      <c r="I499" s="47"/>
      <c r="J499" s="47"/>
      <c r="K499" s="47"/>
      <c r="L499" s="132"/>
      <c r="M499" s="28"/>
      <c r="N499" s="28"/>
      <c r="O499" s="28"/>
    </row>
    <row r="500" spans="1:15" x14ac:dyDescent="0.35">
      <c r="A500" s="33"/>
      <c r="B500" s="21"/>
      <c r="C500" s="64"/>
      <c r="D500" s="64"/>
      <c r="E500" s="38"/>
      <c r="F500" s="21"/>
      <c r="G500" s="21"/>
      <c r="H500" s="24"/>
      <c r="I500" s="47"/>
      <c r="J500" s="47"/>
      <c r="K500" s="47"/>
      <c r="L500" s="132"/>
      <c r="M500" s="28"/>
      <c r="N500" s="28"/>
      <c r="O500" s="28"/>
    </row>
    <row r="501" spans="1:15" x14ac:dyDescent="0.35">
      <c r="A501" s="33"/>
      <c r="B501" s="21"/>
      <c r="C501" s="65"/>
      <c r="D501" s="65"/>
      <c r="E501" s="38"/>
      <c r="F501" s="21"/>
      <c r="G501" s="21"/>
      <c r="H501" s="24"/>
      <c r="I501" s="47"/>
      <c r="J501" s="47"/>
      <c r="K501" s="47"/>
      <c r="L501" s="132"/>
      <c r="M501" s="28"/>
      <c r="N501" s="28"/>
      <c r="O501" s="28"/>
    </row>
    <row r="502" spans="1:15" x14ac:dyDescent="0.35">
      <c r="A502" s="33"/>
      <c r="B502" s="21"/>
      <c r="C502" s="65"/>
      <c r="D502" s="65"/>
      <c r="E502" s="38"/>
      <c r="F502" s="21"/>
      <c r="G502" s="21"/>
      <c r="H502" s="24"/>
      <c r="I502" s="47"/>
      <c r="J502" s="47"/>
      <c r="K502" s="47"/>
      <c r="L502" s="132"/>
      <c r="M502" s="28"/>
      <c r="N502" s="28"/>
      <c r="O502" s="28"/>
    </row>
    <row r="503" spans="1:15" x14ac:dyDescent="0.35">
      <c r="A503" s="33"/>
      <c r="B503" s="21"/>
      <c r="C503" s="21"/>
      <c r="D503" s="65"/>
      <c r="E503" s="38"/>
      <c r="F503" s="21"/>
      <c r="G503" s="21"/>
      <c r="H503" s="24"/>
      <c r="I503" s="47"/>
      <c r="J503" s="47"/>
      <c r="K503" s="47"/>
      <c r="L503" s="132"/>
      <c r="M503" s="28"/>
      <c r="N503" s="28"/>
      <c r="O503" s="28"/>
    </row>
    <row r="504" spans="1:15" x14ac:dyDescent="0.35">
      <c r="A504" s="33"/>
      <c r="B504" s="21"/>
      <c r="C504" s="21"/>
      <c r="D504" s="65"/>
      <c r="E504" s="38"/>
      <c r="F504" s="21"/>
      <c r="G504" s="21"/>
      <c r="H504" s="24"/>
      <c r="I504" s="47"/>
      <c r="J504" s="47"/>
      <c r="K504" s="47"/>
      <c r="L504" s="132"/>
      <c r="M504" s="28"/>
      <c r="N504" s="28"/>
      <c r="O504" s="28"/>
    </row>
    <row r="505" spans="1:15" x14ac:dyDescent="0.35">
      <c r="A505" s="33"/>
      <c r="B505" s="21"/>
      <c r="C505" s="21"/>
      <c r="D505" s="21"/>
      <c r="E505" s="38"/>
      <c r="F505" s="21"/>
      <c r="G505" s="21"/>
      <c r="H505" s="24"/>
      <c r="I505" s="47"/>
      <c r="J505" s="47"/>
      <c r="K505" s="47"/>
      <c r="L505" s="132"/>
      <c r="M505" s="28"/>
      <c r="N505" s="28"/>
      <c r="O505" s="28"/>
    </row>
    <row r="506" spans="1:15" x14ac:dyDescent="0.35">
      <c r="A506" s="33"/>
      <c r="B506" s="21"/>
      <c r="C506" s="21"/>
      <c r="D506" s="21"/>
      <c r="E506" s="38"/>
      <c r="F506" s="21"/>
      <c r="G506" s="21"/>
      <c r="H506" s="24"/>
      <c r="I506" s="47"/>
      <c r="J506" s="47"/>
      <c r="K506" s="47"/>
      <c r="L506" s="132"/>
      <c r="M506" s="28"/>
      <c r="N506" s="28"/>
      <c r="O506" s="28"/>
    </row>
    <row r="507" spans="1:15" x14ac:dyDescent="0.35">
      <c r="A507" s="33"/>
      <c r="B507" s="21"/>
      <c r="C507" s="21"/>
      <c r="D507" s="21"/>
      <c r="E507" s="38"/>
      <c r="F507" s="21"/>
      <c r="G507" s="21"/>
      <c r="H507" s="24"/>
      <c r="I507" s="47"/>
      <c r="J507" s="47"/>
      <c r="K507" s="47"/>
      <c r="L507" s="132"/>
      <c r="M507" s="28"/>
      <c r="N507" s="28"/>
      <c r="O507" s="28"/>
    </row>
    <row r="508" spans="1:15" x14ac:dyDescent="0.35">
      <c r="A508" s="33"/>
      <c r="B508" s="21"/>
      <c r="C508" s="21"/>
      <c r="D508" s="21"/>
      <c r="E508" s="38"/>
      <c r="F508" s="21"/>
      <c r="G508" s="21"/>
      <c r="H508" s="24"/>
      <c r="I508" s="47"/>
      <c r="J508" s="47"/>
      <c r="K508" s="47"/>
      <c r="L508" s="132"/>
      <c r="M508" s="28"/>
      <c r="N508" s="28"/>
      <c r="O508" s="28"/>
    </row>
    <row r="509" spans="1:15" x14ac:dyDescent="0.35">
      <c r="A509" s="33"/>
      <c r="B509" s="21"/>
      <c r="C509" s="21"/>
      <c r="D509" s="21"/>
      <c r="E509" s="38"/>
      <c r="F509" s="21"/>
      <c r="G509" s="21"/>
      <c r="H509" s="24"/>
      <c r="I509" s="47"/>
      <c r="J509" s="47"/>
      <c r="K509" s="47"/>
      <c r="L509" s="132"/>
      <c r="M509" s="28"/>
      <c r="N509" s="28"/>
      <c r="O509" s="28"/>
    </row>
    <row r="510" spans="1:15" x14ac:dyDescent="0.35">
      <c r="A510" s="33"/>
      <c r="B510" s="21"/>
      <c r="C510" s="21"/>
      <c r="D510" s="21"/>
      <c r="E510" s="38"/>
      <c r="F510" s="21"/>
      <c r="G510" s="21"/>
      <c r="H510" s="24"/>
      <c r="I510" s="47"/>
      <c r="J510" s="47"/>
      <c r="K510" s="47"/>
      <c r="L510" s="132"/>
      <c r="M510" s="28"/>
      <c r="N510" s="28"/>
      <c r="O510" s="28"/>
    </row>
    <row r="511" spans="1:15" x14ac:dyDescent="0.35">
      <c r="A511" s="33"/>
      <c r="B511" s="21"/>
      <c r="C511" s="21"/>
      <c r="D511" s="21"/>
      <c r="E511" s="38"/>
      <c r="F511" s="21"/>
      <c r="G511" s="21"/>
      <c r="H511" s="24"/>
      <c r="I511" s="47"/>
      <c r="J511" s="47"/>
      <c r="K511" s="47"/>
      <c r="L511" s="132"/>
      <c r="M511" s="28"/>
      <c r="N511" s="28"/>
      <c r="O511" s="28"/>
    </row>
    <row r="512" spans="1:15" x14ac:dyDescent="0.35">
      <c r="A512" s="33"/>
      <c r="B512" s="21"/>
      <c r="C512" s="21"/>
      <c r="D512" s="64"/>
      <c r="E512" s="38"/>
      <c r="F512" s="21"/>
      <c r="G512" s="21"/>
      <c r="H512" s="24"/>
      <c r="I512" s="47"/>
      <c r="J512" s="47"/>
      <c r="K512" s="47"/>
      <c r="L512" s="132"/>
      <c r="M512" s="28"/>
      <c r="N512" s="28"/>
      <c r="O512" s="28"/>
    </row>
    <row r="513" spans="1:15" x14ac:dyDescent="0.35">
      <c r="A513" s="33"/>
      <c r="B513" s="21"/>
      <c r="C513" s="21"/>
      <c r="D513" s="64"/>
      <c r="E513" s="38"/>
      <c r="F513" s="21"/>
      <c r="G513" s="21"/>
      <c r="H513" s="24"/>
      <c r="I513" s="47"/>
      <c r="J513" s="47"/>
      <c r="K513" s="47"/>
      <c r="L513" s="132"/>
      <c r="M513" s="28"/>
      <c r="N513" s="28"/>
      <c r="O513" s="28"/>
    </row>
    <row r="514" spans="1:15" x14ac:dyDescent="0.35">
      <c r="A514" s="33"/>
      <c r="B514" s="21"/>
      <c r="C514" s="21"/>
      <c r="D514" s="64"/>
      <c r="E514" s="38"/>
      <c r="F514" s="21"/>
      <c r="G514" s="21"/>
      <c r="H514" s="24"/>
      <c r="I514" s="47"/>
      <c r="J514" s="47"/>
      <c r="K514" s="47"/>
      <c r="L514" s="132"/>
      <c r="M514" s="28"/>
      <c r="N514" s="28"/>
      <c r="O514" s="28"/>
    </row>
    <row r="515" spans="1:15" x14ac:dyDescent="0.35">
      <c r="A515" s="33"/>
      <c r="B515" s="21"/>
      <c r="C515" s="21"/>
      <c r="D515" s="64"/>
      <c r="E515" s="38"/>
      <c r="F515" s="21"/>
      <c r="G515" s="21"/>
      <c r="H515" s="24"/>
      <c r="I515" s="47"/>
      <c r="J515" s="47"/>
      <c r="K515" s="47"/>
      <c r="L515" s="132"/>
      <c r="M515" s="28"/>
      <c r="N515" s="28"/>
      <c r="O515" s="28"/>
    </row>
    <row r="516" spans="1:15" x14ac:dyDescent="0.35">
      <c r="A516" s="33"/>
      <c r="B516" s="21"/>
      <c r="C516" s="21"/>
      <c r="D516" s="65"/>
      <c r="E516" s="38"/>
      <c r="F516" s="21"/>
      <c r="G516" s="21"/>
      <c r="H516" s="24"/>
      <c r="I516" s="47"/>
      <c r="J516" s="47"/>
      <c r="K516" s="47"/>
      <c r="L516" s="132"/>
      <c r="M516" s="28"/>
      <c r="N516" s="28"/>
      <c r="O516" s="28"/>
    </row>
    <row r="517" spans="1:15" x14ac:dyDescent="0.35">
      <c r="A517" s="33"/>
      <c r="B517" s="21"/>
      <c r="C517" s="21"/>
      <c r="D517" s="65"/>
      <c r="E517" s="38"/>
      <c r="F517" s="21"/>
      <c r="G517" s="21"/>
      <c r="H517" s="24"/>
      <c r="I517" s="47"/>
      <c r="J517" s="47"/>
      <c r="K517" s="47"/>
      <c r="L517" s="132"/>
      <c r="M517" s="28"/>
      <c r="N517" s="28"/>
      <c r="O517" s="28"/>
    </row>
    <row r="518" spans="1:15" x14ac:dyDescent="0.35">
      <c r="A518" s="33"/>
      <c r="B518" s="21"/>
      <c r="C518" s="21"/>
      <c r="D518" s="65"/>
      <c r="E518" s="38"/>
      <c r="F518" s="21"/>
      <c r="G518" s="21"/>
      <c r="H518" s="24"/>
      <c r="I518" s="47"/>
      <c r="J518" s="47"/>
      <c r="K518" s="47"/>
      <c r="L518" s="132"/>
      <c r="M518" s="28"/>
      <c r="N518" s="28"/>
      <c r="O518" s="28"/>
    </row>
    <row r="519" spans="1:15" x14ac:dyDescent="0.35">
      <c r="A519" s="33"/>
      <c r="B519" s="21"/>
      <c r="C519" s="21"/>
      <c r="D519" s="65"/>
      <c r="E519" s="38"/>
      <c r="F519" s="21"/>
      <c r="G519" s="21"/>
      <c r="H519" s="24"/>
      <c r="I519" s="47"/>
      <c r="J519" s="47"/>
      <c r="K519" s="47"/>
      <c r="L519" s="132"/>
      <c r="M519" s="28"/>
      <c r="N519" s="28"/>
      <c r="O519" s="28"/>
    </row>
    <row r="520" spans="1:15" x14ac:dyDescent="0.35">
      <c r="A520" s="33"/>
      <c r="B520" s="21"/>
      <c r="C520" s="21"/>
      <c r="D520" s="21"/>
      <c r="E520" s="38"/>
      <c r="F520" s="21"/>
      <c r="G520" s="21"/>
      <c r="H520" s="24"/>
      <c r="I520" s="47"/>
      <c r="J520" s="47"/>
      <c r="K520" s="47"/>
      <c r="L520" s="132"/>
      <c r="M520" s="28"/>
      <c r="N520" s="28"/>
      <c r="O520" s="28"/>
    </row>
    <row r="521" spans="1:15" x14ac:dyDescent="0.35">
      <c r="A521" s="33"/>
      <c r="B521" s="21"/>
      <c r="C521" s="21"/>
      <c r="D521" s="21"/>
      <c r="E521" s="38"/>
      <c r="F521" s="21"/>
      <c r="G521" s="21"/>
      <c r="H521" s="24"/>
      <c r="I521" s="47"/>
      <c r="J521" s="47"/>
      <c r="K521" s="47"/>
      <c r="L521" s="132"/>
      <c r="M521" s="28"/>
      <c r="N521" s="28"/>
      <c r="O521" s="28"/>
    </row>
    <row r="522" spans="1:15" x14ac:dyDescent="0.35">
      <c r="A522" s="33"/>
      <c r="B522" s="21"/>
      <c r="C522" s="21"/>
      <c r="D522" s="21"/>
      <c r="E522" s="38"/>
      <c r="F522" s="21"/>
      <c r="G522" s="21"/>
      <c r="H522" s="24"/>
      <c r="I522" s="47"/>
      <c r="J522" s="47"/>
      <c r="K522" s="47"/>
      <c r="L522" s="132"/>
      <c r="M522" s="28"/>
      <c r="N522" s="28"/>
      <c r="O522" s="28"/>
    </row>
    <row r="523" spans="1:15" x14ac:dyDescent="0.35">
      <c r="A523" s="33"/>
      <c r="B523" s="21"/>
      <c r="C523" s="21"/>
      <c r="D523" s="21"/>
      <c r="E523" s="38"/>
      <c r="F523" s="21"/>
      <c r="G523" s="21"/>
      <c r="H523" s="24"/>
      <c r="I523" s="47"/>
      <c r="J523" s="47"/>
      <c r="K523" s="47"/>
      <c r="L523" s="132"/>
      <c r="M523" s="28"/>
      <c r="N523" s="28"/>
      <c r="O523" s="28"/>
    </row>
    <row r="524" spans="1:15" x14ac:dyDescent="0.35">
      <c r="A524" s="33"/>
      <c r="B524" s="21"/>
      <c r="C524" s="21"/>
      <c r="D524" s="21"/>
      <c r="E524" s="38"/>
      <c r="F524" s="21"/>
      <c r="G524" s="21"/>
      <c r="H524" s="24"/>
      <c r="I524" s="47"/>
      <c r="J524" s="47"/>
      <c r="K524" s="47"/>
      <c r="L524" s="132"/>
      <c r="M524" s="28"/>
      <c r="N524" s="28"/>
      <c r="O524" s="28"/>
    </row>
    <row r="525" spans="1:15" x14ac:dyDescent="0.35">
      <c r="A525" s="33"/>
      <c r="B525" s="21"/>
      <c r="C525" s="21"/>
      <c r="D525" s="21"/>
      <c r="E525" s="38"/>
      <c r="F525" s="21"/>
      <c r="G525" s="21"/>
      <c r="H525" s="24"/>
      <c r="I525" s="47"/>
      <c r="J525" s="47"/>
      <c r="K525" s="47"/>
      <c r="L525" s="132"/>
      <c r="M525" s="28"/>
      <c r="N525" s="28"/>
      <c r="O525" s="28"/>
    </row>
    <row r="526" spans="1:15" x14ac:dyDescent="0.35">
      <c r="A526" s="33"/>
      <c r="B526" s="21"/>
      <c r="C526" s="21"/>
      <c r="D526" s="21"/>
      <c r="E526" s="38"/>
      <c r="F526" s="21"/>
      <c r="G526" s="21"/>
      <c r="H526" s="24"/>
      <c r="I526" s="47"/>
      <c r="J526" s="47"/>
      <c r="K526" s="47"/>
      <c r="L526" s="132"/>
      <c r="M526" s="28"/>
      <c r="N526" s="28"/>
      <c r="O526" s="28"/>
    </row>
    <row r="527" spans="1:15" x14ac:dyDescent="0.35">
      <c r="A527" s="33"/>
      <c r="B527" s="21"/>
      <c r="C527" s="21"/>
      <c r="D527" s="21"/>
      <c r="E527" s="38"/>
      <c r="F527" s="21"/>
      <c r="G527" s="21"/>
      <c r="H527" s="24"/>
      <c r="I527" s="47"/>
      <c r="J527" s="47"/>
      <c r="K527" s="47"/>
      <c r="L527" s="132"/>
      <c r="M527" s="28"/>
      <c r="N527" s="28"/>
      <c r="O527" s="28"/>
    </row>
    <row r="528" spans="1:15" x14ac:dyDescent="0.35">
      <c r="A528" s="33"/>
      <c r="B528" s="21"/>
      <c r="C528" s="21"/>
      <c r="D528" s="64"/>
      <c r="E528" s="38"/>
      <c r="F528" s="21"/>
      <c r="G528" s="21"/>
      <c r="H528" s="24"/>
      <c r="I528" s="47"/>
      <c r="J528" s="47"/>
      <c r="K528" s="47"/>
      <c r="L528" s="132"/>
      <c r="M528" s="28"/>
      <c r="N528" s="28"/>
      <c r="O528" s="28"/>
    </row>
    <row r="529" spans="1:15" x14ac:dyDescent="0.35">
      <c r="A529" s="33"/>
      <c r="B529" s="21"/>
      <c r="C529" s="21"/>
      <c r="D529" s="65"/>
      <c r="E529" s="38"/>
      <c r="F529" s="21"/>
      <c r="G529" s="21"/>
      <c r="H529" s="24"/>
      <c r="I529" s="47"/>
      <c r="J529" s="47"/>
      <c r="K529" s="47"/>
      <c r="L529" s="132"/>
      <c r="M529" s="28"/>
      <c r="N529" s="28"/>
      <c r="O529" s="28"/>
    </row>
    <row r="530" spans="1:15" x14ac:dyDescent="0.35">
      <c r="A530" s="33"/>
      <c r="B530" s="21"/>
      <c r="C530" s="21"/>
      <c r="D530" s="21"/>
      <c r="E530" s="38"/>
      <c r="F530" s="21"/>
      <c r="G530" s="21"/>
      <c r="H530" s="24"/>
      <c r="I530" s="47"/>
      <c r="J530" s="47"/>
      <c r="K530" s="47"/>
      <c r="L530" s="132"/>
      <c r="M530" s="28"/>
      <c r="N530" s="28"/>
      <c r="O530" s="28"/>
    </row>
    <row r="531" spans="1:15" x14ac:dyDescent="0.35">
      <c r="A531" s="33"/>
      <c r="B531" s="21"/>
      <c r="C531" s="64"/>
      <c r="D531" s="64"/>
      <c r="E531" s="38"/>
      <c r="F531" s="21"/>
      <c r="G531" s="21"/>
      <c r="H531" s="24"/>
      <c r="I531" s="47"/>
      <c r="J531" s="47"/>
      <c r="K531" s="47"/>
      <c r="L531" s="132"/>
      <c r="M531" s="28"/>
      <c r="N531" s="28"/>
      <c r="O531" s="28"/>
    </row>
    <row r="532" spans="1:15" x14ac:dyDescent="0.35">
      <c r="A532" s="33"/>
      <c r="B532" s="21"/>
      <c r="C532" s="65"/>
      <c r="D532" s="65"/>
      <c r="E532" s="38"/>
      <c r="F532" s="21"/>
      <c r="G532" s="21"/>
      <c r="H532" s="24"/>
      <c r="I532" s="47"/>
      <c r="J532" s="47"/>
      <c r="K532" s="47"/>
      <c r="L532" s="132"/>
      <c r="M532" s="28"/>
      <c r="N532" s="28"/>
      <c r="O532" s="28"/>
    </row>
    <row r="533" spans="1:15" x14ac:dyDescent="0.35">
      <c r="A533" s="33"/>
      <c r="B533" s="21"/>
      <c r="C533" s="65"/>
      <c r="D533" s="65"/>
      <c r="E533" s="38"/>
      <c r="F533" s="21"/>
      <c r="G533" s="21"/>
      <c r="H533" s="24"/>
      <c r="I533" s="47"/>
      <c r="J533" s="47"/>
      <c r="K533" s="47"/>
      <c r="L533" s="132"/>
      <c r="M533" s="28"/>
      <c r="N533" s="28"/>
      <c r="O533" s="28"/>
    </row>
    <row r="534" spans="1:15" x14ac:dyDescent="0.35">
      <c r="A534" s="33"/>
      <c r="B534" s="21"/>
      <c r="C534" s="21"/>
      <c r="D534" s="65"/>
      <c r="E534" s="38"/>
      <c r="F534" s="21"/>
      <c r="G534" s="21"/>
      <c r="H534" s="24"/>
      <c r="I534" s="47"/>
      <c r="J534" s="47"/>
      <c r="K534" s="47"/>
      <c r="L534" s="132"/>
      <c r="M534" s="28"/>
      <c r="N534" s="28"/>
      <c r="O534" s="28"/>
    </row>
    <row r="535" spans="1:15" x14ac:dyDescent="0.35">
      <c r="A535" s="33"/>
      <c r="B535" s="21"/>
      <c r="C535" s="21"/>
      <c r="D535" s="65"/>
      <c r="E535" s="38"/>
      <c r="F535" s="21"/>
      <c r="G535" s="21"/>
      <c r="H535" s="24"/>
      <c r="I535" s="47"/>
      <c r="J535" s="47"/>
      <c r="K535" s="47"/>
      <c r="L535" s="132"/>
      <c r="M535" s="28"/>
      <c r="N535" s="28"/>
      <c r="O535" s="28"/>
    </row>
    <row r="536" spans="1:15" x14ac:dyDescent="0.35">
      <c r="A536" s="33"/>
      <c r="B536" s="21"/>
      <c r="C536" s="21"/>
      <c r="D536" s="21"/>
      <c r="E536" s="38"/>
      <c r="F536" s="21"/>
      <c r="G536" s="21"/>
      <c r="H536" s="24"/>
      <c r="I536" s="47"/>
      <c r="J536" s="47"/>
      <c r="K536" s="47"/>
      <c r="L536" s="132"/>
      <c r="M536" s="28"/>
      <c r="N536" s="28"/>
      <c r="O536" s="28"/>
    </row>
    <row r="537" spans="1:15" x14ac:dyDescent="0.35">
      <c r="A537" s="33"/>
      <c r="B537" s="21"/>
      <c r="C537" s="21"/>
      <c r="D537" s="21"/>
      <c r="E537" s="38"/>
      <c r="F537" s="21"/>
      <c r="G537" s="21"/>
      <c r="H537" s="24"/>
      <c r="I537" s="47"/>
      <c r="J537" s="47"/>
      <c r="K537" s="47"/>
      <c r="L537" s="132"/>
      <c r="M537" s="28"/>
      <c r="N537" s="28"/>
      <c r="O537" s="28"/>
    </row>
    <row r="538" spans="1:15" x14ac:dyDescent="0.35">
      <c r="A538" s="33"/>
      <c r="B538" s="21"/>
      <c r="C538" s="21"/>
      <c r="D538" s="21"/>
      <c r="E538" s="38"/>
      <c r="F538" s="21"/>
      <c r="G538" s="21"/>
      <c r="H538" s="24"/>
      <c r="I538" s="47"/>
      <c r="J538" s="47"/>
      <c r="K538" s="47"/>
      <c r="L538" s="132"/>
      <c r="M538" s="28"/>
      <c r="N538" s="28"/>
      <c r="O538" s="28"/>
    </row>
    <row r="539" spans="1:15" x14ac:dyDescent="0.35">
      <c r="A539" s="33"/>
      <c r="B539" s="21"/>
      <c r="C539" s="21"/>
      <c r="D539" s="21"/>
      <c r="E539" s="38"/>
      <c r="F539" s="21"/>
      <c r="G539" s="21"/>
      <c r="H539" s="24"/>
      <c r="I539" s="47"/>
      <c r="J539" s="47"/>
      <c r="K539" s="47"/>
      <c r="L539" s="132"/>
      <c r="M539" s="28"/>
      <c r="N539" s="28"/>
      <c r="O539" s="28"/>
    </row>
    <row r="540" spans="1:15" x14ac:dyDescent="0.35">
      <c r="A540" s="33"/>
      <c r="B540" s="21"/>
      <c r="C540" s="21"/>
      <c r="D540" s="21"/>
      <c r="E540" s="38"/>
      <c r="F540" s="21"/>
      <c r="G540" s="21"/>
      <c r="H540" s="24"/>
      <c r="I540" s="47"/>
      <c r="J540" s="47"/>
      <c r="K540" s="47"/>
      <c r="L540" s="132"/>
      <c r="M540" s="28"/>
      <c r="N540" s="28"/>
      <c r="O540" s="28"/>
    </row>
    <row r="541" spans="1:15" x14ac:dyDescent="0.35">
      <c r="A541" s="33"/>
      <c r="B541" s="21"/>
      <c r="C541" s="21"/>
      <c r="D541" s="21"/>
      <c r="E541" s="38"/>
      <c r="F541" s="21"/>
      <c r="G541" s="21"/>
      <c r="H541" s="24"/>
      <c r="I541" s="47"/>
      <c r="J541" s="47"/>
      <c r="K541" s="47"/>
      <c r="L541" s="132"/>
      <c r="M541" s="28"/>
      <c r="N541" s="28"/>
      <c r="O541" s="28"/>
    </row>
    <row r="542" spans="1:15" x14ac:dyDescent="0.35">
      <c r="A542" s="33"/>
      <c r="B542" s="21"/>
      <c r="C542" s="21"/>
      <c r="D542" s="21"/>
      <c r="E542" s="38"/>
      <c r="F542" s="21"/>
      <c r="G542" s="21"/>
      <c r="H542" s="24"/>
      <c r="I542" s="47"/>
      <c r="J542" s="47"/>
      <c r="K542" s="47"/>
      <c r="L542" s="132"/>
      <c r="M542" s="28"/>
      <c r="N542" s="28"/>
      <c r="O542" s="28"/>
    </row>
    <row r="543" spans="1:15" x14ac:dyDescent="0.35">
      <c r="A543" s="33"/>
      <c r="B543" s="21"/>
      <c r="C543" s="21"/>
      <c r="D543" s="64"/>
      <c r="E543" s="38"/>
      <c r="F543" s="21"/>
      <c r="G543" s="21"/>
      <c r="H543" s="24"/>
      <c r="I543" s="47"/>
      <c r="J543" s="47"/>
      <c r="K543" s="47"/>
      <c r="L543" s="132"/>
      <c r="M543" s="28"/>
      <c r="N543" s="28"/>
      <c r="O543" s="28"/>
    </row>
    <row r="544" spans="1:15" x14ac:dyDescent="0.35">
      <c r="A544" s="33"/>
      <c r="B544" s="21"/>
      <c r="C544" s="21"/>
      <c r="D544" s="64"/>
      <c r="E544" s="38"/>
      <c r="F544" s="21"/>
      <c r="G544" s="21"/>
      <c r="H544" s="24"/>
      <c r="I544" s="47"/>
      <c r="J544" s="47"/>
      <c r="K544" s="47"/>
      <c r="L544" s="132"/>
      <c r="M544" s="28"/>
      <c r="N544" s="28"/>
      <c r="O544" s="28"/>
    </row>
    <row r="545" spans="1:15" x14ac:dyDescent="0.35">
      <c r="A545" s="33"/>
      <c r="B545" s="21"/>
      <c r="C545" s="21"/>
      <c r="D545" s="64"/>
      <c r="E545" s="38"/>
      <c r="F545" s="21"/>
      <c r="G545" s="21"/>
      <c r="H545" s="24"/>
      <c r="I545" s="47"/>
      <c r="J545" s="47"/>
      <c r="K545" s="47"/>
      <c r="L545" s="132"/>
      <c r="M545" s="28"/>
      <c r="N545" s="28"/>
      <c r="O545" s="28"/>
    </row>
    <row r="546" spans="1:15" x14ac:dyDescent="0.35">
      <c r="A546" s="33"/>
      <c r="B546" s="21"/>
      <c r="C546" s="21"/>
      <c r="D546" s="64"/>
      <c r="E546" s="38"/>
      <c r="F546" s="21"/>
      <c r="G546" s="21"/>
      <c r="H546" s="24"/>
      <c r="I546" s="47"/>
      <c r="J546" s="47"/>
      <c r="K546" s="47"/>
      <c r="L546" s="132"/>
      <c r="M546" s="28"/>
      <c r="N546" s="28"/>
      <c r="O546" s="28"/>
    </row>
    <row r="547" spans="1:15" x14ac:dyDescent="0.35">
      <c r="A547" s="33"/>
      <c r="B547" s="21"/>
      <c r="C547" s="21"/>
      <c r="D547" s="65"/>
      <c r="E547" s="38"/>
      <c r="F547" s="21"/>
      <c r="G547" s="21"/>
      <c r="H547" s="24"/>
      <c r="I547" s="47"/>
      <c r="J547" s="47"/>
      <c r="K547" s="47"/>
      <c r="L547" s="132"/>
      <c r="M547" s="28"/>
      <c r="N547" s="28"/>
      <c r="O547" s="28"/>
    </row>
    <row r="548" spans="1:15" x14ac:dyDescent="0.35">
      <c r="A548" s="33"/>
      <c r="B548" s="21"/>
      <c r="C548" s="21"/>
      <c r="D548" s="65"/>
      <c r="E548" s="38"/>
      <c r="F548" s="21"/>
      <c r="G548" s="21"/>
      <c r="H548" s="24"/>
      <c r="I548" s="47"/>
      <c r="J548" s="47"/>
      <c r="K548" s="47"/>
      <c r="L548" s="132"/>
      <c r="M548" s="28"/>
      <c r="N548" s="28"/>
      <c r="O548" s="28"/>
    </row>
    <row r="549" spans="1:15" x14ac:dyDescent="0.35">
      <c r="A549" s="33"/>
      <c r="B549" s="21"/>
      <c r="C549" s="21"/>
      <c r="D549" s="65"/>
      <c r="E549" s="38"/>
      <c r="F549" s="21"/>
      <c r="G549" s="21"/>
      <c r="H549" s="24"/>
      <c r="I549" s="47"/>
      <c r="J549" s="47"/>
      <c r="K549" s="47"/>
      <c r="L549" s="132"/>
      <c r="M549" s="28"/>
      <c r="N549" s="28"/>
      <c r="O549" s="28"/>
    </row>
    <row r="550" spans="1:15" x14ac:dyDescent="0.35">
      <c r="A550" s="33"/>
      <c r="B550" s="21"/>
      <c r="C550" s="21"/>
      <c r="D550" s="65"/>
      <c r="E550" s="38"/>
      <c r="F550" s="21"/>
      <c r="G550" s="21"/>
      <c r="H550" s="24"/>
      <c r="I550" s="47"/>
      <c r="J550" s="47"/>
      <c r="K550" s="47"/>
      <c r="L550" s="132"/>
      <c r="M550" s="28"/>
      <c r="N550" s="28"/>
      <c r="O550" s="28"/>
    </row>
    <row r="551" spans="1:15" x14ac:dyDescent="0.35">
      <c r="A551" s="33"/>
      <c r="B551" s="21"/>
      <c r="C551" s="21"/>
      <c r="D551" s="21"/>
      <c r="E551" s="38"/>
      <c r="F551" s="21"/>
      <c r="G551" s="21"/>
      <c r="H551" s="24"/>
      <c r="I551" s="47"/>
      <c r="J551" s="47"/>
      <c r="K551" s="47"/>
      <c r="L551" s="132"/>
      <c r="M551" s="28"/>
      <c r="N551" s="28"/>
      <c r="O551" s="28"/>
    </row>
    <row r="552" spans="1:15" x14ac:dyDescent="0.35">
      <c r="A552" s="33"/>
      <c r="B552" s="21"/>
      <c r="C552" s="21"/>
      <c r="D552" s="21"/>
      <c r="E552" s="38"/>
      <c r="F552" s="21"/>
      <c r="G552" s="21"/>
      <c r="H552" s="24"/>
      <c r="I552" s="47"/>
      <c r="J552" s="47"/>
      <c r="K552" s="47"/>
      <c r="L552" s="132"/>
      <c r="M552" s="28"/>
      <c r="N552" s="28"/>
      <c r="O552" s="28"/>
    </row>
    <row r="553" spans="1:15" x14ac:dyDescent="0.35">
      <c r="A553" s="33"/>
      <c r="B553" s="21"/>
      <c r="C553" s="21"/>
      <c r="D553" s="21"/>
      <c r="E553" s="38"/>
      <c r="F553" s="21"/>
      <c r="G553" s="21"/>
      <c r="H553" s="24"/>
      <c r="I553" s="47"/>
      <c r="J553" s="47"/>
      <c r="K553" s="47"/>
      <c r="L553" s="132"/>
      <c r="M553" s="28"/>
      <c r="N553" s="28"/>
      <c r="O553" s="28"/>
    </row>
    <row r="554" spans="1:15" x14ac:dyDescent="0.35">
      <c r="A554" s="33"/>
      <c r="B554" s="21"/>
      <c r="C554" s="21"/>
      <c r="D554" s="21"/>
      <c r="E554" s="38"/>
      <c r="F554" s="21"/>
      <c r="G554" s="21"/>
      <c r="H554" s="24"/>
      <c r="I554" s="47"/>
      <c r="J554" s="47"/>
      <c r="K554" s="47"/>
      <c r="L554" s="132"/>
      <c r="M554" s="28"/>
      <c r="N554" s="28"/>
      <c r="O554" s="28"/>
    </row>
    <row r="555" spans="1:15" x14ac:dyDescent="0.35">
      <c r="A555" s="33"/>
      <c r="B555" s="21"/>
      <c r="C555" s="21"/>
      <c r="D555" s="21"/>
      <c r="E555" s="38"/>
      <c r="F555" s="21"/>
      <c r="G555" s="21"/>
      <c r="H555" s="24"/>
      <c r="I555" s="47"/>
      <c r="J555" s="47"/>
      <c r="K555" s="47"/>
      <c r="L555" s="132"/>
      <c r="M555" s="28"/>
      <c r="N555" s="28"/>
      <c r="O555" s="28"/>
    </row>
    <row r="556" spans="1:15" x14ac:dyDescent="0.35">
      <c r="A556" s="33"/>
      <c r="B556" s="21"/>
      <c r="C556" s="21"/>
      <c r="D556" s="21"/>
      <c r="E556" s="38"/>
      <c r="F556" s="21"/>
      <c r="G556" s="21"/>
      <c r="H556" s="24"/>
      <c r="I556" s="47"/>
      <c r="J556" s="47"/>
      <c r="K556" s="47"/>
      <c r="L556" s="132"/>
      <c r="M556" s="28"/>
      <c r="N556" s="28"/>
      <c r="O556" s="28"/>
    </row>
    <row r="557" spans="1:15" x14ac:dyDescent="0.35">
      <c r="A557" s="33"/>
      <c r="B557" s="21"/>
      <c r="C557" s="21"/>
      <c r="D557" s="21"/>
      <c r="E557" s="38"/>
      <c r="F557" s="21"/>
      <c r="G557" s="21"/>
      <c r="H557" s="24"/>
      <c r="I557" s="47"/>
      <c r="J557" s="47"/>
      <c r="K557" s="47"/>
      <c r="L557" s="132"/>
      <c r="M557" s="28"/>
      <c r="N557" s="28"/>
      <c r="O557" s="28"/>
    </row>
    <row r="558" spans="1:15" x14ac:dyDescent="0.35">
      <c r="A558" s="33"/>
      <c r="B558" s="21"/>
      <c r="C558" s="21"/>
      <c r="D558" s="64"/>
      <c r="E558" s="38"/>
      <c r="F558" s="21"/>
      <c r="G558" s="21"/>
      <c r="H558" s="24"/>
      <c r="I558" s="47"/>
      <c r="J558" s="47"/>
      <c r="K558" s="47"/>
      <c r="L558" s="132"/>
      <c r="M558" s="28"/>
      <c r="N558" s="28"/>
      <c r="O558" s="28"/>
    </row>
    <row r="559" spans="1:15" x14ac:dyDescent="0.35">
      <c r="A559" s="33"/>
      <c r="B559" s="21"/>
      <c r="C559" s="21"/>
      <c r="D559" s="64"/>
      <c r="E559" s="38"/>
      <c r="F559" s="21"/>
      <c r="G559" s="21"/>
      <c r="H559" s="24"/>
      <c r="I559" s="47"/>
      <c r="J559" s="47"/>
      <c r="K559" s="47"/>
      <c r="L559" s="132"/>
      <c r="M559" s="28"/>
      <c r="N559" s="28"/>
      <c r="O559" s="28"/>
    </row>
    <row r="560" spans="1:15" x14ac:dyDescent="0.35">
      <c r="A560" s="33"/>
      <c r="B560" s="21"/>
      <c r="C560" s="21"/>
      <c r="D560" s="64"/>
      <c r="E560" s="38"/>
      <c r="F560" s="21"/>
      <c r="G560" s="21"/>
      <c r="H560" s="24"/>
      <c r="I560" s="47"/>
      <c r="J560" s="47"/>
      <c r="K560" s="47"/>
      <c r="L560" s="132"/>
      <c r="M560" s="28"/>
      <c r="N560" s="28"/>
      <c r="O560" s="28"/>
    </row>
    <row r="561" spans="1:15" x14ac:dyDescent="0.35">
      <c r="A561" s="33"/>
      <c r="B561" s="21"/>
      <c r="C561" s="21"/>
      <c r="D561" s="65"/>
      <c r="E561" s="38"/>
      <c r="F561" s="21"/>
      <c r="G561" s="21"/>
      <c r="H561" s="24"/>
      <c r="I561" s="47"/>
      <c r="J561" s="47"/>
      <c r="K561" s="47"/>
      <c r="L561" s="132"/>
      <c r="M561" s="28"/>
      <c r="N561" s="28"/>
      <c r="O561" s="28"/>
    </row>
    <row r="562" spans="1:15" x14ac:dyDescent="0.35">
      <c r="A562" s="33"/>
      <c r="B562" s="21"/>
      <c r="C562" s="21"/>
      <c r="D562" s="21"/>
      <c r="E562" s="38"/>
      <c r="F562" s="21"/>
      <c r="G562" s="21"/>
      <c r="H562" s="24"/>
      <c r="I562" s="47"/>
      <c r="J562" s="47"/>
      <c r="K562" s="47"/>
      <c r="L562" s="132"/>
      <c r="M562" s="28"/>
      <c r="N562" s="28"/>
      <c r="O562" s="28"/>
    </row>
    <row r="563" spans="1:15" x14ac:dyDescent="0.35">
      <c r="A563" s="33"/>
      <c r="B563" s="21"/>
      <c r="C563" s="64"/>
      <c r="D563" s="64"/>
      <c r="E563" s="38"/>
      <c r="F563" s="21"/>
      <c r="G563" s="21"/>
      <c r="H563" s="24"/>
      <c r="I563" s="47"/>
      <c r="J563" s="47"/>
      <c r="K563" s="47"/>
      <c r="L563" s="132"/>
      <c r="M563" s="28"/>
      <c r="N563" s="28"/>
      <c r="O563" s="28"/>
    </row>
    <row r="564" spans="1:15" x14ac:dyDescent="0.35">
      <c r="A564" s="33"/>
      <c r="B564" s="21"/>
      <c r="C564" s="65"/>
      <c r="D564" s="65"/>
      <c r="E564" s="38"/>
      <c r="F564" s="21"/>
      <c r="G564" s="21"/>
      <c r="H564" s="24"/>
      <c r="I564" s="47"/>
      <c r="J564" s="47"/>
      <c r="K564" s="47"/>
      <c r="L564" s="132"/>
      <c r="M564" s="28"/>
      <c r="N564" s="28"/>
      <c r="O564" s="28"/>
    </row>
    <row r="565" spans="1:15" x14ac:dyDescent="0.35">
      <c r="A565" s="33"/>
      <c r="B565" s="21"/>
      <c r="C565" s="65"/>
      <c r="D565" s="65"/>
      <c r="E565" s="38"/>
      <c r="F565" s="21"/>
      <c r="G565" s="21"/>
      <c r="H565" s="24"/>
      <c r="I565" s="47"/>
      <c r="J565" s="47"/>
      <c r="K565" s="47"/>
      <c r="L565" s="132"/>
      <c r="M565" s="28"/>
      <c r="N565" s="28"/>
      <c r="O565" s="28"/>
    </row>
    <row r="566" spans="1:15" x14ac:dyDescent="0.35">
      <c r="A566" s="33"/>
      <c r="B566" s="21"/>
      <c r="C566" s="21"/>
      <c r="D566" s="65"/>
      <c r="E566" s="38"/>
      <c r="F566" s="21"/>
      <c r="G566" s="21"/>
      <c r="H566" s="24"/>
      <c r="I566" s="47"/>
      <c r="J566" s="47"/>
      <c r="K566" s="47"/>
      <c r="L566" s="132"/>
      <c r="M566" s="28"/>
      <c r="N566" s="28"/>
      <c r="O566" s="28"/>
    </row>
    <row r="567" spans="1:15" x14ac:dyDescent="0.35">
      <c r="A567" s="33"/>
      <c r="B567" s="21"/>
      <c r="C567" s="21"/>
      <c r="D567" s="65"/>
      <c r="E567" s="38"/>
      <c r="F567" s="21"/>
      <c r="G567" s="21"/>
      <c r="H567" s="24"/>
      <c r="I567" s="47"/>
      <c r="J567" s="47"/>
      <c r="K567" s="47"/>
      <c r="L567" s="132"/>
      <c r="M567" s="28"/>
      <c r="N567" s="28"/>
      <c r="O567" s="28"/>
    </row>
    <row r="568" spans="1:15" x14ac:dyDescent="0.35">
      <c r="A568" s="33"/>
      <c r="B568" s="21"/>
      <c r="C568" s="21"/>
      <c r="D568" s="21"/>
      <c r="E568" s="38"/>
      <c r="F568" s="21"/>
      <c r="G568" s="21"/>
      <c r="H568" s="24"/>
      <c r="I568" s="47"/>
      <c r="J568" s="47"/>
      <c r="K568" s="47"/>
      <c r="L568" s="132"/>
      <c r="M568" s="28"/>
      <c r="N568" s="28"/>
      <c r="O568" s="28"/>
    </row>
    <row r="569" spans="1:15" x14ac:dyDescent="0.35">
      <c r="A569" s="33"/>
      <c r="B569" s="21"/>
      <c r="C569" s="21"/>
      <c r="D569" s="21"/>
      <c r="E569" s="38"/>
      <c r="F569" s="21"/>
      <c r="G569" s="21"/>
      <c r="H569" s="24"/>
      <c r="I569" s="47"/>
      <c r="J569" s="47"/>
      <c r="K569" s="47"/>
      <c r="L569" s="132"/>
      <c r="M569" s="28"/>
      <c r="N569" s="28"/>
      <c r="O569" s="28"/>
    </row>
    <row r="570" spans="1:15" x14ac:dyDescent="0.35">
      <c r="A570" s="33"/>
      <c r="B570" s="21"/>
      <c r="C570" s="21"/>
      <c r="D570" s="21"/>
      <c r="E570" s="38"/>
      <c r="F570" s="21"/>
      <c r="G570" s="21"/>
      <c r="H570" s="24"/>
      <c r="I570" s="47"/>
      <c r="J570" s="47"/>
      <c r="K570" s="47"/>
      <c r="L570" s="132"/>
      <c r="M570" s="28"/>
      <c r="N570" s="28"/>
      <c r="O570" s="28"/>
    </row>
    <row r="571" spans="1:15" x14ac:dyDescent="0.35">
      <c r="A571" s="33"/>
      <c r="B571" s="21"/>
      <c r="C571" s="21"/>
      <c r="D571" s="21"/>
      <c r="E571" s="38"/>
      <c r="F571" s="21"/>
      <c r="G571" s="21"/>
      <c r="H571" s="24"/>
      <c r="I571" s="47"/>
      <c r="J571" s="47"/>
      <c r="K571" s="47"/>
      <c r="L571" s="132"/>
      <c r="M571" s="28"/>
      <c r="N571" s="28"/>
      <c r="O571" s="28"/>
    </row>
    <row r="572" spans="1:15" x14ac:dyDescent="0.35">
      <c r="A572" s="33"/>
      <c r="B572" s="21"/>
      <c r="C572" s="21"/>
      <c r="D572" s="21"/>
      <c r="E572" s="38"/>
      <c r="F572" s="21"/>
      <c r="G572" s="21"/>
      <c r="H572" s="24"/>
      <c r="I572" s="47"/>
      <c r="J572" s="47"/>
      <c r="K572" s="47"/>
      <c r="L572" s="132"/>
      <c r="M572" s="28"/>
      <c r="N572" s="28"/>
      <c r="O572" s="28"/>
    </row>
    <row r="573" spans="1:15" x14ac:dyDescent="0.35">
      <c r="A573" s="33"/>
      <c r="B573" s="21"/>
      <c r="C573" s="21"/>
      <c r="D573" s="21"/>
      <c r="E573" s="38"/>
      <c r="F573" s="21"/>
      <c r="G573" s="21"/>
      <c r="H573" s="24"/>
      <c r="I573" s="47"/>
      <c r="J573" s="47"/>
      <c r="K573" s="47"/>
      <c r="L573" s="132"/>
      <c r="M573" s="28"/>
      <c r="N573" s="28"/>
      <c r="O573" s="28"/>
    </row>
    <row r="574" spans="1:15" x14ac:dyDescent="0.35">
      <c r="A574" s="33"/>
      <c r="B574" s="21"/>
      <c r="C574" s="21"/>
      <c r="D574" s="21"/>
      <c r="E574" s="38"/>
      <c r="F574" s="21"/>
      <c r="G574" s="21"/>
      <c r="H574" s="24"/>
      <c r="I574" s="47"/>
      <c r="J574" s="47"/>
      <c r="K574" s="47"/>
      <c r="L574" s="132"/>
      <c r="M574" s="28"/>
      <c r="N574" s="28"/>
      <c r="O574" s="28"/>
    </row>
    <row r="575" spans="1:15" x14ac:dyDescent="0.35">
      <c r="A575" s="33"/>
      <c r="B575" s="21"/>
      <c r="C575" s="21"/>
      <c r="D575" s="64"/>
      <c r="E575" s="38"/>
      <c r="F575" s="21"/>
      <c r="G575" s="21"/>
      <c r="H575" s="24"/>
      <c r="I575" s="47"/>
      <c r="J575" s="47"/>
      <c r="K575" s="47"/>
      <c r="L575" s="132"/>
      <c r="M575" s="28"/>
      <c r="N575" s="28"/>
      <c r="O575" s="28"/>
    </row>
    <row r="576" spans="1:15" x14ac:dyDescent="0.35">
      <c r="A576" s="33"/>
      <c r="B576" s="21"/>
      <c r="C576" s="21"/>
      <c r="D576" s="64"/>
      <c r="E576" s="38"/>
      <c r="F576" s="21"/>
      <c r="G576" s="21"/>
      <c r="H576" s="24"/>
      <c r="I576" s="47"/>
      <c r="J576" s="47"/>
      <c r="K576" s="47"/>
      <c r="L576" s="132"/>
      <c r="M576" s="28"/>
      <c r="N576" s="28"/>
      <c r="O576" s="28"/>
    </row>
    <row r="577" spans="1:15" x14ac:dyDescent="0.35">
      <c r="A577" s="33"/>
      <c r="B577" s="21"/>
      <c r="C577" s="21"/>
      <c r="D577" s="64"/>
      <c r="E577" s="38"/>
      <c r="F577" s="21"/>
      <c r="G577" s="21"/>
      <c r="H577" s="24"/>
      <c r="I577" s="47"/>
      <c r="J577" s="47"/>
      <c r="K577" s="47"/>
      <c r="L577" s="132"/>
      <c r="M577" s="28"/>
      <c r="N577" s="28"/>
      <c r="O577" s="28"/>
    </row>
    <row r="578" spans="1:15" x14ac:dyDescent="0.35">
      <c r="A578" s="33"/>
      <c r="B578" s="21"/>
      <c r="C578" s="21"/>
      <c r="D578" s="64"/>
      <c r="E578" s="38"/>
      <c r="F578" s="21"/>
      <c r="G578" s="21"/>
      <c r="H578" s="24"/>
      <c r="I578" s="47"/>
      <c r="J578" s="47"/>
      <c r="K578" s="47"/>
      <c r="L578" s="132"/>
      <c r="M578" s="28"/>
      <c r="N578" s="28"/>
      <c r="O578" s="28"/>
    </row>
    <row r="579" spans="1:15" x14ac:dyDescent="0.35">
      <c r="A579" s="33"/>
      <c r="B579" s="21"/>
      <c r="C579" s="21"/>
      <c r="D579" s="65"/>
      <c r="E579" s="38"/>
      <c r="F579" s="21"/>
      <c r="G579" s="21"/>
      <c r="H579" s="24"/>
      <c r="I579" s="47"/>
      <c r="J579" s="47"/>
      <c r="K579" s="47"/>
      <c r="L579" s="132"/>
      <c r="M579" s="28"/>
      <c r="N579" s="28"/>
      <c r="O579" s="28"/>
    </row>
    <row r="580" spans="1:15" x14ac:dyDescent="0.35">
      <c r="A580" s="33"/>
      <c r="B580" s="21"/>
      <c r="C580" s="21"/>
      <c r="D580" s="65"/>
      <c r="E580" s="38"/>
      <c r="F580" s="21"/>
      <c r="G580" s="21"/>
      <c r="H580" s="24"/>
      <c r="I580" s="47"/>
      <c r="J580" s="47"/>
      <c r="K580" s="47"/>
      <c r="L580" s="132"/>
      <c r="M580" s="28"/>
      <c r="N580" s="28"/>
      <c r="O580" s="28"/>
    </row>
    <row r="581" spans="1:15" x14ac:dyDescent="0.35">
      <c r="A581" s="33"/>
      <c r="B581" s="21"/>
      <c r="C581" s="21"/>
      <c r="D581" s="65"/>
      <c r="E581" s="38"/>
      <c r="F581" s="21"/>
      <c r="G581" s="21"/>
      <c r="H581" s="24"/>
      <c r="I581" s="47"/>
      <c r="J581" s="47"/>
      <c r="K581" s="47"/>
      <c r="L581" s="132"/>
      <c r="M581" s="28"/>
      <c r="N581" s="28"/>
      <c r="O581" s="28"/>
    </row>
    <row r="582" spans="1:15" x14ac:dyDescent="0.35">
      <c r="A582" s="33"/>
      <c r="B582" s="21"/>
      <c r="C582" s="21"/>
      <c r="D582" s="21"/>
      <c r="E582" s="38"/>
      <c r="F582" s="21"/>
      <c r="G582" s="21"/>
      <c r="H582" s="24"/>
      <c r="I582" s="47"/>
      <c r="J582" s="47"/>
      <c r="K582" s="47"/>
      <c r="L582" s="132"/>
      <c r="M582" s="28"/>
      <c r="N582" s="28"/>
      <c r="O582" s="28"/>
    </row>
    <row r="583" spans="1:15" x14ac:dyDescent="0.35">
      <c r="A583" s="33"/>
      <c r="B583" s="21"/>
      <c r="C583" s="21"/>
      <c r="D583" s="21"/>
      <c r="E583" s="38"/>
      <c r="F583" s="21"/>
      <c r="G583" s="21"/>
      <c r="H583" s="24"/>
      <c r="I583" s="47"/>
      <c r="J583" s="47"/>
      <c r="K583" s="47"/>
      <c r="L583" s="132"/>
      <c r="M583" s="28"/>
      <c r="N583" s="28"/>
      <c r="O583" s="28"/>
    </row>
    <row r="584" spans="1:15" x14ac:dyDescent="0.35">
      <c r="A584" s="33"/>
      <c r="B584" s="21"/>
      <c r="C584" s="21"/>
      <c r="D584" s="21"/>
      <c r="E584" s="38"/>
      <c r="F584" s="21"/>
      <c r="G584" s="21"/>
      <c r="H584" s="24"/>
      <c r="I584" s="47"/>
      <c r="J584" s="47"/>
      <c r="K584" s="47"/>
      <c r="L584" s="132"/>
      <c r="M584" s="28"/>
      <c r="N584" s="28"/>
      <c r="O584" s="28"/>
    </row>
    <row r="585" spans="1:15" x14ac:dyDescent="0.35">
      <c r="A585" s="33"/>
      <c r="B585" s="21"/>
      <c r="C585" s="21"/>
      <c r="D585" s="21"/>
      <c r="E585" s="38"/>
      <c r="F585" s="21"/>
      <c r="G585" s="21"/>
      <c r="H585" s="24"/>
      <c r="I585" s="47"/>
      <c r="J585" s="47"/>
      <c r="K585" s="47"/>
      <c r="L585" s="132"/>
      <c r="M585" s="28"/>
      <c r="N585" s="28"/>
      <c r="O585" s="28"/>
    </row>
    <row r="586" spans="1:15" x14ac:dyDescent="0.35">
      <c r="A586" s="33"/>
      <c r="B586" s="21"/>
      <c r="C586" s="21"/>
      <c r="D586" s="21"/>
      <c r="E586" s="38"/>
      <c r="F586" s="21"/>
      <c r="G586" s="21"/>
      <c r="H586" s="24"/>
      <c r="I586" s="47"/>
      <c r="J586" s="47"/>
      <c r="K586" s="47"/>
      <c r="L586" s="132"/>
      <c r="M586" s="28"/>
      <c r="N586" s="28"/>
      <c r="O586" s="28"/>
    </row>
    <row r="587" spans="1:15" x14ac:dyDescent="0.35">
      <c r="A587" s="33"/>
      <c r="B587" s="21"/>
      <c r="C587" s="21"/>
      <c r="D587" s="21"/>
      <c r="E587" s="38"/>
      <c r="F587" s="21"/>
      <c r="G587" s="21"/>
      <c r="H587" s="24"/>
      <c r="I587" s="47"/>
      <c r="J587" s="47"/>
      <c r="K587" s="47"/>
      <c r="L587" s="132"/>
      <c r="M587" s="28"/>
      <c r="N587" s="28"/>
      <c r="O587" s="28"/>
    </row>
    <row r="588" spans="1:15" x14ac:dyDescent="0.35">
      <c r="A588" s="33"/>
      <c r="B588" s="21"/>
      <c r="C588" s="21"/>
      <c r="D588" s="21"/>
      <c r="E588" s="38"/>
      <c r="F588" s="21"/>
      <c r="G588" s="21"/>
      <c r="H588" s="24"/>
      <c r="I588" s="47"/>
      <c r="J588" s="47"/>
      <c r="K588" s="47"/>
      <c r="L588" s="132"/>
      <c r="M588" s="28"/>
      <c r="N588" s="28"/>
      <c r="O588" s="28"/>
    </row>
    <row r="589" spans="1:15" x14ac:dyDescent="0.35">
      <c r="A589" s="33"/>
      <c r="B589" s="21"/>
      <c r="C589" s="21"/>
      <c r="D589" s="64"/>
      <c r="E589" s="38"/>
      <c r="F589" s="21"/>
      <c r="G589" s="21"/>
      <c r="H589" s="24"/>
      <c r="I589" s="47"/>
      <c r="J589" s="47"/>
      <c r="K589" s="47"/>
      <c r="L589" s="132"/>
      <c r="M589" s="28"/>
      <c r="N589" s="28"/>
      <c r="O589" s="28"/>
    </row>
    <row r="590" spans="1:15" x14ac:dyDescent="0.35">
      <c r="A590" s="33"/>
      <c r="B590" s="21"/>
      <c r="C590" s="21"/>
      <c r="D590" s="64"/>
      <c r="E590" s="38"/>
      <c r="F590" s="21"/>
      <c r="G590" s="21"/>
      <c r="H590" s="24"/>
      <c r="I590" s="47"/>
      <c r="J590" s="47"/>
      <c r="K590" s="47"/>
      <c r="L590" s="132"/>
      <c r="M590" s="28"/>
      <c r="N590" s="28"/>
      <c r="O590" s="28"/>
    </row>
    <row r="591" spans="1:15" x14ac:dyDescent="0.35">
      <c r="A591" s="33"/>
      <c r="B591" s="21"/>
      <c r="C591" s="21"/>
      <c r="D591" s="64"/>
      <c r="E591" s="38"/>
      <c r="F591" s="21"/>
      <c r="G591" s="21"/>
      <c r="H591" s="24"/>
      <c r="I591" s="47"/>
      <c r="J591" s="47"/>
      <c r="K591" s="47"/>
      <c r="L591" s="132"/>
      <c r="M591" s="28"/>
      <c r="N591" s="28"/>
      <c r="O591" s="28"/>
    </row>
    <row r="592" spans="1:15" x14ac:dyDescent="0.35">
      <c r="A592" s="33"/>
      <c r="B592" s="21"/>
      <c r="C592" s="21"/>
      <c r="D592" s="64"/>
      <c r="E592" s="38"/>
      <c r="F592" s="21"/>
      <c r="G592" s="21"/>
      <c r="H592" s="24"/>
      <c r="I592" s="47"/>
      <c r="J592" s="47"/>
      <c r="K592" s="47"/>
      <c r="L592" s="132"/>
      <c r="M592" s="28"/>
      <c r="N592" s="28"/>
      <c r="O592" s="28"/>
    </row>
    <row r="593" spans="1:15" x14ac:dyDescent="0.35">
      <c r="A593" s="33"/>
      <c r="B593" s="21"/>
      <c r="C593" s="21"/>
      <c r="D593" s="65"/>
      <c r="E593" s="38"/>
      <c r="F593" s="21"/>
      <c r="G593" s="21"/>
      <c r="H593" s="24"/>
      <c r="I593" s="47"/>
      <c r="J593" s="47"/>
      <c r="K593" s="47"/>
      <c r="L593" s="132"/>
      <c r="M593" s="28"/>
      <c r="N593" s="28"/>
      <c r="O593" s="28"/>
    </row>
    <row r="594" spans="1:15" x14ac:dyDescent="0.35">
      <c r="A594" s="33"/>
      <c r="B594" s="21"/>
      <c r="C594" s="21"/>
      <c r="D594" s="65"/>
      <c r="E594" s="38"/>
      <c r="F594" s="21"/>
      <c r="G594" s="21"/>
      <c r="H594" s="24"/>
      <c r="I594" s="47"/>
      <c r="J594" s="47"/>
      <c r="K594" s="47"/>
      <c r="L594" s="132"/>
      <c r="M594" s="28"/>
      <c r="N594" s="28"/>
      <c r="O594" s="28"/>
    </row>
    <row r="595" spans="1:15" x14ac:dyDescent="0.35">
      <c r="A595" s="33"/>
      <c r="B595" s="21"/>
      <c r="C595" s="21"/>
      <c r="D595" s="21"/>
      <c r="E595" s="38"/>
      <c r="F595" s="21"/>
      <c r="G595" s="21"/>
      <c r="H595" s="24"/>
      <c r="I595" s="47"/>
      <c r="J595" s="47"/>
      <c r="K595" s="47"/>
      <c r="L595" s="132"/>
      <c r="M595" s="28"/>
      <c r="N595" s="28"/>
      <c r="O595" s="28"/>
    </row>
    <row r="596" spans="1:15" x14ac:dyDescent="0.35">
      <c r="A596" s="33"/>
      <c r="B596" s="21"/>
      <c r="C596" s="64"/>
      <c r="D596" s="64"/>
      <c r="E596" s="38"/>
      <c r="F596" s="21"/>
      <c r="G596" s="21"/>
      <c r="H596" s="24"/>
      <c r="I596" s="47"/>
      <c r="J596" s="47"/>
      <c r="K596" s="47"/>
      <c r="L596" s="132"/>
      <c r="M596" s="28"/>
      <c r="N596" s="28"/>
      <c r="O596" s="28"/>
    </row>
    <row r="597" spans="1:15" x14ac:dyDescent="0.35">
      <c r="A597" s="33"/>
      <c r="B597" s="21"/>
      <c r="C597" s="65"/>
      <c r="D597" s="65"/>
      <c r="E597" s="38"/>
      <c r="F597" s="21"/>
      <c r="G597" s="21"/>
      <c r="H597" s="24"/>
      <c r="I597" s="47"/>
      <c r="J597" s="47"/>
      <c r="K597" s="47"/>
      <c r="L597" s="132"/>
      <c r="M597" s="28"/>
      <c r="N597" s="28"/>
      <c r="O597" s="28"/>
    </row>
    <row r="598" spans="1:15" x14ac:dyDescent="0.35">
      <c r="A598" s="33"/>
      <c r="B598" s="21"/>
      <c r="C598" s="65"/>
      <c r="D598" s="65"/>
      <c r="E598" s="38"/>
      <c r="F598" s="21"/>
      <c r="G598" s="21"/>
      <c r="H598" s="24"/>
      <c r="I598" s="47"/>
      <c r="J598" s="47"/>
      <c r="K598" s="47"/>
      <c r="L598" s="132"/>
      <c r="M598" s="28"/>
      <c r="N598" s="28"/>
      <c r="O598" s="28"/>
    </row>
    <row r="599" spans="1:15" x14ac:dyDescent="0.35">
      <c r="A599" s="33"/>
      <c r="B599" s="21"/>
      <c r="C599" s="21"/>
      <c r="D599" s="65"/>
      <c r="E599" s="38"/>
      <c r="F599" s="21"/>
      <c r="G599" s="21"/>
      <c r="H599" s="24"/>
      <c r="I599" s="47"/>
      <c r="J599" s="47"/>
      <c r="K599" s="47"/>
      <c r="L599" s="132"/>
      <c r="M599" s="28"/>
      <c r="N599" s="28"/>
      <c r="O599" s="28"/>
    </row>
    <row r="600" spans="1:15" x14ac:dyDescent="0.35">
      <c r="A600" s="33"/>
      <c r="B600" s="21"/>
      <c r="C600" s="21"/>
      <c r="D600" s="65"/>
      <c r="E600" s="38"/>
      <c r="F600" s="21"/>
      <c r="G600" s="21"/>
      <c r="H600" s="24"/>
      <c r="I600" s="47"/>
      <c r="J600" s="47"/>
      <c r="K600" s="47"/>
      <c r="L600" s="132"/>
      <c r="M600" s="28"/>
      <c r="N600" s="28"/>
      <c r="O600" s="28"/>
    </row>
    <row r="601" spans="1:15" x14ac:dyDescent="0.35">
      <c r="A601" s="33"/>
      <c r="B601" s="21"/>
      <c r="C601" s="21"/>
      <c r="D601" s="21"/>
      <c r="E601" s="38"/>
      <c r="F601" s="21"/>
      <c r="G601" s="21"/>
      <c r="H601" s="24"/>
      <c r="I601" s="47"/>
      <c r="J601" s="47"/>
      <c r="K601" s="47"/>
      <c r="L601" s="132"/>
      <c r="M601" s="28"/>
      <c r="N601" s="28"/>
      <c r="O601" s="28"/>
    </row>
    <row r="602" spans="1:15" x14ac:dyDescent="0.35">
      <c r="A602" s="33"/>
      <c r="B602" s="21"/>
      <c r="C602" s="21"/>
      <c r="D602" s="21"/>
      <c r="E602" s="38"/>
      <c r="F602" s="21"/>
      <c r="G602" s="21"/>
      <c r="H602" s="24"/>
      <c r="I602" s="47"/>
      <c r="J602" s="47"/>
      <c r="K602" s="47"/>
      <c r="L602" s="132"/>
      <c r="M602" s="28"/>
      <c r="N602" s="28"/>
      <c r="O602" s="28"/>
    </row>
    <row r="603" spans="1:15" x14ac:dyDescent="0.35">
      <c r="A603" s="33"/>
      <c r="B603" s="21"/>
      <c r="C603" s="21"/>
      <c r="D603" s="21"/>
      <c r="E603" s="38"/>
      <c r="F603" s="21"/>
      <c r="G603" s="21"/>
      <c r="H603" s="24"/>
      <c r="I603" s="47"/>
      <c r="J603" s="47"/>
      <c r="K603" s="47"/>
      <c r="L603" s="132"/>
      <c r="M603" s="28"/>
      <c r="N603" s="28"/>
      <c r="O603" s="28"/>
    </row>
    <row r="604" spans="1:15" x14ac:dyDescent="0.35">
      <c r="A604" s="33"/>
      <c r="B604" s="21"/>
      <c r="C604" s="21"/>
      <c r="D604" s="21"/>
      <c r="E604" s="38"/>
      <c r="F604" s="21"/>
      <c r="G604" s="21"/>
      <c r="H604" s="24"/>
      <c r="I604" s="47"/>
      <c r="J604" s="47"/>
      <c r="K604" s="47"/>
      <c r="L604" s="132"/>
      <c r="M604" s="28"/>
      <c r="N604" s="28"/>
      <c r="O604" s="28"/>
    </row>
    <row r="605" spans="1:15" x14ac:dyDescent="0.35">
      <c r="A605" s="33"/>
      <c r="B605" s="21"/>
      <c r="C605" s="21"/>
      <c r="D605" s="21"/>
      <c r="E605" s="38"/>
      <c r="F605" s="21"/>
      <c r="G605" s="21"/>
      <c r="H605" s="24"/>
      <c r="I605" s="47"/>
      <c r="J605" s="47"/>
      <c r="K605" s="47"/>
      <c r="L605" s="132"/>
      <c r="M605" s="28"/>
      <c r="N605" s="28"/>
      <c r="O605" s="28"/>
    </row>
    <row r="606" spans="1:15" x14ac:dyDescent="0.35">
      <c r="A606" s="33"/>
      <c r="B606" s="21"/>
      <c r="C606" s="21"/>
      <c r="D606" s="64"/>
      <c r="E606" s="38"/>
      <c r="F606" s="21"/>
      <c r="G606" s="21"/>
      <c r="H606" s="24"/>
      <c r="I606" s="47"/>
      <c r="J606" s="47"/>
      <c r="K606" s="47"/>
      <c r="L606" s="132"/>
      <c r="M606" s="28"/>
      <c r="N606" s="28"/>
      <c r="O606" s="28"/>
    </row>
    <row r="607" spans="1:15" x14ac:dyDescent="0.35">
      <c r="A607" s="33"/>
      <c r="B607" s="21"/>
      <c r="C607" s="21"/>
      <c r="D607" s="64"/>
      <c r="E607" s="38"/>
      <c r="F607" s="21"/>
      <c r="G607" s="21"/>
      <c r="H607" s="24"/>
      <c r="I607" s="47"/>
      <c r="J607" s="47"/>
      <c r="K607" s="47"/>
      <c r="L607" s="132"/>
      <c r="M607" s="28"/>
      <c r="N607" s="28"/>
      <c r="O607" s="28"/>
    </row>
    <row r="608" spans="1:15" x14ac:dyDescent="0.35">
      <c r="A608" s="33"/>
      <c r="B608" s="21"/>
      <c r="C608" s="21"/>
      <c r="D608" s="64"/>
      <c r="E608" s="38"/>
      <c r="F608" s="21"/>
      <c r="G608" s="21"/>
      <c r="H608" s="24"/>
      <c r="I608" s="47"/>
      <c r="J608" s="47"/>
      <c r="K608" s="47"/>
      <c r="L608" s="132"/>
      <c r="M608" s="28"/>
      <c r="N608" s="28"/>
      <c r="O608" s="28"/>
    </row>
    <row r="609" spans="1:15" x14ac:dyDescent="0.35">
      <c r="A609" s="33"/>
      <c r="B609" s="21"/>
      <c r="C609" s="21"/>
      <c r="D609" s="64"/>
      <c r="E609" s="38"/>
      <c r="F609" s="21"/>
      <c r="G609" s="21"/>
      <c r="H609" s="24"/>
      <c r="I609" s="47"/>
      <c r="J609" s="47"/>
      <c r="K609" s="47"/>
      <c r="L609" s="132"/>
      <c r="M609" s="28"/>
      <c r="N609" s="28"/>
      <c r="O609" s="28"/>
    </row>
    <row r="610" spans="1:15" x14ac:dyDescent="0.35">
      <c r="A610" s="33"/>
      <c r="B610" s="21"/>
      <c r="C610" s="21"/>
      <c r="D610" s="65"/>
      <c r="E610" s="38"/>
      <c r="F610" s="21"/>
      <c r="G610" s="21"/>
      <c r="H610" s="24"/>
      <c r="I610" s="47"/>
      <c r="J610" s="47"/>
      <c r="K610" s="47"/>
      <c r="L610" s="132"/>
      <c r="M610" s="28"/>
      <c r="N610" s="28"/>
      <c r="O610" s="28"/>
    </row>
    <row r="611" spans="1:15" x14ac:dyDescent="0.35">
      <c r="A611" s="33"/>
      <c r="B611" s="21"/>
      <c r="C611" s="21"/>
      <c r="D611" s="65"/>
      <c r="E611" s="38"/>
      <c r="F611" s="21"/>
      <c r="G611" s="21"/>
      <c r="H611" s="24"/>
      <c r="I611" s="47"/>
      <c r="J611" s="47"/>
      <c r="K611" s="47"/>
      <c r="L611" s="132"/>
      <c r="M611" s="28"/>
      <c r="N611" s="28"/>
      <c r="O611" s="28"/>
    </row>
    <row r="612" spans="1:15" x14ac:dyDescent="0.35">
      <c r="A612" s="33"/>
      <c r="B612" s="21"/>
      <c r="C612" s="21"/>
      <c r="D612" s="65"/>
      <c r="E612" s="38"/>
      <c r="F612" s="21"/>
      <c r="G612" s="21"/>
      <c r="H612" s="24"/>
      <c r="I612" s="47"/>
      <c r="J612" s="47"/>
      <c r="K612" s="47"/>
      <c r="L612" s="132"/>
      <c r="M612" s="28"/>
      <c r="N612" s="28"/>
      <c r="O612" s="28"/>
    </row>
    <row r="613" spans="1:15" x14ac:dyDescent="0.35">
      <c r="A613" s="33"/>
      <c r="B613" s="21"/>
      <c r="C613" s="21"/>
      <c r="D613" s="21"/>
      <c r="E613" s="38"/>
      <c r="F613" s="21"/>
      <c r="G613" s="21"/>
      <c r="H613" s="24"/>
      <c r="I613" s="47"/>
      <c r="J613" s="47"/>
      <c r="K613" s="47"/>
      <c r="L613" s="132"/>
      <c r="M613" s="28"/>
      <c r="N613" s="28"/>
      <c r="O613" s="28"/>
    </row>
    <row r="614" spans="1:15" x14ac:dyDescent="0.35">
      <c r="A614" s="33"/>
      <c r="B614" s="21"/>
      <c r="C614" s="21"/>
      <c r="D614" s="21"/>
      <c r="E614" s="38"/>
      <c r="F614" s="21"/>
      <c r="G614" s="21"/>
      <c r="H614" s="24"/>
      <c r="I614" s="47"/>
      <c r="J614" s="47"/>
      <c r="K614" s="47"/>
      <c r="L614" s="132"/>
      <c r="M614" s="28"/>
      <c r="N614" s="28"/>
      <c r="O614" s="28"/>
    </row>
    <row r="615" spans="1:15" x14ac:dyDescent="0.35">
      <c r="A615" s="33"/>
      <c r="B615" s="21"/>
      <c r="C615" s="21"/>
      <c r="D615" s="21"/>
      <c r="E615" s="38"/>
      <c r="F615" s="21"/>
      <c r="G615" s="21"/>
      <c r="H615" s="24"/>
      <c r="I615" s="47"/>
      <c r="J615" s="47"/>
      <c r="K615" s="47"/>
      <c r="L615" s="132"/>
      <c r="M615" s="28"/>
      <c r="N615" s="28"/>
      <c r="O615" s="28"/>
    </row>
    <row r="616" spans="1:15" x14ac:dyDescent="0.35">
      <c r="A616" s="33"/>
      <c r="B616" s="21"/>
      <c r="C616" s="21"/>
      <c r="D616" s="21"/>
      <c r="E616" s="38"/>
      <c r="F616" s="21"/>
      <c r="G616" s="21"/>
      <c r="H616" s="24"/>
      <c r="I616" s="47"/>
      <c r="J616" s="47"/>
      <c r="K616" s="47"/>
      <c r="L616" s="132"/>
      <c r="M616" s="28"/>
      <c r="N616" s="28"/>
      <c r="O616" s="28"/>
    </row>
    <row r="617" spans="1:15" x14ac:dyDescent="0.35">
      <c r="A617" s="33"/>
      <c r="B617" s="21"/>
      <c r="C617" s="21"/>
      <c r="D617" s="21"/>
      <c r="E617" s="38"/>
      <c r="F617" s="21"/>
      <c r="G617" s="21"/>
      <c r="H617" s="24"/>
      <c r="I617" s="47"/>
      <c r="J617" s="47"/>
      <c r="K617" s="47"/>
      <c r="L617" s="132"/>
      <c r="M617" s="28"/>
      <c r="N617" s="28"/>
      <c r="O617" s="28"/>
    </row>
    <row r="618" spans="1:15" x14ac:dyDescent="0.35">
      <c r="A618" s="33"/>
      <c r="B618" s="21"/>
      <c r="C618" s="21"/>
      <c r="D618" s="21"/>
      <c r="E618" s="38"/>
      <c r="F618" s="21"/>
      <c r="G618" s="21"/>
      <c r="H618" s="24"/>
      <c r="I618" s="47"/>
      <c r="J618" s="47"/>
      <c r="K618" s="47"/>
      <c r="L618" s="132"/>
      <c r="M618" s="28"/>
      <c r="N618" s="28"/>
      <c r="O618" s="28"/>
    </row>
    <row r="619" spans="1:15" x14ac:dyDescent="0.35">
      <c r="A619" s="33"/>
      <c r="B619" s="21"/>
      <c r="C619" s="21"/>
      <c r="D619" s="21"/>
      <c r="E619" s="38"/>
      <c r="F619" s="21"/>
      <c r="G619" s="21"/>
      <c r="H619" s="24"/>
      <c r="I619" s="47"/>
      <c r="J619" s="47"/>
      <c r="K619" s="47"/>
      <c r="L619" s="132"/>
      <c r="M619" s="28"/>
      <c r="N619" s="28"/>
      <c r="O619" s="28"/>
    </row>
    <row r="620" spans="1:15" x14ac:dyDescent="0.35">
      <c r="A620" s="33"/>
      <c r="B620" s="21"/>
      <c r="C620" s="21"/>
      <c r="D620" s="64"/>
      <c r="E620" s="38"/>
      <c r="F620" s="21"/>
      <c r="G620" s="21"/>
      <c r="H620" s="24"/>
      <c r="I620" s="47"/>
      <c r="J620" s="47"/>
      <c r="K620" s="47"/>
      <c r="L620" s="132"/>
      <c r="M620" s="28"/>
      <c r="N620" s="28"/>
      <c r="O620" s="28"/>
    </row>
    <row r="621" spans="1:15" x14ac:dyDescent="0.35">
      <c r="A621" s="33"/>
      <c r="B621" s="21"/>
      <c r="C621" s="21"/>
      <c r="D621" s="64"/>
      <c r="E621" s="38"/>
      <c r="F621" s="21"/>
      <c r="G621" s="21"/>
      <c r="H621" s="24"/>
      <c r="I621" s="47"/>
      <c r="J621" s="47"/>
      <c r="K621" s="47"/>
      <c r="L621" s="132"/>
      <c r="M621" s="28"/>
      <c r="N621" s="28"/>
      <c r="O621" s="28"/>
    </row>
    <row r="622" spans="1:15" x14ac:dyDescent="0.35">
      <c r="A622" s="33"/>
      <c r="B622" s="21"/>
      <c r="C622" s="21"/>
      <c r="D622" s="64"/>
      <c r="E622" s="38"/>
      <c r="F622" s="21"/>
      <c r="G622" s="21"/>
      <c r="H622" s="24"/>
      <c r="I622" s="47"/>
      <c r="J622" s="47"/>
      <c r="K622" s="47"/>
      <c r="L622" s="132"/>
      <c r="M622" s="28"/>
      <c r="N622" s="28"/>
      <c r="O622" s="28"/>
    </row>
    <row r="623" spans="1:15" x14ac:dyDescent="0.35">
      <c r="A623" s="33"/>
      <c r="B623" s="21"/>
      <c r="C623" s="21"/>
      <c r="D623" s="64"/>
      <c r="E623" s="38"/>
      <c r="F623" s="21"/>
      <c r="G623" s="21"/>
      <c r="H623" s="24"/>
      <c r="I623" s="47"/>
      <c r="J623" s="47"/>
      <c r="K623" s="47"/>
      <c r="L623" s="132"/>
      <c r="M623" s="28"/>
      <c r="N623" s="28"/>
      <c r="O623" s="28"/>
    </row>
    <row r="624" spans="1:15" x14ac:dyDescent="0.35">
      <c r="A624" s="33"/>
      <c r="B624" s="21"/>
      <c r="C624" s="21"/>
      <c r="D624" s="65"/>
      <c r="E624" s="38"/>
      <c r="F624" s="21"/>
      <c r="G624" s="21"/>
      <c r="H624" s="24"/>
      <c r="I624" s="47"/>
      <c r="J624" s="47"/>
      <c r="K624" s="47"/>
      <c r="L624" s="132"/>
      <c r="M624" s="28"/>
      <c r="N624" s="28"/>
      <c r="O624" s="28"/>
    </row>
    <row r="625" spans="1:15" x14ac:dyDescent="0.35">
      <c r="A625" s="33"/>
      <c r="B625" s="21"/>
      <c r="C625" s="21"/>
      <c r="D625" s="65"/>
      <c r="E625" s="38"/>
      <c r="F625" s="21"/>
      <c r="G625" s="21"/>
      <c r="H625" s="24"/>
      <c r="I625" s="47"/>
      <c r="J625" s="47"/>
      <c r="K625" s="47"/>
      <c r="L625" s="132"/>
      <c r="M625" s="28"/>
      <c r="N625" s="28"/>
      <c r="O625" s="28"/>
    </row>
    <row r="626" spans="1:15" x14ac:dyDescent="0.35">
      <c r="A626" s="33"/>
      <c r="B626" s="21"/>
      <c r="C626" s="21"/>
      <c r="D626" s="21"/>
      <c r="E626" s="38"/>
      <c r="F626" s="21"/>
      <c r="G626" s="21"/>
      <c r="H626" s="24"/>
      <c r="I626" s="47"/>
      <c r="J626" s="47"/>
      <c r="K626" s="47"/>
      <c r="L626" s="132"/>
      <c r="M626" s="28"/>
      <c r="N626" s="28"/>
      <c r="O626" s="28"/>
    </row>
    <row r="627" spans="1:15" x14ac:dyDescent="0.35">
      <c r="A627" s="33"/>
      <c r="B627" s="21"/>
      <c r="C627" s="64"/>
      <c r="D627" s="64"/>
      <c r="E627" s="38"/>
      <c r="F627" s="21"/>
      <c r="G627" s="21"/>
      <c r="H627" s="24"/>
      <c r="I627" s="47"/>
      <c r="J627" s="47"/>
      <c r="K627" s="47"/>
      <c r="L627" s="132"/>
      <c r="M627" s="28"/>
      <c r="N627" s="28"/>
      <c r="O627" s="28"/>
    </row>
    <row r="628" spans="1:15" x14ac:dyDescent="0.35">
      <c r="A628" s="33"/>
      <c r="B628" s="21"/>
      <c r="C628" s="65"/>
      <c r="D628" s="65"/>
      <c r="E628" s="38"/>
      <c r="F628" s="21"/>
      <c r="G628" s="21"/>
      <c r="H628" s="24"/>
      <c r="I628" s="47"/>
      <c r="J628" s="47"/>
      <c r="K628" s="47"/>
      <c r="L628" s="132"/>
      <c r="M628" s="28"/>
      <c r="N628" s="28"/>
      <c r="O628" s="28"/>
    </row>
    <row r="629" spans="1:15" x14ac:dyDescent="0.35">
      <c r="A629" s="33"/>
      <c r="B629" s="21"/>
      <c r="C629" s="21"/>
      <c r="D629" s="65"/>
      <c r="E629" s="38"/>
      <c r="F629" s="21"/>
      <c r="G629" s="21"/>
      <c r="H629" s="24"/>
      <c r="I629" s="47"/>
      <c r="J629" s="47"/>
      <c r="K629" s="47"/>
      <c r="L629" s="132"/>
      <c r="M629" s="28"/>
      <c r="N629" s="28"/>
      <c r="O629" s="28"/>
    </row>
    <row r="630" spans="1:15" x14ac:dyDescent="0.35">
      <c r="A630" s="33"/>
      <c r="B630" s="21"/>
      <c r="C630" s="21"/>
      <c r="D630" s="21"/>
      <c r="E630" s="38"/>
      <c r="F630" s="21"/>
      <c r="G630" s="21"/>
      <c r="H630" s="24"/>
      <c r="I630" s="47"/>
      <c r="J630" s="47"/>
      <c r="K630" s="47"/>
      <c r="L630" s="132"/>
      <c r="M630" s="28"/>
      <c r="N630" s="28"/>
      <c r="O630" s="28"/>
    </row>
    <row r="631" spans="1:15" x14ac:dyDescent="0.35">
      <c r="A631" s="33"/>
      <c r="B631" s="21"/>
      <c r="C631" s="21"/>
      <c r="D631" s="21"/>
      <c r="E631" s="38"/>
      <c r="F631" s="21"/>
      <c r="G631" s="21"/>
      <c r="H631" s="24"/>
      <c r="I631" s="47"/>
      <c r="J631" s="47"/>
      <c r="K631" s="47"/>
      <c r="L631" s="132"/>
      <c r="M631" s="28"/>
      <c r="N631" s="28"/>
      <c r="O631" s="28"/>
    </row>
    <row r="632" spans="1:15" x14ac:dyDescent="0.35">
      <c r="A632" s="33"/>
      <c r="B632" s="21"/>
      <c r="C632" s="21"/>
      <c r="D632" s="21"/>
      <c r="E632" s="38"/>
      <c r="F632" s="21"/>
      <c r="G632" s="21"/>
      <c r="H632" s="24"/>
      <c r="I632" s="47"/>
      <c r="J632" s="47"/>
      <c r="K632" s="47"/>
      <c r="L632" s="132"/>
      <c r="M632" s="28"/>
      <c r="N632" s="28"/>
      <c r="O632" s="28"/>
    </row>
    <row r="633" spans="1:15" x14ac:dyDescent="0.35">
      <c r="A633" s="33"/>
      <c r="B633" s="21"/>
      <c r="C633" s="21"/>
      <c r="D633" s="21"/>
      <c r="E633" s="38"/>
      <c r="F633" s="21"/>
      <c r="G633" s="21"/>
      <c r="H633" s="24"/>
      <c r="I633" s="47"/>
      <c r="J633" s="47"/>
      <c r="K633" s="47"/>
      <c r="L633" s="132"/>
      <c r="M633" s="28"/>
      <c r="N633" s="28"/>
      <c r="O633" s="28"/>
    </row>
    <row r="634" spans="1:15" x14ac:dyDescent="0.35">
      <c r="A634" s="33"/>
      <c r="B634" s="21"/>
      <c r="C634" s="21"/>
      <c r="D634" s="64"/>
      <c r="E634" s="38"/>
      <c r="F634" s="21"/>
      <c r="G634" s="21"/>
      <c r="H634" s="24"/>
      <c r="I634" s="47"/>
      <c r="J634" s="47"/>
      <c r="K634" s="47"/>
      <c r="L634" s="132"/>
      <c r="M634" s="28"/>
      <c r="N634" s="28"/>
      <c r="O634" s="28"/>
    </row>
    <row r="635" spans="1:15" x14ac:dyDescent="0.35">
      <c r="A635" s="33"/>
      <c r="B635" s="21"/>
      <c r="C635" s="21"/>
      <c r="D635" s="64"/>
      <c r="E635" s="38"/>
      <c r="F635" s="21"/>
      <c r="G635" s="21"/>
      <c r="H635" s="24"/>
      <c r="I635" s="47"/>
      <c r="J635" s="47"/>
      <c r="K635" s="47"/>
      <c r="L635" s="132"/>
      <c r="M635" s="28"/>
      <c r="N635" s="28"/>
      <c r="O635" s="28"/>
    </row>
    <row r="636" spans="1:15" x14ac:dyDescent="0.35">
      <c r="A636" s="33"/>
      <c r="B636" s="21"/>
      <c r="C636" s="21"/>
      <c r="D636" s="64"/>
      <c r="E636" s="38"/>
      <c r="F636" s="21"/>
      <c r="G636" s="21"/>
      <c r="H636" s="24"/>
      <c r="I636" s="47"/>
      <c r="J636" s="47"/>
      <c r="K636" s="47"/>
      <c r="L636" s="132"/>
      <c r="M636" s="28"/>
      <c r="N636" s="28"/>
      <c r="O636" s="28"/>
    </row>
    <row r="637" spans="1:15" x14ac:dyDescent="0.35">
      <c r="A637" s="33"/>
      <c r="B637" s="21"/>
      <c r="C637" s="21"/>
      <c r="D637" s="64"/>
      <c r="E637" s="38"/>
      <c r="F637" s="21"/>
      <c r="G637" s="21"/>
      <c r="H637" s="24"/>
      <c r="I637" s="47"/>
      <c r="J637" s="47"/>
      <c r="K637" s="47"/>
      <c r="L637" s="132"/>
      <c r="M637" s="28"/>
      <c r="N637" s="28"/>
      <c r="O637" s="28"/>
    </row>
    <row r="638" spans="1:15" x14ac:dyDescent="0.35">
      <c r="A638" s="33"/>
      <c r="B638" s="21"/>
      <c r="C638" s="21"/>
      <c r="D638" s="65"/>
      <c r="E638" s="38"/>
      <c r="F638" s="21"/>
      <c r="G638" s="21"/>
      <c r="H638" s="24"/>
      <c r="I638" s="47"/>
      <c r="J638" s="47"/>
      <c r="K638" s="47"/>
      <c r="L638" s="132"/>
      <c r="M638" s="28"/>
      <c r="N638" s="28"/>
      <c r="O638" s="28"/>
    </row>
    <row r="639" spans="1:15" x14ac:dyDescent="0.35">
      <c r="A639" s="33"/>
      <c r="B639" s="21"/>
      <c r="C639" s="21"/>
      <c r="D639" s="65"/>
      <c r="E639" s="38"/>
      <c r="F639" s="21"/>
      <c r="G639" s="21"/>
      <c r="H639" s="24"/>
      <c r="I639" s="47"/>
      <c r="J639" s="47"/>
      <c r="K639" s="47"/>
      <c r="L639" s="132"/>
      <c r="M639" s="28"/>
      <c r="N639" s="28"/>
      <c r="O639" s="28"/>
    </row>
    <row r="640" spans="1:15" x14ac:dyDescent="0.35">
      <c r="A640" s="33"/>
      <c r="B640" s="21"/>
      <c r="C640" s="21"/>
      <c r="D640" s="65"/>
      <c r="E640" s="38"/>
      <c r="F640" s="21"/>
      <c r="G640" s="21"/>
      <c r="H640" s="24"/>
      <c r="I640" s="47"/>
      <c r="J640" s="47"/>
      <c r="K640" s="47"/>
      <c r="L640" s="132"/>
      <c r="M640" s="28"/>
      <c r="N640" s="28"/>
      <c r="O640" s="28"/>
    </row>
    <row r="641" spans="1:15" x14ac:dyDescent="0.35">
      <c r="A641" s="33"/>
      <c r="B641" s="21"/>
      <c r="C641" s="21"/>
      <c r="D641" s="21"/>
      <c r="E641" s="38"/>
      <c r="F641" s="21"/>
      <c r="G641" s="21"/>
      <c r="H641" s="24"/>
      <c r="I641" s="47"/>
      <c r="J641" s="47"/>
      <c r="K641" s="47"/>
      <c r="L641" s="132"/>
      <c r="M641" s="28"/>
      <c r="N641" s="28"/>
      <c r="O641" s="28"/>
    </row>
    <row r="642" spans="1:15" x14ac:dyDescent="0.35">
      <c r="A642" s="33"/>
      <c r="B642" s="21"/>
      <c r="C642" s="21"/>
      <c r="D642" s="21"/>
      <c r="E642" s="38"/>
      <c r="F642" s="21"/>
      <c r="G642" s="21"/>
      <c r="H642" s="24"/>
      <c r="I642" s="47"/>
      <c r="J642" s="47"/>
      <c r="K642" s="47"/>
      <c r="L642" s="132"/>
      <c r="M642" s="28"/>
      <c r="N642" s="28"/>
      <c r="O642" s="28"/>
    </row>
    <row r="643" spans="1:15" x14ac:dyDescent="0.35">
      <c r="A643" s="33"/>
      <c r="B643" s="21"/>
      <c r="C643" s="21"/>
      <c r="D643" s="21"/>
      <c r="E643" s="38"/>
      <c r="F643" s="21"/>
      <c r="G643" s="21"/>
      <c r="H643" s="24"/>
      <c r="I643" s="47"/>
      <c r="J643" s="47"/>
      <c r="K643" s="47"/>
      <c r="L643" s="132"/>
      <c r="M643" s="28"/>
      <c r="N643" s="28"/>
      <c r="O643" s="28"/>
    </row>
    <row r="644" spans="1:15" x14ac:dyDescent="0.35">
      <c r="A644" s="33"/>
      <c r="B644" s="21"/>
      <c r="C644" s="21"/>
      <c r="D644" s="21"/>
      <c r="E644" s="38"/>
      <c r="F644" s="21"/>
      <c r="G644" s="21"/>
      <c r="H644" s="24"/>
      <c r="I644" s="47"/>
      <c r="J644" s="47"/>
      <c r="K644" s="47"/>
      <c r="L644" s="132"/>
      <c r="M644" s="28"/>
      <c r="N644" s="28"/>
      <c r="O644" s="28"/>
    </row>
    <row r="645" spans="1:15" x14ac:dyDescent="0.35">
      <c r="A645" s="33"/>
      <c r="B645" s="21"/>
      <c r="C645" s="21"/>
      <c r="D645" s="21"/>
      <c r="E645" s="38"/>
      <c r="F645" s="21"/>
      <c r="G645" s="21"/>
      <c r="H645" s="24"/>
      <c r="I645" s="47"/>
      <c r="J645" s="47"/>
      <c r="K645" s="47"/>
      <c r="L645" s="132"/>
      <c r="M645" s="28"/>
      <c r="N645" s="28"/>
      <c r="O645" s="28"/>
    </row>
    <row r="646" spans="1:15" x14ac:dyDescent="0.35">
      <c r="A646" s="33"/>
      <c r="B646" s="21"/>
      <c r="C646" s="21"/>
      <c r="D646" s="21"/>
      <c r="E646" s="38"/>
      <c r="F646" s="21"/>
      <c r="G646" s="21"/>
      <c r="H646" s="24"/>
      <c r="I646" s="47"/>
      <c r="J646" s="47"/>
      <c r="K646" s="47"/>
      <c r="L646" s="132"/>
      <c r="M646" s="28"/>
      <c r="N646" s="28"/>
      <c r="O646" s="28"/>
    </row>
    <row r="647" spans="1:15" x14ac:dyDescent="0.35">
      <c r="A647" s="33"/>
      <c r="B647" s="21"/>
      <c r="C647" s="21"/>
      <c r="D647" s="64"/>
      <c r="E647" s="38"/>
      <c r="F647" s="21"/>
      <c r="G647" s="21"/>
      <c r="H647" s="24"/>
      <c r="I647" s="47"/>
      <c r="J647" s="47"/>
      <c r="K647" s="47"/>
      <c r="L647" s="132"/>
      <c r="M647" s="28"/>
      <c r="N647" s="28"/>
      <c r="O647" s="28"/>
    </row>
    <row r="648" spans="1:15" x14ac:dyDescent="0.35">
      <c r="A648" s="33"/>
      <c r="B648" s="21"/>
      <c r="C648" s="21"/>
      <c r="D648" s="64"/>
      <c r="E648" s="38"/>
      <c r="F648" s="21"/>
      <c r="G648" s="21"/>
      <c r="H648" s="24"/>
      <c r="I648" s="47"/>
      <c r="J648" s="47"/>
      <c r="K648" s="47"/>
      <c r="L648" s="132"/>
      <c r="M648" s="28"/>
      <c r="N648" s="28"/>
      <c r="O648" s="28"/>
    </row>
    <row r="649" spans="1:15" x14ac:dyDescent="0.35">
      <c r="A649" s="33"/>
      <c r="B649" s="21"/>
      <c r="C649" s="21"/>
      <c r="D649" s="64"/>
      <c r="E649" s="38"/>
      <c r="F649" s="21"/>
      <c r="G649" s="21"/>
      <c r="H649" s="24"/>
      <c r="I649" s="47"/>
      <c r="J649" s="47"/>
      <c r="K649" s="47"/>
      <c r="L649" s="132"/>
      <c r="M649" s="28"/>
      <c r="N649" s="28"/>
      <c r="O649" s="28"/>
    </row>
    <row r="650" spans="1:15" x14ac:dyDescent="0.35">
      <c r="A650" s="33"/>
      <c r="B650" s="21"/>
      <c r="C650" s="21"/>
      <c r="D650" s="64"/>
      <c r="E650" s="38"/>
      <c r="F650" s="21"/>
      <c r="G650" s="21"/>
      <c r="H650" s="24"/>
      <c r="I650" s="47"/>
      <c r="J650" s="47"/>
      <c r="K650" s="47"/>
      <c r="L650" s="132"/>
      <c r="M650" s="28"/>
      <c r="N650" s="28"/>
      <c r="O650" s="28"/>
    </row>
    <row r="651" spans="1:15" x14ac:dyDescent="0.35">
      <c r="A651" s="33"/>
      <c r="B651" s="21"/>
      <c r="C651" s="21"/>
      <c r="D651" s="64"/>
      <c r="E651" s="38"/>
      <c r="F651" s="21"/>
      <c r="G651" s="21"/>
      <c r="H651" s="24"/>
      <c r="I651" s="47"/>
      <c r="J651" s="47"/>
      <c r="K651" s="47"/>
      <c r="L651" s="132"/>
      <c r="M651" s="28"/>
      <c r="N651" s="28"/>
      <c r="O651" s="28"/>
    </row>
    <row r="652" spans="1:15" x14ac:dyDescent="0.35">
      <c r="A652" s="33"/>
      <c r="B652" s="21"/>
      <c r="C652" s="21"/>
      <c r="D652" s="64"/>
      <c r="E652" s="38"/>
      <c r="F652" s="21"/>
      <c r="G652" s="21"/>
      <c r="H652" s="24"/>
      <c r="I652" s="47"/>
      <c r="J652" s="47"/>
      <c r="K652" s="47"/>
      <c r="L652" s="132"/>
      <c r="M652" s="28"/>
      <c r="N652" s="28"/>
      <c r="O652" s="28"/>
    </row>
    <row r="653" spans="1:15" x14ac:dyDescent="0.35">
      <c r="A653" s="33"/>
      <c r="B653" s="21"/>
      <c r="C653" s="21"/>
      <c r="D653" s="65"/>
      <c r="E653" s="38"/>
      <c r="F653" s="21"/>
      <c r="G653" s="21"/>
      <c r="H653" s="24"/>
      <c r="I653" s="47"/>
      <c r="J653" s="47"/>
      <c r="K653" s="47"/>
      <c r="L653" s="132"/>
      <c r="M653" s="28"/>
      <c r="N653" s="28"/>
      <c r="O653" s="28"/>
    </row>
    <row r="654" spans="1:15" x14ac:dyDescent="0.35">
      <c r="A654" s="33"/>
      <c r="B654" s="21"/>
      <c r="C654" s="21"/>
      <c r="D654" s="65"/>
      <c r="E654" s="38"/>
      <c r="F654" s="21"/>
      <c r="G654" s="21"/>
      <c r="H654" s="24"/>
      <c r="I654" s="47"/>
      <c r="J654" s="47"/>
      <c r="K654" s="47"/>
      <c r="L654" s="132"/>
      <c r="M654" s="28"/>
      <c r="N654" s="28"/>
      <c r="O654" s="28"/>
    </row>
    <row r="655" spans="1:15" x14ac:dyDescent="0.35">
      <c r="A655" s="33"/>
      <c r="B655" s="21"/>
      <c r="C655" s="21"/>
      <c r="D655" s="65"/>
      <c r="E655" s="38"/>
      <c r="F655" s="21"/>
      <c r="G655" s="21"/>
      <c r="H655" s="24"/>
      <c r="I655" s="47"/>
      <c r="J655" s="47"/>
      <c r="K655" s="47"/>
      <c r="L655" s="132"/>
      <c r="M655" s="28"/>
      <c r="N655" s="28"/>
      <c r="O655" s="28"/>
    </row>
    <row r="656" spans="1:15" x14ac:dyDescent="0.35">
      <c r="A656" s="33"/>
      <c r="B656" s="21"/>
      <c r="C656" s="64"/>
      <c r="D656" s="64"/>
      <c r="E656" s="38"/>
      <c r="F656" s="21"/>
      <c r="G656" s="21"/>
      <c r="H656" s="24"/>
      <c r="I656" s="47"/>
      <c r="J656" s="47"/>
      <c r="K656" s="47"/>
      <c r="L656" s="132"/>
      <c r="M656" s="28"/>
      <c r="N656" s="28"/>
      <c r="O656" s="28"/>
    </row>
    <row r="657" spans="1:15" x14ac:dyDescent="0.35">
      <c r="A657" s="33"/>
      <c r="B657" s="21"/>
      <c r="C657" s="65"/>
      <c r="D657" s="65"/>
      <c r="E657" s="38"/>
      <c r="F657" s="21"/>
      <c r="G657" s="21"/>
      <c r="H657" s="24"/>
      <c r="I657" s="47"/>
      <c r="J657" s="47"/>
      <c r="K657" s="47"/>
      <c r="L657" s="132"/>
      <c r="M657" s="28"/>
      <c r="N657" s="28"/>
      <c r="O657" s="28"/>
    </row>
    <row r="658" spans="1:15" x14ac:dyDescent="0.35">
      <c r="A658" s="33"/>
      <c r="B658" s="21"/>
      <c r="C658" s="21"/>
      <c r="D658" s="65"/>
      <c r="E658" s="38"/>
      <c r="F658" s="21"/>
      <c r="G658" s="21"/>
      <c r="H658" s="24"/>
      <c r="I658" s="47"/>
      <c r="J658" s="47"/>
      <c r="K658" s="47"/>
      <c r="L658" s="132"/>
      <c r="M658" s="28"/>
      <c r="N658" s="28"/>
      <c r="O658" s="28"/>
    </row>
    <row r="659" spans="1:15" x14ac:dyDescent="0.35">
      <c r="A659" s="33"/>
      <c r="B659" s="21"/>
      <c r="C659" s="21"/>
      <c r="D659" s="21"/>
      <c r="E659" s="38"/>
      <c r="F659" s="21"/>
      <c r="G659" s="21"/>
      <c r="H659" s="24"/>
      <c r="I659" s="47"/>
      <c r="J659" s="47"/>
      <c r="K659" s="47"/>
      <c r="L659" s="132"/>
      <c r="M659" s="28"/>
      <c r="N659" s="28"/>
      <c r="O659" s="28"/>
    </row>
    <row r="660" spans="1:15" x14ac:dyDescent="0.35">
      <c r="A660" s="33"/>
      <c r="B660" s="21"/>
      <c r="C660" s="21"/>
      <c r="D660" s="21"/>
      <c r="E660" s="38"/>
      <c r="F660" s="21"/>
      <c r="G660" s="21"/>
      <c r="H660" s="24"/>
      <c r="I660" s="47"/>
      <c r="J660" s="47"/>
      <c r="K660" s="47"/>
      <c r="L660" s="132"/>
      <c r="M660" s="28"/>
      <c r="N660" s="28"/>
      <c r="O660" s="28"/>
    </row>
    <row r="661" spans="1:15" x14ac:dyDescent="0.35">
      <c r="A661" s="33"/>
      <c r="B661" s="21"/>
      <c r="C661" s="21"/>
      <c r="D661" s="21"/>
      <c r="E661" s="38"/>
      <c r="F661" s="21"/>
      <c r="G661" s="21"/>
      <c r="H661" s="24"/>
      <c r="I661" s="47"/>
      <c r="J661" s="47"/>
      <c r="K661" s="47"/>
      <c r="L661" s="132"/>
      <c r="M661" s="28"/>
      <c r="N661" s="28"/>
      <c r="O661" s="28"/>
    </row>
    <row r="662" spans="1:15" x14ac:dyDescent="0.35">
      <c r="A662" s="33"/>
      <c r="B662" s="21"/>
      <c r="C662" s="21"/>
      <c r="D662" s="21"/>
      <c r="E662" s="38"/>
      <c r="F662" s="21"/>
      <c r="G662" s="21"/>
      <c r="H662" s="24"/>
      <c r="I662" s="47"/>
      <c r="J662" s="47"/>
      <c r="K662" s="47"/>
      <c r="L662" s="132"/>
      <c r="M662" s="28"/>
      <c r="N662" s="28"/>
      <c r="O662" s="28"/>
    </row>
    <row r="663" spans="1:15" x14ac:dyDescent="0.35">
      <c r="A663" s="33"/>
      <c r="B663" s="21"/>
      <c r="C663" s="21"/>
      <c r="D663" s="64"/>
      <c r="E663" s="38"/>
      <c r="F663" s="21"/>
      <c r="G663" s="21"/>
      <c r="H663" s="24"/>
      <c r="I663" s="47"/>
      <c r="J663" s="47"/>
      <c r="K663" s="47"/>
      <c r="L663" s="132"/>
      <c r="M663" s="28"/>
      <c r="N663" s="28"/>
      <c r="O663" s="28"/>
    </row>
    <row r="664" spans="1:15" x14ac:dyDescent="0.35">
      <c r="A664" s="33"/>
      <c r="B664" s="21"/>
      <c r="C664" s="21"/>
      <c r="D664" s="64"/>
      <c r="E664" s="38"/>
      <c r="F664" s="21"/>
      <c r="G664" s="21"/>
      <c r="H664" s="24"/>
      <c r="I664" s="47"/>
      <c r="J664" s="47"/>
      <c r="K664" s="47"/>
      <c r="L664" s="132"/>
      <c r="M664" s="28"/>
      <c r="N664" s="28"/>
      <c r="O664" s="28"/>
    </row>
    <row r="665" spans="1:15" x14ac:dyDescent="0.35">
      <c r="A665" s="33"/>
      <c r="B665" s="21"/>
      <c r="C665" s="21"/>
      <c r="D665" s="64"/>
      <c r="E665" s="38"/>
      <c r="F665" s="21"/>
      <c r="G665" s="21"/>
      <c r="H665" s="24"/>
      <c r="I665" s="47"/>
      <c r="J665" s="47"/>
      <c r="K665" s="47"/>
      <c r="L665" s="132"/>
      <c r="M665" s="28"/>
      <c r="N665" s="28"/>
      <c r="O665" s="28"/>
    </row>
    <row r="666" spans="1:15" x14ac:dyDescent="0.35">
      <c r="A666" s="33"/>
      <c r="B666" s="21"/>
      <c r="C666" s="21"/>
      <c r="D666" s="65"/>
      <c r="E666" s="38"/>
      <c r="F666" s="21"/>
      <c r="G666" s="21"/>
      <c r="H666" s="24"/>
      <c r="I666" s="47"/>
      <c r="J666" s="47"/>
      <c r="K666" s="47"/>
      <c r="L666" s="132"/>
      <c r="M666" s="28"/>
      <c r="N666" s="28"/>
      <c r="O666" s="28"/>
    </row>
    <row r="667" spans="1:15" x14ac:dyDescent="0.35">
      <c r="A667" s="33"/>
      <c r="B667" s="21"/>
      <c r="C667" s="21"/>
      <c r="D667" s="65"/>
      <c r="E667" s="38"/>
      <c r="F667" s="21"/>
      <c r="G667" s="21"/>
      <c r="H667" s="24"/>
      <c r="I667" s="47"/>
      <c r="J667" s="47"/>
      <c r="K667" s="47"/>
      <c r="L667" s="132"/>
      <c r="M667" s="28"/>
      <c r="N667" s="28"/>
      <c r="O667" s="28"/>
    </row>
    <row r="668" spans="1:15" x14ac:dyDescent="0.35">
      <c r="A668" s="33"/>
      <c r="B668" s="21"/>
      <c r="C668" s="21"/>
      <c r="D668" s="65"/>
      <c r="E668" s="38"/>
      <c r="F668" s="21"/>
      <c r="G668" s="21"/>
      <c r="H668" s="24"/>
      <c r="I668" s="47"/>
      <c r="J668" s="47"/>
      <c r="K668" s="47"/>
      <c r="L668" s="132"/>
      <c r="M668" s="28"/>
      <c r="N668" s="28"/>
      <c r="O668" s="28"/>
    </row>
    <row r="669" spans="1:15" x14ac:dyDescent="0.35">
      <c r="A669" s="33"/>
      <c r="B669" s="21"/>
      <c r="C669" s="21"/>
      <c r="D669" s="21"/>
      <c r="E669" s="38"/>
      <c r="F669" s="21"/>
      <c r="G669" s="21"/>
      <c r="H669" s="24"/>
      <c r="I669" s="47"/>
      <c r="J669" s="47"/>
      <c r="K669" s="47"/>
      <c r="L669" s="132"/>
      <c r="M669" s="28"/>
      <c r="N669" s="28"/>
      <c r="O669" s="28"/>
    </row>
    <row r="670" spans="1:15" x14ac:dyDescent="0.35">
      <c r="A670" s="33"/>
      <c r="B670" s="21"/>
      <c r="C670" s="21"/>
      <c r="D670" s="21"/>
      <c r="E670" s="38"/>
      <c r="F670" s="21"/>
      <c r="G670" s="21"/>
      <c r="H670" s="24"/>
      <c r="I670" s="47"/>
      <c r="J670" s="47"/>
      <c r="K670" s="47"/>
      <c r="L670" s="132"/>
      <c r="M670" s="28"/>
      <c r="N670" s="28"/>
      <c r="O670" s="28"/>
    </row>
    <row r="671" spans="1:15" x14ac:dyDescent="0.35">
      <c r="A671" s="33"/>
      <c r="B671" s="21"/>
      <c r="C671" s="21"/>
      <c r="D671" s="21"/>
      <c r="E671" s="38"/>
      <c r="F671" s="21"/>
      <c r="G671" s="21"/>
      <c r="H671" s="24"/>
      <c r="I671" s="47"/>
      <c r="J671" s="47"/>
      <c r="K671" s="47"/>
      <c r="L671" s="132"/>
      <c r="M671" s="28"/>
      <c r="N671" s="28"/>
      <c r="O671" s="28"/>
    </row>
    <row r="672" spans="1:15" x14ac:dyDescent="0.35">
      <c r="A672" s="33"/>
      <c r="B672" s="21"/>
      <c r="C672" s="21"/>
      <c r="D672" s="21"/>
      <c r="E672" s="38"/>
      <c r="F672" s="21"/>
      <c r="G672" s="21"/>
      <c r="H672" s="24"/>
      <c r="I672" s="47"/>
      <c r="J672" s="47"/>
      <c r="K672" s="47"/>
      <c r="L672" s="132"/>
      <c r="M672" s="28"/>
      <c r="N672" s="28"/>
      <c r="O672" s="28"/>
    </row>
    <row r="673" spans="1:15" x14ac:dyDescent="0.35">
      <c r="A673" s="33"/>
      <c r="B673" s="21"/>
      <c r="C673" s="21"/>
      <c r="D673" s="64"/>
      <c r="E673" s="38"/>
      <c r="F673" s="21"/>
      <c r="G673" s="21"/>
      <c r="H673" s="24"/>
      <c r="I673" s="47"/>
      <c r="J673" s="47"/>
      <c r="K673" s="47"/>
      <c r="L673" s="132"/>
      <c r="M673" s="28"/>
      <c r="N673" s="28"/>
      <c r="O673" s="28"/>
    </row>
    <row r="674" spans="1:15" x14ac:dyDescent="0.35">
      <c r="A674" s="33"/>
      <c r="B674" s="21"/>
      <c r="C674" s="21"/>
      <c r="D674" s="64"/>
      <c r="E674" s="38"/>
      <c r="F674" s="21"/>
      <c r="G674" s="21"/>
      <c r="H674" s="24"/>
      <c r="I674" s="47"/>
      <c r="J674" s="47"/>
      <c r="K674" s="47"/>
      <c r="L674" s="132"/>
      <c r="M674" s="28"/>
      <c r="N674" s="28"/>
      <c r="O674" s="28"/>
    </row>
    <row r="675" spans="1:15" x14ac:dyDescent="0.35">
      <c r="A675" s="33"/>
      <c r="B675" s="21"/>
      <c r="C675" s="21"/>
      <c r="D675" s="64"/>
      <c r="E675" s="38"/>
      <c r="F675" s="21"/>
      <c r="G675" s="21"/>
      <c r="H675" s="24"/>
      <c r="I675" s="47"/>
      <c r="J675" s="47"/>
      <c r="K675" s="47"/>
      <c r="L675" s="132"/>
      <c r="M675" s="28"/>
      <c r="N675" s="28"/>
      <c r="O675" s="28"/>
    </row>
    <row r="676" spans="1:15" x14ac:dyDescent="0.35">
      <c r="A676" s="33"/>
      <c r="B676" s="21"/>
      <c r="C676" s="21"/>
      <c r="D676" s="64"/>
      <c r="E676" s="38"/>
      <c r="F676" s="21"/>
      <c r="G676" s="21"/>
      <c r="H676" s="24"/>
      <c r="I676" s="47"/>
      <c r="J676" s="47"/>
      <c r="K676" s="47"/>
      <c r="L676" s="132"/>
      <c r="M676" s="28"/>
      <c r="N676" s="28"/>
      <c r="O676" s="28"/>
    </row>
    <row r="677" spans="1:15" x14ac:dyDescent="0.35">
      <c r="A677" s="33"/>
      <c r="B677" s="21"/>
      <c r="C677" s="21"/>
      <c r="D677" s="64"/>
      <c r="E677" s="38"/>
      <c r="F677" s="21"/>
      <c r="G677" s="21"/>
      <c r="H677" s="24"/>
      <c r="I677" s="47"/>
      <c r="J677" s="47"/>
      <c r="K677" s="47"/>
      <c r="L677" s="132"/>
      <c r="M677" s="28"/>
      <c r="N677" s="28"/>
      <c r="O677" s="28"/>
    </row>
    <row r="678" spans="1:15" x14ac:dyDescent="0.35">
      <c r="A678" s="33"/>
      <c r="B678" s="21"/>
      <c r="C678" s="21"/>
      <c r="D678" s="64"/>
      <c r="E678" s="38"/>
      <c r="F678" s="21"/>
      <c r="G678" s="21"/>
      <c r="H678" s="24"/>
      <c r="I678" s="47"/>
      <c r="J678" s="47"/>
      <c r="K678" s="47"/>
      <c r="L678" s="132"/>
      <c r="M678" s="28"/>
      <c r="N678" s="28"/>
      <c r="O678" s="28"/>
    </row>
    <row r="679" spans="1:15" x14ac:dyDescent="0.35">
      <c r="A679" s="33"/>
      <c r="B679" s="21"/>
      <c r="C679" s="21"/>
      <c r="D679" s="65"/>
      <c r="E679" s="38"/>
      <c r="F679" s="21"/>
      <c r="G679" s="21"/>
      <c r="H679" s="24"/>
      <c r="I679" s="47"/>
      <c r="J679" s="47"/>
      <c r="K679" s="47"/>
      <c r="L679" s="132"/>
      <c r="M679" s="28"/>
      <c r="N679" s="28"/>
      <c r="O679" s="28"/>
    </row>
    <row r="680" spans="1:15" x14ac:dyDescent="0.35">
      <c r="A680" s="33"/>
      <c r="B680" s="21"/>
      <c r="C680" s="21"/>
      <c r="D680" s="65"/>
      <c r="E680" s="38"/>
      <c r="F680" s="21"/>
      <c r="G680" s="21"/>
      <c r="H680" s="24"/>
      <c r="I680" s="47"/>
      <c r="J680" s="47"/>
      <c r="K680" s="47"/>
      <c r="L680" s="132"/>
      <c r="M680" s="28"/>
      <c r="N680" s="28"/>
      <c r="O680" s="28"/>
    </row>
    <row r="681" spans="1:15" x14ac:dyDescent="0.35">
      <c r="A681" s="33"/>
      <c r="B681" s="21"/>
      <c r="C681" s="21"/>
      <c r="D681" s="65"/>
      <c r="E681" s="38"/>
      <c r="F681" s="21"/>
      <c r="G681" s="21"/>
      <c r="H681" s="24"/>
      <c r="I681" s="47"/>
      <c r="J681" s="47"/>
      <c r="K681" s="47"/>
      <c r="L681" s="132"/>
      <c r="M681" s="28"/>
      <c r="N681" s="28"/>
      <c r="O681" s="28"/>
    </row>
    <row r="682" spans="1:15" x14ac:dyDescent="0.35">
      <c r="A682" s="33"/>
      <c r="B682" s="21"/>
      <c r="C682" s="64"/>
      <c r="D682" s="64"/>
      <c r="E682" s="38"/>
      <c r="F682" s="21"/>
      <c r="G682" s="21"/>
      <c r="H682" s="24"/>
      <c r="I682" s="47"/>
      <c r="J682" s="47"/>
      <c r="K682" s="47"/>
      <c r="L682" s="132"/>
      <c r="M682" s="28"/>
      <c r="N682" s="28"/>
      <c r="O682" s="28"/>
    </row>
    <row r="683" spans="1:15" x14ac:dyDescent="0.35">
      <c r="A683" s="33"/>
      <c r="B683" s="21"/>
      <c r="C683" s="65"/>
      <c r="D683" s="65"/>
      <c r="E683" s="38"/>
      <c r="F683" s="21"/>
      <c r="G683" s="21"/>
      <c r="H683" s="24"/>
      <c r="I683" s="47"/>
      <c r="J683" s="47"/>
      <c r="K683" s="47"/>
      <c r="L683" s="132"/>
      <c r="M683" s="28"/>
      <c r="N683" s="28"/>
      <c r="O683" s="28"/>
    </row>
    <row r="684" spans="1:15" x14ac:dyDescent="0.35">
      <c r="A684" s="33"/>
      <c r="B684" s="21"/>
      <c r="C684" s="21"/>
      <c r="D684" s="65"/>
      <c r="E684" s="38"/>
      <c r="F684" s="21"/>
      <c r="G684" s="21"/>
      <c r="H684" s="24"/>
      <c r="I684" s="47"/>
      <c r="J684" s="47"/>
      <c r="K684" s="47"/>
      <c r="L684" s="132"/>
      <c r="M684" s="28"/>
      <c r="N684" s="28"/>
      <c r="O684" s="28"/>
    </row>
    <row r="685" spans="1:15" x14ac:dyDescent="0.35">
      <c r="A685" s="33"/>
      <c r="B685" s="21"/>
      <c r="C685" s="21"/>
      <c r="D685" s="21"/>
      <c r="E685" s="38"/>
      <c r="F685" s="21"/>
      <c r="G685" s="21"/>
      <c r="H685" s="24"/>
      <c r="I685" s="47"/>
      <c r="J685" s="47"/>
      <c r="K685" s="47"/>
      <c r="L685" s="132"/>
      <c r="M685" s="28"/>
      <c r="N685" s="28"/>
      <c r="O685" s="28"/>
    </row>
    <row r="686" spans="1:15" x14ac:dyDescent="0.35">
      <c r="A686" s="33"/>
      <c r="B686" s="21"/>
      <c r="C686" s="21"/>
      <c r="D686" s="21"/>
      <c r="E686" s="38"/>
      <c r="F686" s="21"/>
      <c r="G686" s="21"/>
      <c r="H686" s="24"/>
      <c r="I686" s="47"/>
      <c r="J686" s="47"/>
      <c r="K686" s="47"/>
      <c r="L686" s="132"/>
      <c r="M686" s="28"/>
      <c r="N686" s="28"/>
      <c r="O686" s="28"/>
    </row>
    <row r="687" spans="1:15" x14ac:dyDescent="0.35">
      <c r="A687" s="33"/>
      <c r="B687" s="21"/>
      <c r="C687" s="21"/>
      <c r="D687" s="21"/>
      <c r="E687" s="38"/>
      <c r="F687" s="21"/>
      <c r="G687" s="21"/>
      <c r="H687" s="24"/>
      <c r="I687" s="47"/>
      <c r="J687" s="47"/>
      <c r="K687" s="47"/>
      <c r="L687" s="132"/>
      <c r="M687" s="28"/>
      <c r="N687" s="28"/>
      <c r="O687" s="28"/>
    </row>
    <row r="688" spans="1:15" x14ac:dyDescent="0.35">
      <c r="A688" s="33"/>
      <c r="B688" s="21"/>
      <c r="C688" s="21"/>
      <c r="D688" s="21"/>
      <c r="E688" s="38"/>
      <c r="F688" s="21"/>
      <c r="G688" s="21"/>
      <c r="H688" s="24"/>
      <c r="I688" s="47"/>
      <c r="J688" s="47"/>
      <c r="K688" s="47"/>
      <c r="L688" s="132"/>
      <c r="M688" s="28"/>
      <c r="N688" s="28"/>
      <c r="O688" s="28"/>
    </row>
    <row r="689" spans="1:15" x14ac:dyDescent="0.35">
      <c r="A689" s="33"/>
      <c r="B689" s="21"/>
      <c r="C689" s="21"/>
      <c r="D689" s="64"/>
      <c r="E689" s="38"/>
      <c r="F689" s="21"/>
      <c r="G689" s="21"/>
      <c r="H689" s="24"/>
      <c r="I689" s="47"/>
      <c r="J689" s="47"/>
      <c r="K689" s="47"/>
      <c r="L689" s="132"/>
      <c r="M689" s="28"/>
      <c r="N689" s="28"/>
      <c r="O689" s="28"/>
    </row>
    <row r="690" spans="1:15" x14ac:dyDescent="0.35">
      <c r="A690" s="33"/>
      <c r="B690" s="21"/>
      <c r="C690" s="21"/>
      <c r="D690" s="64"/>
      <c r="E690" s="38"/>
      <c r="F690" s="21"/>
      <c r="G690" s="21"/>
      <c r="H690" s="24"/>
      <c r="I690" s="47"/>
      <c r="J690" s="47"/>
      <c r="K690" s="47"/>
      <c r="L690" s="132"/>
      <c r="M690" s="28"/>
      <c r="N690" s="28"/>
      <c r="O690" s="28"/>
    </row>
    <row r="691" spans="1:15" x14ac:dyDescent="0.35">
      <c r="A691" s="33"/>
      <c r="B691" s="21"/>
      <c r="C691" s="21"/>
      <c r="D691" s="65"/>
      <c r="E691" s="38"/>
      <c r="F691" s="21"/>
      <c r="G691" s="21"/>
      <c r="H691" s="24"/>
      <c r="I691" s="47"/>
      <c r="J691" s="47"/>
      <c r="K691" s="47"/>
      <c r="L691" s="132"/>
      <c r="M691" s="28"/>
      <c r="N691" s="28"/>
      <c r="O691" s="28"/>
    </row>
    <row r="692" spans="1:15" x14ac:dyDescent="0.35">
      <c r="A692" s="33"/>
      <c r="B692" s="21"/>
      <c r="C692" s="21"/>
      <c r="D692" s="65"/>
      <c r="E692" s="38"/>
      <c r="F692" s="21"/>
      <c r="G692" s="21"/>
      <c r="H692" s="24"/>
      <c r="I692" s="47"/>
      <c r="J692" s="47"/>
      <c r="K692" s="47"/>
      <c r="L692" s="132"/>
      <c r="M692" s="28"/>
      <c r="N692" s="28"/>
      <c r="O692" s="28"/>
    </row>
    <row r="693" spans="1:15" x14ac:dyDescent="0.35">
      <c r="A693" s="33"/>
      <c r="B693" s="21"/>
      <c r="C693" s="21"/>
      <c r="D693" s="21"/>
      <c r="E693" s="38"/>
      <c r="F693" s="21"/>
      <c r="G693" s="21"/>
      <c r="H693" s="24"/>
      <c r="I693" s="47"/>
      <c r="J693" s="47"/>
      <c r="K693" s="47"/>
      <c r="L693" s="132"/>
      <c r="M693" s="28"/>
      <c r="N693" s="28"/>
      <c r="O693" s="28"/>
    </row>
    <row r="694" spans="1:15" x14ac:dyDescent="0.35">
      <c r="A694" s="33"/>
      <c r="B694" s="21"/>
      <c r="C694" s="21"/>
      <c r="D694" s="21"/>
      <c r="E694" s="38"/>
      <c r="F694" s="21"/>
      <c r="G694" s="21"/>
      <c r="H694" s="24"/>
      <c r="I694" s="47"/>
      <c r="J694" s="47"/>
      <c r="K694" s="47"/>
      <c r="L694" s="132"/>
      <c r="M694" s="28"/>
      <c r="N694" s="28"/>
      <c r="O694" s="28"/>
    </row>
    <row r="695" spans="1:15" x14ac:dyDescent="0.35">
      <c r="A695" s="33"/>
      <c r="B695" s="21"/>
      <c r="C695" s="21"/>
      <c r="D695" s="21"/>
      <c r="E695" s="38"/>
      <c r="F695" s="21"/>
      <c r="G695" s="21"/>
      <c r="H695" s="24"/>
      <c r="I695" s="47"/>
      <c r="J695" s="47"/>
      <c r="K695" s="47"/>
      <c r="L695" s="132"/>
      <c r="M695" s="28"/>
      <c r="N695" s="28"/>
      <c r="O695" s="28"/>
    </row>
    <row r="696" spans="1:15" x14ac:dyDescent="0.35">
      <c r="A696" s="33"/>
      <c r="B696" s="21"/>
      <c r="C696" s="21"/>
      <c r="D696" s="64"/>
      <c r="E696" s="38"/>
      <c r="F696" s="21"/>
      <c r="G696" s="21"/>
      <c r="H696" s="24"/>
      <c r="I696" s="47"/>
      <c r="J696" s="47"/>
      <c r="K696" s="47"/>
      <c r="L696" s="132"/>
      <c r="M696" s="28"/>
      <c r="N696" s="28"/>
      <c r="O696" s="28"/>
    </row>
    <row r="697" spans="1:15" x14ac:dyDescent="0.35">
      <c r="A697" s="33"/>
      <c r="B697" s="21"/>
      <c r="C697" s="21"/>
      <c r="D697" s="64"/>
      <c r="E697" s="38"/>
      <c r="F697" s="21"/>
      <c r="G697" s="21"/>
      <c r="H697" s="24"/>
      <c r="I697" s="47"/>
      <c r="J697" s="47"/>
      <c r="K697" s="47"/>
      <c r="L697" s="132"/>
      <c r="M697" s="28"/>
      <c r="N697" s="28"/>
      <c r="O697" s="28"/>
    </row>
    <row r="698" spans="1:15" x14ac:dyDescent="0.35">
      <c r="A698" s="33"/>
      <c r="B698" s="21"/>
      <c r="C698" s="21"/>
      <c r="D698" s="64"/>
      <c r="E698" s="38"/>
      <c r="F698" s="21"/>
      <c r="G698" s="21"/>
      <c r="H698" s="24"/>
      <c r="I698" s="47"/>
      <c r="J698" s="47"/>
      <c r="K698" s="47"/>
      <c r="L698" s="132"/>
      <c r="M698" s="28"/>
      <c r="N698" s="28"/>
      <c r="O698" s="28"/>
    </row>
    <row r="699" spans="1:15" x14ac:dyDescent="0.35">
      <c r="A699" s="33"/>
      <c r="B699" s="21"/>
      <c r="C699" s="21"/>
      <c r="D699" s="64"/>
      <c r="E699" s="38"/>
      <c r="F699" s="21"/>
      <c r="G699" s="21"/>
      <c r="H699" s="24"/>
      <c r="I699" s="47"/>
      <c r="J699" s="47"/>
      <c r="K699" s="47"/>
      <c r="L699" s="132"/>
      <c r="M699" s="28"/>
      <c r="N699" s="28"/>
      <c r="O699" s="28"/>
    </row>
    <row r="700" spans="1:15" x14ac:dyDescent="0.35">
      <c r="A700" s="33"/>
      <c r="B700" s="21"/>
      <c r="C700" s="21"/>
      <c r="D700" s="64"/>
      <c r="E700" s="38"/>
      <c r="F700" s="21"/>
      <c r="G700" s="21"/>
      <c r="H700" s="24"/>
      <c r="I700" s="47"/>
      <c r="J700" s="47"/>
      <c r="K700" s="47"/>
      <c r="L700" s="132"/>
      <c r="M700" s="28"/>
      <c r="N700" s="28"/>
      <c r="O700" s="28"/>
    </row>
    <row r="701" spans="1:15" x14ac:dyDescent="0.35">
      <c r="A701" s="33"/>
      <c r="B701" s="21"/>
      <c r="C701" s="21"/>
      <c r="D701" s="65"/>
      <c r="E701" s="38"/>
      <c r="F701" s="21"/>
      <c r="G701" s="21"/>
      <c r="H701" s="24"/>
      <c r="I701" s="47"/>
      <c r="J701" s="47"/>
      <c r="K701" s="47"/>
      <c r="L701" s="132"/>
      <c r="M701" s="28"/>
      <c r="N701" s="28"/>
      <c r="O701" s="28"/>
    </row>
    <row r="702" spans="1:15" x14ac:dyDescent="0.35">
      <c r="A702" s="33"/>
      <c r="B702" s="21"/>
      <c r="C702" s="21"/>
      <c r="D702" s="65"/>
      <c r="E702" s="38"/>
      <c r="F702" s="21"/>
      <c r="G702" s="21"/>
      <c r="H702" s="24"/>
      <c r="I702" s="47"/>
      <c r="J702" s="47"/>
      <c r="K702" s="47"/>
      <c r="L702" s="132"/>
      <c r="M702" s="28"/>
      <c r="N702" s="28"/>
      <c r="O702" s="28"/>
    </row>
    <row r="703" spans="1:15" x14ac:dyDescent="0.35">
      <c r="A703" s="33"/>
      <c r="B703" s="21"/>
      <c r="C703" s="21"/>
      <c r="D703" s="65"/>
      <c r="E703" s="38"/>
      <c r="F703" s="21"/>
      <c r="G703" s="21"/>
      <c r="H703" s="24"/>
      <c r="I703" s="47"/>
      <c r="J703" s="47"/>
      <c r="K703" s="47"/>
      <c r="L703" s="132"/>
      <c r="M703" s="28"/>
      <c r="N703" s="28"/>
      <c r="O703" s="28"/>
    </row>
    <row r="704" spans="1:15" x14ac:dyDescent="0.35">
      <c r="A704" s="33"/>
      <c r="B704" s="21"/>
      <c r="C704" s="21"/>
      <c r="D704" s="65"/>
      <c r="E704" s="38"/>
      <c r="F704" s="21"/>
      <c r="G704" s="21"/>
      <c r="H704" s="24"/>
      <c r="I704" s="47"/>
      <c r="J704" s="47"/>
      <c r="K704" s="47"/>
      <c r="L704" s="132"/>
      <c r="M704" s="28"/>
      <c r="N704" s="28"/>
      <c r="O704" s="28"/>
    </row>
    <row r="705" spans="1:15" x14ac:dyDescent="0.35">
      <c r="A705" s="33"/>
      <c r="B705" s="21"/>
      <c r="C705" s="64"/>
      <c r="D705" s="64"/>
      <c r="E705" s="38"/>
      <c r="F705" s="21"/>
      <c r="G705" s="21"/>
      <c r="H705" s="24"/>
      <c r="I705" s="47"/>
      <c r="J705" s="47"/>
      <c r="K705" s="47"/>
      <c r="L705" s="132"/>
      <c r="M705" s="28"/>
      <c r="N705" s="28"/>
      <c r="O705" s="28"/>
    </row>
    <row r="706" spans="1:15" x14ac:dyDescent="0.35">
      <c r="A706" s="33"/>
      <c r="B706" s="21"/>
      <c r="C706" s="65"/>
      <c r="D706" s="65"/>
      <c r="E706" s="38"/>
      <c r="F706" s="21"/>
      <c r="G706" s="21"/>
      <c r="H706" s="24"/>
      <c r="I706" s="47"/>
      <c r="J706" s="47"/>
      <c r="K706" s="47"/>
      <c r="L706" s="132"/>
      <c r="M706" s="28"/>
      <c r="N706" s="28"/>
      <c r="O706" s="28"/>
    </row>
    <row r="707" spans="1:15" x14ac:dyDescent="0.35">
      <c r="A707" s="33"/>
      <c r="B707" s="21"/>
      <c r="C707" s="21"/>
      <c r="D707" s="65"/>
      <c r="E707" s="38"/>
      <c r="F707" s="21"/>
      <c r="G707" s="21"/>
      <c r="H707" s="24"/>
      <c r="I707" s="47"/>
      <c r="J707" s="47"/>
      <c r="K707" s="47"/>
      <c r="L707" s="132"/>
      <c r="M707" s="28"/>
      <c r="N707" s="28"/>
      <c r="O707" s="28"/>
    </row>
    <row r="708" spans="1:15" x14ac:dyDescent="0.35">
      <c r="A708" s="33"/>
      <c r="B708" s="21"/>
      <c r="C708" s="21"/>
      <c r="D708" s="21"/>
      <c r="E708" s="38"/>
      <c r="F708" s="21"/>
      <c r="G708" s="21"/>
      <c r="H708" s="24"/>
      <c r="I708" s="47"/>
      <c r="J708" s="47"/>
      <c r="K708" s="47"/>
      <c r="L708" s="132"/>
      <c r="M708" s="28"/>
      <c r="N708" s="28"/>
      <c r="O708" s="28"/>
    </row>
    <row r="709" spans="1:15" x14ac:dyDescent="0.35">
      <c r="A709" s="33"/>
      <c r="B709" s="21"/>
      <c r="C709" s="21"/>
      <c r="D709" s="21"/>
      <c r="E709" s="38"/>
      <c r="F709" s="21"/>
      <c r="G709" s="21"/>
      <c r="H709" s="24"/>
      <c r="I709" s="47"/>
      <c r="J709" s="47"/>
      <c r="K709" s="47"/>
      <c r="L709" s="132"/>
      <c r="M709" s="28"/>
      <c r="N709" s="28"/>
      <c r="O709" s="28"/>
    </row>
    <row r="710" spans="1:15" x14ac:dyDescent="0.35">
      <c r="A710" s="33"/>
      <c r="B710" s="21"/>
      <c r="C710" s="21"/>
      <c r="D710" s="21"/>
      <c r="E710" s="38"/>
      <c r="F710" s="21"/>
      <c r="G710" s="21"/>
      <c r="H710" s="24"/>
      <c r="I710" s="47"/>
      <c r="J710" s="47"/>
      <c r="K710" s="47"/>
      <c r="L710" s="132"/>
      <c r="M710" s="28"/>
      <c r="N710" s="28"/>
      <c r="O710" s="28"/>
    </row>
    <row r="711" spans="1:15" x14ac:dyDescent="0.35">
      <c r="A711" s="33"/>
      <c r="B711" s="21"/>
      <c r="C711" s="21"/>
      <c r="D711" s="64"/>
      <c r="E711" s="38"/>
      <c r="F711" s="21"/>
      <c r="G711" s="21"/>
      <c r="H711" s="24"/>
      <c r="I711" s="47"/>
      <c r="J711" s="47"/>
      <c r="K711" s="47"/>
      <c r="L711" s="132"/>
      <c r="M711" s="28"/>
      <c r="N711" s="28"/>
      <c r="O711" s="28"/>
    </row>
    <row r="712" spans="1:15" x14ac:dyDescent="0.35">
      <c r="A712" s="33"/>
      <c r="B712" s="21"/>
      <c r="C712" s="21"/>
      <c r="D712" s="65"/>
      <c r="E712" s="38"/>
      <c r="F712" s="21"/>
      <c r="G712" s="21"/>
      <c r="H712" s="24"/>
      <c r="I712" s="47"/>
      <c r="J712" s="47"/>
      <c r="K712" s="47"/>
      <c r="L712" s="132"/>
      <c r="M712" s="28"/>
      <c r="N712" s="28"/>
      <c r="O712" s="28"/>
    </row>
    <row r="713" spans="1:15" x14ac:dyDescent="0.35">
      <c r="A713" s="33"/>
      <c r="B713" s="21"/>
      <c r="C713" s="21"/>
      <c r="D713" s="65"/>
      <c r="E713" s="38"/>
      <c r="F713" s="21"/>
      <c r="G713" s="21"/>
      <c r="H713" s="24"/>
      <c r="I713" s="47"/>
      <c r="J713" s="47"/>
      <c r="K713" s="47"/>
      <c r="L713" s="132"/>
      <c r="M713" s="28"/>
      <c r="N713" s="28"/>
      <c r="O713" s="28"/>
    </row>
    <row r="714" spans="1:15" x14ac:dyDescent="0.35">
      <c r="A714" s="33"/>
      <c r="B714" s="21"/>
      <c r="C714" s="21"/>
      <c r="D714" s="21"/>
      <c r="E714" s="38"/>
      <c r="F714" s="21"/>
      <c r="G714" s="21"/>
      <c r="H714" s="24"/>
      <c r="I714" s="47"/>
      <c r="J714" s="47"/>
      <c r="K714" s="47"/>
      <c r="L714" s="132"/>
      <c r="M714" s="28"/>
      <c r="N714" s="28"/>
      <c r="O714" s="28"/>
    </row>
    <row r="715" spans="1:15" x14ac:dyDescent="0.35">
      <c r="A715" s="33"/>
      <c r="B715" s="21"/>
      <c r="C715" s="21"/>
      <c r="D715" s="21"/>
      <c r="E715" s="38"/>
      <c r="F715" s="21"/>
      <c r="G715" s="21"/>
      <c r="H715" s="24"/>
      <c r="I715" s="47"/>
      <c r="J715" s="47"/>
      <c r="K715" s="47"/>
      <c r="L715" s="132"/>
      <c r="M715" s="28"/>
      <c r="N715" s="28"/>
      <c r="O715" s="28"/>
    </row>
    <row r="716" spans="1:15" x14ac:dyDescent="0.35">
      <c r="A716" s="33"/>
      <c r="B716" s="21"/>
      <c r="C716" s="21"/>
      <c r="D716" s="21"/>
      <c r="E716" s="38"/>
      <c r="F716" s="21"/>
      <c r="G716" s="21"/>
      <c r="H716" s="24"/>
      <c r="I716" s="47"/>
      <c r="J716" s="47"/>
      <c r="K716" s="47"/>
      <c r="L716" s="132"/>
      <c r="M716" s="28"/>
      <c r="N716" s="28"/>
      <c r="O716" s="28"/>
    </row>
    <row r="717" spans="1:15" x14ac:dyDescent="0.35">
      <c r="A717" s="33"/>
      <c r="B717" s="21"/>
      <c r="C717" s="21"/>
      <c r="D717" s="64"/>
      <c r="E717" s="38"/>
      <c r="F717" s="21"/>
      <c r="G717" s="21"/>
      <c r="H717" s="24"/>
      <c r="I717" s="47"/>
      <c r="J717" s="47"/>
      <c r="K717" s="47"/>
      <c r="L717" s="132"/>
      <c r="M717" s="28"/>
      <c r="N717" s="28"/>
      <c r="O717" s="28"/>
    </row>
    <row r="718" spans="1:15" x14ac:dyDescent="0.35">
      <c r="A718" s="33"/>
      <c r="B718" s="21"/>
      <c r="C718" s="21"/>
      <c r="D718" s="64"/>
      <c r="E718" s="38"/>
      <c r="F718" s="21"/>
      <c r="G718" s="21"/>
      <c r="H718" s="24"/>
      <c r="I718" s="47"/>
      <c r="J718" s="47"/>
      <c r="K718" s="47"/>
      <c r="L718" s="132"/>
      <c r="M718" s="28"/>
      <c r="N718" s="28"/>
      <c r="O718" s="28"/>
    </row>
    <row r="719" spans="1:15" x14ac:dyDescent="0.35">
      <c r="A719" s="33"/>
      <c r="B719" s="21"/>
      <c r="C719" s="21"/>
      <c r="D719" s="64"/>
      <c r="E719" s="38"/>
      <c r="F719" s="21"/>
      <c r="G719" s="21"/>
      <c r="H719" s="24"/>
      <c r="I719" s="47"/>
      <c r="J719" s="47"/>
      <c r="K719" s="47"/>
      <c r="L719" s="132"/>
      <c r="M719" s="28"/>
      <c r="N719" s="28"/>
      <c r="O719" s="28"/>
    </row>
    <row r="720" spans="1:15" x14ac:dyDescent="0.35">
      <c r="A720" s="33"/>
      <c r="B720" s="21"/>
      <c r="C720" s="21"/>
      <c r="D720" s="64"/>
      <c r="E720" s="38"/>
      <c r="F720" s="21"/>
      <c r="G720" s="21"/>
      <c r="H720" s="24"/>
      <c r="I720" s="47"/>
      <c r="J720" s="47"/>
      <c r="K720" s="47"/>
      <c r="L720" s="132"/>
      <c r="M720" s="28"/>
      <c r="N720" s="28"/>
      <c r="O720" s="28"/>
    </row>
    <row r="721" spans="1:15" x14ac:dyDescent="0.35">
      <c r="A721" s="33"/>
      <c r="B721" s="21"/>
      <c r="C721" s="21"/>
      <c r="D721" s="64"/>
      <c r="E721" s="38"/>
      <c r="F721" s="21"/>
      <c r="G721" s="21"/>
      <c r="H721" s="24"/>
      <c r="I721" s="47"/>
      <c r="J721" s="47"/>
      <c r="K721" s="47"/>
      <c r="L721" s="132"/>
      <c r="M721" s="28"/>
      <c r="N721" s="28"/>
      <c r="O721" s="28"/>
    </row>
    <row r="722" spans="1:15" x14ac:dyDescent="0.35">
      <c r="A722" s="33"/>
      <c r="B722" s="21"/>
      <c r="C722" s="21"/>
      <c r="D722" s="65"/>
      <c r="E722" s="38"/>
      <c r="F722" s="21"/>
      <c r="G722" s="21"/>
      <c r="H722" s="24"/>
      <c r="I722" s="47"/>
      <c r="J722" s="47"/>
      <c r="K722" s="47"/>
      <c r="L722" s="132"/>
      <c r="M722" s="28"/>
      <c r="N722" s="28"/>
      <c r="O722" s="28"/>
    </row>
    <row r="723" spans="1:15" x14ac:dyDescent="0.35">
      <c r="A723" s="33"/>
      <c r="B723" s="21"/>
      <c r="C723" s="21"/>
      <c r="D723" s="65"/>
      <c r="E723" s="38"/>
      <c r="F723" s="21"/>
      <c r="G723" s="21"/>
      <c r="H723" s="24"/>
      <c r="I723" s="47"/>
      <c r="J723" s="47"/>
      <c r="K723" s="47"/>
      <c r="L723" s="132"/>
      <c r="M723" s="28"/>
      <c r="N723" s="28"/>
      <c r="O723" s="28"/>
    </row>
    <row r="724" spans="1:15" x14ac:dyDescent="0.35">
      <c r="A724" s="33"/>
      <c r="B724" s="21"/>
      <c r="C724" s="21"/>
      <c r="D724" s="65"/>
      <c r="E724" s="38"/>
      <c r="F724" s="21"/>
      <c r="G724" s="21"/>
      <c r="H724" s="24"/>
      <c r="I724" s="47"/>
      <c r="J724" s="47"/>
      <c r="K724" s="47"/>
      <c r="L724" s="132"/>
      <c r="M724" s="28"/>
      <c r="N724" s="28"/>
      <c r="O724" s="28"/>
    </row>
    <row r="725" spans="1:15" x14ac:dyDescent="0.35">
      <c r="A725" s="33"/>
      <c r="B725" s="21"/>
      <c r="C725" s="21"/>
      <c r="D725" s="65"/>
      <c r="E725" s="38"/>
      <c r="F725" s="21"/>
      <c r="G725" s="21"/>
      <c r="H725" s="24"/>
      <c r="I725" s="47"/>
      <c r="J725" s="47"/>
      <c r="K725" s="47"/>
      <c r="L725" s="132"/>
      <c r="M725" s="28"/>
      <c r="N725" s="28"/>
      <c r="O725" s="28"/>
    </row>
    <row r="726" spans="1:15" x14ac:dyDescent="0.35">
      <c r="A726" s="33"/>
      <c r="B726" s="21"/>
      <c r="C726" s="64"/>
      <c r="D726" s="64"/>
      <c r="E726" s="38"/>
      <c r="F726" s="21"/>
      <c r="G726" s="21"/>
      <c r="H726" s="24"/>
      <c r="I726" s="47"/>
      <c r="J726" s="47"/>
      <c r="K726" s="47"/>
      <c r="L726" s="132"/>
      <c r="M726" s="28"/>
      <c r="N726" s="28"/>
      <c r="O726" s="28"/>
    </row>
    <row r="727" spans="1:15" x14ac:dyDescent="0.35">
      <c r="A727" s="33"/>
      <c r="B727" s="21"/>
      <c r="C727" s="65"/>
      <c r="D727" s="65"/>
      <c r="E727" s="38"/>
      <c r="F727" s="21"/>
      <c r="G727" s="21"/>
      <c r="H727" s="24"/>
      <c r="I727" s="47"/>
      <c r="J727" s="47"/>
      <c r="K727" s="47"/>
      <c r="L727" s="132"/>
      <c r="M727" s="28"/>
      <c r="N727" s="28"/>
      <c r="O727" s="28"/>
    </row>
    <row r="728" spans="1:15" x14ac:dyDescent="0.35">
      <c r="A728" s="33"/>
      <c r="B728" s="21"/>
      <c r="C728" s="21"/>
      <c r="D728" s="65"/>
      <c r="E728" s="38"/>
      <c r="F728" s="21"/>
      <c r="G728" s="21"/>
      <c r="H728" s="24"/>
      <c r="I728" s="47"/>
      <c r="J728" s="47"/>
      <c r="K728" s="47"/>
      <c r="L728" s="132"/>
      <c r="M728" s="28"/>
      <c r="N728" s="28"/>
      <c r="O728" s="28"/>
    </row>
    <row r="729" spans="1:15" x14ac:dyDescent="0.35">
      <c r="A729" s="33"/>
      <c r="B729" s="21"/>
      <c r="C729" s="21"/>
      <c r="D729" s="21"/>
      <c r="E729" s="38"/>
      <c r="F729" s="21"/>
      <c r="G729" s="21"/>
      <c r="H729" s="24"/>
      <c r="I729" s="47"/>
      <c r="J729" s="47"/>
      <c r="K729" s="47"/>
      <c r="L729" s="132"/>
      <c r="M729" s="28"/>
      <c r="N729" s="28"/>
      <c r="O729" s="28"/>
    </row>
    <row r="730" spans="1:15" x14ac:dyDescent="0.35">
      <c r="A730" s="33"/>
      <c r="B730" s="21"/>
      <c r="C730" s="21"/>
      <c r="D730" s="21"/>
      <c r="E730" s="38"/>
      <c r="F730" s="21"/>
      <c r="G730" s="21"/>
      <c r="H730" s="24"/>
      <c r="I730" s="47"/>
      <c r="J730" s="47"/>
      <c r="K730" s="47"/>
      <c r="L730" s="132"/>
      <c r="M730" s="28"/>
      <c r="N730" s="28"/>
      <c r="O730" s="28"/>
    </row>
    <row r="731" spans="1:15" x14ac:dyDescent="0.35">
      <c r="A731" s="33"/>
      <c r="B731" s="21"/>
      <c r="C731" s="21"/>
      <c r="D731" s="21"/>
      <c r="E731" s="38"/>
      <c r="F731" s="21"/>
      <c r="G731" s="21"/>
      <c r="H731" s="24"/>
      <c r="I731" s="47"/>
      <c r="J731" s="47"/>
      <c r="K731" s="47"/>
      <c r="L731" s="132"/>
      <c r="M731" s="28"/>
      <c r="N731" s="28"/>
      <c r="O731" s="28"/>
    </row>
    <row r="732" spans="1:15" x14ac:dyDescent="0.35">
      <c r="A732" s="33"/>
      <c r="B732" s="21"/>
      <c r="C732" s="21"/>
      <c r="D732" s="64"/>
      <c r="E732" s="38"/>
      <c r="F732" s="21"/>
      <c r="G732" s="21"/>
      <c r="H732" s="24"/>
      <c r="I732" s="47"/>
      <c r="J732" s="47"/>
      <c r="K732" s="47"/>
      <c r="L732" s="132"/>
      <c r="M732" s="28"/>
      <c r="N732" s="28"/>
      <c r="O732" s="28"/>
    </row>
    <row r="733" spans="1:15" x14ac:dyDescent="0.35">
      <c r="A733" s="33"/>
      <c r="B733" s="21"/>
      <c r="C733" s="21"/>
      <c r="D733" s="65"/>
      <c r="E733" s="38"/>
      <c r="F733" s="21"/>
      <c r="G733" s="21"/>
      <c r="H733" s="24"/>
      <c r="I733" s="47"/>
      <c r="J733" s="47"/>
      <c r="K733" s="47"/>
      <c r="L733" s="132"/>
      <c r="M733" s="28"/>
      <c r="N733" s="28"/>
      <c r="O733" s="28"/>
    </row>
    <row r="734" spans="1:15" x14ac:dyDescent="0.35">
      <c r="A734" s="33"/>
      <c r="B734" s="21"/>
      <c r="C734" s="21"/>
      <c r="D734" s="65"/>
      <c r="E734" s="38"/>
      <c r="F734" s="21"/>
      <c r="G734" s="21"/>
      <c r="H734" s="24"/>
      <c r="I734" s="47"/>
      <c r="J734" s="47"/>
      <c r="K734" s="47"/>
      <c r="L734" s="132"/>
      <c r="M734" s="28"/>
      <c r="N734" s="28"/>
      <c r="O734" s="28"/>
    </row>
    <row r="735" spans="1:15" x14ac:dyDescent="0.35">
      <c r="A735" s="33"/>
      <c r="B735" s="21"/>
      <c r="C735" s="21"/>
      <c r="D735" s="21"/>
      <c r="E735" s="38"/>
      <c r="F735" s="21"/>
      <c r="G735" s="21"/>
      <c r="H735" s="24"/>
      <c r="I735" s="47"/>
      <c r="J735" s="47"/>
      <c r="K735" s="47"/>
      <c r="L735" s="132"/>
      <c r="M735" s="28"/>
      <c r="N735" s="28"/>
      <c r="O735" s="28"/>
    </row>
    <row r="736" spans="1:15" x14ac:dyDescent="0.35">
      <c r="A736" s="33"/>
      <c r="B736" s="21"/>
      <c r="C736" s="21"/>
      <c r="D736" s="21"/>
      <c r="E736" s="38"/>
      <c r="F736" s="21"/>
      <c r="G736" s="21"/>
      <c r="H736" s="24"/>
      <c r="I736" s="47"/>
      <c r="J736" s="47"/>
      <c r="K736" s="47"/>
      <c r="L736" s="132"/>
      <c r="M736" s="28"/>
      <c r="N736" s="28"/>
      <c r="O736" s="28"/>
    </row>
    <row r="737" spans="1:15" x14ac:dyDescent="0.35">
      <c r="A737" s="33"/>
      <c r="B737" s="21"/>
      <c r="C737" s="21"/>
      <c r="D737" s="21"/>
      <c r="E737" s="38"/>
      <c r="F737" s="21"/>
      <c r="G737" s="21"/>
      <c r="H737" s="24"/>
      <c r="I737" s="47"/>
      <c r="J737" s="47"/>
      <c r="K737" s="47"/>
      <c r="L737" s="132"/>
      <c r="M737" s="28"/>
      <c r="N737" s="28"/>
      <c r="O737" s="28"/>
    </row>
    <row r="738" spans="1:15" x14ac:dyDescent="0.35">
      <c r="A738" s="33"/>
      <c r="B738" s="21"/>
      <c r="C738" s="21"/>
      <c r="D738" s="64"/>
      <c r="E738" s="38"/>
      <c r="F738" s="21"/>
      <c r="G738" s="21"/>
      <c r="H738" s="24"/>
      <c r="I738" s="47"/>
      <c r="J738" s="47"/>
      <c r="K738" s="47"/>
      <c r="L738" s="132"/>
      <c r="M738" s="28"/>
      <c r="N738" s="28"/>
      <c r="O738" s="28"/>
    </row>
    <row r="739" spans="1:15" x14ac:dyDescent="0.35">
      <c r="A739" s="33"/>
      <c r="B739" s="21"/>
      <c r="C739" s="21"/>
      <c r="D739" s="64"/>
      <c r="E739" s="38"/>
      <c r="F739" s="21"/>
      <c r="G739" s="21"/>
      <c r="H739" s="24"/>
      <c r="I739" s="47"/>
      <c r="J739" s="47"/>
      <c r="K739" s="47"/>
      <c r="L739" s="132"/>
      <c r="M739" s="28"/>
      <c r="N739" s="28"/>
      <c r="O739" s="28"/>
    </row>
    <row r="740" spans="1:15" x14ac:dyDescent="0.35">
      <c r="A740" s="33"/>
      <c r="B740" s="21"/>
      <c r="C740" s="21"/>
      <c r="D740" s="64"/>
      <c r="E740" s="38"/>
      <c r="F740" s="21"/>
      <c r="G740" s="21"/>
      <c r="H740" s="24"/>
      <c r="I740" s="47"/>
      <c r="J740" s="47"/>
      <c r="K740" s="47"/>
      <c r="L740" s="132"/>
      <c r="M740" s="28"/>
      <c r="N740" s="28"/>
      <c r="O740" s="28"/>
    </row>
    <row r="741" spans="1:15" x14ac:dyDescent="0.35">
      <c r="A741" s="33"/>
      <c r="B741" s="21"/>
      <c r="C741" s="21"/>
      <c r="D741" s="64"/>
      <c r="E741" s="38"/>
      <c r="F741" s="21"/>
      <c r="G741" s="21"/>
      <c r="H741" s="24"/>
      <c r="I741" s="47"/>
      <c r="J741" s="47"/>
      <c r="K741" s="47"/>
      <c r="L741" s="132"/>
      <c r="M741" s="28"/>
      <c r="N741" s="28"/>
      <c r="O741" s="28"/>
    </row>
    <row r="742" spans="1:15" x14ac:dyDescent="0.35">
      <c r="A742" s="33"/>
      <c r="B742" s="21"/>
      <c r="C742" s="21"/>
      <c r="D742" s="64"/>
      <c r="E742" s="38"/>
      <c r="F742" s="21"/>
      <c r="G742" s="21"/>
      <c r="H742" s="24"/>
      <c r="I742" s="47"/>
      <c r="J742" s="47"/>
      <c r="K742" s="47"/>
      <c r="L742" s="132"/>
      <c r="M742" s="28"/>
      <c r="N742" s="28"/>
      <c r="O742" s="28"/>
    </row>
    <row r="743" spans="1:15" x14ac:dyDescent="0.35">
      <c r="A743" s="33"/>
      <c r="B743" s="21"/>
      <c r="C743" s="21"/>
      <c r="D743" s="65"/>
      <c r="E743" s="38"/>
      <c r="F743" s="21"/>
      <c r="G743" s="21"/>
      <c r="H743" s="24"/>
      <c r="I743" s="47"/>
      <c r="J743" s="47"/>
      <c r="K743" s="47"/>
      <c r="L743" s="132"/>
      <c r="M743" s="28"/>
      <c r="N743" s="28"/>
      <c r="O743" s="28"/>
    </row>
    <row r="744" spans="1:15" x14ac:dyDescent="0.35">
      <c r="A744" s="33"/>
      <c r="B744" s="21"/>
      <c r="C744" s="21"/>
      <c r="D744" s="65"/>
      <c r="E744" s="38"/>
      <c r="F744" s="21"/>
      <c r="G744" s="21"/>
      <c r="H744" s="24"/>
      <c r="I744" s="47"/>
      <c r="J744" s="47"/>
      <c r="K744" s="47"/>
      <c r="L744" s="132"/>
      <c r="M744" s="28"/>
      <c r="N744" s="28"/>
      <c r="O744" s="28"/>
    </row>
    <row r="745" spans="1:15" x14ac:dyDescent="0.35">
      <c r="A745" s="33"/>
      <c r="B745" s="21"/>
      <c r="C745" s="21"/>
      <c r="D745" s="65"/>
      <c r="E745" s="38"/>
      <c r="F745" s="21"/>
      <c r="G745" s="21"/>
      <c r="H745" s="24"/>
      <c r="I745" s="47"/>
      <c r="J745" s="47"/>
      <c r="K745" s="47"/>
      <c r="L745" s="132"/>
      <c r="M745" s="28"/>
      <c r="N745" s="28"/>
      <c r="O745" s="28"/>
    </row>
    <row r="746" spans="1:15" x14ac:dyDescent="0.35">
      <c r="A746" s="33"/>
      <c r="B746" s="21"/>
      <c r="C746" s="21"/>
      <c r="D746" s="65"/>
      <c r="E746" s="38"/>
      <c r="F746" s="21"/>
      <c r="G746" s="21"/>
      <c r="H746" s="24"/>
      <c r="I746" s="47"/>
      <c r="J746" s="47"/>
      <c r="K746" s="47"/>
      <c r="L746" s="132"/>
      <c r="M746" s="28"/>
      <c r="N746" s="28"/>
      <c r="O746" s="28"/>
    </row>
    <row r="747" spans="1:15" x14ac:dyDescent="0.35">
      <c r="A747" s="33"/>
      <c r="B747" s="21"/>
      <c r="C747" s="64"/>
      <c r="D747" s="64"/>
      <c r="E747" s="38"/>
      <c r="F747" s="21"/>
      <c r="G747" s="21"/>
      <c r="H747" s="24"/>
      <c r="I747" s="47"/>
      <c r="J747" s="47"/>
      <c r="K747" s="47"/>
      <c r="L747" s="132"/>
      <c r="M747" s="28"/>
      <c r="N747" s="28"/>
      <c r="O747" s="28"/>
    </row>
    <row r="748" spans="1:15" x14ac:dyDescent="0.35">
      <c r="A748" s="33"/>
      <c r="B748" s="21"/>
      <c r="C748" s="65"/>
      <c r="D748" s="65"/>
      <c r="E748" s="38"/>
      <c r="F748" s="21"/>
      <c r="G748" s="21"/>
      <c r="H748" s="24"/>
      <c r="I748" s="47"/>
      <c r="J748" s="47"/>
      <c r="K748" s="47"/>
      <c r="L748" s="132"/>
      <c r="M748" s="28"/>
      <c r="N748" s="28"/>
      <c r="O748" s="28"/>
    </row>
    <row r="749" spans="1:15" x14ac:dyDescent="0.35">
      <c r="A749" s="33"/>
      <c r="B749" s="21"/>
      <c r="C749" s="21"/>
      <c r="D749" s="65"/>
      <c r="E749" s="38"/>
      <c r="F749" s="21"/>
      <c r="G749" s="21"/>
      <c r="H749" s="24"/>
      <c r="I749" s="47"/>
      <c r="J749" s="47"/>
      <c r="K749" s="47"/>
      <c r="L749" s="132"/>
      <c r="M749" s="28"/>
      <c r="N749" s="28"/>
      <c r="O749" s="28"/>
    </row>
    <row r="750" spans="1:15" x14ac:dyDescent="0.35">
      <c r="A750" s="33"/>
      <c r="B750" s="21"/>
      <c r="C750" s="21"/>
      <c r="D750" s="21"/>
      <c r="E750" s="38"/>
      <c r="F750" s="21"/>
      <c r="G750" s="21"/>
      <c r="H750" s="24"/>
      <c r="I750" s="47"/>
      <c r="J750" s="47"/>
      <c r="K750" s="47"/>
      <c r="L750" s="132"/>
      <c r="M750" s="28"/>
      <c r="N750" s="28"/>
      <c r="O750" s="28"/>
    </row>
    <row r="751" spans="1:15" x14ac:dyDescent="0.35">
      <c r="A751" s="33"/>
      <c r="B751" s="21"/>
      <c r="C751" s="21"/>
      <c r="D751" s="65"/>
      <c r="E751" s="38"/>
      <c r="F751" s="21"/>
      <c r="G751" s="21"/>
      <c r="H751" s="24"/>
      <c r="I751" s="47"/>
      <c r="J751" s="47"/>
      <c r="K751" s="47"/>
      <c r="L751" s="132"/>
      <c r="M751" s="28"/>
      <c r="N751" s="28"/>
      <c r="O751" s="28"/>
    </row>
    <row r="752" spans="1:15" x14ac:dyDescent="0.35">
      <c r="A752" s="33"/>
      <c r="B752" s="21"/>
      <c r="C752" s="21"/>
      <c r="D752" s="65"/>
      <c r="E752" s="38"/>
      <c r="F752" s="21"/>
      <c r="G752" s="21"/>
      <c r="H752" s="24"/>
      <c r="I752" s="47"/>
      <c r="J752" s="47"/>
      <c r="K752" s="47"/>
      <c r="L752" s="132"/>
      <c r="M752" s="28"/>
      <c r="N752" s="28"/>
      <c r="O752" s="28"/>
    </row>
    <row r="753" spans="1:15" x14ac:dyDescent="0.35">
      <c r="A753" s="33"/>
      <c r="B753" s="21"/>
      <c r="C753" s="21"/>
      <c r="D753" s="21"/>
      <c r="E753" s="38"/>
      <c r="F753" s="21"/>
      <c r="G753" s="21"/>
      <c r="H753" s="24"/>
      <c r="I753" s="47"/>
      <c r="J753" s="47"/>
      <c r="K753" s="47"/>
      <c r="L753" s="132"/>
      <c r="M753" s="28"/>
      <c r="N753" s="28"/>
      <c r="O753" s="28"/>
    </row>
    <row r="754" spans="1:15" x14ac:dyDescent="0.35">
      <c r="A754" s="33"/>
      <c r="B754" s="21"/>
      <c r="C754" s="21"/>
      <c r="D754" s="21"/>
      <c r="E754" s="38"/>
      <c r="F754" s="21"/>
      <c r="G754" s="21"/>
      <c r="H754" s="24"/>
      <c r="I754" s="47"/>
      <c r="J754" s="47"/>
      <c r="K754" s="47"/>
      <c r="L754" s="132"/>
      <c r="M754" s="28"/>
      <c r="N754" s="28"/>
      <c r="O754" s="28"/>
    </row>
    <row r="755" spans="1:15" x14ac:dyDescent="0.35">
      <c r="A755" s="33"/>
      <c r="B755" s="21"/>
      <c r="C755" s="21"/>
      <c r="D755" s="21"/>
      <c r="E755" s="38"/>
      <c r="F755" s="21"/>
      <c r="G755" s="21"/>
      <c r="H755" s="24"/>
      <c r="I755" s="47"/>
      <c r="J755" s="47"/>
      <c r="K755" s="47"/>
      <c r="L755" s="132"/>
      <c r="M755" s="28"/>
      <c r="N755" s="28"/>
      <c r="O755" s="28"/>
    </row>
    <row r="756" spans="1:15" x14ac:dyDescent="0.35">
      <c r="A756" s="33"/>
      <c r="B756" s="21"/>
      <c r="C756" s="21"/>
      <c r="D756" s="64"/>
      <c r="E756" s="38"/>
      <c r="F756" s="21"/>
      <c r="G756" s="21"/>
      <c r="H756" s="24"/>
      <c r="I756" s="47"/>
      <c r="J756" s="47"/>
      <c r="K756" s="47"/>
      <c r="L756" s="132"/>
      <c r="M756" s="28"/>
      <c r="N756" s="28"/>
      <c r="O756" s="28"/>
    </row>
    <row r="757" spans="1:15" x14ac:dyDescent="0.35">
      <c r="A757" s="33"/>
      <c r="B757" s="21"/>
      <c r="C757" s="21"/>
      <c r="D757" s="64"/>
      <c r="E757" s="38"/>
      <c r="F757" s="21"/>
      <c r="G757" s="21"/>
      <c r="H757" s="24"/>
      <c r="I757" s="47"/>
      <c r="J757" s="47"/>
      <c r="K757" s="47"/>
      <c r="L757" s="132"/>
      <c r="M757" s="28"/>
      <c r="N757" s="28"/>
      <c r="O757" s="28"/>
    </row>
    <row r="758" spans="1:15" x14ac:dyDescent="0.35">
      <c r="A758" s="33"/>
      <c r="B758" s="21"/>
      <c r="C758" s="21"/>
      <c r="D758" s="64"/>
      <c r="E758" s="38"/>
      <c r="F758" s="21"/>
      <c r="G758" s="21"/>
      <c r="H758" s="24"/>
      <c r="I758" s="47"/>
      <c r="J758" s="47"/>
      <c r="K758" s="47"/>
      <c r="L758" s="132"/>
      <c r="M758" s="28"/>
      <c r="N758" s="28"/>
      <c r="O758" s="28"/>
    </row>
    <row r="759" spans="1:15" x14ac:dyDescent="0.35">
      <c r="A759" s="33"/>
      <c r="B759" s="21"/>
      <c r="C759" s="21"/>
      <c r="D759" s="64"/>
      <c r="E759" s="38"/>
      <c r="F759" s="21"/>
      <c r="G759" s="21"/>
      <c r="H759" s="24"/>
      <c r="I759" s="47"/>
      <c r="J759" s="47"/>
      <c r="K759" s="47"/>
      <c r="L759" s="132"/>
      <c r="M759" s="28"/>
      <c r="N759" s="28"/>
      <c r="O759" s="28"/>
    </row>
    <row r="760" spans="1:15" x14ac:dyDescent="0.35">
      <c r="A760" s="33"/>
      <c r="B760" s="21"/>
      <c r="C760" s="21"/>
      <c r="D760" s="64"/>
      <c r="E760" s="38"/>
      <c r="F760" s="21"/>
      <c r="G760" s="21"/>
      <c r="H760" s="24"/>
      <c r="I760" s="47"/>
      <c r="J760" s="47"/>
      <c r="K760" s="47"/>
      <c r="L760" s="132"/>
      <c r="M760" s="28"/>
      <c r="N760" s="28"/>
      <c r="O760" s="28"/>
    </row>
    <row r="761" spans="1:15" x14ac:dyDescent="0.35">
      <c r="A761" s="33"/>
      <c r="B761" s="21"/>
      <c r="C761" s="21"/>
      <c r="D761" s="65"/>
      <c r="E761" s="38"/>
      <c r="F761" s="21"/>
      <c r="G761" s="21"/>
      <c r="H761" s="24"/>
      <c r="I761" s="47"/>
      <c r="J761" s="47"/>
      <c r="K761" s="47"/>
      <c r="L761" s="132"/>
      <c r="M761" s="28"/>
      <c r="N761" s="28"/>
      <c r="O761" s="28"/>
    </row>
    <row r="762" spans="1:15" x14ac:dyDescent="0.35">
      <c r="A762" s="33"/>
      <c r="B762" s="21"/>
      <c r="C762" s="21"/>
      <c r="D762" s="65"/>
      <c r="E762" s="38"/>
      <c r="F762" s="21"/>
      <c r="G762" s="21"/>
      <c r="H762" s="24"/>
      <c r="I762" s="47"/>
      <c r="J762" s="47"/>
      <c r="K762" s="47"/>
      <c r="L762" s="132"/>
      <c r="M762" s="28"/>
      <c r="N762" s="28"/>
      <c r="O762" s="28"/>
    </row>
    <row r="763" spans="1:15" x14ac:dyDescent="0.35">
      <c r="A763" s="33"/>
      <c r="B763" s="21"/>
      <c r="C763" s="21"/>
      <c r="D763" s="65"/>
      <c r="E763" s="38"/>
      <c r="F763" s="21"/>
      <c r="G763" s="21"/>
      <c r="H763" s="24"/>
      <c r="I763" s="47"/>
      <c r="J763" s="47"/>
      <c r="K763" s="47"/>
      <c r="L763" s="132"/>
      <c r="M763" s="28"/>
      <c r="N763" s="28"/>
      <c r="O763" s="28"/>
    </row>
    <row r="764" spans="1:15" x14ac:dyDescent="0.35">
      <c r="A764" s="33"/>
      <c r="B764" s="21"/>
      <c r="C764" s="21"/>
      <c r="D764" s="65"/>
      <c r="E764" s="38"/>
      <c r="F764" s="21"/>
      <c r="G764" s="21"/>
      <c r="H764" s="24"/>
      <c r="I764" s="47"/>
      <c r="J764" s="47"/>
      <c r="K764" s="47"/>
      <c r="L764" s="132"/>
      <c r="M764" s="28"/>
      <c r="N764" s="28"/>
      <c r="O764" s="28"/>
    </row>
    <row r="765" spans="1:15" x14ac:dyDescent="0.35">
      <c r="A765" s="33"/>
      <c r="B765" s="21"/>
      <c r="C765" s="64"/>
      <c r="D765" s="64"/>
      <c r="E765" s="38"/>
      <c r="F765" s="21"/>
      <c r="G765" s="21"/>
      <c r="H765" s="24"/>
      <c r="I765" s="47"/>
      <c r="J765" s="47"/>
      <c r="K765" s="47"/>
      <c r="L765" s="132"/>
      <c r="M765" s="28"/>
      <c r="N765" s="28"/>
      <c r="O765" s="28"/>
    </row>
    <row r="766" spans="1:15" x14ac:dyDescent="0.35">
      <c r="A766" s="33"/>
      <c r="B766" s="21"/>
      <c r="C766" s="65"/>
      <c r="D766" s="65"/>
      <c r="E766" s="38"/>
      <c r="F766" s="21"/>
      <c r="G766" s="21"/>
      <c r="H766" s="24"/>
      <c r="I766" s="47"/>
      <c r="J766" s="47"/>
      <c r="K766" s="47"/>
      <c r="L766" s="132"/>
      <c r="M766" s="28"/>
      <c r="N766" s="28"/>
      <c r="O766" s="28"/>
    </row>
    <row r="767" spans="1:15" x14ac:dyDescent="0.35">
      <c r="A767" s="33"/>
      <c r="B767" s="21"/>
      <c r="C767" s="21"/>
      <c r="D767" s="21"/>
      <c r="E767" s="38"/>
      <c r="F767" s="21"/>
      <c r="G767" s="21"/>
      <c r="H767" s="24"/>
      <c r="I767" s="47"/>
      <c r="J767" s="47"/>
      <c r="K767" s="47"/>
      <c r="L767" s="132"/>
      <c r="M767" s="28"/>
      <c r="N767" s="28"/>
      <c r="O767" s="28"/>
    </row>
    <row r="768" spans="1:15" x14ac:dyDescent="0.35">
      <c r="A768" s="33"/>
      <c r="B768" s="21"/>
      <c r="C768" s="21"/>
      <c r="D768" s="65"/>
      <c r="E768" s="38"/>
      <c r="F768" s="21"/>
      <c r="G768" s="21"/>
      <c r="H768" s="24"/>
      <c r="I768" s="47"/>
      <c r="J768" s="47"/>
      <c r="K768" s="47"/>
      <c r="L768" s="132"/>
      <c r="M768" s="28"/>
      <c r="N768" s="28"/>
      <c r="O768" s="28"/>
    </row>
    <row r="769" spans="1:15" x14ac:dyDescent="0.35">
      <c r="A769" s="33"/>
      <c r="B769" s="21"/>
      <c r="C769" s="21"/>
      <c r="D769" s="65"/>
      <c r="E769" s="38"/>
      <c r="F769" s="21"/>
      <c r="G769" s="21"/>
      <c r="H769" s="24"/>
      <c r="I769" s="47"/>
      <c r="J769" s="47"/>
      <c r="K769" s="47"/>
      <c r="L769" s="132"/>
      <c r="M769" s="28"/>
      <c r="N769" s="28"/>
      <c r="O769" s="28"/>
    </row>
    <row r="770" spans="1:15" x14ac:dyDescent="0.35">
      <c r="A770" s="33"/>
      <c r="B770" s="21"/>
      <c r="C770" s="21"/>
      <c r="D770" s="21"/>
      <c r="E770" s="38"/>
      <c r="F770" s="21"/>
      <c r="G770" s="21"/>
      <c r="H770" s="24"/>
      <c r="I770" s="47"/>
      <c r="J770" s="47"/>
      <c r="K770" s="47"/>
      <c r="L770" s="132"/>
      <c r="M770" s="28"/>
      <c r="N770" s="28"/>
      <c r="O770" s="28"/>
    </row>
    <row r="771" spans="1:15" x14ac:dyDescent="0.35">
      <c r="A771" s="33"/>
      <c r="B771" s="21"/>
      <c r="C771" s="21"/>
      <c r="D771" s="21"/>
      <c r="E771" s="38"/>
      <c r="F771" s="21"/>
      <c r="G771" s="21"/>
      <c r="H771" s="24"/>
      <c r="I771" s="47"/>
      <c r="J771" s="47"/>
      <c r="K771" s="47"/>
      <c r="L771" s="132"/>
      <c r="M771" s="28"/>
      <c r="N771" s="28"/>
      <c r="O771" s="28"/>
    </row>
    <row r="772" spans="1:15" x14ac:dyDescent="0.35">
      <c r="A772" s="33"/>
      <c r="B772" s="21"/>
      <c r="C772" s="21"/>
      <c r="D772" s="21"/>
      <c r="E772" s="38"/>
      <c r="F772" s="21"/>
      <c r="G772" s="21"/>
      <c r="H772" s="24"/>
      <c r="I772" s="47"/>
      <c r="J772" s="47"/>
      <c r="K772" s="47"/>
      <c r="L772" s="132"/>
      <c r="M772" s="28"/>
      <c r="N772" s="28"/>
      <c r="O772" s="28"/>
    </row>
    <row r="773" spans="1:15" x14ac:dyDescent="0.35">
      <c r="A773" s="33"/>
      <c r="B773" s="21"/>
      <c r="C773" s="21"/>
      <c r="D773" s="64"/>
      <c r="E773" s="38"/>
      <c r="F773" s="21"/>
      <c r="G773" s="21"/>
      <c r="H773" s="24"/>
      <c r="I773" s="47"/>
      <c r="J773" s="47"/>
      <c r="K773" s="47"/>
      <c r="L773" s="132"/>
      <c r="M773" s="28"/>
      <c r="N773" s="28"/>
      <c r="O773" s="28"/>
    </row>
    <row r="774" spans="1:15" x14ac:dyDescent="0.35">
      <c r="A774" s="33"/>
      <c r="B774" s="21"/>
      <c r="C774" s="21"/>
      <c r="D774" s="64"/>
      <c r="E774" s="38"/>
      <c r="F774" s="21"/>
      <c r="G774" s="21"/>
      <c r="H774" s="24"/>
      <c r="I774" s="47"/>
      <c r="J774" s="47"/>
      <c r="K774" s="47"/>
      <c r="L774" s="132"/>
      <c r="M774" s="28"/>
      <c r="N774" s="28"/>
      <c r="O774" s="28"/>
    </row>
    <row r="775" spans="1:15" x14ac:dyDescent="0.35">
      <c r="A775" s="33"/>
      <c r="B775" s="21"/>
      <c r="C775" s="21"/>
      <c r="D775" s="64"/>
      <c r="E775" s="38"/>
      <c r="F775" s="21"/>
      <c r="G775" s="21"/>
      <c r="H775" s="24"/>
      <c r="I775" s="47"/>
      <c r="J775" s="47"/>
      <c r="K775" s="47"/>
      <c r="L775" s="132"/>
      <c r="M775" s="28"/>
      <c r="N775" s="28"/>
      <c r="O775" s="28"/>
    </row>
    <row r="776" spans="1:15" x14ac:dyDescent="0.35">
      <c r="A776" s="33"/>
      <c r="B776" s="21"/>
      <c r="C776" s="21"/>
      <c r="D776" s="64"/>
      <c r="E776" s="38"/>
      <c r="F776" s="21"/>
      <c r="G776" s="21"/>
      <c r="H776" s="24"/>
      <c r="I776" s="47"/>
      <c r="J776" s="47"/>
      <c r="K776" s="47"/>
      <c r="L776" s="132"/>
      <c r="M776" s="28"/>
      <c r="N776" s="28"/>
      <c r="O776" s="28"/>
    </row>
    <row r="777" spans="1:15" x14ac:dyDescent="0.35">
      <c r="A777" s="33"/>
      <c r="B777" s="21"/>
      <c r="C777" s="21"/>
      <c r="D777" s="64"/>
      <c r="E777" s="38"/>
      <c r="F777" s="21"/>
      <c r="G777" s="21"/>
      <c r="H777" s="24"/>
      <c r="I777" s="47"/>
      <c r="J777" s="47"/>
      <c r="K777" s="47"/>
      <c r="L777" s="132"/>
      <c r="M777" s="28"/>
      <c r="N777" s="28"/>
      <c r="O777" s="28"/>
    </row>
    <row r="778" spans="1:15" x14ac:dyDescent="0.35">
      <c r="A778" s="33"/>
      <c r="B778" s="21"/>
      <c r="C778" s="21"/>
      <c r="D778" s="64"/>
      <c r="E778" s="38"/>
      <c r="F778" s="21"/>
      <c r="G778" s="21"/>
      <c r="H778" s="24"/>
      <c r="I778" s="47"/>
      <c r="J778" s="47"/>
      <c r="K778" s="47"/>
      <c r="L778" s="132"/>
      <c r="M778" s="28"/>
      <c r="N778" s="28"/>
      <c r="O778" s="28"/>
    </row>
    <row r="779" spans="1:15" x14ac:dyDescent="0.35">
      <c r="A779" s="33"/>
      <c r="B779" s="21"/>
      <c r="C779" s="21"/>
      <c r="D779" s="65"/>
      <c r="E779" s="38"/>
      <c r="F779" s="21"/>
      <c r="G779" s="21"/>
      <c r="H779" s="24"/>
      <c r="I779" s="47"/>
      <c r="J779" s="47"/>
      <c r="K779" s="47"/>
      <c r="L779" s="132"/>
      <c r="M779" s="28"/>
      <c r="N779" s="28"/>
      <c r="O779" s="28"/>
    </row>
    <row r="780" spans="1:15" x14ac:dyDescent="0.35">
      <c r="A780" s="33"/>
      <c r="B780" s="21"/>
      <c r="C780" s="21"/>
      <c r="D780" s="65"/>
      <c r="E780" s="38"/>
      <c r="F780" s="21"/>
      <c r="G780" s="21"/>
      <c r="H780" s="24"/>
      <c r="I780" s="47"/>
      <c r="J780" s="47"/>
      <c r="K780" s="47"/>
      <c r="L780" s="132"/>
      <c r="M780" s="28"/>
      <c r="N780" s="28"/>
      <c r="O780" s="28"/>
    </row>
    <row r="781" spans="1:15" x14ac:dyDescent="0.35">
      <c r="A781" s="33"/>
      <c r="B781" s="21"/>
      <c r="C781" s="21"/>
      <c r="D781" s="65"/>
      <c r="E781" s="38"/>
      <c r="F781" s="21"/>
      <c r="G781" s="21"/>
      <c r="H781" s="24"/>
      <c r="I781" s="47"/>
      <c r="J781" s="47"/>
      <c r="K781" s="47"/>
      <c r="L781" s="132"/>
      <c r="M781" s="28"/>
      <c r="N781" s="28"/>
      <c r="O781" s="28"/>
    </row>
    <row r="782" spans="1:15" x14ac:dyDescent="0.35">
      <c r="A782" s="33"/>
      <c r="B782" s="21"/>
      <c r="C782" s="21"/>
      <c r="D782" s="65"/>
      <c r="E782" s="38"/>
      <c r="F782" s="21"/>
      <c r="G782" s="21"/>
      <c r="H782" s="24"/>
      <c r="I782" s="47"/>
      <c r="J782" s="47"/>
      <c r="K782" s="47"/>
      <c r="L782" s="132"/>
      <c r="M782" s="28"/>
      <c r="N782" s="28"/>
      <c r="O782" s="28"/>
    </row>
    <row r="783" spans="1:15" x14ac:dyDescent="0.35">
      <c r="A783" s="33"/>
      <c r="B783" s="21"/>
      <c r="C783" s="64"/>
      <c r="D783" s="64"/>
      <c r="E783" s="38"/>
      <c r="F783" s="21"/>
      <c r="G783" s="21"/>
      <c r="H783" s="24"/>
      <c r="I783" s="47"/>
      <c r="J783" s="47"/>
      <c r="K783" s="47"/>
      <c r="L783" s="132"/>
      <c r="M783" s="28"/>
      <c r="N783" s="28"/>
      <c r="O783" s="28"/>
    </row>
    <row r="784" spans="1:15" x14ac:dyDescent="0.35">
      <c r="A784" s="33"/>
      <c r="B784" s="21"/>
      <c r="C784" s="65"/>
      <c r="D784" s="65"/>
      <c r="E784" s="38"/>
      <c r="F784" s="21"/>
      <c r="G784" s="21"/>
      <c r="H784" s="24"/>
      <c r="I784" s="47"/>
      <c r="J784" s="47"/>
      <c r="K784" s="47"/>
      <c r="L784" s="132"/>
      <c r="M784" s="28"/>
      <c r="N784" s="28"/>
      <c r="O784" s="28"/>
    </row>
    <row r="785" spans="1:15" x14ac:dyDescent="0.35">
      <c r="A785" s="33"/>
      <c r="B785" s="21"/>
      <c r="C785" s="21"/>
      <c r="D785" s="21"/>
      <c r="E785" s="38"/>
      <c r="F785" s="21"/>
      <c r="G785" s="21"/>
      <c r="H785" s="24"/>
      <c r="I785" s="47"/>
      <c r="J785" s="47"/>
      <c r="K785" s="47"/>
      <c r="L785" s="132"/>
      <c r="M785" s="28"/>
      <c r="N785" s="28"/>
      <c r="O785" s="28"/>
    </row>
    <row r="786" spans="1:15" x14ac:dyDescent="0.35">
      <c r="A786" s="33"/>
      <c r="B786" s="21"/>
      <c r="C786" s="21"/>
      <c r="D786" s="65"/>
      <c r="E786" s="38"/>
      <c r="F786" s="21"/>
      <c r="G786" s="21"/>
      <c r="H786" s="24"/>
      <c r="I786" s="47"/>
      <c r="J786" s="47"/>
      <c r="K786" s="47"/>
      <c r="L786" s="132"/>
      <c r="M786" s="28"/>
      <c r="N786" s="28"/>
      <c r="O786" s="28"/>
    </row>
    <row r="787" spans="1:15" x14ac:dyDescent="0.35">
      <c r="A787" s="33"/>
      <c r="B787" s="21"/>
      <c r="C787" s="21"/>
      <c r="D787" s="65"/>
      <c r="E787" s="38"/>
      <c r="F787" s="21"/>
      <c r="G787" s="21"/>
      <c r="H787" s="24"/>
      <c r="I787" s="47"/>
      <c r="J787" s="47"/>
      <c r="K787" s="47"/>
      <c r="L787" s="132"/>
      <c r="M787" s="28"/>
      <c r="N787" s="28"/>
      <c r="O787" s="28"/>
    </row>
    <row r="788" spans="1:15" x14ac:dyDescent="0.35">
      <c r="A788" s="33"/>
      <c r="B788" s="21"/>
      <c r="C788" s="21"/>
      <c r="D788" s="21"/>
      <c r="E788" s="38"/>
      <c r="F788" s="21"/>
      <c r="G788" s="21"/>
      <c r="H788" s="24"/>
      <c r="I788" s="47"/>
      <c r="J788" s="47"/>
      <c r="K788" s="47"/>
      <c r="L788" s="132"/>
      <c r="M788" s="28"/>
      <c r="N788" s="28"/>
      <c r="O788" s="28"/>
    </row>
    <row r="789" spans="1:15" x14ac:dyDescent="0.35">
      <c r="A789" s="33"/>
      <c r="B789" s="21"/>
      <c r="C789" s="21"/>
      <c r="D789" s="21"/>
      <c r="E789" s="38"/>
      <c r="F789" s="21"/>
      <c r="G789" s="21"/>
      <c r="H789" s="24"/>
      <c r="I789" s="47"/>
      <c r="J789" s="47"/>
      <c r="K789" s="47"/>
      <c r="L789" s="132"/>
      <c r="M789" s="28"/>
      <c r="N789" s="28"/>
      <c r="O789" s="28"/>
    </row>
    <row r="790" spans="1:15" x14ac:dyDescent="0.35">
      <c r="A790" s="33"/>
      <c r="B790" s="21"/>
      <c r="C790" s="21"/>
      <c r="D790" s="21"/>
      <c r="E790" s="38"/>
      <c r="F790" s="21"/>
      <c r="G790" s="21"/>
      <c r="H790" s="24"/>
      <c r="I790" s="47"/>
      <c r="J790" s="47"/>
      <c r="K790" s="47"/>
      <c r="L790" s="132"/>
      <c r="M790" s="28"/>
      <c r="N790" s="28"/>
      <c r="O790" s="28"/>
    </row>
    <row r="791" spans="1:15" x14ac:dyDescent="0.35">
      <c r="A791" s="33"/>
      <c r="B791" s="21"/>
      <c r="C791" s="21"/>
      <c r="D791" s="21"/>
      <c r="E791" s="38"/>
      <c r="F791" s="21"/>
      <c r="G791" s="21"/>
      <c r="H791" s="24"/>
      <c r="I791" s="47"/>
      <c r="J791" s="47"/>
      <c r="K791" s="47"/>
      <c r="L791" s="132"/>
      <c r="M791" s="28"/>
      <c r="N791" s="28"/>
      <c r="O791" s="28"/>
    </row>
    <row r="792" spans="1:15" x14ac:dyDescent="0.35">
      <c r="A792" s="33"/>
      <c r="B792" s="21"/>
      <c r="C792" s="21"/>
      <c r="D792" s="64"/>
      <c r="E792" s="38"/>
      <c r="F792" s="21"/>
      <c r="G792" s="21"/>
      <c r="H792" s="24"/>
      <c r="I792" s="47"/>
      <c r="J792" s="47"/>
      <c r="K792" s="47"/>
      <c r="L792" s="132"/>
      <c r="M792" s="28"/>
      <c r="N792" s="28"/>
      <c r="O792" s="28"/>
    </row>
    <row r="793" spans="1:15" x14ac:dyDescent="0.35">
      <c r="A793" s="33"/>
      <c r="B793" s="21"/>
      <c r="C793" s="21"/>
      <c r="D793" s="64"/>
      <c r="E793" s="38"/>
      <c r="F793" s="21"/>
      <c r="G793" s="21"/>
      <c r="H793" s="24"/>
      <c r="I793" s="47"/>
      <c r="J793" s="47"/>
      <c r="K793" s="47"/>
      <c r="L793" s="132"/>
      <c r="M793" s="28"/>
      <c r="N793" s="28"/>
      <c r="O793" s="28"/>
    </row>
    <row r="794" spans="1:15" x14ac:dyDescent="0.35">
      <c r="A794" s="33"/>
      <c r="B794" s="21"/>
      <c r="C794" s="21"/>
      <c r="D794" s="64"/>
      <c r="E794" s="38"/>
      <c r="F794" s="21"/>
      <c r="G794" s="21"/>
      <c r="H794" s="24"/>
      <c r="I794" s="47"/>
      <c r="J794" s="47"/>
      <c r="K794" s="47"/>
      <c r="L794" s="132"/>
      <c r="M794" s="28"/>
      <c r="N794" s="28"/>
      <c r="O794" s="28"/>
    </row>
    <row r="795" spans="1:15" x14ac:dyDescent="0.35">
      <c r="A795" s="33"/>
      <c r="B795" s="21"/>
      <c r="C795" s="21"/>
      <c r="D795" s="64"/>
      <c r="E795" s="38"/>
      <c r="F795" s="21"/>
      <c r="G795" s="21"/>
      <c r="H795" s="24"/>
      <c r="I795" s="47"/>
      <c r="J795" s="47"/>
      <c r="K795" s="47"/>
      <c r="L795" s="132"/>
      <c r="M795" s="28"/>
      <c r="N795" s="28"/>
      <c r="O795" s="28"/>
    </row>
    <row r="796" spans="1:15" x14ac:dyDescent="0.35">
      <c r="A796" s="33"/>
      <c r="B796" s="21"/>
      <c r="C796" s="21"/>
      <c r="D796" s="65"/>
      <c r="E796" s="38"/>
      <c r="F796" s="21"/>
      <c r="G796" s="21"/>
      <c r="H796" s="24"/>
      <c r="I796" s="47"/>
      <c r="J796" s="47"/>
      <c r="K796" s="47"/>
      <c r="L796" s="132"/>
      <c r="M796" s="28"/>
      <c r="N796" s="28"/>
      <c r="O796" s="28"/>
    </row>
    <row r="797" spans="1:15" x14ac:dyDescent="0.35">
      <c r="A797" s="33"/>
      <c r="B797" s="21"/>
      <c r="C797" s="21"/>
      <c r="D797" s="65"/>
      <c r="E797" s="38"/>
      <c r="F797" s="21"/>
      <c r="G797" s="21"/>
      <c r="H797" s="24"/>
      <c r="I797" s="47"/>
      <c r="J797" s="47"/>
      <c r="K797" s="47"/>
      <c r="L797" s="132"/>
      <c r="M797" s="28"/>
      <c r="N797" s="28"/>
      <c r="O797" s="28"/>
    </row>
    <row r="798" spans="1:15" x14ac:dyDescent="0.35">
      <c r="A798" s="33"/>
      <c r="B798" s="21"/>
      <c r="C798" s="21"/>
      <c r="D798" s="65"/>
      <c r="E798" s="38"/>
      <c r="F798" s="21"/>
      <c r="G798" s="21"/>
      <c r="H798" s="24"/>
      <c r="I798" s="47"/>
      <c r="J798" s="47"/>
      <c r="K798" s="47"/>
      <c r="L798" s="132"/>
      <c r="M798" s="28"/>
      <c r="N798" s="28"/>
      <c r="O798" s="28"/>
    </row>
    <row r="799" spans="1:15" x14ac:dyDescent="0.35">
      <c r="A799" s="33"/>
      <c r="B799" s="21"/>
      <c r="C799" s="21"/>
      <c r="D799" s="65"/>
      <c r="E799" s="38"/>
      <c r="F799" s="21"/>
      <c r="G799" s="21"/>
      <c r="H799" s="24"/>
      <c r="I799" s="47"/>
      <c r="J799" s="47"/>
      <c r="K799" s="47"/>
      <c r="L799" s="132"/>
      <c r="M799" s="28"/>
      <c r="N799" s="28"/>
      <c r="O799" s="28"/>
    </row>
    <row r="800" spans="1:15" x14ac:dyDescent="0.35">
      <c r="A800" s="33"/>
      <c r="B800" s="21"/>
      <c r="C800" s="64"/>
      <c r="D800" s="64"/>
      <c r="E800" s="38"/>
      <c r="F800" s="21"/>
      <c r="G800" s="21"/>
      <c r="H800" s="24"/>
      <c r="I800" s="47"/>
      <c r="J800" s="47"/>
      <c r="K800" s="47"/>
      <c r="L800" s="132"/>
      <c r="M800" s="28"/>
      <c r="N800" s="28"/>
      <c r="O800" s="28"/>
    </row>
    <row r="801" spans="1:15" x14ac:dyDescent="0.35">
      <c r="A801" s="33"/>
      <c r="B801" s="21"/>
      <c r="C801" s="65"/>
      <c r="D801" s="65"/>
      <c r="E801" s="38"/>
      <c r="F801" s="21"/>
      <c r="G801" s="21"/>
      <c r="H801" s="24"/>
      <c r="I801" s="47"/>
      <c r="J801" s="47"/>
      <c r="K801" s="47"/>
      <c r="L801" s="132"/>
      <c r="M801" s="28"/>
      <c r="N801" s="28"/>
      <c r="O801" s="28"/>
    </row>
    <row r="802" spans="1:15" x14ac:dyDescent="0.35">
      <c r="A802" s="33"/>
      <c r="B802" s="21"/>
      <c r="C802" s="21"/>
      <c r="D802" s="21"/>
      <c r="E802" s="38"/>
      <c r="F802" s="21"/>
      <c r="G802" s="21"/>
      <c r="H802" s="24"/>
      <c r="I802" s="47"/>
      <c r="J802" s="47"/>
      <c r="K802" s="47"/>
      <c r="L802" s="132"/>
      <c r="M802" s="28"/>
      <c r="N802" s="28"/>
      <c r="O802" s="28"/>
    </row>
    <row r="803" spans="1:15" x14ac:dyDescent="0.35">
      <c r="A803" s="33"/>
      <c r="B803" s="21"/>
      <c r="C803" s="21"/>
      <c r="D803" s="64"/>
      <c r="E803" s="38"/>
      <c r="F803" s="21"/>
      <c r="G803" s="21"/>
      <c r="H803" s="24"/>
      <c r="I803" s="47"/>
      <c r="J803" s="47"/>
      <c r="K803" s="47"/>
      <c r="L803" s="132"/>
      <c r="M803" s="28"/>
      <c r="N803" s="28"/>
      <c r="O803" s="28"/>
    </row>
    <row r="804" spans="1:15" x14ac:dyDescent="0.35">
      <c r="A804" s="33"/>
      <c r="B804" s="21"/>
      <c r="C804" s="21"/>
      <c r="D804" s="65"/>
      <c r="E804" s="38"/>
      <c r="F804" s="21"/>
      <c r="G804" s="21"/>
      <c r="H804" s="24"/>
      <c r="I804" s="47"/>
      <c r="J804" s="47"/>
      <c r="K804" s="47"/>
      <c r="L804" s="132"/>
      <c r="M804" s="28"/>
      <c r="N804" s="28"/>
      <c r="O804" s="28"/>
    </row>
    <row r="805" spans="1:15" x14ac:dyDescent="0.35">
      <c r="A805" s="33"/>
      <c r="B805" s="21"/>
      <c r="C805" s="21"/>
      <c r="D805" s="65"/>
      <c r="E805" s="38"/>
      <c r="F805" s="21"/>
      <c r="G805" s="21"/>
      <c r="H805" s="24"/>
      <c r="I805" s="47"/>
      <c r="J805" s="47"/>
      <c r="K805" s="47"/>
      <c r="L805" s="132"/>
      <c r="M805" s="28"/>
      <c r="N805" s="28"/>
      <c r="O805" s="28"/>
    </row>
    <row r="806" spans="1:15" x14ac:dyDescent="0.35">
      <c r="A806" s="33"/>
      <c r="B806" s="21"/>
      <c r="C806" s="21"/>
      <c r="D806" s="65"/>
      <c r="E806" s="38"/>
      <c r="F806" s="21"/>
      <c r="G806" s="21"/>
      <c r="H806" s="24"/>
      <c r="I806" s="47"/>
      <c r="J806" s="47"/>
      <c r="K806" s="47"/>
      <c r="L806" s="132"/>
      <c r="M806" s="28"/>
      <c r="N806" s="28"/>
      <c r="O806" s="28"/>
    </row>
    <row r="807" spans="1:15" x14ac:dyDescent="0.35">
      <c r="A807" s="33"/>
      <c r="B807" s="21"/>
      <c r="C807" s="21"/>
      <c r="D807" s="21"/>
      <c r="E807" s="38"/>
      <c r="F807" s="21"/>
      <c r="G807" s="21"/>
      <c r="H807" s="24"/>
      <c r="I807" s="47"/>
      <c r="J807" s="47"/>
      <c r="K807" s="47"/>
      <c r="L807" s="132"/>
      <c r="M807" s="28"/>
      <c r="N807" s="28"/>
      <c r="O807" s="28"/>
    </row>
    <row r="808" spans="1:15" x14ac:dyDescent="0.35">
      <c r="A808" s="33"/>
      <c r="B808" s="21"/>
      <c r="C808" s="21"/>
      <c r="D808" s="21"/>
      <c r="E808" s="38"/>
      <c r="F808" s="21"/>
      <c r="G808" s="21"/>
      <c r="H808" s="24"/>
      <c r="I808" s="47"/>
      <c r="J808" s="47"/>
      <c r="K808" s="47"/>
      <c r="L808" s="132"/>
      <c r="M808" s="28"/>
      <c r="N808" s="28"/>
      <c r="O808" s="28"/>
    </row>
    <row r="809" spans="1:15" x14ac:dyDescent="0.35">
      <c r="A809" s="33"/>
      <c r="B809" s="21"/>
      <c r="C809" s="21"/>
      <c r="D809" s="21"/>
      <c r="E809" s="38"/>
      <c r="F809" s="21"/>
      <c r="G809" s="21"/>
      <c r="H809" s="24"/>
      <c r="I809" s="47"/>
      <c r="J809" s="47"/>
      <c r="K809" s="47"/>
      <c r="L809" s="132"/>
      <c r="M809" s="28"/>
      <c r="N809" s="28"/>
      <c r="O809" s="28"/>
    </row>
    <row r="810" spans="1:15" x14ac:dyDescent="0.35">
      <c r="A810" s="33"/>
      <c r="B810" s="21"/>
      <c r="C810" s="21"/>
      <c r="D810" s="21"/>
      <c r="E810" s="38"/>
      <c r="F810" s="21"/>
      <c r="G810" s="21"/>
      <c r="H810" s="24"/>
      <c r="I810" s="47"/>
      <c r="J810" s="47"/>
      <c r="K810" s="47"/>
      <c r="L810" s="132"/>
      <c r="M810" s="28"/>
      <c r="N810" s="28"/>
      <c r="O810" s="28"/>
    </row>
    <row r="811" spans="1:15" x14ac:dyDescent="0.35">
      <c r="A811" s="33"/>
      <c r="B811" s="21"/>
      <c r="C811" s="21"/>
      <c r="D811" s="64"/>
      <c r="E811" s="38"/>
      <c r="F811" s="21"/>
      <c r="G811" s="21"/>
      <c r="H811" s="24"/>
      <c r="I811" s="47"/>
      <c r="J811" s="47"/>
      <c r="K811" s="47"/>
      <c r="L811" s="132"/>
      <c r="M811" s="28"/>
      <c r="N811" s="28"/>
      <c r="O811" s="28"/>
    </row>
    <row r="812" spans="1:15" x14ac:dyDescent="0.35">
      <c r="A812" s="33"/>
      <c r="B812" s="21"/>
      <c r="C812" s="21"/>
      <c r="D812" s="64"/>
      <c r="E812" s="38"/>
      <c r="F812" s="21"/>
      <c r="G812" s="21"/>
      <c r="H812" s="24"/>
      <c r="I812" s="47"/>
      <c r="J812" s="47"/>
      <c r="K812" s="47"/>
      <c r="L812" s="132"/>
      <c r="M812" s="28"/>
      <c r="N812" s="28"/>
      <c r="O812" s="28"/>
    </row>
    <row r="813" spans="1:15" x14ac:dyDescent="0.35">
      <c r="A813" s="33"/>
      <c r="B813" s="21"/>
      <c r="C813" s="21"/>
      <c r="D813" s="64"/>
      <c r="E813" s="38"/>
      <c r="F813" s="21"/>
      <c r="G813" s="21"/>
      <c r="H813" s="24"/>
      <c r="I813" s="47"/>
      <c r="J813" s="47"/>
      <c r="K813" s="47"/>
      <c r="L813" s="132"/>
      <c r="M813" s="28"/>
      <c r="N813" s="28"/>
      <c r="O813" s="28"/>
    </row>
    <row r="814" spans="1:15" x14ac:dyDescent="0.35">
      <c r="A814" s="33"/>
      <c r="B814" s="21"/>
      <c r="C814" s="21"/>
      <c r="D814" s="65"/>
      <c r="E814" s="38"/>
      <c r="F814" s="21"/>
      <c r="G814" s="21"/>
      <c r="H814" s="24"/>
      <c r="I814" s="47"/>
      <c r="J814" s="47"/>
      <c r="K814" s="47"/>
      <c r="L814" s="132"/>
      <c r="M814" s="28"/>
      <c r="N814" s="28"/>
      <c r="O814" s="28"/>
    </row>
    <row r="815" spans="1:15" x14ac:dyDescent="0.35">
      <c r="A815" s="33"/>
      <c r="B815" s="21"/>
      <c r="C815" s="21"/>
      <c r="D815" s="65"/>
      <c r="E815" s="38"/>
      <c r="F815" s="21"/>
      <c r="G815" s="21"/>
      <c r="H815" s="24"/>
      <c r="I815" s="47"/>
      <c r="J815" s="47"/>
      <c r="K815" s="47"/>
      <c r="L815" s="132"/>
      <c r="M815" s="28"/>
      <c r="N815" s="28"/>
      <c r="O815" s="28"/>
    </row>
    <row r="816" spans="1:15" x14ac:dyDescent="0.35">
      <c r="A816" s="33"/>
      <c r="B816" s="21"/>
      <c r="C816" s="21"/>
      <c r="D816" s="65"/>
      <c r="E816" s="38"/>
      <c r="F816" s="21"/>
      <c r="G816" s="21"/>
      <c r="H816" s="24"/>
      <c r="I816" s="47"/>
      <c r="J816" s="47"/>
      <c r="K816" s="47"/>
      <c r="L816" s="132"/>
      <c r="M816" s="28"/>
      <c r="N816" s="28"/>
      <c r="O816" s="28"/>
    </row>
    <row r="817" spans="1:15" x14ac:dyDescent="0.35">
      <c r="A817" s="33"/>
      <c r="B817" s="21"/>
      <c r="C817" s="21"/>
      <c r="D817" s="65"/>
      <c r="E817" s="38"/>
      <c r="F817" s="21"/>
      <c r="G817" s="21"/>
      <c r="H817" s="24"/>
      <c r="I817" s="47"/>
      <c r="J817" s="47"/>
      <c r="K817" s="47"/>
      <c r="L817" s="132"/>
      <c r="M817" s="28"/>
      <c r="N817" s="28"/>
      <c r="O817" s="28"/>
    </row>
    <row r="818" spans="1:15" x14ac:dyDescent="0.35">
      <c r="A818" s="33"/>
      <c r="B818" s="21"/>
      <c r="C818" s="21"/>
      <c r="D818" s="65"/>
      <c r="E818" s="38"/>
      <c r="F818" s="21"/>
      <c r="G818" s="21"/>
      <c r="H818" s="24"/>
      <c r="I818" s="47"/>
      <c r="J818" s="47"/>
      <c r="K818" s="47"/>
      <c r="L818" s="132"/>
      <c r="M818" s="28"/>
      <c r="N818" s="28"/>
      <c r="O818" s="28"/>
    </row>
    <row r="819" spans="1:15" x14ac:dyDescent="0.35">
      <c r="A819" s="33"/>
      <c r="B819" s="21"/>
      <c r="C819" s="21"/>
      <c r="D819" s="65"/>
      <c r="E819" s="38"/>
      <c r="F819" s="21"/>
      <c r="G819" s="21"/>
      <c r="H819" s="24"/>
      <c r="I819" s="47"/>
      <c r="J819" s="47"/>
      <c r="K819" s="47"/>
      <c r="L819" s="132"/>
      <c r="M819" s="28"/>
      <c r="N819" s="28"/>
      <c r="O819" s="28"/>
    </row>
    <row r="820" spans="1:15" x14ac:dyDescent="0.35">
      <c r="A820" s="33"/>
      <c r="B820" s="21"/>
      <c r="C820" s="21"/>
      <c r="D820" s="65"/>
      <c r="E820" s="38"/>
      <c r="F820" s="21"/>
      <c r="G820" s="21"/>
      <c r="H820" s="24"/>
      <c r="I820" s="47"/>
      <c r="J820" s="47"/>
      <c r="K820" s="47"/>
      <c r="L820" s="132"/>
      <c r="M820" s="28"/>
      <c r="N820" s="28"/>
      <c r="O820" s="28"/>
    </row>
    <row r="821" spans="1:15" x14ac:dyDescent="0.35">
      <c r="A821" s="33"/>
      <c r="B821" s="21"/>
      <c r="C821" s="64"/>
      <c r="D821" s="64"/>
      <c r="E821" s="38"/>
      <c r="F821" s="21"/>
      <c r="G821" s="21"/>
      <c r="H821" s="24"/>
      <c r="I821" s="47"/>
      <c r="J821" s="47"/>
      <c r="K821" s="47"/>
      <c r="L821" s="132"/>
      <c r="M821" s="28"/>
      <c r="N821" s="28"/>
      <c r="O821" s="28"/>
    </row>
    <row r="822" spans="1:15" x14ac:dyDescent="0.35">
      <c r="A822" s="33"/>
      <c r="B822" s="21"/>
      <c r="C822" s="65"/>
      <c r="D822" s="65"/>
      <c r="E822" s="38"/>
      <c r="F822" s="21"/>
      <c r="G822" s="21"/>
      <c r="H822" s="24"/>
      <c r="I822" s="47"/>
      <c r="J822" s="47"/>
      <c r="K822" s="47"/>
      <c r="L822" s="132"/>
      <c r="M822" s="28"/>
      <c r="N822" s="28"/>
      <c r="O822" s="28"/>
    </row>
    <row r="823" spans="1:15" x14ac:dyDescent="0.35">
      <c r="A823" s="33"/>
      <c r="B823" s="21"/>
      <c r="C823" s="21"/>
      <c r="D823" s="21"/>
      <c r="E823" s="38"/>
      <c r="F823" s="21"/>
      <c r="G823" s="21"/>
      <c r="H823" s="24"/>
      <c r="I823" s="47"/>
      <c r="J823" s="47"/>
      <c r="K823" s="47"/>
      <c r="L823" s="132"/>
      <c r="M823" s="28"/>
      <c r="N823" s="28"/>
      <c r="O823" s="28"/>
    </row>
    <row r="824" spans="1:15" x14ac:dyDescent="0.35">
      <c r="A824" s="33"/>
      <c r="B824" s="21"/>
      <c r="C824" s="21"/>
      <c r="D824" s="64"/>
      <c r="E824" s="38"/>
      <c r="F824" s="21"/>
      <c r="G824" s="21"/>
      <c r="H824" s="24"/>
      <c r="I824" s="47"/>
      <c r="J824" s="47"/>
      <c r="K824" s="47"/>
      <c r="L824" s="132"/>
      <c r="M824" s="28"/>
      <c r="N824" s="28"/>
      <c r="O824" s="28"/>
    </row>
    <row r="825" spans="1:15" x14ac:dyDescent="0.35">
      <c r="A825" s="33"/>
      <c r="B825" s="21"/>
      <c r="C825" s="21"/>
      <c r="D825" s="64"/>
      <c r="E825" s="38"/>
      <c r="F825" s="21"/>
      <c r="G825" s="21"/>
      <c r="H825" s="24"/>
      <c r="I825" s="47"/>
      <c r="J825" s="47"/>
      <c r="K825" s="47"/>
      <c r="L825" s="132"/>
      <c r="M825" s="28"/>
      <c r="N825" s="28"/>
      <c r="O825" s="28"/>
    </row>
    <row r="826" spans="1:15" x14ac:dyDescent="0.35">
      <c r="A826" s="33"/>
      <c r="B826" s="21"/>
      <c r="C826" s="21"/>
      <c r="D826" s="64"/>
      <c r="E826" s="38"/>
      <c r="F826" s="21"/>
      <c r="G826" s="21"/>
      <c r="H826" s="24"/>
      <c r="I826" s="47"/>
      <c r="J826" s="47"/>
      <c r="K826" s="47"/>
      <c r="L826" s="132"/>
      <c r="M826" s="28"/>
      <c r="N826" s="28"/>
      <c r="O826" s="28"/>
    </row>
    <row r="827" spans="1:15" x14ac:dyDescent="0.35">
      <c r="A827" s="33"/>
      <c r="B827" s="21"/>
      <c r="C827" s="21"/>
      <c r="D827" s="65"/>
      <c r="E827" s="38"/>
      <c r="F827" s="21"/>
      <c r="G827" s="21"/>
      <c r="H827" s="24"/>
      <c r="I827" s="47"/>
      <c r="J827" s="47"/>
      <c r="K827" s="47"/>
      <c r="L827" s="132"/>
      <c r="M827" s="28"/>
      <c r="N827" s="28"/>
      <c r="O827" s="28"/>
    </row>
    <row r="828" spans="1:15" x14ac:dyDescent="0.35">
      <c r="A828" s="33"/>
      <c r="B828" s="21"/>
      <c r="C828" s="21"/>
      <c r="D828" s="21"/>
      <c r="E828" s="38"/>
      <c r="F828" s="21"/>
      <c r="G828" s="21"/>
      <c r="H828" s="24"/>
      <c r="I828" s="47"/>
      <c r="J828" s="47"/>
      <c r="K828" s="47"/>
      <c r="L828" s="132"/>
      <c r="M828" s="28"/>
      <c r="N828" s="28"/>
      <c r="O828" s="28"/>
    </row>
    <row r="829" spans="1:15" x14ac:dyDescent="0.35">
      <c r="A829" s="33"/>
      <c r="B829" s="21"/>
      <c r="C829" s="21"/>
      <c r="D829" s="21"/>
      <c r="E829" s="38"/>
      <c r="F829" s="21"/>
      <c r="G829" s="21"/>
      <c r="H829" s="24"/>
      <c r="I829" s="47"/>
      <c r="J829" s="47"/>
      <c r="K829" s="47"/>
      <c r="L829" s="132"/>
      <c r="M829" s="28"/>
      <c r="N829" s="28"/>
      <c r="O829" s="28"/>
    </row>
    <row r="830" spans="1:15" x14ac:dyDescent="0.35">
      <c r="A830" s="33"/>
      <c r="B830" s="21"/>
      <c r="C830" s="21"/>
      <c r="D830" s="21"/>
      <c r="E830" s="38"/>
      <c r="F830" s="21"/>
      <c r="G830" s="21"/>
      <c r="H830" s="24"/>
      <c r="I830" s="47"/>
      <c r="J830" s="47"/>
      <c r="K830" s="47"/>
      <c r="L830" s="132"/>
      <c r="M830" s="28"/>
      <c r="N830" s="28"/>
      <c r="O830" s="28"/>
    </row>
    <row r="831" spans="1:15" x14ac:dyDescent="0.35">
      <c r="A831" s="33"/>
      <c r="B831" s="21"/>
      <c r="C831" s="21"/>
      <c r="D831" s="21"/>
      <c r="E831" s="38"/>
      <c r="F831" s="21"/>
      <c r="G831" s="21"/>
      <c r="H831" s="24"/>
      <c r="I831" s="47"/>
      <c r="J831" s="47"/>
      <c r="K831" s="47"/>
      <c r="L831" s="132"/>
      <c r="M831" s="28"/>
      <c r="N831" s="28"/>
      <c r="O831" s="28"/>
    </row>
    <row r="832" spans="1:15" x14ac:dyDescent="0.35">
      <c r="A832" s="33"/>
      <c r="B832" s="21"/>
      <c r="C832" s="21"/>
      <c r="D832" s="64"/>
      <c r="E832" s="38"/>
      <c r="F832" s="21"/>
      <c r="G832" s="21"/>
      <c r="H832" s="24"/>
      <c r="I832" s="47"/>
      <c r="J832" s="47"/>
      <c r="K832" s="47"/>
      <c r="L832" s="132"/>
      <c r="M832" s="28"/>
      <c r="N832" s="28"/>
      <c r="O832" s="28"/>
    </row>
    <row r="833" spans="1:15" x14ac:dyDescent="0.35">
      <c r="A833" s="33"/>
      <c r="B833" s="21"/>
      <c r="C833" s="21"/>
      <c r="D833" s="64"/>
      <c r="E833" s="38"/>
      <c r="F833" s="21"/>
      <c r="G833" s="21"/>
      <c r="H833" s="24"/>
      <c r="I833" s="47"/>
      <c r="J833" s="47"/>
      <c r="K833" s="47"/>
      <c r="L833" s="132"/>
      <c r="M833" s="28"/>
      <c r="N833" s="28"/>
      <c r="O833" s="28"/>
    </row>
    <row r="834" spans="1:15" x14ac:dyDescent="0.35">
      <c r="A834" s="33"/>
      <c r="B834" s="21"/>
      <c r="C834" s="21"/>
      <c r="D834" s="64"/>
      <c r="E834" s="38"/>
      <c r="F834" s="21"/>
      <c r="G834" s="21"/>
      <c r="H834" s="24"/>
      <c r="I834" s="47"/>
      <c r="J834" s="47"/>
      <c r="K834" s="47"/>
      <c r="L834" s="132"/>
      <c r="M834" s="28"/>
      <c r="N834" s="28"/>
      <c r="O834" s="28"/>
    </row>
    <row r="835" spans="1:15" x14ac:dyDescent="0.35">
      <c r="A835" s="33"/>
      <c r="B835" s="21"/>
      <c r="C835" s="21"/>
      <c r="D835" s="65"/>
      <c r="E835" s="38"/>
      <c r="F835" s="21"/>
      <c r="G835" s="21"/>
      <c r="H835" s="24"/>
      <c r="I835" s="47"/>
      <c r="J835" s="47"/>
      <c r="K835" s="47"/>
      <c r="L835" s="132"/>
      <c r="M835" s="28"/>
      <c r="N835" s="28"/>
      <c r="O835" s="28"/>
    </row>
    <row r="836" spans="1:15" x14ac:dyDescent="0.35">
      <c r="A836" s="33"/>
      <c r="B836" s="21"/>
      <c r="C836" s="21"/>
      <c r="D836" s="65"/>
      <c r="E836" s="38"/>
      <c r="F836" s="21"/>
      <c r="G836" s="21"/>
      <c r="H836" s="24"/>
      <c r="I836" s="47"/>
      <c r="J836" s="47"/>
      <c r="K836" s="47"/>
      <c r="L836" s="132"/>
      <c r="M836" s="28"/>
      <c r="N836" s="28"/>
      <c r="O836" s="28"/>
    </row>
    <row r="837" spans="1:15" x14ac:dyDescent="0.35">
      <c r="A837" s="33"/>
      <c r="B837" s="21"/>
      <c r="C837" s="21"/>
      <c r="D837" s="65"/>
      <c r="E837" s="38"/>
      <c r="F837" s="21"/>
      <c r="G837" s="21"/>
      <c r="H837" s="24"/>
      <c r="I837" s="47"/>
      <c r="J837" s="47"/>
      <c r="K837" s="47"/>
      <c r="L837" s="132"/>
      <c r="M837" s="28"/>
      <c r="N837" s="28"/>
      <c r="O837" s="28"/>
    </row>
    <row r="838" spans="1:15" x14ac:dyDescent="0.35">
      <c r="A838" s="33"/>
      <c r="B838" s="21"/>
      <c r="C838" s="21"/>
      <c r="D838" s="65"/>
      <c r="E838" s="38"/>
      <c r="F838" s="21"/>
      <c r="G838" s="21"/>
      <c r="H838" s="24"/>
      <c r="I838" s="47"/>
      <c r="J838" s="47"/>
      <c r="K838" s="47"/>
      <c r="L838" s="132"/>
      <c r="M838" s="28"/>
      <c r="N838" s="28"/>
      <c r="O838" s="28"/>
    </row>
    <row r="839" spans="1:15" x14ac:dyDescent="0.35">
      <c r="A839" s="33"/>
      <c r="B839" s="21"/>
      <c r="C839" s="21"/>
      <c r="D839" s="65"/>
      <c r="E839" s="38"/>
      <c r="F839" s="21"/>
      <c r="G839" s="21"/>
      <c r="H839" s="24"/>
      <c r="I839" s="47"/>
      <c r="J839" s="47"/>
      <c r="K839" s="47"/>
      <c r="L839" s="132"/>
      <c r="M839" s="28"/>
      <c r="N839" s="28"/>
      <c r="O839" s="28"/>
    </row>
    <row r="840" spans="1:15" x14ac:dyDescent="0.35">
      <c r="A840" s="33"/>
      <c r="B840" s="21"/>
      <c r="C840" s="21"/>
      <c r="D840" s="65"/>
      <c r="E840" s="38"/>
      <c r="F840" s="21"/>
      <c r="G840" s="21"/>
      <c r="H840" s="24"/>
      <c r="I840" s="47"/>
      <c r="J840" s="47"/>
      <c r="K840" s="47"/>
      <c r="L840" s="132"/>
      <c r="M840" s="28"/>
      <c r="N840" s="28"/>
      <c r="O840" s="28"/>
    </row>
    <row r="841" spans="1:15" x14ac:dyDescent="0.35">
      <c r="A841" s="33"/>
      <c r="B841" s="21"/>
      <c r="C841" s="21"/>
      <c r="D841" s="65"/>
      <c r="E841" s="38"/>
      <c r="F841" s="21"/>
      <c r="G841" s="21"/>
      <c r="H841" s="24"/>
      <c r="I841" s="47"/>
      <c r="J841" s="47"/>
      <c r="K841" s="47"/>
      <c r="L841" s="132"/>
      <c r="M841" s="28"/>
      <c r="N841" s="28"/>
      <c r="O841" s="28"/>
    </row>
    <row r="842" spans="1:15" x14ac:dyDescent="0.35">
      <c r="A842" s="33"/>
      <c r="B842" s="21"/>
      <c r="C842" s="64"/>
      <c r="D842" s="64"/>
      <c r="E842" s="38"/>
      <c r="F842" s="21"/>
      <c r="G842" s="21"/>
      <c r="H842" s="24"/>
      <c r="I842" s="47"/>
      <c r="J842" s="47"/>
      <c r="K842" s="47"/>
      <c r="L842" s="132"/>
      <c r="M842" s="28"/>
      <c r="N842" s="28"/>
      <c r="O842" s="28"/>
    </row>
    <row r="843" spans="1:15" x14ac:dyDescent="0.35">
      <c r="A843" s="33"/>
      <c r="B843" s="21"/>
      <c r="C843" s="21"/>
      <c r="D843" s="21"/>
      <c r="E843" s="38"/>
      <c r="F843" s="21"/>
      <c r="G843" s="21"/>
      <c r="H843" s="24"/>
      <c r="I843" s="47"/>
      <c r="J843" s="47"/>
      <c r="K843" s="47"/>
      <c r="L843" s="132"/>
      <c r="M843" s="28"/>
      <c r="N843" s="28"/>
      <c r="O843" s="28"/>
    </row>
    <row r="844" spans="1:15" x14ac:dyDescent="0.35">
      <c r="A844" s="33"/>
      <c r="B844" s="21"/>
      <c r="C844" s="21"/>
      <c r="D844" s="64"/>
      <c r="E844" s="38"/>
      <c r="F844" s="21"/>
      <c r="G844" s="21"/>
      <c r="H844" s="24"/>
      <c r="I844" s="47"/>
      <c r="J844" s="47"/>
      <c r="K844" s="47"/>
      <c r="L844" s="132"/>
      <c r="M844" s="28"/>
      <c r="N844" s="28"/>
      <c r="O844" s="28"/>
    </row>
    <row r="845" spans="1:15" x14ac:dyDescent="0.35">
      <c r="A845" s="33"/>
      <c r="B845" s="21"/>
      <c r="C845" s="21"/>
      <c r="D845" s="64"/>
      <c r="E845" s="38"/>
      <c r="F845" s="21"/>
      <c r="G845" s="21"/>
      <c r="H845" s="24"/>
      <c r="I845" s="47"/>
      <c r="J845" s="47"/>
      <c r="K845" s="47"/>
      <c r="L845" s="132"/>
      <c r="M845" s="28"/>
      <c r="N845" s="28"/>
      <c r="O845" s="28"/>
    </row>
    <row r="846" spans="1:15" x14ac:dyDescent="0.35">
      <c r="A846" s="33"/>
      <c r="B846" s="21"/>
      <c r="C846" s="21"/>
      <c r="D846" s="64"/>
      <c r="E846" s="38"/>
      <c r="F846" s="21"/>
      <c r="G846" s="21"/>
      <c r="H846" s="24"/>
      <c r="I846" s="47"/>
      <c r="J846" s="47"/>
      <c r="K846" s="47"/>
      <c r="L846" s="132"/>
      <c r="M846" s="28"/>
      <c r="N846" s="28"/>
      <c r="O846" s="28"/>
    </row>
    <row r="847" spans="1:15" x14ac:dyDescent="0.35">
      <c r="A847" s="33"/>
      <c r="B847" s="21"/>
      <c r="C847" s="21"/>
      <c r="D847" s="65"/>
      <c r="E847" s="38"/>
      <c r="F847" s="21"/>
      <c r="G847" s="21"/>
      <c r="H847" s="24"/>
      <c r="I847" s="47"/>
      <c r="J847" s="47"/>
      <c r="K847" s="47"/>
      <c r="L847" s="132"/>
      <c r="M847" s="28"/>
      <c r="N847" s="28"/>
      <c r="O847" s="28"/>
    </row>
    <row r="848" spans="1:15" x14ac:dyDescent="0.35">
      <c r="A848" s="33"/>
      <c r="B848" s="21"/>
      <c r="C848" s="21"/>
      <c r="D848" s="21"/>
      <c r="E848" s="38"/>
      <c r="F848" s="21"/>
      <c r="G848" s="21"/>
      <c r="H848" s="24"/>
      <c r="I848" s="47"/>
      <c r="J848" s="47"/>
      <c r="K848" s="47"/>
      <c r="L848" s="132"/>
      <c r="M848" s="28"/>
      <c r="N848" s="28"/>
      <c r="O848" s="28"/>
    </row>
    <row r="849" spans="1:15" x14ac:dyDescent="0.35">
      <c r="A849" s="33"/>
      <c r="B849" s="21"/>
      <c r="C849" s="21"/>
      <c r="D849" s="21"/>
      <c r="E849" s="38"/>
      <c r="F849" s="21"/>
      <c r="G849" s="21"/>
      <c r="H849" s="24"/>
      <c r="I849" s="47"/>
      <c r="J849" s="47"/>
      <c r="K849" s="47"/>
      <c r="L849" s="132"/>
      <c r="M849" s="28"/>
      <c r="N849" s="28"/>
      <c r="O849" s="28"/>
    </row>
    <row r="850" spans="1:15" x14ac:dyDescent="0.35">
      <c r="A850" s="33"/>
      <c r="B850" s="21"/>
      <c r="C850" s="21"/>
      <c r="D850" s="21"/>
      <c r="E850" s="38"/>
      <c r="F850" s="21"/>
      <c r="G850" s="21"/>
      <c r="H850" s="24"/>
      <c r="I850" s="47"/>
      <c r="J850" s="47"/>
      <c r="K850" s="47"/>
      <c r="L850" s="132"/>
      <c r="M850" s="28"/>
      <c r="N850" s="28"/>
      <c r="O850" s="28"/>
    </row>
    <row r="851" spans="1:15" x14ac:dyDescent="0.35">
      <c r="A851" s="33"/>
      <c r="B851" s="21"/>
      <c r="C851" s="21"/>
      <c r="D851" s="21"/>
      <c r="E851" s="38"/>
      <c r="F851" s="21"/>
      <c r="G851" s="21"/>
      <c r="H851" s="24"/>
      <c r="I851" s="47"/>
      <c r="J851" s="47"/>
      <c r="K851" s="47"/>
      <c r="L851" s="132"/>
      <c r="M851" s="28"/>
      <c r="N851" s="28"/>
      <c r="O851" s="28"/>
    </row>
    <row r="852" spans="1:15" x14ac:dyDescent="0.35">
      <c r="A852" s="33"/>
      <c r="B852" s="21"/>
      <c r="C852" s="21"/>
      <c r="D852" s="21"/>
      <c r="E852" s="38"/>
      <c r="F852" s="21"/>
      <c r="G852" s="21"/>
      <c r="H852" s="24"/>
      <c r="I852" s="47"/>
      <c r="J852" s="47"/>
      <c r="K852" s="47"/>
      <c r="L852" s="132"/>
      <c r="M852" s="28"/>
      <c r="N852" s="28"/>
      <c r="O852" s="28"/>
    </row>
    <row r="853" spans="1:15" x14ac:dyDescent="0.35">
      <c r="A853" s="33"/>
      <c r="B853" s="21"/>
      <c r="C853" s="21"/>
      <c r="D853" s="64"/>
      <c r="E853" s="38"/>
      <c r="F853" s="21"/>
      <c r="G853" s="21"/>
      <c r="H853" s="24"/>
      <c r="I853" s="47"/>
      <c r="J853" s="47"/>
      <c r="K853" s="47"/>
      <c r="L853" s="132"/>
      <c r="M853" s="28"/>
      <c r="N853" s="28"/>
      <c r="O853" s="28"/>
    </row>
    <row r="854" spans="1:15" x14ac:dyDescent="0.35">
      <c r="A854" s="33"/>
      <c r="B854" s="21"/>
      <c r="C854" s="21"/>
      <c r="D854" s="65"/>
      <c r="E854" s="38"/>
      <c r="F854" s="21"/>
      <c r="G854" s="21"/>
      <c r="H854" s="24"/>
      <c r="I854" s="47"/>
      <c r="J854" s="47"/>
      <c r="K854" s="47"/>
      <c r="L854" s="132"/>
      <c r="M854" s="28"/>
      <c r="N854" s="28"/>
      <c r="O854" s="28"/>
    </row>
    <row r="855" spans="1:15" x14ac:dyDescent="0.35">
      <c r="A855" s="33"/>
      <c r="B855" s="21"/>
      <c r="C855" s="21"/>
      <c r="D855" s="65"/>
      <c r="E855" s="38"/>
      <c r="F855" s="21"/>
      <c r="G855" s="21"/>
      <c r="H855" s="24"/>
      <c r="I855" s="47"/>
      <c r="J855" s="47"/>
      <c r="K855" s="47"/>
      <c r="L855" s="132"/>
      <c r="M855" s="28"/>
      <c r="N855" s="28"/>
      <c r="O855" s="28"/>
    </row>
    <row r="856" spans="1:15" x14ac:dyDescent="0.35">
      <c r="A856" s="33"/>
      <c r="B856" s="21"/>
      <c r="C856" s="21"/>
      <c r="D856" s="65"/>
      <c r="E856" s="38"/>
      <c r="F856" s="21"/>
      <c r="G856" s="21"/>
      <c r="H856" s="24"/>
      <c r="I856" s="47"/>
      <c r="J856" s="47"/>
      <c r="K856" s="47"/>
      <c r="L856" s="132"/>
      <c r="M856" s="28"/>
      <c r="N856" s="28"/>
      <c r="O856" s="28"/>
    </row>
    <row r="857" spans="1:15" x14ac:dyDescent="0.35">
      <c r="A857" s="33"/>
      <c r="B857" s="21"/>
      <c r="C857" s="21"/>
      <c r="D857" s="65"/>
      <c r="E857" s="38"/>
      <c r="F857" s="21"/>
      <c r="G857" s="21"/>
      <c r="H857" s="24"/>
      <c r="I857" s="47"/>
      <c r="J857" s="47"/>
      <c r="K857" s="47"/>
      <c r="L857" s="132"/>
      <c r="M857" s="28"/>
      <c r="N857" s="28"/>
      <c r="O857" s="28"/>
    </row>
    <row r="858" spans="1:15" x14ac:dyDescent="0.35">
      <c r="A858" s="33"/>
      <c r="B858" s="21"/>
      <c r="C858" s="21"/>
      <c r="D858" s="65"/>
      <c r="E858" s="38"/>
      <c r="F858" s="21"/>
      <c r="G858" s="21"/>
      <c r="H858" s="24"/>
      <c r="I858" s="47"/>
      <c r="J858" s="47"/>
      <c r="K858" s="47"/>
      <c r="L858" s="132"/>
      <c r="M858" s="28"/>
      <c r="N858" s="28"/>
      <c r="O858" s="28"/>
    </row>
    <row r="859" spans="1:15" x14ac:dyDescent="0.35">
      <c r="A859" s="33"/>
      <c r="B859" s="21"/>
      <c r="C859" s="21"/>
      <c r="D859" s="65"/>
      <c r="E859" s="38"/>
      <c r="F859" s="21"/>
      <c r="G859" s="21"/>
      <c r="H859" s="24"/>
      <c r="I859" s="47"/>
      <c r="J859" s="47"/>
      <c r="K859" s="47"/>
      <c r="L859" s="132"/>
      <c r="M859" s="28"/>
      <c r="N859" s="28"/>
      <c r="O859" s="28"/>
    </row>
    <row r="860" spans="1:15" x14ac:dyDescent="0.35">
      <c r="A860" s="33"/>
      <c r="B860" s="21"/>
      <c r="C860" s="21"/>
      <c r="D860" s="65"/>
      <c r="E860" s="38"/>
      <c r="F860" s="21"/>
      <c r="G860" s="21"/>
      <c r="H860" s="24"/>
      <c r="I860" s="47"/>
      <c r="J860" s="47"/>
      <c r="K860" s="47"/>
      <c r="L860" s="132"/>
      <c r="M860" s="28"/>
      <c r="N860" s="28"/>
      <c r="O860" s="28"/>
    </row>
    <row r="861" spans="1:15" x14ac:dyDescent="0.35">
      <c r="A861" s="33"/>
      <c r="B861" s="21"/>
      <c r="C861" s="21"/>
      <c r="D861" s="21"/>
      <c r="E861" s="38"/>
      <c r="F861" s="21"/>
      <c r="G861" s="21"/>
      <c r="H861" s="24"/>
      <c r="I861" s="47"/>
      <c r="J861" s="47"/>
      <c r="K861" s="47"/>
      <c r="L861" s="132"/>
      <c r="M861" s="28"/>
      <c r="N861" s="28"/>
      <c r="O861" s="28"/>
    </row>
    <row r="862" spans="1:15" x14ac:dyDescent="0.35">
      <c r="A862" s="33"/>
      <c r="B862" s="21"/>
      <c r="C862" s="21"/>
      <c r="D862" s="64"/>
      <c r="E862" s="38"/>
      <c r="F862" s="21"/>
      <c r="G862" s="21"/>
      <c r="H862" s="24"/>
      <c r="I862" s="47"/>
      <c r="J862" s="47"/>
      <c r="K862" s="47"/>
      <c r="L862" s="132"/>
      <c r="M862" s="28"/>
      <c r="N862" s="28"/>
      <c r="O862" s="28"/>
    </row>
    <row r="863" spans="1:15" x14ac:dyDescent="0.35">
      <c r="A863" s="33"/>
      <c r="B863" s="21"/>
      <c r="C863" s="21"/>
      <c r="D863" s="64"/>
      <c r="E863" s="38"/>
      <c r="F863" s="21"/>
      <c r="G863" s="21"/>
      <c r="H863" s="24"/>
      <c r="I863" s="47"/>
      <c r="J863" s="47"/>
      <c r="K863" s="47"/>
      <c r="L863" s="132"/>
      <c r="M863" s="28"/>
      <c r="N863" s="28"/>
      <c r="O863" s="28"/>
    </row>
    <row r="864" spans="1:15" x14ac:dyDescent="0.35">
      <c r="A864" s="33"/>
      <c r="B864" s="21"/>
      <c r="C864" s="21"/>
      <c r="D864" s="64"/>
      <c r="E864" s="38"/>
      <c r="F864" s="21"/>
      <c r="G864" s="21"/>
      <c r="H864" s="24"/>
      <c r="I864" s="47"/>
      <c r="J864" s="47"/>
      <c r="K864" s="47"/>
      <c r="L864" s="132"/>
      <c r="M864" s="28"/>
      <c r="N864" s="28"/>
      <c r="O864" s="28"/>
    </row>
    <row r="865" spans="1:15" x14ac:dyDescent="0.35">
      <c r="A865" s="33"/>
      <c r="B865" s="21"/>
      <c r="C865" s="21"/>
      <c r="D865" s="65"/>
      <c r="E865" s="38"/>
      <c r="F865" s="21"/>
      <c r="G865" s="21"/>
      <c r="H865" s="24"/>
      <c r="I865" s="47"/>
      <c r="J865" s="47"/>
      <c r="K865" s="47"/>
      <c r="L865" s="132"/>
      <c r="M865" s="28"/>
      <c r="N865" s="28"/>
      <c r="O865" s="28"/>
    </row>
    <row r="866" spans="1:15" x14ac:dyDescent="0.35">
      <c r="A866" s="33"/>
      <c r="B866" s="21"/>
      <c r="C866" s="21"/>
      <c r="D866" s="21"/>
      <c r="E866" s="38"/>
      <c r="F866" s="21"/>
      <c r="G866" s="21"/>
      <c r="H866" s="24"/>
      <c r="I866" s="47"/>
      <c r="J866" s="47"/>
      <c r="K866" s="47"/>
      <c r="L866" s="132"/>
      <c r="M866" s="28"/>
      <c r="N866" s="28"/>
      <c r="O866" s="28"/>
    </row>
    <row r="867" spans="1:15" x14ac:dyDescent="0.35">
      <c r="A867" s="33"/>
      <c r="B867" s="21"/>
      <c r="C867" s="21"/>
      <c r="D867" s="21"/>
      <c r="E867" s="38"/>
      <c r="F867" s="21"/>
      <c r="G867" s="21"/>
      <c r="H867" s="24"/>
      <c r="I867" s="47"/>
      <c r="J867" s="47"/>
      <c r="K867" s="47"/>
      <c r="L867" s="132"/>
      <c r="M867" s="28"/>
      <c r="N867" s="28"/>
      <c r="O867" s="28"/>
    </row>
    <row r="868" spans="1:15" x14ac:dyDescent="0.35">
      <c r="A868" s="33"/>
      <c r="B868" s="21"/>
      <c r="C868" s="21"/>
      <c r="D868" s="21"/>
      <c r="E868" s="38"/>
      <c r="F868" s="21"/>
      <c r="G868" s="21"/>
      <c r="H868" s="24"/>
      <c r="I868" s="47"/>
      <c r="J868" s="47"/>
      <c r="K868" s="47"/>
      <c r="L868" s="132"/>
      <c r="M868" s="28"/>
      <c r="N868" s="28"/>
      <c r="O868" s="28"/>
    </row>
    <row r="869" spans="1:15" x14ac:dyDescent="0.35">
      <c r="A869" s="33"/>
      <c r="B869" s="21"/>
      <c r="C869" s="21"/>
      <c r="D869" s="21"/>
      <c r="E869" s="38"/>
      <c r="F869" s="21"/>
      <c r="G869" s="21"/>
      <c r="H869" s="24"/>
      <c r="I869" s="47"/>
      <c r="J869" s="47"/>
      <c r="K869" s="47"/>
      <c r="L869" s="132"/>
      <c r="M869" s="28"/>
      <c r="N869" s="28"/>
      <c r="O869" s="28"/>
    </row>
    <row r="870" spans="1:15" x14ac:dyDescent="0.35">
      <c r="A870" s="33"/>
      <c r="B870" s="21"/>
      <c r="C870" s="21"/>
      <c r="D870" s="21"/>
      <c r="E870" s="38"/>
      <c r="F870" s="21"/>
      <c r="G870" s="21"/>
      <c r="H870" s="24"/>
      <c r="I870" s="47"/>
      <c r="J870" s="47"/>
      <c r="K870" s="47"/>
      <c r="L870" s="132"/>
      <c r="M870" s="28"/>
      <c r="N870" s="28"/>
      <c r="O870" s="28"/>
    </row>
    <row r="871" spans="1:15" x14ac:dyDescent="0.35">
      <c r="A871" s="33"/>
      <c r="B871" s="21"/>
      <c r="C871" s="21"/>
      <c r="D871" s="64"/>
      <c r="E871" s="38"/>
      <c r="F871" s="21"/>
      <c r="G871" s="21"/>
      <c r="H871" s="24"/>
      <c r="I871" s="47"/>
      <c r="J871" s="47"/>
      <c r="K871" s="47"/>
      <c r="L871" s="132"/>
      <c r="M871" s="28"/>
      <c r="N871" s="28"/>
      <c r="O871" s="28"/>
    </row>
    <row r="872" spans="1:15" x14ac:dyDescent="0.35">
      <c r="A872" s="33"/>
      <c r="B872" s="21"/>
      <c r="C872" s="21"/>
      <c r="D872" s="65"/>
      <c r="E872" s="38"/>
      <c r="F872" s="21"/>
      <c r="G872" s="21"/>
      <c r="H872" s="24"/>
      <c r="I872" s="47"/>
      <c r="J872" s="47"/>
      <c r="K872" s="47"/>
      <c r="L872" s="132"/>
      <c r="M872" s="28"/>
      <c r="N872" s="28"/>
      <c r="O872" s="28"/>
    </row>
    <row r="873" spans="1:15" x14ac:dyDescent="0.35">
      <c r="A873" s="33"/>
      <c r="B873" s="21"/>
      <c r="C873" s="21"/>
      <c r="D873" s="65"/>
      <c r="E873" s="38"/>
      <c r="F873" s="21"/>
      <c r="G873" s="21"/>
      <c r="H873" s="24"/>
      <c r="I873" s="47"/>
      <c r="J873" s="47"/>
      <c r="K873" s="47"/>
      <c r="L873" s="132"/>
      <c r="M873" s="28"/>
      <c r="N873" s="28"/>
      <c r="O873" s="28"/>
    </row>
    <row r="874" spans="1:15" x14ac:dyDescent="0.35">
      <c r="A874" s="33"/>
      <c r="B874" s="21"/>
      <c r="C874" s="21"/>
      <c r="D874" s="65"/>
      <c r="E874" s="38"/>
      <c r="F874" s="21"/>
      <c r="G874" s="21"/>
      <c r="H874" s="24"/>
      <c r="I874" s="47"/>
      <c r="J874" s="47"/>
      <c r="K874" s="47"/>
      <c r="L874" s="132"/>
      <c r="M874" s="28"/>
      <c r="N874" s="28"/>
      <c r="O874" s="28"/>
    </row>
    <row r="875" spans="1:15" x14ac:dyDescent="0.35">
      <c r="A875" s="33"/>
      <c r="B875" s="21"/>
      <c r="C875" s="21"/>
      <c r="D875" s="65"/>
      <c r="E875" s="38"/>
      <c r="F875" s="21"/>
      <c r="G875" s="21"/>
      <c r="H875" s="24"/>
      <c r="I875" s="47"/>
      <c r="J875" s="47"/>
      <c r="K875" s="47"/>
      <c r="L875" s="132"/>
      <c r="M875" s="28"/>
      <c r="N875" s="28"/>
      <c r="O875" s="28"/>
    </row>
    <row r="876" spans="1:15" x14ac:dyDescent="0.35">
      <c r="A876" s="33"/>
      <c r="B876" s="21"/>
      <c r="C876" s="21"/>
      <c r="D876" s="65"/>
      <c r="E876" s="38"/>
      <c r="F876" s="21"/>
      <c r="G876" s="21"/>
      <c r="H876" s="24"/>
      <c r="I876" s="47"/>
      <c r="J876" s="47"/>
      <c r="K876" s="47"/>
      <c r="L876" s="132"/>
      <c r="M876" s="28"/>
      <c r="N876" s="28"/>
      <c r="O876" s="28"/>
    </row>
    <row r="877" spans="1:15" x14ac:dyDescent="0.35">
      <c r="A877" s="33"/>
      <c r="B877" s="21"/>
      <c r="C877" s="21"/>
      <c r="D877" s="65"/>
      <c r="E877" s="38"/>
      <c r="F877" s="21"/>
      <c r="G877" s="21"/>
      <c r="H877" s="24"/>
      <c r="I877" s="47"/>
      <c r="J877" s="47"/>
      <c r="K877" s="47"/>
      <c r="L877" s="132"/>
      <c r="M877" s="28"/>
      <c r="N877" s="28"/>
      <c r="O877" s="28"/>
    </row>
    <row r="878" spans="1:15" x14ac:dyDescent="0.35">
      <c r="A878" s="33"/>
      <c r="B878" s="21"/>
      <c r="C878" s="21"/>
      <c r="D878" s="65"/>
      <c r="E878" s="38"/>
      <c r="F878" s="21"/>
      <c r="G878" s="21"/>
      <c r="H878" s="24"/>
      <c r="I878" s="47"/>
      <c r="J878" s="47"/>
      <c r="K878" s="47"/>
      <c r="L878" s="132"/>
      <c r="M878" s="28"/>
      <c r="N878" s="28"/>
      <c r="O878" s="28"/>
    </row>
    <row r="879" spans="1:15" x14ac:dyDescent="0.35">
      <c r="A879" s="33"/>
      <c r="B879" s="21"/>
      <c r="C879" s="21"/>
      <c r="D879" s="21"/>
      <c r="E879" s="38"/>
      <c r="F879" s="21"/>
      <c r="G879" s="21"/>
      <c r="H879" s="24"/>
      <c r="I879" s="47"/>
      <c r="J879" s="47"/>
      <c r="K879" s="47"/>
      <c r="L879" s="132"/>
      <c r="M879" s="28"/>
      <c r="N879" s="28"/>
      <c r="O879" s="28"/>
    </row>
    <row r="880" spans="1:15" x14ac:dyDescent="0.35">
      <c r="A880" s="33"/>
      <c r="B880" s="21"/>
      <c r="C880" s="21"/>
      <c r="D880" s="64"/>
      <c r="E880" s="38"/>
      <c r="F880" s="21"/>
      <c r="G880" s="21"/>
      <c r="H880" s="24"/>
      <c r="I880" s="47"/>
      <c r="J880" s="47"/>
      <c r="K880" s="47"/>
      <c r="L880" s="132"/>
      <c r="M880" s="28"/>
      <c r="N880" s="28"/>
      <c r="O880" s="28"/>
    </row>
    <row r="881" spans="1:15" x14ac:dyDescent="0.35">
      <c r="A881" s="33"/>
      <c r="B881" s="21"/>
      <c r="C881" s="21"/>
      <c r="D881" s="64"/>
      <c r="E881" s="38"/>
      <c r="F881" s="21"/>
      <c r="G881" s="21"/>
      <c r="H881" s="24"/>
      <c r="I881" s="47"/>
      <c r="J881" s="47"/>
      <c r="K881" s="47"/>
      <c r="L881" s="132"/>
      <c r="M881" s="28"/>
      <c r="N881" s="28"/>
      <c r="O881" s="28"/>
    </row>
    <row r="882" spans="1:15" x14ac:dyDescent="0.35">
      <c r="A882" s="33"/>
      <c r="B882" s="21"/>
      <c r="C882" s="21"/>
      <c r="D882" s="64"/>
      <c r="E882" s="38"/>
      <c r="F882" s="21"/>
      <c r="G882" s="21"/>
      <c r="H882" s="24"/>
      <c r="I882" s="47"/>
      <c r="J882" s="47"/>
      <c r="K882" s="47"/>
      <c r="L882" s="132"/>
      <c r="M882" s="28"/>
      <c r="N882" s="28"/>
      <c r="O882" s="28"/>
    </row>
    <row r="883" spans="1:15" x14ac:dyDescent="0.35">
      <c r="A883" s="33"/>
      <c r="B883" s="21"/>
      <c r="C883" s="21"/>
      <c r="D883" s="65"/>
      <c r="E883" s="38"/>
      <c r="F883" s="21"/>
      <c r="G883" s="21"/>
      <c r="H883" s="24"/>
      <c r="I883" s="47"/>
      <c r="J883" s="47"/>
      <c r="K883" s="47"/>
      <c r="L883" s="132"/>
      <c r="M883" s="28"/>
      <c r="N883" s="28"/>
      <c r="O883" s="28"/>
    </row>
    <row r="884" spans="1:15" x14ac:dyDescent="0.35">
      <c r="A884" s="33"/>
      <c r="B884" s="21"/>
      <c r="C884" s="21"/>
      <c r="D884" s="21"/>
      <c r="E884" s="38"/>
      <c r="F884" s="21"/>
      <c r="G884" s="21"/>
      <c r="H884" s="24"/>
      <c r="I884" s="47"/>
      <c r="J884" s="47"/>
      <c r="K884" s="47"/>
      <c r="L884" s="132"/>
      <c r="M884" s="28"/>
      <c r="N884" s="28"/>
      <c r="O884" s="28"/>
    </row>
    <row r="885" spans="1:15" x14ac:dyDescent="0.35">
      <c r="A885" s="33"/>
      <c r="B885" s="21"/>
      <c r="C885" s="21"/>
      <c r="D885" s="21"/>
      <c r="E885" s="38"/>
      <c r="F885" s="21"/>
      <c r="G885" s="21"/>
      <c r="H885" s="24"/>
      <c r="I885" s="47"/>
      <c r="J885" s="47"/>
      <c r="K885" s="47"/>
      <c r="L885" s="132"/>
      <c r="M885" s="28"/>
      <c r="N885" s="28"/>
      <c r="O885" s="28"/>
    </row>
    <row r="886" spans="1:15" x14ac:dyDescent="0.35">
      <c r="A886" s="33"/>
      <c r="B886" s="21"/>
      <c r="C886" s="21"/>
      <c r="D886" s="21"/>
      <c r="E886" s="38"/>
      <c r="F886" s="21"/>
      <c r="G886" s="21"/>
      <c r="H886" s="24"/>
      <c r="I886" s="47"/>
      <c r="J886" s="47"/>
      <c r="K886" s="47"/>
      <c r="L886" s="132"/>
      <c r="M886" s="28"/>
      <c r="N886" s="28"/>
      <c r="O886" s="28"/>
    </row>
    <row r="887" spans="1:15" x14ac:dyDescent="0.35">
      <c r="A887" s="33"/>
      <c r="B887" s="21"/>
      <c r="C887" s="21"/>
      <c r="D887" s="21"/>
      <c r="E887" s="38"/>
      <c r="F887" s="21"/>
      <c r="G887" s="21"/>
      <c r="H887" s="24"/>
      <c r="I887" s="47"/>
      <c r="J887" s="47"/>
      <c r="K887" s="47"/>
      <c r="L887" s="132"/>
      <c r="M887" s="28"/>
      <c r="N887" s="28"/>
      <c r="O887" s="28"/>
    </row>
    <row r="888" spans="1:15" x14ac:dyDescent="0.35">
      <c r="A888" s="33"/>
      <c r="B888" s="21"/>
      <c r="C888" s="21"/>
      <c r="D888" s="21"/>
      <c r="E888" s="38"/>
      <c r="F888" s="21"/>
      <c r="G888" s="21"/>
      <c r="H888" s="24"/>
      <c r="I888" s="47"/>
      <c r="J888" s="47"/>
      <c r="K888" s="47"/>
      <c r="L888" s="132"/>
      <c r="M888" s="28"/>
      <c r="N888" s="28"/>
      <c r="O888" s="28"/>
    </row>
    <row r="889" spans="1:15" x14ac:dyDescent="0.35">
      <c r="A889" s="33"/>
      <c r="B889" s="21"/>
      <c r="C889" s="21"/>
      <c r="D889" s="64"/>
      <c r="E889" s="38"/>
      <c r="F889" s="21"/>
      <c r="G889" s="21"/>
      <c r="H889" s="24"/>
      <c r="I889" s="47"/>
      <c r="J889" s="47"/>
      <c r="K889" s="47"/>
      <c r="L889" s="132"/>
      <c r="M889" s="28"/>
      <c r="N889" s="28"/>
      <c r="O889" s="28"/>
    </row>
    <row r="890" spans="1:15" x14ac:dyDescent="0.35">
      <c r="A890" s="33"/>
      <c r="B890" s="21"/>
      <c r="C890" s="21"/>
      <c r="D890" s="65"/>
      <c r="E890" s="38"/>
      <c r="F890" s="21"/>
      <c r="G890" s="21"/>
      <c r="H890" s="24"/>
      <c r="I890" s="47"/>
      <c r="J890" s="47"/>
      <c r="K890" s="47"/>
      <c r="L890" s="132"/>
      <c r="M890" s="28"/>
      <c r="N890" s="28"/>
      <c r="O890" s="28"/>
    </row>
    <row r="891" spans="1:15" x14ac:dyDescent="0.35">
      <c r="A891" s="33"/>
      <c r="B891" s="21"/>
      <c r="C891" s="21"/>
      <c r="D891" s="65"/>
      <c r="E891" s="38"/>
      <c r="F891" s="21"/>
      <c r="G891" s="21"/>
      <c r="H891" s="24"/>
      <c r="I891" s="47"/>
      <c r="J891" s="47"/>
      <c r="K891" s="47"/>
      <c r="L891" s="132"/>
      <c r="M891" s="28"/>
      <c r="N891" s="28"/>
      <c r="O891" s="28"/>
    </row>
    <row r="892" spans="1:15" x14ac:dyDescent="0.35">
      <c r="A892" s="33"/>
      <c r="B892" s="21"/>
      <c r="C892" s="21"/>
      <c r="D892" s="65"/>
      <c r="E892" s="38"/>
      <c r="F892" s="21"/>
      <c r="G892" s="21"/>
      <c r="H892" s="24"/>
      <c r="I892" s="47"/>
      <c r="J892" s="47"/>
      <c r="K892" s="47"/>
      <c r="L892" s="132"/>
      <c r="M892" s="28"/>
      <c r="N892" s="28"/>
      <c r="O892" s="28"/>
    </row>
    <row r="893" spans="1:15" x14ac:dyDescent="0.35">
      <c r="A893" s="33"/>
      <c r="B893" s="21"/>
      <c r="C893" s="21"/>
      <c r="D893" s="65"/>
      <c r="E893" s="38"/>
      <c r="F893" s="21"/>
      <c r="G893" s="21"/>
      <c r="H893" s="24"/>
      <c r="I893" s="47"/>
      <c r="J893" s="47"/>
      <c r="K893" s="47"/>
      <c r="L893" s="132"/>
      <c r="M893" s="28"/>
      <c r="N893" s="28"/>
      <c r="O893" s="28"/>
    </row>
    <row r="894" spans="1:15" x14ac:dyDescent="0.35">
      <c r="A894" s="33"/>
      <c r="B894" s="21"/>
      <c r="C894" s="21"/>
      <c r="D894" s="65"/>
      <c r="E894" s="38"/>
      <c r="F894" s="21"/>
      <c r="G894" s="21"/>
      <c r="H894" s="24"/>
      <c r="I894" s="47"/>
      <c r="J894" s="47"/>
      <c r="K894" s="47"/>
      <c r="L894" s="132"/>
      <c r="M894" s="28"/>
      <c r="N894" s="28"/>
      <c r="O894" s="28"/>
    </row>
    <row r="895" spans="1:15" x14ac:dyDescent="0.35">
      <c r="A895" s="33"/>
      <c r="B895" s="21"/>
      <c r="C895" s="21"/>
      <c r="D895" s="65"/>
      <c r="E895" s="38"/>
      <c r="F895" s="21"/>
      <c r="G895" s="21"/>
      <c r="H895" s="24"/>
      <c r="I895" s="47"/>
      <c r="J895" s="47"/>
      <c r="K895" s="47"/>
      <c r="L895" s="132"/>
      <c r="M895" s="28"/>
      <c r="N895" s="28"/>
      <c r="O895" s="28"/>
    </row>
    <row r="896" spans="1:15" x14ac:dyDescent="0.35">
      <c r="A896" s="33"/>
      <c r="B896" s="21"/>
      <c r="C896" s="21"/>
      <c r="D896" s="21"/>
      <c r="E896" s="38"/>
      <c r="F896" s="21"/>
      <c r="G896" s="21"/>
      <c r="H896" s="24"/>
      <c r="I896" s="47"/>
      <c r="J896" s="47"/>
      <c r="K896" s="47"/>
      <c r="L896" s="132"/>
      <c r="M896" s="28"/>
      <c r="N896" s="28"/>
      <c r="O896" s="28"/>
    </row>
    <row r="897" spans="1:15" x14ac:dyDescent="0.35">
      <c r="A897" s="33"/>
      <c r="B897" s="21"/>
      <c r="C897" s="21"/>
      <c r="D897" s="21"/>
      <c r="E897" s="38"/>
      <c r="F897" s="21"/>
      <c r="G897" s="21"/>
      <c r="H897" s="24"/>
      <c r="I897" s="47"/>
      <c r="J897" s="47"/>
      <c r="K897" s="47"/>
      <c r="L897" s="132"/>
      <c r="M897" s="28"/>
      <c r="N897" s="28"/>
      <c r="O897" s="28"/>
    </row>
    <row r="898" spans="1:15" x14ac:dyDescent="0.35">
      <c r="A898" s="33"/>
      <c r="B898" s="21"/>
      <c r="C898" s="21"/>
      <c r="D898" s="64"/>
      <c r="E898" s="38"/>
      <c r="F898" s="21"/>
      <c r="G898" s="21"/>
      <c r="H898" s="24"/>
      <c r="I898" s="47"/>
      <c r="J898" s="47"/>
      <c r="K898" s="47"/>
      <c r="L898" s="132"/>
      <c r="M898" s="28"/>
      <c r="N898" s="28"/>
      <c r="O898" s="28"/>
    </row>
    <row r="899" spans="1:15" x14ac:dyDescent="0.35">
      <c r="A899" s="33"/>
      <c r="B899" s="21"/>
      <c r="C899" s="21"/>
      <c r="D899" s="64"/>
      <c r="E899" s="38"/>
      <c r="F899" s="21"/>
      <c r="G899" s="21"/>
      <c r="H899" s="24"/>
      <c r="I899" s="47"/>
      <c r="J899" s="47"/>
      <c r="K899" s="47"/>
      <c r="L899" s="132"/>
      <c r="M899" s="28"/>
      <c r="N899" s="28"/>
      <c r="O899" s="28"/>
    </row>
    <row r="900" spans="1:15" x14ac:dyDescent="0.35">
      <c r="A900" s="33"/>
      <c r="B900" s="21"/>
      <c r="C900" s="21"/>
      <c r="D900" s="64"/>
      <c r="E900" s="38"/>
      <c r="F900" s="21"/>
      <c r="G900" s="21"/>
      <c r="H900" s="24"/>
      <c r="I900" s="47"/>
      <c r="J900" s="47"/>
      <c r="K900" s="47"/>
      <c r="L900" s="132"/>
      <c r="M900" s="28"/>
      <c r="N900" s="28"/>
      <c r="O900" s="28"/>
    </row>
    <row r="901" spans="1:15" x14ac:dyDescent="0.35">
      <c r="A901" s="33"/>
      <c r="B901" s="21"/>
      <c r="C901" s="21"/>
      <c r="D901" s="65"/>
      <c r="E901" s="38"/>
      <c r="F901" s="21"/>
      <c r="G901" s="21"/>
      <c r="H901" s="24"/>
      <c r="I901" s="47"/>
      <c r="J901" s="47"/>
      <c r="K901" s="47"/>
      <c r="L901" s="132"/>
      <c r="M901" s="28"/>
      <c r="N901" s="28"/>
      <c r="O901" s="28"/>
    </row>
    <row r="902" spans="1:15" x14ac:dyDescent="0.35">
      <c r="A902" s="33"/>
      <c r="B902" s="21"/>
      <c r="C902" s="21"/>
      <c r="D902" s="21"/>
      <c r="E902" s="38"/>
      <c r="F902" s="21"/>
      <c r="G902" s="21"/>
      <c r="H902" s="24"/>
      <c r="I902" s="47"/>
      <c r="J902" s="47"/>
      <c r="K902" s="47"/>
      <c r="L902" s="132"/>
      <c r="M902" s="28"/>
      <c r="N902" s="28"/>
      <c r="O902" s="28"/>
    </row>
    <row r="903" spans="1:15" x14ac:dyDescent="0.35">
      <c r="A903" s="33"/>
      <c r="B903" s="21"/>
      <c r="C903" s="21"/>
      <c r="D903" s="21"/>
      <c r="E903" s="38"/>
      <c r="F903" s="21"/>
      <c r="G903" s="21"/>
      <c r="H903" s="24"/>
      <c r="I903" s="47"/>
      <c r="J903" s="47"/>
      <c r="K903" s="47"/>
      <c r="L903" s="132"/>
      <c r="M903" s="28"/>
      <c r="N903" s="28"/>
      <c r="O903" s="28"/>
    </row>
    <row r="904" spans="1:15" x14ac:dyDescent="0.35">
      <c r="A904" s="33"/>
      <c r="B904" s="21"/>
      <c r="C904" s="21"/>
      <c r="D904" s="21"/>
      <c r="E904" s="38"/>
      <c r="F904" s="21"/>
      <c r="G904" s="21"/>
      <c r="H904" s="24"/>
      <c r="I904" s="47"/>
      <c r="J904" s="47"/>
      <c r="K904" s="47"/>
      <c r="L904" s="132"/>
      <c r="M904" s="28"/>
      <c r="N904" s="28"/>
      <c r="O904" s="28"/>
    </row>
    <row r="905" spans="1:15" x14ac:dyDescent="0.35">
      <c r="A905" s="33"/>
      <c r="B905" s="21"/>
      <c r="C905" s="21"/>
      <c r="D905" s="21"/>
      <c r="E905" s="38"/>
      <c r="F905" s="21"/>
      <c r="G905" s="21"/>
      <c r="H905" s="24"/>
      <c r="I905" s="47"/>
      <c r="J905" s="47"/>
      <c r="K905" s="47"/>
      <c r="L905" s="132"/>
      <c r="M905" s="28"/>
      <c r="N905" s="28"/>
      <c r="O905" s="28"/>
    </row>
    <row r="906" spans="1:15" x14ac:dyDescent="0.35">
      <c r="A906" s="33"/>
      <c r="B906" s="21"/>
      <c r="C906" s="21"/>
      <c r="D906" s="21"/>
      <c r="E906" s="38"/>
      <c r="F906" s="21"/>
      <c r="G906" s="21"/>
      <c r="H906" s="24"/>
      <c r="I906" s="47"/>
      <c r="J906" s="47"/>
      <c r="K906" s="47"/>
      <c r="L906" s="132"/>
      <c r="M906" s="28"/>
      <c r="N906" s="28"/>
      <c r="O906" s="28"/>
    </row>
    <row r="907" spans="1:15" x14ac:dyDescent="0.35">
      <c r="A907" s="33"/>
      <c r="B907" s="21"/>
      <c r="C907" s="21"/>
      <c r="D907" s="21"/>
      <c r="E907" s="38"/>
      <c r="F907" s="21"/>
      <c r="G907" s="21"/>
      <c r="H907" s="24"/>
      <c r="I907" s="47"/>
      <c r="J907" s="47"/>
      <c r="K907" s="47"/>
      <c r="L907" s="132"/>
      <c r="M907" s="28"/>
      <c r="N907" s="28"/>
      <c r="O907" s="28"/>
    </row>
    <row r="908" spans="1:15" x14ac:dyDescent="0.35">
      <c r="A908" s="33"/>
      <c r="B908" s="21"/>
      <c r="C908" s="21"/>
      <c r="D908" s="65"/>
      <c r="E908" s="38"/>
      <c r="F908" s="21"/>
      <c r="G908" s="21"/>
      <c r="H908" s="24"/>
      <c r="I908" s="47"/>
      <c r="J908" s="47"/>
      <c r="K908" s="47"/>
      <c r="L908" s="132"/>
      <c r="M908" s="28"/>
      <c r="N908" s="28"/>
      <c r="O908" s="28"/>
    </row>
    <row r="909" spans="1:15" x14ac:dyDescent="0.35">
      <c r="A909" s="33"/>
      <c r="B909" s="21"/>
      <c r="C909" s="21"/>
      <c r="D909" s="65"/>
      <c r="E909" s="38"/>
      <c r="F909" s="21"/>
      <c r="G909" s="21"/>
      <c r="H909" s="24"/>
      <c r="I909" s="47"/>
      <c r="J909" s="47"/>
      <c r="K909" s="47"/>
      <c r="L909" s="132"/>
      <c r="M909" s="28"/>
      <c r="N909" s="28"/>
      <c r="O909" s="28"/>
    </row>
    <row r="910" spans="1:15" x14ac:dyDescent="0.35">
      <c r="A910" s="33"/>
      <c r="B910" s="21"/>
      <c r="C910" s="21"/>
      <c r="D910" s="65"/>
      <c r="E910" s="38"/>
      <c r="F910" s="21"/>
      <c r="G910" s="21"/>
      <c r="H910" s="24"/>
      <c r="I910" s="47"/>
      <c r="J910" s="47"/>
      <c r="K910" s="47"/>
      <c r="L910" s="132"/>
      <c r="M910" s="28"/>
      <c r="N910" s="28"/>
      <c r="O910" s="28"/>
    </row>
    <row r="911" spans="1:15" x14ac:dyDescent="0.35">
      <c r="A911" s="33"/>
      <c r="B911" s="21"/>
      <c r="C911" s="21"/>
      <c r="D911" s="65"/>
      <c r="E911" s="38"/>
      <c r="F911" s="21"/>
      <c r="G911" s="21"/>
      <c r="H911" s="24"/>
      <c r="I911" s="47"/>
      <c r="J911" s="47"/>
      <c r="K911" s="47"/>
      <c r="L911" s="132"/>
      <c r="M911" s="28"/>
      <c r="N911" s="28"/>
      <c r="O911" s="28"/>
    </row>
    <row r="912" spans="1:15" x14ac:dyDescent="0.35">
      <c r="A912" s="33"/>
      <c r="B912" s="21"/>
      <c r="C912" s="21"/>
      <c r="D912" s="65"/>
      <c r="E912" s="38"/>
      <c r="F912" s="21"/>
      <c r="G912" s="21"/>
      <c r="H912" s="24"/>
      <c r="I912" s="47"/>
      <c r="J912" s="47"/>
      <c r="K912" s="47"/>
      <c r="L912" s="132"/>
      <c r="M912" s="28"/>
      <c r="N912" s="28"/>
      <c r="O912" s="28"/>
    </row>
    <row r="913" spans="1:15" x14ac:dyDescent="0.35">
      <c r="A913" s="33"/>
      <c r="B913" s="21"/>
      <c r="C913" s="21"/>
      <c r="D913" s="65"/>
      <c r="E913" s="38"/>
      <c r="F913" s="21"/>
      <c r="G913" s="21"/>
      <c r="H913" s="24"/>
      <c r="I913" s="47"/>
      <c r="J913" s="47"/>
      <c r="K913" s="47"/>
      <c r="L913" s="132"/>
      <c r="M913" s="28"/>
      <c r="N913" s="28"/>
      <c r="O913" s="28"/>
    </row>
    <row r="914" spans="1:15" x14ac:dyDescent="0.35">
      <c r="A914" s="33"/>
      <c r="B914" s="21"/>
      <c r="C914" s="21"/>
      <c r="D914" s="21"/>
      <c r="E914" s="38"/>
      <c r="F914" s="21"/>
      <c r="G914" s="21"/>
      <c r="H914" s="24"/>
      <c r="I914" s="47"/>
      <c r="J914" s="47"/>
      <c r="K914" s="47"/>
      <c r="L914" s="132"/>
      <c r="M914" s="28"/>
      <c r="N914" s="28"/>
      <c r="O914" s="28"/>
    </row>
    <row r="915" spans="1:15" x14ac:dyDescent="0.35">
      <c r="A915" s="33"/>
      <c r="B915" s="21"/>
      <c r="C915" s="21"/>
      <c r="D915" s="21"/>
      <c r="E915" s="38"/>
      <c r="F915" s="21"/>
      <c r="G915" s="21"/>
      <c r="H915" s="24"/>
      <c r="I915" s="47"/>
      <c r="J915" s="47"/>
      <c r="K915" s="47"/>
      <c r="L915" s="132"/>
      <c r="M915" s="28"/>
      <c r="N915" s="28"/>
      <c r="O915" s="28"/>
    </row>
    <row r="916" spans="1:15" x14ac:dyDescent="0.35">
      <c r="A916" s="33"/>
      <c r="B916" s="21"/>
      <c r="C916" s="21"/>
      <c r="D916" s="65"/>
      <c r="E916" s="38"/>
      <c r="F916" s="21"/>
      <c r="G916" s="21"/>
      <c r="H916" s="24"/>
      <c r="I916" s="47"/>
      <c r="J916" s="47"/>
      <c r="K916" s="47"/>
      <c r="L916" s="132"/>
      <c r="M916" s="28"/>
      <c r="N916" s="28"/>
      <c r="O916" s="28"/>
    </row>
    <row r="917" spans="1:15" x14ac:dyDescent="0.35">
      <c r="A917" s="33"/>
      <c r="B917" s="21"/>
      <c r="C917" s="21"/>
      <c r="D917" s="65"/>
      <c r="E917" s="38"/>
      <c r="F917" s="21"/>
      <c r="G917" s="21"/>
      <c r="H917" s="24"/>
      <c r="I917" s="47"/>
      <c r="J917" s="47"/>
      <c r="K917" s="47"/>
      <c r="L917" s="132"/>
      <c r="M917" s="28"/>
      <c r="N917" s="28"/>
      <c r="O917" s="28"/>
    </row>
    <row r="918" spans="1:15" x14ac:dyDescent="0.35">
      <c r="A918" s="33"/>
      <c r="B918" s="21"/>
      <c r="C918" s="21"/>
      <c r="D918" s="21"/>
      <c r="E918" s="38"/>
      <c r="F918" s="21"/>
      <c r="G918" s="21"/>
      <c r="H918" s="24"/>
      <c r="I918" s="47"/>
      <c r="J918" s="47"/>
      <c r="K918" s="47"/>
      <c r="L918" s="132"/>
      <c r="M918" s="28"/>
      <c r="N918" s="28"/>
      <c r="O918" s="28"/>
    </row>
    <row r="919" spans="1:15" x14ac:dyDescent="0.35">
      <c r="A919" s="33"/>
      <c r="B919" s="21"/>
      <c r="C919" s="21"/>
      <c r="D919" s="64"/>
      <c r="E919" s="38"/>
      <c r="F919" s="21"/>
      <c r="G919" s="21"/>
      <c r="H919" s="24"/>
      <c r="I919" s="47"/>
      <c r="J919" s="47"/>
      <c r="K919" s="47"/>
      <c r="L919" s="132"/>
      <c r="M919" s="28"/>
      <c r="N919" s="28"/>
      <c r="O919" s="28"/>
    </row>
    <row r="920" spans="1:15" x14ac:dyDescent="0.35">
      <c r="A920" s="33"/>
      <c r="B920" s="21"/>
      <c r="C920" s="21"/>
      <c r="D920" s="64"/>
      <c r="E920" s="38"/>
      <c r="F920" s="21"/>
      <c r="G920" s="21"/>
      <c r="H920" s="24"/>
      <c r="I920" s="47"/>
      <c r="J920" s="47"/>
      <c r="K920" s="47"/>
      <c r="L920" s="132"/>
      <c r="M920" s="28"/>
      <c r="N920" s="28"/>
      <c r="O920" s="28"/>
    </row>
    <row r="921" spans="1:15" x14ac:dyDescent="0.35">
      <c r="A921" s="33"/>
      <c r="B921" s="21"/>
      <c r="C921" s="21"/>
      <c r="D921" s="64"/>
      <c r="E921" s="38"/>
      <c r="F921" s="21"/>
      <c r="G921" s="21"/>
      <c r="H921" s="24"/>
      <c r="I921" s="47"/>
      <c r="J921" s="47"/>
      <c r="K921" s="47"/>
      <c r="L921" s="132"/>
      <c r="M921" s="28"/>
      <c r="N921" s="28"/>
      <c r="O921" s="28"/>
    </row>
    <row r="922" spans="1:15" x14ac:dyDescent="0.35">
      <c r="A922" s="33"/>
      <c r="B922" s="21"/>
      <c r="C922" s="21"/>
      <c r="D922" s="65"/>
      <c r="E922" s="38"/>
      <c r="F922" s="21"/>
      <c r="G922" s="21"/>
      <c r="H922" s="24"/>
      <c r="I922" s="47"/>
      <c r="J922" s="47"/>
      <c r="K922" s="47"/>
      <c r="L922" s="132"/>
      <c r="M922" s="28"/>
      <c r="N922" s="28"/>
      <c r="O922" s="28"/>
    </row>
    <row r="923" spans="1:15" x14ac:dyDescent="0.35">
      <c r="A923" s="33"/>
      <c r="B923" s="21"/>
      <c r="C923" s="21"/>
      <c r="D923" s="21"/>
      <c r="E923" s="38"/>
      <c r="F923" s="21"/>
      <c r="G923" s="21"/>
      <c r="H923" s="24"/>
      <c r="I923" s="47"/>
      <c r="J923" s="47"/>
      <c r="K923" s="47"/>
      <c r="L923" s="132"/>
      <c r="M923" s="28"/>
      <c r="N923" s="28"/>
      <c r="O923" s="28"/>
    </row>
    <row r="924" spans="1:15" x14ac:dyDescent="0.35">
      <c r="A924" s="33"/>
      <c r="B924" s="21"/>
      <c r="C924" s="21"/>
      <c r="D924" s="21"/>
      <c r="E924" s="38"/>
      <c r="F924" s="21"/>
      <c r="G924" s="21"/>
      <c r="H924" s="24"/>
      <c r="I924" s="47"/>
      <c r="J924" s="47"/>
      <c r="K924" s="47"/>
      <c r="L924" s="132"/>
      <c r="M924" s="28"/>
      <c r="N924" s="28"/>
      <c r="O924" s="28"/>
    </row>
    <row r="925" spans="1:15" x14ac:dyDescent="0.35">
      <c r="A925" s="33"/>
      <c r="B925" s="21"/>
      <c r="C925" s="21"/>
      <c r="D925" s="21"/>
      <c r="E925" s="38"/>
      <c r="F925" s="21"/>
      <c r="G925" s="21"/>
      <c r="H925" s="24"/>
      <c r="I925" s="47"/>
      <c r="J925" s="47"/>
      <c r="K925" s="47"/>
      <c r="L925" s="132"/>
      <c r="M925" s="28"/>
      <c r="N925" s="28"/>
      <c r="O925" s="28"/>
    </row>
    <row r="926" spans="1:15" x14ac:dyDescent="0.35">
      <c r="A926" s="33"/>
      <c r="B926" s="21"/>
      <c r="C926" s="21"/>
      <c r="D926" s="21"/>
      <c r="E926" s="38"/>
      <c r="F926" s="21"/>
      <c r="G926" s="21"/>
      <c r="H926" s="24"/>
      <c r="I926" s="47"/>
      <c r="J926" s="47"/>
      <c r="K926" s="47"/>
      <c r="L926" s="132"/>
      <c r="M926" s="28"/>
      <c r="N926" s="28"/>
      <c r="O926" s="28"/>
    </row>
    <row r="927" spans="1:15" x14ac:dyDescent="0.35">
      <c r="A927" s="33"/>
      <c r="B927" s="21"/>
      <c r="C927" s="21"/>
      <c r="D927" s="21"/>
      <c r="E927" s="38"/>
      <c r="F927" s="21"/>
      <c r="G927" s="21"/>
      <c r="H927" s="24"/>
      <c r="I927" s="47"/>
      <c r="J927" s="47"/>
      <c r="K927" s="47"/>
      <c r="L927" s="132"/>
      <c r="M927" s="28"/>
      <c r="N927" s="28"/>
      <c r="O927" s="28"/>
    </row>
    <row r="928" spans="1:15" x14ac:dyDescent="0.35">
      <c r="A928" s="33"/>
      <c r="B928" s="21"/>
      <c r="C928" s="21"/>
      <c r="D928" s="21"/>
      <c r="E928" s="38"/>
      <c r="F928" s="21"/>
      <c r="G928" s="21"/>
      <c r="H928" s="24"/>
      <c r="I928" s="47"/>
      <c r="J928" s="47"/>
      <c r="K928" s="47"/>
      <c r="L928" s="132"/>
      <c r="M928" s="28"/>
      <c r="N928" s="28"/>
      <c r="O928" s="28"/>
    </row>
    <row r="929" spans="1:15" x14ac:dyDescent="0.35">
      <c r="A929" s="33"/>
      <c r="B929" s="21"/>
      <c r="C929" s="21"/>
      <c r="D929" s="21"/>
      <c r="E929" s="38"/>
      <c r="F929" s="21"/>
      <c r="G929" s="21"/>
      <c r="H929" s="24"/>
      <c r="I929" s="47"/>
      <c r="J929" s="47"/>
      <c r="K929" s="47"/>
      <c r="L929" s="132"/>
      <c r="M929" s="28"/>
      <c r="N929" s="28"/>
      <c r="O929" s="28"/>
    </row>
    <row r="930" spans="1:15" x14ac:dyDescent="0.35">
      <c r="A930" s="33"/>
      <c r="B930" s="21"/>
      <c r="C930" s="21"/>
      <c r="D930" s="65"/>
      <c r="E930" s="38"/>
      <c r="F930" s="21"/>
      <c r="G930" s="21"/>
      <c r="H930" s="24"/>
      <c r="I930" s="47"/>
      <c r="J930" s="47"/>
      <c r="K930" s="47"/>
      <c r="L930" s="132"/>
      <c r="M930" s="28"/>
      <c r="N930" s="28"/>
      <c r="O930" s="28"/>
    </row>
    <row r="931" spans="1:15" x14ac:dyDescent="0.35">
      <c r="A931" s="33"/>
      <c r="B931" s="21"/>
      <c r="C931" s="21"/>
      <c r="D931" s="65"/>
      <c r="E931" s="38"/>
      <c r="F931" s="21"/>
      <c r="G931" s="21"/>
      <c r="H931" s="24"/>
      <c r="I931" s="47"/>
      <c r="J931" s="47"/>
      <c r="K931" s="47"/>
      <c r="L931" s="132"/>
      <c r="M931" s="28"/>
      <c r="N931" s="28"/>
      <c r="O931" s="28"/>
    </row>
    <row r="932" spans="1:15" x14ac:dyDescent="0.35">
      <c r="A932" s="33"/>
      <c r="B932" s="21"/>
      <c r="C932" s="21"/>
      <c r="D932" s="65"/>
      <c r="E932" s="38"/>
      <c r="F932" s="21"/>
      <c r="G932" s="21"/>
      <c r="H932" s="24"/>
      <c r="I932" s="47"/>
      <c r="J932" s="47"/>
      <c r="K932" s="47"/>
      <c r="L932" s="132"/>
      <c r="M932" s="28"/>
      <c r="N932" s="28"/>
      <c r="O932" s="28"/>
    </row>
    <row r="933" spans="1:15" x14ac:dyDescent="0.35">
      <c r="A933" s="33"/>
      <c r="B933" s="21"/>
      <c r="C933" s="21"/>
      <c r="D933" s="65"/>
      <c r="E933" s="38"/>
      <c r="F933" s="21"/>
      <c r="G933" s="21"/>
      <c r="H933" s="24"/>
      <c r="I933" s="47"/>
      <c r="J933" s="47"/>
      <c r="K933" s="47"/>
      <c r="L933" s="132"/>
      <c r="M933" s="28"/>
      <c r="N933" s="28"/>
      <c r="O933" s="28"/>
    </row>
    <row r="934" spans="1:15" x14ac:dyDescent="0.35">
      <c r="A934" s="33"/>
      <c r="B934" s="21"/>
      <c r="C934" s="21"/>
      <c r="D934" s="65"/>
      <c r="E934" s="38"/>
      <c r="F934" s="21"/>
      <c r="G934" s="21"/>
      <c r="H934" s="24"/>
      <c r="I934" s="47"/>
      <c r="J934" s="47"/>
      <c r="K934" s="47"/>
      <c r="L934" s="132"/>
      <c r="M934" s="28"/>
      <c r="N934" s="28"/>
      <c r="O934" s="28"/>
    </row>
    <row r="935" spans="1:15" x14ac:dyDescent="0.35">
      <c r="A935" s="33"/>
      <c r="B935" s="21"/>
      <c r="C935" s="21"/>
      <c r="D935" s="21"/>
      <c r="E935" s="38"/>
      <c r="F935" s="21"/>
      <c r="G935" s="21"/>
      <c r="H935" s="24"/>
      <c r="I935" s="47"/>
      <c r="J935" s="47"/>
      <c r="K935" s="47"/>
      <c r="L935" s="132"/>
      <c r="M935" s="28"/>
      <c r="N935" s="28"/>
      <c r="O935" s="28"/>
    </row>
    <row r="936" spans="1:15" x14ac:dyDescent="0.35">
      <c r="A936" s="33"/>
      <c r="B936" s="21"/>
      <c r="C936" s="21"/>
      <c r="D936" s="21"/>
      <c r="E936" s="38"/>
      <c r="F936" s="21"/>
      <c r="G936" s="21"/>
      <c r="H936" s="24"/>
      <c r="I936" s="47"/>
      <c r="J936" s="47"/>
      <c r="K936" s="47"/>
      <c r="L936" s="132"/>
      <c r="M936" s="28"/>
      <c r="N936" s="28"/>
      <c r="O936" s="28"/>
    </row>
    <row r="937" spans="1:15" x14ac:dyDescent="0.35">
      <c r="A937" s="33"/>
      <c r="B937" s="21"/>
      <c r="C937" s="21"/>
      <c r="D937" s="21"/>
      <c r="E937" s="38"/>
      <c r="F937" s="21"/>
      <c r="G937" s="21"/>
      <c r="H937" s="24"/>
      <c r="I937" s="47"/>
      <c r="J937" s="47"/>
      <c r="K937" s="47"/>
      <c r="L937" s="132"/>
      <c r="M937" s="28"/>
      <c r="N937" s="28"/>
      <c r="O937" s="28"/>
    </row>
    <row r="938" spans="1:15" x14ac:dyDescent="0.35">
      <c r="A938" s="33"/>
      <c r="B938" s="21"/>
      <c r="C938" s="21"/>
      <c r="D938" s="65"/>
      <c r="E938" s="38"/>
      <c r="F938" s="21"/>
      <c r="G938" s="21"/>
      <c r="H938" s="24"/>
      <c r="I938" s="47"/>
      <c r="J938" s="47"/>
      <c r="K938" s="47"/>
      <c r="L938" s="132"/>
      <c r="M938" s="28"/>
      <c r="N938" s="28"/>
      <c r="O938" s="28"/>
    </row>
    <row r="939" spans="1:15" x14ac:dyDescent="0.35">
      <c r="A939" s="33"/>
      <c r="B939" s="21"/>
      <c r="C939" s="21"/>
      <c r="D939" s="65"/>
      <c r="E939" s="38"/>
      <c r="F939" s="21"/>
      <c r="G939" s="21"/>
      <c r="H939" s="24"/>
      <c r="I939" s="47"/>
      <c r="J939" s="47"/>
      <c r="K939" s="47"/>
      <c r="L939" s="132"/>
      <c r="M939" s="28"/>
      <c r="N939" s="28"/>
      <c r="O939" s="28"/>
    </row>
    <row r="940" spans="1:15" x14ac:dyDescent="0.35">
      <c r="A940" s="33"/>
      <c r="B940" s="21"/>
      <c r="C940" s="21"/>
      <c r="D940" s="21"/>
      <c r="E940" s="38"/>
      <c r="F940" s="21"/>
      <c r="G940" s="21"/>
      <c r="H940" s="24"/>
      <c r="I940" s="47"/>
      <c r="J940" s="47"/>
      <c r="K940" s="47"/>
      <c r="L940" s="132"/>
      <c r="M940" s="28"/>
      <c r="N940" s="28"/>
      <c r="O940" s="28"/>
    </row>
    <row r="941" spans="1:15" x14ac:dyDescent="0.35">
      <c r="A941" s="33"/>
      <c r="B941" s="21"/>
      <c r="C941" s="21"/>
      <c r="D941" s="64"/>
      <c r="E941" s="38"/>
      <c r="F941" s="21"/>
      <c r="G941" s="21"/>
      <c r="H941" s="24"/>
      <c r="I941" s="47"/>
      <c r="J941" s="47"/>
      <c r="K941" s="47"/>
      <c r="L941" s="132"/>
      <c r="M941" s="28"/>
      <c r="N941" s="28"/>
      <c r="O941" s="28"/>
    </row>
    <row r="942" spans="1:15" x14ac:dyDescent="0.35">
      <c r="A942" s="33"/>
      <c r="B942" s="21"/>
      <c r="C942" s="21"/>
      <c r="D942" s="64"/>
      <c r="E942" s="38"/>
      <c r="F942" s="21"/>
      <c r="G942" s="21"/>
      <c r="H942" s="24"/>
      <c r="I942" s="47"/>
      <c r="J942" s="47"/>
      <c r="K942" s="47"/>
      <c r="L942" s="132"/>
      <c r="M942" s="28"/>
      <c r="N942" s="28"/>
      <c r="O942" s="28"/>
    </row>
    <row r="943" spans="1:15" x14ac:dyDescent="0.35">
      <c r="A943" s="33"/>
      <c r="B943" s="21"/>
      <c r="C943" s="21"/>
      <c r="D943" s="64"/>
      <c r="E943" s="38"/>
      <c r="F943" s="21"/>
      <c r="G943" s="21"/>
      <c r="H943" s="24"/>
      <c r="I943" s="47"/>
      <c r="J943" s="47"/>
      <c r="K943" s="47"/>
      <c r="L943" s="132"/>
      <c r="M943" s="28"/>
      <c r="N943" s="28"/>
      <c r="O943" s="28"/>
    </row>
    <row r="944" spans="1:15" x14ac:dyDescent="0.35">
      <c r="A944" s="33"/>
      <c r="B944" s="21"/>
      <c r="C944" s="21"/>
      <c r="D944" s="65"/>
      <c r="E944" s="38"/>
      <c r="F944" s="21"/>
      <c r="G944" s="21"/>
      <c r="H944" s="24"/>
      <c r="I944" s="47"/>
      <c r="J944" s="47"/>
      <c r="K944" s="47"/>
      <c r="L944" s="132"/>
      <c r="M944" s="28"/>
      <c r="N944" s="28"/>
      <c r="O944" s="28"/>
    </row>
    <row r="945" spans="1:15" x14ac:dyDescent="0.35">
      <c r="A945" s="33"/>
      <c r="B945" s="21"/>
      <c r="C945" s="21"/>
      <c r="D945" s="21"/>
      <c r="E945" s="38"/>
      <c r="F945" s="21"/>
      <c r="G945" s="21"/>
      <c r="H945" s="24"/>
      <c r="I945" s="47"/>
      <c r="J945" s="47"/>
      <c r="K945" s="47"/>
      <c r="L945" s="132"/>
      <c r="M945" s="28"/>
      <c r="N945" s="28"/>
      <c r="O945" s="28"/>
    </row>
    <row r="946" spans="1:15" x14ac:dyDescent="0.35">
      <c r="A946" s="33"/>
      <c r="B946" s="21"/>
      <c r="C946" s="21"/>
      <c r="D946" s="21"/>
      <c r="E946" s="38"/>
      <c r="F946" s="21"/>
      <c r="G946" s="21"/>
      <c r="H946" s="24"/>
      <c r="I946" s="47"/>
      <c r="J946" s="47"/>
      <c r="K946" s="47"/>
      <c r="L946" s="132"/>
      <c r="M946" s="28"/>
      <c r="N946" s="28"/>
      <c r="O946" s="28"/>
    </row>
    <row r="947" spans="1:15" x14ac:dyDescent="0.35">
      <c r="A947" s="33"/>
      <c r="B947" s="21"/>
      <c r="C947" s="21"/>
      <c r="D947" s="21"/>
      <c r="E947" s="38"/>
      <c r="F947" s="21"/>
      <c r="G947" s="21"/>
      <c r="H947" s="24"/>
      <c r="I947" s="47"/>
      <c r="J947" s="47"/>
      <c r="K947" s="47"/>
      <c r="L947" s="132"/>
      <c r="M947" s="28"/>
      <c r="N947" s="28"/>
      <c r="O947" s="28"/>
    </row>
    <row r="948" spans="1:15" x14ac:dyDescent="0.35">
      <c r="A948" s="33"/>
      <c r="B948" s="21"/>
      <c r="C948" s="21"/>
      <c r="D948" s="21"/>
      <c r="E948" s="38"/>
      <c r="F948" s="21"/>
      <c r="G948" s="21"/>
      <c r="H948" s="24"/>
      <c r="I948" s="47"/>
      <c r="J948" s="47"/>
      <c r="K948" s="47"/>
      <c r="L948" s="132"/>
      <c r="M948" s="28"/>
      <c r="N948" s="28"/>
      <c r="O948" s="28"/>
    </row>
    <row r="949" spans="1:15" x14ac:dyDescent="0.35">
      <c r="A949" s="33"/>
      <c r="B949" s="21"/>
      <c r="C949" s="21"/>
      <c r="D949" s="21"/>
      <c r="E949" s="38"/>
      <c r="F949" s="21"/>
      <c r="G949" s="21"/>
      <c r="H949" s="24"/>
      <c r="I949" s="47"/>
      <c r="J949" s="47"/>
      <c r="K949" s="47"/>
      <c r="L949" s="132"/>
      <c r="M949" s="28"/>
      <c r="N949" s="28"/>
      <c r="O949" s="28"/>
    </row>
    <row r="950" spans="1:15" x14ac:dyDescent="0.35">
      <c r="A950" s="33"/>
      <c r="B950" s="21"/>
      <c r="C950" s="21"/>
      <c r="D950" s="21"/>
      <c r="E950" s="38"/>
      <c r="F950" s="21"/>
      <c r="G950" s="21"/>
      <c r="H950" s="24"/>
      <c r="I950" s="47"/>
      <c r="J950" s="47"/>
      <c r="K950" s="47"/>
      <c r="L950" s="132"/>
      <c r="M950" s="28"/>
      <c r="N950" s="28"/>
      <c r="O950" s="28"/>
    </row>
    <row r="951" spans="1:15" x14ac:dyDescent="0.35">
      <c r="A951" s="33"/>
      <c r="B951" s="21"/>
      <c r="C951" s="21"/>
      <c r="D951" s="21"/>
      <c r="E951" s="38"/>
      <c r="F951" s="21"/>
      <c r="G951" s="21"/>
      <c r="H951" s="24"/>
      <c r="I951" s="47"/>
      <c r="J951" s="47"/>
      <c r="K951" s="47"/>
      <c r="L951" s="132"/>
      <c r="M951" s="28"/>
      <c r="N951" s="28"/>
      <c r="O951" s="28"/>
    </row>
    <row r="952" spans="1:15" x14ac:dyDescent="0.35">
      <c r="A952" s="33"/>
      <c r="B952" s="21"/>
      <c r="C952" s="21"/>
      <c r="D952" s="65"/>
      <c r="E952" s="38"/>
      <c r="F952" s="21"/>
      <c r="G952" s="21"/>
      <c r="H952" s="24"/>
      <c r="I952" s="47"/>
      <c r="J952" s="47"/>
      <c r="K952" s="47"/>
      <c r="L952" s="132"/>
      <c r="M952" s="28"/>
      <c r="N952" s="28"/>
      <c r="O952" s="28"/>
    </row>
    <row r="953" spans="1:15" x14ac:dyDescent="0.35">
      <c r="A953" s="33"/>
      <c r="B953" s="21"/>
      <c r="C953" s="21"/>
      <c r="D953" s="65"/>
      <c r="E953" s="38"/>
      <c r="F953" s="21"/>
      <c r="G953" s="21"/>
      <c r="H953" s="24"/>
      <c r="I953" s="47"/>
      <c r="J953" s="47"/>
      <c r="K953" s="47"/>
      <c r="L953" s="132"/>
      <c r="M953" s="28"/>
      <c r="N953" s="28"/>
      <c r="O953" s="28"/>
    </row>
    <row r="954" spans="1:15" x14ac:dyDescent="0.35">
      <c r="A954" s="33"/>
      <c r="B954" s="21"/>
      <c r="C954" s="21"/>
      <c r="D954" s="65"/>
      <c r="E954" s="38"/>
      <c r="F954" s="21"/>
      <c r="G954" s="21"/>
      <c r="H954" s="24"/>
      <c r="I954" s="47"/>
      <c r="J954" s="47"/>
      <c r="K954" s="47"/>
      <c r="L954" s="132"/>
      <c r="M954" s="28"/>
      <c r="N954" s="28"/>
      <c r="O954" s="28"/>
    </row>
    <row r="955" spans="1:15" x14ac:dyDescent="0.35">
      <c r="A955" s="33"/>
      <c r="B955" s="21"/>
      <c r="C955" s="21"/>
      <c r="D955" s="65"/>
      <c r="E955" s="38"/>
      <c r="F955" s="21"/>
      <c r="G955" s="21"/>
      <c r="H955" s="24"/>
      <c r="I955" s="47"/>
      <c r="J955" s="47"/>
      <c r="K955" s="47"/>
      <c r="L955" s="132"/>
      <c r="M955" s="28"/>
      <c r="N955" s="28"/>
      <c r="O955" s="28"/>
    </row>
    <row r="956" spans="1:15" x14ac:dyDescent="0.35">
      <c r="A956" s="33"/>
      <c r="B956" s="21"/>
      <c r="C956" s="21"/>
      <c r="D956" s="21"/>
      <c r="E956" s="38"/>
      <c r="F956" s="21"/>
      <c r="G956" s="21"/>
      <c r="H956" s="24"/>
      <c r="I956" s="47"/>
      <c r="J956" s="47"/>
      <c r="K956" s="47"/>
      <c r="L956" s="132"/>
      <c r="M956" s="28"/>
      <c r="N956" s="28"/>
      <c r="O956" s="28"/>
    </row>
    <row r="957" spans="1:15" x14ac:dyDescent="0.35">
      <c r="A957" s="33"/>
      <c r="B957" s="21"/>
      <c r="C957" s="21"/>
      <c r="D957" s="21"/>
      <c r="E957" s="38"/>
      <c r="F957" s="21"/>
      <c r="G957" s="21"/>
      <c r="H957" s="24"/>
      <c r="I957" s="47"/>
      <c r="J957" s="47"/>
      <c r="K957" s="47"/>
      <c r="L957" s="132"/>
      <c r="M957" s="28"/>
      <c r="N957" s="28"/>
      <c r="O957" s="28"/>
    </row>
    <row r="958" spans="1:15" x14ac:dyDescent="0.35">
      <c r="A958" s="33"/>
      <c r="B958" s="21"/>
      <c r="C958" s="21"/>
      <c r="D958" s="21"/>
      <c r="E958" s="38"/>
      <c r="F958" s="21"/>
      <c r="G958" s="21"/>
      <c r="H958" s="24"/>
      <c r="I958" s="47"/>
      <c r="J958" s="47"/>
      <c r="K958" s="47"/>
      <c r="L958" s="132"/>
      <c r="M958" s="28"/>
      <c r="N958" s="28"/>
      <c r="O958" s="28"/>
    </row>
    <row r="959" spans="1:15" x14ac:dyDescent="0.35">
      <c r="A959" s="33"/>
      <c r="B959" s="21"/>
      <c r="C959" s="21"/>
      <c r="D959" s="21"/>
      <c r="E959" s="38"/>
      <c r="F959" s="21"/>
      <c r="G959" s="21"/>
      <c r="H959" s="24"/>
      <c r="I959" s="47"/>
      <c r="J959" s="47"/>
      <c r="K959" s="47"/>
      <c r="L959" s="132"/>
      <c r="M959" s="28"/>
      <c r="N959" s="28"/>
      <c r="O959" s="28"/>
    </row>
    <row r="960" spans="1:15" x14ac:dyDescent="0.35">
      <c r="A960" s="33"/>
      <c r="B960" s="21"/>
      <c r="C960" s="21"/>
      <c r="D960" s="21"/>
      <c r="E960" s="38"/>
      <c r="F960" s="21"/>
      <c r="G960" s="21"/>
      <c r="H960" s="24"/>
      <c r="I960" s="47"/>
      <c r="J960" s="47"/>
      <c r="K960" s="47"/>
      <c r="L960" s="132"/>
      <c r="M960" s="28"/>
      <c r="N960" s="28"/>
      <c r="O960" s="28"/>
    </row>
    <row r="961" spans="1:15" x14ac:dyDescent="0.35">
      <c r="A961" s="33"/>
      <c r="B961" s="21"/>
      <c r="C961" s="21"/>
      <c r="D961" s="65"/>
      <c r="E961" s="38"/>
      <c r="F961" s="21"/>
      <c r="G961" s="21"/>
      <c r="H961" s="24"/>
      <c r="I961" s="47"/>
      <c r="J961" s="47"/>
      <c r="K961" s="47"/>
      <c r="L961" s="132"/>
      <c r="M961" s="28"/>
      <c r="N961" s="28"/>
      <c r="O961" s="28"/>
    </row>
    <row r="962" spans="1:15" x14ac:dyDescent="0.35">
      <c r="A962" s="33"/>
      <c r="B962" s="21"/>
      <c r="C962" s="21"/>
      <c r="D962" s="65"/>
      <c r="E962" s="38"/>
      <c r="F962" s="21"/>
      <c r="G962" s="21"/>
      <c r="H962" s="24"/>
      <c r="I962" s="47"/>
      <c r="J962" s="47"/>
      <c r="K962" s="47"/>
      <c r="L962" s="132"/>
      <c r="M962" s="28"/>
      <c r="N962" s="28"/>
      <c r="O962" s="28"/>
    </row>
    <row r="963" spans="1:15" x14ac:dyDescent="0.35">
      <c r="A963" s="33"/>
      <c r="B963" s="21"/>
      <c r="C963" s="21"/>
      <c r="D963" s="65"/>
      <c r="E963" s="38"/>
      <c r="F963" s="21"/>
      <c r="G963" s="21"/>
      <c r="H963" s="24"/>
      <c r="I963" s="47"/>
      <c r="J963" s="47"/>
      <c r="K963" s="47"/>
      <c r="L963" s="132"/>
      <c r="M963" s="28"/>
      <c r="N963" s="28"/>
      <c r="O963" s="28"/>
    </row>
    <row r="964" spans="1:15" x14ac:dyDescent="0.35">
      <c r="A964" s="33"/>
      <c r="B964" s="21"/>
      <c r="C964" s="21"/>
      <c r="D964" s="21"/>
      <c r="E964" s="38"/>
      <c r="F964" s="21"/>
      <c r="G964" s="21"/>
      <c r="H964" s="24"/>
      <c r="I964" s="47"/>
      <c r="J964" s="47"/>
      <c r="K964" s="47"/>
      <c r="L964" s="132"/>
      <c r="M964" s="28"/>
      <c r="N964" s="28"/>
      <c r="O964" s="28"/>
    </row>
    <row r="965" spans="1:15" x14ac:dyDescent="0.35">
      <c r="A965" s="33"/>
      <c r="B965" s="21"/>
      <c r="C965" s="21"/>
      <c r="D965" s="64"/>
      <c r="E965" s="38"/>
      <c r="F965" s="21"/>
      <c r="G965" s="21"/>
      <c r="H965" s="24"/>
      <c r="I965" s="47"/>
      <c r="J965" s="47"/>
      <c r="K965" s="47"/>
      <c r="L965" s="132"/>
      <c r="M965" s="28"/>
      <c r="N965" s="28"/>
      <c r="O965" s="28"/>
    </row>
    <row r="966" spans="1:15" x14ac:dyDescent="0.35">
      <c r="A966" s="33"/>
      <c r="B966" s="21"/>
      <c r="C966" s="21"/>
      <c r="D966" s="64"/>
      <c r="E966" s="38"/>
      <c r="F966" s="21"/>
      <c r="G966" s="21"/>
      <c r="H966" s="24"/>
      <c r="I966" s="47"/>
      <c r="J966" s="47"/>
      <c r="K966" s="47"/>
      <c r="L966" s="132"/>
      <c r="M966" s="28"/>
      <c r="N966" s="28"/>
      <c r="O966" s="28"/>
    </row>
    <row r="967" spans="1:15" x14ac:dyDescent="0.35">
      <c r="A967" s="33"/>
      <c r="B967" s="21"/>
      <c r="C967" s="21"/>
      <c r="D967" s="64"/>
      <c r="E967" s="38"/>
      <c r="F967" s="21"/>
      <c r="G967" s="21"/>
      <c r="H967" s="24"/>
      <c r="I967" s="47"/>
      <c r="J967" s="47"/>
      <c r="K967" s="47"/>
      <c r="L967" s="132"/>
      <c r="M967" s="28"/>
      <c r="N967" s="28"/>
      <c r="O967" s="28"/>
    </row>
    <row r="968" spans="1:15" x14ac:dyDescent="0.35">
      <c r="A968" s="33"/>
      <c r="B968" s="21"/>
      <c r="C968" s="21"/>
      <c r="D968" s="65"/>
      <c r="E968" s="38"/>
      <c r="F968" s="21"/>
      <c r="G968" s="21"/>
      <c r="H968" s="24"/>
      <c r="I968" s="47"/>
      <c r="J968" s="47"/>
      <c r="K968" s="47"/>
      <c r="L968" s="132"/>
      <c r="M968" s="28"/>
      <c r="N968" s="28"/>
      <c r="O968" s="28"/>
    </row>
    <row r="969" spans="1:15" x14ac:dyDescent="0.35">
      <c r="A969" s="33"/>
      <c r="B969" s="21"/>
      <c r="C969" s="21"/>
      <c r="D969" s="21"/>
      <c r="E969" s="38"/>
      <c r="F969" s="21"/>
      <c r="G969" s="21"/>
      <c r="H969" s="24"/>
      <c r="I969" s="47"/>
      <c r="J969" s="47"/>
      <c r="K969" s="47"/>
      <c r="L969" s="132"/>
      <c r="M969" s="28"/>
      <c r="N969" s="28"/>
      <c r="O969" s="28"/>
    </row>
    <row r="970" spans="1:15" x14ac:dyDescent="0.35">
      <c r="A970" s="33"/>
      <c r="B970" s="21"/>
      <c r="C970" s="21"/>
      <c r="D970" s="21"/>
      <c r="E970" s="38"/>
      <c r="F970" s="21"/>
      <c r="G970" s="21"/>
      <c r="H970" s="24"/>
      <c r="I970" s="47"/>
      <c r="J970" s="47"/>
      <c r="K970" s="47"/>
      <c r="L970" s="132"/>
      <c r="M970" s="28"/>
      <c r="N970" s="28"/>
      <c r="O970" s="28"/>
    </row>
    <row r="971" spans="1:15" x14ac:dyDescent="0.35">
      <c r="A971" s="33"/>
      <c r="B971" s="21"/>
      <c r="C971" s="21"/>
      <c r="D971" s="21"/>
      <c r="E971" s="38"/>
      <c r="F971" s="21"/>
      <c r="G971" s="21"/>
      <c r="H971" s="24"/>
      <c r="I971" s="47"/>
      <c r="J971" s="47"/>
      <c r="K971" s="47"/>
      <c r="L971" s="132"/>
      <c r="M971" s="28"/>
      <c r="N971" s="28"/>
      <c r="O971" s="28"/>
    </row>
    <row r="972" spans="1:15" x14ac:dyDescent="0.35">
      <c r="A972" s="33"/>
      <c r="B972" s="21"/>
      <c r="C972" s="21"/>
      <c r="D972" s="21"/>
      <c r="E972" s="38"/>
      <c r="F972" s="21"/>
      <c r="G972" s="21"/>
      <c r="H972" s="24"/>
      <c r="I972" s="47"/>
      <c r="J972" s="47"/>
      <c r="K972" s="47"/>
      <c r="L972" s="132"/>
      <c r="M972" s="28"/>
      <c r="N972" s="28"/>
      <c r="O972" s="28"/>
    </row>
    <row r="973" spans="1:15" x14ac:dyDescent="0.35">
      <c r="A973" s="33"/>
      <c r="B973" s="21"/>
      <c r="C973" s="21"/>
      <c r="D973" s="21"/>
      <c r="E973" s="38"/>
      <c r="F973" s="21"/>
      <c r="G973" s="21"/>
      <c r="H973" s="24"/>
      <c r="I973" s="47"/>
      <c r="J973" s="47"/>
      <c r="K973" s="47"/>
      <c r="L973" s="132"/>
      <c r="M973" s="28"/>
      <c r="N973" s="28"/>
      <c r="O973" s="28"/>
    </row>
    <row r="974" spans="1:15" x14ac:dyDescent="0.35">
      <c r="A974" s="33"/>
      <c r="B974" s="21"/>
      <c r="C974" s="21"/>
      <c r="D974" s="21"/>
      <c r="E974" s="38"/>
      <c r="F974" s="21"/>
      <c r="G974" s="21"/>
      <c r="H974" s="24"/>
      <c r="I974" s="47"/>
      <c r="J974" s="47"/>
      <c r="K974" s="47"/>
      <c r="L974" s="132"/>
      <c r="M974" s="28"/>
      <c r="N974" s="28"/>
      <c r="O974" s="28"/>
    </row>
    <row r="975" spans="1:15" x14ac:dyDescent="0.35">
      <c r="A975" s="33"/>
      <c r="B975" s="21"/>
      <c r="C975" s="21"/>
      <c r="D975" s="21"/>
      <c r="E975" s="38"/>
      <c r="F975" s="21"/>
      <c r="G975" s="21"/>
      <c r="H975" s="24"/>
      <c r="I975" s="47"/>
      <c r="J975" s="47"/>
      <c r="K975" s="47"/>
      <c r="L975" s="132"/>
      <c r="M975" s="28"/>
      <c r="N975" s="28"/>
      <c r="O975" s="28"/>
    </row>
    <row r="976" spans="1:15" x14ac:dyDescent="0.35">
      <c r="A976" s="33"/>
      <c r="B976" s="21"/>
      <c r="C976" s="21"/>
      <c r="D976" s="65"/>
      <c r="E976" s="38"/>
      <c r="F976" s="21"/>
      <c r="G976" s="21"/>
      <c r="H976" s="24"/>
      <c r="I976" s="47"/>
      <c r="J976" s="47"/>
      <c r="K976" s="47"/>
      <c r="L976" s="132"/>
      <c r="M976" s="28"/>
      <c r="N976" s="28"/>
      <c r="O976" s="28"/>
    </row>
    <row r="977" spans="1:15" x14ac:dyDescent="0.35">
      <c r="A977" s="33"/>
      <c r="B977" s="21"/>
      <c r="C977" s="21"/>
      <c r="D977" s="65"/>
      <c r="E977" s="38"/>
      <c r="F977" s="21"/>
      <c r="G977" s="21"/>
      <c r="H977" s="24"/>
      <c r="I977" s="47"/>
      <c r="J977" s="47"/>
      <c r="K977" s="47"/>
      <c r="L977" s="132"/>
      <c r="M977" s="28"/>
      <c r="N977" s="28"/>
      <c r="O977" s="28"/>
    </row>
    <row r="978" spans="1:15" x14ac:dyDescent="0.35">
      <c r="A978" s="33"/>
      <c r="B978" s="21"/>
      <c r="C978" s="21"/>
      <c r="D978" s="65"/>
      <c r="E978" s="38"/>
      <c r="F978" s="21"/>
      <c r="G978" s="21"/>
      <c r="H978" s="24"/>
      <c r="I978" s="47"/>
      <c r="J978" s="47"/>
      <c r="K978" s="47"/>
      <c r="L978" s="132"/>
      <c r="M978" s="28"/>
      <c r="N978" s="28"/>
      <c r="O978" s="28"/>
    </row>
    <row r="979" spans="1:15" x14ac:dyDescent="0.35">
      <c r="A979" s="33"/>
      <c r="B979" s="21"/>
      <c r="C979" s="21"/>
      <c r="D979" s="65"/>
      <c r="E979" s="38"/>
      <c r="F979" s="21"/>
      <c r="G979" s="21"/>
      <c r="H979" s="24"/>
      <c r="I979" s="47"/>
      <c r="J979" s="47"/>
      <c r="K979" s="47"/>
      <c r="L979" s="132"/>
      <c r="M979" s="28"/>
      <c r="N979" s="28"/>
      <c r="O979" s="28"/>
    </row>
    <row r="980" spans="1:15" x14ac:dyDescent="0.35">
      <c r="A980" s="33"/>
      <c r="B980" s="21"/>
      <c r="C980" s="21"/>
      <c r="D980" s="21"/>
      <c r="E980" s="38"/>
      <c r="F980" s="21"/>
      <c r="G980" s="21"/>
      <c r="H980" s="24"/>
      <c r="I980" s="47"/>
      <c r="J980" s="47"/>
      <c r="K980" s="47"/>
      <c r="L980" s="132"/>
      <c r="M980" s="28"/>
      <c r="N980" s="28"/>
      <c r="O980" s="28"/>
    </row>
    <row r="981" spans="1:15" x14ac:dyDescent="0.35">
      <c r="A981" s="33"/>
      <c r="B981" s="21"/>
      <c r="C981" s="21"/>
      <c r="D981" s="21"/>
      <c r="E981" s="38"/>
      <c r="F981" s="21"/>
      <c r="G981" s="21"/>
      <c r="H981" s="24"/>
      <c r="I981" s="47"/>
      <c r="J981" s="47"/>
      <c r="K981" s="47"/>
      <c r="L981" s="132"/>
      <c r="M981" s="28"/>
      <c r="N981" s="28"/>
      <c r="O981" s="28"/>
    </row>
    <row r="982" spans="1:15" x14ac:dyDescent="0.35">
      <c r="A982" s="33"/>
      <c r="B982" s="21"/>
      <c r="C982" s="21"/>
      <c r="D982" s="21"/>
      <c r="E982" s="38"/>
      <c r="F982" s="21"/>
      <c r="G982" s="21"/>
      <c r="H982" s="24"/>
      <c r="I982" s="47"/>
      <c r="J982" s="47"/>
      <c r="K982" s="47"/>
      <c r="L982" s="132"/>
      <c r="M982" s="28"/>
      <c r="N982" s="28"/>
      <c r="O982" s="28"/>
    </row>
    <row r="983" spans="1:15" x14ac:dyDescent="0.35">
      <c r="A983" s="33"/>
      <c r="B983" s="21"/>
      <c r="C983" s="21"/>
      <c r="D983" s="21"/>
      <c r="E983" s="38"/>
      <c r="F983" s="21"/>
      <c r="G983" s="21"/>
      <c r="H983" s="24"/>
      <c r="I983" s="47"/>
      <c r="J983" s="47"/>
      <c r="K983" s="47"/>
      <c r="L983" s="132"/>
      <c r="M983" s="28"/>
      <c r="N983" s="28"/>
      <c r="O983" s="28"/>
    </row>
    <row r="984" spans="1:15" x14ac:dyDescent="0.35">
      <c r="A984" s="33"/>
      <c r="B984" s="21"/>
      <c r="C984" s="21"/>
      <c r="D984" s="21"/>
      <c r="E984" s="38"/>
      <c r="F984" s="21"/>
      <c r="G984" s="21"/>
      <c r="H984" s="24"/>
      <c r="I984" s="47"/>
      <c r="J984" s="47"/>
      <c r="K984" s="47"/>
      <c r="L984" s="132"/>
      <c r="M984" s="28"/>
      <c r="N984" s="28"/>
      <c r="O984" s="28"/>
    </row>
    <row r="985" spans="1:15" x14ac:dyDescent="0.35">
      <c r="A985" s="33"/>
      <c r="B985" s="21"/>
      <c r="C985" s="21"/>
      <c r="D985" s="21"/>
      <c r="E985" s="38"/>
      <c r="F985" s="21"/>
      <c r="G985" s="21"/>
      <c r="H985" s="24"/>
      <c r="I985" s="47"/>
      <c r="J985" s="47"/>
      <c r="K985" s="47"/>
      <c r="L985" s="132"/>
      <c r="M985" s="28"/>
      <c r="N985" s="28"/>
      <c r="O985" s="28"/>
    </row>
    <row r="986" spans="1:15" x14ac:dyDescent="0.35">
      <c r="A986" s="33"/>
      <c r="B986" s="21"/>
      <c r="C986" s="21"/>
      <c r="D986" s="65"/>
      <c r="E986" s="38"/>
      <c r="F986" s="21"/>
      <c r="G986" s="21"/>
      <c r="H986" s="24"/>
      <c r="I986" s="47"/>
      <c r="J986" s="47"/>
      <c r="K986" s="47"/>
      <c r="L986" s="132"/>
      <c r="M986" s="28"/>
      <c r="N986" s="28"/>
      <c r="O986" s="28"/>
    </row>
    <row r="987" spans="1:15" x14ac:dyDescent="0.35">
      <c r="A987" s="33"/>
      <c r="B987" s="21"/>
      <c r="C987" s="21"/>
      <c r="D987" s="65"/>
      <c r="E987" s="38"/>
      <c r="F987" s="21"/>
      <c r="G987" s="21"/>
      <c r="H987" s="24"/>
      <c r="I987" s="47"/>
      <c r="J987" s="47"/>
      <c r="K987" s="47"/>
      <c r="L987" s="132"/>
      <c r="M987" s="28"/>
      <c r="N987" s="28"/>
      <c r="O987" s="28"/>
    </row>
    <row r="988" spans="1:15" x14ac:dyDescent="0.35">
      <c r="A988" s="33"/>
      <c r="B988" s="21"/>
      <c r="C988" s="21"/>
      <c r="D988" s="65"/>
      <c r="E988" s="38"/>
      <c r="F988" s="21"/>
      <c r="G988" s="21"/>
      <c r="H988" s="24"/>
      <c r="I988" s="47"/>
      <c r="J988" s="47"/>
      <c r="K988" s="47"/>
      <c r="L988" s="132"/>
      <c r="M988" s="28"/>
      <c r="N988" s="28"/>
      <c r="O988" s="28"/>
    </row>
    <row r="989" spans="1:15" x14ac:dyDescent="0.35">
      <c r="A989" s="33"/>
      <c r="B989" s="21"/>
      <c r="C989" s="21"/>
      <c r="D989" s="65"/>
      <c r="E989" s="38"/>
      <c r="F989" s="21"/>
      <c r="G989" s="21"/>
      <c r="H989" s="24"/>
      <c r="I989" s="47"/>
      <c r="J989" s="47"/>
      <c r="K989" s="47"/>
      <c r="L989" s="132"/>
      <c r="M989" s="28"/>
      <c r="N989" s="28"/>
      <c r="O989" s="28"/>
    </row>
    <row r="990" spans="1:15" x14ac:dyDescent="0.35">
      <c r="A990" s="33"/>
      <c r="B990" s="21"/>
      <c r="C990" s="21"/>
      <c r="D990" s="65"/>
      <c r="E990" s="38"/>
      <c r="F990" s="21"/>
      <c r="G990" s="21"/>
      <c r="H990" s="24"/>
      <c r="I990" s="47"/>
      <c r="J990" s="47"/>
      <c r="K990" s="47"/>
      <c r="L990" s="132"/>
      <c r="M990" s="28"/>
      <c r="N990" s="28"/>
      <c r="O990" s="28"/>
    </row>
    <row r="991" spans="1:15" x14ac:dyDescent="0.35">
      <c r="A991" s="33"/>
      <c r="B991" s="21"/>
      <c r="C991" s="21"/>
      <c r="D991" s="21"/>
      <c r="E991" s="38"/>
      <c r="F991" s="21"/>
      <c r="G991" s="21"/>
      <c r="H991" s="24"/>
      <c r="I991" s="47"/>
      <c r="J991" s="47"/>
      <c r="K991" s="47"/>
      <c r="L991" s="132"/>
      <c r="M991" s="28"/>
      <c r="N991" s="28"/>
      <c r="O991" s="28"/>
    </row>
    <row r="992" spans="1:15" x14ac:dyDescent="0.35">
      <c r="A992" s="33"/>
      <c r="B992" s="21"/>
      <c r="C992" s="21"/>
      <c r="D992" s="64"/>
      <c r="E992" s="38"/>
      <c r="F992" s="21"/>
      <c r="G992" s="21"/>
      <c r="H992" s="24"/>
      <c r="I992" s="47"/>
      <c r="J992" s="47"/>
      <c r="K992" s="47"/>
      <c r="L992" s="132"/>
      <c r="M992" s="28"/>
      <c r="N992" s="28"/>
      <c r="O992" s="28"/>
    </row>
    <row r="993" spans="1:15" x14ac:dyDescent="0.35">
      <c r="A993" s="33"/>
      <c r="B993" s="21"/>
      <c r="C993" s="21"/>
      <c r="D993" s="64"/>
      <c r="E993" s="38"/>
      <c r="F993" s="21"/>
      <c r="G993" s="21"/>
      <c r="H993" s="24"/>
      <c r="I993" s="47"/>
      <c r="J993" s="47"/>
      <c r="K993" s="47"/>
      <c r="L993" s="132"/>
      <c r="M993" s="28"/>
      <c r="N993" s="28"/>
      <c r="O993" s="28"/>
    </row>
    <row r="994" spans="1:15" x14ac:dyDescent="0.35">
      <c r="A994" s="33"/>
      <c r="B994" s="21"/>
      <c r="C994" s="21"/>
      <c r="D994" s="64"/>
      <c r="E994" s="38"/>
      <c r="F994" s="21"/>
      <c r="G994" s="21"/>
      <c r="H994" s="24"/>
      <c r="I994" s="47"/>
      <c r="J994" s="47"/>
      <c r="K994" s="47"/>
      <c r="L994" s="132"/>
      <c r="M994" s="28"/>
      <c r="N994" s="28"/>
      <c r="O994" s="28"/>
    </row>
    <row r="995" spans="1:15" x14ac:dyDescent="0.35">
      <c r="A995" s="33"/>
      <c r="B995" s="21"/>
      <c r="C995" s="21"/>
      <c r="D995" s="65"/>
      <c r="E995" s="38"/>
      <c r="F995" s="21"/>
      <c r="G995" s="21"/>
      <c r="H995" s="24"/>
      <c r="I995" s="47"/>
      <c r="J995" s="47"/>
      <c r="K995" s="47"/>
      <c r="L995" s="132"/>
      <c r="M995" s="28"/>
      <c r="N995" s="28"/>
      <c r="O995" s="28"/>
    </row>
    <row r="996" spans="1:15" x14ac:dyDescent="0.35">
      <c r="A996" s="33"/>
      <c r="B996" s="21"/>
      <c r="C996" s="21"/>
      <c r="D996" s="21"/>
      <c r="E996" s="38"/>
      <c r="F996" s="21"/>
      <c r="G996" s="21"/>
      <c r="H996" s="24"/>
      <c r="I996" s="47"/>
      <c r="J996" s="47"/>
      <c r="K996" s="47"/>
      <c r="L996" s="132"/>
      <c r="M996" s="28"/>
      <c r="N996" s="28"/>
      <c r="O996" s="28"/>
    </row>
    <row r="997" spans="1:15" x14ac:dyDescent="0.35">
      <c r="A997" s="33"/>
      <c r="B997" s="21"/>
      <c r="C997" s="21"/>
      <c r="D997" s="21"/>
      <c r="E997" s="38"/>
      <c r="F997" s="21"/>
      <c r="G997" s="21"/>
      <c r="H997" s="24"/>
      <c r="I997" s="47"/>
      <c r="J997" s="47"/>
      <c r="K997" s="47"/>
      <c r="L997" s="132"/>
      <c r="M997" s="28"/>
      <c r="N997" s="28"/>
      <c r="O997" s="28"/>
    </row>
    <row r="998" spans="1:15" x14ac:dyDescent="0.35">
      <c r="A998" s="33"/>
      <c r="B998" s="21"/>
      <c r="C998" s="21"/>
      <c r="D998" s="21"/>
      <c r="E998" s="38"/>
      <c r="F998" s="21"/>
      <c r="G998" s="21"/>
      <c r="H998" s="24"/>
      <c r="I998" s="47"/>
      <c r="J998" s="47"/>
      <c r="K998" s="47"/>
      <c r="L998" s="132"/>
      <c r="M998" s="28"/>
      <c r="N998" s="28"/>
      <c r="O998" s="28"/>
    </row>
    <row r="999" spans="1:15" x14ac:dyDescent="0.35">
      <c r="A999" s="33"/>
      <c r="B999" s="21"/>
      <c r="C999" s="21"/>
      <c r="D999" s="21"/>
      <c r="E999" s="38"/>
      <c r="F999" s="21"/>
      <c r="G999" s="21"/>
      <c r="H999" s="24"/>
      <c r="I999" s="47"/>
      <c r="J999" s="47"/>
      <c r="K999" s="47"/>
      <c r="L999" s="132"/>
      <c r="M999" s="28"/>
      <c r="N999" s="28"/>
      <c r="O999" s="28"/>
    </row>
    <row r="1000" spans="1:15" x14ac:dyDescent="0.35">
      <c r="A1000" s="33"/>
      <c r="B1000" s="21"/>
      <c r="C1000" s="21"/>
      <c r="D1000" s="21"/>
      <c r="E1000" s="38"/>
      <c r="F1000" s="21"/>
      <c r="G1000" s="21"/>
      <c r="H1000" s="24"/>
      <c r="I1000" s="47"/>
      <c r="J1000" s="47"/>
      <c r="K1000" s="47"/>
      <c r="L1000" s="132"/>
      <c r="M1000" s="28"/>
      <c r="N1000" s="28"/>
      <c r="O1000" s="28"/>
    </row>
    <row r="1001" spans="1:15" x14ac:dyDescent="0.35">
      <c r="A1001" s="33"/>
      <c r="B1001" s="21"/>
      <c r="C1001" s="21"/>
      <c r="D1001" s="21"/>
      <c r="E1001" s="38"/>
      <c r="F1001" s="21"/>
      <c r="G1001" s="21"/>
      <c r="H1001" s="24"/>
      <c r="I1001" s="47"/>
      <c r="J1001" s="47"/>
      <c r="K1001" s="47"/>
      <c r="L1001" s="132"/>
      <c r="M1001" s="28"/>
      <c r="N1001" s="28"/>
      <c r="O1001" s="28"/>
    </row>
    <row r="1002" spans="1:15" x14ac:dyDescent="0.35">
      <c r="A1002" s="33"/>
      <c r="B1002" s="21"/>
      <c r="C1002" s="21"/>
      <c r="D1002" s="65"/>
      <c r="E1002" s="38"/>
      <c r="F1002" s="21"/>
      <c r="G1002" s="21"/>
      <c r="H1002" s="24"/>
      <c r="I1002" s="47"/>
      <c r="J1002" s="47"/>
      <c r="K1002" s="47"/>
      <c r="L1002" s="132"/>
      <c r="M1002" s="28"/>
      <c r="N1002" s="28"/>
      <c r="O1002" s="28"/>
    </row>
    <row r="1003" spans="1:15" x14ac:dyDescent="0.35">
      <c r="A1003" s="33"/>
      <c r="B1003" s="21"/>
      <c r="C1003" s="21"/>
      <c r="D1003" s="65"/>
      <c r="E1003" s="38"/>
      <c r="F1003" s="21"/>
      <c r="G1003" s="21"/>
      <c r="H1003" s="24"/>
      <c r="I1003" s="47"/>
      <c r="J1003" s="47"/>
      <c r="K1003" s="47"/>
      <c r="L1003" s="132"/>
      <c r="M1003" s="28"/>
      <c r="N1003" s="28"/>
      <c r="O1003" s="28"/>
    </row>
    <row r="1004" spans="1:15" x14ac:dyDescent="0.35">
      <c r="A1004" s="33"/>
      <c r="B1004" s="21"/>
      <c r="C1004" s="21"/>
      <c r="D1004" s="65"/>
      <c r="E1004" s="38"/>
      <c r="F1004" s="21"/>
      <c r="G1004" s="21"/>
      <c r="H1004" s="24"/>
      <c r="I1004" s="47"/>
      <c r="J1004" s="47"/>
      <c r="K1004" s="47"/>
      <c r="L1004" s="132"/>
      <c r="M1004" s="28"/>
      <c r="N1004" s="28"/>
      <c r="O1004" s="28"/>
    </row>
    <row r="1005" spans="1:15" x14ac:dyDescent="0.35">
      <c r="A1005" s="33"/>
      <c r="B1005" s="21"/>
      <c r="C1005" s="21"/>
      <c r="D1005" s="65"/>
      <c r="E1005" s="38"/>
      <c r="F1005" s="21"/>
      <c r="G1005" s="21"/>
      <c r="H1005" s="24"/>
      <c r="I1005" s="47"/>
      <c r="J1005" s="47"/>
      <c r="K1005" s="47"/>
      <c r="L1005" s="132"/>
      <c r="M1005" s="28"/>
      <c r="N1005" s="28"/>
      <c r="O1005" s="28"/>
    </row>
    <row r="1006" spans="1:15" x14ac:dyDescent="0.35">
      <c r="A1006" s="33"/>
      <c r="B1006" s="21"/>
      <c r="C1006" s="21"/>
      <c r="D1006" s="65"/>
      <c r="E1006" s="38"/>
      <c r="F1006" s="21"/>
      <c r="G1006" s="21"/>
      <c r="H1006" s="24"/>
      <c r="I1006" s="47"/>
      <c r="J1006" s="47"/>
      <c r="K1006" s="47"/>
      <c r="L1006" s="132"/>
      <c r="M1006" s="28"/>
      <c r="N1006" s="28"/>
      <c r="O1006" s="28"/>
    </row>
    <row r="1007" spans="1:15" x14ac:dyDescent="0.35">
      <c r="A1007" s="33"/>
      <c r="B1007" s="21"/>
      <c r="C1007" s="21"/>
      <c r="D1007" s="21"/>
      <c r="E1007" s="38"/>
      <c r="F1007" s="21"/>
      <c r="G1007" s="21"/>
      <c r="H1007" s="24"/>
      <c r="I1007" s="47"/>
      <c r="J1007" s="47"/>
      <c r="K1007" s="47"/>
      <c r="L1007" s="132"/>
      <c r="M1007" s="28"/>
      <c r="N1007" s="28"/>
      <c r="O1007" s="28"/>
    </row>
    <row r="1008" spans="1:15" x14ac:dyDescent="0.35">
      <c r="A1008" s="33"/>
      <c r="B1008" s="21"/>
      <c r="C1008" s="21"/>
      <c r="D1008" s="21"/>
      <c r="E1008" s="38"/>
      <c r="F1008" s="21"/>
      <c r="G1008" s="21"/>
      <c r="H1008" s="24"/>
      <c r="I1008" s="47"/>
      <c r="J1008" s="47"/>
      <c r="K1008" s="47"/>
      <c r="L1008" s="132"/>
      <c r="M1008" s="28"/>
      <c r="N1008" s="28"/>
      <c r="O1008" s="28"/>
    </row>
    <row r="1009" spans="1:15" x14ac:dyDescent="0.35">
      <c r="A1009" s="33"/>
      <c r="B1009" s="21"/>
      <c r="C1009" s="21"/>
      <c r="D1009" s="21"/>
      <c r="E1009" s="38"/>
      <c r="F1009" s="21"/>
      <c r="G1009" s="21"/>
      <c r="H1009" s="24"/>
      <c r="I1009" s="47"/>
      <c r="J1009" s="47"/>
      <c r="K1009" s="47"/>
      <c r="L1009" s="132"/>
      <c r="M1009" s="28"/>
      <c r="N1009" s="28"/>
      <c r="O1009" s="28"/>
    </row>
    <row r="1010" spans="1:15" x14ac:dyDescent="0.35">
      <c r="A1010" s="33"/>
      <c r="B1010" s="21"/>
      <c r="C1010" s="21"/>
      <c r="D1010" s="21"/>
      <c r="E1010" s="38"/>
      <c r="F1010" s="21"/>
      <c r="G1010" s="21"/>
      <c r="H1010" s="24"/>
      <c r="I1010" s="47"/>
      <c r="J1010" s="47"/>
      <c r="K1010" s="47"/>
      <c r="L1010" s="132"/>
      <c r="M1010" s="28"/>
      <c r="N1010" s="28"/>
      <c r="O1010" s="28"/>
    </row>
    <row r="1011" spans="1:15" x14ac:dyDescent="0.35">
      <c r="A1011" s="33"/>
      <c r="B1011" s="21"/>
      <c r="C1011" s="21"/>
      <c r="D1011" s="21"/>
      <c r="E1011" s="38"/>
      <c r="F1011" s="21"/>
      <c r="G1011" s="21"/>
      <c r="H1011" s="24"/>
      <c r="I1011" s="47"/>
      <c r="J1011" s="47"/>
      <c r="K1011" s="47"/>
      <c r="L1011" s="132"/>
      <c r="M1011" s="28"/>
      <c r="N1011" s="28"/>
      <c r="O1011" s="28"/>
    </row>
    <row r="1012" spans="1:15" x14ac:dyDescent="0.35">
      <c r="A1012" s="33"/>
      <c r="B1012" s="21"/>
      <c r="C1012" s="21"/>
      <c r="D1012" s="21"/>
      <c r="E1012" s="38"/>
      <c r="F1012" s="21"/>
      <c r="G1012" s="21"/>
      <c r="H1012" s="24"/>
      <c r="I1012" s="47"/>
      <c r="J1012" s="47"/>
      <c r="K1012" s="47"/>
      <c r="L1012" s="132"/>
      <c r="M1012" s="28"/>
      <c r="N1012" s="28"/>
      <c r="O1012" s="28"/>
    </row>
    <row r="1013" spans="1:15" x14ac:dyDescent="0.35">
      <c r="A1013" s="33"/>
      <c r="B1013" s="21"/>
      <c r="C1013" s="21"/>
      <c r="D1013" s="65"/>
      <c r="E1013" s="38"/>
      <c r="F1013" s="21"/>
      <c r="G1013" s="21"/>
      <c r="H1013" s="24"/>
      <c r="I1013" s="47"/>
      <c r="J1013" s="47"/>
      <c r="K1013" s="47"/>
      <c r="L1013" s="132"/>
      <c r="M1013" s="28"/>
      <c r="N1013" s="28"/>
      <c r="O1013" s="28"/>
    </row>
    <row r="1014" spans="1:15" x14ac:dyDescent="0.35">
      <c r="A1014" s="33"/>
      <c r="B1014" s="21"/>
      <c r="C1014" s="21"/>
      <c r="D1014" s="65"/>
      <c r="E1014" s="38"/>
      <c r="F1014" s="21"/>
      <c r="G1014" s="21"/>
      <c r="H1014" s="24"/>
      <c r="I1014" s="47"/>
      <c r="J1014" s="47"/>
      <c r="K1014" s="47"/>
      <c r="L1014" s="132"/>
      <c r="M1014" s="28"/>
      <c r="N1014" s="28"/>
      <c r="O1014" s="28"/>
    </row>
    <row r="1015" spans="1:15" x14ac:dyDescent="0.35">
      <c r="A1015" s="33"/>
      <c r="B1015" s="21"/>
      <c r="C1015" s="21"/>
      <c r="D1015" s="65"/>
      <c r="E1015" s="38"/>
      <c r="F1015" s="21"/>
      <c r="G1015" s="21"/>
      <c r="H1015" s="24"/>
      <c r="I1015" s="47"/>
      <c r="J1015" s="47"/>
      <c r="K1015" s="47"/>
      <c r="L1015" s="132"/>
      <c r="M1015" s="28"/>
      <c r="N1015" s="28"/>
      <c r="O1015" s="28"/>
    </row>
    <row r="1016" spans="1:15" x14ac:dyDescent="0.35">
      <c r="A1016" s="33"/>
      <c r="B1016" s="21"/>
      <c r="C1016" s="21"/>
      <c r="D1016" s="65"/>
      <c r="E1016" s="38"/>
      <c r="F1016" s="21"/>
      <c r="G1016" s="21"/>
      <c r="H1016" s="24"/>
      <c r="I1016" s="47"/>
      <c r="J1016" s="47"/>
      <c r="K1016" s="47"/>
      <c r="L1016" s="132"/>
      <c r="M1016" s="28"/>
      <c r="N1016" s="28"/>
      <c r="O1016" s="28"/>
    </row>
    <row r="1017" spans="1:15" x14ac:dyDescent="0.35">
      <c r="A1017" s="33"/>
      <c r="B1017" s="21"/>
      <c r="C1017" s="21"/>
      <c r="D1017" s="65"/>
      <c r="E1017" s="38"/>
      <c r="F1017" s="21"/>
      <c r="G1017" s="21"/>
      <c r="H1017" s="24"/>
      <c r="I1017" s="47"/>
      <c r="J1017" s="47"/>
      <c r="K1017" s="47"/>
      <c r="L1017" s="132"/>
      <c r="M1017" s="28"/>
      <c r="N1017" s="28"/>
      <c r="O1017" s="28"/>
    </row>
    <row r="1018" spans="1:15" x14ac:dyDescent="0.35">
      <c r="A1018" s="33"/>
      <c r="B1018" s="21"/>
      <c r="C1018" s="21"/>
      <c r="D1018" s="21"/>
      <c r="E1018" s="38"/>
      <c r="F1018" s="21"/>
      <c r="G1018" s="21"/>
      <c r="H1018" s="24"/>
      <c r="I1018" s="47"/>
      <c r="J1018" s="47"/>
      <c r="K1018" s="47"/>
      <c r="L1018" s="132"/>
      <c r="M1018" s="28"/>
      <c r="N1018" s="28"/>
      <c r="O1018" s="28"/>
    </row>
    <row r="1019" spans="1:15" x14ac:dyDescent="0.35">
      <c r="A1019" s="33"/>
      <c r="B1019" s="21"/>
      <c r="C1019" s="21"/>
      <c r="D1019" s="64"/>
      <c r="E1019" s="38"/>
      <c r="F1019" s="21"/>
      <c r="G1019" s="21"/>
      <c r="H1019" s="24"/>
      <c r="I1019" s="47"/>
      <c r="J1019" s="47"/>
      <c r="K1019" s="47"/>
      <c r="L1019" s="132"/>
      <c r="M1019" s="28"/>
      <c r="N1019" s="28"/>
      <c r="O1019" s="28"/>
    </row>
    <row r="1020" spans="1:15" x14ac:dyDescent="0.35">
      <c r="A1020" s="33"/>
      <c r="B1020" s="21"/>
      <c r="C1020" s="21"/>
      <c r="D1020" s="64"/>
      <c r="E1020" s="38"/>
      <c r="F1020" s="21"/>
      <c r="G1020" s="21"/>
      <c r="H1020" s="24"/>
      <c r="I1020" s="47"/>
      <c r="J1020" s="47"/>
      <c r="K1020" s="47"/>
      <c r="L1020" s="132"/>
      <c r="M1020" s="28"/>
      <c r="N1020" s="28"/>
      <c r="O1020" s="28"/>
    </row>
    <row r="1021" spans="1:15" x14ac:dyDescent="0.35">
      <c r="A1021" s="33"/>
      <c r="B1021" s="21"/>
      <c r="C1021" s="21"/>
      <c r="D1021" s="64"/>
      <c r="E1021" s="38"/>
      <c r="F1021" s="21"/>
      <c r="G1021" s="21"/>
      <c r="H1021" s="24"/>
      <c r="I1021" s="47"/>
      <c r="J1021" s="47"/>
      <c r="K1021" s="47"/>
      <c r="L1021" s="132"/>
      <c r="M1021" s="28"/>
      <c r="N1021" s="28"/>
      <c r="O1021" s="28"/>
    </row>
    <row r="1022" spans="1:15" x14ac:dyDescent="0.35">
      <c r="A1022" s="33"/>
      <c r="B1022" s="21"/>
      <c r="C1022" s="21"/>
      <c r="D1022" s="65"/>
      <c r="E1022" s="38"/>
      <c r="F1022" s="21"/>
      <c r="G1022" s="21"/>
      <c r="H1022" s="24"/>
      <c r="I1022" s="47"/>
      <c r="J1022" s="47"/>
      <c r="K1022" s="47"/>
      <c r="L1022" s="132"/>
      <c r="M1022" s="28"/>
      <c r="N1022" s="28"/>
      <c r="O1022" s="28"/>
    </row>
    <row r="1023" spans="1:15" x14ac:dyDescent="0.35">
      <c r="A1023" s="33"/>
      <c r="B1023" s="21"/>
      <c r="C1023" s="21"/>
      <c r="D1023" s="21"/>
      <c r="E1023" s="38"/>
      <c r="F1023" s="21"/>
      <c r="G1023" s="21"/>
      <c r="H1023" s="24"/>
      <c r="I1023" s="47"/>
      <c r="J1023" s="47"/>
      <c r="K1023" s="47"/>
      <c r="L1023" s="132"/>
      <c r="M1023" s="28"/>
      <c r="N1023" s="28"/>
      <c r="O1023" s="28"/>
    </row>
    <row r="1024" spans="1:15" x14ac:dyDescent="0.35">
      <c r="A1024" s="33"/>
      <c r="B1024" s="21"/>
      <c r="C1024" s="21"/>
      <c r="D1024" s="21"/>
      <c r="E1024" s="38"/>
      <c r="F1024" s="21"/>
      <c r="G1024" s="21"/>
      <c r="H1024" s="24"/>
      <c r="I1024" s="47"/>
      <c r="J1024" s="47"/>
      <c r="K1024" s="47"/>
      <c r="L1024" s="132"/>
      <c r="M1024" s="28"/>
      <c r="N1024" s="28"/>
      <c r="O1024" s="28"/>
    </row>
    <row r="1025" spans="1:15" x14ac:dyDescent="0.35">
      <c r="A1025" s="33"/>
      <c r="B1025" s="21"/>
      <c r="C1025" s="21"/>
      <c r="D1025" s="21"/>
      <c r="E1025" s="38"/>
      <c r="F1025" s="21"/>
      <c r="G1025" s="21"/>
      <c r="H1025" s="24"/>
      <c r="I1025" s="47"/>
      <c r="J1025" s="47"/>
      <c r="K1025" s="47"/>
      <c r="L1025" s="132"/>
      <c r="M1025" s="28"/>
      <c r="N1025" s="28"/>
      <c r="O1025" s="28"/>
    </row>
    <row r="1026" spans="1:15" x14ac:dyDescent="0.35">
      <c r="A1026" s="33"/>
      <c r="B1026" s="21"/>
      <c r="C1026" s="21"/>
      <c r="D1026" s="21"/>
      <c r="E1026" s="38"/>
      <c r="F1026" s="21"/>
      <c r="G1026" s="21"/>
      <c r="H1026" s="24"/>
      <c r="I1026" s="47"/>
      <c r="J1026" s="47"/>
      <c r="K1026" s="47"/>
      <c r="L1026" s="132"/>
      <c r="M1026" s="28"/>
      <c r="N1026" s="28"/>
      <c r="O1026" s="28"/>
    </row>
    <row r="1027" spans="1:15" x14ac:dyDescent="0.35">
      <c r="A1027" s="33"/>
      <c r="B1027" s="21"/>
      <c r="C1027" s="21"/>
      <c r="D1027" s="21"/>
      <c r="E1027" s="38"/>
      <c r="F1027" s="21"/>
      <c r="G1027" s="21"/>
      <c r="H1027" s="24"/>
      <c r="I1027" s="47"/>
      <c r="J1027" s="47"/>
      <c r="K1027" s="47"/>
      <c r="L1027" s="132"/>
      <c r="M1027" s="28"/>
      <c r="N1027" s="28"/>
      <c r="O1027" s="28"/>
    </row>
    <row r="1028" spans="1:15" x14ac:dyDescent="0.35">
      <c r="A1028" s="33"/>
      <c r="B1028" s="21"/>
      <c r="C1028" s="21"/>
      <c r="D1028" s="65"/>
      <c r="E1028" s="38"/>
      <c r="F1028" s="21"/>
      <c r="G1028" s="21"/>
      <c r="H1028" s="24"/>
      <c r="I1028" s="47"/>
      <c r="J1028" s="47"/>
      <c r="K1028" s="47"/>
      <c r="L1028" s="132"/>
      <c r="M1028" s="28"/>
      <c r="N1028" s="28"/>
      <c r="O1028" s="28"/>
    </row>
    <row r="1029" spans="1:15" x14ac:dyDescent="0.35">
      <c r="A1029" s="33"/>
      <c r="B1029" s="21"/>
      <c r="C1029" s="21"/>
      <c r="D1029" s="65"/>
      <c r="E1029" s="38"/>
      <c r="F1029" s="21"/>
      <c r="G1029" s="21"/>
      <c r="H1029" s="24"/>
      <c r="I1029" s="47"/>
      <c r="J1029" s="47"/>
      <c r="K1029" s="47"/>
      <c r="L1029" s="132"/>
      <c r="M1029" s="28"/>
      <c r="N1029" s="28"/>
      <c r="O1029" s="28"/>
    </row>
    <row r="1030" spans="1:15" x14ac:dyDescent="0.35">
      <c r="A1030" s="33"/>
      <c r="B1030" s="21"/>
      <c r="C1030" s="21"/>
      <c r="D1030" s="65"/>
      <c r="E1030" s="38"/>
      <c r="F1030" s="21"/>
      <c r="G1030" s="21"/>
      <c r="H1030" s="24"/>
      <c r="I1030" s="47"/>
      <c r="J1030" s="47"/>
      <c r="K1030" s="47"/>
      <c r="L1030" s="132"/>
      <c r="M1030" s="28"/>
      <c r="N1030" s="28"/>
      <c r="O1030" s="28"/>
    </row>
    <row r="1031" spans="1:15" x14ac:dyDescent="0.35">
      <c r="A1031" s="33"/>
      <c r="B1031" s="21"/>
      <c r="C1031" s="21"/>
      <c r="D1031" s="21"/>
      <c r="E1031" s="38"/>
      <c r="F1031" s="21"/>
      <c r="G1031" s="21"/>
      <c r="H1031" s="24"/>
      <c r="I1031" s="47"/>
      <c r="J1031" s="47"/>
      <c r="K1031" s="47"/>
      <c r="L1031" s="132"/>
      <c r="M1031" s="28"/>
      <c r="N1031" s="28"/>
      <c r="O1031" s="28"/>
    </row>
    <row r="1032" spans="1:15" x14ac:dyDescent="0.35">
      <c r="A1032" s="33"/>
      <c r="B1032" s="21"/>
      <c r="C1032" s="21"/>
      <c r="D1032" s="21"/>
      <c r="E1032" s="38"/>
      <c r="F1032" s="21"/>
      <c r="G1032" s="21"/>
      <c r="H1032" s="24"/>
      <c r="I1032" s="47"/>
      <c r="J1032" s="47"/>
      <c r="K1032" s="47"/>
      <c r="L1032" s="132"/>
      <c r="M1032" s="28"/>
      <c r="N1032" s="28"/>
      <c r="O1032" s="28"/>
    </row>
    <row r="1033" spans="1:15" x14ac:dyDescent="0.35">
      <c r="A1033" s="33"/>
      <c r="B1033" s="21"/>
      <c r="C1033" s="21"/>
      <c r="D1033" s="21"/>
      <c r="E1033" s="38"/>
      <c r="F1033" s="21"/>
      <c r="G1033" s="21"/>
      <c r="H1033" s="24"/>
      <c r="I1033" s="47"/>
      <c r="J1033" s="47"/>
      <c r="K1033" s="47"/>
      <c r="L1033" s="132"/>
      <c r="M1033" s="28"/>
      <c r="N1033" s="28"/>
      <c r="O1033" s="28"/>
    </row>
    <row r="1034" spans="1:15" x14ac:dyDescent="0.35">
      <c r="A1034" s="33"/>
      <c r="B1034" s="21"/>
      <c r="C1034" s="21"/>
      <c r="D1034" s="21"/>
      <c r="E1034" s="38"/>
      <c r="F1034" s="21"/>
      <c r="G1034" s="21"/>
      <c r="H1034" s="24"/>
      <c r="I1034" s="47"/>
      <c r="J1034" s="47"/>
      <c r="K1034" s="47"/>
      <c r="L1034" s="132"/>
      <c r="M1034" s="28"/>
      <c r="N1034" s="28"/>
      <c r="O1034" s="28"/>
    </row>
    <row r="1035" spans="1:15" x14ac:dyDescent="0.35">
      <c r="A1035" s="33"/>
      <c r="B1035" s="21"/>
      <c r="C1035" s="21"/>
      <c r="D1035" s="21"/>
      <c r="E1035" s="38"/>
      <c r="F1035" s="21"/>
      <c r="G1035" s="21"/>
      <c r="H1035" s="24"/>
      <c r="I1035" s="47"/>
      <c r="J1035" s="47"/>
      <c r="K1035" s="47"/>
      <c r="L1035" s="132"/>
      <c r="M1035" s="28"/>
      <c r="N1035" s="28"/>
      <c r="O1035" s="28"/>
    </row>
    <row r="1036" spans="1:15" x14ac:dyDescent="0.35">
      <c r="A1036" s="33"/>
      <c r="B1036" s="21"/>
      <c r="C1036" s="21"/>
      <c r="D1036" s="21"/>
      <c r="E1036" s="38"/>
      <c r="F1036" s="21"/>
      <c r="G1036" s="21"/>
      <c r="H1036" s="24"/>
      <c r="I1036" s="47"/>
      <c r="J1036" s="47"/>
      <c r="K1036" s="47"/>
      <c r="L1036" s="132"/>
      <c r="M1036" s="28"/>
      <c r="N1036" s="28"/>
      <c r="O1036" s="28"/>
    </row>
    <row r="1037" spans="1:15" x14ac:dyDescent="0.35">
      <c r="A1037" s="33"/>
      <c r="B1037" s="21"/>
      <c r="C1037" s="21"/>
      <c r="D1037" s="65"/>
      <c r="E1037" s="38"/>
      <c r="F1037" s="21"/>
      <c r="G1037" s="21"/>
      <c r="H1037" s="24"/>
      <c r="I1037" s="47"/>
      <c r="J1037" s="47"/>
      <c r="K1037" s="47"/>
      <c r="L1037" s="132"/>
      <c r="M1037" s="28"/>
      <c r="N1037" s="28"/>
      <c r="O1037" s="28"/>
    </row>
    <row r="1038" spans="1:15" x14ac:dyDescent="0.35">
      <c r="A1038" s="33"/>
      <c r="B1038" s="21"/>
      <c r="C1038" s="21"/>
      <c r="D1038" s="65"/>
      <c r="E1038" s="38"/>
      <c r="F1038" s="21"/>
      <c r="G1038" s="21"/>
      <c r="H1038" s="24"/>
      <c r="I1038" s="47"/>
      <c r="J1038" s="47"/>
      <c r="K1038" s="47"/>
      <c r="L1038" s="132"/>
      <c r="M1038" s="28"/>
      <c r="N1038" s="28"/>
      <c r="O1038" s="28"/>
    </row>
    <row r="1039" spans="1:15" x14ac:dyDescent="0.35">
      <c r="A1039" s="33"/>
      <c r="B1039" s="21"/>
      <c r="C1039" s="21"/>
      <c r="D1039" s="65"/>
      <c r="E1039" s="38"/>
      <c r="F1039" s="21"/>
      <c r="G1039" s="21"/>
      <c r="H1039" s="24"/>
      <c r="I1039" s="47"/>
      <c r="J1039" s="47"/>
      <c r="K1039" s="47"/>
      <c r="L1039" s="132"/>
      <c r="M1039" s="28"/>
      <c r="N1039" s="28"/>
      <c r="O1039" s="28"/>
    </row>
    <row r="1040" spans="1:15" x14ac:dyDescent="0.35">
      <c r="A1040" s="33"/>
      <c r="B1040" s="21"/>
      <c r="C1040" s="21"/>
      <c r="D1040" s="65"/>
      <c r="E1040" s="38"/>
      <c r="F1040" s="21"/>
      <c r="G1040" s="21"/>
      <c r="H1040" s="24"/>
      <c r="I1040" s="47"/>
      <c r="J1040" s="47"/>
      <c r="K1040" s="47"/>
      <c r="L1040" s="132"/>
      <c r="M1040" s="28"/>
      <c r="N1040" s="28"/>
      <c r="O1040" s="28"/>
    </row>
    <row r="1041" spans="1:15" x14ac:dyDescent="0.35">
      <c r="A1041" s="33"/>
      <c r="B1041" s="21"/>
      <c r="C1041" s="21"/>
      <c r="D1041" s="65"/>
      <c r="E1041" s="38"/>
      <c r="F1041" s="21"/>
      <c r="G1041" s="21"/>
      <c r="H1041" s="24"/>
      <c r="I1041" s="47"/>
      <c r="J1041" s="47"/>
      <c r="K1041" s="47"/>
      <c r="L1041" s="132"/>
      <c r="M1041" s="28"/>
      <c r="N1041" s="28"/>
      <c r="O1041" s="28"/>
    </row>
    <row r="1042" spans="1:15" x14ac:dyDescent="0.35">
      <c r="A1042" s="33"/>
      <c r="B1042" s="21"/>
      <c r="C1042" s="21"/>
      <c r="D1042" s="21"/>
      <c r="E1042" s="38"/>
      <c r="F1042" s="21"/>
      <c r="G1042" s="21"/>
      <c r="H1042" s="24"/>
      <c r="I1042" s="47"/>
      <c r="J1042" s="47"/>
      <c r="K1042" s="47"/>
      <c r="L1042" s="132"/>
      <c r="M1042" s="28"/>
      <c r="N1042" s="28"/>
      <c r="O1042" s="28"/>
    </row>
    <row r="1043" spans="1:15" x14ac:dyDescent="0.35">
      <c r="A1043" s="33"/>
      <c r="B1043" s="21"/>
      <c r="C1043" s="21"/>
      <c r="D1043" s="64"/>
      <c r="E1043" s="38"/>
      <c r="F1043" s="21"/>
      <c r="G1043" s="21"/>
      <c r="H1043" s="24"/>
      <c r="I1043" s="47"/>
      <c r="J1043" s="47"/>
      <c r="K1043" s="47"/>
      <c r="L1043" s="132"/>
      <c r="M1043" s="28"/>
      <c r="N1043" s="28"/>
      <c r="O1043" s="28"/>
    </row>
    <row r="1044" spans="1:15" x14ac:dyDescent="0.35">
      <c r="A1044" s="33"/>
      <c r="B1044" s="21"/>
      <c r="C1044" s="21"/>
      <c r="D1044" s="64"/>
      <c r="E1044" s="38"/>
      <c r="F1044" s="21"/>
      <c r="G1044" s="21"/>
      <c r="H1044" s="24"/>
      <c r="I1044" s="47"/>
      <c r="J1044" s="47"/>
      <c r="K1044" s="47"/>
      <c r="L1044" s="132"/>
      <c r="M1044" s="28"/>
      <c r="N1044" s="28"/>
      <c r="O1044" s="28"/>
    </row>
    <row r="1045" spans="1:15" x14ac:dyDescent="0.35">
      <c r="A1045" s="33"/>
      <c r="B1045" s="21"/>
      <c r="C1045" s="21"/>
      <c r="D1045" s="64"/>
      <c r="E1045" s="38"/>
      <c r="F1045" s="21"/>
      <c r="G1045" s="21"/>
      <c r="H1045" s="24"/>
      <c r="I1045" s="47"/>
      <c r="J1045" s="47"/>
      <c r="K1045" s="47"/>
      <c r="L1045" s="132"/>
      <c r="M1045" s="28"/>
      <c r="N1045" s="28"/>
      <c r="O1045" s="28"/>
    </row>
    <row r="1046" spans="1:15" x14ac:dyDescent="0.35">
      <c r="A1046" s="33"/>
      <c r="B1046" s="21"/>
      <c r="C1046" s="21"/>
      <c r="D1046" s="65"/>
      <c r="E1046" s="38"/>
      <c r="F1046" s="21"/>
      <c r="G1046" s="21"/>
      <c r="H1046" s="24"/>
      <c r="I1046" s="47"/>
      <c r="J1046" s="47"/>
      <c r="K1046" s="47"/>
      <c r="L1046" s="132"/>
      <c r="M1046" s="28"/>
      <c r="N1046" s="28"/>
      <c r="O1046" s="28"/>
    </row>
    <row r="1047" spans="1:15" x14ac:dyDescent="0.35">
      <c r="A1047" s="33"/>
      <c r="B1047" s="21"/>
      <c r="C1047" s="21"/>
      <c r="D1047" s="65"/>
      <c r="E1047" s="38"/>
      <c r="F1047" s="21"/>
      <c r="G1047" s="21"/>
      <c r="H1047" s="24"/>
      <c r="I1047" s="47"/>
      <c r="J1047" s="47"/>
      <c r="K1047" s="47"/>
      <c r="L1047" s="132"/>
      <c r="M1047" s="28"/>
      <c r="N1047" s="28"/>
      <c r="O1047" s="28"/>
    </row>
    <row r="1048" spans="1:15" x14ac:dyDescent="0.35">
      <c r="A1048" s="33"/>
      <c r="B1048" s="21"/>
      <c r="C1048" s="21"/>
      <c r="D1048" s="21"/>
      <c r="E1048" s="38"/>
      <c r="F1048" s="21"/>
      <c r="G1048" s="21"/>
      <c r="H1048" s="24"/>
      <c r="I1048" s="47"/>
      <c r="J1048" s="47"/>
      <c r="K1048" s="47"/>
      <c r="L1048" s="132"/>
      <c r="M1048" s="28"/>
      <c r="N1048" s="28"/>
      <c r="O1048" s="28"/>
    </row>
    <row r="1049" spans="1:15" x14ac:dyDescent="0.35">
      <c r="A1049" s="33"/>
      <c r="B1049" s="21"/>
      <c r="C1049" s="21"/>
      <c r="D1049" s="21"/>
      <c r="E1049" s="38"/>
      <c r="F1049" s="21"/>
      <c r="G1049" s="21"/>
      <c r="H1049" s="24"/>
      <c r="I1049" s="47"/>
      <c r="J1049" s="47"/>
      <c r="K1049" s="47"/>
      <c r="L1049" s="132"/>
      <c r="M1049" s="28"/>
      <c r="N1049" s="28"/>
      <c r="O1049" s="28"/>
    </row>
    <row r="1050" spans="1:15" x14ac:dyDescent="0.35">
      <c r="A1050" s="33"/>
      <c r="B1050" s="21"/>
      <c r="C1050" s="21"/>
      <c r="D1050" s="21"/>
      <c r="E1050" s="38"/>
      <c r="F1050" s="21"/>
      <c r="G1050" s="21"/>
      <c r="H1050" s="24"/>
      <c r="I1050" s="47"/>
      <c r="J1050" s="47"/>
      <c r="K1050" s="47"/>
      <c r="L1050" s="132"/>
      <c r="M1050" s="28"/>
      <c r="N1050" s="28"/>
      <c r="O1050" s="28"/>
    </row>
    <row r="1051" spans="1:15" x14ac:dyDescent="0.35">
      <c r="A1051" s="33"/>
      <c r="B1051" s="21"/>
      <c r="C1051" s="21"/>
      <c r="D1051" s="21"/>
      <c r="E1051" s="38"/>
      <c r="F1051" s="21"/>
      <c r="G1051" s="21"/>
      <c r="H1051" s="24"/>
      <c r="I1051" s="47"/>
      <c r="J1051" s="47"/>
      <c r="K1051" s="47"/>
      <c r="L1051" s="132"/>
      <c r="M1051" s="28"/>
      <c r="N1051" s="28"/>
      <c r="O1051" s="28"/>
    </row>
    <row r="1052" spans="1:15" x14ac:dyDescent="0.35">
      <c r="A1052" s="33"/>
      <c r="B1052" s="21"/>
      <c r="C1052" s="21"/>
      <c r="D1052" s="65"/>
      <c r="E1052" s="38"/>
      <c r="F1052" s="21"/>
      <c r="G1052" s="21"/>
      <c r="H1052" s="24"/>
      <c r="I1052" s="47"/>
      <c r="J1052" s="47"/>
      <c r="K1052" s="47"/>
      <c r="L1052" s="132"/>
      <c r="M1052" s="28"/>
      <c r="N1052" s="28"/>
      <c r="O1052" s="28"/>
    </row>
    <row r="1053" spans="1:15" x14ac:dyDescent="0.35">
      <c r="A1053" s="33"/>
      <c r="B1053" s="21"/>
      <c r="C1053" s="21"/>
      <c r="D1053" s="65"/>
      <c r="E1053" s="38"/>
      <c r="F1053" s="21"/>
      <c r="G1053" s="21"/>
      <c r="H1053" s="24"/>
      <c r="I1053" s="47"/>
      <c r="J1053" s="47"/>
      <c r="K1053" s="47"/>
      <c r="L1053" s="132"/>
      <c r="M1053" s="28"/>
      <c r="N1053" s="28"/>
      <c r="O1053" s="28"/>
    </row>
    <row r="1054" spans="1:15" x14ac:dyDescent="0.35">
      <c r="A1054" s="33"/>
      <c r="B1054" s="21"/>
      <c r="C1054" s="21"/>
      <c r="D1054" s="21"/>
      <c r="E1054" s="38"/>
      <c r="F1054" s="21"/>
      <c r="G1054" s="21"/>
      <c r="H1054" s="24"/>
      <c r="I1054" s="47"/>
      <c r="J1054" s="47"/>
      <c r="K1054" s="47"/>
      <c r="L1054" s="132"/>
      <c r="M1054" s="28"/>
      <c r="N1054" s="28"/>
      <c r="O1054" s="28"/>
    </row>
    <row r="1055" spans="1:15" x14ac:dyDescent="0.35">
      <c r="A1055" s="33"/>
      <c r="B1055" s="21"/>
      <c r="C1055" s="21"/>
      <c r="D1055" s="21"/>
      <c r="E1055" s="38"/>
      <c r="F1055" s="21"/>
      <c r="G1055" s="21"/>
      <c r="H1055" s="24"/>
      <c r="I1055" s="47"/>
      <c r="J1055" s="47"/>
      <c r="K1055" s="47"/>
      <c r="L1055" s="132"/>
      <c r="M1055" s="25"/>
      <c r="N1055" s="28"/>
      <c r="O1055" s="28"/>
    </row>
    <row r="1056" spans="1:15" x14ac:dyDescent="0.35">
      <c r="A1056" s="33"/>
      <c r="B1056" s="21"/>
      <c r="C1056" s="21"/>
      <c r="D1056" s="21"/>
      <c r="E1056" s="38"/>
      <c r="F1056" s="21"/>
      <c r="G1056" s="21"/>
      <c r="H1056" s="24"/>
      <c r="I1056" s="47"/>
      <c r="J1056" s="47"/>
      <c r="K1056" s="47"/>
      <c r="L1056" s="132"/>
      <c r="M1056" s="28"/>
      <c r="N1056" s="28"/>
      <c r="O1056" s="28"/>
    </row>
    <row r="1057" spans="1:15" x14ac:dyDescent="0.35">
      <c r="A1057" s="33"/>
      <c r="B1057" s="21"/>
      <c r="C1057" s="21"/>
      <c r="D1057" s="21"/>
      <c r="E1057" s="38"/>
      <c r="F1057" s="21"/>
      <c r="G1057" s="21"/>
      <c r="H1057" s="24"/>
      <c r="I1057" s="47"/>
      <c r="J1057" s="47"/>
      <c r="K1057" s="47"/>
      <c r="L1057" s="132"/>
      <c r="M1057" s="28"/>
      <c r="N1057" s="28"/>
      <c r="O1057" s="28"/>
    </row>
    <row r="1058" spans="1:15" x14ac:dyDescent="0.35">
      <c r="A1058" s="33"/>
      <c r="B1058" s="21"/>
      <c r="C1058" s="21"/>
      <c r="D1058" s="21"/>
      <c r="E1058" s="38"/>
      <c r="F1058" s="21"/>
      <c r="G1058" s="21"/>
      <c r="H1058" s="24"/>
      <c r="I1058" s="47"/>
      <c r="J1058" s="47"/>
      <c r="K1058" s="47"/>
      <c r="L1058" s="132"/>
      <c r="M1058" s="28"/>
      <c r="N1058" s="28"/>
      <c r="O1058" s="28"/>
    </row>
    <row r="1059" spans="1:15" x14ac:dyDescent="0.35">
      <c r="A1059" s="33"/>
      <c r="B1059" s="21"/>
      <c r="C1059" s="21"/>
      <c r="D1059" s="21"/>
      <c r="E1059" s="38"/>
      <c r="F1059" s="21"/>
      <c r="G1059" s="21"/>
      <c r="H1059" s="24"/>
      <c r="I1059" s="47"/>
      <c r="J1059" s="47"/>
      <c r="K1059" s="47"/>
      <c r="L1059" s="132"/>
      <c r="M1059" s="28"/>
      <c r="N1059" s="28"/>
      <c r="O1059" s="28"/>
    </row>
    <row r="1060" spans="1:15" x14ac:dyDescent="0.35">
      <c r="A1060" s="33"/>
      <c r="B1060" s="21"/>
      <c r="C1060" s="21"/>
      <c r="D1060" s="21"/>
      <c r="E1060" s="38"/>
      <c r="F1060" s="21"/>
      <c r="G1060" s="21"/>
      <c r="H1060" s="24"/>
      <c r="I1060" s="47"/>
      <c r="J1060" s="47"/>
      <c r="K1060" s="47"/>
      <c r="L1060" s="132"/>
      <c r="M1060" s="28"/>
      <c r="N1060" s="28"/>
      <c r="O1060" s="28"/>
    </row>
    <row r="1061" spans="1:15" x14ac:dyDescent="0.35">
      <c r="A1061" s="33"/>
      <c r="B1061" s="21"/>
      <c r="C1061" s="21"/>
      <c r="D1061" s="21"/>
      <c r="E1061" s="38"/>
      <c r="F1061" s="21"/>
      <c r="G1061" s="21"/>
      <c r="H1061" s="24"/>
      <c r="I1061" s="47"/>
      <c r="J1061" s="47"/>
      <c r="K1061" s="47"/>
      <c r="L1061" s="132"/>
      <c r="M1061" s="28"/>
      <c r="N1061" s="28"/>
      <c r="O1061" s="28"/>
    </row>
    <row r="1062" spans="1:15" x14ac:dyDescent="0.35">
      <c r="A1062" s="33"/>
      <c r="B1062" s="21"/>
      <c r="C1062" s="21"/>
      <c r="D1062" s="65"/>
      <c r="E1062" s="38"/>
      <c r="F1062" s="21"/>
      <c r="G1062" s="21"/>
      <c r="H1062" s="24"/>
      <c r="I1062" s="47"/>
      <c r="J1062" s="47"/>
      <c r="K1062" s="47"/>
      <c r="L1062" s="132"/>
      <c r="M1062" s="28"/>
      <c r="N1062" s="28"/>
      <c r="O1062" s="28"/>
    </row>
    <row r="1063" spans="1:15" x14ac:dyDescent="0.35">
      <c r="A1063" s="33"/>
      <c r="B1063" s="21"/>
      <c r="C1063" s="21"/>
      <c r="D1063" s="65"/>
      <c r="E1063" s="38"/>
      <c r="F1063" s="21"/>
      <c r="G1063" s="21"/>
      <c r="H1063" s="24"/>
      <c r="I1063" s="47"/>
      <c r="J1063" s="47"/>
      <c r="K1063" s="47"/>
      <c r="L1063" s="132"/>
      <c r="M1063" s="28"/>
      <c r="N1063" s="28"/>
      <c r="O1063" s="28"/>
    </row>
    <row r="1064" spans="1:15" x14ac:dyDescent="0.35">
      <c r="A1064" s="33"/>
      <c r="B1064" s="21"/>
      <c r="C1064" s="21"/>
      <c r="D1064" s="65"/>
      <c r="E1064" s="38"/>
      <c r="F1064" s="21"/>
      <c r="G1064" s="21"/>
      <c r="H1064" s="24"/>
      <c r="I1064" s="47"/>
      <c r="J1064" s="47"/>
      <c r="K1064" s="47"/>
      <c r="L1064" s="132"/>
      <c r="M1064" s="28"/>
      <c r="N1064" s="28"/>
      <c r="O1064" s="28"/>
    </row>
    <row r="1065" spans="1:15" x14ac:dyDescent="0.35">
      <c r="A1065" s="33"/>
      <c r="B1065" s="21"/>
      <c r="C1065" s="21"/>
      <c r="D1065" s="65"/>
      <c r="E1065" s="38"/>
      <c r="F1065" s="21"/>
      <c r="G1065" s="21"/>
      <c r="H1065" s="24"/>
      <c r="I1065" s="47"/>
      <c r="J1065" s="47"/>
      <c r="K1065" s="47"/>
      <c r="L1065" s="132"/>
      <c r="M1065" s="28"/>
      <c r="N1065" s="28"/>
      <c r="O1065" s="28"/>
    </row>
    <row r="1066" spans="1:15" x14ac:dyDescent="0.35">
      <c r="A1066" s="33"/>
      <c r="B1066" s="21"/>
      <c r="C1066" s="21"/>
      <c r="D1066" s="65"/>
      <c r="E1066" s="38"/>
      <c r="F1066" s="21"/>
      <c r="G1066" s="21"/>
      <c r="H1066" s="24"/>
      <c r="I1066" s="47"/>
      <c r="J1066" s="47"/>
      <c r="K1066" s="47"/>
      <c r="L1066" s="132"/>
      <c r="M1066" s="28"/>
      <c r="N1066" s="28"/>
      <c r="O1066" s="28"/>
    </row>
    <row r="1067" spans="1:15" x14ac:dyDescent="0.35">
      <c r="A1067" s="33"/>
      <c r="B1067" s="21"/>
      <c r="C1067" s="21"/>
      <c r="D1067" s="65"/>
      <c r="E1067" s="38"/>
      <c r="F1067" s="21"/>
      <c r="G1067" s="21"/>
      <c r="H1067" s="24"/>
      <c r="I1067" s="47"/>
      <c r="J1067" s="47"/>
      <c r="K1067" s="47"/>
      <c r="L1067" s="132"/>
      <c r="M1067" s="28"/>
      <c r="N1067" s="28"/>
      <c r="O1067" s="28"/>
    </row>
    <row r="1068" spans="1:15" x14ac:dyDescent="0.35">
      <c r="A1068" s="33"/>
      <c r="B1068" s="21"/>
      <c r="C1068" s="21"/>
      <c r="D1068" s="65"/>
      <c r="E1068" s="38"/>
      <c r="F1068" s="21"/>
      <c r="G1068" s="21"/>
      <c r="H1068" s="24"/>
      <c r="I1068" s="47"/>
      <c r="J1068" s="47"/>
      <c r="K1068" s="47"/>
      <c r="L1068" s="132"/>
      <c r="M1068" s="28"/>
      <c r="N1068" s="28"/>
      <c r="O1068" s="28"/>
    </row>
    <row r="1069" spans="1:15" x14ac:dyDescent="0.35">
      <c r="A1069" s="33"/>
      <c r="B1069" s="21"/>
      <c r="C1069" s="21"/>
      <c r="D1069" s="21"/>
      <c r="E1069" s="38"/>
      <c r="F1069" s="21"/>
      <c r="G1069" s="21"/>
      <c r="H1069" s="24"/>
      <c r="I1069" s="47"/>
      <c r="J1069" s="47"/>
      <c r="K1069" s="47"/>
      <c r="L1069" s="132"/>
      <c r="M1069" s="28"/>
      <c r="N1069" s="28"/>
      <c r="O1069" s="28"/>
    </row>
    <row r="1070" spans="1:15" x14ac:dyDescent="0.35">
      <c r="A1070" s="33"/>
      <c r="B1070" s="21"/>
      <c r="C1070" s="21"/>
      <c r="D1070" s="21"/>
      <c r="E1070" s="38"/>
      <c r="F1070" s="21"/>
      <c r="G1070" s="21"/>
      <c r="H1070" s="24"/>
      <c r="I1070" s="47"/>
      <c r="J1070" s="47"/>
      <c r="K1070" s="47"/>
      <c r="L1070" s="132"/>
      <c r="M1070" s="28"/>
      <c r="N1070" s="28"/>
      <c r="O1070" s="28"/>
    </row>
    <row r="1071" spans="1:15" x14ac:dyDescent="0.35">
      <c r="A1071" s="33"/>
      <c r="B1071" s="21"/>
      <c r="C1071" s="21"/>
      <c r="D1071" s="21"/>
      <c r="E1071" s="38"/>
      <c r="F1071" s="21"/>
      <c r="G1071" s="21"/>
      <c r="H1071" s="24"/>
      <c r="I1071" s="47"/>
      <c r="J1071" s="47"/>
      <c r="K1071" s="47"/>
      <c r="L1071" s="132"/>
      <c r="M1071" s="28"/>
      <c r="N1071" s="28"/>
      <c r="O1071" s="28"/>
    </row>
    <row r="1072" spans="1:15" x14ac:dyDescent="0.35">
      <c r="A1072" s="33"/>
      <c r="B1072" s="21"/>
      <c r="C1072" s="21"/>
      <c r="D1072" s="21"/>
      <c r="E1072" s="38"/>
      <c r="F1072" s="21"/>
      <c r="G1072" s="21"/>
      <c r="H1072" s="24"/>
      <c r="I1072" s="47"/>
      <c r="J1072" s="47"/>
      <c r="K1072" s="47"/>
      <c r="L1072" s="132"/>
      <c r="M1072" s="28"/>
      <c r="N1072" s="28"/>
      <c r="O1072" s="28"/>
    </row>
    <row r="1073" spans="1:15" x14ac:dyDescent="0.35">
      <c r="A1073" s="33"/>
      <c r="B1073" s="21"/>
      <c r="C1073" s="21"/>
      <c r="D1073" s="21"/>
      <c r="E1073" s="38"/>
      <c r="F1073" s="21"/>
      <c r="G1073" s="21"/>
      <c r="H1073" s="24"/>
      <c r="I1073" s="47"/>
      <c r="J1073" s="47"/>
      <c r="K1073" s="47"/>
      <c r="L1073" s="132"/>
      <c r="M1073" s="28"/>
      <c r="N1073" s="28"/>
      <c r="O1073" s="28"/>
    </row>
    <row r="1074" spans="1:15" x14ac:dyDescent="0.35">
      <c r="A1074" s="33"/>
      <c r="B1074" s="21"/>
      <c r="C1074" s="21"/>
      <c r="D1074" s="21"/>
      <c r="E1074" s="38"/>
      <c r="F1074" s="21"/>
      <c r="G1074" s="21"/>
      <c r="H1074" s="24"/>
      <c r="I1074" s="47"/>
      <c r="J1074" s="47"/>
      <c r="K1074" s="47"/>
      <c r="L1074" s="132"/>
      <c r="M1074" s="28"/>
      <c r="N1074" s="28"/>
      <c r="O1074" s="28"/>
    </row>
    <row r="1075" spans="1:15" x14ac:dyDescent="0.35">
      <c r="A1075" s="33"/>
      <c r="B1075" s="21"/>
      <c r="C1075" s="21"/>
      <c r="D1075" s="65"/>
      <c r="E1075" s="38"/>
      <c r="F1075" s="21"/>
      <c r="G1075" s="21"/>
      <c r="H1075" s="24"/>
      <c r="I1075" s="47"/>
      <c r="J1075" s="47"/>
      <c r="K1075" s="47"/>
      <c r="L1075" s="132"/>
      <c r="M1075" s="28"/>
      <c r="N1075" s="28"/>
      <c r="O1075" s="28"/>
    </row>
    <row r="1076" spans="1:15" x14ac:dyDescent="0.35">
      <c r="A1076" s="33"/>
      <c r="B1076" s="21"/>
      <c r="C1076" s="21"/>
      <c r="D1076" s="65"/>
      <c r="E1076" s="38"/>
      <c r="F1076" s="21"/>
      <c r="G1076" s="21"/>
      <c r="H1076" s="24"/>
      <c r="I1076" s="47"/>
      <c r="J1076" s="47"/>
      <c r="K1076" s="47"/>
      <c r="L1076" s="132"/>
      <c r="M1076" s="28"/>
      <c r="N1076" s="28"/>
      <c r="O1076" s="28"/>
    </row>
    <row r="1077" spans="1:15" x14ac:dyDescent="0.35">
      <c r="A1077" s="33"/>
      <c r="B1077" s="21"/>
      <c r="C1077" s="21"/>
      <c r="D1077" s="65"/>
      <c r="E1077" s="38"/>
      <c r="F1077" s="21"/>
      <c r="G1077" s="21"/>
      <c r="H1077" s="24"/>
      <c r="I1077" s="47"/>
      <c r="J1077" s="47"/>
      <c r="K1077" s="47"/>
      <c r="L1077" s="132"/>
      <c r="M1077" s="28"/>
      <c r="N1077" s="28"/>
      <c r="O1077" s="28"/>
    </row>
    <row r="1078" spans="1:15" x14ac:dyDescent="0.35">
      <c r="A1078" s="33"/>
      <c r="B1078" s="21"/>
      <c r="C1078" s="21"/>
      <c r="D1078" s="65"/>
      <c r="E1078" s="38"/>
      <c r="F1078" s="21"/>
      <c r="G1078" s="21"/>
      <c r="H1078" s="24"/>
      <c r="I1078" s="47"/>
      <c r="J1078" s="47"/>
      <c r="K1078" s="47"/>
      <c r="L1078" s="132"/>
      <c r="M1078" s="28"/>
      <c r="N1078" s="28"/>
      <c r="O1078" s="28"/>
    </row>
    <row r="1079" spans="1:15" x14ac:dyDescent="0.35">
      <c r="A1079" s="33"/>
      <c r="B1079" s="21"/>
      <c r="C1079" s="21"/>
      <c r="D1079" s="65"/>
      <c r="E1079" s="38"/>
      <c r="F1079" s="21"/>
      <c r="G1079" s="21"/>
      <c r="H1079" s="24"/>
      <c r="I1079" s="47"/>
      <c r="J1079" s="47"/>
      <c r="K1079" s="47"/>
      <c r="L1079" s="132"/>
      <c r="M1079" s="28"/>
      <c r="N1079" s="28"/>
      <c r="O1079" s="28"/>
    </row>
    <row r="1080" spans="1:15" x14ac:dyDescent="0.35">
      <c r="A1080" s="33"/>
      <c r="B1080" s="21"/>
      <c r="C1080" s="21"/>
      <c r="D1080" s="65"/>
      <c r="E1080" s="38"/>
      <c r="F1080" s="21"/>
      <c r="G1080" s="21"/>
      <c r="H1080" s="24"/>
      <c r="I1080" s="47"/>
      <c r="J1080" s="47"/>
      <c r="K1080" s="47"/>
      <c r="L1080" s="132"/>
      <c r="M1080" s="28"/>
      <c r="N1080" s="28"/>
      <c r="O1080" s="28"/>
    </row>
    <row r="1081" spans="1:15" x14ac:dyDescent="0.35">
      <c r="A1081" s="33"/>
      <c r="B1081" s="21"/>
      <c r="C1081" s="21"/>
      <c r="D1081" s="65"/>
      <c r="E1081" s="38"/>
      <c r="F1081" s="21"/>
      <c r="G1081" s="21"/>
      <c r="H1081" s="24"/>
      <c r="I1081" s="47"/>
      <c r="J1081" s="47"/>
      <c r="K1081" s="47"/>
      <c r="L1081" s="132"/>
      <c r="M1081" s="28"/>
      <c r="N1081" s="28"/>
      <c r="O1081" s="28"/>
    </row>
    <row r="1082" spans="1:15" x14ac:dyDescent="0.35">
      <c r="A1082" s="33"/>
      <c r="B1082" s="21"/>
      <c r="C1082" s="21"/>
      <c r="D1082" s="21"/>
      <c r="E1082" s="38"/>
      <c r="F1082" s="21"/>
      <c r="G1082" s="21"/>
      <c r="H1082" s="24"/>
      <c r="I1082" s="47"/>
      <c r="J1082" s="47"/>
      <c r="K1082" s="47"/>
      <c r="L1082" s="132"/>
      <c r="M1082" s="28"/>
      <c r="N1082" s="28"/>
      <c r="O1082" s="28"/>
    </row>
    <row r="1083" spans="1:15" x14ac:dyDescent="0.35">
      <c r="A1083" s="33"/>
      <c r="B1083" s="21"/>
      <c r="C1083" s="21"/>
      <c r="D1083" s="21"/>
      <c r="E1083" s="38"/>
      <c r="F1083" s="21"/>
      <c r="G1083" s="21"/>
      <c r="H1083" s="24"/>
      <c r="I1083" s="47"/>
      <c r="J1083" s="47"/>
      <c r="K1083" s="47"/>
      <c r="L1083" s="132"/>
      <c r="M1083" s="28"/>
      <c r="N1083" s="28"/>
      <c r="O1083" s="28"/>
    </row>
    <row r="1084" spans="1:15" x14ac:dyDescent="0.35">
      <c r="A1084" s="33"/>
      <c r="B1084" s="21"/>
      <c r="C1084" s="21"/>
      <c r="D1084" s="21"/>
      <c r="E1084" s="38"/>
      <c r="F1084" s="21"/>
      <c r="G1084" s="21"/>
      <c r="H1084" s="24"/>
      <c r="I1084" s="47"/>
      <c r="J1084" s="47"/>
      <c r="K1084" s="47"/>
      <c r="L1084" s="132"/>
      <c r="M1084" s="28"/>
      <c r="N1084" s="28"/>
      <c r="O1084" s="28"/>
    </row>
    <row r="1085" spans="1:15" x14ac:dyDescent="0.35">
      <c r="A1085" s="33"/>
      <c r="B1085" s="21"/>
      <c r="C1085" s="21"/>
      <c r="D1085" s="21"/>
      <c r="E1085" s="38"/>
      <c r="F1085" s="21"/>
      <c r="G1085" s="21"/>
      <c r="H1085" s="24"/>
      <c r="I1085" s="47"/>
      <c r="J1085" s="47"/>
      <c r="K1085" s="47"/>
      <c r="L1085" s="132"/>
      <c r="M1085" s="28"/>
      <c r="N1085" s="28"/>
      <c r="O1085" s="28"/>
    </row>
    <row r="1086" spans="1:15" x14ac:dyDescent="0.35">
      <c r="A1086" s="33"/>
      <c r="B1086" s="21"/>
      <c r="C1086" s="21"/>
      <c r="D1086" s="21"/>
      <c r="E1086" s="38"/>
      <c r="F1086" s="21"/>
      <c r="G1086" s="21"/>
      <c r="H1086" s="24"/>
      <c r="I1086" s="47"/>
      <c r="J1086" s="47"/>
      <c r="K1086" s="47"/>
      <c r="L1086" s="132"/>
      <c r="M1086" s="28"/>
      <c r="N1086" s="28"/>
      <c r="O1086" s="28"/>
    </row>
    <row r="1087" spans="1:15" x14ac:dyDescent="0.35">
      <c r="A1087" s="33"/>
      <c r="B1087" s="21"/>
      <c r="C1087" s="21"/>
      <c r="D1087" s="65"/>
      <c r="E1087" s="38"/>
      <c r="F1087" s="21"/>
      <c r="G1087" s="21"/>
      <c r="H1087" s="24"/>
      <c r="I1087" s="47"/>
      <c r="J1087" s="47"/>
      <c r="K1087" s="47"/>
      <c r="L1087" s="132"/>
      <c r="M1087" s="28"/>
      <c r="N1087" s="28"/>
      <c r="O1087" s="28"/>
    </row>
    <row r="1088" spans="1:15" x14ac:dyDescent="0.35">
      <c r="A1088" s="33"/>
      <c r="B1088" s="21"/>
      <c r="C1088" s="21"/>
      <c r="D1088" s="65"/>
      <c r="E1088" s="38"/>
      <c r="F1088" s="21"/>
      <c r="G1088" s="21"/>
      <c r="H1088" s="24"/>
      <c r="I1088" s="47"/>
      <c r="J1088" s="47"/>
      <c r="K1088" s="47"/>
      <c r="L1088" s="132"/>
      <c r="M1088" s="28"/>
      <c r="N1088" s="28"/>
      <c r="O1088" s="28"/>
    </row>
    <row r="1089" spans="1:15" x14ac:dyDescent="0.35">
      <c r="A1089" s="33"/>
      <c r="B1089" s="21"/>
      <c r="C1089" s="21"/>
      <c r="D1089" s="65"/>
      <c r="E1089" s="38"/>
      <c r="F1089" s="21"/>
      <c r="G1089" s="21"/>
      <c r="H1089" s="24"/>
      <c r="I1089" s="47"/>
      <c r="J1089" s="47"/>
      <c r="K1089" s="47"/>
      <c r="L1089" s="132"/>
      <c r="M1089" s="28"/>
      <c r="N1089" s="28"/>
      <c r="O1089" s="28"/>
    </row>
    <row r="1090" spans="1:15" x14ac:dyDescent="0.35">
      <c r="A1090" s="33"/>
      <c r="B1090" s="21"/>
      <c r="C1090" s="21"/>
      <c r="D1090" s="65"/>
      <c r="E1090" s="38"/>
      <c r="F1090" s="21"/>
      <c r="G1090" s="21"/>
      <c r="H1090" s="24"/>
      <c r="I1090" s="47"/>
      <c r="J1090" s="47"/>
      <c r="K1090" s="47"/>
      <c r="L1090" s="132"/>
      <c r="M1090" s="28"/>
      <c r="N1090" s="28"/>
      <c r="O1090" s="28"/>
    </row>
    <row r="1091" spans="1:15" x14ac:dyDescent="0.35">
      <c r="A1091" s="33"/>
      <c r="B1091" s="21"/>
      <c r="C1091" s="21"/>
      <c r="D1091" s="65"/>
      <c r="E1091" s="38"/>
      <c r="F1091" s="21"/>
      <c r="G1091" s="21"/>
      <c r="H1091" s="24"/>
      <c r="I1091" s="47"/>
      <c r="J1091" s="47"/>
      <c r="K1091" s="47"/>
      <c r="L1091" s="132"/>
      <c r="M1091" s="28"/>
      <c r="N1091" s="28"/>
      <c r="O1091" s="28"/>
    </row>
    <row r="1092" spans="1:15" x14ac:dyDescent="0.35">
      <c r="A1092" s="33"/>
      <c r="B1092" s="21"/>
      <c r="C1092" s="21"/>
      <c r="D1092" s="65"/>
      <c r="E1092" s="38"/>
      <c r="F1092" s="21"/>
      <c r="G1092" s="21"/>
      <c r="H1092" s="24"/>
      <c r="I1092" s="47"/>
      <c r="J1092" s="47"/>
      <c r="K1092" s="47"/>
      <c r="L1092" s="132"/>
      <c r="M1092" s="28"/>
      <c r="N1092" s="28"/>
      <c r="O1092" s="28"/>
    </row>
    <row r="1093" spans="1:15" x14ac:dyDescent="0.35">
      <c r="A1093" s="33"/>
      <c r="B1093" s="21"/>
      <c r="C1093" s="21"/>
      <c r="D1093" s="65"/>
      <c r="E1093" s="38"/>
      <c r="F1093" s="21"/>
      <c r="G1093" s="21"/>
      <c r="H1093" s="24"/>
      <c r="I1093" s="47"/>
      <c r="J1093" s="47"/>
      <c r="K1093" s="47"/>
      <c r="L1093" s="132"/>
      <c r="M1093" s="28"/>
      <c r="N1093" s="28"/>
      <c r="O1093" s="28"/>
    </row>
    <row r="1094" spans="1:15" x14ac:dyDescent="0.35">
      <c r="A1094" s="33"/>
      <c r="B1094" s="21"/>
      <c r="C1094" s="21"/>
      <c r="D1094" s="21"/>
      <c r="E1094" s="38"/>
      <c r="F1094" s="21"/>
      <c r="G1094" s="21"/>
      <c r="H1094" s="24"/>
      <c r="I1094" s="47"/>
      <c r="J1094" s="47"/>
      <c r="K1094" s="47"/>
      <c r="L1094" s="132"/>
      <c r="M1094" s="28"/>
      <c r="N1094" s="28"/>
      <c r="O1094" s="28"/>
    </row>
    <row r="1095" spans="1:15" x14ac:dyDescent="0.35">
      <c r="A1095" s="33"/>
      <c r="B1095" s="21"/>
      <c r="C1095" s="21"/>
      <c r="D1095" s="21"/>
      <c r="E1095" s="38"/>
      <c r="F1095" s="21"/>
      <c r="G1095" s="21"/>
      <c r="H1095" s="24"/>
      <c r="I1095" s="47"/>
      <c r="J1095" s="47"/>
      <c r="K1095" s="47"/>
      <c r="L1095" s="132"/>
      <c r="M1095" s="28"/>
      <c r="N1095" s="28"/>
      <c r="O1095" s="28"/>
    </row>
    <row r="1096" spans="1:15" x14ac:dyDescent="0.35">
      <c r="A1096" s="33"/>
      <c r="B1096" s="21"/>
      <c r="C1096" s="21"/>
      <c r="D1096" s="21"/>
      <c r="E1096" s="38"/>
      <c r="F1096" s="21"/>
      <c r="G1096" s="21"/>
      <c r="H1096" s="24"/>
      <c r="I1096" s="47"/>
      <c r="J1096" s="47"/>
      <c r="K1096" s="47"/>
      <c r="L1096" s="132"/>
      <c r="M1096" s="28"/>
      <c r="N1096" s="28"/>
      <c r="O1096" s="28"/>
    </row>
    <row r="1097" spans="1:15" x14ac:dyDescent="0.35">
      <c r="A1097" s="33"/>
      <c r="B1097" s="21"/>
      <c r="C1097" s="21"/>
      <c r="D1097" s="21"/>
      <c r="E1097" s="38"/>
      <c r="F1097" s="21"/>
      <c r="G1097" s="21"/>
      <c r="H1097" s="24"/>
      <c r="I1097" s="47"/>
      <c r="J1097" s="47"/>
      <c r="K1097" s="47"/>
      <c r="L1097" s="132"/>
      <c r="M1097" s="28"/>
      <c r="N1097" s="28"/>
      <c r="O1097" s="28"/>
    </row>
    <row r="1098" spans="1:15" x14ac:dyDescent="0.35">
      <c r="A1098" s="33"/>
      <c r="B1098" s="21"/>
      <c r="C1098" s="21"/>
      <c r="D1098" s="21"/>
      <c r="E1098" s="38"/>
      <c r="F1098" s="21"/>
      <c r="G1098" s="21"/>
      <c r="H1098" s="24"/>
      <c r="I1098" s="47"/>
      <c r="J1098" s="47"/>
      <c r="K1098" s="47"/>
      <c r="L1098" s="132"/>
      <c r="M1098" s="28"/>
      <c r="N1098" s="28"/>
      <c r="O1098" s="28"/>
    </row>
    <row r="1099" spans="1:15" x14ac:dyDescent="0.35">
      <c r="A1099" s="33"/>
      <c r="B1099" s="21"/>
      <c r="C1099" s="21"/>
      <c r="D1099" s="65"/>
      <c r="E1099" s="38"/>
      <c r="F1099" s="21"/>
      <c r="G1099" s="21"/>
      <c r="H1099" s="24"/>
      <c r="I1099" s="47"/>
      <c r="J1099" s="47"/>
      <c r="K1099" s="47"/>
      <c r="L1099" s="132"/>
      <c r="M1099" s="28"/>
      <c r="N1099" s="28"/>
      <c r="O1099" s="28"/>
    </row>
    <row r="1100" spans="1:15" x14ac:dyDescent="0.35">
      <c r="A1100" s="33"/>
      <c r="B1100" s="21"/>
      <c r="C1100" s="21"/>
      <c r="D1100" s="65"/>
      <c r="E1100" s="38"/>
      <c r="F1100" s="21"/>
      <c r="G1100" s="21"/>
      <c r="H1100" s="24"/>
      <c r="I1100" s="47"/>
      <c r="J1100" s="47"/>
      <c r="K1100" s="47"/>
      <c r="L1100" s="132"/>
      <c r="M1100" s="28"/>
      <c r="N1100" s="28"/>
      <c r="O1100" s="28"/>
    </row>
    <row r="1101" spans="1:15" x14ac:dyDescent="0.35">
      <c r="A1101" s="33"/>
      <c r="B1101" s="21"/>
      <c r="C1101" s="21"/>
      <c r="D1101" s="65"/>
      <c r="E1101" s="38"/>
      <c r="F1101" s="21"/>
      <c r="G1101" s="21"/>
      <c r="H1101" s="24"/>
      <c r="I1101" s="47"/>
      <c r="J1101" s="47"/>
      <c r="K1101" s="47"/>
      <c r="L1101" s="132"/>
      <c r="M1101" s="28"/>
      <c r="N1101" s="28"/>
      <c r="O1101" s="28"/>
    </row>
    <row r="1102" spans="1:15" ht="14.5" customHeight="1" x14ac:dyDescent="0.35">
      <c r="A1102" s="33"/>
      <c r="B1102" s="21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28"/>
      <c r="O1102" s="28"/>
    </row>
    <row r="1103" spans="1:15" ht="14.5" customHeight="1" x14ac:dyDescent="0.35">
      <c r="A1103" s="33"/>
      <c r="B1103" s="21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28"/>
      <c r="O1103" s="28"/>
    </row>
    <row r="1104" spans="1:15" ht="14.5" customHeight="1" x14ac:dyDescent="0.35">
      <c r="A1104" s="33"/>
      <c r="B1104" s="21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28"/>
      <c r="O1104" s="28"/>
    </row>
    <row r="1105" spans="1:15" ht="14.5" customHeight="1" x14ac:dyDescent="0.35">
      <c r="A1105" s="33"/>
      <c r="B1105" s="21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28"/>
      <c r="O1105" s="28"/>
    </row>
    <row r="1106" spans="1:15" ht="14.5" customHeight="1" x14ac:dyDescent="0.35">
      <c r="A1106" s="33"/>
      <c r="B1106" s="21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28"/>
      <c r="O1106" s="28"/>
    </row>
    <row r="1107" spans="1:15" x14ac:dyDescent="0.35">
      <c r="A1107" s="33"/>
      <c r="B1107" s="33"/>
      <c r="C1107" s="33"/>
      <c r="D1107" s="33"/>
      <c r="E1107" s="39"/>
      <c r="F1107" s="33"/>
      <c r="G1107" s="33"/>
      <c r="H1107" s="33"/>
      <c r="I1107" s="34"/>
      <c r="J1107" s="34"/>
      <c r="K1107" s="34"/>
      <c r="L1107" s="33"/>
      <c r="O1107" s="28"/>
    </row>
    <row r="1108" spans="1:15" x14ac:dyDescent="0.35">
      <c r="A1108" s="33"/>
      <c r="B1108" s="33"/>
      <c r="C1108" s="33"/>
      <c r="D1108" s="33"/>
      <c r="E1108" s="39"/>
      <c r="F1108" s="33"/>
      <c r="G1108" s="33"/>
      <c r="H1108" s="33"/>
      <c r="I1108" s="34"/>
      <c r="J1108" s="34"/>
      <c r="K1108" s="34"/>
      <c r="L1108" s="33"/>
      <c r="O1108" s="28"/>
    </row>
    <row r="1109" spans="1:15" x14ac:dyDescent="0.35">
      <c r="A1109" s="33"/>
      <c r="B1109" s="33"/>
      <c r="C1109" s="33"/>
      <c r="D1109" s="33"/>
      <c r="E1109" s="39"/>
      <c r="F1109" s="33"/>
      <c r="G1109" s="33"/>
      <c r="H1109" s="33"/>
      <c r="I1109" s="34"/>
      <c r="J1109" s="34"/>
      <c r="K1109" s="34"/>
      <c r="L1109" s="33"/>
      <c r="O1109" s="28"/>
    </row>
    <row r="1110" spans="1:15" x14ac:dyDescent="0.35">
      <c r="A1110" s="33"/>
      <c r="B1110" s="33"/>
      <c r="C1110" s="33"/>
      <c r="D1110" s="33"/>
      <c r="E1110" s="39"/>
      <c r="F1110" s="33"/>
      <c r="G1110" s="33"/>
      <c r="H1110" s="33"/>
      <c r="I1110" s="34"/>
      <c r="J1110" s="34"/>
      <c r="K1110" s="34"/>
      <c r="L1110" s="33"/>
      <c r="O1110" s="28"/>
    </row>
    <row r="1111" spans="1:15" x14ac:dyDescent="0.35">
      <c r="A1111" s="33"/>
      <c r="B1111" s="33"/>
      <c r="C1111" s="33"/>
      <c r="D1111" s="33"/>
      <c r="E1111" s="39"/>
      <c r="F1111" s="33"/>
      <c r="G1111" s="33"/>
      <c r="H1111" s="33"/>
      <c r="I1111" s="34"/>
      <c r="J1111" s="34"/>
      <c r="K1111" s="34"/>
      <c r="L1111" s="33"/>
      <c r="O1111" s="28"/>
    </row>
    <row r="1112" spans="1:15" x14ac:dyDescent="0.35">
      <c r="A1112" s="33"/>
      <c r="B1112" s="33"/>
      <c r="C1112" s="33"/>
      <c r="D1112" s="33"/>
      <c r="E1112" s="39"/>
      <c r="F1112" s="33"/>
      <c r="G1112" s="33"/>
      <c r="H1112" s="33"/>
      <c r="I1112" s="34"/>
      <c r="J1112" s="34"/>
      <c r="K1112" s="34"/>
      <c r="L1112" s="33"/>
      <c r="O1112" s="28"/>
    </row>
    <row r="1113" spans="1:15" x14ac:dyDescent="0.35">
      <c r="A1113" s="33"/>
      <c r="B1113" s="33"/>
      <c r="C1113" s="33"/>
      <c r="D1113" s="33"/>
      <c r="E1113" s="39"/>
      <c r="F1113" s="33"/>
      <c r="G1113" s="33"/>
      <c r="H1113" s="33"/>
      <c r="I1113" s="34"/>
      <c r="J1113" s="34"/>
      <c r="K1113" s="34"/>
      <c r="L1113" s="33"/>
      <c r="O1113" s="28"/>
    </row>
    <row r="1114" spans="1:15" x14ac:dyDescent="0.35">
      <c r="A1114" s="33"/>
      <c r="B1114" s="33"/>
      <c r="C1114" s="33"/>
      <c r="D1114" s="33"/>
      <c r="E1114" s="39"/>
      <c r="F1114" s="33"/>
      <c r="G1114" s="33"/>
      <c r="H1114" s="33"/>
      <c r="I1114" s="34"/>
      <c r="J1114" s="34"/>
      <c r="K1114" s="34"/>
      <c r="L1114" s="33"/>
      <c r="O1114" s="28"/>
    </row>
    <row r="1115" spans="1:15" x14ac:dyDescent="0.35">
      <c r="A1115" s="33"/>
      <c r="B1115" s="33"/>
      <c r="C1115" s="33"/>
      <c r="D1115" s="33"/>
      <c r="E1115" s="39"/>
      <c r="F1115" s="33"/>
      <c r="G1115" s="33"/>
      <c r="H1115" s="33"/>
      <c r="I1115" s="34"/>
      <c r="J1115" s="34"/>
      <c r="K1115" s="34"/>
      <c r="L1115" s="33"/>
      <c r="O1115" s="28"/>
    </row>
    <row r="1116" spans="1:15" x14ac:dyDescent="0.35">
      <c r="A1116" s="33"/>
      <c r="B1116" s="33"/>
      <c r="C1116" s="33"/>
      <c r="D1116" s="33"/>
      <c r="E1116" s="39"/>
      <c r="F1116" s="33"/>
      <c r="G1116" s="33"/>
      <c r="H1116" s="33"/>
      <c r="I1116" s="34"/>
      <c r="J1116" s="34"/>
      <c r="K1116" s="34"/>
      <c r="L1116" s="33"/>
      <c r="O1116" s="28"/>
    </row>
    <row r="1117" spans="1:15" x14ac:dyDescent="0.35">
      <c r="A1117" s="33"/>
      <c r="B1117" s="33"/>
      <c r="C1117" s="33"/>
      <c r="D1117" s="33"/>
      <c r="E1117" s="39"/>
      <c r="F1117" s="33"/>
      <c r="G1117" s="33"/>
      <c r="H1117" s="33"/>
      <c r="I1117" s="34"/>
      <c r="J1117" s="34"/>
      <c r="K1117" s="34"/>
      <c r="L1117" s="33"/>
      <c r="O1117" s="28"/>
    </row>
    <row r="1118" spans="1:15" x14ac:dyDescent="0.35">
      <c r="A1118" s="33"/>
      <c r="B1118" s="33"/>
      <c r="C1118" s="33"/>
      <c r="D1118" s="33"/>
      <c r="E1118" s="39"/>
      <c r="F1118" s="33"/>
      <c r="G1118" s="33"/>
      <c r="H1118" s="33"/>
      <c r="I1118" s="34"/>
      <c r="J1118" s="34"/>
      <c r="K1118" s="34"/>
      <c r="L1118" s="33"/>
    </row>
    <row r="1119" spans="1:15" x14ac:dyDescent="0.35">
      <c r="A1119" s="33"/>
      <c r="B1119" s="33"/>
      <c r="C1119" s="33"/>
      <c r="D1119" s="33"/>
      <c r="E1119" s="39"/>
      <c r="F1119" s="33"/>
      <c r="G1119" s="33"/>
      <c r="H1119" s="33"/>
      <c r="I1119" s="34"/>
      <c r="J1119" s="34"/>
      <c r="K1119" s="34"/>
      <c r="L1119" s="33"/>
    </row>
    <row r="1120" spans="1:15" x14ac:dyDescent="0.35">
      <c r="A1120" s="33"/>
      <c r="B1120" s="33"/>
      <c r="C1120" s="33"/>
      <c r="D1120" s="33"/>
      <c r="E1120" s="39"/>
      <c r="F1120" s="33"/>
      <c r="G1120" s="33"/>
      <c r="H1120" s="33"/>
      <c r="I1120" s="34"/>
      <c r="J1120" s="34"/>
      <c r="K1120" s="34"/>
      <c r="L1120" s="33"/>
    </row>
    <row r="1121" spans="1:12" x14ac:dyDescent="0.35">
      <c r="A1121" s="33"/>
      <c r="B1121" s="33"/>
      <c r="C1121" s="33"/>
      <c r="D1121" s="33"/>
      <c r="E1121" s="39"/>
      <c r="F1121" s="33"/>
      <c r="G1121" s="33"/>
      <c r="H1121" s="33"/>
      <c r="I1121" s="34"/>
      <c r="J1121" s="34"/>
      <c r="K1121" s="34"/>
      <c r="L1121" s="33"/>
    </row>
    <row r="1122" spans="1:12" x14ac:dyDescent="0.35">
      <c r="A1122" s="33"/>
      <c r="B1122" s="33"/>
      <c r="C1122" s="33"/>
      <c r="D1122" s="33"/>
      <c r="E1122" s="39"/>
      <c r="F1122" s="33"/>
      <c r="G1122" s="33"/>
      <c r="H1122" s="33"/>
      <c r="I1122" s="34"/>
      <c r="J1122" s="34"/>
      <c r="K1122" s="34"/>
      <c r="L1122" s="33"/>
    </row>
    <row r="1123" spans="1:12" x14ac:dyDescent="0.35">
      <c r="A1123" s="33"/>
      <c r="B1123" s="33"/>
      <c r="C1123" s="33"/>
      <c r="D1123" s="33"/>
      <c r="E1123" s="39"/>
      <c r="F1123" s="33"/>
      <c r="G1123" s="33"/>
      <c r="H1123" s="33"/>
      <c r="I1123" s="34"/>
      <c r="J1123" s="34"/>
      <c r="K1123" s="34"/>
      <c r="L1123" s="33"/>
    </row>
    <row r="1124" spans="1:12" x14ac:dyDescent="0.35">
      <c r="A1124" s="33"/>
      <c r="B1124" s="33"/>
      <c r="C1124" s="33"/>
      <c r="D1124" s="33"/>
      <c r="E1124" s="39"/>
      <c r="F1124" s="33"/>
      <c r="G1124" s="33"/>
      <c r="H1124" s="33"/>
      <c r="I1124" s="34"/>
      <c r="J1124" s="34"/>
      <c r="K1124" s="34"/>
      <c r="L1124" s="33"/>
    </row>
    <row r="1125" spans="1:12" x14ac:dyDescent="0.35">
      <c r="A1125" s="33"/>
      <c r="B1125" s="33"/>
      <c r="C1125" s="33"/>
      <c r="D1125" s="33"/>
      <c r="E1125" s="39"/>
      <c r="F1125" s="33"/>
      <c r="G1125" s="33"/>
      <c r="H1125" s="33"/>
      <c r="I1125" s="34"/>
      <c r="J1125" s="34"/>
      <c r="K1125" s="34"/>
      <c r="L1125" s="33"/>
    </row>
    <row r="1126" spans="1:12" x14ac:dyDescent="0.35">
      <c r="A1126" s="33"/>
      <c r="B1126" s="33"/>
      <c r="C1126" s="33"/>
      <c r="D1126" s="33"/>
      <c r="E1126" s="39"/>
      <c r="F1126" s="33"/>
      <c r="G1126" s="33"/>
      <c r="H1126" s="33"/>
      <c r="I1126" s="34"/>
      <c r="J1126" s="34"/>
      <c r="K1126" s="34"/>
      <c r="L1126" s="33"/>
    </row>
    <row r="1127" spans="1:12" x14ac:dyDescent="0.35">
      <c r="A1127" s="33"/>
      <c r="B1127" s="33"/>
      <c r="C1127" s="33"/>
      <c r="D1127" s="33"/>
      <c r="E1127" s="39"/>
      <c r="F1127" s="33"/>
      <c r="G1127" s="33"/>
      <c r="H1127" s="33"/>
      <c r="I1127" s="34"/>
      <c r="J1127" s="34"/>
      <c r="K1127" s="34"/>
      <c r="L1127" s="33"/>
    </row>
    <row r="1128" spans="1:12" x14ac:dyDescent="0.35">
      <c r="A1128" s="33"/>
      <c r="B1128" s="33"/>
      <c r="C1128" s="33"/>
      <c r="D1128" s="33"/>
      <c r="E1128" s="39"/>
      <c r="F1128" s="33"/>
      <c r="G1128" s="33"/>
      <c r="H1128" s="33"/>
      <c r="I1128" s="34"/>
      <c r="J1128" s="34"/>
      <c r="K1128" s="34"/>
      <c r="L1128" s="33"/>
    </row>
    <row r="1129" spans="1:12" x14ac:dyDescent="0.35">
      <c r="A1129" s="33"/>
      <c r="B1129" s="33"/>
      <c r="C1129" s="33"/>
      <c r="D1129" s="33"/>
      <c r="E1129" s="39"/>
      <c r="F1129" s="33"/>
      <c r="G1129" s="33"/>
      <c r="H1129" s="33"/>
      <c r="I1129" s="34"/>
      <c r="J1129" s="34"/>
      <c r="K1129" s="34"/>
      <c r="L1129" s="33"/>
    </row>
    <row r="1130" spans="1:12" x14ac:dyDescent="0.35">
      <c r="A1130" s="33"/>
      <c r="B1130" s="33"/>
      <c r="C1130" s="33"/>
      <c r="D1130" s="33"/>
      <c r="E1130" s="39"/>
      <c r="F1130" s="33"/>
      <c r="G1130" s="33"/>
      <c r="H1130" s="33"/>
      <c r="I1130" s="34"/>
      <c r="J1130" s="34"/>
      <c r="K1130" s="34"/>
      <c r="L1130" s="33"/>
    </row>
    <row r="1131" spans="1:12" x14ac:dyDescent="0.35">
      <c r="A1131" s="33"/>
      <c r="B1131" s="33"/>
      <c r="C1131" s="33"/>
      <c r="D1131" s="33"/>
      <c r="E1131" s="39"/>
      <c r="F1131" s="33"/>
      <c r="G1131" s="33"/>
      <c r="H1131" s="33"/>
      <c r="I1131" s="34"/>
      <c r="J1131" s="34"/>
      <c r="K1131" s="34"/>
      <c r="L1131" s="33"/>
    </row>
    <row r="1132" spans="1:12" x14ac:dyDescent="0.35">
      <c r="A1132" s="33"/>
      <c r="B1132" s="33"/>
      <c r="C1132" s="33"/>
      <c r="D1132" s="33"/>
      <c r="E1132" s="39"/>
      <c r="F1132" s="33"/>
      <c r="G1132" s="33"/>
      <c r="H1132" s="33"/>
      <c r="I1132" s="34"/>
      <c r="J1132" s="34"/>
      <c r="K1132" s="34"/>
      <c r="L1132" s="33"/>
    </row>
    <row r="1133" spans="1:12" x14ac:dyDescent="0.35">
      <c r="A1133" s="33"/>
      <c r="B1133" s="33"/>
      <c r="C1133" s="33"/>
      <c r="D1133" s="33"/>
      <c r="E1133" s="39"/>
      <c r="F1133" s="33"/>
      <c r="G1133" s="33"/>
      <c r="H1133" s="33"/>
      <c r="I1133" s="34"/>
      <c r="J1133" s="34"/>
      <c r="K1133" s="34"/>
      <c r="L1133" s="33"/>
    </row>
    <row r="1134" spans="1:12" x14ac:dyDescent="0.35">
      <c r="A1134" s="33"/>
      <c r="B1134" s="33"/>
      <c r="C1134" s="33"/>
      <c r="D1134" s="33"/>
      <c r="E1134" s="39"/>
      <c r="F1134" s="33"/>
      <c r="G1134" s="33"/>
      <c r="H1134" s="33"/>
      <c r="I1134" s="34"/>
      <c r="J1134" s="34"/>
      <c r="K1134" s="34"/>
      <c r="L1134" s="33"/>
    </row>
    <row r="1135" spans="1:12" x14ac:dyDescent="0.35">
      <c r="A1135" s="33"/>
      <c r="B1135" s="33"/>
      <c r="C1135" s="33"/>
      <c r="D1135" s="33"/>
      <c r="E1135" s="39"/>
      <c r="F1135" s="33"/>
      <c r="G1135" s="33"/>
      <c r="H1135" s="33"/>
      <c r="I1135" s="34"/>
      <c r="J1135" s="34"/>
      <c r="K1135" s="34"/>
      <c r="L1135" s="33"/>
    </row>
    <row r="1136" spans="1:12" x14ac:dyDescent="0.35">
      <c r="A1136" s="33"/>
      <c r="B1136" s="33"/>
      <c r="C1136" s="33"/>
      <c r="D1136" s="33"/>
      <c r="E1136" s="39"/>
      <c r="F1136" s="33"/>
      <c r="G1136" s="33"/>
      <c r="H1136" s="33"/>
      <c r="I1136" s="34"/>
      <c r="J1136" s="34"/>
      <c r="K1136" s="34"/>
      <c r="L1136" s="33"/>
    </row>
    <row r="1137" spans="1:12" x14ac:dyDescent="0.35">
      <c r="A1137" s="33"/>
      <c r="B1137" s="33"/>
      <c r="C1137" s="33"/>
      <c r="D1137" s="33"/>
      <c r="E1137" s="39"/>
      <c r="F1137" s="33"/>
      <c r="G1137" s="33"/>
      <c r="H1137" s="33"/>
      <c r="I1137" s="34"/>
      <c r="J1137" s="34"/>
      <c r="K1137" s="34"/>
      <c r="L1137" s="33"/>
    </row>
    <row r="1138" spans="1:12" x14ac:dyDescent="0.35">
      <c r="A1138" s="33"/>
      <c r="B1138" s="33"/>
      <c r="C1138" s="33"/>
      <c r="D1138" s="33"/>
      <c r="E1138" s="39"/>
      <c r="F1138" s="33"/>
      <c r="G1138" s="33"/>
      <c r="H1138" s="33"/>
      <c r="I1138" s="34"/>
      <c r="J1138" s="34"/>
      <c r="K1138" s="34"/>
      <c r="L1138" s="33"/>
    </row>
    <row r="1139" spans="1:12" x14ac:dyDescent="0.35">
      <c r="A1139" s="33"/>
      <c r="B1139" s="33"/>
      <c r="C1139" s="33"/>
      <c r="D1139" s="33"/>
      <c r="E1139" s="39"/>
      <c r="F1139" s="33"/>
      <c r="G1139" s="33"/>
      <c r="H1139" s="33"/>
      <c r="I1139" s="34"/>
      <c r="J1139" s="34"/>
      <c r="K1139" s="34"/>
      <c r="L1139" s="33"/>
    </row>
    <row r="1140" spans="1:12" x14ac:dyDescent="0.35">
      <c r="A1140" s="33"/>
      <c r="B1140" s="33"/>
      <c r="C1140" s="33"/>
      <c r="D1140" s="33"/>
      <c r="E1140" s="39"/>
      <c r="F1140" s="33"/>
      <c r="G1140" s="33"/>
      <c r="H1140" s="33"/>
      <c r="I1140" s="34"/>
      <c r="J1140" s="34"/>
      <c r="K1140" s="34"/>
      <c r="L1140" s="33"/>
    </row>
    <row r="1141" spans="1:12" x14ac:dyDescent="0.35">
      <c r="A1141" s="33"/>
      <c r="B1141" s="33"/>
      <c r="C1141" s="33"/>
      <c r="D1141" s="33"/>
      <c r="E1141" s="39"/>
      <c r="F1141" s="33"/>
      <c r="G1141" s="33"/>
      <c r="H1141" s="33"/>
      <c r="I1141" s="34"/>
      <c r="J1141" s="34"/>
      <c r="K1141" s="34"/>
      <c r="L1141" s="33"/>
    </row>
    <row r="1142" spans="1:12" x14ac:dyDescent="0.35">
      <c r="A1142" s="33"/>
      <c r="B1142" s="33"/>
      <c r="C1142" s="33"/>
      <c r="D1142" s="33"/>
      <c r="E1142" s="39"/>
      <c r="F1142" s="33"/>
      <c r="G1142" s="33"/>
      <c r="H1142" s="33"/>
      <c r="I1142" s="34"/>
      <c r="J1142" s="34"/>
      <c r="K1142" s="34"/>
      <c r="L1142" s="33"/>
    </row>
    <row r="1143" spans="1:12" x14ac:dyDescent="0.35">
      <c r="A1143" s="33"/>
      <c r="B1143" s="33"/>
      <c r="C1143" s="33"/>
      <c r="D1143" s="33"/>
      <c r="E1143" s="39"/>
      <c r="F1143" s="33"/>
      <c r="G1143" s="33"/>
      <c r="H1143" s="33"/>
      <c r="I1143" s="34"/>
      <c r="J1143" s="34"/>
      <c r="K1143" s="34"/>
      <c r="L1143" s="33"/>
    </row>
    <row r="1144" spans="1:12" x14ac:dyDescent="0.35">
      <c r="A1144" s="33"/>
      <c r="B1144" s="33"/>
      <c r="C1144" s="33"/>
      <c r="D1144" s="33"/>
      <c r="E1144" s="39"/>
      <c r="F1144" s="33"/>
      <c r="G1144" s="33"/>
      <c r="H1144" s="33"/>
      <c r="I1144" s="34"/>
      <c r="J1144" s="34"/>
      <c r="K1144" s="34"/>
      <c r="L1144" s="33"/>
    </row>
    <row r="1145" spans="1:12" x14ac:dyDescent="0.35">
      <c r="A1145" s="33"/>
      <c r="B1145" s="33"/>
      <c r="C1145" s="33"/>
      <c r="D1145" s="33"/>
      <c r="E1145" s="39"/>
      <c r="F1145" s="33"/>
      <c r="G1145" s="33"/>
      <c r="H1145" s="33"/>
      <c r="I1145" s="34"/>
      <c r="J1145" s="34"/>
      <c r="K1145" s="34"/>
      <c r="L1145" s="33"/>
    </row>
    <row r="1146" spans="1:12" x14ac:dyDescent="0.35">
      <c r="A1146" s="33"/>
      <c r="B1146" s="33"/>
      <c r="C1146" s="33"/>
      <c r="D1146" s="33"/>
      <c r="E1146" s="39"/>
      <c r="F1146" s="33"/>
      <c r="G1146" s="33"/>
      <c r="H1146" s="33"/>
      <c r="I1146" s="34"/>
      <c r="J1146" s="34"/>
      <c r="K1146" s="34"/>
      <c r="L1146" s="33"/>
    </row>
    <row r="1147" spans="1:12" x14ac:dyDescent="0.35">
      <c r="A1147" s="33"/>
      <c r="B1147" s="33"/>
      <c r="C1147" s="33"/>
      <c r="D1147" s="33"/>
      <c r="E1147" s="39"/>
      <c r="F1147" s="33"/>
      <c r="G1147" s="33"/>
      <c r="H1147" s="33"/>
      <c r="I1147" s="34"/>
      <c r="J1147" s="34"/>
      <c r="K1147" s="34"/>
      <c r="L1147" s="33"/>
    </row>
    <row r="1148" spans="1:12" x14ac:dyDescent="0.35">
      <c r="A1148" s="33"/>
      <c r="B1148" s="33"/>
      <c r="C1148" s="33"/>
      <c r="D1148" s="33"/>
      <c r="E1148" s="39"/>
      <c r="F1148" s="33"/>
      <c r="G1148" s="33"/>
      <c r="H1148" s="33"/>
      <c r="I1148" s="34"/>
      <c r="J1148" s="34"/>
      <c r="K1148" s="34"/>
      <c r="L1148" s="33"/>
    </row>
    <row r="1149" spans="1:12" x14ac:dyDescent="0.35">
      <c r="A1149" s="33"/>
      <c r="B1149" s="33"/>
      <c r="C1149" s="33"/>
      <c r="D1149" s="33"/>
      <c r="E1149" s="39"/>
      <c r="F1149" s="33"/>
      <c r="G1149" s="33"/>
      <c r="H1149" s="33"/>
      <c r="I1149" s="34"/>
      <c r="J1149" s="34"/>
      <c r="K1149" s="34"/>
      <c r="L1149" s="33"/>
    </row>
    <row r="1150" spans="1:12" x14ac:dyDescent="0.35">
      <c r="A1150" s="33"/>
      <c r="B1150" s="33"/>
      <c r="C1150" s="33"/>
      <c r="D1150" s="33"/>
      <c r="E1150" s="39"/>
      <c r="F1150" s="33"/>
      <c r="G1150" s="33"/>
      <c r="H1150" s="33"/>
      <c r="I1150" s="34"/>
      <c r="J1150" s="34"/>
      <c r="K1150" s="34"/>
      <c r="L1150" s="33"/>
    </row>
    <row r="1151" spans="1:12" x14ac:dyDescent="0.35">
      <c r="A1151" s="33"/>
      <c r="B1151" s="33"/>
      <c r="C1151" s="33"/>
      <c r="D1151" s="33"/>
      <c r="E1151" s="39"/>
      <c r="F1151" s="33"/>
      <c r="G1151" s="33"/>
      <c r="H1151" s="33"/>
      <c r="I1151" s="34"/>
      <c r="J1151" s="34"/>
      <c r="K1151" s="34"/>
      <c r="L1151" s="33"/>
    </row>
    <row r="1152" spans="1:12" x14ac:dyDescent="0.35">
      <c r="A1152" s="33"/>
      <c r="B1152" s="33"/>
      <c r="C1152" s="33"/>
      <c r="D1152" s="33"/>
      <c r="E1152" s="39"/>
      <c r="F1152" s="33"/>
      <c r="G1152" s="33"/>
      <c r="H1152" s="33"/>
      <c r="I1152" s="34"/>
      <c r="J1152" s="34"/>
      <c r="K1152" s="34"/>
      <c r="L1152" s="33"/>
    </row>
    <row r="1153" spans="1:12" x14ac:dyDescent="0.35">
      <c r="A1153" s="33"/>
      <c r="B1153" s="33"/>
      <c r="C1153" s="33"/>
      <c r="D1153" s="33"/>
      <c r="E1153" s="39"/>
      <c r="F1153" s="33"/>
      <c r="G1153" s="33"/>
      <c r="H1153" s="33"/>
      <c r="I1153" s="34"/>
      <c r="J1153" s="34"/>
      <c r="K1153" s="34"/>
      <c r="L1153" s="33"/>
    </row>
    <row r="1154" spans="1:12" x14ac:dyDescent="0.35">
      <c r="A1154" s="33"/>
      <c r="B1154" s="33"/>
      <c r="C1154" s="33"/>
      <c r="D1154" s="33"/>
      <c r="E1154" s="39"/>
      <c r="F1154" s="33"/>
      <c r="G1154" s="33"/>
      <c r="H1154" s="33"/>
      <c r="I1154" s="34"/>
      <c r="J1154" s="34"/>
      <c r="K1154" s="34"/>
      <c r="L1154" s="33"/>
    </row>
    <row r="1155" spans="1:12" x14ac:dyDescent="0.35">
      <c r="A1155" s="33"/>
      <c r="B1155" s="33"/>
      <c r="C1155" s="33"/>
      <c r="D1155" s="33"/>
      <c r="E1155" s="39"/>
      <c r="F1155" s="33"/>
      <c r="G1155" s="33"/>
      <c r="H1155" s="33"/>
      <c r="I1155" s="34"/>
      <c r="J1155" s="34"/>
      <c r="K1155" s="34"/>
      <c r="L1155" s="33"/>
    </row>
    <row r="1156" spans="1:12" x14ac:dyDescent="0.35">
      <c r="A1156" s="33"/>
      <c r="B1156" s="33"/>
      <c r="C1156" s="33"/>
      <c r="D1156" s="33"/>
      <c r="E1156" s="39"/>
      <c r="F1156" s="33"/>
      <c r="G1156" s="33"/>
      <c r="H1156" s="33"/>
      <c r="I1156" s="34"/>
      <c r="J1156" s="34"/>
      <c r="K1156" s="34"/>
      <c r="L1156" s="33"/>
    </row>
    <row r="1157" spans="1:12" x14ac:dyDescent="0.35">
      <c r="A1157" s="33"/>
      <c r="B1157" s="33"/>
      <c r="C1157" s="33"/>
      <c r="D1157" s="33"/>
      <c r="E1157" s="39"/>
      <c r="F1157" s="33"/>
      <c r="G1157" s="33"/>
      <c r="H1157" s="33"/>
      <c r="I1157" s="34"/>
      <c r="J1157" s="34"/>
      <c r="K1157" s="34"/>
      <c r="L1157" s="33"/>
    </row>
    <row r="1158" spans="1:12" x14ac:dyDescent="0.35">
      <c r="A1158" s="33"/>
      <c r="B1158" s="33"/>
      <c r="C1158" s="33"/>
      <c r="D1158" s="33"/>
      <c r="E1158" s="39"/>
      <c r="F1158" s="33"/>
      <c r="G1158" s="33"/>
      <c r="H1158" s="33"/>
      <c r="I1158" s="34"/>
      <c r="J1158" s="34"/>
      <c r="K1158" s="34"/>
      <c r="L1158" s="33"/>
    </row>
    <row r="1159" spans="1:12" x14ac:dyDescent="0.35">
      <c r="A1159" s="33"/>
      <c r="B1159" s="33"/>
      <c r="C1159" s="33"/>
      <c r="D1159" s="33"/>
      <c r="E1159" s="39"/>
      <c r="F1159" s="33"/>
      <c r="G1159" s="33"/>
      <c r="H1159" s="33"/>
      <c r="I1159" s="34"/>
      <c r="J1159" s="34"/>
      <c r="K1159" s="34"/>
      <c r="L1159" s="33"/>
    </row>
    <row r="1160" spans="1:12" x14ac:dyDescent="0.35">
      <c r="A1160" s="33"/>
      <c r="B1160" s="33"/>
      <c r="C1160" s="33"/>
      <c r="D1160" s="33"/>
      <c r="E1160" s="39"/>
      <c r="F1160" s="33"/>
      <c r="G1160" s="33"/>
      <c r="H1160" s="33"/>
      <c r="I1160" s="34"/>
      <c r="J1160" s="34"/>
      <c r="K1160" s="34"/>
      <c r="L1160" s="33"/>
    </row>
    <row r="1161" spans="1:12" x14ac:dyDescent="0.35">
      <c r="A1161" s="33"/>
      <c r="B1161" s="33"/>
      <c r="C1161" s="33"/>
      <c r="D1161" s="33"/>
      <c r="E1161" s="39"/>
      <c r="F1161" s="33"/>
      <c r="G1161" s="33"/>
      <c r="H1161" s="33"/>
      <c r="I1161" s="34"/>
      <c r="J1161" s="34"/>
      <c r="K1161" s="34"/>
      <c r="L1161" s="33"/>
    </row>
    <row r="1162" spans="1:12" x14ac:dyDescent="0.35">
      <c r="A1162" s="33"/>
      <c r="B1162" s="33"/>
      <c r="C1162" s="33"/>
      <c r="D1162" s="33"/>
      <c r="E1162" s="39"/>
      <c r="F1162" s="33"/>
      <c r="G1162" s="33"/>
      <c r="H1162" s="33"/>
      <c r="I1162" s="34"/>
      <c r="J1162" s="34"/>
      <c r="K1162" s="34"/>
      <c r="L1162" s="33"/>
    </row>
    <row r="1163" spans="1:12" x14ac:dyDescent="0.35">
      <c r="A1163" s="33"/>
      <c r="B1163" s="33"/>
      <c r="C1163" s="33"/>
      <c r="D1163" s="33"/>
      <c r="E1163" s="39"/>
      <c r="F1163" s="33"/>
      <c r="G1163" s="33"/>
      <c r="H1163" s="33"/>
      <c r="I1163" s="34"/>
      <c r="J1163" s="34"/>
      <c r="K1163" s="34"/>
      <c r="L1163" s="33"/>
    </row>
    <row r="1164" spans="1:12" x14ac:dyDescent="0.35">
      <c r="A1164" s="33"/>
      <c r="B1164" s="33"/>
      <c r="C1164" s="33"/>
      <c r="D1164" s="33"/>
      <c r="E1164" s="39"/>
      <c r="F1164" s="33"/>
      <c r="G1164" s="33"/>
      <c r="H1164" s="33"/>
      <c r="I1164" s="34"/>
      <c r="J1164" s="34"/>
      <c r="K1164" s="34"/>
      <c r="L1164" s="33"/>
    </row>
    <row r="1165" spans="1:12" x14ac:dyDescent="0.35">
      <c r="A1165" s="33"/>
      <c r="B1165" s="33"/>
      <c r="C1165" s="33"/>
      <c r="D1165" s="33"/>
      <c r="E1165" s="39"/>
      <c r="F1165" s="33"/>
      <c r="G1165" s="33"/>
      <c r="H1165" s="33"/>
      <c r="I1165" s="34"/>
      <c r="J1165" s="34"/>
      <c r="K1165" s="34"/>
      <c r="L1165" s="33"/>
    </row>
    <row r="1166" spans="1:12" x14ac:dyDescent="0.35">
      <c r="A1166" s="33"/>
      <c r="B1166" s="33"/>
      <c r="C1166" s="33"/>
      <c r="D1166" s="33"/>
      <c r="E1166" s="39"/>
      <c r="F1166" s="33"/>
      <c r="G1166" s="33"/>
      <c r="H1166" s="33"/>
      <c r="I1166" s="34"/>
      <c r="J1166" s="34"/>
      <c r="K1166" s="34"/>
      <c r="L1166" s="33"/>
    </row>
    <row r="1167" spans="1:12" x14ac:dyDescent="0.35">
      <c r="A1167" s="33"/>
      <c r="B1167" s="33"/>
      <c r="C1167" s="33"/>
      <c r="D1167" s="33"/>
      <c r="E1167" s="39"/>
      <c r="F1167" s="33"/>
      <c r="G1167" s="33"/>
      <c r="H1167" s="33"/>
      <c r="I1167" s="34"/>
      <c r="J1167" s="34"/>
      <c r="K1167" s="34"/>
      <c r="L1167" s="33"/>
    </row>
    <row r="1168" spans="1:12" x14ac:dyDescent="0.35">
      <c r="A1168" s="33"/>
      <c r="B1168" s="33"/>
      <c r="C1168" s="33"/>
      <c r="D1168" s="33"/>
      <c r="E1168" s="39"/>
      <c r="F1168" s="33"/>
      <c r="G1168" s="33"/>
      <c r="H1168" s="33"/>
      <c r="I1168" s="34"/>
      <c r="J1168" s="34"/>
      <c r="K1168" s="34"/>
      <c r="L1168" s="33"/>
    </row>
    <row r="1169" spans="1:12" x14ac:dyDescent="0.35">
      <c r="A1169" s="33"/>
      <c r="B1169" s="33"/>
      <c r="C1169" s="33"/>
      <c r="D1169" s="33"/>
      <c r="E1169" s="39"/>
      <c r="F1169" s="33"/>
      <c r="G1169" s="33"/>
      <c r="H1169" s="33"/>
      <c r="I1169" s="34"/>
      <c r="J1169" s="34"/>
      <c r="K1169" s="34"/>
      <c r="L1169" s="33"/>
    </row>
    <row r="1170" spans="1:12" x14ac:dyDescent="0.35">
      <c r="A1170" s="33"/>
      <c r="B1170" s="33"/>
      <c r="C1170" s="33"/>
      <c r="D1170" s="33"/>
      <c r="E1170" s="39"/>
      <c r="F1170" s="33"/>
      <c r="G1170" s="33"/>
      <c r="H1170" s="33"/>
      <c r="I1170" s="34"/>
      <c r="J1170" s="34"/>
      <c r="K1170" s="34"/>
      <c r="L1170" s="33"/>
    </row>
    <row r="1171" spans="1:12" x14ac:dyDescent="0.35">
      <c r="A1171" s="33"/>
      <c r="B1171" s="33"/>
      <c r="C1171" s="33"/>
      <c r="D1171" s="33"/>
      <c r="E1171" s="39"/>
      <c r="F1171" s="33"/>
      <c r="G1171" s="33"/>
      <c r="H1171" s="33"/>
      <c r="I1171" s="34"/>
      <c r="J1171" s="34"/>
      <c r="K1171" s="34"/>
      <c r="L1171" s="33"/>
    </row>
    <row r="1172" spans="1:12" x14ac:dyDescent="0.35">
      <c r="A1172" s="33"/>
      <c r="B1172" s="33"/>
      <c r="C1172" s="33"/>
      <c r="D1172" s="33"/>
      <c r="E1172" s="39"/>
      <c r="F1172" s="33"/>
      <c r="G1172" s="33"/>
      <c r="H1172" s="33"/>
      <c r="I1172" s="34"/>
      <c r="J1172" s="34"/>
      <c r="K1172" s="34"/>
      <c r="L1172" s="33"/>
    </row>
    <row r="1173" spans="1:12" x14ac:dyDescent="0.35">
      <c r="A1173" s="33"/>
      <c r="B1173" s="33"/>
      <c r="C1173" s="33"/>
      <c r="D1173" s="33"/>
      <c r="E1173" s="39"/>
      <c r="F1173" s="33"/>
      <c r="G1173" s="33"/>
      <c r="H1173" s="33"/>
      <c r="I1173" s="34"/>
      <c r="J1173" s="34"/>
      <c r="K1173" s="34"/>
      <c r="L1173" s="33"/>
    </row>
    <row r="1174" spans="1:12" x14ac:dyDescent="0.35">
      <c r="A1174" s="33"/>
      <c r="B1174" s="33"/>
      <c r="C1174" s="33"/>
      <c r="D1174" s="33"/>
      <c r="E1174" s="39"/>
      <c r="F1174" s="33"/>
      <c r="G1174" s="33"/>
      <c r="H1174" s="33"/>
      <c r="I1174" s="34"/>
      <c r="J1174" s="34"/>
      <c r="K1174" s="34"/>
      <c r="L1174" s="33"/>
    </row>
    <row r="1175" spans="1:12" x14ac:dyDescent="0.35">
      <c r="A1175" s="33"/>
      <c r="B1175" s="33"/>
      <c r="C1175" s="33"/>
      <c r="D1175" s="33"/>
      <c r="E1175" s="39"/>
      <c r="F1175" s="33"/>
      <c r="G1175" s="33"/>
      <c r="H1175" s="33"/>
      <c r="I1175" s="34"/>
      <c r="J1175" s="34"/>
      <c r="K1175" s="34"/>
      <c r="L1175" s="33"/>
    </row>
    <row r="1176" spans="1:12" x14ac:dyDescent="0.35">
      <c r="A1176" s="33"/>
      <c r="B1176" s="33"/>
      <c r="C1176" s="33"/>
      <c r="D1176" s="33"/>
      <c r="E1176" s="39"/>
      <c r="F1176" s="33"/>
      <c r="G1176" s="33"/>
      <c r="H1176" s="33"/>
      <c r="I1176" s="34"/>
      <c r="J1176" s="34"/>
      <c r="K1176" s="34"/>
      <c r="L1176" s="33"/>
    </row>
    <row r="1177" spans="1:12" x14ac:dyDescent="0.35">
      <c r="A1177" s="33"/>
      <c r="B1177" s="33"/>
      <c r="C1177" s="33"/>
      <c r="D1177" s="33"/>
      <c r="E1177" s="39"/>
      <c r="F1177" s="33"/>
      <c r="G1177" s="33"/>
      <c r="H1177" s="33"/>
      <c r="I1177" s="34"/>
      <c r="J1177" s="34"/>
      <c r="K1177" s="34"/>
      <c r="L1177" s="33"/>
    </row>
    <row r="1178" spans="1:12" x14ac:dyDescent="0.35">
      <c r="A1178" s="33"/>
      <c r="B1178" s="33"/>
      <c r="C1178" s="33"/>
      <c r="D1178" s="33"/>
      <c r="E1178" s="39"/>
      <c r="F1178" s="33"/>
      <c r="G1178" s="33"/>
      <c r="H1178" s="33"/>
      <c r="I1178" s="34"/>
      <c r="J1178" s="34"/>
      <c r="K1178" s="34"/>
      <c r="L1178" s="33"/>
    </row>
    <row r="1179" spans="1:12" x14ac:dyDescent="0.35">
      <c r="A1179" s="33"/>
      <c r="B1179" s="33"/>
      <c r="C1179" s="33"/>
      <c r="D1179" s="33"/>
      <c r="E1179" s="39"/>
      <c r="F1179" s="33"/>
      <c r="G1179" s="33"/>
      <c r="H1179" s="33"/>
      <c r="I1179" s="34"/>
      <c r="J1179" s="34"/>
      <c r="K1179" s="34"/>
      <c r="L1179" s="33"/>
    </row>
    <row r="1180" spans="1:12" x14ac:dyDescent="0.35">
      <c r="A1180" s="33"/>
      <c r="B1180" s="33"/>
      <c r="C1180" s="33"/>
      <c r="D1180" s="33"/>
      <c r="E1180" s="39"/>
      <c r="F1180" s="33"/>
      <c r="G1180" s="33"/>
      <c r="H1180" s="33"/>
      <c r="I1180" s="34"/>
      <c r="J1180" s="34"/>
      <c r="K1180" s="34"/>
      <c r="L1180" s="33"/>
    </row>
    <row r="1181" spans="1:12" x14ac:dyDescent="0.35">
      <c r="A1181" s="33"/>
      <c r="B1181" s="33"/>
      <c r="C1181" s="33"/>
      <c r="D1181" s="33"/>
      <c r="E1181" s="39"/>
      <c r="F1181" s="33"/>
      <c r="G1181" s="33"/>
      <c r="H1181" s="33"/>
      <c r="I1181" s="34"/>
      <c r="J1181" s="34"/>
      <c r="K1181" s="34"/>
      <c r="L1181" s="33"/>
    </row>
    <row r="1182" spans="1:12" x14ac:dyDescent="0.35">
      <c r="A1182" s="33"/>
      <c r="B1182" s="33"/>
      <c r="C1182" s="33"/>
      <c r="D1182" s="33"/>
      <c r="E1182" s="39"/>
      <c r="F1182" s="33"/>
      <c r="G1182" s="33"/>
      <c r="H1182" s="33"/>
      <c r="I1182" s="34"/>
      <c r="J1182" s="34"/>
      <c r="K1182" s="34"/>
      <c r="L1182" s="33"/>
    </row>
    <row r="1183" spans="1:12" x14ac:dyDescent="0.35">
      <c r="A1183" s="33"/>
      <c r="B1183" s="33"/>
      <c r="C1183" s="33"/>
      <c r="D1183" s="33"/>
      <c r="E1183" s="39"/>
      <c r="F1183" s="33"/>
      <c r="G1183" s="33"/>
      <c r="H1183" s="33"/>
      <c r="I1183" s="34"/>
      <c r="J1183" s="34"/>
      <c r="K1183" s="34"/>
      <c r="L1183" s="33"/>
    </row>
    <row r="1184" spans="1:12" x14ac:dyDescent="0.35">
      <c r="A1184" s="33"/>
      <c r="B1184" s="33"/>
      <c r="C1184" s="33"/>
      <c r="D1184" s="33"/>
      <c r="E1184" s="39"/>
      <c r="F1184" s="33"/>
      <c r="G1184" s="33"/>
      <c r="H1184" s="33"/>
      <c r="I1184" s="34"/>
      <c r="J1184" s="34"/>
      <c r="K1184" s="34"/>
      <c r="L1184" s="33"/>
    </row>
    <row r="1185" spans="1:12" x14ac:dyDescent="0.35">
      <c r="A1185" s="33"/>
      <c r="B1185" s="33"/>
      <c r="C1185" s="33"/>
      <c r="D1185" s="33"/>
      <c r="E1185" s="39"/>
      <c r="F1185" s="33"/>
      <c r="G1185" s="33"/>
      <c r="H1185" s="33"/>
      <c r="I1185" s="34"/>
      <c r="J1185" s="34"/>
      <c r="K1185" s="34"/>
      <c r="L1185" s="33"/>
    </row>
    <row r="1186" spans="1:12" x14ac:dyDescent="0.35">
      <c r="A1186" s="33"/>
      <c r="B1186" s="33"/>
      <c r="C1186" s="33"/>
      <c r="D1186" s="33"/>
      <c r="E1186" s="39"/>
      <c r="F1186" s="33"/>
      <c r="G1186" s="33"/>
      <c r="H1186" s="33"/>
      <c r="I1186" s="34"/>
      <c r="J1186" s="34"/>
      <c r="K1186" s="34"/>
      <c r="L1186" s="33"/>
    </row>
    <row r="1187" spans="1:12" x14ac:dyDescent="0.35">
      <c r="A1187" s="33"/>
      <c r="B1187" s="33"/>
      <c r="C1187" s="33"/>
      <c r="D1187" s="33"/>
      <c r="E1187" s="39"/>
      <c r="F1187" s="33"/>
      <c r="G1187" s="33"/>
      <c r="H1187" s="33"/>
      <c r="I1187" s="34"/>
      <c r="J1187" s="34"/>
      <c r="K1187" s="34"/>
      <c r="L1187" s="33"/>
    </row>
    <row r="1188" spans="1:12" x14ac:dyDescent="0.35">
      <c r="A1188" s="33"/>
      <c r="B1188" s="33"/>
      <c r="C1188" s="33"/>
      <c r="D1188" s="33"/>
      <c r="E1188" s="39"/>
      <c r="F1188" s="33"/>
      <c r="G1188" s="33"/>
      <c r="H1188" s="33"/>
      <c r="I1188" s="34"/>
      <c r="J1188" s="34"/>
      <c r="K1188" s="34"/>
      <c r="L1188" s="33"/>
    </row>
    <row r="1189" spans="1:12" x14ac:dyDescent="0.35">
      <c r="A1189" s="33"/>
      <c r="B1189" s="33"/>
      <c r="C1189" s="33"/>
      <c r="D1189" s="33"/>
      <c r="E1189" s="39"/>
      <c r="F1189" s="33"/>
      <c r="G1189" s="33"/>
      <c r="H1189" s="33"/>
      <c r="I1189" s="34"/>
      <c r="J1189" s="34"/>
      <c r="K1189" s="34"/>
      <c r="L1189" s="33"/>
    </row>
    <row r="1190" spans="1:12" x14ac:dyDescent="0.35">
      <c r="A1190" s="33"/>
      <c r="B1190" s="33"/>
      <c r="C1190" s="33"/>
      <c r="D1190" s="33"/>
      <c r="E1190" s="39"/>
      <c r="F1190" s="33"/>
      <c r="G1190" s="33"/>
      <c r="H1190" s="33"/>
      <c r="I1190" s="34"/>
      <c r="J1190" s="34"/>
      <c r="K1190" s="34"/>
      <c r="L1190" s="33"/>
    </row>
    <row r="1191" spans="1:12" x14ac:dyDescent="0.35">
      <c r="A1191" s="33"/>
      <c r="B1191" s="33"/>
      <c r="C1191" s="33"/>
      <c r="D1191" s="33"/>
      <c r="E1191" s="39"/>
      <c r="F1191" s="33"/>
      <c r="G1191" s="33"/>
      <c r="H1191" s="33"/>
      <c r="I1191" s="34"/>
      <c r="J1191" s="34"/>
      <c r="K1191" s="34"/>
      <c r="L1191" s="33"/>
    </row>
    <row r="1192" spans="1:12" ht="15" customHeight="1" x14ac:dyDescent="0.35">
      <c r="A1192" s="33"/>
      <c r="B1192" s="33"/>
      <c r="C1192" s="33"/>
      <c r="D1192" s="33"/>
      <c r="E1192" s="39"/>
      <c r="F1192" s="33"/>
      <c r="G1192" s="33"/>
      <c r="H1192" s="33"/>
      <c r="I1192" s="34"/>
      <c r="J1192" s="34"/>
      <c r="K1192" s="34"/>
      <c r="L1192" s="33"/>
    </row>
    <row r="1193" spans="1:12" ht="15" customHeight="1" x14ac:dyDescent="0.35">
      <c r="A1193" s="33"/>
      <c r="B1193" s="33"/>
      <c r="C1193" s="33"/>
      <c r="D1193" s="33"/>
      <c r="E1193" s="39"/>
      <c r="F1193" s="33"/>
      <c r="G1193" s="33"/>
      <c r="H1193" s="33"/>
      <c r="I1193" s="34"/>
      <c r="J1193" s="34"/>
      <c r="K1193" s="34"/>
      <c r="L1193" s="33"/>
    </row>
    <row r="1194" spans="1:12" ht="15" customHeight="1" x14ac:dyDescent="0.35">
      <c r="A1194" s="33"/>
      <c r="B1194" s="33"/>
      <c r="C1194" s="33"/>
      <c r="D1194" s="33"/>
      <c r="E1194" s="39"/>
      <c r="F1194" s="33"/>
      <c r="G1194" s="33"/>
      <c r="H1194" s="33"/>
      <c r="I1194" s="34"/>
      <c r="J1194" s="34"/>
      <c r="K1194" s="34"/>
      <c r="L1194" s="33"/>
    </row>
    <row r="1195" spans="1:12" ht="15" customHeight="1" x14ac:dyDescent="0.35">
      <c r="A1195" s="33"/>
      <c r="B1195" s="33"/>
      <c r="C1195" s="33"/>
      <c r="D1195" s="33"/>
      <c r="E1195" s="39"/>
      <c r="F1195" s="33"/>
      <c r="G1195" s="33"/>
      <c r="H1195" s="33"/>
      <c r="I1195" s="34"/>
      <c r="J1195" s="34"/>
      <c r="K1195" s="34"/>
      <c r="L1195" s="33"/>
    </row>
    <row r="1196" spans="1:12" ht="15" customHeight="1" x14ac:dyDescent="0.35">
      <c r="A1196" s="33"/>
      <c r="B1196" s="33"/>
      <c r="C1196" s="33"/>
      <c r="D1196" s="33"/>
      <c r="E1196" s="39"/>
      <c r="F1196" s="33"/>
      <c r="G1196" s="33"/>
      <c r="H1196" s="33"/>
      <c r="I1196" s="34"/>
      <c r="J1196" s="34"/>
      <c r="K1196" s="34"/>
      <c r="L1196" s="33"/>
    </row>
    <row r="1197" spans="1:12" x14ac:dyDescent="0.35">
      <c r="A1197" s="33"/>
      <c r="B1197" s="33"/>
      <c r="C1197" s="33"/>
      <c r="D1197" s="33"/>
      <c r="E1197" s="39"/>
      <c r="F1197" s="33"/>
      <c r="G1197" s="33"/>
      <c r="H1197" s="33"/>
      <c r="I1197" s="34"/>
      <c r="J1197" s="34"/>
      <c r="K1197" s="34"/>
      <c r="L1197" s="33"/>
    </row>
    <row r="1198" spans="1:12" x14ac:dyDescent="0.35">
      <c r="A1198" s="33"/>
      <c r="B1198" s="33"/>
      <c r="C1198" s="33"/>
      <c r="D1198" s="33"/>
      <c r="E1198" s="39"/>
      <c r="F1198" s="33"/>
      <c r="G1198" s="33"/>
      <c r="H1198" s="33"/>
      <c r="I1198" s="34"/>
      <c r="J1198" s="34"/>
      <c r="K1198" s="34"/>
      <c r="L1198" s="33"/>
    </row>
    <row r="1199" spans="1:12" x14ac:dyDescent="0.35">
      <c r="A1199" s="33"/>
      <c r="B1199" s="33"/>
      <c r="C1199" s="33"/>
      <c r="D1199" s="33"/>
      <c r="E1199" s="39"/>
      <c r="F1199" s="33"/>
      <c r="G1199" s="33"/>
      <c r="H1199" s="33"/>
      <c r="I1199" s="34"/>
      <c r="J1199" s="34"/>
      <c r="K1199" s="34"/>
      <c r="L1199" s="33"/>
    </row>
    <row r="1200" spans="1:12" x14ac:dyDescent="0.35">
      <c r="A1200" s="33"/>
      <c r="B1200" s="33"/>
      <c r="C1200" s="33"/>
      <c r="D1200" s="33"/>
      <c r="E1200" s="39"/>
      <c r="F1200" s="33"/>
      <c r="G1200" s="33"/>
      <c r="H1200" s="33"/>
      <c r="I1200" s="34"/>
      <c r="J1200" s="34"/>
      <c r="K1200" s="34"/>
      <c r="L1200" s="33"/>
    </row>
    <row r="1201" spans="1:12" x14ac:dyDescent="0.35">
      <c r="A1201" s="33"/>
      <c r="B1201" s="33"/>
      <c r="C1201" s="33"/>
      <c r="D1201" s="33"/>
      <c r="E1201" s="39"/>
      <c r="F1201" s="33"/>
      <c r="G1201" s="33"/>
      <c r="H1201" s="33"/>
      <c r="I1201" s="34"/>
      <c r="J1201" s="34"/>
      <c r="K1201" s="34"/>
      <c r="L1201" s="33"/>
    </row>
    <row r="1202" spans="1:12" x14ac:dyDescent="0.35">
      <c r="A1202" s="33"/>
      <c r="B1202" s="33"/>
      <c r="C1202" s="33"/>
      <c r="D1202" s="33"/>
      <c r="E1202" s="39"/>
      <c r="F1202" s="33"/>
      <c r="G1202" s="33"/>
      <c r="H1202" s="33"/>
      <c r="I1202" s="34"/>
      <c r="J1202" s="34"/>
      <c r="K1202" s="34"/>
      <c r="L1202" s="33"/>
    </row>
    <row r="1203" spans="1:12" x14ac:dyDescent="0.35">
      <c r="A1203" s="33"/>
      <c r="B1203" s="33"/>
      <c r="C1203" s="33"/>
      <c r="D1203" s="33"/>
      <c r="E1203" s="39"/>
      <c r="F1203" s="33"/>
      <c r="G1203" s="33"/>
      <c r="H1203" s="33"/>
      <c r="I1203" s="34"/>
      <c r="J1203" s="34"/>
      <c r="K1203" s="34"/>
      <c r="L1203" s="33"/>
    </row>
    <row r="1204" spans="1:12" x14ac:dyDescent="0.35">
      <c r="A1204" s="33"/>
      <c r="B1204" s="33"/>
      <c r="C1204" s="33"/>
      <c r="D1204" s="33"/>
      <c r="E1204" s="39"/>
      <c r="F1204" s="33"/>
      <c r="G1204" s="33"/>
      <c r="H1204" s="33"/>
      <c r="I1204" s="34"/>
      <c r="J1204" s="34"/>
      <c r="K1204" s="34"/>
      <c r="L1204" s="33"/>
    </row>
    <row r="1205" spans="1:12" x14ac:dyDescent="0.35">
      <c r="A1205" s="33"/>
      <c r="B1205" s="33"/>
      <c r="C1205" s="33"/>
      <c r="D1205" s="33"/>
      <c r="E1205" s="39"/>
      <c r="F1205" s="33"/>
      <c r="G1205" s="33"/>
      <c r="H1205" s="33"/>
      <c r="I1205" s="34"/>
      <c r="J1205" s="34"/>
      <c r="K1205" s="34"/>
      <c r="L1205" s="33"/>
    </row>
    <row r="1206" spans="1:12" x14ac:dyDescent="0.35">
      <c r="A1206" s="33"/>
      <c r="B1206" s="33"/>
      <c r="C1206" s="33"/>
      <c r="D1206" s="33"/>
      <c r="E1206" s="39"/>
      <c r="F1206" s="33"/>
      <c r="G1206" s="33"/>
      <c r="H1206" s="33"/>
      <c r="I1206" s="34"/>
      <c r="J1206" s="34"/>
      <c r="K1206" s="34"/>
      <c r="L1206" s="33"/>
    </row>
    <row r="1207" spans="1:12" x14ac:dyDescent="0.35">
      <c r="A1207" s="33"/>
      <c r="B1207" s="33"/>
      <c r="C1207" s="33"/>
      <c r="D1207" s="33"/>
      <c r="E1207" s="39"/>
      <c r="F1207" s="33"/>
      <c r="G1207" s="33"/>
      <c r="H1207" s="33"/>
      <c r="I1207" s="34"/>
      <c r="J1207" s="34"/>
      <c r="K1207" s="34"/>
      <c r="L1207" s="33"/>
    </row>
    <row r="1208" spans="1:12" x14ac:dyDescent="0.35">
      <c r="A1208" s="33"/>
      <c r="B1208" s="33"/>
      <c r="C1208" s="33"/>
      <c r="D1208" s="33"/>
      <c r="E1208" s="39"/>
      <c r="F1208" s="33"/>
      <c r="G1208" s="33"/>
      <c r="H1208" s="33"/>
      <c r="I1208" s="34"/>
      <c r="J1208" s="34"/>
      <c r="K1208" s="34"/>
      <c r="L1208" s="33"/>
    </row>
    <row r="1209" spans="1:12" x14ac:dyDescent="0.35">
      <c r="A1209" s="33"/>
      <c r="B1209" s="33"/>
      <c r="C1209" s="33"/>
      <c r="D1209" s="33"/>
      <c r="E1209" s="39"/>
      <c r="F1209" s="33"/>
      <c r="G1209" s="33"/>
      <c r="H1209" s="33"/>
      <c r="I1209" s="34"/>
      <c r="J1209" s="34"/>
      <c r="K1209" s="34"/>
      <c r="L1209" s="33"/>
    </row>
    <row r="1210" spans="1:12" x14ac:dyDescent="0.35">
      <c r="A1210" s="33"/>
      <c r="B1210" s="33"/>
      <c r="C1210" s="33"/>
      <c r="D1210" s="33"/>
      <c r="E1210" s="39"/>
      <c r="F1210" s="33"/>
      <c r="G1210" s="33"/>
      <c r="H1210" s="33"/>
      <c r="I1210" s="34"/>
      <c r="J1210" s="34"/>
      <c r="K1210" s="34"/>
      <c r="L1210" s="33"/>
    </row>
    <row r="1211" spans="1:12" x14ac:dyDescent="0.35">
      <c r="A1211" s="33"/>
      <c r="B1211" s="33"/>
      <c r="C1211" s="33"/>
      <c r="D1211" s="33"/>
      <c r="E1211" s="39"/>
      <c r="F1211" s="33"/>
      <c r="G1211" s="33"/>
      <c r="H1211" s="33"/>
      <c r="I1211" s="34"/>
      <c r="J1211" s="34"/>
      <c r="K1211" s="34"/>
      <c r="L1211" s="33"/>
    </row>
    <row r="1212" spans="1:12" x14ac:dyDescent="0.35">
      <c r="A1212" s="33"/>
      <c r="B1212" s="33"/>
      <c r="C1212" s="33"/>
      <c r="D1212" s="33"/>
      <c r="E1212" s="39"/>
      <c r="F1212" s="33"/>
      <c r="G1212" s="33"/>
      <c r="H1212" s="33"/>
      <c r="I1212" s="34"/>
      <c r="J1212" s="34"/>
      <c r="K1212" s="34"/>
      <c r="L1212" s="33"/>
    </row>
    <row r="1213" spans="1:12" x14ac:dyDescent="0.35">
      <c r="A1213" s="33"/>
      <c r="B1213" s="33"/>
      <c r="C1213" s="33"/>
      <c r="D1213" s="33"/>
      <c r="E1213" s="39"/>
      <c r="F1213" s="33"/>
      <c r="G1213" s="33"/>
      <c r="H1213" s="33"/>
      <c r="I1213" s="34"/>
      <c r="J1213" s="34"/>
      <c r="K1213" s="34"/>
      <c r="L1213" s="33"/>
    </row>
    <row r="1214" spans="1:12" x14ac:dyDescent="0.35">
      <c r="A1214" s="33"/>
      <c r="B1214" s="33"/>
      <c r="C1214" s="33"/>
      <c r="D1214" s="33"/>
      <c r="E1214" s="39"/>
      <c r="F1214" s="33"/>
      <c r="G1214" s="33"/>
      <c r="H1214" s="33"/>
      <c r="I1214" s="34"/>
      <c r="J1214" s="34"/>
      <c r="K1214" s="34"/>
      <c r="L1214" s="33"/>
    </row>
    <row r="1215" spans="1:12" x14ac:dyDescent="0.35">
      <c r="A1215" s="33"/>
      <c r="B1215" s="33"/>
      <c r="C1215" s="33"/>
      <c r="D1215" s="33"/>
      <c r="E1215" s="39"/>
      <c r="F1215" s="33"/>
      <c r="G1215" s="33"/>
      <c r="H1215" s="33"/>
      <c r="I1215" s="34"/>
      <c r="J1215" s="34"/>
      <c r="K1215" s="34"/>
      <c r="L1215" s="33"/>
    </row>
    <row r="1216" spans="1:12" x14ac:dyDescent="0.35">
      <c r="A1216" s="33"/>
      <c r="B1216" s="33"/>
      <c r="C1216" s="33"/>
      <c r="D1216" s="33"/>
      <c r="E1216" s="39"/>
      <c r="F1216" s="33"/>
      <c r="G1216" s="33"/>
      <c r="H1216" s="33"/>
      <c r="I1216" s="34"/>
      <c r="J1216" s="34"/>
      <c r="K1216" s="34"/>
      <c r="L1216" s="33"/>
    </row>
    <row r="1217" spans="1:12" x14ac:dyDescent="0.35">
      <c r="A1217" s="33"/>
      <c r="B1217" s="33"/>
      <c r="C1217" s="33"/>
      <c r="D1217" s="33"/>
      <c r="E1217" s="39"/>
      <c r="F1217" s="33"/>
      <c r="G1217" s="33"/>
      <c r="H1217" s="33"/>
      <c r="I1217" s="34"/>
      <c r="J1217" s="34"/>
      <c r="K1217" s="34"/>
      <c r="L1217" s="33"/>
    </row>
    <row r="1218" spans="1:12" x14ac:dyDescent="0.35">
      <c r="A1218" s="33"/>
      <c r="B1218" s="33"/>
      <c r="C1218" s="33"/>
      <c r="D1218" s="33"/>
      <c r="E1218" s="39"/>
      <c r="F1218" s="33"/>
      <c r="G1218" s="33"/>
      <c r="H1218" s="33"/>
      <c r="I1218" s="34"/>
      <c r="J1218" s="34"/>
      <c r="K1218" s="34"/>
      <c r="L1218" s="33"/>
    </row>
    <row r="1219" spans="1:12" x14ac:dyDescent="0.35">
      <c r="A1219" s="33"/>
      <c r="B1219" s="33"/>
      <c r="C1219" s="33"/>
      <c r="D1219" s="33"/>
      <c r="E1219" s="39"/>
      <c r="F1219" s="33"/>
      <c r="G1219" s="33"/>
      <c r="H1219" s="33"/>
      <c r="I1219" s="34"/>
      <c r="J1219" s="34"/>
      <c r="K1219" s="34"/>
      <c r="L1219" s="33"/>
    </row>
    <row r="1220" spans="1:12" x14ac:dyDescent="0.35">
      <c r="A1220" s="33"/>
      <c r="B1220" s="33"/>
      <c r="C1220" s="33"/>
      <c r="D1220" s="33"/>
      <c r="E1220" s="39"/>
      <c r="F1220" s="33"/>
      <c r="G1220" s="33"/>
      <c r="H1220" s="33"/>
      <c r="I1220" s="34"/>
      <c r="J1220" s="34"/>
      <c r="K1220" s="34"/>
      <c r="L1220" s="33"/>
    </row>
    <row r="1221" spans="1:12" x14ac:dyDescent="0.35">
      <c r="A1221" s="33"/>
      <c r="B1221" s="33"/>
      <c r="C1221" s="33"/>
      <c r="D1221" s="33"/>
      <c r="E1221" s="39"/>
      <c r="F1221" s="33"/>
      <c r="G1221" s="33"/>
      <c r="H1221" s="33"/>
      <c r="I1221" s="34"/>
      <c r="J1221" s="34"/>
      <c r="K1221" s="34"/>
      <c r="L1221" s="33"/>
    </row>
    <row r="1222" spans="1:12" x14ac:dyDescent="0.35">
      <c r="A1222" s="33"/>
      <c r="B1222" s="33"/>
      <c r="C1222" s="33"/>
      <c r="D1222" s="33"/>
      <c r="E1222" s="39"/>
      <c r="F1222" s="33"/>
      <c r="G1222" s="33"/>
      <c r="H1222" s="33"/>
      <c r="I1222" s="34"/>
      <c r="J1222" s="34"/>
      <c r="K1222" s="34"/>
      <c r="L1222" s="33"/>
    </row>
    <row r="1223" spans="1:12" x14ac:dyDescent="0.35">
      <c r="A1223" s="33"/>
      <c r="B1223" s="33"/>
      <c r="C1223" s="33"/>
      <c r="D1223" s="33"/>
      <c r="E1223" s="39"/>
      <c r="F1223" s="33"/>
      <c r="G1223" s="33"/>
      <c r="H1223" s="33"/>
      <c r="I1223" s="34"/>
      <c r="J1223" s="34"/>
      <c r="K1223" s="34"/>
      <c r="L1223" s="33"/>
    </row>
    <row r="1224" spans="1:12" x14ac:dyDescent="0.35">
      <c r="A1224" s="33"/>
      <c r="B1224" s="33"/>
      <c r="C1224" s="33"/>
      <c r="D1224" s="33"/>
      <c r="E1224" s="39"/>
      <c r="F1224" s="33"/>
      <c r="G1224" s="33"/>
      <c r="H1224" s="33"/>
      <c r="I1224" s="34"/>
      <c r="J1224" s="34"/>
      <c r="K1224" s="34"/>
      <c r="L1224" s="33"/>
    </row>
    <row r="1225" spans="1:12" x14ac:dyDescent="0.35">
      <c r="A1225" s="33"/>
      <c r="B1225" s="33"/>
      <c r="C1225" s="33"/>
      <c r="D1225" s="33"/>
      <c r="E1225" s="39"/>
      <c r="F1225" s="33"/>
      <c r="G1225" s="33"/>
      <c r="H1225" s="33"/>
      <c r="I1225" s="34"/>
      <c r="J1225" s="34"/>
      <c r="K1225" s="34"/>
      <c r="L1225" s="33"/>
    </row>
    <row r="1226" spans="1:12" x14ac:dyDescent="0.35">
      <c r="A1226" s="33"/>
      <c r="B1226" s="33"/>
      <c r="C1226" s="33"/>
      <c r="D1226" s="33"/>
      <c r="E1226" s="39"/>
      <c r="F1226" s="33"/>
      <c r="G1226" s="33"/>
      <c r="H1226" s="33"/>
      <c r="I1226" s="34"/>
      <c r="J1226" s="34"/>
      <c r="K1226" s="34"/>
      <c r="L1226" s="33"/>
    </row>
    <row r="1227" spans="1:12" x14ac:dyDescent="0.35">
      <c r="A1227" s="33"/>
      <c r="B1227" s="33"/>
      <c r="C1227" s="33"/>
      <c r="D1227" s="33"/>
      <c r="E1227" s="39"/>
      <c r="F1227" s="33"/>
      <c r="G1227" s="33"/>
      <c r="H1227" s="33"/>
      <c r="I1227" s="34"/>
      <c r="J1227" s="34"/>
      <c r="K1227" s="34"/>
      <c r="L1227" s="33"/>
    </row>
    <row r="1228" spans="1:12" x14ac:dyDescent="0.35">
      <c r="A1228" s="33"/>
      <c r="B1228" s="33"/>
      <c r="C1228" s="33"/>
      <c r="D1228" s="33"/>
      <c r="E1228" s="39"/>
      <c r="F1228" s="33"/>
      <c r="G1228" s="33"/>
      <c r="H1228" s="33"/>
      <c r="I1228" s="34"/>
      <c r="J1228" s="34"/>
      <c r="K1228" s="34"/>
      <c r="L1228" s="33"/>
    </row>
    <row r="1229" spans="1:12" x14ac:dyDescent="0.35">
      <c r="A1229" s="33"/>
      <c r="B1229" s="33"/>
      <c r="C1229" s="33"/>
      <c r="D1229" s="33"/>
      <c r="E1229" s="39"/>
      <c r="F1229" s="33"/>
      <c r="G1229" s="33"/>
      <c r="H1229" s="33"/>
      <c r="I1229" s="34"/>
      <c r="J1229" s="34"/>
      <c r="K1229" s="34"/>
      <c r="L1229" s="33"/>
    </row>
    <row r="1230" spans="1:12" x14ac:dyDescent="0.35">
      <c r="A1230" s="33"/>
      <c r="B1230" s="33"/>
      <c r="C1230" s="33"/>
      <c r="D1230" s="33"/>
      <c r="E1230" s="39"/>
      <c r="F1230" s="33"/>
      <c r="G1230" s="33"/>
      <c r="H1230" s="33"/>
      <c r="I1230" s="34"/>
      <c r="J1230" s="34"/>
      <c r="K1230" s="34"/>
      <c r="L1230" s="33"/>
    </row>
    <row r="1231" spans="1:12" x14ac:dyDescent="0.35">
      <c r="A1231" s="33"/>
      <c r="B1231" s="33"/>
      <c r="C1231" s="33"/>
      <c r="D1231" s="33"/>
      <c r="E1231" s="39"/>
      <c r="F1231" s="33"/>
      <c r="G1231" s="33"/>
      <c r="H1231" s="33"/>
      <c r="I1231" s="34"/>
      <c r="J1231" s="34"/>
      <c r="K1231" s="34"/>
      <c r="L1231" s="33"/>
    </row>
    <row r="1232" spans="1:12" x14ac:dyDescent="0.35">
      <c r="A1232" s="33"/>
      <c r="B1232" s="33"/>
      <c r="C1232" s="33"/>
      <c r="D1232" s="33"/>
      <c r="E1232" s="39"/>
      <c r="F1232" s="33"/>
      <c r="G1232" s="33"/>
      <c r="H1232" s="33"/>
      <c r="I1232" s="34"/>
      <c r="J1232" s="34"/>
      <c r="K1232" s="34"/>
      <c r="L1232" s="33"/>
    </row>
    <row r="1233" spans="1:12" x14ac:dyDescent="0.35">
      <c r="A1233" s="33"/>
      <c r="B1233" s="33"/>
      <c r="C1233" s="33"/>
      <c r="D1233" s="33"/>
      <c r="E1233" s="39"/>
      <c r="F1233" s="33"/>
      <c r="G1233" s="33"/>
      <c r="H1233" s="33"/>
      <c r="I1233" s="34"/>
      <c r="J1233" s="34"/>
      <c r="K1233" s="34"/>
      <c r="L1233" s="33"/>
    </row>
    <row r="1234" spans="1:12" x14ac:dyDescent="0.35">
      <c r="A1234" s="33"/>
      <c r="B1234" s="33"/>
      <c r="C1234" s="33"/>
      <c r="D1234" s="33"/>
      <c r="E1234" s="39"/>
      <c r="F1234" s="33"/>
      <c r="G1234" s="33"/>
      <c r="H1234" s="33"/>
      <c r="I1234" s="34"/>
      <c r="J1234" s="34"/>
      <c r="K1234" s="34"/>
      <c r="L1234" s="33"/>
    </row>
    <row r="1235" spans="1:12" x14ac:dyDescent="0.35">
      <c r="A1235" s="33"/>
      <c r="B1235" s="33"/>
      <c r="C1235" s="33"/>
      <c r="D1235" s="33"/>
      <c r="E1235" s="39"/>
      <c r="F1235" s="33"/>
      <c r="G1235" s="33"/>
      <c r="H1235" s="33"/>
      <c r="I1235" s="34"/>
      <c r="J1235" s="34"/>
      <c r="K1235" s="34"/>
      <c r="L1235" s="33"/>
    </row>
    <row r="1236" spans="1:12" x14ac:dyDescent="0.35">
      <c r="A1236" s="33"/>
      <c r="B1236" s="33"/>
      <c r="C1236" s="33"/>
      <c r="D1236" s="33"/>
      <c r="E1236" s="39"/>
      <c r="F1236" s="33"/>
      <c r="G1236" s="33"/>
      <c r="H1236" s="33"/>
      <c r="I1236" s="34"/>
      <c r="J1236" s="34"/>
      <c r="K1236" s="34"/>
      <c r="L1236" s="33"/>
    </row>
    <row r="1237" spans="1:12" x14ac:dyDescent="0.35">
      <c r="A1237" s="33"/>
      <c r="B1237" s="33"/>
      <c r="C1237" s="33"/>
      <c r="D1237" s="33"/>
      <c r="E1237" s="39"/>
      <c r="F1237" s="33"/>
      <c r="G1237" s="33"/>
      <c r="H1237" s="33"/>
      <c r="I1237" s="34"/>
      <c r="J1237" s="34"/>
      <c r="K1237" s="34"/>
      <c r="L1237" s="33"/>
    </row>
    <row r="1238" spans="1:12" x14ac:dyDescent="0.35">
      <c r="A1238" s="33"/>
      <c r="B1238" s="33"/>
      <c r="C1238" s="33"/>
      <c r="D1238" s="33"/>
      <c r="E1238" s="39"/>
      <c r="F1238" s="33"/>
      <c r="G1238" s="33"/>
      <c r="H1238" s="33"/>
      <c r="I1238" s="34"/>
      <c r="J1238" s="34"/>
      <c r="K1238" s="34"/>
      <c r="L1238" s="33"/>
    </row>
    <row r="1239" spans="1:12" x14ac:dyDescent="0.35">
      <c r="A1239" s="33"/>
      <c r="B1239" s="33"/>
      <c r="C1239" s="33"/>
      <c r="D1239" s="33"/>
      <c r="E1239" s="39"/>
      <c r="F1239" s="33"/>
      <c r="G1239" s="33"/>
      <c r="H1239" s="33"/>
      <c r="I1239" s="34"/>
      <c r="J1239" s="34"/>
      <c r="K1239" s="34"/>
      <c r="L1239" s="33"/>
    </row>
    <row r="1240" spans="1:12" x14ac:dyDescent="0.35">
      <c r="A1240" s="33"/>
      <c r="B1240" s="33"/>
      <c r="C1240" s="33"/>
      <c r="D1240" s="33"/>
      <c r="E1240" s="39"/>
      <c r="F1240" s="33"/>
      <c r="G1240" s="33"/>
      <c r="H1240" s="33"/>
      <c r="I1240" s="34"/>
      <c r="J1240" s="34"/>
      <c r="K1240" s="34"/>
      <c r="L1240" s="33"/>
    </row>
    <row r="1241" spans="1:12" x14ac:dyDescent="0.35">
      <c r="A1241" s="33"/>
      <c r="B1241" s="33"/>
      <c r="C1241" s="33"/>
      <c r="D1241" s="33"/>
      <c r="E1241" s="39"/>
      <c r="F1241" s="33"/>
      <c r="G1241" s="33"/>
      <c r="H1241" s="33"/>
      <c r="I1241" s="34"/>
      <c r="J1241" s="34"/>
      <c r="K1241" s="34"/>
      <c r="L1241" s="33"/>
    </row>
    <row r="1242" spans="1:12" x14ac:dyDescent="0.35">
      <c r="A1242" s="33"/>
      <c r="B1242" s="33"/>
      <c r="C1242" s="33"/>
      <c r="D1242" s="33"/>
      <c r="E1242" s="39"/>
      <c r="F1242" s="33"/>
      <c r="G1242" s="33"/>
      <c r="H1242" s="33"/>
      <c r="I1242" s="34"/>
      <c r="J1242" s="34"/>
      <c r="K1242" s="34"/>
      <c r="L1242" s="33"/>
    </row>
    <row r="1243" spans="1:12" x14ac:dyDescent="0.35">
      <c r="A1243" s="33"/>
      <c r="B1243" s="33"/>
      <c r="C1243" s="33"/>
      <c r="D1243" s="33"/>
      <c r="E1243" s="39"/>
      <c r="F1243" s="33"/>
      <c r="G1243" s="33"/>
      <c r="H1243" s="33"/>
      <c r="I1243" s="34"/>
      <c r="J1243" s="34"/>
      <c r="K1243" s="34"/>
      <c r="L1243" s="33"/>
    </row>
    <row r="1244" spans="1:12" x14ac:dyDescent="0.35">
      <c r="A1244" s="33"/>
      <c r="B1244" s="33"/>
      <c r="C1244" s="33"/>
      <c r="D1244" s="33"/>
      <c r="E1244" s="39"/>
      <c r="F1244" s="33"/>
      <c r="G1244" s="33"/>
      <c r="H1244" s="33"/>
      <c r="I1244" s="34"/>
      <c r="J1244" s="34"/>
      <c r="K1244" s="34"/>
      <c r="L1244" s="33"/>
    </row>
    <row r="1245" spans="1:12" x14ac:dyDescent="0.35">
      <c r="A1245" s="33"/>
      <c r="B1245" s="33"/>
      <c r="C1245" s="33"/>
      <c r="D1245" s="33"/>
      <c r="E1245" s="39"/>
      <c r="F1245" s="33"/>
      <c r="G1245" s="33"/>
      <c r="H1245" s="33"/>
      <c r="I1245" s="34"/>
      <c r="J1245" s="34"/>
      <c r="K1245" s="34"/>
      <c r="L1245" s="33"/>
    </row>
    <row r="1246" spans="1:12" x14ac:dyDescent="0.35">
      <c r="A1246" s="33"/>
      <c r="B1246" s="33"/>
      <c r="C1246" s="33"/>
      <c r="D1246" s="33"/>
      <c r="E1246" s="39"/>
      <c r="F1246" s="33"/>
      <c r="G1246" s="33"/>
      <c r="H1246" s="33"/>
      <c r="I1246" s="34"/>
      <c r="J1246" s="34"/>
      <c r="K1246" s="34"/>
      <c r="L1246" s="33"/>
    </row>
    <row r="1247" spans="1:12" x14ac:dyDescent="0.35">
      <c r="A1247" s="33"/>
      <c r="B1247" s="33"/>
      <c r="C1247" s="33"/>
      <c r="D1247" s="33"/>
      <c r="E1247" s="39"/>
      <c r="F1247" s="33"/>
      <c r="G1247" s="33"/>
      <c r="H1247" s="33"/>
      <c r="I1247" s="34"/>
      <c r="J1247" s="34"/>
      <c r="K1247" s="34"/>
      <c r="L1247" s="33"/>
    </row>
    <row r="1248" spans="1:12" x14ac:dyDescent="0.35">
      <c r="A1248" s="33"/>
      <c r="B1248" s="33"/>
      <c r="C1248" s="33"/>
      <c r="D1248" s="33"/>
      <c r="E1248" s="39"/>
      <c r="F1248" s="33"/>
      <c r="G1248" s="33"/>
      <c r="H1248" s="33"/>
      <c r="I1248" s="34"/>
      <c r="J1248" s="34"/>
      <c r="K1248" s="34"/>
      <c r="L1248" s="33"/>
    </row>
    <row r="1249" spans="1:12" x14ac:dyDescent="0.35">
      <c r="A1249" s="33"/>
      <c r="B1249" s="33"/>
      <c r="C1249" s="33"/>
      <c r="D1249" s="33"/>
      <c r="E1249" s="39"/>
      <c r="F1249" s="33"/>
      <c r="G1249" s="33"/>
      <c r="H1249" s="33"/>
      <c r="I1249" s="34"/>
      <c r="J1249" s="34"/>
      <c r="K1249" s="34"/>
      <c r="L1249" s="33"/>
    </row>
    <row r="1250" spans="1:12" x14ac:dyDescent="0.35">
      <c r="A1250" s="33"/>
      <c r="B1250" s="33"/>
      <c r="C1250" s="33"/>
      <c r="D1250" s="33"/>
      <c r="E1250" s="39"/>
      <c r="F1250" s="33"/>
      <c r="G1250" s="33"/>
      <c r="H1250" s="33"/>
      <c r="I1250" s="34"/>
      <c r="J1250" s="34"/>
      <c r="K1250" s="34"/>
      <c r="L1250" s="33"/>
    </row>
    <row r="1251" spans="1:12" x14ac:dyDescent="0.35">
      <c r="A1251" s="33"/>
      <c r="B1251" s="33"/>
      <c r="C1251" s="33"/>
      <c r="D1251" s="33"/>
      <c r="E1251" s="39"/>
      <c r="F1251" s="33"/>
      <c r="G1251" s="33"/>
      <c r="H1251" s="33"/>
      <c r="I1251" s="34"/>
      <c r="J1251" s="34"/>
      <c r="K1251" s="34"/>
      <c r="L1251" s="33"/>
    </row>
    <row r="1252" spans="1:12" x14ac:dyDescent="0.35">
      <c r="A1252" s="33"/>
      <c r="B1252" s="33"/>
      <c r="C1252" s="33"/>
      <c r="D1252" s="33"/>
      <c r="E1252" s="39"/>
      <c r="F1252" s="33"/>
      <c r="G1252" s="33"/>
      <c r="H1252" s="33"/>
      <c r="I1252" s="34"/>
      <c r="J1252" s="34"/>
      <c r="K1252" s="34"/>
      <c r="L1252" s="33"/>
    </row>
    <row r="1253" spans="1:12" x14ac:dyDescent="0.35">
      <c r="A1253" s="33"/>
      <c r="B1253" s="33"/>
      <c r="C1253" s="33"/>
      <c r="D1253" s="33"/>
      <c r="E1253" s="39"/>
      <c r="F1253" s="33"/>
      <c r="G1253" s="33"/>
      <c r="H1253" s="33"/>
      <c r="I1253" s="34"/>
      <c r="J1253" s="34"/>
      <c r="K1253" s="34"/>
      <c r="L1253" s="33"/>
    </row>
    <row r="1254" spans="1:12" x14ac:dyDescent="0.35">
      <c r="A1254" s="33"/>
      <c r="B1254" s="33"/>
      <c r="C1254" s="33"/>
      <c r="D1254" s="33"/>
      <c r="E1254" s="39"/>
      <c r="F1254" s="33"/>
      <c r="G1254" s="33"/>
      <c r="H1254" s="33"/>
      <c r="I1254" s="34"/>
      <c r="J1254" s="34"/>
      <c r="K1254" s="34"/>
      <c r="L1254" s="33"/>
    </row>
    <row r="1255" spans="1:12" x14ac:dyDescent="0.35">
      <c r="A1255" s="33"/>
      <c r="B1255" s="33"/>
      <c r="C1255" s="33"/>
      <c r="D1255" s="33"/>
      <c r="E1255" s="39"/>
      <c r="F1255" s="33"/>
      <c r="G1255" s="33"/>
      <c r="H1255" s="33"/>
      <c r="I1255" s="34"/>
      <c r="J1255" s="34"/>
      <c r="K1255" s="34"/>
      <c r="L1255" s="33"/>
    </row>
    <row r="1256" spans="1:12" x14ac:dyDescent="0.35">
      <c r="A1256" s="33"/>
      <c r="B1256" s="33"/>
      <c r="C1256" s="33"/>
      <c r="D1256" s="33"/>
      <c r="E1256" s="39"/>
      <c r="F1256" s="33"/>
      <c r="G1256" s="33"/>
      <c r="H1256" s="33"/>
      <c r="I1256" s="34"/>
      <c r="J1256" s="34"/>
      <c r="K1256" s="34"/>
      <c r="L1256" s="33"/>
    </row>
    <row r="1257" spans="1:12" x14ac:dyDescent="0.35">
      <c r="A1257" s="33"/>
      <c r="B1257" s="33"/>
      <c r="C1257" s="33"/>
      <c r="D1257" s="33"/>
      <c r="E1257" s="39"/>
      <c r="F1257" s="33"/>
      <c r="G1257" s="33"/>
      <c r="H1257" s="33"/>
      <c r="I1257" s="34"/>
      <c r="J1257" s="34"/>
      <c r="K1257" s="34"/>
      <c r="L1257" s="33"/>
    </row>
    <row r="1258" spans="1:12" x14ac:dyDescent="0.35">
      <c r="A1258" s="33"/>
      <c r="B1258" s="33"/>
      <c r="C1258" s="33"/>
      <c r="D1258" s="33"/>
      <c r="E1258" s="39"/>
      <c r="F1258" s="33"/>
      <c r="G1258" s="33"/>
      <c r="H1258" s="33"/>
      <c r="I1258" s="34"/>
      <c r="J1258" s="34"/>
      <c r="K1258" s="34"/>
      <c r="L1258" s="33"/>
    </row>
    <row r="1259" spans="1:12" x14ac:dyDescent="0.35">
      <c r="A1259" s="33"/>
      <c r="B1259" s="33"/>
      <c r="C1259" s="33"/>
      <c r="D1259" s="33"/>
      <c r="E1259" s="39"/>
      <c r="F1259" s="33"/>
      <c r="G1259" s="33"/>
      <c r="H1259" s="33"/>
      <c r="I1259" s="34"/>
      <c r="J1259" s="34"/>
      <c r="K1259" s="34"/>
      <c r="L1259" s="33"/>
    </row>
    <row r="1260" spans="1:12" x14ac:dyDescent="0.35">
      <c r="A1260" s="33"/>
      <c r="B1260" s="33"/>
      <c r="C1260" s="33"/>
      <c r="D1260" s="33"/>
      <c r="E1260" s="39"/>
      <c r="F1260" s="33"/>
      <c r="G1260" s="33"/>
      <c r="H1260" s="33"/>
      <c r="I1260" s="34"/>
      <c r="J1260" s="34"/>
      <c r="K1260" s="34"/>
      <c r="L1260" s="33"/>
    </row>
    <row r="1261" spans="1:12" x14ac:dyDescent="0.35">
      <c r="A1261" s="33"/>
      <c r="B1261" s="33"/>
      <c r="C1261" s="33"/>
      <c r="D1261" s="33"/>
      <c r="E1261" s="39"/>
      <c r="F1261" s="33"/>
      <c r="G1261" s="33"/>
      <c r="H1261" s="33"/>
      <c r="I1261" s="34"/>
      <c r="J1261" s="34"/>
      <c r="K1261" s="34"/>
      <c r="L1261" s="33"/>
    </row>
    <row r="1262" spans="1:12" x14ac:dyDescent="0.35">
      <c r="A1262" s="33"/>
      <c r="B1262" s="33"/>
      <c r="C1262" s="33"/>
      <c r="D1262" s="33"/>
      <c r="E1262" s="39"/>
      <c r="F1262" s="33"/>
      <c r="G1262" s="33"/>
      <c r="H1262" s="33"/>
      <c r="I1262" s="34"/>
      <c r="J1262" s="34"/>
      <c r="K1262" s="34"/>
      <c r="L1262" s="33"/>
    </row>
    <row r="1263" spans="1:12" x14ac:dyDescent="0.35">
      <c r="A1263" s="33"/>
      <c r="B1263" s="33"/>
      <c r="C1263" s="33"/>
      <c r="D1263" s="33"/>
      <c r="E1263" s="39"/>
      <c r="F1263" s="33"/>
      <c r="G1263" s="33"/>
      <c r="H1263" s="33"/>
      <c r="I1263" s="34"/>
      <c r="J1263" s="34"/>
      <c r="K1263" s="34"/>
      <c r="L1263" s="33"/>
    </row>
    <row r="1264" spans="1:12" x14ac:dyDescent="0.35">
      <c r="A1264" s="33"/>
      <c r="B1264" s="33"/>
      <c r="C1264" s="33"/>
      <c r="D1264" s="33"/>
      <c r="E1264" s="39"/>
      <c r="F1264" s="33"/>
      <c r="G1264" s="33"/>
      <c r="H1264" s="33"/>
      <c r="I1264" s="34"/>
      <c r="J1264" s="34"/>
      <c r="K1264" s="34"/>
      <c r="L1264" s="33"/>
    </row>
    <row r="1265" spans="1:12" x14ac:dyDescent="0.35">
      <c r="A1265" s="33"/>
      <c r="B1265" s="33"/>
      <c r="C1265" s="33"/>
      <c r="D1265" s="33"/>
      <c r="E1265" s="39"/>
      <c r="F1265" s="33"/>
      <c r="G1265" s="33"/>
      <c r="H1265" s="33"/>
      <c r="I1265" s="34"/>
      <c r="J1265" s="34"/>
      <c r="K1265" s="34"/>
      <c r="L1265" s="33"/>
    </row>
    <row r="1266" spans="1:12" x14ac:dyDescent="0.35">
      <c r="A1266" s="33"/>
      <c r="B1266" s="33"/>
      <c r="C1266" s="33"/>
      <c r="D1266" s="33"/>
      <c r="E1266" s="39"/>
      <c r="F1266" s="33"/>
      <c r="G1266" s="33"/>
      <c r="H1266" s="33"/>
      <c r="I1266" s="34"/>
      <c r="J1266" s="34"/>
      <c r="K1266" s="34"/>
      <c r="L1266" s="33"/>
    </row>
    <row r="1267" spans="1:12" x14ac:dyDescent="0.35">
      <c r="A1267" s="33"/>
      <c r="B1267" s="33"/>
      <c r="C1267" s="33"/>
      <c r="D1267" s="33"/>
      <c r="E1267" s="39"/>
      <c r="F1267" s="33"/>
      <c r="G1267" s="33"/>
      <c r="H1267" s="33"/>
      <c r="I1267" s="34"/>
      <c r="J1267" s="34"/>
      <c r="K1267" s="34"/>
      <c r="L1267" s="33"/>
    </row>
    <row r="1268" spans="1:12" x14ac:dyDescent="0.35">
      <c r="A1268" s="33"/>
      <c r="B1268" s="33"/>
      <c r="C1268" s="33"/>
      <c r="D1268" s="33"/>
      <c r="E1268" s="39"/>
      <c r="F1268" s="33"/>
      <c r="G1268" s="33"/>
      <c r="H1268" s="33"/>
      <c r="I1268" s="34"/>
      <c r="J1268" s="34"/>
      <c r="K1268" s="34"/>
      <c r="L1268" s="33"/>
    </row>
    <row r="1269" spans="1:12" x14ac:dyDescent="0.35">
      <c r="A1269" s="33"/>
      <c r="B1269" s="33"/>
      <c r="C1269" s="33"/>
      <c r="D1269" s="33"/>
      <c r="E1269" s="39"/>
      <c r="F1269" s="33"/>
      <c r="G1269" s="33"/>
      <c r="H1269" s="33"/>
      <c r="I1269" s="34"/>
      <c r="J1269" s="34"/>
      <c r="K1269" s="34"/>
      <c r="L1269" s="33"/>
    </row>
    <row r="1270" spans="1:12" x14ac:dyDescent="0.35">
      <c r="A1270" s="33"/>
      <c r="B1270" s="33"/>
      <c r="C1270" s="33"/>
      <c r="D1270" s="33"/>
      <c r="E1270" s="39"/>
      <c r="F1270" s="33"/>
      <c r="G1270" s="33"/>
      <c r="H1270" s="33"/>
      <c r="I1270" s="34"/>
      <c r="J1270" s="34"/>
      <c r="K1270" s="34"/>
      <c r="L1270" s="33"/>
    </row>
    <row r="1271" spans="1:12" x14ac:dyDescent="0.35">
      <c r="A1271" s="33"/>
      <c r="B1271" s="33"/>
      <c r="C1271" s="33"/>
      <c r="D1271" s="33"/>
      <c r="E1271" s="39"/>
      <c r="F1271" s="33"/>
      <c r="G1271" s="33"/>
      <c r="H1271" s="33"/>
      <c r="I1271" s="34"/>
      <c r="J1271" s="34"/>
      <c r="K1271" s="34"/>
      <c r="L1271" s="33"/>
    </row>
    <row r="1272" spans="1:12" x14ac:dyDescent="0.35">
      <c r="A1272" s="33"/>
      <c r="B1272" s="33"/>
      <c r="C1272" s="33"/>
      <c r="D1272" s="33"/>
      <c r="E1272" s="39"/>
      <c r="F1272" s="33"/>
      <c r="G1272" s="33"/>
      <c r="H1272" s="33"/>
      <c r="I1272" s="34"/>
      <c r="J1272" s="34"/>
      <c r="K1272" s="34"/>
      <c r="L1272" s="33"/>
    </row>
    <row r="1273" spans="1:12" x14ac:dyDescent="0.35">
      <c r="A1273" s="33"/>
      <c r="B1273" s="33"/>
      <c r="C1273" s="33"/>
      <c r="D1273" s="33"/>
      <c r="E1273" s="39"/>
      <c r="F1273" s="33"/>
      <c r="G1273" s="33"/>
      <c r="H1273" s="33"/>
      <c r="I1273" s="34"/>
      <c r="J1273" s="34"/>
      <c r="K1273" s="34"/>
      <c r="L1273" s="33"/>
    </row>
    <row r="1274" spans="1:12" x14ac:dyDescent="0.35">
      <c r="A1274" s="33"/>
      <c r="B1274" s="33"/>
      <c r="C1274" s="33"/>
      <c r="D1274" s="33"/>
      <c r="E1274" s="39"/>
      <c r="F1274" s="33"/>
      <c r="G1274" s="33"/>
      <c r="H1274" s="33"/>
      <c r="I1274" s="34"/>
      <c r="J1274" s="34"/>
      <c r="K1274" s="34"/>
      <c r="L1274" s="33"/>
    </row>
    <row r="1275" spans="1:12" x14ac:dyDescent="0.35">
      <c r="A1275" s="33"/>
      <c r="B1275" s="33"/>
      <c r="C1275" s="33"/>
      <c r="D1275" s="33"/>
      <c r="E1275" s="39"/>
      <c r="F1275" s="33"/>
      <c r="G1275" s="33"/>
      <c r="H1275" s="33"/>
      <c r="I1275" s="34"/>
      <c r="J1275" s="34"/>
      <c r="K1275" s="34"/>
      <c r="L1275" s="33"/>
    </row>
    <row r="1276" spans="1:12" x14ac:dyDescent="0.35">
      <c r="A1276" s="33"/>
      <c r="B1276" s="33"/>
      <c r="C1276" s="33"/>
      <c r="D1276" s="33"/>
      <c r="E1276" s="39"/>
      <c r="F1276" s="33"/>
      <c r="G1276" s="33"/>
      <c r="H1276" s="33"/>
      <c r="I1276" s="34"/>
      <c r="J1276" s="34"/>
      <c r="K1276" s="34"/>
      <c r="L1276" s="33"/>
    </row>
    <row r="1277" spans="1:12" x14ac:dyDescent="0.35">
      <c r="A1277" s="33"/>
      <c r="B1277" s="33"/>
      <c r="C1277" s="33"/>
      <c r="D1277" s="33"/>
      <c r="E1277" s="39"/>
      <c r="F1277" s="33"/>
      <c r="G1277" s="33"/>
      <c r="H1277" s="33"/>
      <c r="I1277" s="34"/>
      <c r="J1277" s="34"/>
      <c r="K1277" s="34"/>
      <c r="L1277" s="33"/>
    </row>
    <row r="1278" spans="1:12" x14ac:dyDescent="0.35">
      <c r="A1278" s="33"/>
      <c r="B1278" s="33"/>
      <c r="C1278" s="33"/>
      <c r="D1278" s="33"/>
      <c r="E1278" s="39"/>
      <c r="F1278" s="33"/>
      <c r="G1278" s="33"/>
      <c r="H1278" s="33"/>
      <c r="I1278" s="34"/>
      <c r="J1278" s="34"/>
      <c r="K1278" s="34"/>
      <c r="L1278" s="33"/>
    </row>
    <row r="1279" spans="1:12" x14ac:dyDescent="0.35">
      <c r="A1279" s="33"/>
      <c r="B1279" s="33"/>
      <c r="C1279" s="33"/>
      <c r="D1279" s="33"/>
      <c r="E1279" s="39"/>
      <c r="F1279" s="33"/>
      <c r="G1279" s="33"/>
      <c r="H1279" s="33"/>
      <c r="I1279" s="34"/>
      <c r="J1279" s="34"/>
      <c r="K1279" s="34"/>
      <c r="L1279" s="33"/>
    </row>
    <row r="1280" spans="1:12" x14ac:dyDescent="0.35">
      <c r="A1280" s="33"/>
      <c r="B1280" s="33"/>
      <c r="C1280" s="33"/>
      <c r="D1280" s="33"/>
      <c r="E1280" s="39"/>
      <c r="F1280" s="33"/>
      <c r="G1280" s="33"/>
      <c r="H1280" s="33"/>
      <c r="I1280" s="34"/>
      <c r="J1280" s="34"/>
      <c r="K1280" s="34"/>
      <c r="L1280" s="33"/>
    </row>
    <row r="1281" spans="1:12" x14ac:dyDescent="0.35">
      <c r="A1281" s="33"/>
      <c r="B1281" s="33"/>
      <c r="C1281" s="33"/>
      <c r="D1281" s="33"/>
      <c r="E1281" s="39"/>
      <c r="F1281" s="33"/>
      <c r="G1281" s="33"/>
      <c r="H1281" s="33"/>
      <c r="I1281" s="34"/>
      <c r="J1281" s="34"/>
      <c r="K1281" s="34"/>
      <c r="L1281" s="33"/>
    </row>
    <row r="1282" spans="1:12" x14ac:dyDescent="0.35">
      <c r="A1282" s="33"/>
      <c r="B1282" s="33"/>
      <c r="C1282" s="33"/>
      <c r="D1282" s="33"/>
      <c r="E1282" s="39"/>
      <c r="F1282" s="33"/>
      <c r="G1282" s="33"/>
      <c r="H1282" s="33"/>
      <c r="I1282" s="34"/>
      <c r="J1282" s="34"/>
      <c r="K1282" s="34"/>
      <c r="L1282" s="33"/>
    </row>
    <row r="1283" spans="1:12" x14ac:dyDescent="0.35">
      <c r="A1283" s="33"/>
      <c r="B1283" s="33"/>
      <c r="C1283" s="33"/>
      <c r="D1283" s="33"/>
      <c r="E1283" s="39"/>
      <c r="F1283" s="33"/>
      <c r="G1283" s="33"/>
      <c r="H1283" s="33"/>
      <c r="I1283" s="34"/>
      <c r="J1283" s="34"/>
      <c r="K1283" s="34"/>
      <c r="L1283" s="33"/>
    </row>
    <row r="1284" spans="1:12" x14ac:dyDescent="0.35">
      <c r="A1284" s="33"/>
      <c r="B1284" s="33"/>
      <c r="C1284" s="33"/>
      <c r="D1284" s="33"/>
      <c r="E1284" s="39"/>
      <c r="F1284" s="33"/>
      <c r="G1284" s="33"/>
      <c r="H1284" s="33"/>
      <c r="I1284" s="34"/>
      <c r="J1284" s="34"/>
      <c r="K1284" s="34"/>
      <c r="L1284" s="33"/>
    </row>
    <row r="1285" spans="1:12" x14ac:dyDescent="0.35">
      <c r="A1285" s="33"/>
      <c r="B1285" s="33"/>
      <c r="C1285" s="33"/>
      <c r="D1285" s="33"/>
      <c r="E1285" s="39"/>
      <c r="F1285" s="33"/>
      <c r="G1285" s="33"/>
      <c r="H1285" s="33"/>
      <c r="I1285" s="34"/>
      <c r="J1285" s="34"/>
      <c r="K1285" s="34"/>
      <c r="L1285" s="33"/>
    </row>
    <row r="1286" spans="1:12" x14ac:dyDescent="0.35">
      <c r="A1286" s="33"/>
      <c r="B1286" s="33"/>
      <c r="C1286" s="33"/>
      <c r="D1286" s="33"/>
      <c r="E1286" s="39"/>
      <c r="F1286" s="33"/>
      <c r="G1286" s="33"/>
      <c r="H1286" s="33"/>
      <c r="I1286" s="34"/>
      <c r="J1286" s="34"/>
      <c r="K1286" s="34"/>
      <c r="L1286" s="33"/>
    </row>
    <row r="1287" spans="1:12" x14ac:dyDescent="0.35">
      <c r="A1287" s="33"/>
      <c r="B1287" s="33"/>
      <c r="C1287" s="33"/>
      <c r="D1287" s="33"/>
      <c r="E1287" s="39"/>
      <c r="F1287" s="33"/>
      <c r="G1287" s="33"/>
      <c r="H1287" s="33"/>
      <c r="I1287" s="34"/>
      <c r="J1287" s="34"/>
      <c r="K1287" s="34"/>
      <c r="L1287" s="33"/>
    </row>
    <row r="1288" spans="1:12" x14ac:dyDescent="0.35">
      <c r="A1288" s="33"/>
      <c r="B1288" s="33"/>
      <c r="C1288" s="33"/>
      <c r="D1288" s="33"/>
      <c r="E1288" s="39"/>
      <c r="F1288" s="33"/>
      <c r="G1288" s="33"/>
      <c r="H1288" s="33"/>
      <c r="I1288" s="34"/>
      <c r="J1288" s="34"/>
      <c r="K1288" s="34"/>
      <c r="L1288" s="33"/>
    </row>
    <row r="1289" spans="1:12" x14ac:dyDescent="0.35">
      <c r="A1289" s="33"/>
      <c r="B1289" s="33"/>
      <c r="C1289" s="33"/>
      <c r="D1289" s="33"/>
      <c r="E1289" s="39"/>
      <c r="F1289" s="33"/>
      <c r="G1289" s="33"/>
      <c r="H1289" s="33"/>
      <c r="I1289" s="34"/>
      <c r="J1289" s="34"/>
      <c r="K1289" s="34"/>
      <c r="L1289" s="33"/>
    </row>
    <row r="1290" spans="1:12" x14ac:dyDescent="0.35">
      <c r="A1290" s="33"/>
      <c r="B1290" s="33"/>
      <c r="C1290" s="33"/>
      <c r="D1290" s="33"/>
      <c r="E1290" s="39"/>
      <c r="F1290" s="33"/>
      <c r="G1290" s="33"/>
      <c r="H1290" s="33"/>
      <c r="I1290" s="34"/>
      <c r="J1290" s="34"/>
      <c r="K1290" s="34"/>
      <c r="L1290" s="33"/>
    </row>
    <row r="1291" spans="1:12" x14ac:dyDescent="0.35">
      <c r="A1291" s="33"/>
      <c r="B1291" s="33"/>
      <c r="C1291" s="33"/>
      <c r="D1291" s="33"/>
      <c r="E1291" s="39"/>
      <c r="F1291" s="33"/>
      <c r="G1291" s="33"/>
      <c r="H1291" s="33"/>
      <c r="I1291" s="34"/>
      <c r="J1291" s="34"/>
      <c r="K1291" s="34"/>
      <c r="L1291" s="33"/>
    </row>
    <row r="1292" spans="1:12" x14ac:dyDescent="0.35">
      <c r="A1292" s="33"/>
      <c r="B1292" s="33"/>
      <c r="C1292" s="33"/>
      <c r="D1292" s="33"/>
      <c r="E1292" s="39"/>
      <c r="F1292" s="33"/>
      <c r="G1292" s="33"/>
      <c r="H1292" s="33"/>
      <c r="I1292" s="34"/>
      <c r="J1292" s="34"/>
      <c r="K1292" s="34"/>
      <c r="L1292" s="33"/>
    </row>
    <row r="1293" spans="1:12" x14ac:dyDescent="0.35">
      <c r="A1293" s="33"/>
      <c r="B1293" s="33"/>
      <c r="C1293" s="33"/>
      <c r="D1293" s="33"/>
      <c r="E1293" s="39"/>
      <c r="F1293" s="33"/>
      <c r="G1293" s="33"/>
      <c r="H1293" s="33"/>
      <c r="I1293" s="34"/>
      <c r="J1293" s="34"/>
      <c r="K1293" s="34"/>
      <c r="L1293" s="33"/>
    </row>
    <row r="1294" spans="1:12" x14ac:dyDescent="0.35">
      <c r="A1294" s="33"/>
      <c r="B1294" s="33"/>
      <c r="C1294" s="33"/>
      <c r="D1294" s="33"/>
      <c r="E1294" s="39"/>
      <c r="F1294" s="33"/>
      <c r="G1294" s="33"/>
      <c r="H1294" s="33"/>
      <c r="I1294" s="34"/>
      <c r="J1294" s="34"/>
      <c r="K1294" s="34"/>
      <c r="L1294" s="33"/>
    </row>
    <row r="1295" spans="1:12" x14ac:dyDescent="0.35">
      <c r="A1295" s="33"/>
      <c r="B1295" s="33"/>
      <c r="C1295" s="33"/>
      <c r="D1295" s="33"/>
      <c r="E1295" s="39"/>
      <c r="F1295" s="33"/>
      <c r="G1295" s="33"/>
      <c r="H1295" s="33"/>
      <c r="I1295" s="34"/>
      <c r="J1295" s="34"/>
      <c r="K1295" s="34"/>
      <c r="L1295" s="33"/>
    </row>
    <row r="1296" spans="1:12" x14ac:dyDescent="0.35">
      <c r="A1296" s="33"/>
      <c r="B1296" s="33"/>
      <c r="C1296" s="33"/>
      <c r="D1296" s="33"/>
      <c r="E1296" s="39"/>
      <c r="F1296" s="33"/>
      <c r="G1296" s="33"/>
      <c r="H1296" s="33"/>
      <c r="I1296" s="34"/>
      <c r="J1296" s="34"/>
      <c r="K1296" s="34"/>
      <c r="L1296" s="33"/>
    </row>
    <row r="1297" spans="1:12" x14ac:dyDescent="0.35">
      <c r="A1297" s="33"/>
      <c r="B1297" s="33"/>
      <c r="C1297" s="33"/>
      <c r="D1297" s="33"/>
      <c r="E1297" s="39"/>
      <c r="F1297" s="33"/>
      <c r="G1297" s="33"/>
      <c r="H1297" s="33"/>
      <c r="I1297" s="34"/>
      <c r="J1297" s="34"/>
      <c r="K1297" s="34"/>
      <c r="L1297" s="33"/>
    </row>
    <row r="1298" spans="1:12" x14ac:dyDescent="0.35">
      <c r="A1298" s="33"/>
      <c r="B1298" s="33"/>
      <c r="C1298" s="33"/>
      <c r="D1298" s="33"/>
      <c r="E1298" s="39"/>
      <c r="F1298" s="33"/>
      <c r="G1298" s="33"/>
      <c r="H1298" s="33"/>
      <c r="I1298" s="34"/>
      <c r="J1298" s="34"/>
      <c r="K1298" s="34"/>
      <c r="L1298" s="33"/>
    </row>
    <row r="1299" spans="1:12" x14ac:dyDescent="0.35">
      <c r="A1299" s="33"/>
      <c r="B1299" s="33"/>
      <c r="C1299" s="33"/>
      <c r="D1299" s="33"/>
      <c r="E1299" s="39"/>
      <c r="F1299" s="33"/>
      <c r="G1299" s="33"/>
      <c r="H1299" s="33"/>
      <c r="I1299" s="34"/>
      <c r="J1299" s="34"/>
      <c r="K1299" s="34"/>
      <c r="L1299" s="33"/>
    </row>
    <row r="1300" spans="1:12" x14ac:dyDescent="0.35">
      <c r="A1300" s="33"/>
      <c r="B1300" s="33"/>
      <c r="C1300" s="33"/>
      <c r="D1300" s="33"/>
      <c r="E1300" s="39"/>
      <c r="F1300" s="33"/>
      <c r="G1300" s="33"/>
      <c r="H1300" s="33"/>
      <c r="I1300" s="34"/>
      <c r="J1300" s="34"/>
      <c r="K1300" s="34"/>
      <c r="L1300" s="33"/>
    </row>
    <row r="1301" spans="1:12" x14ac:dyDescent="0.35">
      <c r="A1301" s="33"/>
      <c r="B1301" s="33"/>
      <c r="C1301" s="33"/>
      <c r="D1301" s="33"/>
      <c r="E1301" s="39"/>
      <c r="F1301" s="33"/>
      <c r="G1301" s="33"/>
      <c r="H1301" s="33"/>
      <c r="I1301" s="34"/>
      <c r="J1301" s="34"/>
      <c r="K1301" s="34"/>
      <c r="L1301" s="33"/>
    </row>
    <row r="1302" spans="1:12" x14ac:dyDescent="0.35">
      <c r="A1302" s="33"/>
      <c r="B1302" s="33"/>
      <c r="C1302" s="33"/>
      <c r="D1302" s="33"/>
      <c r="E1302" s="39"/>
      <c r="F1302" s="33"/>
      <c r="G1302" s="33"/>
      <c r="H1302" s="33"/>
      <c r="I1302" s="34"/>
      <c r="J1302" s="34"/>
      <c r="K1302" s="34"/>
      <c r="L1302" s="33"/>
    </row>
    <row r="1303" spans="1:12" x14ac:dyDescent="0.35">
      <c r="A1303" s="33"/>
      <c r="B1303" s="33"/>
      <c r="C1303" s="33"/>
      <c r="D1303" s="33"/>
      <c r="E1303" s="39"/>
      <c r="F1303" s="33"/>
      <c r="G1303" s="33"/>
      <c r="H1303" s="33"/>
      <c r="I1303" s="34"/>
      <c r="J1303" s="34"/>
      <c r="K1303" s="34"/>
      <c r="L1303" s="33"/>
    </row>
    <row r="1304" spans="1:12" x14ac:dyDescent="0.35">
      <c r="A1304" s="33"/>
      <c r="B1304" s="33"/>
      <c r="C1304" s="33"/>
      <c r="D1304" s="33"/>
      <c r="E1304" s="39"/>
      <c r="F1304" s="33"/>
      <c r="G1304" s="33"/>
      <c r="H1304" s="33"/>
      <c r="I1304" s="34"/>
      <c r="J1304" s="34"/>
      <c r="K1304" s="34"/>
      <c r="L1304" s="33"/>
    </row>
    <row r="1305" spans="1:12" x14ac:dyDescent="0.35">
      <c r="A1305" s="33"/>
      <c r="B1305" s="33"/>
      <c r="C1305" s="33"/>
      <c r="D1305" s="33"/>
      <c r="E1305" s="39"/>
      <c r="F1305" s="33"/>
      <c r="G1305" s="33"/>
      <c r="H1305" s="33"/>
      <c r="I1305" s="34"/>
      <c r="J1305" s="34"/>
      <c r="K1305" s="34"/>
      <c r="L1305" s="33"/>
    </row>
    <row r="1306" spans="1:12" x14ac:dyDescent="0.35">
      <c r="A1306" s="33"/>
      <c r="B1306" s="33"/>
      <c r="C1306" s="33"/>
      <c r="D1306" s="33"/>
      <c r="E1306" s="39"/>
      <c r="F1306" s="33"/>
      <c r="G1306" s="33"/>
      <c r="H1306" s="33"/>
      <c r="I1306" s="34"/>
      <c r="J1306" s="34"/>
      <c r="K1306" s="34"/>
      <c r="L1306" s="33"/>
    </row>
    <row r="1307" spans="1:12" x14ac:dyDescent="0.35">
      <c r="A1307" s="33"/>
      <c r="B1307" s="33"/>
      <c r="C1307" s="33"/>
      <c r="D1307" s="33"/>
      <c r="E1307" s="39"/>
      <c r="F1307" s="33"/>
      <c r="G1307" s="33"/>
      <c r="H1307" s="33"/>
      <c r="I1307" s="34"/>
      <c r="J1307" s="34"/>
      <c r="K1307" s="34"/>
      <c r="L1307" s="33"/>
    </row>
    <row r="1308" spans="1:12" x14ac:dyDescent="0.35">
      <c r="A1308" s="33"/>
      <c r="B1308" s="33"/>
      <c r="C1308" s="33"/>
      <c r="D1308" s="33"/>
      <c r="E1308" s="39"/>
      <c r="F1308" s="33"/>
      <c r="G1308" s="33"/>
      <c r="H1308" s="33"/>
      <c r="I1308" s="34"/>
      <c r="J1308" s="34"/>
      <c r="K1308" s="34"/>
      <c r="L1308" s="33"/>
    </row>
    <row r="1309" spans="1:12" x14ac:dyDescent="0.35">
      <c r="A1309" s="33"/>
      <c r="B1309" s="33"/>
      <c r="C1309" s="33"/>
      <c r="D1309" s="33"/>
      <c r="E1309" s="39"/>
      <c r="F1309" s="33"/>
      <c r="G1309" s="33"/>
      <c r="H1309" s="33"/>
      <c r="I1309" s="34"/>
      <c r="J1309" s="34"/>
      <c r="K1309" s="34"/>
      <c r="L1309" s="33"/>
    </row>
    <row r="1310" spans="1:12" x14ac:dyDescent="0.35">
      <c r="A1310" s="33"/>
      <c r="B1310" s="33"/>
      <c r="C1310" s="33"/>
      <c r="D1310" s="33"/>
      <c r="E1310" s="39"/>
      <c r="F1310" s="33"/>
      <c r="G1310" s="33"/>
      <c r="H1310" s="33"/>
      <c r="I1310" s="34"/>
      <c r="J1310" s="34"/>
      <c r="K1310" s="34"/>
      <c r="L1310" s="33"/>
    </row>
    <row r="1311" spans="1:12" x14ac:dyDescent="0.35">
      <c r="A1311" s="33"/>
      <c r="B1311" s="33"/>
      <c r="C1311" s="33"/>
      <c r="D1311" s="33"/>
      <c r="E1311" s="39"/>
      <c r="F1311" s="33"/>
      <c r="G1311" s="33"/>
      <c r="H1311" s="33"/>
      <c r="I1311" s="34"/>
      <c r="J1311" s="34"/>
      <c r="K1311" s="34"/>
      <c r="L1311" s="33"/>
    </row>
    <row r="1312" spans="1:12" x14ac:dyDescent="0.35">
      <c r="A1312" s="33"/>
      <c r="B1312" s="33"/>
      <c r="C1312" s="33"/>
      <c r="D1312" s="33"/>
      <c r="E1312" s="39"/>
      <c r="F1312" s="33"/>
      <c r="G1312" s="33"/>
      <c r="H1312" s="33"/>
      <c r="I1312" s="34"/>
      <c r="J1312" s="34"/>
      <c r="K1312" s="34"/>
      <c r="L1312" s="33"/>
    </row>
    <row r="1313" spans="1:12" x14ac:dyDescent="0.35">
      <c r="A1313" s="33"/>
      <c r="B1313" s="33"/>
      <c r="C1313" s="33"/>
      <c r="D1313" s="33"/>
      <c r="E1313" s="39"/>
      <c r="F1313" s="33"/>
      <c r="G1313" s="33"/>
      <c r="H1313" s="33"/>
      <c r="I1313" s="34"/>
      <c r="J1313" s="34"/>
      <c r="K1313" s="34"/>
      <c r="L1313" s="33"/>
    </row>
    <row r="1314" spans="1:12" x14ac:dyDescent="0.35">
      <c r="A1314" s="33"/>
      <c r="B1314" s="33"/>
      <c r="C1314" s="33"/>
      <c r="D1314" s="33"/>
      <c r="E1314" s="39"/>
      <c r="F1314" s="33"/>
      <c r="G1314" s="33"/>
      <c r="H1314" s="33"/>
      <c r="I1314" s="34"/>
      <c r="J1314" s="34"/>
      <c r="K1314" s="34"/>
      <c r="L1314" s="33"/>
    </row>
    <row r="1315" spans="1:12" x14ac:dyDescent="0.35">
      <c r="A1315" s="33"/>
      <c r="B1315" s="33"/>
      <c r="C1315" s="33"/>
      <c r="D1315" s="33"/>
      <c r="E1315" s="39"/>
      <c r="F1315" s="33"/>
      <c r="G1315" s="33"/>
      <c r="H1315" s="33"/>
      <c r="I1315" s="34"/>
      <c r="J1315" s="34"/>
      <c r="K1315" s="34"/>
      <c r="L1315" s="33"/>
    </row>
    <row r="1316" spans="1:12" x14ac:dyDescent="0.35">
      <c r="A1316" s="33"/>
      <c r="B1316" s="33"/>
      <c r="C1316" s="33"/>
      <c r="D1316" s="33"/>
      <c r="E1316" s="39"/>
      <c r="F1316" s="33"/>
      <c r="G1316" s="33"/>
      <c r="H1316" s="33"/>
      <c r="I1316" s="34"/>
      <c r="J1316" s="34"/>
      <c r="K1316" s="34"/>
      <c r="L1316" s="33"/>
    </row>
    <row r="1317" spans="1:12" x14ac:dyDescent="0.35">
      <c r="A1317" s="33"/>
      <c r="B1317" s="33"/>
      <c r="C1317" s="33"/>
      <c r="D1317" s="33"/>
      <c r="E1317" s="39"/>
      <c r="F1317" s="33"/>
      <c r="G1317" s="33"/>
      <c r="H1317" s="33"/>
      <c r="I1317" s="34"/>
      <c r="J1317" s="34"/>
      <c r="K1317" s="34"/>
      <c r="L1317" s="33"/>
    </row>
    <row r="1318" spans="1:12" x14ac:dyDescent="0.35">
      <c r="A1318" s="33"/>
      <c r="B1318" s="33"/>
      <c r="C1318" s="33"/>
      <c r="D1318" s="33"/>
      <c r="E1318" s="39"/>
      <c r="F1318" s="33"/>
      <c r="G1318" s="33"/>
      <c r="H1318" s="33"/>
      <c r="I1318" s="34"/>
      <c r="J1318" s="34"/>
      <c r="K1318" s="34"/>
      <c r="L1318" s="33"/>
    </row>
    <row r="1319" spans="1:12" x14ac:dyDescent="0.35">
      <c r="A1319" s="33"/>
      <c r="B1319" s="33"/>
      <c r="C1319" s="33"/>
      <c r="D1319" s="33"/>
      <c r="E1319" s="39"/>
      <c r="F1319" s="33"/>
      <c r="G1319" s="33"/>
      <c r="H1319" s="33"/>
      <c r="I1319" s="34"/>
      <c r="J1319" s="34"/>
      <c r="K1319" s="34"/>
      <c r="L1319" s="33"/>
    </row>
    <row r="1320" spans="1:12" x14ac:dyDescent="0.35">
      <c r="A1320" s="33"/>
      <c r="B1320" s="33"/>
      <c r="C1320" s="33"/>
      <c r="D1320" s="33"/>
      <c r="E1320" s="39"/>
      <c r="F1320" s="33"/>
      <c r="G1320" s="33"/>
      <c r="H1320" s="33"/>
      <c r="I1320" s="34"/>
      <c r="J1320" s="34"/>
      <c r="K1320" s="34"/>
      <c r="L1320" s="33"/>
    </row>
    <row r="1321" spans="1:12" x14ac:dyDescent="0.35">
      <c r="A1321" s="33"/>
      <c r="B1321" s="33"/>
      <c r="C1321" s="33"/>
      <c r="D1321" s="33"/>
      <c r="E1321" s="39"/>
      <c r="F1321" s="33"/>
      <c r="G1321" s="33"/>
      <c r="H1321" s="33"/>
      <c r="I1321" s="34"/>
      <c r="J1321" s="34"/>
      <c r="K1321" s="34"/>
      <c r="L1321" s="33"/>
    </row>
    <row r="1322" spans="1:12" x14ac:dyDescent="0.35">
      <c r="A1322" s="33"/>
      <c r="B1322" s="33"/>
      <c r="C1322" s="33"/>
      <c r="D1322" s="33"/>
      <c r="E1322" s="39"/>
      <c r="F1322" s="33"/>
      <c r="G1322" s="33"/>
      <c r="H1322" s="33"/>
      <c r="I1322" s="34"/>
      <c r="J1322" s="34"/>
      <c r="K1322" s="34"/>
      <c r="L1322" s="33"/>
    </row>
    <row r="1323" spans="1:12" x14ac:dyDescent="0.35">
      <c r="A1323" s="33"/>
      <c r="B1323" s="33"/>
      <c r="C1323" s="33"/>
      <c r="D1323" s="33"/>
      <c r="E1323" s="39"/>
      <c r="F1323" s="33"/>
      <c r="G1323" s="33"/>
      <c r="H1323" s="33"/>
      <c r="I1323" s="34"/>
      <c r="J1323" s="34"/>
      <c r="K1323" s="34"/>
      <c r="L1323" s="33"/>
    </row>
    <row r="1324" spans="1:12" x14ac:dyDescent="0.35">
      <c r="A1324" s="33"/>
      <c r="B1324" s="33"/>
      <c r="C1324" s="33"/>
      <c r="D1324" s="33"/>
      <c r="E1324" s="39"/>
      <c r="F1324" s="33"/>
      <c r="G1324" s="33"/>
      <c r="H1324" s="33"/>
      <c r="I1324" s="34"/>
      <c r="J1324" s="34"/>
      <c r="K1324" s="34"/>
      <c r="L1324" s="33"/>
    </row>
    <row r="1325" spans="1:12" x14ac:dyDescent="0.35">
      <c r="A1325" s="33"/>
      <c r="B1325" s="33"/>
      <c r="C1325" s="33"/>
      <c r="D1325" s="33"/>
      <c r="E1325" s="39"/>
      <c r="F1325" s="33"/>
      <c r="G1325" s="33"/>
      <c r="H1325" s="33"/>
      <c r="I1325" s="34"/>
      <c r="J1325" s="34"/>
      <c r="K1325" s="34"/>
      <c r="L1325" s="33"/>
    </row>
    <row r="1326" spans="1:12" x14ac:dyDescent="0.35">
      <c r="A1326" s="33"/>
      <c r="B1326" s="33"/>
      <c r="C1326" s="33"/>
      <c r="D1326" s="33"/>
      <c r="E1326" s="39"/>
      <c r="F1326" s="33"/>
      <c r="G1326" s="33"/>
      <c r="H1326" s="33"/>
      <c r="I1326" s="34"/>
      <c r="J1326" s="34"/>
      <c r="K1326" s="34"/>
      <c r="L1326" s="33"/>
    </row>
    <row r="1327" spans="1:12" x14ac:dyDescent="0.35">
      <c r="A1327" s="33"/>
      <c r="B1327" s="33"/>
      <c r="C1327" s="33"/>
      <c r="D1327" s="33"/>
      <c r="E1327" s="39"/>
      <c r="F1327" s="33"/>
      <c r="G1327" s="33"/>
      <c r="H1327" s="33"/>
      <c r="I1327" s="34"/>
      <c r="J1327" s="34"/>
      <c r="K1327" s="34"/>
      <c r="L1327" s="33"/>
    </row>
    <row r="1328" spans="1:12" x14ac:dyDescent="0.35">
      <c r="A1328" s="33"/>
      <c r="B1328" s="33"/>
      <c r="C1328" s="33"/>
      <c r="D1328" s="33"/>
      <c r="E1328" s="39"/>
      <c r="F1328" s="33"/>
      <c r="G1328" s="33"/>
      <c r="H1328" s="33"/>
      <c r="I1328" s="34"/>
      <c r="J1328" s="34"/>
      <c r="K1328" s="34"/>
      <c r="L1328" s="33"/>
    </row>
    <row r="1329" spans="1:12" x14ac:dyDescent="0.35">
      <c r="A1329" s="33"/>
      <c r="B1329" s="33"/>
      <c r="C1329" s="33"/>
      <c r="D1329" s="33"/>
      <c r="E1329" s="39"/>
      <c r="F1329" s="33"/>
      <c r="G1329" s="33"/>
      <c r="H1329" s="33"/>
      <c r="I1329" s="34"/>
      <c r="J1329" s="34"/>
      <c r="K1329" s="34"/>
      <c r="L1329" s="33"/>
    </row>
    <row r="1330" spans="1:12" x14ac:dyDescent="0.35">
      <c r="A1330" s="33"/>
      <c r="B1330" s="33"/>
      <c r="C1330" s="33"/>
      <c r="D1330" s="33"/>
      <c r="E1330" s="39"/>
      <c r="F1330" s="33"/>
      <c r="G1330" s="33"/>
      <c r="H1330" s="33"/>
      <c r="I1330" s="34"/>
      <c r="J1330" s="34"/>
      <c r="K1330" s="34"/>
      <c r="L1330" s="33"/>
    </row>
    <row r="1331" spans="1:12" x14ac:dyDescent="0.35">
      <c r="A1331" s="33"/>
      <c r="B1331" s="33"/>
      <c r="C1331" s="33"/>
      <c r="D1331" s="33"/>
      <c r="E1331" s="39"/>
      <c r="F1331" s="33"/>
      <c r="G1331" s="33"/>
      <c r="H1331" s="33"/>
      <c r="I1331" s="34"/>
      <c r="J1331" s="34"/>
      <c r="K1331" s="34"/>
      <c r="L1331" s="33"/>
    </row>
    <row r="1332" spans="1:12" x14ac:dyDescent="0.35">
      <c r="A1332" s="33"/>
      <c r="B1332" s="33"/>
      <c r="C1332" s="33"/>
      <c r="D1332" s="33"/>
      <c r="E1332" s="39"/>
      <c r="F1332" s="33"/>
      <c r="G1332" s="33"/>
      <c r="H1332" s="33"/>
      <c r="I1332" s="34"/>
      <c r="J1332" s="34"/>
      <c r="K1332" s="34"/>
      <c r="L1332" s="33"/>
    </row>
    <row r="1333" spans="1:12" x14ac:dyDescent="0.35">
      <c r="A1333" s="33"/>
      <c r="B1333" s="33"/>
      <c r="C1333" s="33"/>
      <c r="D1333" s="33"/>
      <c r="E1333" s="39"/>
      <c r="F1333" s="33"/>
      <c r="G1333" s="33"/>
      <c r="H1333" s="33"/>
      <c r="I1333" s="34"/>
      <c r="J1333" s="34"/>
      <c r="K1333" s="34"/>
      <c r="L1333" s="33"/>
    </row>
    <row r="1334" spans="1:12" x14ac:dyDescent="0.35">
      <c r="A1334" s="33"/>
      <c r="B1334" s="33"/>
      <c r="C1334" s="33"/>
      <c r="D1334" s="33"/>
      <c r="E1334" s="39"/>
      <c r="F1334" s="33"/>
      <c r="G1334" s="33"/>
      <c r="H1334" s="33"/>
      <c r="I1334" s="34"/>
      <c r="J1334" s="34"/>
      <c r="K1334" s="34"/>
      <c r="L1334" s="33"/>
    </row>
    <row r="1335" spans="1:12" x14ac:dyDescent="0.35">
      <c r="A1335" s="33"/>
      <c r="B1335" s="33"/>
      <c r="C1335" s="33"/>
      <c r="D1335" s="33"/>
      <c r="E1335" s="39"/>
      <c r="F1335" s="33"/>
      <c r="G1335" s="33"/>
      <c r="H1335" s="33"/>
      <c r="I1335" s="34"/>
      <c r="J1335" s="34"/>
      <c r="K1335" s="34"/>
      <c r="L1335" s="33"/>
    </row>
    <row r="1336" spans="1:12" x14ac:dyDescent="0.35">
      <c r="A1336" s="33"/>
      <c r="B1336" s="33"/>
      <c r="C1336" s="33"/>
      <c r="D1336" s="33"/>
      <c r="E1336" s="39"/>
      <c r="F1336" s="33"/>
      <c r="G1336" s="33"/>
      <c r="H1336" s="33"/>
      <c r="I1336" s="34"/>
      <c r="J1336" s="34"/>
      <c r="K1336" s="34"/>
      <c r="L1336" s="33"/>
    </row>
    <row r="1337" spans="1:12" x14ac:dyDescent="0.35">
      <c r="A1337" s="33"/>
      <c r="B1337" s="33"/>
      <c r="C1337" s="33"/>
      <c r="D1337" s="33"/>
      <c r="E1337" s="39"/>
      <c r="F1337" s="33"/>
      <c r="G1337" s="33"/>
      <c r="H1337" s="33"/>
      <c r="I1337" s="34"/>
      <c r="J1337" s="34"/>
      <c r="K1337" s="34"/>
      <c r="L1337" s="33"/>
    </row>
    <row r="1338" spans="1:12" x14ac:dyDescent="0.35">
      <c r="A1338" s="33"/>
      <c r="B1338" s="33"/>
      <c r="C1338" s="33"/>
      <c r="D1338" s="33"/>
      <c r="E1338" s="39"/>
      <c r="F1338" s="33"/>
      <c r="G1338" s="33"/>
      <c r="H1338" s="33"/>
      <c r="I1338" s="34"/>
      <c r="J1338" s="34"/>
      <c r="K1338" s="34"/>
      <c r="L1338" s="33"/>
    </row>
    <row r="1339" spans="1:12" x14ac:dyDescent="0.35">
      <c r="A1339" s="33"/>
      <c r="B1339" s="33"/>
      <c r="C1339" s="33"/>
      <c r="D1339" s="33"/>
      <c r="E1339" s="39"/>
      <c r="F1339" s="33"/>
      <c r="G1339" s="33"/>
      <c r="H1339" s="33"/>
      <c r="I1339" s="34"/>
      <c r="J1339" s="34"/>
      <c r="K1339" s="34"/>
      <c r="L1339" s="33"/>
    </row>
    <row r="1340" spans="1:12" x14ac:dyDescent="0.35">
      <c r="A1340" s="33"/>
      <c r="B1340" s="33"/>
      <c r="C1340" s="33"/>
      <c r="D1340" s="33"/>
      <c r="E1340" s="39"/>
      <c r="F1340" s="33"/>
      <c r="G1340" s="33"/>
      <c r="H1340" s="33"/>
      <c r="I1340" s="34"/>
      <c r="J1340" s="34"/>
      <c r="K1340" s="34"/>
      <c r="L1340" s="33"/>
    </row>
    <row r="1341" spans="1:12" x14ac:dyDescent="0.35">
      <c r="A1341" s="33"/>
      <c r="B1341" s="33"/>
      <c r="C1341" s="33"/>
      <c r="D1341" s="33"/>
      <c r="E1341" s="39"/>
      <c r="F1341" s="33"/>
      <c r="G1341" s="33"/>
      <c r="H1341" s="33"/>
      <c r="I1341" s="34"/>
      <c r="J1341" s="34"/>
      <c r="K1341" s="34"/>
      <c r="L1341" s="33"/>
    </row>
    <row r="1342" spans="1:12" x14ac:dyDescent="0.35">
      <c r="A1342" s="33"/>
      <c r="B1342" s="33"/>
      <c r="C1342" s="33"/>
      <c r="D1342" s="33"/>
      <c r="E1342" s="39"/>
      <c r="F1342" s="33"/>
      <c r="G1342" s="33"/>
      <c r="H1342" s="33"/>
      <c r="I1342" s="34"/>
      <c r="J1342" s="34"/>
      <c r="K1342" s="34"/>
      <c r="L1342" s="33"/>
    </row>
    <row r="1343" spans="1:12" x14ac:dyDescent="0.35">
      <c r="A1343" s="33"/>
      <c r="B1343" s="33"/>
      <c r="C1343" s="33"/>
      <c r="D1343" s="33"/>
      <c r="E1343" s="39"/>
      <c r="F1343" s="33"/>
      <c r="G1343" s="33"/>
      <c r="H1343" s="33"/>
      <c r="I1343" s="34"/>
      <c r="J1343" s="34"/>
      <c r="K1343" s="34"/>
      <c r="L1343" s="33"/>
    </row>
    <row r="1344" spans="1:12" x14ac:dyDescent="0.35">
      <c r="A1344" s="33"/>
      <c r="B1344" s="33"/>
      <c r="C1344" s="33"/>
      <c r="D1344" s="33"/>
      <c r="E1344" s="39"/>
      <c r="F1344" s="33"/>
      <c r="G1344" s="33"/>
      <c r="H1344" s="33"/>
      <c r="I1344" s="34"/>
      <c r="J1344" s="34"/>
      <c r="K1344" s="34"/>
      <c r="L1344" s="33"/>
    </row>
    <row r="1345" spans="1:12" x14ac:dyDescent="0.35">
      <c r="A1345" s="33"/>
      <c r="B1345" s="33"/>
      <c r="C1345" s="33"/>
      <c r="D1345" s="33"/>
      <c r="E1345" s="39"/>
      <c r="F1345" s="33"/>
      <c r="G1345" s="33"/>
      <c r="H1345" s="33"/>
      <c r="I1345" s="34"/>
      <c r="J1345" s="34"/>
      <c r="K1345" s="34"/>
      <c r="L1345" s="33"/>
    </row>
    <row r="1346" spans="1:12" x14ac:dyDescent="0.35">
      <c r="A1346" s="33"/>
      <c r="B1346" s="33"/>
      <c r="C1346" s="33"/>
      <c r="D1346" s="33"/>
      <c r="E1346" s="39"/>
      <c r="F1346" s="33"/>
      <c r="G1346" s="33"/>
      <c r="H1346" s="33"/>
      <c r="I1346" s="34"/>
      <c r="J1346" s="34"/>
      <c r="K1346" s="34"/>
      <c r="L1346" s="33"/>
    </row>
    <row r="1347" spans="1:12" x14ac:dyDescent="0.35">
      <c r="A1347" s="33"/>
      <c r="B1347" s="33"/>
      <c r="C1347" s="33"/>
      <c r="D1347" s="33"/>
      <c r="E1347" s="39"/>
      <c r="F1347" s="33"/>
      <c r="G1347" s="33"/>
      <c r="H1347" s="33"/>
      <c r="I1347" s="34"/>
      <c r="J1347" s="34"/>
      <c r="K1347" s="34"/>
      <c r="L1347" s="33"/>
    </row>
    <row r="1348" spans="1:12" x14ac:dyDescent="0.35">
      <c r="A1348" s="33"/>
      <c r="B1348" s="33"/>
      <c r="C1348" s="33"/>
      <c r="D1348" s="33"/>
      <c r="E1348" s="39"/>
      <c r="F1348" s="33"/>
      <c r="G1348" s="33"/>
      <c r="H1348" s="33"/>
      <c r="I1348" s="34"/>
      <c r="J1348" s="34"/>
      <c r="K1348" s="34"/>
      <c r="L1348" s="33"/>
    </row>
    <row r="1349" spans="1:12" x14ac:dyDescent="0.35">
      <c r="A1349" s="33"/>
      <c r="B1349" s="33"/>
      <c r="C1349" s="33"/>
      <c r="D1349" s="33"/>
      <c r="E1349" s="39"/>
      <c r="F1349" s="33"/>
      <c r="G1349" s="33"/>
      <c r="H1349" s="33"/>
      <c r="I1349" s="34"/>
      <c r="J1349" s="34"/>
      <c r="K1349" s="34"/>
      <c r="L1349" s="33"/>
    </row>
    <row r="1350" spans="1:12" x14ac:dyDescent="0.35">
      <c r="A1350" s="33"/>
      <c r="B1350" s="33"/>
      <c r="C1350" s="33"/>
      <c r="D1350" s="33"/>
      <c r="E1350" s="39"/>
      <c r="F1350" s="33"/>
      <c r="G1350" s="33"/>
      <c r="H1350" s="33"/>
      <c r="I1350" s="34"/>
      <c r="J1350" s="34"/>
      <c r="K1350" s="34"/>
      <c r="L1350" s="33"/>
    </row>
    <row r="1351" spans="1:12" x14ac:dyDescent="0.35">
      <c r="A1351" s="33"/>
      <c r="B1351" s="33"/>
      <c r="C1351" s="33"/>
      <c r="D1351" s="33"/>
      <c r="E1351" s="39"/>
      <c r="F1351" s="33"/>
      <c r="G1351" s="33"/>
      <c r="H1351" s="33"/>
      <c r="I1351" s="34"/>
      <c r="J1351" s="34"/>
      <c r="K1351" s="34"/>
      <c r="L1351" s="33"/>
    </row>
    <row r="1352" spans="1:12" x14ac:dyDescent="0.35">
      <c r="A1352" s="33"/>
      <c r="B1352" s="33"/>
      <c r="C1352" s="33"/>
      <c r="D1352" s="33"/>
      <c r="E1352" s="39"/>
      <c r="F1352" s="33"/>
      <c r="G1352" s="33"/>
      <c r="H1352" s="33"/>
      <c r="I1352" s="34"/>
      <c r="J1352" s="34"/>
      <c r="K1352" s="34"/>
      <c r="L1352" s="33"/>
    </row>
    <row r="1353" spans="1:12" x14ac:dyDescent="0.35">
      <c r="A1353" s="33"/>
      <c r="B1353" s="33"/>
      <c r="C1353" s="33"/>
      <c r="D1353" s="33"/>
      <c r="E1353" s="39"/>
      <c r="F1353" s="33"/>
      <c r="G1353" s="33"/>
      <c r="H1353" s="33"/>
      <c r="I1353" s="34"/>
      <c r="J1353" s="34"/>
      <c r="K1353" s="34"/>
      <c r="L1353" s="33"/>
    </row>
    <row r="1354" spans="1:12" x14ac:dyDescent="0.35">
      <c r="A1354" s="33"/>
      <c r="B1354" s="33"/>
      <c r="C1354" s="33"/>
      <c r="D1354" s="33"/>
      <c r="E1354" s="39"/>
      <c r="F1354" s="33"/>
      <c r="G1354" s="33"/>
      <c r="H1354" s="33"/>
      <c r="I1354" s="34"/>
      <c r="J1354" s="34"/>
      <c r="K1354" s="34"/>
      <c r="L1354" s="33"/>
    </row>
    <row r="1355" spans="1:12" x14ac:dyDescent="0.35">
      <c r="A1355" s="33"/>
      <c r="B1355" s="33"/>
      <c r="C1355" s="33"/>
      <c r="D1355" s="33"/>
      <c r="E1355" s="39"/>
      <c r="F1355" s="33"/>
      <c r="G1355" s="33"/>
      <c r="H1355" s="33"/>
      <c r="I1355" s="34"/>
      <c r="J1355" s="34"/>
      <c r="K1355" s="34"/>
      <c r="L1355" s="33"/>
    </row>
    <row r="1356" spans="1:12" x14ac:dyDescent="0.35">
      <c r="A1356" s="33"/>
      <c r="B1356" s="33"/>
      <c r="C1356" s="33"/>
      <c r="D1356" s="33"/>
      <c r="E1356" s="39"/>
      <c r="F1356" s="33"/>
      <c r="G1356" s="33"/>
      <c r="H1356" s="33"/>
      <c r="I1356" s="34"/>
      <c r="J1356" s="34"/>
      <c r="K1356" s="34"/>
      <c r="L1356" s="33"/>
    </row>
    <row r="1357" spans="1:12" x14ac:dyDescent="0.35">
      <c r="A1357" s="33"/>
      <c r="B1357" s="33"/>
      <c r="C1357" s="33"/>
      <c r="D1357" s="33"/>
      <c r="E1357" s="39"/>
      <c r="F1357" s="33"/>
      <c r="G1357" s="33"/>
      <c r="H1357" s="33"/>
      <c r="I1357" s="34"/>
      <c r="J1357" s="34"/>
      <c r="K1357" s="34"/>
      <c r="L1357" s="33"/>
    </row>
    <row r="1358" spans="1:12" x14ac:dyDescent="0.35">
      <c r="A1358" s="33"/>
      <c r="B1358" s="33"/>
      <c r="C1358" s="33"/>
      <c r="D1358" s="33"/>
      <c r="E1358" s="39"/>
      <c r="F1358" s="33"/>
      <c r="G1358" s="33"/>
      <c r="H1358" s="33"/>
      <c r="I1358" s="34"/>
      <c r="J1358" s="34"/>
      <c r="K1358" s="34"/>
      <c r="L1358" s="33"/>
    </row>
    <row r="1359" spans="1:12" x14ac:dyDescent="0.35">
      <c r="A1359" s="33"/>
      <c r="B1359" s="33"/>
      <c r="C1359" s="33"/>
      <c r="D1359" s="33"/>
      <c r="E1359" s="39"/>
      <c r="F1359" s="33"/>
      <c r="G1359" s="33"/>
      <c r="H1359" s="33"/>
      <c r="I1359" s="34"/>
      <c r="J1359" s="34"/>
      <c r="K1359" s="34"/>
      <c r="L1359" s="33"/>
    </row>
    <row r="1360" spans="1:12" x14ac:dyDescent="0.35">
      <c r="A1360" s="33"/>
      <c r="B1360" s="33"/>
      <c r="C1360" s="33"/>
      <c r="D1360" s="33"/>
      <c r="E1360" s="39"/>
      <c r="F1360" s="33"/>
      <c r="G1360" s="33"/>
      <c r="H1360" s="33"/>
      <c r="I1360" s="34"/>
      <c r="J1360" s="34"/>
      <c r="K1360" s="34"/>
      <c r="L1360" s="33"/>
    </row>
    <row r="1361" spans="1:12" x14ac:dyDescent="0.35">
      <c r="A1361" s="33"/>
      <c r="B1361" s="33"/>
      <c r="C1361" s="33"/>
      <c r="D1361" s="33"/>
      <c r="E1361" s="39"/>
      <c r="F1361" s="33"/>
      <c r="G1361" s="33"/>
      <c r="H1361" s="33"/>
      <c r="I1361" s="34"/>
      <c r="J1361" s="34"/>
      <c r="K1361" s="34"/>
      <c r="L1361" s="33"/>
    </row>
    <row r="1362" spans="1:12" x14ac:dyDescent="0.35">
      <c r="A1362" s="33"/>
      <c r="B1362" s="33"/>
      <c r="C1362" s="33"/>
      <c r="D1362" s="33"/>
      <c r="E1362" s="39"/>
      <c r="F1362" s="33"/>
      <c r="G1362" s="33"/>
      <c r="H1362" s="33"/>
      <c r="I1362" s="34"/>
      <c r="J1362" s="34"/>
      <c r="K1362" s="34"/>
      <c r="L1362" s="33"/>
    </row>
    <row r="1363" spans="1:12" x14ac:dyDescent="0.35">
      <c r="A1363" s="33"/>
      <c r="B1363" s="33"/>
      <c r="C1363" s="33"/>
      <c r="D1363" s="33"/>
      <c r="E1363" s="39"/>
      <c r="F1363" s="33"/>
      <c r="G1363" s="33"/>
      <c r="H1363" s="33"/>
      <c r="I1363" s="34"/>
      <c r="J1363" s="34"/>
      <c r="K1363" s="34"/>
      <c r="L1363" s="33"/>
    </row>
    <row r="1364" spans="1:12" x14ac:dyDescent="0.35">
      <c r="A1364" s="33"/>
      <c r="B1364" s="33"/>
      <c r="C1364" s="33"/>
      <c r="D1364" s="33"/>
      <c r="E1364" s="39"/>
      <c r="F1364" s="33"/>
      <c r="G1364" s="33"/>
      <c r="H1364" s="33"/>
      <c r="I1364" s="34"/>
      <c r="J1364" s="34"/>
      <c r="K1364" s="34"/>
      <c r="L1364" s="33"/>
    </row>
    <row r="1365" spans="1:12" x14ac:dyDescent="0.35">
      <c r="A1365" s="33"/>
      <c r="B1365" s="33"/>
      <c r="C1365" s="33"/>
      <c r="D1365" s="33"/>
      <c r="E1365" s="39"/>
      <c r="F1365" s="33"/>
      <c r="G1365" s="33"/>
      <c r="H1365" s="33"/>
      <c r="I1365" s="34"/>
      <c r="J1365" s="34"/>
      <c r="K1365" s="34"/>
      <c r="L1365" s="33"/>
    </row>
    <row r="1366" spans="1:12" x14ac:dyDescent="0.35">
      <c r="A1366" s="33"/>
      <c r="B1366" s="33"/>
      <c r="C1366" s="33"/>
      <c r="D1366" s="33"/>
      <c r="E1366" s="39"/>
      <c r="F1366" s="33"/>
      <c r="G1366" s="33"/>
      <c r="H1366" s="33"/>
      <c r="I1366" s="34"/>
      <c r="J1366" s="34"/>
      <c r="K1366" s="34"/>
      <c r="L1366" s="33"/>
    </row>
    <row r="1367" spans="1:12" x14ac:dyDescent="0.35">
      <c r="A1367" s="33"/>
      <c r="B1367" s="33"/>
      <c r="C1367" s="33"/>
      <c r="D1367" s="33"/>
      <c r="E1367" s="39"/>
      <c r="F1367" s="33"/>
      <c r="G1367" s="33"/>
      <c r="H1367" s="33"/>
      <c r="I1367" s="34"/>
      <c r="J1367" s="34"/>
      <c r="K1367" s="34"/>
      <c r="L1367" s="33"/>
    </row>
    <row r="1368" spans="1:12" x14ac:dyDescent="0.35">
      <c r="A1368" s="33"/>
      <c r="B1368" s="33"/>
      <c r="C1368" s="33"/>
      <c r="D1368" s="33"/>
      <c r="E1368" s="39"/>
      <c r="F1368" s="33"/>
      <c r="G1368" s="33"/>
      <c r="H1368" s="33"/>
      <c r="I1368" s="34"/>
      <c r="J1368" s="34"/>
      <c r="K1368" s="34"/>
      <c r="L1368" s="33"/>
    </row>
    <row r="1369" spans="1:12" x14ac:dyDescent="0.35">
      <c r="A1369" s="33"/>
      <c r="B1369" s="33"/>
      <c r="C1369" s="33"/>
      <c r="D1369" s="33"/>
      <c r="E1369" s="39"/>
      <c r="F1369" s="33"/>
      <c r="G1369" s="33"/>
      <c r="H1369" s="33"/>
      <c r="I1369" s="34"/>
      <c r="J1369" s="34"/>
      <c r="K1369" s="34"/>
      <c r="L1369" s="33"/>
    </row>
    <row r="1370" spans="1:12" x14ac:dyDescent="0.35">
      <c r="A1370" s="33"/>
      <c r="B1370" s="33"/>
      <c r="C1370" s="33"/>
      <c r="D1370" s="33"/>
      <c r="E1370" s="39"/>
      <c r="F1370" s="33"/>
      <c r="G1370" s="33"/>
      <c r="H1370" s="33"/>
      <c r="I1370" s="34"/>
      <c r="J1370" s="34"/>
      <c r="K1370" s="34"/>
      <c r="L1370" s="33"/>
    </row>
    <row r="1371" spans="1:12" x14ac:dyDescent="0.35">
      <c r="A1371" s="33"/>
      <c r="B1371" s="33"/>
      <c r="C1371" s="33"/>
      <c r="D1371" s="33"/>
      <c r="E1371" s="39"/>
      <c r="F1371" s="33"/>
      <c r="G1371" s="33"/>
      <c r="H1371" s="33"/>
      <c r="I1371" s="34"/>
      <c r="J1371" s="34"/>
      <c r="K1371" s="34"/>
      <c r="L1371" s="33"/>
    </row>
    <row r="1372" spans="1:12" x14ac:dyDescent="0.35">
      <c r="A1372" s="33"/>
      <c r="B1372" s="33"/>
      <c r="C1372" s="33"/>
      <c r="D1372" s="33"/>
      <c r="E1372" s="39"/>
      <c r="F1372" s="33"/>
      <c r="G1372" s="33"/>
      <c r="H1372" s="33"/>
      <c r="I1372" s="34"/>
      <c r="J1372" s="34"/>
      <c r="K1372" s="34"/>
      <c r="L1372" s="33"/>
    </row>
    <row r="1373" spans="1:12" x14ac:dyDescent="0.35">
      <c r="A1373" s="33"/>
      <c r="B1373" s="33"/>
      <c r="C1373" s="33"/>
      <c r="D1373" s="33"/>
      <c r="E1373" s="39"/>
      <c r="F1373" s="33"/>
      <c r="G1373" s="33"/>
      <c r="H1373" s="33"/>
      <c r="I1373" s="34"/>
      <c r="J1373" s="34"/>
      <c r="K1373" s="34"/>
      <c r="L1373" s="33"/>
    </row>
    <row r="1374" spans="1:12" x14ac:dyDescent="0.35">
      <c r="A1374" s="33"/>
      <c r="B1374" s="33"/>
      <c r="C1374" s="33"/>
      <c r="D1374" s="33"/>
      <c r="E1374" s="39"/>
      <c r="F1374" s="33"/>
      <c r="G1374" s="33"/>
      <c r="H1374" s="33"/>
      <c r="I1374" s="34"/>
      <c r="J1374" s="34"/>
      <c r="K1374" s="34"/>
      <c r="L1374" s="33"/>
    </row>
    <row r="1375" spans="1:12" x14ac:dyDescent="0.35">
      <c r="A1375" s="33"/>
      <c r="B1375" s="33"/>
      <c r="C1375" s="33"/>
      <c r="D1375" s="33"/>
      <c r="E1375" s="39"/>
      <c r="F1375" s="33"/>
      <c r="G1375" s="33"/>
      <c r="H1375" s="33"/>
      <c r="I1375" s="34"/>
      <c r="J1375" s="34"/>
      <c r="K1375" s="34"/>
      <c r="L1375" s="33"/>
    </row>
    <row r="1376" spans="1:12" x14ac:dyDescent="0.35">
      <c r="A1376" s="33"/>
      <c r="B1376" s="33"/>
      <c r="C1376" s="33"/>
      <c r="D1376" s="33"/>
      <c r="E1376" s="39"/>
      <c r="F1376" s="33"/>
      <c r="G1376" s="33"/>
      <c r="H1376" s="33"/>
      <c r="I1376" s="34"/>
      <c r="J1376" s="34"/>
      <c r="K1376" s="34"/>
      <c r="L1376" s="33"/>
    </row>
    <row r="1377" spans="1:12" x14ac:dyDescent="0.35">
      <c r="A1377" s="33"/>
      <c r="B1377" s="33"/>
      <c r="C1377" s="33"/>
      <c r="D1377" s="33"/>
      <c r="E1377" s="39"/>
      <c r="F1377" s="33"/>
      <c r="G1377" s="33"/>
      <c r="H1377" s="33"/>
      <c r="I1377" s="34"/>
      <c r="J1377" s="34"/>
      <c r="K1377" s="34"/>
      <c r="L1377" s="33"/>
    </row>
    <row r="1378" spans="1:12" x14ac:dyDescent="0.35">
      <c r="A1378" s="33"/>
      <c r="B1378" s="33"/>
      <c r="C1378" s="33"/>
      <c r="D1378" s="33"/>
      <c r="E1378" s="39"/>
      <c r="F1378" s="33"/>
      <c r="G1378" s="33"/>
      <c r="H1378" s="33"/>
      <c r="I1378" s="34"/>
      <c r="J1378" s="34"/>
      <c r="K1378" s="34"/>
      <c r="L1378" s="33"/>
    </row>
    <row r="1379" spans="1:12" x14ac:dyDescent="0.35">
      <c r="A1379" s="33"/>
      <c r="B1379" s="33"/>
      <c r="C1379" s="33"/>
      <c r="D1379" s="33"/>
      <c r="E1379" s="39"/>
      <c r="F1379" s="33"/>
      <c r="G1379" s="33"/>
      <c r="H1379" s="33"/>
      <c r="I1379" s="34"/>
      <c r="J1379" s="34"/>
      <c r="K1379" s="34"/>
      <c r="L1379" s="33"/>
    </row>
    <row r="1380" spans="1:12" x14ac:dyDescent="0.35">
      <c r="A1380" s="33"/>
      <c r="B1380" s="33"/>
      <c r="C1380" s="33"/>
      <c r="D1380" s="33"/>
      <c r="E1380" s="39"/>
      <c r="F1380" s="33"/>
      <c r="G1380" s="33"/>
      <c r="H1380" s="33"/>
      <c r="I1380" s="34"/>
      <c r="J1380" s="34"/>
      <c r="K1380" s="34"/>
      <c r="L1380" s="33"/>
    </row>
    <row r="1381" spans="1:12" x14ac:dyDescent="0.35">
      <c r="A1381" s="33"/>
      <c r="B1381" s="33"/>
      <c r="C1381" s="33"/>
      <c r="D1381" s="33"/>
      <c r="E1381" s="39"/>
      <c r="F1381" s="33"/>
      <c r="G1381" s="33"/>
      <c r="H1381" s="33"/>
      <c r="I1381" s="34"/>
      <c r="J1381" s="34"/>
      <c r="K1381" s="34"/>
      <c r="L1381" s="33"/>
    </row>
    <row r="1382" spans="1:12" x14ac:dyDescent="0.35">
      <c r="A1382" s="33"/>
      <c r="B1382" s="33"/>
      <c r="C1382" s="33"/>
      <c r="D1382" s="33"/>
      <c r="E1382" s="39"/>
      <c r="F1382" s="33"/>
      <c r="G1382" s="33"/>
      <c r="H1382" s="33"/>
      <c r="I1382" s="34"/>
      <c r="J1382" s="34"/>
      <c r="K1382" s="34"/>
      <c r="L1382" s="33"/>
    </row>
    <row r="1383" spans="1:12" x14ac:dyDescent="0.35">
      <c r="A1383" s="33"/>
      <c r="B1383" s="33"/>
      <c r="C1383" s="33"/>
      <c r="D1383" s="33"/>
      <c r="E1383" s="39"/>
      <c r="F1383" s="33"/>
      <c r="G1383" s="33"/>
      <c r="H1383" s="33"/>
      <c r="I1383" s="34"/>
      <c r="J1383" s="34"/>
      <c r="K1383" s="34"/>
      <c r="L1383" s="33"/>
    </row>
    <row r="1384" spans="1:12" x14ac:dyDescent="0.35">
      <c r="A1384" s="33"/>
      <c r="B1384" s="33"/>
      <c r="C1384" s="33"/>
      <c r="D1384" s="33"/>
      <c r="E1384" s="39"/>
      <c r="F1384" s="33"/>
      <c r="G1384" s="33"/>
      <c r="H1384" s="33"/>
      <c r="I1384" s="34"/>
      <c r="J1384" s="34"/>
      <c r="K1384" s="34"/>
      <c r="L1384" s="33"/>
    </row>
    <row r="1385" spans="1:12" x14ac:dyDescent="0.35">
      <c r="A1385" s="33"/>
      <c r="B1385" s="33"/>
      <c r="C1385" s="33"/>
      <c r="D1385" s="33"/>
      <c r="E1385" s="39"/>
      <c r="F1385" s="33"/>
      <c r="G1385" s="33"/>
      <c r="H1385" s="33"/>
      <c r="I1385" s="34"/>
      <c r="J1385" s="34"/>
      <c r="K1385" s="34"/>
      <c r="L1385" s="33"/>
    </row>
    <row r="1386" spans="1:12" x14ac:dyDescent="0.35">
      <c r="A1386" s="33"/>
      <c r="B1386" s="33"/>
      <c r="C1386" s="33"/>
      <c r="D1386" s="33"/>
      <c r="E1386" s="39"/>
      <c r="F1386" s="33"/>
      <c r="G1386" s="33"/>
      <c r="H1386" s="33"/>
      <c r="I1386" s="34"/>
      <c r="J1386" s="34"/>
      <c r="K1386" s="34"/>
      <c r="L1386" s="33"/>
    </row>
    <row r="1387" spans="1:12" x14ac:dyDescent="0.35">
      <c r="A1387" s="33"/>
      <c r="B1387" s="33"/>
      <c r="C1387" s="33"/>
      <c r="D1387" s="33"/>
      <c r="E1387" s="39"/>
      <c r="F1387" s="33"/>
      <c r="G1387" s="33"/>
      <c r="H1387" s="33"/>
      <c r="I1387" s="34"/>
      <c r="J1387" s="34"/>
      <c r="K1387" s="34"/>
      <c r="L1387" s="33"/>
    </row>
    <row r="1388" spans="1:12" x14ac:dyDescent="0.35">
      <c r="A1388" s="33"/>
      <c r="B1388" s="33"/>
      <c r="C1388" s="33"/>
      <c r="D1388" s="33"/>
      <c r="E1388" s="39"/>
      <c r="F1388" s="33"/>
      <c r="G1388" s="33"/>
      <c r="H1388" s="33"/>
      <c r="I1388" s="34"/>
      <c r="J1388" s="34"/>
      <c r="K1388" s="34"/>
      <c r="L1388" s="33"/>
    </row>
    <row r="1389" spans="1:12" x14ac:dyDescent="0.35">
      <c r="A1389" s="33"/>
      <c r="B1389" s="33"/>
      <c r="C1389" s="33"/>
      <c r="D1389" s="33"/>
      <c r="E1389" s="39"/>
      <c r="F1389" s="33"/>
      <c r="G1389" s="33"/>
      <c r="H1389" s="33"/>
      <c r="I1389" s="34"/>
      <c r="J1389" s="34"/>
      <c r="K1389" s="34"/>
      <c r="L1389" s="33"/>
    </row>
    <row r="1390" spans="1:12" x14ac:dyDescent="0.35">
      <c r="A1390" s="33"/>
      <c r="B1390" s="33"/>
      <c r="C1390" s="33"/>
      <c r="D1390" s="33"/>
      <c r="E1390" s="39"/>
      <c r="F1390" s="33"/>
      <c r="G1390" s="33"/>
      <c r="H1390" s="33"/>
      <c r="I1390" s="34"/>
      <c r="J1390" s="34"/>
      <c r="K1390" s="34"/>
      <c r="L1390" s="33"/>
    </row>
    <row r="1391" spans="1:12" x14ac:dyDescent="0.35">
      <c r="A1391" s="33"/>
      <c r="B1391" s="33"/>
      <c r="C1391" s="33"/>
      <c r="D1391" s="33"/>
      <c r="E1391" s="39"/>
      <c r="F1391" s="33"/>
      <c r="G1391" s="33"/>
      <c r="H1391" s="33"/>
      <c r="I1391" s="34"/>
      <c r="J1391" s="34"/>
      <c r="K1391" s="34"/>
      <c r="L1391" s="33"/>
    </row>
    <row r="1392" spans="1:12" x14ac:dyDescent="0.35">
      <c r="A1392" s="33"/>
      <c r="B1392" s="33"/>
      <c r="C1392" s="33"/>
      <c r="D1392" s="33"/>
      <c r="E1392" s="39"/>
      <c r="F1392" s="33"/>
      <c r="G1392" s="33"/>
      <c r="H1392" s="33"/>
      <c r="I1392" s="34"/>
      <c r="J1392" s="34"/>
      <c r="K1392" s="34"/>
      <c r="L1392" s="33"/>
    </row>
    <row r="1393" spans="1:12" x14ac:dyDescent="0.35">
      <c r="A1393" s="33"/>
      <c r="B1393" s="33"/>
      <c r="C1393" s="33"/>
      <c r="D1393" s="33"/>
      <c r="E1393" s="39"/>
      <c r="F1393" s="33"/>
      <c r="G1393" s="33"/>
      <c r="H1393" s="33"/>
      <c r="I1393" s="34"/>
      <c r="J1393" s="34"/>
      <c r="K1393" s="34"/>
      <c r="L1393" s="33"/>
    </row>
    <row r="1394" spans="1:12" x14ac:dyDescent="0.35">
      <c r="A1394" s="33"/>
      <c r="B1394" s="33"/>
      <c r="C1394" s="33"/>
      <c r="D1394" s="33"/>
      <c r="E1394" s="39"/>
      <c r="F1394" s="33"/>
      <c r="G1394" s="33"/>
      <c r="H1394" s="33"/>
      <c r="I1394" s="34"/>
      <c r="J1394" s="34"/>
      <c r="K1394" s="34"/>
      <c r="L1394" s="33"/>
    </row>
    <row r="1395" spans="1:12" x14ac:dyDescent="0.35">
      <c r="A1395" s="33"/>
      <c r="B1395" s="33"/>
      <c r="C1395" s="33"/>
      <c r="D1395" s="33"/>
      <c r="E1395" s="39"/>
      <c r="F1395" s="33"/>
      <c r="G1395" s="33"/>
      <c r="H1395" s="33"/>
      <c r="I1395" s="34"/>
      <c r="J1395" s="34"/>
      <c r="K1395" s="34"/>
      <c r="L1395" s="33"/>
    </row>
    <row r="1396" spans="1:12" x14ac:dyDescent="0.35">
      <c r="A1396" s="33"/>
      <c r="B1396" s="33"/>
      <c r="C1396" s="33"/>
      <c r="D1396" s="33"/>
      <c r="E1396" s="39"/>
      <c r="F1396" s="33"/>
      <c r="G1396" s="33"/>
      <c r="H1396" s="33"/>
      <c r="I1396" s="34"/>
      <c r="J1396" s="34"/>
      <c r="K1396" s="34"/>
      <c r="L1396" s="33"/>
    </row>
    <row r="1397" spans="1:12" x14ac:dyDescent="0.35">
      <c r="A1397" s="33"/>
      <c r="B1397" s="33"/>
      <c r="C1397" s="33"/>
      <c r="D1397" s="33"/>
      <c r="E1397" s="39"/>
      <c r="F1397" s="33"/>
      <c r="G1397" s="33"/>
      <c r="H1397" s="33"/>
      <c r="I1397" s="34"/>
      <c r="J1397" s="34"/>
      <c r="K1397" s="34"/>
      <c r="L1397" s="33"/>
    </row>
    <row r="1398" spans="1:12" x14ac:dyDescent="0.35">
      <c r="A1398" s="33"/>
      <c r="B1398" s="33"/>
      <c r="C1398" s="33"/>
      <c r="D1398" s="33"/>
      <c r="E1398" s="39"/>
      <c r="F1398" s="33"/>
      <c r="G1398" s="33"/>
      <c r="H1398" s="33"/>
      <c r="I1398" s="34"/>
      <c r="J1398" s="34"/>
      <c r="K1398" s="34"/>
      <c r="L1398" s="33"/>
    </row>
    <row r="1399" spans="1:12" x14ac:dyDescent="0.35">
      <c r="A1399" s="33"/>
      <c r="B1399" s="33"/>
      <c r="C1399" s="33"/>
      <c r="D1399" s="33"/>
      <c r="E1399" s="39"/>
      <c r="F1399" s="33"/>
      <c r="G1399" s="33"/>
      <c r="H1399" s="33"/>
      <c r="I1399" s="34"/>
      <c r="J1399" s="34"/>
      <c r="K1399" s="34"/>
      <c r="L1399" s="33"/>
    </row>
    <row r="1400" spans="1:12" x14ac:dyDescent="0.35">
      <c r="A1400" s="33"/>
      <c r="B1400" s="33"/>
      <c r="C1400" s="33"/>
      <c r="D1400" s="33"/>
      <c r="E1400" s="39"/>
      <c r="F1400" s="33"/>
      <c r="G1400" s="33"/>
      <c r="H1400" s="33"/>
      <c r="I1400" s="34"/>
      <c r="J1400" s="34"/>
      <c r="K1400" s="34"/>
      <c r="L1400" s="33"/>
    </row>
    <row r="1401" spans="1:12" x14ac:dyDescent="0.35">
      <c r="A1401" s="33"/>
      <c r="B1401" s="33"/>
      <c r="C1401" s="33"/>
      <c r="D1401" s="33"/>
      <c r="E1401" s="39"/>
      <c r="F1401" s="33"/>
      <c r="G1401" s="33"/>
      <c r="H1401" s="33"/>
      <c r="I1401" s="34"/>
      <c r="J1401" s="34"/>
      <c r="K1401" s="34"/>
      <c r="L1401" s="33"/>
    </row>
    <row r="1402" spans="1:12" x14ac:dyDescent="0.35">
      <c r="A1402" s="33"/>
      <c r="B1402" s="33"/>
      <c r="C1402" s="33"/>
      <c r="D1402" s="33"/>
      <c r="E1402" s="39"/>
      <c r="F1402" s="33"/>
      <c r="G1402" s="33"/>
      <c r="H1402" s="33"/>
      <c r="I1402" s="34"/>
      <c r="J1402" s="34"/>
      <c r="K1402" s="34"/>
      <c r="L1402" s="33"/>
    </row>
    <row r="1403" spans="1:12" x14ac:dyDescent="0.35">
      <c r="A1403" s="33"/>
      <c r="B1403" s="33"/>
      <c r="C1403" s="33"/>
      <c r="D1403" s="33"/>
      <c r="E1403" s="39"/>
      <c r="F1403" s="33"/>
      <c r="G1403" s="33"/>
      <c r="H1403" s="33"/>
      <c r="I1403" s="34"/>
      <c r="J1403" s="34"/>
      <c r="K1403" s="34"/>
      <c r="L1403" s="33"/>
    </row>
    <row r="1404" spans="1:12" x14ac:dyDescent="0.35">
      <c r="A1404" s="33"/>
      <c r="B1404" s="33"/>
      <c r="C1404" s="33"/>
      <c r="D1404" s="33"/>
      <c r="E1404" s="39"/>
      <c r="F1404" s="33"/>
      <c r="G1404" s="33"/>
      <c r="H1404" s="33"/>
      <c r="I1404" s="34"/>
      <c r="J1404" s="34"/>
      <c r="K1404" s="34"/>
      <c r="L1404" s="33"/>
    </row>
    <row r="1405" spans="1:12" x14ac:dyDescent="0.35">
      <c r="A1405" s="33"/>
      <c r="B1405" s="33"/>
      <c r="C1405" s="33"/>
      <c r="D1405" s="33"/>
      <c r="E1405" s="39"/>
      <c r="F1405" s="33"/>
      <c r="G1405" s="33"/>
      <c r="H1405" s="33"/>
      <c r="I1405" s="34"/>
      <c r="J1405" s="34"/>
      <c r="K1405" s="34"/>
      <c r="L1405" s="33"/>
    </row>
    <row r="1406" spans="1:12" x14ac:dyDescent="0.35">
      <c r="A1406" s="33"/>
      <c r="B1406" s="33"/>
      <c r="C1406" s="33"/>
      <c r="D1406" s="33"/>
      <c r="E1406" s="39"/>
      <c r="F1406" s="33"/>
      <c r="G1406" s="33"/>
      <c r="H1406" s="33"/>
      <c r="I1406" s="34"/>
      <c r="J1406" s="34"/>
      <c r="K1406" s="34"/>
      <c r="L1406" s="33"/>
    </row>
    <row r="1407" spans="1:12" x14ac:dyDescent="0.35">
      <c r="A1407" s="33"/>
      <c r="B1407" s="33"/>
      <c r="C1407" s="33"/>
      <c r="D1407" s="33"/>
      <c r="E1407" s="39"/>
      <c r="F1407" s="33"/>
      <c r="G1407" s="33"/>
      <c r="H1407" s="33"/>
      <c r="I1407" s="34"/>
      <c r="J1407" s="34"/>
      <c r="K1407" s="34"/>
      <c r="L1407" s="33"/>
    </row>
    <row r="1408" spans="1:12" x14ac:dyDescent="0.35">
      <c r="A1408" s="33"/>
      <c r="B1408" s="33"/>
      <c r="C1408" s="33"/>
      <c r="D1408" s="33"/>
      <c r="E1408" s="39"/>
      <c r="F1408" s="33"/>
      <c r="G1408" s="33"/>
      <c r="H1408" s="33"/>
      <c r="I1408" s="34"/>
      <c r="J1408" s="34"/>
      <c r="K1408" s="34"/>
      <c r="L1408" s="33"/>
    </row>
    <row r="1409" spans="1:12" x14ac:dyDescent="0.35">
      <c r="A1409" s="33"/>
      <c r="B1409" s="33"/>
      <c r="C1409" s="33"/>
      <c r="D1409" s="33"/>
      <c r="E1409" s="39"/>
      <c r="F1409" s="33"/>
      <c r="G1409" s="33"/>
      <c r="H1409" s="33"/>
      <c r="I1409" s="34"/>
      <c r="J1409" s="34"/>
      <c r="K1409" s="34"/>
      <c r="L1409" s="33"/>
    </row>
    <row r="1410" spans="1:12" x14ac:dyDescent="0.35">
      <c r="A1410" s="33"/>
      <c r="B1410" s="33"/>
      <c r="C1410" s="33"/>
      <c r="D1410" s="33"/>
      <c r="E1410" s="39"/>
      <c r="F1410" s="33"/>
      <c r="G1410" s="33"/>
      <c r="H1410" s="33"/>
      <c r="I1410" s="34"/>
      <c r="J1410" s="34"/>
      <c r="K1410" s="34"/>
      <c r="L1410" s="33"/>
    </row>
    <row r="1411" spans="1:12" x14ac:dyDescent="0.35">
      <c r="A1411" s="33"/>
      <c r="B1411" s="33"/>
      <c r="C1411" s="33"/>
      <c r="D1411" s="33"/>
      <c r="E1411" s="39"/>
      <c r="F1411" s="33"/>
      <c r="G1411" s="33"/>
      <c r="H1411" s="33"/>
      <c r="I1411" s="34"/>
      <c r="J1411" s="34"/>
      <c r="K1411" s="34"/>
      <c r="L1411" s="33"/>
    </row>
    <row r="1412" spans="1:12" x14ac:dyDescent="0.35">
      <c r="A1412" s="33"/>
      <c r="B1412" s="33"/>
      <c r="C1412" s="33"/>
      <c r="D1412" s="33"/>
      <c r="E1412" s="39"/>
      <c r="F1412" s="33"/>
      <c r="G1412" s="33"/>
      <c r="H1412" s="33"/>
      <c r="I1412" s="34"/>
      <c r="J1412" s="34"/>
      <c r="K1412" s="34"/>
      <c r="L1412" s="33"/>
    </row>
    <row r="1413" spans="1:12" x14ac:dyDescent="0.35">
      <c r="A1413" s="33"/>
      <c r="B1413" s="33"/>
      <c r="C1413" s="33"/>
      <c r="D1413" s="33"/>
      <c r="E1413" s="39"/>
      <c r="F1413" s="33"/>
      <c r="G1413" s="33"/>
      <c r="H1413" s="33"/>
      <c r="I1413" s="34"/>
      <c r="J1413" s="34"/>
      <c r="K1413" s="34"/>
      <c r="L1413" s="33"/>
    </row>
    <row r="1414" spans="1:12" x14ac:dyDescent="0.35">
      <c r="A1414" s="33"/>
      <c r="B1414" s="33"/>
      <c r="C1414" s="33"/>
      <c r="D1414" s="33"/>
      <c r="E1414" s="39"/>
      <c r="F1414" s="33"/>
      <c r="G1414" s="33"/>
      <c r="H1414" s="33"/>
      <c r="I1414" s="34"/>
      <c r="J1414" s="34"/>
      <c r="K1414" s="34"/>
      <c r="L1414" s="33"/>
    </row>
    <row r="1415" spans="1:12" x14ac:dyDescent="0.35">
      <c r="A1415" s="33"/>
      <c r="B1415" s="33"/>
      <c r="C1415" s="33"/>
      <c r="D1415" s="33"/>
      <c r="E1415" s="39"/>
      <c r="F1415" s="33"/>
      <c r="G1415" s="33"/>
      <c r="H1415" s="33"/>
      <c r="I1415" s="34"/>
      <c r="J1415" s="34"/>
      <c r="K1415" s="34"/>
      <c r="L1415" s="33"/>
    </row>
    <row r="1416" spans="1:12" x14ac:dyDescent="0.35">
      <c r="A1416" s="33"/>
      <c r="B1416" s="33"/>
      <c r="C1416" s="33"/>
      <c r="D1416" s="33"/>
      <c r="E1416" s="39"/>
      <c r="F1416" s="33"/>
      <c r="G1416" s="33"/>
      <c r="H1416" s="33"/>
      <c r="I1416" s="34"/>
      <c r="J1416" s="34"/>
      <c r="K1416" s="34"/>
      <c r="L1416" s="33"/>
    </row>
    <row r="1417" spans="1:12" x14ac:dyDescent="0.35">
      <c r="A1417" s="33"/>
      <c r="B1417" s="33"/>
      <c r="C1417" s="33"/>
      <c r="D1417" s="33"/>
      <c r="E1417" s="39"/>
      <c r="F1417" s="33"/>
      <c r="G1417" s="33"/>
      <c r="H1417" s="33"/>
      <c r="I1417" s="34"/>
      <c r="J1417" s="34"/>
      <c r="K1417" s="34"/>
      <c r="L1417" s="33"/>
    </row>
    <row r="1418" spans="1:12" x14ac:dyDescent="0.35">
      <c r="A1418" s="33"/>
      <c r="B1418" s="33"/>
      <c r="C1418" s="33"/>
      <c r="D1418" s="33"/>
      <c r="E1418" s="39"/>
      <c r="F1418" s="33"/>
      <c r="G1418" s="33"/>
      <c r="H1418" s="33"/>
      <c r="I1418" s="34"/>
      <c r="J1418" s="34"/>
      <c r="K1418" s="34"/>
      <c r="L1418" s="33"/>
    </row>
    <row r="1419" spans="1:12" x14ac:dyDescent="0.35">
      <c r="A1419" s="33"/>
      <c r="B1419" s="33"/>
      <c r="C1419" s="33"/>
      <c r="D1419" s="33"/>
      <c r="E1419" s="39"/>
      <c r="F1419" s="33"/>
      <c r="G1419" s="33"/>
      <c r="H1419" s="33"/>
      <c r="I1419" s="34"/>
      <c r="J1419" s="34"/>
      <c r="K1419" s="34"/>
      <c r="L1419" s="33"/>
    </row>
    <row r="1420" spans="1:12" x14ac:dyDescent="0.35">
      <c r="A1420" s="33"/>
      <c r="B1420" s="33"/>
      <c r="C1420" s="33"/>
      <c r="D1420" s="33"/>
      <c r="E1420" s="39"/>
      <c r="F1420" s="33"/>
      <c r="G1420" s="33"/>
      <c r="H1420" s="33"/>
      <c r="I1420" s="34"/>
      <c r="J1420" s="34"/>
      <c r="K1420" s="34"/>
      <c r="L1420" s="33"/>
    </row>
    <row r="1421" spans="1:12" x14ac:dyDescent="0.35">
      <c r="A1421" s="33"/>
      <c r="B1421" s="33"/>
      <c r="C1421" s="33"/>
      <c r="D1421" s="33"/>
      <c r="E1421" s="39"/>
      <c r="F1421" s="33"/>
      <c r="G1421" s="33"/>
      <c r="H1421" s="33"/>
      <c r="I1421" s="34"/>
      <c r="J1421" s="34"/>
      <c r="K1421" s="34"/>
      <c r="L1421" s="33"/>
    </row>
    <row r="1422" spans="1:12" x14ac:dyDescent="0.35">
      <c r="A1422" s="33"/>
      <c r="B1422" s="33"/>
      <c r="C1422" s="33"/>
      <c r="D1422" s="33"/>
      <c r="E1422" s="39"/>
      <c r="F1422" s="33"/>
      <c r="G1422" s="33"/>
      <c r="H1422" s="33"/>
      <c r="I1422" s="34"/>
      <c r="J1422" s="34"/>
      <c r="K1422" s="34"/>
      <c r="L1422" s="33"/>
    </row>
    <row r="1423" spans="1:12" x14ac:dyDescent="0.35">
      <c r="A1423" s="33"/>
      <c r="B1423" s="33"/>
      <c r="C1423" s="33"/>
      <c r="D1423" s="33"/>
      <c r="E1423" s="39"/>
      <c r="F1423" s="33"/>
      <c r="G1423" s="33"/>
      <c r="H1423" s="33"/>
      <c r="I1423" s="34"/>
      <c r="J1423" s="34"/>
      <c r="K1423" s="34"/>
      <c r="L1423" s="33"/>
    </row>
    <row r="1424" spans="1:12" x14ac:dyDescent="0.35">
      <c r="A1424" s="33"/>
      <c r="B1424" s="33"/>
      <c r="C1424" s="33"/>
      <c r="D1424" s="33"/>
      <c r="E1424" s="39"/>
      <c r="F1424" s="33"/>
      <c r="G1424" s="33"/>
      <c r="H1424" s="33"/>
      <c r="I1424" s="34"/>
      <c r="J1424" s="34"/>
      <c r="K1424" s="34"/>
      <c r="L1424" s="33"/>
    </row>
    <row r="1425" spans="1:12" x14ac:dyDescent="0.35">
      <c r="A1425" s="33"/>
      <c r="B1425" s="33"/>
      <c r="C1425" s="33"/>
      <c r="D1425" s="33"/>
      <c r="E1425" s="39"/>
      <c r="F1425" s="33"/>
      <c r="G1425" s="33"/>
      <c r="H1425" s="33"/>
      <c r="I1425" s="34"/>
      <c r="J1425" s="34"/>
      <c r="K1425" s="34"/>
      <c r="L1425" s="33"/>
    </row>
    <row r="1426" spans="1:12" x14ac:dyDescent="0.35">
      <c r="A1426" s="33"/>
      <c r="B1426" s="33"/>
      <c r="C1426" s="33"/>
      <c r="D1426" s="33"/>
      <c r="E1426" s="39"/>
      <c r="F1426" s="33"/>
      <c r="G1426" s="33"/>
      <c r="H1426" s="33"/>
      <c r="I1426" s="34"/>
      <c r="J1426" s="34"/>
      <c r="K1426" s="34"/>
      <c r="L1426" s="33"/>
    </row>
    <row r="1427" spans="1:12" x14ac:dyDescent="0.35">
      <c r="A1427" s="33"/>
      <c r="B1427" s="33"/>
      <c r="C1427" s="33"/>
      <c r="D1427" s="33"/>
      <c r="E1427" s="39"/>
      <c r="F1427" s="33"/>
      <c r="G1427" s="33"/>
      <c r="H1427" s="33"/>
      <c r="I1427" s="34"/>
      <c r="J1427" s="34"/>
      <c r="K1427" s="34"/>
      <c r="L1427" s="33"/>
    </row>
    <row r="1428" spans="1:12" x14ac:dyDescent="0.35">
      <c r="A1428" s="33"/>
      <c r="B1428" s="33"/>
      <c r="C1428" s="33"/>
      <c r="D1428" s="33"/>
      <c r="E1428" s="39"/>
      <c r="F1428" s="33"/>
      <c r="G1428" s="33"/>
      <c r="H1428" s="33"/>
      <c r="I1428" s="34"/>
      <c r="J1428" s="34"/>
      <c r="K1428" s="34"/>
      <c r="L1428" s="33"/>
    </row>
    <row r="1429" spans="1:12" x14ac:dyDescent="0.35">
      <c r="A1429" s="33"/>
      <c r="B1429" s="33"/>
      <c r="C1429" s="33"/>
      <c r="D1429" s="33"/>
      <c r="E1429" s="39"/>
      <c r="F1429" s="33"/>
      <c r="G1429" s="33"/>
      <c r="H1429" s="33"/>
      <c r="I1429" s="34"/>
      <c r="J1429" s="34"/>
      <c r="K1429" s="34"/>
      <c r="L1429" s="33"/>
    </row>
    <row r="1430" spans="1:12" x14ac:dyDescent="0.35">
      <c r="A1430" s="33"/>
      <c r="B1430" s="33"/>
      <c r="C1430" s="33"/>
      <c r="D1430" s="33"/>
      <c r="E1430" s="39"/>
      <c r="F1430" s="33"/>
      <c r="G1430" s="33"/>
      <c r="H1430" s="33"/>
      <c r="I1430" s="34"/>
      <c r="J1430" s="34"/>
      <c r="K1430" s="34"/>
      <c r="L1430" s="33"/>
    </row>
    <row r="1431" spans="1:12" x14ac:dyDescent="0.35">
      <c r="A1431" s="33"/>
      <c r="B1431" s="33"/>
      <c r="C1431" s="33"/>
      <c r="D1431" s="33"/>
      <c r="E1431" s="39"/>
      <c r="F1431" s="33"/>
      <c r="G1431" s="33"/>
      <c r="H1431" s="33"/>
      <c r="I1431" s="34"/>
      <c r="J1431" s="34"/>
      <c r="K1431" s="34"/>
      <c r="L1431" s="33"/>
    </row>
    <row r="1432" spans="1:12" x14ac:dyDescent="0.35">
      <c r="A1432" s="33"/>
      <c r="B1432" s="33"/>
      <c r="C1432" s="33"/>
      <c r="D1432" s="33"/>
      <c r="E1432" s="39"/>
      <c r="F1432" s="33"/>
      <c r="G1432" s="33"/>
      <c r="H1432" s="33"/>
      <c r="I1432" s="34"/>
      <c r="J1432" s="34"/>
      <c r="K1432" s="34"/>
      <c r="L1432" s="33"/>
    </row>
    <row r="1433" spans="1:12" x14ac:dyDescent="0.35">
      <c r="A1433" s="33"/>
      <c r="B1433" s="33"/>
      <c r="C1433" s="33"/>
      <c r="D1433" s="33"/>
      <c r="E1433" s="39"/>
      <c r="F1433" s="33"/>
      <c r="G1433" s="33"/>
      <c r="H1433" s="33"/>
      <c r="I1433" s="34"/>
      <c r="J1433" s="34"/>
      <c r="K1433" s="34"/>
      <c r="L1433" s="33"/>
    </row>
    <row r="1434" spans="1:12" x14ac:dyDescent="0.35">
      <c r="A1434" s="33"/>
      <c r="B1434" s="33"/>
      <c r="C1434" s="33"/>
      <c r="D1434" s="33"/>
      <c r="E1434" s="39"/>
      <c r="F1434" s="33"/>
      <c r="G1434" s="33"/>
      <c r="H1434" s="33"/>
      <c r="I1434" s="34"/>
      <c r="J1434" s="34"/>
      <c r="K1434" s="34"/>
      <c r="L1434" s="33"/>
    </row>
    <row r="1435" spans="1:12" x14ac:dyDescent="0.35">
      <c r="A1435" s="33"/>
      <c r="B1435" s="33"/>
      <c r="C1435" s="33"/>
      <c r="D1435" s="33"/>
      <c r="E1435" s="39"/>
      <c r="F1435" s="33"/>
      <c r="G1435" s="33"/>
      <c r="H1435" s="33"/>
      <c r="I1435" s="34"/>
      <c r="J1435" s="34"/>
      <c r="K1435" s="34"/>
      <c r="L1435" s="33"/>
    </row>
    <row r="1436" spans="1:12" x14ac:dyDescent="0.35">
      <c r="A1436" s="33"/>
      <c r="B1436" s="33"/>
      <c r="C1436" s="33"/>
      <c r="D1436" s="33"/>
      <c r="E1436" s="39"/>
      <c r="F1436" s="33"/>
      <c r="G1436" s="33"/>
      <c r="H1436" s="33"/>
      <c r="I1436" s="34"/>
      <c r="J1436" s="34"/>
      <c r="K1436" s="34"/>
      <c r="L1436" s="33"/>
    </row>
    <row r="1437" spans="1:12" x14ac:dyDescent="0.35">
      <c r="A1437" s="33"/>
      <c r="B1437" s="33"/>
      <c r="C1437" s="33"/>
      <c r="D1437" s="33"/>
      <c r="E1437" s="39"/>
      <c r="F1437" s="33"/>
      <c r="G1437" s="33"/>
      <c r="H1437" s="33"/>
      <c r="I1437" s="34"/>
      <c r="J1437" s="34"/>
      <c r="K1437" s="34"/>
      <c r="L1437" s="33"/>
    </row>
    <row r="1438" spans="1:12" x14ac:dyDescent="0.35">
      <c r="A1438" s="33"/>
      <c r="B1438" s="33"/>
      <c r="C1438" s="33"/>
      <c r="D1438" s="33"/>
      <c r="E1438" s="39"/>
      <c r="F1438" s="33"/>
      <c r="G1438" s="33"/>
      <c r="H1438" s="33"/>
      <c r="I1438" s="34"/>
      <c r="J1438" s="34"/>
      <c r="K1438" s="34"/>
      <c r="L1438" s="33"/>
    </row>
    <row r="1439" spans="1:12" x14ac:dyDescent="0.35">
      <c r="A1439" s="33"/>
      <c r="B1439" s="33"/>
      <c r="C1439" s="33"/>
      <c r="D1439" s="33"/>
      <c r="E1439" s="39"/>
      <c r="F1439" s="33"/>
      <c r="G1439" s="33"/>
      <c r="H1439" s="33"/>
      <c r="I1439" s="34"/>
      <c r="J1439" s="34"/>
      <c r="K1439" s="34"/>
      <c r="L1439" s="33"/>
    </row>
    <row r="1440" spans="1:12" x14ac:dyDescent="0.35">
      <c r="A1440" s="33"/>
      <c r="B1440" s="33"/>
      <c r="C1440" s="33"/>
      <c r="D1440" s="33"/>
      <c r="E1440" s="39"/>
      <c r="F1440" s="33"/>
      <c r="G1440" s="33"/>
      <c r="H1440" s="33"/>
      <c r="I1440" s="34"/>
      <c r="J1440" s="34"/>
      <c r="K1440" s="34"/>
      <c r="L1440" s="33"/>
    </row>
    <row r="1441" spans="1:12" x14ac:dyDescent="0.35">
      <c r="A1441" s="33"/>
      <c r="B1441" s="33"/>
      <c r="C1441" s="33"/>
      <c r="D1441" s="33"/>
      <c r="E1441" s="39"/>
      <c r="F1441" s="33"/>
      <c r="G1441" s="33"/>
      <c r="H1441" s="33"/>
      <c r="I1441" s="34"/>
      <c r="J1441" s="34"/>
      <c r="K1441" s="34"/>
      <c r="L1441" s="33"/>
    </row>
    <row r="1442" spans="1:12" x14ac:dyDescent="0.35">
      <c r="A1442" s="33"/>
      <c r="B1442" s="33"/>
      <c r="C1442" s="33"/>
      <c r="D1442" s="33"/>
      <c r="E1442" s="39"/>
      <c r="F1442" s="33"/>
      <c r="G1442" s="33"/>
      <c r="H1442" s="33"/>
      <c r="I1442" s="34"/>
      <c r="J1442" s="34"/>
      <c r="K1442" s="34"/>
      <c r="L1442" s="33"/>
    </row>
    <row r="1443" spans="1:12" x14ac:dyDescent="0.35">
      <c r="A1443" s="33"/>
      <c r="B1443" s="33"/>
      <c r="C1443" s="33"/>
      <c r="D1443" s="33"/>
      <c r="E1443" s="39"/>
      <c r="F1443" s="33"/>
      <c r="G1443" s="33"/>
      <c r="H1443" s="33"/>
      <c r="I1443" s="34"/>
      <c r="J1443" s="34"/>
      <c r="K1443" s="34"/>
      <c r="L1443" s="33"/>
    </row>
    <row r="1444" spans="1:12" x14ac:dyDescent="0.35">
      <c r="A1444" s="33"/>
      <c r="B1444" s="33"/>
      <c r="C1444" s="33"/>
      <c r="D1444" s="33"/>
      <c r="E1444" s="39"/>
      <c r="F1444" s="33"/>
      <c r="G1444" s="33"/>
      <c r="H1444" s="33"/>
      <c r="I1444" s="34"/>
      <c r="J1444" s="34"/>
      <c r="K1444" s="34"/>
      <c r="L1444" s="33"/>
    </row>
    <row r="1445" spans="1:12" x14ac:dyDescent="0.35">
      <c r="A1445" s="33"/>
      <c r="B1445" s="33"/>
      <c r="C1445" s="33"/>
      <c r="D1445" s="33"/>
      <c r="E1445" s="39"/>
      <c r="F1445" s="33"/>
      <c r="G1445" s="33"/>
      <c r="H1445" s="33"/>
      <c r="I1445" s="34"/>
      <c r="J1445" s="34"/>
      <c r="K1445" s="34"/>
      <c r="L1445" s="33"/>
    </row>
    <row r="1446" spans="1:12" x14ac:dyDescent="0.35">
      <c r="A1446" s="33"/>
      <c r="B1446" s="33"/>
      <c r="C1446" s="33"/>
      <c r="D1446" s="33"/>
      <c r="E1446" s="39"/>
      <c r="F1446" s="33"/>
      <c r="G1446" s="33"/>
      <c r="H1446" s="33"/>
      <c r="I1446" s="34"/>
      <c r="J1446" s="34"/>
      <c r="K1446" s="34"/>
      <c r="L1446" s="33"/>
    </row>
    <row r="1447" spans="1:12" x14ac:dyDescent="0.35">
      <c r="A1447" s="33"/>
      <c r="B1447" s="33"/>
      <c r="C1447" s="33"/>
      <c r="D1447" s="33"/>
      <c r="E1447" s="39"/>
      <c r="F1447" s="33"/>
      <c r="G1447" s="33"/>
      <c r="H1447" s="33"/>
      <c r="I1447" s="34"/>
      <c r="J1447" s="34"/>
      <c r="K1447" s="34"/>
      <c r="L1447" s="33"/>
    </row>
    <row r="1448" spans="1:12" x14ac:dyDescent="0.35">
      <c r="A1448" s="33"/>
      <c r="B1448" s="33"/>
      <c r="C1448" s="33"/>
      <c r="D1448" s="33"/>
      <c r="E1448" s="39"/>
      <c r="F1448" s="33"/>
      <c r="G1448" s="33"/>
      <c r="H1448" s="33"/>
      <c r="I1448" s="34"/>
      <c r="J1448" s="34"/>
      <c r="K1448" s="34"/>
      <c r="L1448" s="33"/>
    </row>
    <row r="1449" spans="1:12" x14ac:dyDescent="0.35">
      <c r="A1449" s="33"/>
      <c r="B1449" s="33"/>
      <c r="C1449" s="33"/>
      <c r="D1449" s="33"/>
      <c r="E1449" s="39"/>
      <c r="F1449" s="33"/>
      <c r="G1449" s="33"/>
      <c r="H1449" s="33"/>
      <c r="I1449" s="34"/>
      <c r="J1449" s="34"/>
      <c r="K1449" s="34"/>
      <c r="L1449" s="33"/>
    </row>
    <row r="1450" spans="1:12" x14ac:dyDescent="0.35">
      <c r="A1450" s="33"/>
      <c r="B1450" s="33"/>
      <c r="C1450" s="33"/>
      <c r="D1450" s="33"/>
      <c r="E1450" s="39"/>
      <c r="F1450" s="33"/>
      <c r="G1450" s="33"/>
      <c r="H1450" s="33"/>
      <c r="I1450" s="34"/>
      <c r="J1450" s="34"/>
      <c r="K1450" s="34"/>
      <c r="L1450" s="33"/>
    </row>
    <row r="1451" spans="1:12" x14ac:dyDescent="0.35">
      <c r="A1451" s="33"/>
      <c r="B1451" s="33"/>
      <c r="C1451" s="33"/>
      <c r="D1451" s="33"/>
      <c r="E1451" s="39"/>
      <c r="F1451" s="33"/>
      <c r="G1451" s="33"/>
      <c r="H1451" s="33"/>
      <c r="I1451" s="34"/>
      <c r="J1451" s="34"/>
      <c r="K1451" s="34"/>
      <c r="L1451" s="33"/>
    </row>
    <row r="1452" spans="1:12" x14ac:dyDescent="0.35">
      <c r="A1452" s="33"/>
      <c r="B1452" s="33"/>
      <c r="C1452" s="33"/>
      <c r="D1452" s="33"/>
      <c r="E1452" s="39"/>
      <c r="F1452" s="33"/>
      <c r="G1452" s="33"/>
      <c r="H1452" s="33"/>
      <c r="I1452" s="34"/>
      <c r="J1452" s="34"/>
      <c r="K1452" s="34"/>
      <c r="L1452" s="33"/>
    </row>
    <row r="1453" spans="1:12" x14ac:dyDescent="0.35">
      <c r="A1453" s="33"/>
      <c r="B1453" s="33"/>
      <c r="C1453" s="33"/>
      <c r="D1453" s="33"/>
      <c r="E1453" s="39"/>
      <c r="F1453" s="33"/>
      <c r="G1453" s="33"/>
      <c r="H1453" s="33"/>
      <c r="I1453" s="34"/>
      <c r="J1453" s="34"/>
      <c r="K1453" s="34"/>
      <c r="L1453" s="33"/>
    </row>
    <row r="1454" spans="1:12" x14ac:dyDescent="0.35">
      <c r="A1454" s="33"/>
      <c r="B1454" s="33"/>
      <c r="C1454" s="33"/>
      <c r="D1454" s="33"/>
      <c r="E1454" s="39"/>
      <c r="F1454" s="33"/>
      <c r="G1454" s="33"/>
      <c r="H1454" s="33"/>
      <c r="I1454" s="34"/>
      <c r="J1454" s="34"/>
      <c r="K1454" s="34"/>
      <c r="L1454" s="33"/>
    </row>
    <row r="1455" spans="1:12" x14ac:dyDescent="0.35">
      <c r="A1455" s="33"/>
      <c r="B1455" s="33"/>
      <c r="C1455" s="33"/>
      <c r="D1455" s="33"/>
      <c r="E1455" s="39"/>
      <c r="F1455" s="33"/>
      <c r="G1455" s="33"/>
      <c r="H1455" s="33"/>
      <c r="I1455" s="34"/>
      <c r="J1455" s="34"/>
      <c r="K1455" s="34"/>
      <c r="L1455" s="33"/>
    </row>
    <row r="1456" spans="1:12" x14ac:dyDescent="0.35">
      <c r="A1456" s="33"/>
      <c r="B1456" s="33"/>
      <c r="C1456" s="33"/>
      <c r="D1456" s="33"/>
      <c r="E1456" s="39"/>
      <c r="F1456" s="33"/>
      <c r="G1456" s="33"/>
      <c r="H1456" s="33"/>
      <c r="I1456" s="34"/>
      <c r="J1456" s="34"/>
      <c r="K1456" s="34"/>
      <c r="L1456" s="33"/>
    </row>
    <row r="1457" spans="1:12" x14ac:dyDescent="0.35">
      <c r="A1457" s="33"/>
      <c r="B1457" s="33"/>
      <c r="C1457" s="33"/>
      <c r="D1457" s="33"/>
      <c r="E1457" s="39"/>
      <c r="F1457" s="33"/>
      <c r="G1457" s="33"/>
      <c r="H1457" s="33"/>
      <c r="I1457" s="34"/>
      <c r="J1457" s="34"/>
      <c r="K1457" s="34"/>
      <c r="L1457" s="33"/>
    </row>
    <row r="1458" spans="1:12" x14ac:dyDescent="0.35">
      <c r="A1458" s="33"/>
      <c r="B1458" s="33"/>
      <c r="C1458" s="33"/>
      <c r="D1458" s="33"/>
      <c r="E1458" s="39"/>
      <c r="F1458" s="33"/>
      <c r="G1458" s="33"/>
      <c r="H1458" s="33"/>
      <c r="I1458" s="34"/>
      <c r="J1458" s="34"/>
      <c r="K1458" s="34"/>
      <c r="L1458" s="33"/>
    </row>
    <row r="1459" spans="1:12" x14ac:dyDescent="0.35">
      <c r="A1459" s="33"/>
      <c r="B1459" s="33"/>
      <c r="C1459" s="33"/>
      <c r="D1459" s="33"/>
      <c r="E1459" s="39"/>
      <c r="F1459" s="33"/>
      <c r="G1459" s="33"/>
      <c r="H1459" s="33"/>
      <c r="I1459" s="34"/>
      <c r="J1459" s="34"/>
      <c r="K1459" s="34"/>
      <c r="L1459" s="33"/>
    </row>
    <row r="1460" spans="1:12" x14ac:dyDescent="0.35">
      <c r="A1460" s="33"/>
      <c r="B1460" s="33"/>
      <c r="C1460" s="33"/>
      <c r="D1460" s="33"/>
      <c r="E1460" s="39"/>
      <c r="F1460" s="33"/>
      <c r="G1460" s="33"/>
      <c r="H1460" s="33"/>
      <c r="I1460" s="34"/>
      <c r="J1460" s="34"/>
      <c r="K1460" s="34"/>
      <c r="L1460" s="33"/>
    </row>
    <row r="1461" spans="1:12" x14ac:dyDescent="0.35">
      <c r="A1461" s="33"/>
      <c r="B1461" s="33"/>
      <c r="C1461" s="33"/>
      <c r="D1461" s="33"/>
      <c r="E1461" s="39"/>
      <c r="F1461" s="33"/>
      <c r="G1461" s="33"/>
      <c r="H1461" s="33"/>
      <c r="I1461" s="34"/>
      <c r="J1461" s="34"/>
      <c r="K1461" s="34"/>
      <c r="L1461" s="33"/>
    </row>
    <row r="1462" spans="1:12" x14ac:dyDescent="0.35">
      <c r="A1462" s="33"/>
      <c r="B1462" s="33"/>
      <c r="C1462" s="33"/>
      <c r="D1462" s="33"/>
      <c r="E1462" s="39"/>
      <c r="F1462" s="33"/>
      <c r="G1462" s="33"/>
      <c r="H1462" s="33"/>
      <c r="I1462" s="34"/>
      <c r="J1462" s="34"/>
      <c r="K1462" s="34"/>
      <c r="L1462" s="33"/>
    </row>
    <row r="1463" spans="1:12" x14ac:dyDescent="0.35">
      <c r="A1463" s="33"/>
      <c r="B1463" s="33"/>
      <c r="C1463" s="33"/>
      <c r="D1463" s="33"/>
      <c r="E1463" s="39"/>
      <c r="F1463" s="33"/>
      <c r="G1463" s="33"/>
      <c r="H1463" s="33"/>
      <c r="I1463" s="34"/>
      <c r="J1463" s="34"/>
      <c r="K1463" s="34"/>
      <c r="L1463" s="33"/>
    </row>
    <row r="1464" spans="1:12" x14ac:dyDescent="0.35">
      <c r="A1464" s="33"/>
      <c r="B1464" s="33"/>
      <c r="C1464" s="33"/>
      <c r="D1464" s="33"/>
      <c r="E1464" s="39"/>
      <c r="F1464" s="33"/>
      <c r="G1464" s="33"/>
      <c r="H1464" s="33"/>
      <c r="I1464" s="34"/>
      <c r="J1464" s="34"/>
      <c r="K1464" s="34"/>
      <c r="L1464" s="33"/>
    </row>
    <row r="1465" spans="1:12" x14ac:dyDescent="0.35">
      <c r="A1465" s="33"/>
      <c r="B1465" s="33"/>
      <c r="C1465" s="33"/>
      <c r="D1465" s="33"/>
      <c r="E1465" s="39"/>
      <c r="F1465" s="33"/>
      <c r="G1465" s="33"/>
      <c r="H1465" s="33"/>
      <c r="I1465" s="34"/>
      <c r="J1465" s="34"/>
      <c r="K1465" s="34"/>
      <c r="L1465" s="33"/>
    </row>
    <row r="1466" spans="1:12" x14ac:dyDescent="0.35">
      <c r="A1466" s="33"/>
      <c r="B1466" s="33"/>
      <c r="C1466" s="33"/>
      <c r="D1466" s="33"/>
      <c r="E1466" s="39"/>
      <c r="F1466" s="33"/>
      <c r="G1466" s="33"/>
      <c r="H1466" s="33"/>
      <c r="I1466" s="34"/>
      <c r="J1466" s="34"/>
      <c r="K1466" s="34"/>
      <c r="L1466" s="33"/>
    </row>
    <row r="1467" spans="1:12" x14ac:dyDescent="0.35">
      <c r="A1467" s="33"/>
      <c r="B1467" s="33"/>
      <c r="C1467" s="33"/>
      <c r="D1467" s="33"/>
      <c r="E1467" s="39"/>
      <c r="F1467" s="33"/>
      <c r="G1467" s="33"/>
      <c r="H1467" s="33"/>
      <c r="I1467" s="34"/>
      <c r="J1467" s="34"/>
      <c r="K1467" s="34"/>
      <c r="L1467" s="33"/>
    </row>
    <row r="1468" spans="1:12" x14ac:dyDescent="0.35">
      <c r="A1468" s="33"/>
      <c r="B1468" s="33"/>
      <c r="C1468" s="33"/>
      <c r="D1468" s="33"/>
      <c r="E1468" s="39"/>
      <c r="F1468" s="33"/>
      <c r="G1468" s="33"/>
      <c r="H1468" s="33"/>
      <c r="I1468" s="34"/>
      <c r="J1468" s="34"/>
      <c r="K1468" s="34"/>
      <c r="L1468" s="33"/>
    </row>
    <row r="1469" spans="1:12" x14ac:dyDescent="0.35">
      <c r="A1469" s="33"/>
      <c r="B1469" s="33"/>
      <c r="C1469" s="33"/>
      <c r="D1469" s="33"/>
      <c r="E1469" s="39"/>
      <c r="F1469" s="33"/>
      <c r="G1469" s="33"/>
      <c r="H1469" s="33"/>
      <c r="I1469" s="34"/>
      <c r="J1469" s="34"/>
      <c r="K1469" s="34"/>
      <c r="L1469" s="33"/>
    </row>
    <row r="1470" spans="1:12" x14ac:dyDescent="0.35">
      <c r="A1470" s="33"/>
      <c r="B1470" s="33"/>
      <c r="C1470" s="33"/>
      <c r="D1470" s="33"/>
      <c r="E1470" s="39"/>
      <c r="F1470" s="33"/>
      <c r="G1470" s="33"/>
      <c r="H1470" s="33"/>
      <c r="I1470" s="34"/>
      <c r="J1470" s="34"/>
      <c r="K1470" s="34"/>
      <c r="L1470" s="33"/>
    </row>
    <row r="1471" spans="1:12" x14ac:dyDescent="0.35">
      <c r="A1471" s="33"/>
      <c r="B1471" s="33"/>
      <c r="C1471" s="33"/>
      <c r="D1471" s="33"/>
      <c r="E1471" s="39"/>
      <c r="F1471" s="33"/>
      <c r="G1471" s="33"/>
      <c r="H1471" s="33"/>
      <c r="I1471" s="34"/>
      <c r="J1471" s="34"/>
      <c r="K1471" s="34"/>
      <c r="L1471" s="33"/>
    </row>
    <row r="1472" spans="1:12" x14ac:dyDescent="0.35">
      <c r="A1472" s="33"/>
      <c r="B1472" s="33"/>
      <c r="C1472" s="33"/>
      <c r="D1472" s="33"/>
      <c r="E1472" s="39"/>
      <c r="F1472" s="33"/>
      <c r="G1472" s="33"/>
      <c r="H1472" s="33"/>
      <c r="I1472" s="34"/>
      <c r="J1472" s="34"/>
      <c r="K1472" s="34"/>
      <c r="L1472" s="33"/>
    </row>
    <row r="1473" spans="1:12" x14ac:dyDescent="0.35">
      <c r="A1473" s="33"/>
      <c r="B1473" s="33"/>
      <c r="C1473" s="33"/>
      <c r="D1473" s="33"/>
      <c r="E1473" s="39"/>
      <c r="F1473" s="33"/>
      <c r="G1473" s="33"/>
      <c r="H1473" s="33"/>
      <c r="I1473" s="34"/>
      <c r="J1473" s="34"/>
      <c r="K1473" s="34"/>
      <c r="L1473" s="33"/>
    </row>
    <row r="1474" spans="1:12" x14ac:dyDescent="0.35">
      <c r="A1474" s="33"/>
      <c r="B1474" s="33"/>
      <c r="C1474" s="33"/>
      <c r="D1474" s="33"/>
      <c r="E1474" s="39"/>
      <c r="F1474" s="33"/>
      <c r="G1474" s="33"/>
      <c r="H1474" s="33"/>
      <c r="I1474" s="34"/>
      <c r="J1474" s="34"/>
      <c r="K1474" s="34"/>
      <c r="L1474" s="33"/>
    </row>
    <row r="1475" spans="1:12" x14ac:dyDescent="0.35">
      <c r="A1475" s="33"/>
      <c r="B1475" s="33"/>
      <c r="C1475" s="33"/>
      <c r="D1475" s="33"/>
      <c r="E1475" s="39"/>
      <c r="F1475" s="33"/>
      <c r="G1475" s="33"/>
      <c r="H1475" s="33"/>
      <c r="I1475" s="34"/>
      <c r="J1475" s="34"/>
      <c r="K1475" s="34"/>
      <c r="L1475" s="33"/>
    </row>
    <row r="1476" spans="1:12" x14ac:dyDescent="0.35">
      <c r="A1476" s="33"/>
      <c r="B1476" s="33"/>
      <c r="C1476" s="33"/>
      <c r="D1476" s="33"/>
      <c r="E1476" s="39"/>
      <c r="F1476" s="33"/>
      <c r="G1476" s="33"/>
      <c r="H1476" s="33"/>
      <c r="I1476" s="34"/>
      <c r="J1476" s="34"/>
      <c r="K1476" s="34"/>
      <c r="L1476" s="33"/>
    </row>
    <row r="1477" spans="1:12" x14ac:dyDescent="0.35">
      <c r="A1477" s="33"/>
      <c r="B1477" s="33"/>
      <c r="C1477" s="33"/>
      <c r="D1477" s="33"/>
      <c r="E1477" s="39"/>
      <c r="F1477" s="33"/>
      <c r="G1477" s="33"/>
      <c r="H1477" s="33"/>
      <c r="I1477" s="34"/>
      <c r="J1477" s="34"/>
      <c r="K1477" s="34"/>
      <c r="L1477" s="33"/>
    </row>
    <row r="1478" spans="1:12" x14ac:dyDescent="0.35">
      <c r="A1478" s="33"/>
      <c r="B1478" s="33"/>
      <c r="C1478" s="33"/>
      <c r="D1478" s="33"/>
      <c r="E1478" s="39"/>
      <c r="F1478" s="33"/>
      <c r="G1478" s="33"/>
      <c r="H1478" s="33"/>
      <c r="I1478" s="34"/>
      <c r="J1478" s="34"/>
      <c r="K1478" s="34"/>
      <c r="L1478" s="33"/>
    </row>
    <row r="1479" spans="1:12" x14ac:dyDescent="0.35">
      <c r="A1479" s="33"/>
      <c r="B1479" s="33"/>
      <c r="C1479" s="33"/>
      <c r="D1479" s="33"/>
      <c r="E1479" s="39"/>
      <c r="F1479" s="33"/>
      <c r="G1479" s="33"/>
      <c r="H1479" s="33"/>
      <c r="I1479" s="34"/>
      <c r="J1479" s="34"/>
      <c r="K1479" s="34"/>
      <c r="L1479" s="33"/>
    </row>
    <row r="1480" spans="1:12" x14ac:dyDescent="0.35">
      <c r="A1480" s="33"/>
      <c r="B1480" s="33"/>
      <c r="C1480" s="33"/>
      <c r="D1480" s="33"/>
      <c r="E1480" s="39"/>
      <c r="F1480" s="33"/>
      <c r="G1480" s="33"/>
      <c r="H1480" s="33"/>
      <c r="I1480" s="34"/>
      <c r="J1480" s="34"/>
      <c r="K1480" s="34"/>
      <c r="L1480" s="33"/>
    </row>
    <row r="1481" spans="1:12" x14ac:dyDescent="0.35">
      <c r="A1481" s="33"/>
      <c r="B1481" s="33"/>
      <c r="C1481" s="33"/>
      <c r="D1481" s="33"/>
      <c r="E1481" s="39"/>
      <c r="F1481" s="33"/>
      <c r="G1481" s="33"/>
      <c r="H1481" s="33"/>
      <c r="I1481" s="34"/>
      <c r="J1481" s="34"/>
      <c r="K1481" s="34"/>
      <c r="L1481" s="33"/>
    </row>
    <row r="1482" spans="1:12" x14ac:dyDescent="0.35">
      <c r="A1482" s="33"/>
      <c r="B1482" s="33"/>
      <c r="C1482" s="33"/>
      <c r="D1482" s="33"/>
      <c r="E1482" s="39"/>
      <c r="F1482" s="33"/>
      <c r="G1482" s="33"/>
      <c r="H1482" s="33"/>
      <c r="I1482" s="34"/>
      <c r="J1482" s="34"/>
      <c r="K1482" s="34"/>
      <c r="L1482" s="33"/>
    </row>
    <row r="1483" spans="1:12" x14ac:dyDescent="0.35">
      <c r="A1483" s="33"/>
      <c r="B1483" s="33"/>
      <c r="C1483" s="33"/>
      <c r="D1483" s="33"/>
      <c r="E1483" s="39"/>
      <c r="F1483" s="33"/>
      <c r="G1483" s="33"/>
      <c r="H1483" s="33"/>
      <c r="I1483" s="34"/>
      <c r="J1483" s="34"/>
      <c r="K1483" s="34"/>
      <c r="L1483" s="33"/>
    </row>
    <row r="1484" spans="1:12" x14ac:dyDescent="0.35">
      <c r="A1484" s="33"/>
      <c r="B1484" s="33"/>
      <c r="C1484" s="33"/>
      <c r="D1484" s="33"/>
      <c r="E1484" s="39"/>
      <c r="F1484" s="33"/>
      <c r="G1484" s="33"/>
      <c r="H1484" s="33"/>
      <c r="I1484" s="34"/>
      <c r="J1484" s="34"/>
      <c r="K1484" s="34"/>
      <c r="L1484" s="33"/>
    </row>
    <row r="1485" spans="1:12" x14ac:dyDescent="0.35">
      <c r="A1485" s="33"/>
      <c r="B1485" s="33"/>
      <c r="C1485" s="33"/>
      <c r="D1485" s="33"/>
      <c r="E1485" s="39"/>
      <c r="F1485" s="33"/>
      <c r="G1485" s="33"/>
      <c r="H1485" s="33"/>
      <c r="I1485" s="34"/>
      <c r="J1485" s="34"/>
      <c r="K1485" s="34"/>
      <c r="L1485" s="33"/>
    </row>
    <row r="1486" spans="1:12" x14ac:dyDescent="0.35">
      <c r="A1486" s="33"/>
      <c r="B1486" s="33"/>
      <c r="C1486" s="33"/>
      <c r="D1486" s="33"/>
      <c r="E1486" s="39"/>
      <c r="F1486" s="33"/>
      <c r="G1486" s="33"/>
      <c r="H1486" s="33"/>
      <c r="I1486" s="34"/>
      <c r="J1486" s="34"/>
      <c r="K1486" s="34"/>
      <c r="L1486" s="33"/>
    </row>
    <row r="1487" spans="1:12" x14ac:dyDescent="0.35">
      <c r="A1487" s="33"/>
      <c r="B1487" s="33"/>
      <c r="C1487" s="33"/>
      <c r="D1487" s="33"/>
      <c r="E1487" s="39"/>
      <c r="F1487" s="33"/>
      <c r="G1487" s="33"/>
      <c r="H1487" s="33"/>
      <c r="I1487" s="34"/>
      <c r="J1487" s="34"/>
      <c r="K1487" s="34"/>
      <c r="L1487" s="33"/>
    </row>
    <row r="1488" spans="1:12" x14ac:dyDescent="0.35">
      <c r="A1488" s="33"/>
      <c r="B1488" s="33"/>
      <c r="C1488" s="33"/>
      <c r="D1488" s="33"/>
      <c r="E1488" s="39"/>
      <c r="F1488" s="33"/>
      <c r="G1488" s="33"/>
      <c r="H1488" s="33"/>
      <c r="I1488" s="34"/>
      <c r="J1488" s="34"/>
      <c r="K1488" s="34"/>
      <c r="L1488" s="33"/>
    </row>
    <row r="1489" spans="1:12" x14ac:dyDescent="0.35">
      <c r="A1489" s="33"/>
      <c r="B1489" s="33"/>
      <c r="C1489" s="33"/>
      <c r="D1489" s="33"/>
      <c r="E1489" s="39"/>
      <c r="F1489" s="33"/>
      <c r="G1489" s="33"/>
      <c r="H1489" s="33"/>
      <c r="I1489" s="34"/>
      <c r="J1489" s="34"/>
      <c r="K1489" s="34"/>
      <c r="L1489" s="33"/>
    </row>
    <row r="1490" spans="1:12" x14ac:dyDescent="0.35">
      <c r="A1490" s="33"/>
      <c r="B1490" s="33"/>
      <c r="C1490" s="33"/>
      <c r="D1490" s="33"/>
      <c r="E1490" s="39"/>
      <c r="F1490" s="33"/>
      <c r="G1490" s="33"/>
      <c r="H1490" s="33"/>
      <c r="I1490" s="34"/>
      <c r="J1490" s="34"/>
      <c r="K1490" s="34"/>
      <c r="L1490" s="33"/>
    </row>
    <row r="1491" spans="1:12" x14ac:dyDescent="0.35">
      <c r="A1491" s="33"/>
      <c r="B1491" s="33"/>
      <c r="C1491" s="33"/>
      <c r="D1491" s="33"/>
      <c r="E1491" s="39"/>
      <c r="F1491" s="33"/>
      <c r="G1491" s="33"/>
      <c r="H1491" s="33"/>
      <c r="I1491" s="34"/>
      <c r="J1491" s="34"/>
      <c r="K1491" s="34"/>
      <c r="L1491" s="33"/>
    </row>
    <row r="1492" spans="1:12" x14ac:dyDescent="0.35">
      <c r="A1492" s="33"/>
      <c r="B1492" s="33"/>
      <c r="C1492" s="33"/>
      <c r="D1492" s="33"/>
      <c r="E1492" s="39"/>
      <c r="F1492" s="33"/>
      <c r="G1492" s="33"/>
      <c r="H1492" s="33"/>
      <c r="I1492" s="34"/>
      <c r="J1492" s="34"/>
      <c r="K1492" s="34"/>
      <c r="L1492" s="33"/>
    </row>
    <row r="1493" spans="1:12" x14ac:dyDescent="0.35">
      <c r="A1493" s="33"/>
      <c r="B1493" s="33"/>
      <c r="C1493" s="33"/>
      <c r="D1493" s="33"/>
      <c r="E1493" s="39"/>
      <c r="F1493" s="33"/>
      <c r="G1493" s="33"/>
      <c r="H1493" s="33"/>
      <c r="I1493" s="34"/>
      <c r="J1493" s="34"/>
      <c r="K1493" s="34"/>
      <c r="L1493" s="33"/>
    </row>
    <row r="1494" spans="1:12" x14ac:dyDescent="0.35">
      <c r="A1494" s="33"/>
      <c r="B1494" s="33"/>
      <c r="C1494" s="33"/>
      <c r="D1494" s="33"/>
      <c r="E1494" s="39"/>
      <c r="F1494" s="33"/>
      <c r="G1494" s="33"/>
      <c r="H1494" s="33"/>
      <c r="I1494" s="34"/>
      <c r="J1494" s="34"/>
      <c r="K1494" s="34"/>
      <c r="L1494" s="33"/>
    </row>
    <row r="1495" spans="1:12" x14ac:dyDescent="0.35">
      <c r="A1495" s="33"/>
      <c r="B1495" s="33"/>
      <c r="C1495" s="33"/>
      <c r="D1495" s="33"/>
      <c r="E1495" s="39"/>
      <c r="F1495" s="33"/>
      <c r="G1495" s="33"/>
      <c r="H1495" s="33"/>
      <c r="I1495" s="34"/>
      <c r="J1495" s="34"/>
      <c r="K1495" s="34"/>
      <c r="L1495" s="33"/>
    </row>
    <row r="1496" spans="1:12" x14ac:dyDescent="0.35">
      <c r="A1496" s="33"/>
      <c r="B1496" s="33"/>
      <c r="C1496" s="33"/>
      <c r="D1496" s="33"/>
      <c r="E1496" s="39"/>
      <c r="F1496" s="33"/>
      <c r="G1496" s="33"/>
      <c r="H1496" s="33"/>
      <c r="I1496" s="34"/>
      <c r="J1496" s="34"/>
      <c r="K1496" s="34"/>
      <c r="L1496" s="33"/>
    </row>
    <row r="1497" spans="1:12" x14ac:dyDescent="0.35">
      <c r="A1497" s="33"/>
      <c r="B1497" s="33"/>
      <c r="C1497" s="33"/>
      <c r="D1497" s="33"/>
      <c r="E1497" s="39"/>
      <c r="F1497" s="33"/>
      <c r="G1497" s="33"/>
      <c r="H1497" s="33"/>
      <c r="I1497" s="34"/>
      <c r="J1497" s="34"/>
      <c r="K1497" s="34"/>
      <c r="L1497" s="33"/>
    </row>
    <row r="1498" spans="1:12" x14ac:dyDescent="0.35">
      <c r="A1498" s="33"/>
      <c r="B1498" s="33"/>
      <c r="C1498" s="33"/>
      <c r="D1498" s="33"/>
      <c r="E1498" s="39"/>
      <c r="F1498" s="33"/>
      <c r="G1498" s="33"/>
      <c r="H1498" s="33"/>
      <c r="I1498" s="34"/>
      <c r="J1498" s="34"/>
      <c r="K1498" s="34"/>
      <c r="L1498" s="33"/>
    </row>
    <row r="1499" spans="1:12" x14ac:dyDescent="0.35">
      <c r="A1499" s="33"/>
      <c r="B1499" s="33"/>
      <c r="C1499" s="33"/>
      <c r="D1499" s="33"/>
      <c r="E1499" s="39"/>
      <c r="F1499" s="33"/>
      <c r="G1499" s="33"/>
      <c r="H1499" s="33"/>
      <c r="I1499" s="34"/>
      <c r="J1499" s="34"/>
      <c r="K1499" s="34"/>
      <c r="L1499" s="33"/>
    </row>
    <row r="1500" spans="1:12" x14ac:dyDescent="0.35">
      <c r="A1500" s="33"/>
      <c r="B1500" s="33"/>
      <c r="C1500" s="33"/>
      <c r="D1500" s="33"/>
      <c r="E1500" s="39"/>
      <c r="F1500" s="33"/>
      <c r="G1500" s="33"/>
      <c r="H1500" s="33"/>
      <c r="I1500" s="34"/>
      <c r="J1500" s="34"/>
      <c r="K1500" s="34"/>
      <c r="L1500" s="33"/>
    </row>
    <row r="1501" spans="1:12" x14ac:dyDescent="0.35">
      <c r="A1501" s="33"/>
      <c r="B1501" s="33"/>
      <c r="C1501" s="33"/>
      <c r="D1501" s="33"/>
      <c r="E1501" s="39"/>
      <c r="F1501" s="33"/>
      <c r="G1501" s="33"/>
      <c r="H1501" s="33"/>
      <c r="I1501" s="34"/>
      <c r="J1501" s="34"/>
      <c r="K1501" s="34"/>
      <c r="L1501" s="33"/>
    </row>
    <row r="1502" spans="1:12" x14ac:dyDescent="0.35">
      <c r="A1502" s="33"/>
      <c r="B1502" s="33"/>
      <c r="C1502" s="33"/>
      <c r="D1502" s="33"/>
      <c r="E1502" s="39"/>
      <c r="F1502" s="33"/>
      <c r="G1502" s="33"/>
      <c r="H1502" s="33"/>
      <c r="I1502" s="34"/>
      <c r="J1502" s="34"/>
      <c r="K1502" s="34"/>
      <c r="L1502" s="33"/>
    </row>
    <row r="1503" spans="1:12" x14ac:dyDescent="0.35">
      <c r="A1503" s="33"/>
      <c r="B1503" s="33"/>
      <c r="C1503" s="33"/>
      <c r="D1503" s="33"/>
      <c r="E1503" s="39"/>
      <c r="F1503" s="33"/>
      <c r="G1503" s="33"/>
      <c r="H1503" s="33"/>
      <c r="I1503" s="34"/>
      <c r="J1503" s="34"/>
      <c r="K1503" s="34"/>
      <c r="L1503" s="33"/>
    </row>
    <row r="1504" spans="1:12" x14ac:dyDescent="0.35">
      <c r="A1504" s="33"/>
      <c r="B1504" s="33"/>
      <c r="C1504" s="33"/>
      <c r="D1504" s="33"/>
      <c r="E1504" s="39"/>
      <c r="F1504" s="33"/>
      <c r="G1504" s="33"/>
      <c r="H1504" s="33"/>
      <c r="I1504" s="34"/>
      <c r="J1504" s="34"/>
      <c r="K1504" s="34"/>
      <c r="L1504" s="33"/>
    </row>
    <row r="1505" spans="1:12" x14ac:dyDescent="0.35">
      <c r="A1505" s="33"/>
      <c r="B1505" s="33"/>
      <c r="C1505" s="33"/>
      <c r="D1505" s="33"/>
      <c r="E1505" s="39"/>
      <c r="F1505" s="33"/>
      <c r="G1505" s="33"/>
      <c r="H1505" s="33"/>
      <c r="I1505" s="34"/>
      <c r="J1505" s="34"/>
      <c r="K1505" s="34"/>
      <c r="L1505" s="33"/>
    </row>
    <row r="1506" spans="1:12" x14ac:dyDescent="0.35">
      <c r="A1506" s="33"/>
      <c r="B1506" s="33"/>
      <c r="C1506" s="33"/>
      <c r="D1506" s="33"/>
      <c r="E1506" s="39"/>
      <c r="F1506" s="33"/>
      <c r="G1506" s="33"/>
      <c r="H1506" s="33"/>
      <c r="I1506" s="34"/>
      <c r="J1506" s="34"/>
      <c r="K1506" s="34"/>
      <c r="L1506" s="33"/>
    </row>
    <row r="1507" spans="1:12" x14ac:dyDescent="0.35">
      <c r="A1507" s="33"/>
      <c r="B1507" s="33"/>
      <c r="C1507" s="33"/>
      <c r="D1507" s="33"/>
      <c r="E1507" s="39"/>
      <c r="F1507" s="33"/>
      <c r="G1507" s="33"/>
      <c r="H1507" s="33"/>
      <c r="I1507" s="34"/>
      <c r="J1507" s="34"/>
      <c r="K1507" s="34"/>
      <c r="L1507" s="33"/>
    </row>
    <row r="1508" spans="1:12" x14ac:dyDescent="0.35">
      <c r="A1508" s="33"/>
      <c r="B1508" s="33"/>
      <c r="C1508" s="33"/>
      <c r="D1508" s="33"/>
      <c r="E1508" s="39"/>
      <c r="F1508" s="33"/>
      <c r="G1508" s="33"/>
      <c r="H1508" s="33"/>
      <c r="I1508" s="34"/>
      <c r="J1508" s="34"/>
      <c r="K1508" s="34"/>
      <c r="L1508" s="33"/>
    </row>
    <row r="1509" spans="1:12" x14ac:dyDescent="0.35">
      <c r="A1509" s="33"/>
      <c r="B1509" s="33"/>
      <c r="C1509" s="33"/>
      <c r="D1509" s="33"/>
      <c r="E1509" s="39"/>
      <c r="F1509" s="33"/>
      <c r="G1509" s="33"/>
      <c r="H1509" s="33"/>
      <c r="I1509" s="34"/>
      <c r="J1509" s="34"/>
      <c r="K1509" s="34"/>
      <c r="L1509" s="33"/>
    </row>
    <row r="1510" spans="1:12" x14ac:dyDescent="0.35">
      <c r="A1510" s="33"/>
      <c r="B1510" s="33"/>
      <c r="C1510" s="33"/>
      <c r="D1510" s="33"/>
      <c r="E1510" s="39"/>
      <c r="F1510" s="33"/>
      <c r="G1510" s="33"/>
      <c r="H1510" s="33"/>
      <c r="I1510" s="34"/>
      <c r="J1510" s="34"/>
      <c r="K1510" s="34"/>
      <c r="L1510" s="33"/>
    </row>
    <row r="1511" spans="1:12" x14ac:dyDescent="0.35">
      <c r="A1511" s="33"/>
      <c r="B1511" s="33"/>
      <c r="C1511" s="33"/>
      <c r="D1511" s="33"/>
      <c r="E1511" s="39"/>
      <c r="F1511" s="33"/>
      <c r="G1511" s="33"/>
      <c r="H1511" s="33"/>
      <c r="I1511" s="34"/>
      <c r="J1511" s="34"/>
      <c r="K1511" s="34"/>
      <c r="L1511" s="33"/>
    </row>
    <row r="1512" spans="1:12" x14ac:dyDescent="0.35">
      <c r="A1512" s="33"/>
      <c r="B1512" s="33"/>
      <c r="C1512" s="33"/>
      <c r="D1512" s="33"/>
      <c r="E1512" s="39"/>
      <c r="F1512" s="33"/>
      <c r="G1512" s="33"/>
      <c r="H1512" s="33"/>
      <c r="I1512" s="34"/>
      <c r="J1512" s="34"/>
      <c r="K1512" s="34"/>
      <c r="L1512" s="33"/>
    </row>
    <row r="1513" spans="1:12" x14ac:dyDescent="0.35">
      <c r="A1513" s="33"/>
      <c r="B1513" s="33"/>
      <c r="C1513" s="33"/>
      <c r="D1513" s="33"/>
      <c r="E1513" s="39"/>
      <c r="F1513" s="33"/>
      <c r="G1513" s="33"/>
      <c r="H1513" s="33"/>
      <c r="I1513" s="34"/>
      <c r="J1513" s="34"/>
      <c r="K1513" s="34"/>
      <c r="L1513" s="33"/>
    </row>
    <row r="1514" spans="1:12" x14ac:dyDescent="0.35">
      <c r="A1514" s="33"/>
      <c r="B1514" s="33"/>
      <c r="C1514" s="33"/>
      <c r="D1514" s="33"/>
      <c r="E1514" s="39"/>
      <c r="F1514" s="33"/>
      <c r="G1514" s="33"/>
      <c r="H1514" s="33"/>
      <c r="I1514" s="34"/>
      <c r="J1514" s="34"/>
      <c r="K1514" s="34"/>
      <c r="L1514" s="33"/>
    </row>
    <row r="1515" spans="1:12" x14ac:dyDescent="0.35">
      <c r="A1515" s="33"/>
      <c r="B1515" s="33"/>
      <c r="C1515" s="33"/>
      <c r="D1515" s="33"/>
      <c r="E1515" s="39"/>
      <c r="F1515" s="33"/>
      <c r="G1515" s="33"/>
      <c r="H1515" s="33"/>
      <c r="I1515" s="34"/>
      <c r="J1515" s="34"/>
      <c r="K1515" s="34"/>
      <c r="L1515" s="33"/>
    </row>
    <row r="1516" spans="1:12" x14ac:dyDescent="0.35">
      <c r="A1516" s="33"/>
      <c r="B1516" s="33"/>
      <c r="C1516" s="33"/>
      <c r="D1516" s="33"/>
      <c r="E1516" s="39"/>
      <c r="F1516" s="33"/>
      <c r="G1516" s="33"/>
      <c r="H1516" s="33"/>
      <c r="I1516" s="34"/>
      <c r="J1516" s="34"/>
      <c r="K1516" s="34"/>
      <c r="L1516" s="33"/>
    </row>
    <row r="1517" spans="1:12" x14ac:dyDescent="0.35">
      <c r="A1517" s="33"/>
      <c r="B1517" s="33"/>
      <c r="C1517" s="33"/>
      <c r="D1517" s="33"/>
      <c r="E1517" s="39"/>
      <c r="F1517" s="33"/>
      <c r="G1517" s="33"/>
      <c r="H1517" s="33"/>
      <c r="I1517" s="34"/>
      <c r="J1517" s="34"/>
      <c r="K1517" s="34"/>
      <c r="L1517" s="33"/>
    </row>
    <row r="1518" spans="1:12" x14ac:dyDescent="0.35">
      <c r="A1518" s="33"/>
      <c r="B1518" s="33"/>
      <c r="C1518" s="33"/>
      <c r="D1518" s="33"/>
      <c r="E1518" s="39"/>
      <c r="F1518" s="33"/>
      <c r="G1518" s="33"/>
      <c r="H1518" s="33"/>
      <c r="I1518" s="34"/>
      <c r="J1518" s="34"/>
      <c r="K1518" s="34"/>
      <c r="L1518" s="33"/>
    </row>
    <row r="1519" spans="1:12" x14ac:dyDescent="0.35">
      <c r="A1519" s="33"/>
      <c r="B1519" s="33"/>
      <c r="C1519" s="33"/>
      <c r="D1519" s="33"/>
      <c r="E1519" s="39"/>
      <c r="F1519" s="33"/>
      <c r="G1519" s="33"/>
      <c r="H1519" s="33"/>
      <c r="I1519" s="34"/>
      <c r="J1519" s="34"/>
      <c r="K1519" s="34"/>
      <c r="L1519" s="33"/>
    </row>
    <row r="1520" spans="1:12" x14ac:dyDescent="0.35">
      <c r="A1520" s="33"/>
      <c r="B1520" s="33"/>
      <c r="C1520" s="33"/>
      <c r="D1520" s="33"/>
      <c r="E1520" s="39"/>
      <c r="F1520" s="33"/>
      <c r="G1520" s="33"/>
      <c r="H1520" s="33"/>
      <c r="I1520" s="34"/>
      <c r="J1520" s="34"/>
      <c r="K1520" s="34"/>
      <c r="L1520" s="33"/>
    </row>
    <row r="1521" spans="1:12" x14ac:dyDescent="0.35">
      <c r="A1521" s="33"/>
      <c r="B1521" s="33"/>
      <c r="C1521" s="33"/>
      <c r="D1521" s="33"/>
      <c r="E1521" s="39"/>
      <c r="F1521" s="33"/>
      <c r="G1521" s="33"/>
      <c r="H1521" s="33"/>
      <c r="I1521" s="34"/>
      <c r="J1521" s="34"/>
      <c r="K1521" s="34"/>
      <c r="L1521" s="33"/>
    </row>
    <row r="1522" spans="1:12" x14ac:dyDescent="0.35">
      <c r="A1522" s="33"/>
      <c r="B1522" s="33"/>
      <c r="C1522" s="33"/>
      <c r="D1522" s="33"/>
      <c r="E1522" s="39"/>
      <c r="F1522" s="33"/>
      <c r="G1522" s="33"/>
      <c r="H1522" s="33"/>
      <c r="I1522" s="34"/>
      <c r="J1522" s="34"/>
      <c r="K1522" s="34"/>
      <c r="L1522" s="33"/>
    </row>
    <row r="1523" spans="1:12" x14ac:dyDescent="0.35">
      <c r="A1523" s="33"/>
      <c r="B1523" s="33"/>
      <c r="C1523" s="33"/>
      <c r="D1523" s="33"/>
      <c r="E1523" s="39"/>
      <c r="F1523" s="33"/>
      <c r="G1523" s="33"/>
      <c r="H1523" s="33"/>
      <c r="I1523" s="34"/>
      <c r="J1523" s="34"/>
      <c r="K1523" s="34"/>
      <c r="L1523" s="33"/>
    </row>
    <row r="1524" spans="1:12" x14ac:dyDescent="0.35">
      <c r="A1524" s="33"/>
      <c r="B1524" s="33"/>
      <c r="C1524" s="33"/>
      <c r="D1524" s="33"/>
      <c r="E1524" s="39"/>
      <c r="F1524" s="33"/>
      <c r="G1524" s="33"/>
      <c r="H1524" s="33"/>
      <c r="I1524" s="34"/>
      <c r="J1524" s="34"/>
      <c r="K1524" s="34"/>
      <c r="L1524" s="33"/>
    </row>
    <row r="1525" spans="1:12" x14ac:dyDescent="0.35">
      <c r="A1525" s="33"/>
      <c r="B1525" s="33"/>
      <c r="C1525" s="33"/>
      <c r="D1525" s="33"/>
      <c r="E1525" s="39"/>
      <c r="F1525" s="33"/>
      <c r="G1525" s="33"/>
      <c r="H1525" s="33"/>
      <c r="I1525" s="34"/>
      <c r="J1525" s="34"/>
      <c r="K1525" s="34"/>
      <c r="L1525" s="33"/>
    </row>
    <row r="1526" spans="1:12" x14ac:dyDescent="0.35">
      <c r="A1526" s="33"/>
      <c r="B1526" s="33"/>
      <c r="C1526" s="33"/>
      <c r="D1526" s="33"/>
      <c r="E1526" s="39"/>
      <c r="F1526" s="33"/>
      <c r="G1526" s="33"/>
      <c r="H1526" s="33"/>
      <c r="I1526" s="34"/>
      <c r="J1526" s="34"/>
      <c r="K1526" s="34"/>
      <c r="L1526" s="33"/>
    </row>
    <row r="1527" spans="1:12" x14ac:dyDescent="0.35">
      <c r="A1527" s="33"/>
      <c r="B1527" s="33"/>
      <c r="C1527" s="33"/>
      <c r="D1527" s="33"/>
      <c r="E1527" s="39"/>
      <c r="F1527" s="33"/>
      <c r="G1527" s="33"/>
      <c r="H1527" s="33"/>
      <c r="I1527" s="34"/>
      <c r="J1527" s="34"/>
      <c r="K1527" s="34"/>
      <c r="L1527" s="33"/>
    </row>
    <row r="1528" spans="1:12" x14ac:dyDescent="0.35">
      <c r="A1528" s="33"/>
      <c r="B1528" s="33"/>
      <c r="C1528" s="33"/>
      <c r="D1528" s="33"/>
      <c r="E1528" s="39"/>
      <c r="F1528" s="33"/>
      <c r="G1528" s="33"/>
      <c r="H1528" s="33"/>
      <c r="I1528" s="34"/>
      <c r="J1528" s="34"/>
      <c r="K1528" s="34"/>
      <c r="L1528" s="33"/>
    </row>
    <row r="1529" spans="1:12" x14ac:dyDescent="0.35">
      <c r="A1529" s="33"/>
      <c r="B1529" s="33"/>
      <c r="C1529" s="33"/>
      <c r="D1529" s="33"/>
      <c r="E1529" s="39"/>
      <c r="F1529" s="33"/>
      <c r="G1529" s="33"/>
      <c r="H1529" s="33"/>
      <c r="I1529" s="34"/>
      <c r="J1529" s="34"/>
      <c r="K1529" s="34"/>
      <c r="L1529" s="33"/>
    </row>
    <row r="1530" spans="1:12" x14ac:dyDescent="0.35">
      <c r="A1530" s="33"/>
      <c r="B1530" s="33"/>
      <c r="C1530" s="33"/>
      <c r="D1530" s="33"/>
      <c r="E1530" s="39"/>
      <c r="F1530" s="33"/>
      <c r="G1530" s="33"/>
      <c r="H1530" s="33"/>
      <c r="I1530" s="34"/>
      <c r="J1530" s="34"/>
      <c r="K1530" s="34"/>
      <c r="L1530" s="33"/>
    </row>
    <row r="1531" spans="1:12" x14ac:dyDescent="0.35">
      <c r="A1531" s="33"/>
      <c r="B1531" s="33"/>
      <c r="C1531" s="33"/>
      <c r="D1531" s="33"/>
      <c r="E1531" s="39"/>
      <c r="F1531" s="33"/>
      <c r="G1531" s="33"/>
      <c r="H1531" s="33"/>
      <c r="I1531" s="34"/>
      <c r="J1531" s="34"/>
      <c r="K1531" s="34"/>
      <c r="L1531" s="33"/>
    </row>
    <row r="1532" spans="1:12" x14ac:dyDescent="0.35">
      <c r="A1532" s="33"/>
      <c r="B1532" s="33"/>
      <c r="C1532" s="33"/>
      <c r="D1532" s="33"/>
      <c r="E1532" s="39"/>
      <c r="F1532" s="33"/>
      <c r="G1532" s="33"/>
      <c r="H1532" s="33"/>
      <c r="I1532" s="34"/>
      <c r="J1532" s="34"/>
      <c r="K1532" s="34"/>
      <c r="L1532" s="33"/>
    </row>
    <row r="1533" spans="1:12" x14ac:dyDescent="0.35">
      <c r="A1533" s="33"/>
      <c r="B1533" s="33"/>
      <c r="C1533" s="33"/>
      <c r="D1533" s="33"/>
      <c r="E1533" s="39"/>
      <c r="F1533" s="33"/>
      <c r="G1533" s="33"/>
      <c r="H1533" s="33"/>
      <c r="I1533" s="34"/>
      <c r="J1533" s="34"/>
      <c r="K1533" s="34"/>
      <c r="L1533" s="33"/>
    </row>
    <row r="1534" spans="1:12" x14ac:dyDescent="0.35">
      <c r="A1534" s="33"/>
      <c r="B1534" s="33"/>
      <c r="C1534" s="33"/>
      <c r="D1534" s="33"/>
      <c r="E1534" s="39"/>
      <c r="F1534" s="33"/>
      <c r="G1534" s="33"/>
      <c r="H1534" s="33"/>
      <c r="I1534" s="34"/>
      <c r="J1534" s="34"/>
      <c r="K1534" s="34"/>
      <c r="L1534" s="33"/>
    </row>
    <row r="1535" spans="1:12" x14ac:dyDescent="0.35">
      <c r="A1535" s="33"/>
      <c r="B1535" s="33"/>
      <c r="C1535" s="33"/>
      <c r="D1535" s="33"/>
      <c r="E1535" s="39"/>
      <c r="F1535" s="33"/>
      <c r="G1535" s="33"/>
      <c r="H1535" s="33"/>
      <c r="I1535" s="34"/>
      <c r="J1535" s="34"/>
      <c r="K1535" s="34"/>
      <c r="L1535" s="33"/>
    </row>
    <row r="1536" spans="1:12" x14ac:dyDescent="0.35">
      <c r="A1536" s="33"/>
      <c r="B1536" s="33"/>
      <c r="C1536" s="33"/>
      <c r="D1536" s="33"/>
      <c r="E1536" s="39"/>
      <c r="F1536" s="33"/>
      <c r="G1536" s="33"/>
      <c r="H1536" s="33"/>
      <c r="I1536" s="34"/>
      <c r="J1536" s="34"/>
      <c r="K1536" s="34"/>
      <c r="L1536" s="33"/>
    </row>
    <row r="1537" spans="1:12" x14ac:dyDescent="0.35">
      <c r="A1537" s="33"/>
      <c r="B1537" s="33"/>
      <c r="C1537" s="33"/>
      <c r="D1537" s="33"/>
      <c r="E1537" s="39"/>
      <c r="F1537" s="33"/>
      <c r="G1537" s="33"/>
      <c r="H1537" s="33"/>
      <c r="I1537" s="34"/>
      <c r="J1537" s="34"/>
      <c r="K1537" s="34"/>
      <c r="L1537" s="33"/>
    </row>
    <row r="1538" spans="1:12" x14ac:dyDescent="0.35">
      <c r="A1538" s="33"/>
      <c r="B1538" s="33"/>
      <c r="C1538" s="33"/>
      <c r="D1538" s="33"/>
      <c r="E1538" s="39"/>
      <c r="F1538" s="33"/>
      <c r="G1538" s="33"/>
      <c r="H1538" s="33"/>
      <c r="I1538" s="34"/>
      <c r="J1538" s="34"/>
      <c r="K1538" s="34"/>
      <c r="L1538" s="33"/>
    </row>
    <row r="1539" spans="1:12" x14ac:dyDescent="0.35">
      <c r="A1539" s="33"/>
      <c r="B1539" s="33"/>
      <c r="C1539" s="33"/>
      <c r="D1539" s="33"/>
      <c r="E1539" s="39"/>
      <c r="F1539" s="33"/>
      <c r="G1539" s="33"/>
      <c r="H1539" s="33"/>
      <c r="I1539" s="34"/>
      <c r="J1539" s="34"/>
      <c r="K1539" s="34"/>
      <c r="L1539" s="33"/>
    </row>
    <row r="1540" spans="1:12" x14ac:dyDescent="0.35">
      <c r="A1540" s="33"/>
      <c r="B1540" s="33"/>
      <c r="C1540" s="33"/>
      <c r="D1540" s="33"/>
      <c r="E1540" s="39"/>
      <c r="F1540" s="33"/>
      <c r="G1540" s="33"/>
      <c r="H1540" s="33"/>
      <c r="I1540" s="34"/>
      <c r="J1540" s="34"/>
      <c r="K1540" s="34"/>
      <c r="L1540" s="33"/>
    </row>
    <row r="1541" spans="1:12" x14ac:dyDescent="0.35">
      <c r="A1541" s="33"/>
      <c r="B1541" s="33"/>
      <c r="C1541" s="33"/>
      <c r="D1541" s="33"/>
      <c r="E1541" s="39"/>
      <c r="F1541" s="33"/>
      <c r="G1541" s="33"/>
      <c r="H1541" s="33"/>
      <c r="I1541" s="34"/>
      <c r="J1541" s="34"/>
      <c r="K1541" s="34"/>
      <c r="L1541" s="33"/>
    </row>
    <row r="1542" spans="1:12" x14ac:dyDescent="0.35">
      <c r="A1542" s="33"/>
      <c r="B1542" s="33"/>
      <c r="C1542" s="33"/>
      <c r="D1542" s="33"/>
      <c r="E1542" s="39"/>
      <c r="F1542" s="33"/>
      <c r="G1542" s="33"/>
      <c r="H1542" s="33"/>
      <c r="I1542" s="34"/>
      <c r="J1542" s="34"/>
      <c r="K1542" s="34"/>
      <c r="L1542" s="33"/>
    </row>
    <row r="1543" spans="1:12" x14ac:dyDescent="0.35">
      <c r="A1543" s="33"/>
      <c r="B1543" s="33"/>
      <c r="C1543" s="33"/>
      <c r="D1543" s="33"/>
      <c r="E1543" s="39"/>
      <c r="F1543" s="33"/>
      <c r="G1543" s="33"/>
      <c r="H1543" s="33"/>
      <c r="I1543" s="34"/>
      <c r="J1543" s="34"/>
      <c r="K1543" s="34"/>
      <c r="L1543" s="33"/>
    </row>
    <row r="1544" spans="1:12" x14ac:dyDescent="0.35">
      <c r="A1544" s="33"/>
      <c r="B1544" s="33"/>
      <c r="C1544" s="33"/>
      <c r="D1544" s="33"/>
      <c r="E1544" s="39"/>
      <c r="F1544" s="33"/>
      <c r="G1544" s="33"/>
      <c r="H1544" s="33"/>
      <c r="I1544" s="34"/>
      <c r="J1544" s="34"/>
      <c r="K1544" s="34"/>
      <c r="L1544" s="33"/>
    </row>
    <row r="1545" spans="1:12" x14ac:dyDescent="0.35">
      <c r="A1545" s="33"/>
      <c r="B1545" s="33"/>
      <c r="C1545" s="33"/>
      <c r="D1545" s="33"/>
      <c r="E1545" s="39"/>
      <c r="F1545" s="33"/>
      <c r="G1545" s="33"/>
      <c r="H1545" s="33"/>
      <c r="I1545" s="34"/>
      <c r="J1545" s="34"/>
      <c r="K1545" s="34"/>
      <c r="L1545" s="33"/>
    </row>
    <row r="1546" spans="1:12" x14ac:dyDescent="0.35">
      <c r="A1546" s="33"/>
      <c r="B1546" s="33"/>
      <c r="C1546" s="33"/>
      <c r="D1546" s="33"/>
      <c r="E1546" s="39"/>
      <c r="F1546" s="33"/>
      <c r="G1546" s="33"/>
      <c r="H1546" s="33"/>
      <c r="I1546" s="34"/>
      <c r="J1546" s="34"/>
      <c r="K1546" s="34"/>
      <c r="L1546" s="33"/>
    </row>
    <row r="1547" spans="1:12" x14ac:dyDescent="0.35">
      <c r="A1547" s="33"/>
      <c r="B1547" s="33"/>
      <c r="C1547" s="33"/>
      <c r="D1547" s="33"/>
      <c r="E1547" s="39"/>
      <c r="F1547" s="33"/>
      <c r="G1547" s="33"/>
      <c r="H1547" s="33"/>
      <c r="I1547" s="34"/>
      <c r="J1547" s="34"/>
      <c r="K1547" s="34"/>
      <c r="L1547" s="33"/>
    </row>
    <row r="1548" spans="1:12" x14ac:dyDescent="0.35">
      <c r="A1548" s="33"/>
      <c r="B1548" s="33"/>
      <c r="C1548" s="33"/>
      <c r="D1548" s="33"/>
      <c r="E1548" s="39"/>
      <c r="F1548" s="33"/>
      <c r="G1548" s="33"/>
      <c r="H1548" s="33"/>
      <c r="I1548" s="34"/>
      <c r="J1548" s="34"/>
      <c r="K1548" s="34"/>
      <c r="L1548" s="33"/>
    </row>
    <row r="1549" spans="1:12" x14ac:dyDescent="0.35">
      <c r="A1549" s="33"/>
      <c r="B1549" s="33"/>
      <c r="C1549" s="33"/>
      <c r="D1549" s="33"/>
      <c r="E1549" s="39"/>
      <c r="F1549" s="33"/>
      <c r="G1549" s="33"/>
      <c r="H1549" s="33"/>
      <c r="I1549" s="34"/>
      <c r="J1549" s="34"/>
      <c r="K1549" s="34"/>
      <c r="L1549" s="33"/>
    </row>
    <row r="1550" spans="1:12" x14ac:dyDescent="0.35">
      <c r="A1550" s="33"/>
      <c r="B1550" s="33"/>
      <c r="C1550" s="33"/>
      <c r="D1550" s="33"/>
      <c r="E1550" s="39"/>
      <c r="F1550" s="33"/>
      <c r="G1550" s="33"/>
      <c r="H1550" s="33"/>
      <c r="I1550" s="34"/>
      <c r="J1550" s="34"/>
      <c r="K1550" s="34"/>
      <c r="L1550" s="33"/>
    </row>
    <row r="1551" spans="1:12" x14ac:dyDescent="0.35">
      <c r="A1551" s="33"/>
      <c r="B1551" s="33"/>
      <c r="C1551" s="33"/>
      <c r="D1551" s="33"/>
      <c r="E1551" s="39"/>
      <c r="F1551" s="33"/>
      <c r="G1551" s="33"/>
      <c r="H1551" s="33"/>
      <c r="I1551" s="34"/>
      <c r="J1551" s="34"/>
      <c r="K1551" s="34"/>
      <c r="L1551" s="33"/>
    </row>
    <row r="1552" spans="1:12" x14ac:dyDescent="0.35">
      <c r="A1552" s="33"/>
      <c r="B1552" s="33"/>
      <c r="C1552" s="33"/>
      <c r="D1552" s="33"/>
      <c r="E1552" s="39"/>
      <c r="F1552" s="33"/>
      <c r="G1552" s="33"/>
      <c r="H1552" s="33"/>
      <c r="I1552" s="34"/>
      <c r="J1552" s="34"/>
      <c r="K1552" s="34"/>
      <c r="L1552" s="33"/>
    </row>
    <row r="1553" spans="1:12" x14ac:dyDescent="0.35">
      <c r="A1553" s="33"/>
      <c r="B1553" s="33"/>
      <c r="C1553" s="33"/>
      <c r="D1553" s="33"/>
      <c r="E1553" s="39"/>
      <c r="F1553" s="33"/>
      <c r="G1553" s="33"/>
      <c r="H1553" s="33"/>
      <c r="I1553" s="34"/>
      <c r="J1553" s="34"/>
      <c r="K1553" s="34"/>
      <c r="L1553" s="33"/>
    </row>
    <row r="1554" spans="1:12" x14ac:dyDescent="0.35">
      <c r="A1554" s="33"/>
      <c r="B1554" s="33"/>
      <c r="C1554" s="33"/>
      <c r="D1554" s="33"/>
      <c r="E1554" s="39"/>
      <c r="F1554" s="33"/>
      <c r="G1554" s="33"/>
      <c r="H1554" s="33"/>
      <c r="I1554" s="34"/>
      <c r="J1554" s="34"/>
      <c r="K1554" s="34"/>
      <c r="L1554" s="33"/>
    </row>
    <row r="1555" spans="1:12" x14ac:dyDescent="0.35">
      <c r="A1555" s="33"/>
      <c r="B1555" s="33"/>
      <c r="C1555" s="33"/>
      <c r="D1555" s="33"/>
      <c r="E1555" s="39"/>
      <c r="F1555" s="33"/>
      <c r="G1555" s="33"/>
      <c r="H1555" s="33"/>
      <c r="I1555" s="34"/>
      <c r="J1555" s="34"/>
      <c r="K1555" s="34"/>
      <c r="L1555" s="33"/>
    </row>
    <row r="1556" spans="1:12" x14ac:dyDescent="0.35">
      <c r="A1556" s="33"/>
      <c r="B1556" s="33"/>
      <c r="C1556" s="33"/>
      <c r="D1556" s="33"/>
      <c r="E1556" s="39"/>
      <c r="F1556" s="33"/>
      <c r="G1556" s="33"/>
      <c r="H1556" s="33"/>
      <c r="I1556" s="34"/>
      <c r="J1556" s="34"/>
      <c r="K1556" s="34"/>
      <c r="L1556" s="33"/>
    </row>
    <row r="1557" spans="1:12" x14ac:dyDescent="0.35">
      <c r="A1557" s="33"/>
      <c r="B1557" s="33"/>
      <c r="C1557" s="33"/>
      <c r="D1557" s="33"/>
      <c r="E1557" s="39"/>
      <c r="F1557" s="33"/>
      <c r="G1557" s="33"/>
      <c r="H1557" s="33"/>
      <c r="I1557" s="34"/>
      <c r="J1557" s="34"/>
      <c r="K1557" s="34"/>
      <c r="L1557" s="33"/>
    </row>
    <row r="1558" spans="1:12" x14ac:dyDescent="0.35">
      <c r="A1558" s="33"/>
      <c r="B1558" s="33"/>
      <c r="C1558" s="33"/>
      <c r="D1558" s="33"/>
      <c r="E1558" s="39"/>
      <c r="F1558" s="33"/>
      <c r="G1558" s="33"/>
      <c r="H1558" s="33"/>
      <c r="I1558" s="34"/>
      <c r="J1558" s="34"/>
      <c r="K1558" s="34"/>
      <c r="L1558" s="33"/>
    </row>
    <row r="1559" spans="1:12" x14ac:dyDescent="0.35">
      <c r="A1559" s="33"/>
      <c r="B1559" s="33"/>
      <c r="C1559" s="33"/>
      <c r="D1559" s="33"/>
      <c r="E1559" s="39"/>
      <c r="F1559" s="33"/>
      <c r="G1559" s="33"/>
      <c r="H1559" s="33"/>
      <c r="I1559" s="34"/>
      <c r="J1559" s="34"/>
      <c r="K1559" s="34"/>
      <c r="L1559" s="33"/>
    </row>
    <row r="1560" spans="1:12" x14ac:dyDescent="0.35">
      <c r="A1560" s="33"/>
      <c r="B1560" s="33"/>
      <c r="C1560" s="33"/>
      <c r="D1560" s="33"/>
      <c r="E1560" s="39"/>
      <c r="F1560" s="33"/>
      <c r="G1560" s="33"/>
      <c r="H1560" s="33"/>
      <c r="I1560" s="34"/>
      <c r="J1560" s="34"/>
      <c r="K1560" s="34"/>
      <c r="L1560" s="33"/>
    </row>
    <row r="1561" spans="1:12" x14ac:dyDescent="0.35">
      <c r="A1561" s="33"/>
      <c r="B1561" s="33"/>
      <c r="C1561" s="33"/>
      <c r="D1561" s="33"/>
      <c r="E1561" s="39"/>
      <c r="F1561" s="33"/>
      <c r="G1561" s="33"/>
      <c r="H1561" s="33"/>
      <c r="I1561" s="34"/>
      <c r="J1561" s="34"/>
      <c r="K1561" s="34"/>
      <c r="L1561" s="33"/>
    </row>
    <row r="1562" spans="1:12" x14ac:dyDescent="0.35">
      <c r="A1562" s="33"/>
      <c r="B1562" s="33"/>
      <c r="C1562" s="33"/>
      <c r="D1562" s="33"/>
      <c r="E1562" s="39"/>
      <c r="F1562" s="33"/>
      <c r="G1562" s="33"/>
      <c r="H1562" s="33"/>
      <c r="I1562" s="34"/>
      <c r="J1562" s="34"/>
      <c r="K1562" s="34"/>
      <c r="L1562" s="33"/>
    </row>
    <row r="1563" spans="1:12" x14ac:dyDescent="0.35">
      <c r="A1563" s="33"/>
      <c r="B1563" s="33"/>
      <c r="C1563" s="33"/>
      <c r="D1563" s="33"/>
      <c r="E1563" s="39"/>
      <c r="F1563" s="33"/>
      <c r="G1563" s="33"/>
      <c r="H1563" s="33"/>
      <c r="I1563" s="34"/>
      <c r="J1563" s="34"/>
      <c r="K1563" s="34"/>
      <c r="L1563" s="33"/>
    </row>
    <row r="1564" spans="1:12" x14ac:dyDescent="0.35">
      <c r="A1564" s="33"/>
      <c r="B1564" s="33"/>
      <c r="C1564" s="33"/>
      <c r="D1564" s="33"/>
      <c r="E1564" s="39"/>
      <c r="F1564" s="33"/>
      <c r="G1564" s="33"/>
      <c r="H1564" s="33"/>
      <c r="I1564" s="34"/>
      <c r="J1564" s="34"/>
      <c r="K1564" s="34"/>
      <c r="L1564" s="33"/>
    </row>
    <row r="1565" spans="1:12" x14ac:dyDescent="0.35">
      <c r="A1565" s="33"/>
      <c r="B1565" s="33"/>
      <c r="C1565" s="33"/>
      <c r="D1565" s="33"/>
      <c r="E1565" s="39"/>
      <c r="F1565" s="33"/>
      <c r="G1565" s="33"/>
      <c r="H1565" s="33"/>
      <c r="I1565" s="34"/>
      <c r="J1565" s="34"/>
      <c r="K1565" s="34"/>
      <c r="L1565" s="33"/>
    </row>
    <row r="1566" spans="1:12" x14ac:dyDescent="0.35">
      <c r="A1566" s="33"/>
      <c r="B1566" s="33"/>
      <c r="C1566" s="33"/>
      <c r="D1566" s="33"/>
      <c r="E1566" s="39"/>
      <c r="F1566" s="33"/>
      <c r="G1566" s="33"/>
      <c r="H1566" s="33"/>
      <c r="I1566" s="34"/>
      <c r="J1566" s="34"/>
      <c r="K1566" s="34"/>
      <c r="L1566" s="33"/>
    </row>
  </sheetData>
  <autoFilter ref="A52:AY5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Z257"/>
  <sheetViews>
    <sheetView workbookViewId="0"/>
  </sheetViews>
  <sheetFormatPr defaultRowHeight="14.5" x14ac:dyDescent="0.35"/>
  <cols>
    <col min="1" max="1" width="8.7265625" customWidth="1"/>
    <col min="2" max="2" width="37.453125" bestFit="1" customWidth="1"/>
    <col min="3" max="3" width="39" bestFit="1" customWidth="1"/>
    <col min="4" max="4" width="41.54296875" bestFit="1" customWidth="1"/>
    <col min="5" max="5" width="33.7265625" bestFit="1" customWidth="1"/>
  </cols>
  <sheetData>
    <row r="1" spans="1:5" ht="18.5" x14ac:dyDescent="0.45">
      <c r="A1" s="1" t="s">
        <v>182</v>
      </c>
    </row>
    <row r="2" spans="1:5" x14ac:dyDescent="0.35">
      <c r="A2" s="66" t="s">
        <v>264</v>
      </c>
    </row>
    <row r="3" spans="1:5" x14ac:dyDescent="0.35">
      <c r="A3" s="66"/>
    </row>
    <row r="4" spans="1:5" x14ac:dyDescent="0.35">
      <c r="A4" s="2" t="s">
        <v>2</v>
      </c>
      <c r="B4" s="2" t="s">
        <v>295</v>
      </c>
      <c r="C4" s="2" t="s">
        <v>294</v>
      </c>
      <c r="D4" s="2" t="s">
        <v>296</v>
      </c>
      <c r="E4" s="2" t="s">
        <v>297</v>
      </c>
    </row>
    <row r="5" spans="1:5" x14ac:dyDescent="0.35">
      <c r="A5" s="66">
        <v>1921</v>
      </c>
      <c r="B5" s="15">
        <f>AVERAGE(F53:F106)</f>
        <v>27.416666666666668</v>
      </c>
      <c r="C5" s="15">
        <f>AVERAGE(F107:F159)</f>
        <v>23.4</v>
      </c>
      <c r="D5" s="15"/>
      <c r="E5" s="15"/>
    </row>
    <row r="6" spans="1:5" x14ac:dyDescent="0.35">
      <c r="A6" s="66">
        <v>1922</v>
      </c>
      <c r="B6" s="15">
        <f>AVERAGE(G53:G106)</f>
        <v>26.416666666666668</v>
      </c>
      <c r="C6" s="15">
        <f>AVERAGE(G107:G159)</f>
        <v>22.4</v>
      </c>
      <c r="D6" s="15"/>
      <c r="E6" s="15"/>
    </row>
    <row r="7" spans="1:5" x14ac:dyDescent="0.35">
      <c r="A7" s="66">
        <v>1923</v>
      </c>
      <c r="B7" s="15">
        <f>AVERAGE(H53:H106)</f>
        <v>25.1875</v>
      </c>
      <c r="C7" s="15">
        <f>AVERAGE(H107:H159)</f>
        <v>38.333333333333336</v>
      </c>
      <c r="D7" s="15"/>
      <c r="E7" s="15"/>
    </row>
    <row r="8" spans="1:5" x14ac:dyDescent="0.35">
      <c r="A8" s="66">
        <v>1924</v>
      </c>
      <c r="B8" s="15">
        <f>AVERAGE(I53:I106)</f>
        <v>27.85</v>
      </c>
      <c r="C8" s="15">
        <f>AVERAGE(I107:I159)</f>
        <v>37.333333333333336</v>
      </c>
      <c r="D8" s="15"/>
      <c r="E8" s="15">
        <f>AVERAGE(I169:I183)</f>
        <v>32</v>
      </c>
    </row>
    <row r="9" spans="1:5" x14ac:dyDescent="0.35">
      <c r="A9" s="66">
        <v>1925</v>
      </c>
      <c r="B9" s="15">
        <f>AVERAGE(J53:J106)</f>
        <v>27.59090909090909</v>
      </c>
      <c r="C9" s="15">
        <f>AVERAGE(J107:J159)</f>
        <v>36.333333333333336</v>
      </c>
      <c r="D9" s="15"/>
      <c r="E9" s="15">
        <f>AVERAGE(J169:J183)</f>
        <v>31</v>
      </c>
    </row>
    <row r="10" spans="1:5" x14ac:dyDescent="0.35">
      <c r="A10" s="66">
        <v>1926</v>
      </c>
      <c r="B10" s="15">
        <f>AVERAGE(K53:K106)</f>
        <v>26.59090909090909</v>
      </c>
      <c r="C10" s="15">
        <f>AVERAGE(K107:K159)</f>
        <v>35.333333333333336</v>
      </c>
      <c r="D10" s="15"/>
      <c r="E10" s="15">
        <f>AVERAGE(K169:K183)</f>
        <v>30</v>
      </c>
    </row>
    <row r="11" spans="1:5" x14ac:dyDescent="0.35">
      <c r="A11" s="66">
        <v>1927</v>
      </c>
      <c r="B11" s="15">
        <f>AVERAGE(L53:L106)</f>
        <v>25.958333333333332</v>
      </c>
      <c r="C11" s="15">
        <f>AVERAGE(L107:L159)</f>
        <v>30</v>
      </c>
      <c r="D11" s="15"/>
      <c r="E11" s="15">
        <f>AVERAGE(L169:L183)</f>
        <v>29</v>
      </c>
    </row>
    <row r="12" spans="1:5" x14ac:dyDescent="0.35">
      <c r="A12" s="66">
        <v>1928</v>
      </c>
      <c r="B12" s="15">
        <f>AVERAGE(M53:M106)</f>
        <v>23.583333333333332</v>
      </c>
      <c r="C12" s="15">
        <f>AVERAGE(M107:M159)</f>
        <v>29</v>
      </c>
      <c r="D12" s="15"/>
      <c r="E12" s="15">
        <f>AVERAGE(M169:M183)</f>
        <v>28</v>
      </c>
    </row>
    <row r="13" spans="1:5" x14ac:dyDescent="0.35">
      <c r="A13" s="66">
        <v>1929</v>
      </c>
      <c r="B13" s="15">
        <f>AVERAGE(N53:N106)</f>
        <v>22.632352941176471</v>
      </c>
      <c r="C13" s="15">
        <f>AVERAGE(N107:N159)</f>
        <v>42.1</v>
      </c>
      <c r="D13" s="15"/>
      <c r="E13" s="15">
        <f>AVERAGE(N169:N183)</f>
        <v>33</v>
      </c>
    </row>
    <row r="14" spans="1:5" x14ac:dyDescent="0.35">
      <c r="A14" s="66">
        <v>1930</v>
      </c>
      <c r="B14" s="15">
        <f>AVERAGE(O53:O106)</f>
        <v>21.632352941176471</v>
      </c>
      <c r="C14" s="15">
        <f>AVERAGE(O107:O159)</f>
        <v>36.375</v>
      </c>
      <c r="D14" s="15"/>
      <c r="E14" s="15">
        <f>AVERAGE(O169:O183)</f>
        <v>32</v>
      </c>
    </row>
    <row r="15" spans="1:5" x14ac:dyDescent="0.35">
      <c r="A15" s="66">
        <v>1931</v>
      </c>
      <c r="B15" s="15">
        <f>AVERAGE(P53:P106)</f>
        <v>21</v>
      </c>
      <c r="C15" s="15">
        <f>AVERAGE(P107:P159)</f>
        <v>14.5</v>
      </c>
      <c r="D15" s="15"/>
      <c r="E15" s="15">
        <f>AVERAGE(P169:P183)</f>
        <v>31</v>
      </c>
    </row>
    <row r="16" spans="1:5" x14ac:dyDescent="0.35">
      <c r="A16" s="66">
        <v>1932</v>
      </c>
      <c r="B16" s="15">
        <f>AVERAGE(Q53:Q106)</f>
        <v>18.714285714285715</v>
      </c>
      <c r="C16" s="15">
        <f>AVERAGE(Q107:Q159)</f>
        <v>16</v>
      </c>
      <c r="D16" s="15"/>
      <c r="E16" s="15">
        <f>AVERAGE(Q169:Q183)</f>
        <v>30</v>
      </c>
    </row>
    <row r="17" spans="1:5" x14ac:dyDescent="0.35">
      <c r="A17" s="66">
        <v>1933</v>
      </c>
      <c r="B17" s="15">
        <f>AVERAGE(R53:R106)</f>
        <v>17.714285714285715</v>
      </c>
      <c r="C17" s="15">
        <f>AVERAGE(R107:R159)</f>
        <v>15</v>
      </c>
      <c r="D17" s="15"/>
      <c r="E17" s="15">
        <f>AVERAGE(R169:R183)</f>
        <v>29</v>
      </c>
    </row>
    <row r="18" spans="1:5" x14ac:dyDescent="0.35">
      <c r="A18" s="66">
        <v>1934</v>
      </c>
      <c r="B18" s="15">
        <f>AVERAGE(S53:S106)</f>
        <v>16</v>
      </c>
      <c r="C18" s="15">
        <f>AVERAGE(S107:S159)</f>
        <v>12.5</v>
      </c>
      <c r="D18" s="15">
        <f>AVERAGE(S161:S167)</f>
        <v>9</v>
      </c>
      <c r="E18" s="15">
        <f>AVERAGE(S169:S183)</f>
        <v>28</v>
      </c>
    </row>
    <row r="19" spans="1:5" x14ac:dyDescent="0.35">
      <c r="A19" s="66">
        <v>1935</v>
      </c>
      <c r="B19" s="15">
        <f>AVERAGE(T53:T106)</f>
        <v>15.318181818181818</v>
      </c>
      <c r="C19" s="15">
        <f>AVERAGE(T107:T159)</f>
        <v>15.5</v>
      </c>
      <c r="D19" s="15">
        <f>AVERAGE(T161:T167)</f>
        <v>8</v>
      </c>
      <c r="E19" s="15">
        <f>AVERAGE(T169:T183)</f>
        <v>33</v>
      </c>
    </row>
    <row r="20" spans="1:5" x14ac:dyDescent="0.35">
      <c r="A20" s="66">
        <v>1936</v>
      </c>
      <c r="B20" s="15">
        <f>AVERAGE(U53:U106)</f>
        <v>15.2</v>
      </c>
      <c r="C20" s="15">
        <f>AVERAGE(U107:U159)</f>
        <v>19.100000000000001</v>
      </c>
      <c r="D20" s="15">
        <f>AVERAGE(U161:U167)</f>
        <v>15</v>
      </c>
      <c r="E20" s="15">
        <f>AVERAGE(U169:U183)</f>
        <v>32</v>
      </c>
    </row>
    <row r="21" spans="1:5" x14ac:dyDescent="0.35">
      <c r="A21" s="66">
        <v>1937</v>
      </c>
      <c r="B21" s="15">
        <f>AVERAGE(V53:V106)</f>
        <v>16.125</v>
      </c>
      <c r="C21" s="15">
        <f>AVERAGE(V107:V159)</f>
        <v>15.75</v>
      </c>
      <c r="D21" s="15">
        <f>AVERAGE(V161:V167)</f>
        <v>14.8</v>
      </c>
      <c r="E21" s="15">
        <f>AVERAGE(V169:V183)</f>
        <v>31</v>
      </c>
    </row>
    <row r="22" spans="1:5" x14ac:dyDescent="0.35">
      <c r="A22" s="66">
        <v>1938</v>
      </c>
      <c r="B22" s="15">
        <f>AVERAGE(W53:W106)</f>
        <v>14.9</v>
      </c>
      <c r="C22" s="15">
        <f>AVERAGE(W107:W159)</f>
        <v>14</v>
      </c>
      <c r="D22" s="15">
        <f>AVERAGE(W161:W167)</f>
        <v>15.6</v>
      </c>
      <c r="E22" s="15">
        <f>AVERAGE(W169:W183)</f>
        <v>30</v>
      </c>
    </row>
    <row r="23" spans="1:5" x14ac:dyDescent="0.35">
      <c r="A23" s="66">
        <v>1939</v>
      </c>
      <c r="B23" s="15">
        <f>AVERAGE(X53:X106)</f>
        <v>15.923076923076923</v>
      </c>
      <c r="C23" s="15">
        <f>AVERAGE(X107:X159)</f>
        <v>14.625</v>
      </c>
      <c r="D23" s="15">
        <f>AVERAGE(X161:X167)</f>
        <v>14.6</v>
      </c>
      <c r="E23" s="15">
        <f>AVERAGE(X169:X183)</f>
        <v>29</v>
      </c>
    </row>
    <row r="24" spans="1:5" x14ac:dyDescent="0.35">
      <c r="A24" s="66">
        <v>1940</v>
      </c>
      <c r="B24" s="15">
        <f>AVERAGE(Y53:Y106)</f>
        <v>15.133333333333333</v>
      </c>
      <c r="C24" s="15">
        <f>AVERAGE(Y107:Y159)</f>
        <v>14.9</v>
      </c>
      <c r="D24" s="15">
        <f>AVERAGE(Y161:Y167)</f>
        <v>13.6</v>
      </c>
      <c r="E24" s="15">
        <f>AVERAGE(Y169:Y183)</f>
        <v>28</v>
      </c>
    </row>
    <row r="25" spans="1:5" x14ac:dyDescent="0.35">
      <c r="A25" s="66">
        <v>1941</v>
      </c>
      <c r="B25" s="15">
        <f>AVERAGE(Z53:Z106)</f>
        <v>14.133333333333333</v>
      </c>
      <c r="C25" s="15">
        <f>AVERAGE(Z107:Z159)</f>
        <v>13.545454545454545</v>
      </c>
      <c r="D25" s="15">
        <f>AVERAGE(Z161:Z167)</f>
        <v>12.6</v>
      </c>
      <c r="E25" s="15">
        <f>AVERAGE(Z169:Z183)</f>
        <v>27</v>
      </c>
    </row>
    <row r="26" spans="1:5" x14ac:dyDescent="0.35">
      <c r="A26" s="66">
        <v>1942</v>
      </c>
      <c r="B26" s="15">
        <f>AVERAGE(AA53:AA106)</f>
        <v>12.76923076923077</v>
      </c>
      <c r="C26" s="15">
        <f>AVERAGE(AA107:AA159)</f>
        <v>13.076923076923077</v>
      </c>
      <c r="D26" s="15">
        <f>AVERAGE(AA161:AA167)</f>
        <v>11.6</v>
      </c>
      <c r="E26" s="15">
        <f>AVERAGE(AA169:AA183)</f>
        <v>26</v>
      </c>
    </row>
    <row r="27" spans="1:5" x14ac:dyDescent="0.35">
      <c r="A27" s="66">
        <v>1943</v>
      </c>
      <c r="B27" s="15">
        <f>AVERAGE(AB53:AB106)</f>
        <v>10.545454545454545</v>
      </c>
      <c r="C27" s="15">
        <f>AVERAGE(AB107:AB159)</f>
        <v>12.461538461538462</v>
      </c>
      <c r="D27" s="15">
        <f>AVERAGE(AB161:AB167)</f>
        <v>14.666666666666666</v>
      </c>
      <c r="E27" s="15">
        <f>AVERAGE(AB169:AB183)</f>
        <v>25</v>
      </c>
    </row>
    <row r="28" spans="1:5" x14ac:dyDescent="0.35">
      <c r="A28" s="66">
        <v>1944</v>
      </c>
      <c r="B28" s="15">
        <f>AVERAGE(AC53:AC106)</f>
        <v>9.545454545454545</v>
      </c>
      <c r="C28" s="15">
        <f>AVERAGE(AC107:AC159)</f>
        <v>11.933333333333334</v>
      </c>
      <c r="D28" s="15">
        <f>AVERAGE(AC161:AC167)</f>
        <v>10.5</v>
      </c>
      <c r="E28" s="15">
        <f>AVERAGE(AC169:AC183)</f>
        <v>24</v>
      </c>
    </row>
    <row r="29" spans="1:5" x14ac:dyDescent="0.35">
      <c r="A29" s="66">
        <v>1945</v>
      </c>
      <c r="B29" s="15">
        <f>AVERAGE(AD53:AD106)</f>
        <v>9.4</v>
      </c>
      <c r="C29" s="15">
        <f>AVERAGE(AD107:AD159)</f>
        <v>11.384615384615385</v>
      </c>
      <c r="D29" s="15">
        <f>AVERAGE(AD161:AD167)</f>
        <v>9.5</v>
      </c>
      <c r="E29" s="15">
        <f>AVERAGE(AD169:AD183)</f>
        <v>23</v>
      </c>
    </row>
    <row r="30" spans="1:5" x14ac:dyDescent="0.35">
      <c r="A30" s="66">
        <v>1946</v>
      </c>
      <c r="B30" s="15">
        <f>AVERAGE(AE53:AE106)</f>
        <v>6.5</v>
      </c>
      <c r="C30" s="15">
        <f>AVERAGE(AE107:AE159)</f>
        <v>13.5</v>
      </c>
      <c r="D30" s="15">
        <f>AVERAGE(AE161:AE167)</f>
        <v>8.5</v>
      </c>
      <c r="E30" s="15">
        <f>AVERAGE(AE169:AE183)</f>
        <v>22</v>
      </c>
    </row>
    <row r="31" spans="1:5" x14ac:dyDescent="0.35">
      <c r="A31" s="66">
        <v>1947</v>
      </c>
      <c r="B31" s="15">
        <f>AVERAGE(AF53:AF106)</f>
        <v>5.833333333333333</v>
      </c>
      <c r="C31" s="15">
        <f>AVERAGE(AF107:AF159)</f>
        <v>13</v>
      </c>
      <c r="D31" s="15">
        <f>AVERAGE(AF161:AF167)</f>
        <v>7.5</v>
      </c>
      <c r="E31" s="15">
        <f>AVERAGE(AF169:AF183)</f>
        <v>21</v>
      </c>
    </row>
    <row r="32" spans="1:5" x14ac:dyDescent="0.35">
      <c r="A32" s="66">
        <v>1948</v>
      </c>
      <c r="B32" s="15">
        <f>AVERAGE(AG53:AG106)</f>
        <v>4.833333333333333</v>
      </c>
      <c r="C32" s="15">
        <f>AVERAGE(AG107:AG159)</f>
        <v>11.75</v>
      </c>
      <c r="D32" s="15">
        <f>AVERAGE(AG161:AG167)</f>
        <v>6.5</v>
      </c>
      <c r="E32" s="15">
        <f>AVERAGE(AG169:AG183)</f>
        <v>20</v>
      </c>
    </row>
    <row r="33" spans="1:5" x14ac:dyDescent="0.35">
      <c r="A33" s="66">
        <v>1949</v>
      </c>
      <c r="B33" s="15">
        <f>AVERAGE(AH53:AH106)</f>
        <v>7.333333333333333</v>
      </c>
      <c r="C33" s="15">
        <f>AVERAGE(AH107:AH159)</f>
        <v>10.75</v>
      </c>
      <c r="D33" s="15">
        <f>AVERAGE(AH161:AH167)</f>
        <v>5.5</v>
      </c>
      <c r="E33" s="15"/>
    </row>
    <row r="34" spans="1:5" x14ac:dyDescent="0.35">
      <c r="A34" s="66">
        <v>1950</v>
      </c>
      <c r="B34" s="15">
        <f>AVERAGE(AI53:AI106)</f>
        <v>6.333333333333333</v>
      </c>
      <c r="C34" s="15">
        <f>AVERAGE(AI107:AI159)</f>
        <v>9.4615384615384617</v>
      </c>
      <c r="D34" s="15">
        <f>AVERAGE(AI161:AI167)</f>
        <v>4.5</v>
      </c>
      <c r="E34" s="15"/>
    </row>
    <row r="35" spans="1:5" x14ac:dyDescent="0.35">
      <c r="A35" s="66">
        <v>1951</v>
      </c>
      <c r="B35" s="15">
        <f>AVERAGE(AJ53:AJ106)</f>
        <v>5.333333333333333</v>
      </c>
      <c r="C35" s="15">
        <f>AVERAGE(AJ107:AJ159)</f>
        <v>10.916666666666666</v>
      </c>
      <c r="D35" s="15">
        <f>AVERAGE(AJ161:AJ167)</f>
        <v>3.5</v>
      </c>
      <c r="E35" s="15"/>
    </row>
    <row r="36" spans="1:5" x14ac:dyDescent="0.35">
      <c r="A36" s="66">
        <v>1952</v>
      </c>
      <c r="B36" s="15">
        <f>AVERAGE(AK53:AK106)</f>
        <v>9.1999999999999993</v>
      </c>
      <c r="C36" s="15">
        <f>AVERAGE(AK107:AK159)</f>
        <v>9.6428571428571423</v>
      </c>
      <c r="D36" s="15">
        <f>AVERAGE(AK161:AK167)</f>
        <v>2.5</v>
      </c>
      <c r="E36" s="15"/>
    </row>
    <row r="37" spans="1:5" x14ac:dyDescent="0.35">
      <c r="A37" s="66">
        <v>1953</v>
      </c>
      <c r="B37" s="15">
        <f>AVERAGE(AL53:AL106)</f>
        <v>14.833333333333334</v>
      </c>
      <c r="C37" s="15">
        <f>AVERAGE(AL107:AL159)</f>
        <v>8.7142857142857135</v>
      </c>
      <c r="D37" s="15">
        <f>AVERAGE(AL161:AL167)</f>
        <v>2</v>
      </c>
      <c r="E37" s="15"/>
    </row>
    <row r="38" spans="1:5" x14ac:dyDescent="0.35">
      <c r="A38" s="66">
        <v>1954</v>
      </c>
      <c r="B38" s="15">
        <f>AVERAGE(AM53:AM106)</f>
        <v>13.833333333333334</v>
      </c>
      <c r="C38" s="15">
        <f>AVERAGE(AM107:AM159)</f>
        <v>8.7692307692307701</v>
      </c>
      <c r="D38" s="15"/>
      <c r="E38" s="15"/>
    </row>
    <row r="39" spans="1:5" x14ac:dyDescent="0.35">
      <c r="A39" s="66">
        <v>1955</v>
      </c>
      <c r="B39" s="15">
        <f>AVERAGE(AN53:AN106)</f>
        <v>17.600000000000001</v>
      </c>
      <c r="C39" s="15">
        <f>AVERAGE(AN107:AN159)</f>
        <v>8.1538461538461533</v>
      </c>
      <c r="D39" s="15"/>
      <c r="E39" s="15"/>
    </row>
    <row r="40" spans="1:5" x14ac:dyDescent="0.35">
      <c r="A40" s="66">
        <v>1956</v>
      </c>
      <c r="B40" s="15">
        <f>AVERAGE(AO53:AO106)</f>
        <v>16.600000000000001</v>
      </c>
      <c r="C40" s="15">
        <f>AVERAGE(AO107:AO159)</f>
        <v>7.833333333333333</v>
      </c>
      <c r="D40" s="15"/>
      <c r="E40" s="15">
        <f>AVERAGE(AO169:AO183)</f>
        <v>16</v>
      </c>
    </row>
    <row r="41" spans="1:5" x14ac:dyDescent="0.35">
      <c r="A41" s="66">
        <v>1957</v>
      </c>
      <c r="B41" s="15">
        <f>AVERAGE(AP53:AP106)</f>
        <v>15.6</v>
      </c>
      <c r="C41" s="15">
        <f>AVERAGE(AP107:AP159)</f>
        <v>7</v>
      </c>
      <c r="D41" s="15"/>
      <c r="E41" s="15">
        <f>AVERAGE(AP169:AP183)</f>
        <v>20.25</v>
      </c>
    </row>
    <row r="42" spans="1:5" x14ac:dyDescent="0.35">
      <c r="A42" s="66">
        <v>1958</v>
      </c>
      <c r="B42" s="15">
        <f>AVERAGE(AQ53:AQ106)</f>
        <v>14.6</v>
      </c>
      <c r="C42" s="15">
        <f>AVERAGE(AQ107:AQ159)</f>
        <v>6.666666666666667</v>
      </c>
      <c r="D42" s="15"/>
      <c r="E42" s="15">
        <f>AVERAGE(AQ169:AQ183)</f>
        <v>16.8</v>
      </c>
    </row>
    <row r="43" spans="1:5" x14ac:dyDescent="0.35">
      <c r="A43" s="66">
        <v>1959</v>
      </c>
      <c r="B43" s="15">
        <f>AVERAGE(AR53:AR106)</f>
        <v>13.6</v>
      </c>
      <c r="C43" s="15">
        <f>AVERAGE(AR107:AR159)</f>
        <v>6.9090909090909092</v>
      </c>
      <c r="D43" s="15"/>
      <c r="E43" s="15">
        <f>AVERAGE(AR169:AR183)</f>
        <v>15</v>
      </c>
    </row>
    <row r="44" spans="1:5" x14ac:dyDescent="0.35">
      <c r="A44" s="66">
        <v>1960</v>
      </c>
      <c r="B44" s="15">
        <f>AVERAGE(AS53:AS106)</f>
        <v>12.6</v>
      </c>
      <c r="C44" s="15">
        <f>AVERAGE(AS107:AS159)</f>
        <v>6.0909090909090908</v>
      </c>
      <c r="D44" s="15"/>
      <c r="E44" s="15">
        <f>AVERAGE(AS169:AS183)</f>
        <v>14.090909090909092</v>
      </c>
    </row>
    <row r="45" spans="1:5" x14ac:dyDescent="0.35">
      <c r="A45" s="66">
        <v>1961</v>
      </c>
      <c r="B45" s="15">
        <f>AVERAGE(AT53:AT106)</f>
        <v>11.6</v>
      </c>
      <c r="C45" s="15">
        <f>AVERAGE(AT107:AT159)</f>
        <v>5.4545454545454541</v>
      </c>
      <c r="D45" s="15"/>
      <c r="E45" s="15">
        <f>AVERAGE(AT169:AT183)</f>
        <v>13.090909090909092</v>
      </c>
    </row>
    <row r="46" spans="1:5" x14ac:dyDescent="0.35">
      <c r="A46" s="66">
        <v>1962</v>
      </c>
      <c r="B46" s="15">
        <f>AVERAGE(AU53:AU106)</f>
        <v>10.6</v>
      </c>
      <c r="C46" s="15">
        <f>AVERAGE(AU107:AU159)</f>
        <v>5.5</v>
      </c>
      <c r="D46" s="15"/>
      <c r="E46" s="15">
        <f>AVERAGE(AU169:AU183)</f>
        <v>12.090909090909092</v>
      </c>
    </row>
    <row r="47" spans="1:5" x14ac:dyDescent="0.35">
      <c r="A47" s="66">
        <v>1963</v>
      </c>
      <c r="B47" s="15">
        <f>AVERAGE(AV53:AV106)</f>
        <v>8.3333333333333339</v>
      </c>
      <c r="C47" s="15">
        <f>AVERAGE(AV107:AV159)</f>
        <v>4</v>
      </c>
      <c r="D47" s="15">
        <f>AVERAGE(AV161:AV167)</f>
        <v>10</v>
      </c>
      <c r="E47" s="15">
        <f>AVERAGE(AV169:AV183)</f>
        <v>11.615384615384615</v>
      </c>
    </row>
    <row r="48" spans="1:5" x14ac:dyDescent="0.35">
      <c r="A48" s="66">
        <v>1964</v>
      </c>
      <c r="E48" s="15">
        <f>AVERAGE(AW169:AW183)</f>
        <v>11.416666666666666</v>
      </c>
    </row>
    <row r="49" spans="1:51" x14ac:dyDescent="0.35">
      <c r="A49" s="66">
        <v>1965</v>
      </c>
      <c r="E49" s="15">
        <f>AVERAGE(AX169:AX183)</f>
        <v>10</v>
      </c>
    </row>
    <row r="50" spans="1:51" ht="15" thickBot="1" x14ac:dyDescent="0.4">
      <c r="A50" s="128">
        <v>1966</v>
      </c>
      <c r="B50" s="10"/>
      <c r="C50" s="10"/>
      <c r="D50" s="10"/>
      <c r="E50" s="18">
        <f>AVERAGE(AY169:AY183)</f>
        <v>12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</row>
    <row r="51" spans="1:51" x14ac:dyDescent="0.35">
      <c r="A51" s="66"/>
    </row>
    <row r="52" spans="1:51" x14ac:dyDescent="0.35">
      <c r="A52" s="49" t="s">
        <v>3</v>
      </c>
      <c r="B52" s="49" t="s">
        <v>168</v>
      </c>
      <c r="C52" s="53" t="s">
        <v>4</v>
      </c>
      <c r="D52" s="54" t="s">
        <v>5</v>
      </c>
      <c r="E52" s="54" t="s">
        <v>6</v>
      </c>
      <c r="F52" s="79">
        <v>1921</v>
      </c>
      <c r="G52" s="80">
        <v>1922</v>
      </c>
      <c r="H52" s="79">
        <v>1923</v>
      </c>
      <c r="I52" s="80">
        <v>1924</v>
      </c>
      <c r="J52" s="79">
        <v>1925</v>
      </c>
      <c r="K52" s="80">
        <v>1926</v>
      </c>
      <c r="L52" s="79">
        <v>1927</v>
      </c>
      <c r="M52" s="80">
        <v>1928</v>
      </c>
      <c r="N52" s="79">
        <v>1929</v>
      </c>
      <c r="O52" s="80">
        <v>1930</v>
      </c>
      <c r="P52" s="79">
        <v>1931</v>
      </c>
      <c r="Q52" s="80">
        <v>1932</v>
      </c>
      <c r="R52" s="79">
        <v>1933</v>
      </c>
      <c r="S52" s="80">
        <v>1934</v>
      </c>
      <c r="T52" s="79">
        <v>1935</v>
      </c>
      <c r="U52" s="80">
        <v>1936</v>
      </c>
      <c r="V52" s="79">
        <v>1937</v>
      </c>
      <c r="W52" s="80">
        <v>1938</v>
      </c>
      <c r="X52" s="79">
        <v>1939</v>
      </c>
      <c r="Y52" s="80">
        <v>1940</v>
      </c>
      <c r="Z52" s="79">
        <v>1941</v>
      </c>
      <c r="AA52" s="80">
        <v>1942</v>
      </c>
      <c r="AB52" s="79">
        <v>1943</v>
      </c>
      <c r="AC52" s="80">
        <v>1944</v>
      </c>
      <c r="AD52" s="79">
        <v>1945</v>
      </c>
      <c r="AE52" s="80">
        <v>1946</v>
      </c>
      <c r="AF52" s="79">
        <v>1947</v>
      </c>
      <c r="AG52" s="80">
        <v>1948</v>
      </c>
      <c r="AH52" s="79">
        <v>1949</v>
      </c>
      <c r="AI52" s="80">
        <v>1950</v>
      </c>
      <c r="AJ52" s="79">
        <v>1951</v>
      </c>
      <c r="AK52" s="80">
        <v>1952</v>
      </c>
      <c r="AL52" s="79">
        <v>1953</v>
      </c>
      <c r="AM52" s="80">
        <v>1954</v>
      </c>
      <c r="AN52" s="79">
        <v>1955</v>
      </c>
      <c r="AO52" s="80">
        <v>1956</v>
      </c>
      <c r="AP52" s="79">
        <v>1957</v>
      </c>
      <c r="AQ52" s="80">
        <v>1958</v>
      </c>
      <c r="AR52" s="79">
        <v>1959</v>
      </c>
      <c r="AS52" s="80">
        <v>1960</v>
      </c>
      <c r="AT52" s="79">
        <v>1961</v>
      </c>
      <c r="AU52" s="80">
        <v>1962</v>
      </c>
      <c r="AV52" s="79">
        <v>1963</v>
      </c>
      <c r="AW52" s="80">
        <v>1964</v>
      </c>
      <c r="AX52" s="79">
        <v>1965</v>
      </c>
      <c r="AY52" s="80">
        <v>1966</v>
      </c>
    </row>
    <row r="53" spans="1:51" x14ac:dyDescent="0.35">
      <c r="A53" s="21" t="s">
        <v>58</v>
      </c>
      <c r="B53" s="21" t="s">
        <v>155</v>
      </c>
      <c r="C53" s="45">
        <v>2.75</v>
      </c>
      <c r="D53" s="21">
        <v>1941</v>
      </c>
      <c r="E53" s="28">
        <v>1943</v>
      </c>
      <c r="F53" t="str">
        <f>IF(ISNUMBER('Panel Spreadsheet'!F5),'Panel Spreadsheet'!$E5-'Panel Spreadsheet'!F$4,"")</f>
        <v/>
      </c>
      <c r="G53" t="str">
        <f>IF(ISNUMBER('Panel Spreadsheet'!G5),'Panel Spreadsheet'!$E5-'Panel Spreadsheet'!G$4,"")</f>
        <v/>
      </c>
      <c r="H53" t="str">
        <f>IF(ISNUMBER('Panel Spreadsheet'!H5),'Panel Spreadsheet'!$E5-'Panel Spreadsheet'!H$4,"")</f>
        <v/>
      </c>
      <c r="I53" t="str">
        <f>IF(ISNUMBER('Panel Spreadsheet'!I5),'Panel Spreadsheet'!$E5-'Panel Spreadsheet'!I$4,"")</f>
        <v/>
      </c>
      <c r="J53" t="str">
        <f>IF(ISNUMBER('Panel Spreadsheet'!J5),'Panel Spreadsheet'!$E5-'Panel Spreadsheet'!J$4,"")</f>
        <v/>
      </c>
      <c r="K53" t="str">
        <f>IF(ISNUMBER('Panel Spreadsheet'!K5),'Panel Spreadsheet'!$E5-'Panel Spreadsheet'!K$4,"")</f>
        <v/>
      </c>
      <c r="L53" t="str">
        <f>IF(ISNUMBER('Panel Spreadsheet'!L5),'Panel Spreadsheet'!$E5-'Panel Spreadsheet'!L$4,"")</f>
        <v/>
      </c>
      <c r="M53" t="str">
        <f>IF(ISNUMBER('Panel Spreadsheet'!M5),'Panel Spreadsheet'!$E5-'Panel Spreadsheet'!M$4,"")</f>
        <v/>
      </c>
      <c r="N53" t="str">
        <f>IF(ISNUMBER('Panel Spreadsheet'!N5),'Panel Spreadsheet'!$E5-'Panel Spreadsheet'!N$4,"")</f>
        <v/>
      </c>
      <c r="O53" t="str">
        <f>IF(ISNUMBER('Panel Spreadsheet'!O5),'Panel Spreadsheet'!$E5-'Panel Spreadsheet'!O$4,"")</f>
        <v/>
      </c>
      <c r="P53" t="str">
        <f>IF(ISNUMBER('Panel Spreadsheet'!P5),'Panel Spreadsheet'!$E5-'Panel Spreadsheet'!P$4,"")</f>
        <v/>
      </c>
      <c r="Q53" t="str">
        <f>IF(ISNUMBER('Panel Spreadsheet'!Q5),'Panel Spreadsheet'!$E5-'Panel Spreadsheet'!Q$4,"")</f>
        <v/>
      </c>
      <c r="R53" t="str">
        <f>IF(ISNUMBER('Panel Spreadsheet'!R5),'Panel Spreadsheet'!$E5-'Panel Spreadsheet'!R$4,"")</f>
        <v/>
      </c>
      <c r="S53" t="str">
        <f>IF(ISNUMBER('Panel Spreadsheet'!S5),'Panel Spreadsheet'!$E5-'Panel Spreadsheet'!S$4,"")</f>
        <v/>
      </c>
      <c r="T53" t="str">
        <f>IF(ISNUMBER('Panel Spreadsheet'!T5),'Panel Spreadsheet'!$E5-'Panel Spreadsheet'!T$4,"")</f>
        <v/>
      </c>
      <c r="U53" t="str">
        <f>IF(ISNUMBER('Panel Spreadsheet'!U5),'Panel Spreadsheet'!$E5-'Panel Spreadsheet'!U$4,"")</f>
        <v/>
      </c>
      <c r="V53" t="str">
        <f>IF(ISNUMBER('Panel Spreadsheet'!V5),'Panel Spreadsheet'!$E5-'Panel Spreadsheet'!V$4,"")</f>
        <v/>
      </c>
      <c r="W53">
        <f>IF(ISNUMBER('Panel Spreadsheet'!W5),'Panel Spreadsheet'!$E5-'Panel Spreadsheet'!W$4,"")</f>
        <v>5</v>
      </c>
      <c r="X53">
        <f>IF(ISNUMBER('Panel Spreadsheet'!X5),'Panel Spreadsheet'!$E5-'Panel Spreadsheet'!X$4,"")</f>
        <v>4</v>
      </c>
      <c r="Y53">
        <f>IF(ISNUMBER('Panel Spreadsheet'!Y5),'Panel Spreadsheet'!$E5-'Panel Spreadsheet'!Y$4,"")</f>
        <v>3</v>
      </c>
      <c r="Z53">
        <f>IF(ISNUMBER('Panel Spreadsheet'!Z5),'Panel Spreadsheet'!$E5-'Panel Spreadsheet'!Z$4,"")</f>
        <v>2</v>
      </c>
      <c r="AA53">
        <f>IF(ISNUMBER('Panel Spreadsheet'!AA5),'Panel Spreadsheet'!$E5-'Panel Spreadsheet'!AA$4,"")</f>
        <v>1</v>
      </c>
      <c r="AB53" t="str">
        <f>IF(ISNUMBER('Panel Spreadsheet'!AB5),'Panel Spreadsheet'!$E5-'Panel Spreadsheet'!AB$4,"")</f>
        <v/>
      </c>
      <c r="AC53" t="str">
        <f>IF(ISNUMBER('Panel Spreadsheet'!AC5),'Panel Spreadsheet'!$E5-'Panel Spreadsheet'!AC$4,"")</f>
        <v/>
      </c>
      <c r="AD53" t="str">
        <f>IF(ISNUMBER('Panel Spreadsheet'!AD5),'Panel Spreadsheet'!$E5-'Panel Spreadsheet'!AD$4,"")</f>
        <v/>
      </c>
      <c r="AE53" t="str">
        <f>IF(ISNUMBER('Panel Spreadsheet'!AE5),'Panel Spreadsheet'!$E5-'Panel Spreadsheet'!AE$4,"")</f>
        <v/>
      </c>
      <c r="AF53" t="str">
        <f>IF(ISNUMBER('Panel Spreadsheet'!AF5),'Panel Spreadsheet'!$E5-'Panel Spreadsheet'!AF$4,"")</f>
        <v/>
      </c>
      <c r="AG53" t="str">
        <f>IF(ISNUMBER('Panel Spreadsheet'!AG5),'Panel Spreadsheet'!$E5-'Panel Spreadsheet'!AG$4,"")</f>
        <v/>
      </c>
      <c r="AH53" t="str">
        <f>IF(ISNUMBER('Panel Spreadsheet'!AH5),'Panel Spreadsheet'!$E5-'Panel Spreadsheet'!AH$4,"")</f>
        <v/>
      </c>
      <c r="AI53" t="str">
        <f>IF(ISNUMBER('Panel Spreadsheet'!AI5),'Panel Spreadsheet'!$E5-'Panel Spreadsheet'!AI$4,"")</f>
        <v/>
      </c>
      <c r="AJ53" t="str">
        <f>IF(ISNUMBER('Panel Spreadsheet'!AJ5),'Panel Spreadsheet'!$E5-'Panel Spreadsheet'!AJ$4,"")</f>
        <v/>
      </c>
      <c r="AK53" t="str">
        <f>IF(ISNUMBER('Panel Spreadsheet'!AK5),'Panel Spreadsheet'!$E5-'Panel Spreadsheet'!AK$4,"")</f>
        <v/>
      </c>
      <c r="AL53" t="str">
        <f>IF(ISNUMBER('Panel Spreadsheet'!AL5),'Panel Spreadsheet'!$E5-'Panel Spreadsheet'!AL$4,"")</f>
        <v/>
      </c>
      <c r="AM53" t="str">
        <f>IF(ISNUMBER('Panel Spreadsheet'!AM5),'Panel Spreadsheet'!$E5-'Panel Spreadsheet'!AM$4,"")</f>
        <v/>
      </c>
      <c r="AN53" t="str">
        <f>IF(ISNUMBER('Panel Spreadsheet'!AN5),'Panel Spreadsheet'!$E5-'Panel Spreadsheet'!AN$4,"")</f>
        <v/>
      </c>
      <c r="AO53" t="str">
        <f>IF(ISNUMBER('Panel Spreadsheet'!AO5),'Panel Spreadsheet'!$E5-'Panel Spreadsheet'!AO$4,"")</f>
        <v/>
      </c>
      <c r="AP53" t="str">
        <f>IF(ISNUMBER('Panel Spreadsheet'!AP5),'Panel Spreadsheet'!$E5-'Panel Spreadsheet'!AP$4,"")</f>
        <v/>
      </c>
      <c r="AQ53" t="str">
        <f>IF(ISNUMBER('Panel Spreadsheet'!AQ5),'Panel Spreadsheet'!$E5-'Panel Spreadsheet'!AQ$4,"")</f>
        <v/>
      </c>
      <c r="AR53" t="str">
        <f>IF(ISNUMBER('Panel Spreadsheet'!AR5),'Panel Spreadsheet'!$E5-'Panel Spreadsheet'!AR$4,"")</f>
        <v/>
      </c>
      <c r="AS53" t="str">
        <f>IF(ISNUMBER('Panel Spreadsheet'!AS5),'Panel Spreadsheet'!$E5-'Panel Spreadsheet'!AS$4,"")</f>
        <v/>
      </c>
      <c r="AT53" t="str">
        <f>IF(ISNUMBER('Panel Spreadsheet'!AT5),'Panel Spreadsheet'!$E5-'Panel Spreadsheet'!AT$4,"")</f>
        <v/>
      </c>
      <c r="AU53" t="str">
        <f>IF(ISNUMBER('Panel Spreadsheet'!AU5),'Panel Spreadsheet'!$E5-'Panel Spreadsheet'!AU$4,"")</f>
        <v/>
      </c>
      <c r="AV53" t="str">
        <f>IF(ISNUMBER('Panel Spreadsheet'!AV5),'Panel Spreadsheet'!$E5-'Panel Spreadsheet'!AV$4,"")</f>
        <v/>
      </c>
      <c r="AW53" t="str">
        <f>IF(ISNUMBER('Panel Spreadsheet'!AW5),'Panel Spreadsheet'!$E5-'Panel Spreadsheet'!AW$4,"")</f>
        <v/>
      </c>
      <c r="AX53" t="str">
        <f>IF(ISNUMBER('Panel Spreadsheet'!AX5),'Panel Spreadsheet'!$E5-'Panel Spreadsheet'!AX$4,"")</f>
        <v/>
      </c>
      <c r="AY53" t="str">
        <f>IF(ISNUMBER('Panel Spreadsheet'!AY5),'Panel Spreadsheet'!$E5-'Panel Spreadsheet'!AY$4,"")</f>
        <v/>
      </c>
    </row>
    <row r="54" spans="1:51" x14ac:dyDescent="0.35">
      <c r="A54" s="21" t="s">
        <v>58</v>
      </c>
      <c r="B54" s="21" t="s">
        <v>155</v>
      </c>
      <c r="C54" s="45">
        <v>3</v>
      </c>
      <c r="D54" s="28">
        <v>1944</v>
      </c>
      <c r="E54" s="28">
        <v>1946</v>
      </c>
      <c r="F54" t="str">
        <f>IF(ISNUMBER('Panel Spreadsheet'!F6),'Panel Spreadsheet'!$E6-'Panel Spreadsheet'!F$4,"")</f>
        <v/>
      </c>
      <c r="G54" t="str">
        <f>IF(ISNUMBER('Panel Spreadsheet'!G6),'Panel Spreadsheet'!$E6-'Panel Spreadsheet'!G$4,"")</f>
        <v/>
      </c>
      <c r="H54" t="str">
        <f>IF(ISNUMBER('Panel Spreadsheet'!H6),'Panel Spreadsheet'!$E6-'Panel Spreadsheet'!H$4,"")</f>
        <v/>
      </c>
      <c r="I54" t="str">
        <f>IF(ISNUMBER('Panel Spreadsheet'!I6),'Panel Spreadsheet'!$E6-'Panel Spreadsheet'!I$4,"")</f>
        <v/>
      </c>
      <c r="J54" t="str">
        <f>IF(ISNUMBER('Panel Spreadsheet'!J6),'Panel Spreadsheet'!$E6-'Panel Spreadsheet'!J$4,"")</f>
        <v/>
      </c>
      <c r="K54" t="str">
        <f>IF(ISNUMBER('Panel Spreadsheet'!K6),'Panel Spreadsheet'!$E6-'Panel Spreadsheet'!K$4,"")</f>
        <v/>
      </c>
      <c r="L54" t="str">
        <f>IF(ISNUMBER('Panel Spreadsheet'!L6),'Panel Spreadsheet'!$E6-'Panel Spreadsheet'!L$4,"")</f>
        <v/>
      </c>
      <c r="M54" t="str">
        <f>IF(ISNUMBER('Panel Spreadsheet'!M6),'Panel Spreadsheet'!$E6-'Panel Spreadsheet'!M$4,"")</f>
        <v/>
      </c>
      <c r="N54" t="str">
        <f>IF(ISNUMBER('Panel Spreadsheet'!N6),'Panel Spreadsheet'!$E6-'Panel Spreadsheet'!N$4,"")</f>
        <v/>
      </c>
      <c r="O54" t="str">
        <f>IF(ISNUMBER('Panel Spreadsheet'!O6),'Panel Spreadsheet'!$E6-'Panel Spreadsheet'!O$4,"")</f>
        <v/>
      </c>
      <c r="P54" t="str">
        <f>IF(ISNUMBER('Panel Spreadsheet'!P6),'Panel Spreadsheet'!$E6-'Panel Spreadsheet'!P$4,"")</f>
        <v/>
      </c>
      <c r="Q54" t="str">
        <f>IF(ISNUMBER('Panel Spreadsheet'!Q6),'Panel Spreadsheet'!$E6-'Panel Spreadsheet'!Q$4,"")</f>
        <v/>
      </c>
      <c r="R54" t="str">
        <f>IF(ISNUMBER('Panel Spreadsheet'!R6),'Panel Spreadsheet'!$E6-'Panel Spreadsheet'!R$4,"")</f>
        <v/>
      </c>
      <c r="S54" t="str">
        <f>IF(ISNUMBER('Panel Spreadsheet'!S6),'Panel Spreadsheet'!$E6-'Panel Spreadsheet'!S$4,"")</f>
        <v/>
      </c>
      <c r="T54" t="str">
        <f>IF(ISNUMBER('Panel Spreadsheet'!T6),'Panel Spreadsheet'!$E6-'Panel Spreadsheet'!T$4,"")</f>
        <v/>
      </c>
      <c r="U54" t="str">
        <f>IF(ISNUMBER('Panel Spreadsheet'!U6),'Panel Spreadsheet'!$E6-'Panel Spreadsheet'!U$4,"")</f>
        <v/>
      </c>
      <c r="V54" t="str">
        <f>IF(ISNUMBER('Panel Spreadsheet'!V6),'Panel Spreadsheet'!$E6-'Panel Spreadsheet'!V$4,"")</f>
        <v/>
      </c>
      <c r="W54" t="str">
        <f>IF(ISNUMBER('Panel Spreadsheet'!W6),'Panel Spreadsheet'!$E6-'Panel Spreadsheet'!W$4,"")</f>
        <v/>
      </c>
      <c r="X54" t="str">
        <f>IF(ISNUMBER('Panel Spreadsheet'!X6),'Panel Spreadsheet'!$E6-'Panel Spreadsheet'!X$4,"")</f>
        <v/>
      </c>
      <c r="Y54" t="str">
        <f>IF(ISNUMBER('Panel Spreadsheet'!Y6),'Panel Spreadsheet'!$E6-'Panel Spreadsheet'!Y$4,"")</f>
        <v/>
      </c>
      <c r="Z54" t="str">
        <f>IF(ISNUMBER('Panel Spreadsheet'!Z6),'Panel Spreadsheet'!$E6-'Panel Spreadsheet'!Z$4,"")</f>
        <v/>
      </c>
      <c r="AA54" t="str">
        <f>IF(ISNUMBER('Panel Spreadsheet'!AA6),'Panel Spreadsheet'!$E6-'Panel Spreadsheet'!AA$4,"")</f>
        <v/>
      </c>
      <c r="AB54">
        <f>IF(ISNUMBER('Panel Spreadsheet'!AB6),'Panel Spreadsheet'!$E6-'Panel Spreadsheet'!AB$4,"")</f>
        <v>3</v>
      </c>
      <c r="AC54">
        <f>IF(ISNUMBER('Panel Spreadsheet'!AC6),'Panel Spreadsheet'!$E6-'Panel Spreadsheet'!AC$4,"")</f>
        <v>2</v>
      </c>
      <c r="AD54">
        <f>IF(ISNUMBER('Panel Spreadsheet'!AD6),'Panel Spreadsheet'!$E6-'Panel Spreadsheet'!AD$4,"")</f>
        <v>1</v>
      </c>
      <c r="AE54">
        <f>IF(ISNUMBER('Panel Spreadsheet'!AE6),'Panel Spreadsheet'!$E6-'Panel Spreadsheet'!AE$4,"")</f>
        <v>0</v>
      </c>
      <c r="AF54" t="str">
        <f>IF(ISNUMBER('Panel Spreadsheet'!AF6),'Panel Spreadsheet'!$E6-'Panel Spreadsheet'!AF$4,"")</f>
        <v/>
      </c>
      <c r="AG54" t="str">
        <f>IF(ISNUMBER('Panel Spreadsheet'!AG6),'Panel Spreadsheet'!$E6-'Panel Spreadsheet'!AG$4,"")</f>
        <v/>
      </c>
      <c r="AH54" t="str">
        <f>IF(ISNUMBER('Panel Spreadsheet'!AH6),'Panel Spreadsheet'!$E6-'Panel Spreadsheet'!AH$4,"")</f>
        <v/>
      </c>
      <c r="AI54" t="str">
        <f>IF(ISNUMBER('Panel Spreadsheet'!AI6),'Panel Spreadsheet'!$E6-'Panel Spreadsheet'!AI$4,"")</f>
        <v/>
      </c>
      <c r="AJ54" t="str">
        <f>IF(ISNUMBER('Panel Spreadsheet'!AJ6),'Panel Spreadsheet'!$E6-'Panel Spreadsheet'!AJ$4,"")</f>
        <v/>
      </c>
      <c r="AK54" t="str">
        <f>IF(ISNUMBER('Panel Spreadsheet'!AK6),'Panel Spreadsheet'!$E6-'Panel Spreadsheet'!AK$4,"")</f>
        <v/>
      </c>
      <c r="AL54" t="str">
        <f>IF(ISNUMBER('Panel Spreadsheet'!AL6),'Panel Spreadsheet'!$E6-'Panel Spreadsheet'!AL$4,"")</f>
        <v/>
      </c>
      <c r="AM54" t="str">
        <f>IF(ISNUMBER('Panel Spreadsheet'!AM6),'Panel Spreadsheet'!$E6-'Panel Spreadsheet'!AM$4,"")</f>
        <v/>
      </c>
      <c r="AN54" t="str">
        <f>IF(ISNUMBER('Panel Spreadsheet'!AN6),'Panel Spreadsheet'!$E6-'Panel Spreadsheet'!AN$4,"")</f>
        <v/>
      </c>
      <c r="AO54" t="str">
        <f>IF(ISNUMBER('Panel Spreadsheet'!AO6),'Panel Spreadsheet'!$E6-'Panel Spreadsheet'!AO$4,"")</f>
        <v/>
      </c>
      <c r="AP54" t="str">
        <f>IF(ISNUMBER('Panel Spreadsheet'!AP6),'Panel Spreadsheet'!$E6-'Panel Spreadsheet'!AP$4,"")</f>
        <v/>
      </c>
      <c r="AQ54" t="str">
        <f>IF(ISNUMBER('Panel Spreadsheet'!AQ6),'Panel Spreadsheet'!$E6-'Panel Spreadsheet'!AQ$4,"")</f>
        <v/>
      </c>
      <c r="AR54" t="str">
        <f>IF(ISNUMBER('Panel Spreadsheet'!AR6),'Panel Spreadsheet'!$E6-'Panel Spreadsheet'!AR$4,"")</f>
        <v/>
      </c>
      <c r="AS54" t="str">
        <f>IF(ISNUMBER('Panel Spreadsheet'!AS6),'Panel Spreadsheet'!$E6-'Panel Spreadsheet'!AS$4,"")</f>
        <v/>
      </c>
      <c r="AT54" t="str">
        <f>IF(ISNUMBER('Panel Spreadsheet'!AT6),'Panel Spreadsheet'!$E6-'Panel Spreadsheet'!AT$4,"")</f>
        <v/>
      </c>
      <c r="AU54" t="str">
        <f>IF(ISNUMBER('Panel Spreadsheet'!AU6),'Panel Spreadsheet'!$E6-'Panel Spreadsheet'!AU$4,"")</f>
        <v/>
      </c>
      <c r="AV54" t="str">
        <f>IF(ISNUMBER('Panel Spreadsheet'!AV6),'Panel Spreadsheet'!$E6-'Panel Spreadsheet'!AV$4,"")</f>
        <v/>
      </c>
      <c r="AW54" t="str">
        <f>IF(ISNUMBER('Panel Spreadsheet'!AW6),'Panel Spreadsheet'!$E6-'Panel Spreadsheet'!AW$4,"")</f>
        <v/>
      </c>
      <c r="AX54" t="str">
        <f>IF(ISNUMBER('Panel Spreadsheet'!AX6),'Panel Spreadsheet'!$E6-'Panel Spreadsheet'!AX$4,"")</f>
        <v/>
      </c>
      <c r="AY54" t="str">
        <f>IF(ISNUMBER('Panel Spreadsheet'!AY6),'Panel Spreadsheet'!$E6-'Panel Spreadsheet'!AY$4,"")</f>
        <v/>
      </c>
    </row>
    <row r="55" spans="1:51" x14ac:dyDescent="0.35">
      <c r="A55" s="28" t="s">
        <v>26</v>
      </c>
      <c r="B55" s="21" t="s">
        <v>155</v>
      </c>
      <c r="C55" s="45">
        <v>3</v>
      </c>
      <c r="D55" s="28">
        <v>1940</v>
      </c>
      <c r="E55" s="113">
        <v>1940</v>
      </c>
      <c r="F55" t="str">
        <f>IF(ISNUMBER('Panel Spreadsheet'!F7),'Panel Spreadsheet'!$E7-'Panel Spreadsheet'!F$4,"")</f>
        <v/>
      </c>
      <c r="G55" t="str">
        <f>IF(ISNUMBER('Panel Spreadsheet'!G7),'Panel Spreadsheet'!$E7-'Panel Spreadsheet'!G$4,"")</f>
        <v/>
      </c>
      <c r="H55" t="str">
        <f>IF(ISNUMBER('Panel Spreadsheet'!H7),'Panel Spreadsheet'!$E7-'Panel Spreadsheet'!H$4,"")</f>
        <v/>
      </c>
      <c r="I55" t="str">
        <f>IF(ISNUMBER('Panel Spreadsheet'!I7),'Panel Spreadsheet'!$E7-'Panel Spreadsheet'!I$4,"")</f>
        <v/>
      </c>
      <c r="J55" t="str">
        <f>IF(ISNUMBER('Panel Spreadsheet'!J7),'Panel Spreadsheet'!$E7-'Panel Spreadsheet'!J$4,"")</f>
        <v/>
      </c>
      <c r="K55" t="str">
        <f>IF(ISNUMBER('Panel Spreadsheet'!K7),'Panel Spreadsheet'!$E7-'Panel Spreadsheet'!K$4,"")</f>
        <v/>
      </c>
      <c r="L55" t="str">
        <f>IF(ISNUMBER('Panel Spreadsheet'!L7),'Panel Spreadsheet'!$E7-'Panel Spreadsheet'!L$4,"")</f>
        <v/>
      </c>
      <c r="M55" t="str">
        <f>IF(ISNUMBER('Panel Spreadsheet'!M7),'Panel Spreadsheet'!$E7-'Panel Spreadsheet'!M$4,"")</f>
        <v/>
      </c>
      <c r="N55">
        <f>IF(ISNUMBER('Panel Spreadsheet'!N7),'Panel Spreadsheet'!$E7-'Panel Spreadsheet'!N$4,"")</f>
        <v>11</v>
      </c>
      <c r="O55">
        <f>IF(ISNUMBER('Panel Spreadsheet'!O7),'Panel Spreadsheet'!$E7-'Panel Spreadsheet'!O$4,"")</f>
        <v>10</v>
      </c>
      <c r="P55">
        <f>IF(ISNUMBER('Panel Spreadsheet'!P7),'Panel Spreadsheet'!$E7-'Panel Spreadsheet'!P$4,"")</f>
        <v>9</v>
      </c>
      <c r="Q55">
        <f>IF(ISNUMBER('Panel Spreadsheet'!Q7),'Panel Spreadsheet'!$E7-'Panel Spreadsheet'!Q$4,"")</f>
        <v>8</v>
      </c>
      <c r="R55">
        <f>IF(ISNUMBER('Panel Spreadsheet'!R7),'Panel Spreadsheet'!$E7-'Panel Spreadsheet'!R$4,"")</f>
        <v>7</v>
      </c>
      <c r="S55">
        <f>IF(ISNUMBER('Panel Spreadsheet'!S7),'Panel Spreadsheet'!$E7-'Panel Spreadsheet'!S$4,"")</f>
        <v>6</v>
      </c>
      <c r="T55">
        <f>IF(ISNUMBER('Panel Spreadsheet'!T7),'Panel Spreadsheet'!$E7-'Panel Spreadsheet'!T$4,"")</f>
        <v>5</v>
      </c>
      <c r="U55">
        <f>IF(ISNUMBER('Panel Spreadsheet'!U7),'Panel Spreadsheet'!$E7-'Panel Spreadsheet'!U$4,"")</f>
        <v>4</v>
      </c>
      <c r="V55" t="str">
        <f>IF(ISNUMBER('Panel Spreadsheet'!V7),'Panel Spreadsheet'!$E7-'Panel Spreadsheet'!V$4,"")</f>
        <v/>
      </c>
      <c r="W55" t="str">
        <f>IF(ISNUMBER('Panel Spreadsheet'!W7),'Panel Spreadsheet'!$E7-'Panel Spreadsheet'!W$4,"")</f>
        <v/>
      </c>
      <c r="X55" t="str">
        <f>IF(ISNUMBER('Panel Spreadsheet'!X7),'Panel Spreadsheet'!$E7-'Panel Spreadsheet'!X$4,"")</f>
        <v/>
      </c>
      <c r="Y55" t="str">
        <f>IF(ISNUMBER('Panel Spreadsheet'!Y7),'Panel Spreadsheet'!$E7-'Panel Spreadsheet'!Y$4,"")</f>
        <v/>
      </c>
      <c r="Z55" t="str">
        <f>IF(ISNUMBER('Panel Spreadsheet'!Z7),'Panel Spreadsheet'!$E7-'Panel Spreadsheet'!Z$4,"")</f>
        <v/>
      </c>
      <c r="AA55" t="str">
        <f>IF(ISNUMBER('Panel Spreadsheet'!AA7),'Panel Spreadsheet'!$E7-'Panel Spreadsheet'!AA$4,"")</f>
        <v/>
      </c>
      <c r="AB55" t="str">
        <f>IF(ISNUMBER('Panel Spreadsheet'!AB7),'Panel Spreadsheet'!$E7-'Panel Spreadsheet'!AB$4,"")</f>
        <v/>
      </c>
      <c r="AC55" t="str">
        <f>IF(ISNUMBER('Panel Spreadsheet'!AC7),'Panel Spreadsheet'!$E7-'Panel Spreadsheet'!AC$4,"")</f>
        <v/>
      </c>
      <c r="AD55" t="str">
        <f>IF(ISNUMBER('Panel Spreadsheet'!AD7),'Panel Spreadsheet'!$E7-'Panel Spreadsheet'!AD$4,"")</f>
        <v/>
      </c>
      <c r="AE55" t="str">
        <f>IF(ISNUMBER('Panel Spreadsheet'!AE7),'Panel Spreadsheet'!$E7-'Panel Spreadsheet'!AE$4,"")</f>
        <v/>
      </c>
      <c r="AF55" t="str">
        <f>IF(ISNUMBER('Panel Spreadsheet'!AF7),'Panel Spreadsheet'!$E7-'Panel Spreadsheet'!AF$4,"")</f>
        <v/>
      </c>
      <c r="AG55" t="str">
        <f>IF(ISNUMBER('Panel Spreadsheet'!AG7),'Panel Spreadsheet'!$E7-'Panel Spreadsheet'!AG$4,"")</f>
        <v/>
      </c>
      <c r="AH55" t="str">
        <f>IF(ISNUMBER('Panel Spreadsheet'!AH7),'Panel Spreadsheet'!$E7-'Panel Spreadsheet'!AH$4,"")</f>
        <v/>
      </c>
      <c r="AI55" t="str">
        <f>IF(ISNUMBER('Panel Spreadsheet'!AI7),'Panel Spreadsheet'!$E7-'Panel Spreadsheet'!AI$4,"")</f>
        <v/>
      </c>
      <c r="AJ55" t="str">
        <f>IF(ISNUMBER('Panel Spreadsheet'!AJ7),'Panel Spreadsheet'!$E7-'Panel Spreadsheet'!AJ$4,"")</f>
        <v/>
      </c>
      <c r="AK55" t="str">
        <f>IF(ISNUMBER('Panel Spreadsheet'!AK7),'Panel Spreadsheet'!$E7-'Panel Spreadsheet'!AK$4,"")</f>
        <v/>
      </c>
      <c r="AL55" t="str">
        <f>IF(ISNUMBER('Panel Spreadsheet'!AL7),'Panel Spreadsheet'!$E7-'Panel Spreadsheet'!AL$4,"")</f>
        <v/>
      </c>
      <c r="AM55" t="str">
        <f>IF(ISNUMBER('Panel Spreadsheet'!AM7),'Panel Spreadsheet'!$E7-'Panel Spreadsheet'!AM$4,"")</f>
        <v/>
      </c>
      <c r="AN55" t="str">
        <f>IF(ISNUMBER('Panel Spreadsheet'!AN7),'Panel Spreadsheet'!$E7-'Panel Spreadsheet'!AN$4,"")</f>
        <v/>
      </c>
      <c r="AO55" t="str">
        <f>IF(ISNUMBER('Panel Spreadsheet'!AO7),'Panel Spreadsheet'!$E7-'Panel Spreadsheet'!AO$4,"")</f>
        <v/>
      </c>
      <c r="AP55" t="str">
        <f>IF(ISNUMBER('Panel Spreadsheet'!AP7),'Panel Spreadsheet'!$E7-'Panel Spreadsheet'!AP$4,"")</f>
        <v/>
      </c>
      <c r="AQ55" t="str">
        <f>IF(ISNUMBER('Panel Spreadsheet'!AQ7),'Panel Spreadsheet'!$E7-'Panel Spreadsheet'!AQ$4,"")</f>
        <v/>
      </c>
      <c r="AR55" t="str">
        <f>IF(ISNUMBER('Panel Spreadsheet'!AR7),'Panel Spreadsheet'!$E7-'Panel Spreadsheet'!AR$4,"")</f>
        <v/>
      </c>
      <c r="AS55" t="str">
        <f>IF(ISNUMBER('Panel Spreadsheet'!AS7),'Panel Spreadsheet'!$E7-'Panel Spreadsheet'!AS$4,"")</f>
        <v/>
      </c>
      <c r="AT55" t="str">
        <f>IF(ISNUMBER('Panel Spreadsheet'!AT7),'Panel Spreadsheet'!$E7-'Panel Spreadsheet'!AT$4,"")</f>
        <v/>
      </c>
      <c r="AU55" t="str">
        <f>IF(ISNUMBER('Panel Spreadsheet'!AU7),'Panel Spreadsheet'!$E7-'Panel Spreadsheet'!AU$4,"")</f>
        <v/>
      </c>
      <c r="AV55" t="str">
        <f>IF(ISNUMBER('Panel Spreadsheet'!AV7),'Panel Spreadsheet'!$E7-'Panel Spreadsheet'!AV$4,"")</f>
        <v/>
      </c>
      <c r="AW55" t="str">
        <f>IF(ISNUMBER('Panel Spreadsheet'!AW7),'Panel Spreadsheet'!$E7-'Panel Spreadsheet'!AW$4,"")</f>
        <v/>
      </c>
      <c r="AX55" t="str">
        <f>IF(ISNUMBER('Panel Spreadsheet'!AX7),'Panel Spreadsheet'!$E7-'Panel Spreadsheet'!AX$4,"")</f>
        <v/>
      </c>
      <c r="AY55" t="str">
        <f>IF(ISNUMBER('Panel Spreadsheet'!AY7),'Panel Spreadsheet'!$E7-'Panel Spreadsheet'!AY$4,"")</f>
        <v/>
      </c>
    </row>
    <row r="56" spans="1:51" x14ac:dyDescent="0.35">
      <c r="A56" t="s">
        <v>18</v>
      </c>
      <c r="B56" t="s">
        <v>155</v>
      </c>
      <c r="C56" s="15">
        <v>3</v>
      </c>
      <c r="D56">
        <v>1949</v>
      </c>
      <c r="E56" s="112">
        <v>1949</v>
      </c>
      <c r="F56" t="str">
        <f>IF(ISNUMBER('Panel Spreadsheet'!F8),'Panel Spreadsheet'!$E8-'Panel Spreadsheet'!F$4,"")</f>
        <v/>
      </c>
      <c r="G56" t="str">
        <f>IF(ISNUMBER('Panel Spreadsheet'!G8),'Panel Spreadsheet'!$E8-'Panel Spreadsheet'!G$4,"")</f>
        <v/>
      </c>
      <c r="H56" t="str">
        <f>IF(ISNUMBER('Panel Spreadsheet'!H8),'Panel Spreadsheet'!$E8-'Panel Spreadsheet'!H$4,"")</f>
        <v/>
      </c>
      <c r="I56" t="str">
        <f>IF(ISNUMBER('Panel Spreadsheet'!I8),'Panel Spreadsheet'!$E8-'Panel Spreadsheet'!I$4,"")</f>
        <v/>
      </c>
      <c r="J56" t="str">
        <f>IF(ISNUMBER('Panel Spreadsheet'!J8),'Panel Spreadsheet'!$E8-'Panel Spreadsheet'!J$4,"")</f>
        <v/>
      </c>
      <c r="K56" t="str">
        <f>IF(ISNUMBER('Panel Spreadsheet'!K8),'Panel Spreadsheet'!$E8-'Panel Spreadsheet'!K$4,"")</f>
        <v/>
      </c>
      <c r="L56" t="str">
        <f>IF(ISNUMBER('Panel Spreadsheet'!L8),'Panel Spreadsheet'!$E8-'Panel Spreadsheet'!L$4,"")</f>
        <v/>
      </c>
      <c r="M56" t="str">
        <f>IF(ISNUMBER('Panel Spreadsheet'!M8),'Panel Spreadsheet'!$E8-'Panel Spreadsheet'!M$4,"")</f>
        <v/>
      </c>
      <c r="N56" t="str">
        <f>IF(ISNUMBER('Panel Spreadsheet'!N8),'Panel Spreadsheet'!$E8-'Panel Spreadsheet'!N$4,"")</f>
        <v/>
      </c>
      <c r="O56" t="str">
        <f>IF(ISNUMBER('Panel Spreadsheet'!O8),'Panel Spreadsheet'!$E8-'Panel Spreadsheet'!O$4,"")</f>
        <v/>
      </c>
      <c r="P56" t="str">
        <f>IF(ISNUMBER('Panel Spreadsheet'!P8),'Panel Spreadsheet'!$E8-'Panel Spreadsheet'!P$4,"")</f>
        <v/>
      </c>
      <c r="Q56" t="str">
        <f>IF(ISNUMBER('Panel Spreadsheet'!Q8),'Panel Spreadsheet'!$E8-'Panel Spreadsheet'!Q$4,"")</f>
        <v/>
      </c>
      <c r="R56" t="str">
        <f>IF(ISNUMBER('Panel Spreadsheet'!R8),'Panel Spreadsheet'!$E8-'Panel Spreadsheet'!R$4,"")</f>
        <v/>
      </c>
      <c r="S56" t="str">
        <f>IF(ISNUMBER('Panel Spreadsheet'!S8),'Panel Spreadsheet'!$E8-'Panel Spreadsheet'!S$4,"")</f>
        <v/>
      </c>
      <c r="T56" t="str">
        <f>IF(ISNUMBER('Panel Spreadsheet'!T8),'Panel Spreadsheet'!$E8-'Panel Spreadsheet'!T$4,"")</f>
        <v/>
      </c>
      <c r="U56" t="str">
        <f>IF(ISNUMBER('Panel Spreadsheet'!U8),'Panel Spreadsheet'!$E8-'Panel Spreadsheet'!U$4,"")</f>
        <v/>
      </c>
      <c r="V56" t="str">
        <f>IF(ISNUMBER('Panel Spreadsheet'!V8),'Panel Spreadsheet'!$E8-'Panel Spreadsheet'!V$4,"")</f>
        <v/>
      </c>
      <c r="W56">
        <f>IF(ISNUMBER('Panel Spreadsheet'!W8),'Panel Spreadsheet'!$E8-'Panel Spreadsheet'!W$4,"")</f>
        <v>11</v>
      </c>
      <c r="X56">
        <f>IF(ISNUMBER('Panel Spreadsheet'!X8),'Panel Spreadsheet'!$E8-'Panel Spreadsheet'!X$4,"")</f>
        <v>10</v>
      </c>
      <c r="Y56">
        <f>IF(ISNUMBER('Panel Spreadsheet'!Y8),'Panel Spreadsheet'!$E8-'Panel Spreadsheet'!Y$4,"")</f>
        <v>9</v>
      </c>
      <c r="Z56">
        <f>IF(ISNUMBER('Panel Spreadsheet'!Z8),'Panel Spreadsheet'!$E8-'Panel Spreadsheet'!Z$4,"")</f>
        <v>8</v>
      </c>
      <c r="AA56">
        <f>IF(ISNUMBER('Panel Spreadsheet'!AA8),'Panel Spreadsheet'!$E8-'Panel Spreadsheet'!AA$4,"")</f>
        <v>7</v>
      </c>
      <c r="AB56">
        <f>IF(ISNUMBER('Panel Spreadsheet'!AB8),'Panel Spreadsheet'!$E8-'Panel Spreadsheet'!AB$4,"")</f>
        <v>6</v>
      </c>
      <c r="AC56">
        <f>IF(ISNUMBER('Panel Spreadsheet'!AC8),'Panel Spreadsheet'!$E8-'Panel Spreadsheet'!AC$4,"")</f>
        <v>5</v>
      </c>
      <c r="AD56">
        <f>IF(ISNUMBER('Panel Spreadsheet'!AD8),'Panel Spreadsheet'!$E8-'Panel Spreadsheet'!AD$4,"")</f>
        <v>4</v>
      </c>
      <c r="AE56">
        <f>IF(ISNUMBER('Panel Spreadsheet'!AE8),'Panel Spreadsheet'!$E8-'Panel Spreadsheet'!AE$4,"")</f>
        <v>3</v>
      </c>
      <c r="AF56">
        <f>IF(ISNUMBER('Panel Spreadsheet'!AF8),'Panel Spreadsheet'!$E8-'Panel Spreadsheet'!AF$4,"")</f>
        <v>2</v>
      </c>
      <c r="AG56">
        <f>IF(ISNUMBER('Panel Spreadsheet'!AG8),'Panel Spreadsheet'!$E8-'Panel Spreadsheet'!AG$4,"")</f>
        <v>1</v>
      </c>
      <c r="AH56" t="str">
        <f>IF(ISNUMBER('Panel Spreadsheet'!AH8),'Panel Spreadsheet'!$E8-'Panel Spreadsheet'!AH$4,"")</f>
        <v/>
      </c>
      <c r="AI56" t="str">
        <f>IF(ISNUMBER('Panel Spreadsheet'!AI8),'Panel Spreadsheet'!$E8-'Panel Spreadsheet'!AI$4,"")</f>
        <v/>
      </c>
      <c r="AJ56" t="str">
        <f>IF(ISNUMBER('Panel Spreadsheet'!AJ8),'Panel Spreadsheet'!$E8-'Panel Spreadsheet'!AJ$4,"")</f>
        <v/>
      </c>
      <c r="AK56" t="str">
        <f>IF(ISNUMBER('Panel Spreadsheet'!AK8),'Panel Spreadsheet'!$E8-'Panel Spreadsheet'!AK$4,"")</f>
        <v/>
      </c>
      <c r="AL56" t="str">
        <f>IF(ISNUMBER('Panel Spreadsheet'!AL8),'Panel Spreadsheet'!$E8-'Panel Spreadsheet'!AL$4,"")</f>
        <v/>
      </c>
      <c r="AM56" t="str">
        <f>IF(ISNUMBER('Panel Spreadsheet'!AM8),'Panel Spreadsheet'!$E8-'Panel Spreadsheet'!AM$4,"")</f>
        <v/>
      </c>
      <c r="AN56" t="str">
        <f>IF(ISNUMBER('Panel Spreadsheet'!AN8),'Panel Spreadsheet'!$E8-'Panel Spreadsheet'!AN$4,"")</f>
        <v/>
      </c>
      <c r="AO56" t="str">
        <f>IF(ISNUMBER('Panel Spreadsheet'!AO8),'Panel Spreadsheet'!$E8-'Panel Spreadsheet'!AO$4,"")</f>
        <v/>
      </c>
      <c r="AP56" t="str">
        <f>IF(ISNUMBER('Panel Spreadsheet'!AP8),'Panel Spreadsheet'!$E8-'Panel Spreadsheet'!AP$4,"")</f>
        <v/>
      </c>
      <c r="AQ56" t="str">
        <f>IF(ISNUMBER('Panel Spreadsheet'!AQ8),'Panel Spreadsheet'!$E8-'Panel Spreadsheet'!AQ$4,"")</f>
        <v/>
      </c>
      <c r="AR56" t="str">
        <f>IF(ISNUMBER('Panel Spreadsheet'!AR8),'Panel Spreadsheet'!$E8-'Panel Spreadsheet'!AR$4,"")</f>
        <v/>
      </c>
      <c r="AS56" t="str">
        <f>IF(ISNUMBER('Panel Spreadsheet'!AS8),'Panel Spreadsheet'!$E8-'Panel Spreadsheet'!AS$4,"")</f>
        <v/>
      </c>
      <c r="AT56" t="str">
        <f>IF(ISNUMBER('Panel Spreadsheet'!AT8),'Panel Spreadsheet'!$E8-'Panel Spreadsheet'!AT$4,"")</f>
        <v/>
      </c>
      <c r="AU56" t="str">
        <f>IF(ISNUMBER('Panel Spreadsheet'!AU8),'Panel Spreadsheet'!$E8-'Panel Spreadsheet'!AU$4,"")</f>
        <v/>
      </c>
      <c r="AV56" t="str">
        <f>IF(ISNUMBER('Panel Spreadsheet'!AV8),'Panel Spreadsheet'!$E8-'Panel Spreadsheet'!AV$4,"")</f>
        <v/>
      </c>
      <c r="AW56" t="str">
        <f>IF(ISNUMBER('Panel Spreadsheet'!AW8),'Panel Spreadsheet'!$E8-'Panel Spreadsheet'!AW$4,"")</f>
        <v/>
      </c>
      <c r="AX56" t="str">
        <f>IF(ISNUMBER('Panel Spreadsheet'!AX8),'Panel Spreadsheet'!$E8-'Panel Spreadsheet'!AX$4,"")</f>
        <v/>
      </c>
      <c r="AY56" t="str">
        <f>IF(ISNUMBER('Panel Spreadsheet'!AY8),'Panel Spreadsheet'!$E8-'Panel Spreadsheet'!AY$4,"")</f>
        <v/>
      </c>
    </row>
    <row r="57" spans="1:51" x14ac:dyDescent="0.35">
      <c r="A57" t="s">
        <v>34</v>
      </c>
      <c r="B57" t="s">
        <v>155</v>
      </c>
      <c r="C57" s="15">
        <v>3</v>
      </c>
      <c r="D57">
        <v>1929</v>
      </c>
      <c r="E57">
        <v>1949</v>
      </c>
      <c r="F57" t="str">
        <f>IF(ISNUMBER('Panel Spreadsheet'!F9),'Panel Spreadsheet'!$E9-'Panel Spreadsheet'!F$4,"")</f>
        <v/>
      </c>
      <c r="G57" t="str">
        <f>IF(ISNUMBER('Panel Spreadsheet'!G9),'Panel Spreadsheet'!$E9-'Panel Spreadsheet'!G$4,"")</f>
        <v/>
      </c>
      <c r="H57" t="str">
        <f>IF(ISNUMBER('Panel Spreadsheet'!H9),'Panel Spreadsheet'!$E9-'Panel Spreadsheet'!H$4,"")</f>
        <v/>
      </c>
      <c r="I57" t="str">
        <f>IF(ISNUMBER('Panel Spreadsheet'!I9),'Panel Spreadsheet'!$E9-'Panel Spreadsheet'!I$4,"")</f>
        <v/>
      </c>
      <c r="J57" t="str">
        <f>IF(ISNUMBER('Panel Spreadsheet'!J9),'Panel Spreadsheet'!$E9-'Panel Spreadsheet'!J$4,"")</f>
        <v/>
      </c>
      <c r="K57" t="str">
        <f>IF(ISNUMBER('Panel Spreadsheet'!K9),'Panel Spreadsheet'!$E9-'Panel Spreadsheet'!K$4,"")</f>
        <v/>
      </c>
      <c r="L57" t="str">
        <f>IF(ISNUMBER('Panel Spreadsheet'!L9),'Panel Spreadsheet'!$E9-'Panel Spreadsheet'!L$4,"")</f>
        <v/>
      </c>
      <c r="M57" t="str">
        <f>IF(ISNUMBER('Panel Spreadsheet'!M9),'Panel Spreadsheet'!$E9-'Panel Spreadsheet'!M$4,"")</f>
        <v/>
      </c>
      <c r="N57">
        <f>IF(ISNUMBER('Panel Spreadsheet'!N9),'Panel Spreadsheet'!$E9-'Panel Spreadsheet'!N$4,"")</f>
        <v>20</v>
      </c>
      <c r="O57">
        <f>IF(ISNUMBER('Panel Spreadsheet'!O9),'Panel Spreadsheet'!$E9-'Panel Spreadsheet'!O$4,"")</f>
        <v>19</v>
      </c>
      <c r="P57">
        <f>IF(ISNUMBER('Panel Spreadsheet'!P9),'Panel Spreadsheet'!$E9-'Panel Spreadsheet'!P$4,"")</f>
        <v>18</v>
      </c>
      <c r="Q57">
        <f>IF(ISNUMBER('Panel Spreadsheet'!Q9),'Panel Spreadsheet'!$E9-'Panel Spreadsheet'!Q$4,"")</f>
        <v>17</v>
      </c>
      <c r="R57">
        <f>IF(ISNUMBER('Panel Spreadsheet'!R9),'Panel Spreadsheet'!$E9-'Panel Spreadsheet'!R$4,"")</f>
        <v>16</v>
      </c>
      <c r="S57">
        <f>IF(ISNUMBER('Panel Spreadsheet'!S9),'Panel Spreadsheet'!$E9-'Panel Spreadsheet'!S$4,"")</f>
        <v>15</v>
      </c>
      <c r="T57">
        <f>IF(ISNUMBER('Panel Spreadsheet'!T9),'Panel Spreadsheet'!$E9-'Panel Spreadsheet'!T$4,"")</f>
        <v>14</v>
      </c>
      <c r="U57">
        <f>IF(ISNUMBER('Panel Spreadsheet'!U9),'Panel Spreadsheet'!$E9-'Panel Spreadsheet'!U$4,"")</f>
        <v>13</v>
      </c>
      <c r="V57">
        <f>IF(ISNUMBER('Panel Spreadsheet'!V9),'Panel Spreadsheet'!$E9-'Panel Spreadsheet'!V$4,"")</f>
        <v>12</v>
      </c>
      <c r="W57">
        <f>IF(ISNUMBER('Panel Spreadsheet'!W9),'Panel Spreadsheet'!$E9-'Panel Spreadsheet'!W$4,"")</f>
        <v>11</v>
      </c>
      <c r="X57">
        <f>IF(ISNUMBER('Panel Spreadsheet'!X9),'Panel Spreadsheet'!$E9-'Panel Spreadsheet'!X$4,"")</f>
        <v>10</v>
      </c>
      <c r="Y57">
        <f>IF(ISNUMBER('Panel Spreadsheet'!Y9),'Panel Spreadsheet'!$E9-'Panel Spreadsheet'!Y$4,"")</f>
        <v>9</v>
      </c>
      <c r="Z57">
        <f>IF(ISNUMBER('Panel Spreadsheet'!Z9),'Panel Spreadsheet'!$E9-'Panel Spreadsheet'!Z$4,"")</f>
        <v>8</v>
      </c>
      <c r="AA57">
        <f>IF(ISNUMBER('Panel Spreadsheet'!AA9),'Panel Spreadsheet'!$E9-'Panel Spreadsheet'!AA$4,"")</f>
        <v>7</v>
      </c>
      <c r="AB57">
        <f>IF(ISNUMBER('Panel Spreadsheet'!AB9),'Panel Spreadsheet'!$E9-'Panel Spreadsheet'!AB$4,"")</f>
        <v>6</v>
      </c>
      <c r="AC57">
        <f>IF(ISNUMBER('Panel Spreadsheet'!AC9),'Panel Spreadsheet'!$E9-'Panel Spreadsheet'!AC$4,"")</f>
        <v>5</v>
      </c>
      <c r="AD57">
        <f>IF(ISNUMBER('Panel Spreadsheet'!AD9),'Panel Spreadsheet'!$E9-'Panel Spreadsheet'!AD$4,"")</f>
        <v>4</v>
      </c>
      <c r="AE57" t="str">
        <f>IF(ISNUMBER('Panel Spreadsheet'!AE9),'Panel Spreadsheet'!$E9-'Panel Spreadsheet'!AE$4,"")</f>
        <v/>
      </c>
      <c r="AF57" t="str">
        <f>IF(ISNUMBER('Panel Spreadsheet'!AF9),'Panel Spreadsheet'!$E9-'Panel Spreadsheet'!AF$4,"")</f>
        <v/>
      </c>
      <c r="AG57" t="str">
        <f>IF(ISNUMBER('Panel Spreadsheet'!AG9),'Panel Spreadsheet'!$E9-'Panel Spreadsheet'!AG$4,"")</f>
        <v/>
      </c>
      <c r="AH57" t="str">
        <f>IF(ISNUMBER('Panel Spreadsheet'!AH9),'Panel Spreadsheet'!$E9-'Panel Spreadsheet'!AH$4,"")</f>
        <v/>
      </c>
      <c r="AI57" t="str">
        <f>IF(ISNUMBER('Panel Spreadsheet'!AI9),'Panel Spreadsheet'!$E9-'Panel Spreadsheet'!AI$4,"")</f>
        <v/>
      </c>
      <c r="AJ57" t="str">
        <f>IF(ISNUMBER('Panel Spreadsheet'!AJ9),'Panel Spreadsheet'!$E9-'Panel Spreadsheet'!AJ$4,"")</f>
        <v/>
      </c>
      <c r="AK57" t="str">
        <f>IF(ISNUMBER('Panel Spreadsheet'!AK9),'Panel Spreadsheet'!$E9-'Panel Spreadsheet'!AK$4,"")</f>
        <v/>
      </c>
      <c r="AL57" t="str">
        <f>IF(ISNUMBER('Panel Spreadsheet'!AL9),'Panel Spreadsheet'!$E9-'Panel Spreadsheet'!AL$4,"")</f>
        <v/>
      </c>
      <c r="AM57" t="str">
        <f>IF(ISNUMBER('Panel Spreadsheet'!AM9),'Panel Spreadsheet'!$E9-'Panel Spreadsheet'!AM$4,"")</f>
        <v/>
      </c>
      <c r="AN57" t="str">
        <f>IF(ISNUMBER('Panel Spreadsheet'!AN9),'Panel Spreadsheet'!$E9-'Panel Spreadsheet'!AN$4,"")</f>
        <v/>
      </c>
      <c r="AO57" t="str">
        <f>IF(ISNUMBER('Panel Spreadsheet'!AO9),'Panel Spreadsheet'!$E9-'Panel Spreadsheet'!AO$4,"")</f>
        <v/>
      </c>
      <c r="AP57" t="str">
        <f>IF(ISNUMBER('Panel Spreadsheet'!AP9),'Panel Spreadsheet'!$E9-'Panel Spreadsheet'!AP$4,"")</f>
        <v/>
      </c>
      <c r="AQ57" t="str">
        <f>IF(ISNUMBER('Panel Spreadsheet'!AQ9),'Panel Spreadsheet'!$E9-'Panel Spreadsheet'!AQ$4,"")</f>
        <v/>
      </c>
      <c r="AR57" t="str">
        <f>IF(ISNUMBER('Panel Spreadsheet'!AR9),'Panel Spreadsheet'!$E9-'Panel Spreadsheet'!AR$4,"")</f>
        <v/>
      </c>
      <c r="AS57" t="str">
        <f>IF(ISNUMBER('Panel Spreadsheet'!AS9),'Panel Spreadsheet'!$E9-'Panel Spreadsheet'!AS$4,"")</f>
        <v/>
      </c>
      <c r="AT57" t="str">
        <f>IF(ISNUMBER('Panel Spreadsheet'!AT9),'Panel Spreadsheet'!$E9-'Panel Spreadsheet'!AT$4,"")</f>
        <v/>
      </c>
      <c r="AU57" t="str">
        <f>IF(ISNUMBER('Panel Spreadsheet'!AU9),'Panel Spreadsheet'!$E9-'Panel Spreadsheet'!AU$4,"")</f>
        <v/>
      </c>
      <c r="AV57" t="str">
        <f>IF(ISNUMBER('Panel Spreadsheet'!AV9),'Panel Spreadsheet'!$E9-'Panel Spreadsheet'!AV$4,"")</f>
        <v/>
      </c>
      <c r="AW57" t="str">
        <f>IF(ISNUMBER('Panel Spreadsheet'!AW9),'Panel Spreadsheet'!$E9-'Panel Spreadsheet'!AW$4,"")</f>
        <v/>
      </c>
      <c r="AX57" t="str">
        <f>IF(ISNUMBER('Panel Spreadsheet'!AX9),'Panel Spreadsheet'!$E9-'Panel Spreadsheet'!AX$4,"")</f>
        <v/>
      </c>
      <c r="AY57" t="str">
        <f>IF(ISNUMBER('Panel Spreadsheet'!AY9),'Panel Spreadsheet'!$E9-'Panel Spreadsheet'!AY$4,"")</f>
        <v/>
      </c>
    </row>
    <row r="58" spans="1:51" x14ac:dyDescent="0.35">
      <c r="A58" t="s">
        <v>33</v>
      </c>
      <c r="B58" t="s">
        <v>155</v>
      </c>
      <c r="C58" s="15">
        <v>3</v>
      </c>
      <c r="D58">
        <v>1945</v>
      </c>
      <c r="E58" s="112">
        <v>1945</v>
      </c>
      <c r="F58" t="str">
        <f>IF(ISNUMBER('Panel Spreadsheet'!F10),'Panel Spreadsheet'!$E10-'Panel Spreadsheet'!F$4,"")</f>
        <v/>
      </c>
      <c r="G58" t="str">
        <f>IF(ISNUMBER('Panel Spreadsheet'!G10),'Panel Spreadsheet'!$E10-'Panel Spreadsheet'!G$4,"")</f>
        <v/>
      </c>
      <c r="H58" t="str">
        <f>IF(ISNUMBER('Panel Spreadsheet'!H10),'Panel Spreadsheet'!$E10-'Panel Spreadsheet'!H$4,"")</f>
        <v/>
      </c>
      <c r="I58" t="str">
        <f>IF(ISNUMBER('Panel Spreadsheet'!I10),'Panel Spreadsheet'!$E10-'Panel Spreadsheet'!I$4,"")</f>
        <v/>
      </c>
      <c r="J58" t="str">
        <f>IF(ISNUMBER('Panel Spreadsheet'!J10),'Panel Spreadsheet'!$E10-'Panel Spreadsheet'!J$4,"")</f>
        <v/>
      </c>
      <c r="K58" t="str">
        <f>IF(ISNUMBER('Panel Spreadsheet'!K10),'Panel Spreadsheet'!$E10-'Panel Spreadsheet'!K$4,"")</f>
        <v/>
      </c>
      <c r="L58" t="str">
        <f>IF(ISNUMBER('Panel Spreadsheet'!L10),'Panel Spreadsheet'!$E10-'Panel Spreadsheet'!L$4,"")</f>
        <v/>
      </c>
      <c r="M58" t="str">
        <f>IF(ISNUMBER('Panel Spreadsheet'!M10),'Panel Spreadsheet'!$E10-'Panel Spreadsheet'!M$4,"")</f>
        <v/>
      </c>
      <c r="N58" t="str">
        <f>IF(ISNUMBER('Panel Spreadsheet'!N10),'Panel Spreadsheet'!$E10-'Panel Spreadsheet'!N$4,"")</f>
        <v/>
      </c>
      <c r="O58" t="str">
        <f>IF(ISNUMBER('Panel Spreadsheet'!O10),'Panel Spreadsheet'!$E10-'Panel Spreadsheet'!O$4,"")</f>
        <v/>
      </c>
      <c r="P58" t="str">
        <f>IF(ISNUMBER('Panel Spreadsheet'!P10),'Panel Spreadsheet'!$E10-'Panel Spreadsheet'!P$4,"")</f>
        <v/>
      </c>
      <c r="Q58" t="str">
        <f>IF(ISNUMBER('Panel Spreadsheet'!Q10),'Panel Spreadsheet'!$E10-'Panel Spreadsheet'!Q$4,"")</f>
        <v/>
      </c>
      <c r="R58" t="str">
        <f>IF(ISNUMBER('Panel Spreadsheet'!R10),'Panel Spreadsheet'!$E10-'Panel Spreadsheet'!R$4,"")</f>
        <v/>
      </c>
      <c r="S58">
        <f>IF(ISNUMBER('Panel Spreadsheet'!S10),'Panel Spreadsheet'!$E10-'Panel Spreadsheet'!S$4,"")</f>
        <v>11</v>
      </c>
      <c r="T58">
        <f>IF(ISNUMBER('Panel Spreadsheet'!T10),'Panel Spreadsheet'!$E10-'Panel Spreadsheet'!T$4,"")</f>
        <v>10</v>
      </c>
      <c r="U58">
        <f>IF(ISNUMBER('Panel Spreadsheet'!U10),'Panel Spreadsheet'!$E10-'Panel Spreadsheet'!U$4,"")</f>
        <v>9</v>
      </c>
      <c r="V58">
        <f>IF(ISNUMBER('Panel Spreadsheet'!V10),'Panel Spreadsheet'!$E10-'Panel Spreadsheet'!V$4,"")</f>
        <v>8</v>
      </c>
      <c r="W58">
        <f>IF(ISNUMBER('Panel Spreadsheet'!W10),'Panel Spreadsheet'!$E10-'Panel Spreadsheet'!W$4,"")</f>
        <v>7</v>
      </c>
      <c r="X58" t="str">
        <f>IF(ISNUMBER('Panel Spreadsheet'!X10),'Panel Spreadsheet'!$E10-'Panel Spreadsheet'!X$4,"")</f>
        <v/>
      </c>
      <c r="Y58" t="str">
        <f>IF(ISNUMBER('Panel Spreadsheet'!Y10),'Panel Spreadsheet'!$E10-'Panel Spreadsheet'!Y$4,"")</f>
        <v/>
      </c>
      <c r="Z58" t="str">
        <f>IF(ISNUMBER('Panel Spreadsheet'!Z10),'Panel Spreadsheet'!$E10-'Panel Spreadsheet'!Z$4,"")</f>
        <v/>
      </c>
      <c r="AA58" t="str">
        <f>IF(ISNUMBER('Panel Spreadsheet'!AA10),'Panel Spreadsheet'!$E10-'Panel Spreadsheet'!AA$4,"")</f>
        <v/>
      </c>
      <c r="AB58" t="str">
        <f>IF(ISNUMBER('Panel Spreadsheet'!AB10),'Panel Spreadsheet'!$E10-'Panel Spreadsheet'!AB$4,"")</f>
        <v/>
      </c>
      <c r="AC58" t="str">
        <f>IF(ISNUMBER('Panel Spreadsheet'!AC10),'Panel Spreadsheet'!$E10-'Panel Spreadsheet'!AC$4,"")</f>
        <v/>
      </c>
      <c r="AD58" t="str">
        <f>IF(ISNUMBER('Panel Spreadsheet'!AD10),'Panel Spreadsheet'!$E10-'Panel Spreadsheet'!AD$4,"")</f>
        <v/>
      </c>
      <c r="AE58" t="str">
        <f>IF(ISNUMBER('Panel Spreadsheet'!AE10),'Panel Spreadsheet'!$E10-'Panel Spreadsheet'!AE$4,"")</f>
        <v/>
      </c>
      <c r="AF58" t="str">
        <f>IF(ISNUMBER('Panel Spreadsheet'!AF10),'Panel Spreadsheet'!$E10-'Panel Spreadsheet'!AF$4,"")</f>
        <v/>
      </c>
      <c r="AG58" t="str">
        <f>IF(ISNUMBER('Panel Spreadsheet'!AG10),'Panel Spreadsheet'!$E10-'Panel Spreadsheet'!AG$4,"")</f>
        <v/>
      </c>
      <c r="AH58" t="str">
        <f>IF(ISNUMBER('Panel Spreadsheet'!AH10),'Panel Spreadsheet'!$E10-'Panel Spreadsheet'!AH$4,"")</f>
        <v/>
      </c>
      <c r="AI58" t="str">
        <f>IF(ISNUMBER('Panel Spreadsheet'!AI10),'Panel Spreadsheet'!$E10-'Panel Spreadsheet'!AI$4,"")</f>
        <v/>
      </c>
      <c r="AJ58" t="str">
        <f>IF(ISNUMBER('Panel Spreadsheet'!AJ10),'Panel Spreadsheet'!$E10-'Panel Spreadsheet'!AJ$4,"")</f>
        <v/>
      </c>
      <c r="AK58" t="str">
        <f>IF(ISNUMBER('Panel Spreadsheet'!AK10),'Panel Spreadsheet'!$E10-'Panel Spreadsheet'!AK$4,"")</f>
        <v/>
      </c>
      <c r="AL58" t="str">
        <f>IF(ISNUMBER('Panel Spreadsheet'!AL10),'Panel Spreadsheet'!$E10-'Panel Spreadsheet'!AL$4,"")</f>
        <v/>
      </c>
      <c r="AM58" t="str">
        <f>IF(ISNUMBER('Panel Spreadsheet'!AM10),'Panel Spreadsheet'!$E10-'Panel Spreadsheet'!AM$4,"")</f>
        <v/>
      </c>
      <c r="AN58" t="str">
        <f>IF(ISNUMBER('Panel Spreadsheet'!AN10),'Panel Spreadsheet'!$E10-'Panel Spreadsheet'!AN$4,"")</f>
        <v/>
      </c>
      <c r="AO58" t="str">
        <f>IF(ISNUMBER('Panel Spreadsheet'!AO10),'Panel Spreadsheet'!$E10-'Panel Spreadsheet'!AO$4,"")</f>
        <v/>
      </c>
      <c r="AP58" t="str">
        <f>IF(ISNUMBER('Panel Spreadsheet'!AP10),'Panel Spreadsheet'!$E10-'Panel Spreadsheet'!AP$4,"")</f>
        <v/>
      </c>
      <c r="AQ58" t="str">
        <f>IF(ISNUMBER('Panel Spreadsheet'!AQ10),'Panel Spreadsheet'!$E10-'Panel Spreadsheet'!AQ$4,"")</f>
        <v/>
      </c>
      <c r="AR58" t="str">
        <f>IF(ISNUMBER('Panel Spreadsheet'!AR10),'Panel Spreadsheet'!$E10-'Panel Spreadsheet'!AR$4,"")</f>
        <v/>
      </c>
      <c r="AS58" t="str">
        <f>IF(ISNUMBER('Panel Spreadsheet'!AS10),'Panel Spreadsheet'!$E10-'Panel Spreadsheet'!AS$4,"")</f>
        <v/>
      </c>
      <c r="AT58" t="str">
        <f>IF(ISNUMBER('Panel Spreadsheet'!AT10),'Panel Spreadsheet'!$E10-'Panel Spreadsheet'!AT$4,"")</f>
        <v/>
      </c>
      <c r="AU58" t="str">
        <f>IF(ISNUMBER('Panel Spreadsheet'!AU10),'Panel Spreadsheet'!$E10-'Panel Spreadsheet'!AU$4,"")</f>
        <v/>
      </c>
      <c r="AV58" t="str">
        <f>IF(ISNUMBER('Panel Spreadsheet'!AV10),'Panel Spreadsheet'!$E10-'Panel Spreadsheet'!AV$4,"")</f>
        <v/>
      </c>
      <c r="AW58" t="str">
        <f>IF(ISNUMBER('Panel Spreadsheet'!AW10),'Panel Spreadsheet'!$E10-'Panel Spreadsheet'!AW$4,"")</f>
        <v/>
      </c>
      <c r="AX58" t="str">
        <f>IF(ISNUMBER('Panel Spreadsheet'!AX10),'Panel Spreadsheet'!$E10-'Panel Spreadsheet'!AX$4,"")</f>
        <v/>
      </c>
      <c r="AY58" t="str">
        <f>IF(ISNUMBER('Panel Spreadsheet'!AY10),'Panel Spreadsheet'!$E10-'Panel Spreadsheet'!AY$4,"")</f>
        <v/>
      </c>
    </row>
    <row r="59" spans="1:51" x14ac:dyDescent="0.35">
      <c r="A59" t="s">
        <v>15</v>
      </c>
      <c r="B59" t="s">
        <v>155</v>
      </c>
      <c r="C59" s="15">
        <v>3</v>
      </c>
      <c r="D59">
        <v>1923</v>
      </c>
      <c r="E59">
        <v>1953</v>
      </c>
      <c r="F59">
        <f>IF(ISNUMBER('Panel Spreadsheet'!F11),'Panel Spreadsheet'!$E11-'Panel Spreadsheet'!F$4,"")</f>
        <v>32</v>
      </c>
      <c r="G59">
        <f>IF(ISNUMBER('Panel Spreadsheet'!G11),'Panel Spreadsheet'!$E11-'Panel Spreadsheet'!G$4,"")</f>
        <v>31</v>
      </c>
      <c r="H59" t="str">
        <f>IF(ISNUMBER('Panel Spreadsheet'!H11),'Panel Spreadsheet'!$E11-'Panel Spreadsheet'!H$4,"")</f>
        <v/>
      </c>
      <c r="I59" t="str">
        <f>IF(ISNUMBER('Panel Spreadsheet'!I11),'Panel Spreadsheet'!$E11-'Panel Spreadsheet'!I$4,"")</f>
        <v/>
      </c>
      <c r="J59" t="str">
        <f>IF(ISNUMBER('Panel Spreadsheet'!J11),'Panel Spreadsheet'!$E11-'Panel Spreadsheet'!J$4,"")</f>
        <v/>
      </c>
      <c r="K59" t="str">
        <f>IF(ISNUMBER('Panel Spreadsheet'!K11),'Panel Spreadsheet'!$E11-'Panel Spreadsheet'!K$4,"")</f>
        <v/>
      </c>
      <c r="L59" t="str">
        <f>IF(ISNUMBER('Panel Spreadsheet'!L11),'Panel Spreadsheet'!$E11-'Panel Spreadsheet'!L$4,"")</f>
        <v/>
      </c>
      <c r="M59" t="str">
        <f>IF(ISNUMBER('Panel Spreadsheet'!M11),'Panel Spreadsheet'!$E11-'Panel Spreadsheet'!M$4,"")</f>
        <v/>
      </c>
      <c r="N59" t="str">
        <f>IF(ISNUMBER('Panel Spreadsheet'!N11),'Panel Spreadsheet'!$E11-'Panel Spreadsheet'!N$4,"")</f>
        <v/>
      </c>
      <c r="O59" t="str">
        <f>IF(ISNUMBER('Panel Spreadsheet'!O11),'Panel Spreadsheet'!$E11-'Panel Spreadsheet'!O$4,"")</f>
        <v/>
      </c>
      <c r="P59" t="str">
        <f>IF(ISNUMBER('Panel Spreadsheet'!P11),'Panel Spreadsheet'!$E11-'Panel Spreadsheet'!P$4,"")</f>
        <v/>
      </c>
      <c r="Q59" t="str">
        <f>IF(ISNUMBER('Panel Spreadsheet'!Q11),'Panel Spreadsheet'!$E11-'Panel Spreadsheet'!Q$4,"")</f>
        <v/>
      </c>
      <c r="R59" t="str">
        <f>IF(ISNUMBER('Panel Spreadsheet'!R11),'Panel Spreadsheet'!$E11-'Panel Spreadsheet'!R$4,"")</f>
        <v/>
      </c>
      <c r="S59" t="str">
        <f>IF(ISNUMBER('Panel Spreadsheet'!S11),'Panel Spreadsheet'!$E11-'Panel Spreadsheet'!S$4,"")</f>
        <v/>
      </c>
      <c r="T59" t="str">
        <f>IF(ISNUMBER('Panel Spreadsheet'!T11),'Panel Spreadsheet'!$E11-'Panel Spreadsheet'!T$4,"")</f>
        <v/>
      </c>
      <c r="U59" t="str">
        <f>IF(ISNUMBER('Panel Spreadsheet'!U11),'Panel Spreadsheet'!$E11-'Panel Spreadsheet'!U$4,"")</f>
        <v/>
      </c>
      <c r="V59" t="str">
        <f>IF(ISNUMBER('Panel Spreadsheet'!V11),'Panel Spreadsheet'!$E11-'Panel Spreadsheet'!V$4,"")</f>
        <v/>
      </c>
      <c r="W59" t="str">
        <f>IF(ISNUMBER('Panel Spreadsheet'!W11),'Panel Spreadsheet'!$E11-'Panel Spreadsheet'!W$4,"")</f>
        <v/>
      </c>
      <c r="X59" t="str">
        <f>IF(ISNUMBER('Panel Spreadsheet'!X11),'Panel Spreadsheet'!$E11-'Panel Spreadsheet'!X$4,"")</f>
        <v/>
      </c>
      <c r="Y59" t="str">
        <f>IF(ISNUMBER('Panel Spreadsheet'!Y11),'Panel Spreadsheet'!$E11-'Panel Spreadsheet'!Y$4,"")</f>
        <v/>
      </c>
      <c r="Z59" t="str">
        <f>IF(ISNUMBER('Panel Spreadsheet'!Z11),'Panel Spreadsheet'!$E11-'Panel Spreadsheet'!Z$4,"")</f>
        <v/>
      </c>
      <c r="AA59" t="str">
        <f>IF(ISNUMBER('Panel Spreadsheet'!AA11),'Panel Spreadsheet'!$E11-'Panel Spreadsheet'!AA$4,"")</f>
        <v/>
      </c>
      <c r="AB59" t="str">
        <f>IF(ISNUMBER('Panel Spreadsheet'!AB11),'Panel Spreadsheet'!$E11-'Panel Spreadsheet'!AB$4,"")</f>
        <v/>
      </c>
      <c r="AC59" t="str">
        <f>IF(ISNUMBER('Panel Spreadsheet'!AC11),'Panel Spreadsheet'!$E11-'Panel Spreadsheet'!AC$4,"")</f>
        <v/>
      </c>
      <c r="AD59" t="str">
        <f>IF(ISNUMBER('Panel Spreadsheet'!AD11),'Panel Spreadsheet'!$E11-'Panel Spreadsheet'!AD$4,"")</f>
        <v/>
      </c>
      <c r="AE59" t="str">
        <f>IF(ISNUMBER('Panel Spreadsheet'!AE11),'Panel Spreadsheet'!$E11-'Panel Spreadsheet'!AE$4,"")</f>
        <v/>
      </c>
      <c r="AF59" t="str">
        <f>IF(ISNUMBER('Panel Spreadsheet'!AF11),'Panel Spreadsheet'!$E11-'Panel Spreadsheet'!AF$4,"")</f>
        <v/>
      </c>
      <c r="AG59" t="str">
        <f>IF(ISNUMBER('Panel Spreadsheet'!AG11),'Panel Spreadsheet'!$E11-'Panel Spreadsheet'!AG$4,"")</f>
        <v/>
      </c>
      <c r="AH59" t="str">
        <f>IF(ISNUMBER('Panel Spreadsheet'!AH11),'Panel Spreadsheet'!$E11-'Panel Spreadsheet'!AH$4,"")</f>
        <v/>
      </c>
      <c r="AI59" t="str">
        <f>IF(ISNUMBER('Panel Spreadsheet'!AI11),'Panel Spreadsheet'!$E11-'Panel Spreadsheet'!AI$4,"")</f>
        <v/>
      </c>
      <c r="AJ59" t="str">
        <f>IF(ISNUMBER('Panel Spreadsheet'!AJ11),'Panel Spreadsheet'!$E11-'Panel Spreadsheet'!AJ$4,"")</f>
        <v/>
      </c>
      <c r="AK59" t="str">
        <f>IF(ISNUMBER('Panel Spreadsheet'!AK11),'Panel Spreadsheet'!$E11-'Panel Spreadsheet'!AK$4,"")</f>
        <v/>
      </c>
      <c r="AL59" t="str">
        <f>IF(ISNUMBER('Panel Spreadsheet'!AL11),'Panel Spreadsheet'!$E11-'Panel Spreadsheet'!AL$4,"")</f>
        <v/>
      </c>
      <c r="AM59" t="str">
        <f>IF(ISNUMBER('Panel Spreadsheet'!AM11),'Panel Spreadsheet'!$E11-'Panel Spreadsheet'!AM$4,"")</f>
        <v/>
      </c>
      <c r="AN59" t="str">
        <f>IF(ISNUMBER('Panel Spreadsheet'!AN11),'Panel Spreadsheet'!$E11-'Panel Spreadsheet'!AN$4,"")</f>
        <v/>
      </c>
      <c r="AO59" t="str">
        <f>IF(ISNUMBER('Panel Spreadsheet'!AO11),'Panel Spreadsheet'!$E11-'Panel Spreadsheet'!AO$4,"")</f>
        <v/>
      </c>
      <c r="AP59" t="str">
        <f>IF(ISNUMBER('Panel Spreadsheet'!AP11),'Panel Spreadsheet'!$E11-'Panel Spreadsheet'!AP$4,"")</f>
        <v/>
      </c>
      <c r="AQ59" t="str">
        <f>IF(ISNUMBER('Panel Spreadsheet'!AQ11),'Panel Spreadsheet'!$E11-'Panel Spreadsheet'!AQ$4,"")</f>
        <v/>
      </c>
      <c r="AR59" t="str">
        <f>IF(ISNUMBER('Panel Spreadsheet'!AR11),'Panel Spreadsheet'!$E11-'Panel Spreadsheet'!AR$4,"")</f>
        <v/>
      </c>
      <c r="AS59" t="str">
        <f>IF(ISNUMBER('Panel Spreadsheet'!AS11),'Panel Spreadsheet'!$E11-'Panel Spreadsheet'!AS$4,"")</f>
        <v/>
      </c>
      <c r="AT59" t="str">
        <f>IF(ISNUMBER('Panel Spreadsheet'!AT11),'Panel Spreadsheet'!$E11-'Panel Spreadsheet'!AT$4,"")</f>
        <v/>
      </c>
      <c r="AU59" t="str">
        <f>IF(ISNUMBER('Panel Spreadsheet'!AU11),'Panel Spreadsheet'!$E11-'Panel Spreadsheet'!AU$4,"")</f>
        <v/>
      </c>
      <c r="AV59" t="str">
        <f>IF(ISNUMBER('Panel Spreadsheet'!AV11),'Panel Spreadsheet'!$E11-'Panel Spreadsheet'!AV$4,"")</f>
        <v/>
      </c>
      <c r="AW59" t="str">
        <f>IF(ISNUMBER('Panel Spreadsheet'!AW11),'Panel Spreadsheet'!$E11-'Panel Spreadsheet'!AW$4,"")</f>
        <v/>
      </c>
      <c r="AX59" t="str">
        <f>IF(ISNUMBER('Panel Spreadsheet'!AX11),'Panel Spreadsheet'!$E11-'Panel Spreadsheet'!AX$4,"")</f>
        <v/>
      </c>
      <c r="AY59" t="str">
        <f>IF(ISNUMBER('Panel Spreadsheet'!AY11),'Panel Spreadsheet'!$E11-'Panel Spreadsheet'!AY$4,"")</f>
        <v/>
      </c>
    </row>
    <row r="60" spans="1:51" x14ac:dyDescent="0.35">
      <c r="A60" t="s">
        <v>67</v>
      </c>
      <c r="B60" t="s">
        <v>155</v>
      </c>
      <c r="C60" s="15">
        <v>3</v>
      </c>
      <c r="D60">
        <v>1967</v>
      </c>
      <c r="E60">
        <v>1971</v>
      </c>
      <c r="F60" t="str">
        <f>IF(ISNUMBER('Panel Spreadsheet'!F12),'Panel Spreadsheet'!$E12-'Panel Spreadsheet'!F$4,"")</f>
        <v/>
      </c>
      <c r="G60" t="str">
        <f>IF(ISNUMBER('Panel Spreadsheet'!G12),'Panel Spreadsheet'!$E12-'Panel Spreadsheet'!G$4,"")</f>
        <v/>
      </c>
      <c r="H60" t="str">
        <f>IF(ISNUMBER('Panel Spreadsheet'!H12),'Panel Spreadsheet'!$E12-'Panel Spreadsheet'!H$4,"")</f>
        <v/>
      </c>
      <c r="I60" t="str">
        <f>IF(ISNUMBER('Panel Spreadsheet'!I12),'Panel Spreadsheet'!$E12-'Panel Spreadsheet'!I$4,"")</f>
        <v/>
      </c>
      <c r="J60" t="str">
        <f>IF(ISNUMBER('Panel Spreadsheet'!J12),'Panel Spreadsheet'!$E12-'Panel Spreadsheet'!J$4,"")</f>
        <v/>
      </c>
      <c r="K60" t="str">
        <f>IF(ISNUMBER('Panel Spreadsheet'!K12),'Panel Spreadsheet'!$E12-'Panel Spreadsheet'!K$4,"")</f>
        <v/>
      </c>
      <c r="L60" t="str">
        <f>IF(ISNUMBER('Panel Spreadsheet'!L12),'Panel Spreadsheet'!$E12-'Panel Spreadsheet'!L$4,"")</f>
        <v/>
      </c>
      <c r="M60" t="str">
        <f>IF(ISNUMBER('Panel Spreadsheet'!M12),'Panel Spreadsheet'!$E12-'Panel Spreadsheet'!M$4,"")</f>
        <v/>
      </c>
      <c r="N60" t="str">
        <f>IF(ISNUMBER('Panel Spreadsheet'!N12),'Panel Spreadsheet'!$E12-'Panel Spreadsheet'!N$4,"")</f>
        <v/>
      </c>
      <c r="O60" t="str">
        <f>IF(ISNUMBER('Panel Spreadsheet'!O12),'Panel Spreadsheet'!$E12-'Panel Spreadsheet'!O$4,"")</f>
        <v/>
      </c>
      <c r="P60" t="str">
        <f>IF(ISNUMBER('Panel Spreadsheet'!P12),'Panel Spreadsheet'!$E12-'Panel Spreadsheet'!P$4,"")</f>
        <v/>
      </c>
      <c r="Q60" t="str">
        <f>IF(ISNUMBER('Panel Spreadsheet'!Q12),'Panel Spreadsheet'!$E12-'Panel Spreadsheet'!Q$4,"")</f>
        <v/>
      </c>
      <c r="R60" t="str">
        <f>IF(ISNUMBER('Panel Spreadsheet'!R12),'Panel Spreadsheet'!$E12-'Panel Spreadsheet'!R$4,"")</f>
        <v/>
      </c>
      <c r="S60" t="str">
        <f>IF(ISNUMBER('Panel Spreadsheet'!S12),'Panel Spreadsheet'!$E12-'Panel Spreadsheet'!S$4,"")</f>
        <v/>
      </c>
      <c r="T60" t="str">
        <f>IF(ISNUMBER('Panel Spreadsheet'!T12),'Panel Spreadsheet'!$E12-'Panel Spreadsheet'!T$4,"")</f>
        <v/>
      </c>
      <c r="U60" t="str">
        <f>IF(ISNUMBER('Panel Spreadsheet'!U12),'Panel Spreadsheet'!$E12-'Panel Spreadsheet'!U$4,"")</f>
        <v/>
      </c>
      <c r="V60" t="str">
        <f>IF(ISNUMBER('Panel Spreadsheet'!V12),'Panel Spreadsheet'!$E12-'Panel Spreadsheet'!V$4,"")</f>
        <v/>
      </c>
      <c r="W60" t="str">
        <f>IF(ISNUMBER('Panel Spreadsheet'!W12),'Panel Spreadsheet'!$E12-'Panel Spreadsheet'!W$4,"")</f>
        <v/>
      </c>
      <c r="X60" t="str">
        <f>IF(ISNUMBER('Panel Spreadsheet'!X12),'Panel Spreadsheet'!$E12-'Panel Spreadsheet'!X$4,"")</f>
        <v/>
      </c>
      <c r="Y60" t="str">
        <f>IF(ISNUMBER('Panel Spreadsheet'!Y12),'Panel Spreadsheet'!$E12-'Panel Spreadsheet'!Y$4,"")</f>
        <v/>
      </c>
      <c r="Z60" t="str">
        <f>IF(ISNUMBER('Panel Spreadsheet'!Z12),'Panel Spreadsheet'!$E12-'Panel Spreadsheet'!Z$4,"")</f>
        <v/>
      </c>
      <c r="AA60" t="str">
        <f>IF(ISNUMBER('Panel Spreadsheet'!AA12),'Panel Spreadsheet'!$E12-'Panel Spreadsheet'!AA$4,"")</f>
        <v/>
      </c>
      <c r="AB60" t="str">
        <f>IF(ISNUMBER('Panel Spreadsheet'!AB12),'Panel Spreadsheet'!$E12-'Panel Spreadsheet'!AB$4,"")</f>
        <v/>
      </c>
      <c r="AC60" t="str">
        <f>IF(ISNUMBER('Panel Spreadsheet'!AC12),'Panel Spreadsheet'!$E12-'Panel Spreadsheet'!AC$4,"")</f>
        <v/>
      </c>
      <c r="AD60" t="str">
        <f>IF(ISNUMBER('Panel Spreadsheet'!AD12),'Panel Spreadsheet'!$E12-'Panel Spreadsheet'!AD$4,"")</f>
        <v/>
      </c>
      <c r="AE60" t="str">
        <f>IF(ISNUMBER('Panel Spreadsheet'!AE12),'Panel Spreadsheet'!$E12-'Panel Spreadsheet'!AE$4,"")</f>
        <v/>
      </c>
      <c r="AF60" t="str">
        <f>IF(ISNUMBER('Panel Spreadsheet'!AF12),'Panel Spreadsheet'!$E12-'Panel Spreadsheet'!AF$4,"")</f>
        <v/>
      </c>
      <c r="AG60" t="str">
        <f>IF(ISNUMBER('Panel Spreadsheet'!AG12),'Panel Spreadsheet'!$E12-'Panel Spreadsheet'!AG$4,"")</f>
        <v/>
      </c>
      <c r="AH60" t="str">
        <f>IF(ISNUMBER('Panel Spreadsheet'!AH12),'Panel Spreadsheet'!$E12-'Panel Spreadsheet'!AH$4,"")</f>
        <v/>
      </c>
      <c r="AI60" t="str">
        <f>IF(ISNUMBER('Panel Spreadsheet'!AI12),'Panel Spreadsheet'!$E12-'Panel Spreadsheet'!AI$4,"")</f>
        <v/>
      </c>
      <c r="AJ60" t="str">
        <f>IF(ISNUMBER('Panel Spreadsheet'!AJ12),'Panel Spreadsheet'!$E12-'Panel Spreadsheet'!AJ$4,"")</f>
        <v/>
      </c>
      <c r="AK60">
        <f>IF(ISNUMBER('Panel Spreadsheet'!AK12),'Panel Spreadsheet'!$E12-'Panel Spreadsheet'!AK$4,"")</f>
        <v>19</v>
      </c>
      <c r="AL60">
        <f>IF(ISNUMBER('Panel Spreadsheet'!AL12),'Panel Spreadsheet'!$E12-'Panel Spreadsheet'!AL$4,"")</f>
        <v>18</v>
      </c>
      <c r="AM60">
        <f>IF(ISNUMBER('Panel Spreadsheet'!AM12),'Panel Spreadsheet'!$E12-'Panel Spreadsheet'!AM$4,"")</f>
        <v>17</v>
      </c>
      <c r="AN60">
        <f>IF(ISNUMBER('Panel Spreadsheet'!AN12),'Panel Spreadsheet'!$E12-'Panel Spreadsheet'!AN$4,"")</f>
        <v>16</v>
      </c>
      <c r="AO60">
        <f>IF(ISNUMBER('Panel Spreadsheet'!AO12),'Panel Spreadsheet'!$E12-'Panel Spreadsheet'!AO$4,"")</f>
        <v>15</v>
      </c>
      <c r="AP60">
        <f>IF(ISNUMBER('Panel Spreadsheet'!AP12),'Panel Spreadsheet'!$E12-'Panel Spreadsheet'!AP$4,"")</f>
        <v>14</v>
      </c>
      <c r="AQ60">
        <f>IF(ISNUMBER('Panel Spreadsheet'!AQ12),'Panel Spreadsheet'!$E12-'Panel Spreadsheet'!AQ$4,"")</f>
        <v>13</v>
      </c>
      <c r="AR60">
        <f>IF(ISNUMBER('Panel Spreadsheet'!AR12),'Panel Spreadsheet'!$E12-'Panel Spreadsheet'!AR$4,"")</f>
        <v>12</v>
      </c>
      <c r="AS60">
        <f>IF(ISNUMBER('Panel Spreadsheet'!AS12),'Panel Spreadsheet'!$E12-'Panel Spreadsheet'!AS$4,"")</f>
        <v>11</v>
      </c>
      <c r="AT60">
        <f>IF(ISNUMBER('Panel Spreadsheet'!AT12),'Panel Spreadsheet'!$E12-'Panel Spreadsheet'!AT$4,"")</f>
        <v>10</v>
      </c>
      <c r="AU60">
        <f>IF(ISNUMBER('Panel Spreadsheet'!AU12),'Panel Spreadsheet'!$E12-'Panel Spreadsheet'!AU$4,"")</f>
        <v>9</v>
      </c>
      <c r="AV60">
        <f>IF(ISNUMBER('Panel Spreadsheet'!AV12),'Panel Spreadsheet'!$E12-'Panel Spreadsheet'!AV$4,"")</f>
        <v>8</v>
      </c>
      <c r="AW60" t="str">
        <f>IF(ISNUMBER('Panel Spreadsheet'!AW12),'Panel Spreadsheet'!$E12-'Panel Spreadsheet'!AW$4,"")</f>
        <v/>
      </c>
      <c r="AX60" t="str">
        <f>IF(ISNUMBER('Panel Spreadsheet'!AX12),'Panel Spreadsheet'!$E12-'Panel Spreadsheet'!AX$4,"")</f>
        <v/>
      </c>
      <c r="AY60" t="str">
        <f>IF(ISNUMBER('Panel Spreadsheet'!AY12),'Panel Spreadsheet'!$E12-'Panel Spreadsheet'!AY$4,"")</f>
        <v/>
      </c>
    </row>
    <row r="61" spans="1:51" x14ac:dyDescent="0.35">
      <c r="A61" t="s">
        <v>60</v>
      </c>
      <c r="B61" t="s">
        <v>155</v>
      </c>
      <c r="C61" s="15">
        <v>3.25</v>
      </c>
      <c r="D61">
        <v>1950</v>
      </c>
      <c r="E61">
        <v>1955</v>
      </c>
      <c r="F61" t="str">
        <f>IF(ISNUMBER('Panel Spreadsheet'!F13),'Panel Spreadsheet'!$E13-'Panel Spreadsheet'!F$4,"")</f>
        <v/>
      </c>
      <c r="G61" t="str">
        <f>IF(ISNUMBER('Panel Spreadsheet'!G13),'Panel Spreadsheet'!$E13-'Panel Spreadsheet'!G$4,"")</f>
        <v/>
      </c>
      <c r="H61" t="str">
        <f>IF(ISNUMBER('Panel Spreadsheet'!H13),'Panel Spreadsheet'!$E13-'Panel Spreadsheet'!H$4,"")</f>
        <v/>
      </c>
      <c r="I61" t="str">
        <f>IF(ISNUMBER('Panel Spreadsheet'!I13),'Panel Spreadsheet'!$E13-'Panel Spreadsheet'!I$4,"")</f>
        <v/>
      </c>
      <c r="J61" t="str">
        <f>IF(ISNUMBER('Panel Spreadsheet'!J13),'Panel Spreadsheet'!$E13-'Panel Spreadsheet'!J$4,"")</f>
        <v/>
      </c>
      <c r="K61" t="str">
        <f>IF(ISNUMBER('Panel Spreadsheet'!K13),'Panel Spreadsheet'!$E13-'Panel Spreadsheet'!K$4,"")</f>
        <v/>
      </c>
      <c r="L61" t="str">
        <f>IF(ISNUMBER('Panel Spreadsheet'!L13),'Panel Spreadsheet'!$E13-'Panel Spreadsheet'!L$4,"")</f>
        <v/>
      </c>
      <c r="M61" t="str">
        <f>IF(ISNUMBER('Panel Spreadsheet'!M13),'Panel Spreadsheet'!$E13-'Panel Spreadsheet'!M$4,"")</f>
        <v/>
      </c>
      <c r="N61" t="str">
        <f>IF(ISNUMBER('Panel Spreadsheet'!N13),'Panel Spreadsheet'!$E13-'Panel Spreadsheet'!N$4,"")</f>
        <v/>
      </c>
      <c r="O61" t="str">
        <f>IF(ISNUMBER('Panel Spreadsheet'!O13),'Panel Spreadsheet'!$E13-'Panel Spreadsheet'!O$4,"")</f>
        <v/>
      </c>
      <c r="P61" t="str">
        <f>IF(ISNUMBER('Panel Spreadsheet'!P13),'Panel Spreadsheet'!$E13-'Panel Spreadsheet'!P$4,"")</f>
        <v/>
      </c>
      <c r="Q61" t="str">
        <f>IF(ISNUMBER('Panel Spreadsheet'!Q13),'Panel Spreadsheet'!$E13-'Panel Spreadsheet'!Q$4,"")</f>
        <v/>
      </c>
      <c r="R61" t="str">
        <f>IF(ISNUMBER('Panel Spreadsheet'!R13),'Panel Spreadsheet'!$E13-'Panel Spreadsheet'!R$4,"")</f>
        <v/>
      </c>
      <c r="S61" t="str">
        <f>IF(ISNUMBER('Panel Spreadsheet'!S13),'Panel Spreadsheet'!$E13-'Panel Spreadsheet'!S$4,"")</f>
        <v/>
      </c>
      <c r="T61" t="str">
        <f>IF(ISNUMBER('Panel Spreadsheet'!T13),'Panel Spreadsheet'!$E13-'Panel Spreadsheet'!T$4,"")</f>
        <v/>
      </c>
      <c r="U61" t="str">
        <f>IF(ISNUMBER('Panel Spreadsheet'!U13),'Panel Spreadsheet'!$E13-'Panel Spreadsheet'!U$4,"")</f>
        <v/>
      </c>
      <c r="V61" t="str">
        <f>IF(ISNUMBER('Panel Spreadsheet'!V13),'Panel Spreadsheet'!$E13-'Panel Spreadsheet'!V$4,"")</f>
        <v/>
      </c>
      <c r="W61" t="str">
        <f>IF(ISNUMBER('Panel Spreadsheet'!W13),'Panel Spreadsheet'!$E13-'Panel Spreadsheet'!W$4,"")</f>
        <v/>
      </c>
      <c r="X61" t="str">
        <f>IF(ISNUMBER('Panel Spreadsheet'!X13),'Panel Spreadsheet'!$E13-'Panel Spreadsheet'!X$4,"")</f>
        <v/>
      </c>
      <c r="Y61">
        <f>IF(ISNUMBER('Panel Spreadsheet'!Y13),'Panel Spreadsheet'!$E13-'Panel Spreadsheet'!Y$4,"")</f>
        <v>15</v>
      </c>
      <c r="Z61">
        <f>IF(ISNUMBER('Panel Spreadsheet'!Z13),'Panel Spreadsheet'!$E13-'Panel Spreadsheet'!Z$4,"")</f>
        <v>14</v>
      </c>
      <c r="AA61" t="str">
        <f>IF(ISNUMBER('Panel Spreadsheet'!AA13),'Panel Spreadsheet'!$E13-'Panel Spreadsheet'!AA$4,"")</f>
        <v/>
      </c>
      <c r="AB61" t="str">
        <f>IF(ISNUMBER('Panel Spreadsheet'!AB13),'Panel Spreadsheet'!$E13-'Panel Spreadsheet'!AB$4,"")</f>
        <v/>
      </c>
      <c r="AC61" t="str">
        <f>IF(ISNUMBER('Panel Spreadsheet'!AC13),'Panel Spreadsheet'!$E13-'Panel Spreadsheet'!AC$4,"")</f>
        <v/>
      </c>
      <c r="AD61" t="str">
        <f>IF(ISNUMBER('Panel Spreadsheet'!AD13),'Panel Spreadsheet'!$E13-'Panel Spreadsheet'!AD$4,"")</f>
        <v/>
      </c>
      <c r="AE61" t="str">
        <f>IF(ISNUMBER('Panel Spreadsheet'!AE13),'Panel Spreadsheet'!$E13-'Panel Spreadsheet'!AE$4,"")</f>
        <v/>
      </c>
      <c r="AF61" t="str">
        <f>IF(ISNUMBER('Panel Spreadsheet'!AF13),'Panel Spreadsheet'!$E13-'Panel Spreadsheet'!AF$4,"")</f>
        <v/>
      </c>
      <c r="AG61" t="str">
        <f>IF(ISNUMBER('Panel Spreadsheet'!AG13),'Panel Spreadsheet'!$E13-'Panel Spreadsheet'!AG$4,"")</f>
        <v/>
      </c>
      <c r="AH61" t="str">
        <f>IF(ISNUMBER('Panel Spreadsheet'!AH13),'Panel Spreadsheet'!$E13-'Panel Spreadsheet'!AH$4,"")</f>
        <v/>
      </c>
      <c r="AI61" t="str">
        <f>IF(ISNUMBER('Panel Spreadsheet'!AI13),'Panel Spreadsheet'!$E13-'Panel Spreadsheet'!AI$4,"")</f>
        <v/>
      </c>
      <c r="AJ61" t="str">
        <f>IF(ISNUMBER('Panel Spreadsheet'!AJ13),'Panel Spreadsheet'!$E13-'Panel Spreadsheet'!AJ$4,"")</f>
        <v/>
      </c>
      <c r="AK61" t="str">
        <f>IF(ISNUMBER('Panel Spreadsheet'!AK13),'Panel Spreadsheet'!$E13-'Panel Spreadsheet'!AK$4,"")</f>
        <v/>
      </c>
      <c r="AL61" t="str">
        <f>IF(ISNUMBER('Panel Spreadsheet'!AL13),'Panel Spreadsheet'!$E13-'Panel Spreadsheet'!AL$4,"")</f>
        <v/>
      </c>
      <c r="AM61" t="str">
        <f>IF(ISNUMBER('Panel Spreadsheet'!AM13),'Panel Spreadsheet'!$E13-'Panel Spreadsheet'!AM$4,"")</f>
        <v/>
      </c>
      <c r="AN61" t="str">
        <f>IF(ISNUMBER('Panel Spreadsheet'!AN13),'Panel Spreadsheet'!$E13-'Panel Spreadsheet'!AN$4,"")</f>
        <v/>
      </c>
      <c r="AO61" t="str">
        <f>IF(ISNUMBER('Panel Spreadsheet'!AO13),'Panel Spreadsheet'!$E13-'Panel Spreadsheet'!AO$4,"")</f>
        <v/>
      </c>
      <c r="AP61" t="str">
        <f>IF(ISNUMBER('Panel Spreadsheet'!AP13),'Panel Spreadsheet'!$E13-'Panel Spreadsheet'!AP$4,"")</f>
        <v/>
      </c>
      <c r="AQ61" t="str">
        <f>IF(ISNUMBER('Panel Spreadsheet'!AQ13),'Panel Spreadsheet'!$E13-'Panel Spreadsheet'!AQ$4,"")</f>
        <v/>
      </c>
      <c r="AR61" t="str">
        <f>IF(ISNUMBER('Panel Spreadsheet'!AR13),'Panel Spreadsheet'!$E13-'Panel Spreadsheet'!AR$4,"")</f>
        <v/>
      </c>
      <c r="AS61" t="str">
        <f>IF(ISNUMBER('Panel Spreadsheet'!AS13),'Panel Spreadsheet'!$E13-'Panel Spreadsheet'!AS$4,"")</f>
        <v/>
      </c>
      <c r="AT61" t="str">
        <f>IF(ISNUMBER('Panel Spreadsheet'!AT13),'Panel Spreadsheet'!$E13-'Panel Spreadsheet'!AT$4,"")</f>
        <v/>
      </c>
      <c r="AU61" t="str">
        <f>IF(ISNUMBER('Panel Spreadsheet'!AU13),'Panel Spreadsheet'!$E13-'Panel Spreadsheet'!AU$4,"")</f>
        <v/>
      </c>
      <c r="AV61" t="str">
        <f>IF(ISNUMBER('Panel Spreadsheet'!AV13),'Panel Spreadsheet'!$E13-'Panel Spreadsheet'!AV$4,"")</f>
        <v/>
      </c>
      <c r="AW61" t="str">
        <f>IF(ISNUMBER('Panel Spreadsheet'!AW13),'Panel Spreadsheet'!$E13-'Panel Spreadsheet'!AW$4,"")</f>
        <v/>
      </c>
      <c r="AX61" t="str">
        <f>IF(ISNUMBER('Panel Spreadsheet'!AX13),'Panel Spreadsheet'!$E13-'Panel Spreadsheet'!AX$4,"")</f>
        <v/>
      </c>
      <c r="AY61" t="str">
        <f>IF(ISNUMBER('Panel Spreadsheet'!AY13),'Panel Spreadsheet'!$E13-'Panel Spreadsheet'!AY$4,"")</f>
        <v/>
      </c>
    </row>
    <row r="62" spans="1:51" x14ac:dyDescent="0.35">
      <c r="A62" t="s">
        <v>58</v>
      </c>
      <c r="B62" t="s">
        <v>155</v>
      </c>
      <c r="C62" s="15">
        <v>3.5</v>
      </c>
      <c r="D62">
        <v>1942</v>
      </c>
      <c r="E62">
        <v>1944</v>
      </c>
      <c r="F62" t="str">
        <f>IF(ISNUMBER('Panel Spreadsheet'!F14),'Panel Spreadsheet'!$E14-'Panel Spreadsheet'!F$4,"")</f>
        <v/>
      </c>
      <c r="G62" t="str">
        <f>IF(ISNUMBER('Panel Spreadsheet'!G14),'Panel Spreadsheet'!$E14-'Panel Spreadsheet'!G$4,"")</f>
        <v/>
      </c>
      <c r="H62" t="str">
        <f>IF(ISNUMBER('Panel Spreadsheet'!H14),'Panel Spreadsheet'!$E14-'Panel Spreadsheet'!H$4,"")</f>
        <v/>
      </c>
      <c r="I62" t="str">
        <f>IF(ISNUMBER('Panel Spreadsheet'!I14),'Panel Spreadsheet'!$E14-'Panel Spreadsheet'!I$4,"")</f>
        <v/>
      </c>
      <c r="J62" t="str">
        <f>IF(ISNUMBER('Panel Spreadsheet'!J14),'Panel Spreadsheet'!$E14-'Panel Spreadsheet'!J$4,"")</f>
        <v/>
      </c>
      <c r="K62" t="str">
        <f>IF(ISNUMBER('Panel Spreadsheet'!K14),'Panel Spreadsheet'!$E14-'Panel Spreadsheet'!K$4,"")</f>
        <v/>
      </c>
      <c r="L62" t="str">
        <f>IF(ISNUMBER('Panel Spreadsheet'!L14),'Panel Spreadsheet'!$E14-'Panel Spreadsheet'!L$4,"")</f>
        <v/>
      </c>
      <c r="M62" t="str">
        <f>IF(ISNUMBER('Panel Spreadsheet'!M14),'Panel Spreadsheet'!$E14-'Panel Spreadsheet'!M$4,"")</f>
        <v/>
      </c>
      <c r="N62" t="str">
        <f>IF(ISNUMBER('Panel Spreadsheet'!N14),'Panel Spreadsheet'!$E14-'Panel Spreadsheet'!N$4,"")</f>
        <v/>
      </c>
      <c r="O62" t="str">
        <f>IF(ISNUMBER('Panel Spreadsheet'!O14),'Panel Spreadsheet'!$E14-'Panel Spreadsheet'!O$4,"")</f>
        <v/>
      </c>
      <c r="P62" t="str">
        <f>IF(ISNUMBER('Panel Spreadsheet'!P14),'Panel Spreadsheet'!$E14-'Panel Spreadsheet'!P$4,"")</f>
        <v/>
      </c>
      <c r="Q62" t="str">
        <f>IF(ISNUMBER('Panel Spreadsheet'!Q14),'Panel Spreadsheet'!$E14-'Panel Spreadsheet'!Q$4,"")</f>
        <v/>
      </c>
      <c r="R62" t="str">
        <f>IF(ISNUMBER('Panel Spreadsheet'!R14),'Panel Spreadsheet'!$E14-'Panel Spreadsheet'!R$4,"")</f>
        <v/>
      </c>
      <c r="S62" t="str">
        <f>IF(ISNUMBER('Panel Spreadsheet'!S14),'Panel Spreadsheet'!$E14-'Panel Spreadsheet'!S$4,"")</f>
        <v/>
      </c>
      <c r="T62" t="str">
        <f>IF(ISNUMBER('Panel Spreadsheet'!T14),'Panel Spreadsheet'!$E14-'Panel Spreadsheet'!T$4,"")</f>
        <v/>
      </c>
      <c r="U62" t="str">
        <f>IF(ISNUMBER('Panel Spreadsheet'!U14),'Panel Spreadsheet'!$E14-'Panel Spreadsheet'!U$4,"")</f>
        <v/>
      </c>
      <c r="V62" t="str">
        <f>IF(ISNUMBER('Panel Spreadsheet'!V14),'Panel Spreadsheet'!$E14-'Panel Spreadsheet'!V$4,"")</f>
        <v/>
      </c>
      <c r="W62" t="str">
        <f>IF(ISNUMBER('Panel Spreadsheet'!W14),'Panel Spreadsheet'!$E14-'Panel Spreadsheet'!W$4,"")</f>
        <v/>
      </c>
      <c r="X62" t="str">
        <f>IF(ISNUMBER('Panel Spreadsheet'!X14),'Panel Spreadsheet'!$E14-'Panel Spreadsheet'!X$4,"")</f>
        <v/>
      </c>
      <c r="Y62">
        <f>IF(ISNUMBER('Panel Spreadsheet'!Y14),'Panel Spreadsheet'!$E14-'Panel Spreadsheet'!Y$4,"")</f>
        <v>4</v>
      </c>
      <c r="Z62">
        <f>IF(ISNUMBER('Panel Spreadsheet'!Z14),'Panel Spreadsheet'!$E14-'Panel Spreadsheet'!Z$4,"")</f>
        <v>3</v>
      </c>
      <c r="AA62">
        <f>IF(ISNUMBER('Panel Spreadsheet'!AA14),'Panel Spreadsheet'!$E14-'Panel Spreadsheet'!AA$4,"")</f>
        <v>2</v>
      </c>
      <c r="AB62">
        <f>IF(ISNUMBER('Panel Spreadsheet'!AB14),'Panel Spreadsheet'!$E14-'Panel Spreadsheet'!AB$4,"")</f>
        <v>1</v>
      </c>
      <c r="AC62">
        <f>IF(ISNUMBER('Panel Spreadsheet'!AC14),'Panel Spreadsheet'!$E14-'Panel Spreadsheet'!AC$4,"")</f>
        <v>0</v>
      </c>
      <c r="AD62">
        <f>IF(ISNUMBER('Panel Spreadsheet'!AD14),'Panel Spreadsheet'!$E14-'Panel Spreadsheet'!AD$4,"")</f>
        <v>-1</v>
      </c>
      <c r="AE62">
        <f>IF(ISNUMBER('Panel Spreadsheet'!AE14),'Panel Spreadsheet'!$E14-'Panel Spreadsheet'!AE$4,"")</f>
        <v>-2</v>
      </c>
      <c r="AF62">
        <f>IF(ISNUMBER('Panel Spreadsheet'!AF14),'Panel Spreadsheet'!$E14-'Panel Spreadsheet'!AF$4,"")</f>
        <v>-3</v>
      </c>
      <c r="AG62">
        <f>IF(ISNUMBER('Panel Spreadsheet'!AG14),'Panel Spreadsheet'!$E14-'Panel Spreadsheet'!AG$4,"")</f>
        <v>-4</v>
      </c>
      <c r="AH62">
        <f>IF(ISNUMBER('Panel Spreadsheet'!AH14),'Panel Spreadsheet'!$E14-'Panel Spreadsheet'!AH$4,"")</f>
        <v>-5</v>
      </c>
      <c r="AI62">
        <f>IF(ISNUMBER('Panel Spreadsheet'!AI14),'Panel Spreadsheet'!$E14-'Panel Spreadsheet'!AI$4,"")</f>
        <v>-6</v>
      </c>
      <c r="AJ62">
        <f>IF(ISNUMBER('Panel Spreadsheet'!AJ14),'Panel Spreadsheet'!$E14-'Panel Spreadsheet'!AJ$4,"")</f>
        <v>-7</v>
      </c>
      <c r="AK62">
        <f>IF(ISNUMBER('Panel Spreadsheet'!AK14),'Panel Spreadsheet'!$E14-'Panel Spreadsheet'!AK$4,"")</f>
        <v>-8</v>
      </c>
      <c r="AL62">
        <f>IF(ISNUMBER('Panel Spreadsheet'!AL14),'Panel Spreadsheet'!$E14-'Panel Spreadsheet'!AL$4,"")</f>
        <v>-9</v>
      </c>
      <c r="AM62">
        <f>IF(ISNUMBER('Panel Spreadsheet'!AM14),'Panel Spreadsheet'!$E14-'Panel Spreadsheet'!AM$4,"")</f>
        <v>-10</v>
      </c>
      <c r="AN62" t="str">
        <f>IF(ISNUMBER('Panel Spreadsheet'!AN14),'Panel Spreadsheet'!$E14-'Panel Spreadsheet'!AN$4,"")</f>
        <v/>
      </c>
      <c r="AO62" t="str">
        <f>IF(ISNUMBER('Panel Spreadsheet'!AO14),'Panel Spreadsheet'!$E14-'Panel Spreadsheet'!AO$4,"")</f>
        <v/>
      </c>
      <c r="AP62" t="str">
        <f>IF(ISNUMBER('Panel Spreadsheet'!AP14),'Panel Spreadsheet'!$E14-'Panel Spreadsheet'!AP$4,"")</f>
        <v/>
      </c>
      <c r="AQ62" t="str">
        <f>IF(ISNUMBER('Panel Spreadsheet'!AQ14),'Panel Spreadsheet'!$E14-'Panel Spreadsheet'!AQ$4,"")</f>
        <v/>
      </c>
      <c r="AR62" t="str">
        <f>IF(ISNUMBER('Panel Spreadsheet'!AR14),'Panel Spreadsheet'!$E14-'Panel Spreadsheet'!AR$4,"")</f>
        <v/>
      </c>
      <c r="AS62" t="str">
        <f>IF(ISNUMBER('Panel Spreadsheet'!AS14),'Panel Spreadsheet'!$E14-'Panel Spreadsheet'!AS$4,"")</f>
        <v/>
      </c>
      <c r="AT62" t="str">
        <f>IF(ISNUMBER('Panel Spreadsheet'!AT14),'Panel Spreadsheet'!$E14-'Panel Spreadsheet'!AT$4,"")</f>
        <v/>
      </c>
      <c r="AU62" t="str">
        <f>IF(ISNUMBER('Panel Spreadsheet'!AU14),'Panel Spreadsheet'!$E14-'Panel Spreadsheet'!AU$4,"")</f>
        <v/>
      </c>
      <c r="AV62" t="str">
        <f>IF(ISNUMBER('Panel Spreadsheet'!AV14),'Panel Spreadsheet'!$E14-'Panel Spreadsheet'!AV$4,"")</f>
        <v/>
      </c>
      <c r="AW62" t="str">
        <f>IF(ISNUMBER('Panel Spreadsheet'!AW14),'Panel Spreadsheet'!$E14-'Panel Spreadsheet'!AW$4,"")</f>
        <v/>
      </c>
      <c r="AX62" t="str">
        <f>IF(ISNUMBER('Panel Spreadsheet'!AX14),'Panel Spreadsheet'!$E14-'Panel Spreadsheet'!AX$4,"")</f>
        <v/>
      </c>
      <c r="AY62" t="str">
        <f>IF(ISNUMBER('Panel Spreadsheet'!AY14),'Panel Spreadsheet'!$E14-'Panel Spreadsheet'!AY$4,"")</f>
        <v/>
      </c>
    </row>
    <row r="63" spans="1:51" x14ac:dyDescent="0.35">
      <c r="A63" t="s">
        <v>39</v>
      </c>
      <c r="B63" t="s">
        <v>155</v>
      </c>
      <c r="C63" s="15">
        <v>3.5</v>
      </c>
      <c r="D63">
        <v>1918</v>
      </c>
      <c r="E63">
        <v>1943</v>
      </c>
      <c r="F63" t="str">
        <f>IF(ISNUMBER('Panel Spreadsheet'!F15),'Panel Spreadsheet'!$E15-'Panel Spreadsheet'!F$4,"")</f>
        <v/>
      </c>
      <c r="G63" t="str">
        <f>IF(ISNUMBER('Panel Spreadsheet'!G15),'Panel Spreadsheet'!$E15-'Panel Spreadsheet'!G$4,"")</f>
        <v/>
      </c>
      <c r="H63" t="str">
        <f>IF(ISNUMBER('Panel Spreadsheet'!H15),'Panel Spreadsheet'!$E15-'Panel Spreadsheet'!H$4,"")</f>
        <v/>
      </c>
      <c r="I63" t="str">
        <f>IF(ISNUMBER('Panel Spreadsheet'!I15),'Panel Spreadsheet'!$E15-'Panel Spreadsheet'!I$4,"")</f>
        <v/>
      </c>
      <c r="J63" t="str">
        <f>IF(ISNUMBER('Panel Spreadsheet'!J15),'Panel Spreadsheet'!$E15-'Panel Spreadsheet'!J$4,"")</f>
        <v/>
      </c>
      <c r="K63" t="str">
        <f>IF(ISNUMBER('Panel Spreadsheet'!K15),'Panel Spreadsheet'!$E15-'Panel Spreadsheet'!K$4,"")</f>
        <v/>
      </c>
      <c r="L63" t="str">
        <f>IF(ISNUMBER('Panel Spreadsheet'!L15),'Panel Spreadsheet'!$E15-'Panel Spreadsheet'!L$4,"")</f>
        <v/>
      </c>
      <c r="M63" t="str">
        <f>IF(ISNUMBER('Panel Spreadsheet'!M15),'Panel Spreadsheet'!$E15-'Panel Spreadsheet'!M$4,"")</f>
        <v/>
      </c>
      <c r="N63">
        <f>IF(ISNUMBER('Panel Spreadsheet'!N15),'Panel Spreadsheet'!$E15-'Panel Spreadsheet'!N$4,"")</f>
        <v>14</v>
      </c>
      <c r="O63">
        <f>IF(ISNUMBER('Panel Spreadsheet'!O15),'Panel Spreadsheet'!$E15-'Panel Spreadsheet'!O$4,"")</f>
        <v>13</v>
      </c>
      <c r="P63">
        <f>IF(ISNUMBER('Panel Spreadsheet'!P15),'Panel Spreadsheet'!$E15-'Panel Spreadsheet'!P$4,"")</f>
        <v>12</v>
      </c>
      <c r="Q63">
        <f>IF(ISNUMBER('Panel Spreadsheet'!Q15),'Panel Spreadsheet'!$E15-'Panel Spreadsheet'!Q$4,"")</f>
        <v>11</v>
      </c>
      <c r="R63">
        <f>IF(ISNUMBER('Panel Spreadsheet'!R15),'Panel Spreadsheet'!$E15-'Panel Spreadsheet'!R$4,"")</f>
        <v>10</v>
      </c>
      <c r="S63">
        <f>IF(ISNUMBER('Panel Spreadsheet'!S15),'Panel Spreadsheet'!$E15-'Panel Spreadsheet'!S$4,"")</f>
        <v>9</v>
      </c>
      <c r="T63" t="str">
        <f>IF(ISNUMBER('Panel Spreadsheet'!T15),'Panel Spreadsheet'!$E15-'Panel Spreadsheet'!T$4,"")</f>
        <v/>
      </c>
      <c r="U63" t="str">
        <f>IF(ISNUMBER('Panel Spreadsheet'!U15),'Panel Spreadsheet'!$E15-'Panel Spreadsheet'!U$4,"")</f>
        <v/>
      </c>
      <c r="V63" t="str">
        <f>IF(ISNUMBER('Panel Spreadsheet'!V15),'Panel Spreadsheet'!$E15-'Panel Spreadsheet'!V$4,"")</f>
        <v/>
      </c>
      <c r="W63" t="str">
        <f>IF(ISNUMBER('Panel Spreadsheet'!W15),'Panel Spreadsheet'!$E15-'Panel Spreadsheet'!W$4,"")</f>
        <v/>
      </c>
      <c r="X63" t="str">
        <f>IF(ISNUMBER('Panel Spreadsheet'!X15),'Panel Spreadsheet'!$E15-'Panel Spreadsheet'!X$4,"")</f>
        <v/>
      </c>
      <c r="Y63" t="str">
        <f>IF(ISNUMBER('Panel Spreadsheet'!Y15),'Panel Spreadsheet'!$E15-'Panel Spreadsheet'!Y$4,"")</f>
        <v/>
      </c>
      <c r="Z63" t="str">
        <f>IF(ISNUMBER('Panel Spreadsheet'!Z15),'Panel Spreadsheet'!$E15-'Panel Spreadsheet'!Z$4,"")</f>
        <v/>
      </c>
      <c r="AA63" t="str">
        <f>IF(ISNUMBER('Panel Spreadsheet'!AA15),'Panel Spreadsheet'!$E15-'Panel Spreadsheet'!AA$4,"")</f>
        <v/>
      </c>
      <c r="AB63" t="str">
        <f>IF(ISNUMBER('Panel Spreadsheet'!AB15),'Panel Spreadsheet'!$E15-'Panel Spreadsheet'!AB$4,"")</f>
        <v/>
      </c>
      <c r="AC63" t="str">
        <f>IF(ISNUMBER('Panel Spreadsheet'!AC15),'Panel Spreadsheet'!$E15-'Panel Spreadsheet'!AC$4,"")</f>
        <v/>
      </c>
      <c r="AD63" t="str">
        <f>IF(ISNUMBER('Panel Spreadsheet'!AD15),'Panel Spreadsheet'!$E15-'Panel Spreadsheet'!AD$4,"")</f>
        <v/>
      </c>
      <c r="AE63" t="str">
        <f>IF(ISNUMBER('Panel Spreadsheet'!AE15),'Panel Spreadsheet'!$E15-'Panel Spreadsheet'!AE$4,"")</f>
        <v/>
      </c>
      <c r="AF63" t="str">
        <f>IF(ISNUMBER('Panel Spreadsheet'!AF15),'Panel Spreadsheet'!$E15-'Panel Spreadsheet'!AF$4,"")</f>
        <v/>
      </c>
      <c r="AG63" t="str">
        <f>IF(ISNUMBER('Panel Spreadsheet'!AG15),'Panel Spreadsheet'!$E15-'Panel Spreadsheet'!AG$4,"")</f>
        <v/>
      </c>
      <c r="AH63" t="str">
        <f>IF(ISNUMBER('Panel Spreadsheet'!AH15),'Panel Spreadsheet'!$E15-'Panel Spreadsheet'!AH$4,"")</f>
        <v/>
      </c>
      <c r="AI63" t="str">
        <f>IF(ISNUMBER('Panel Spreadsheet'!AI15),'Panel Spreadsheet'!$E15-'Panel Spreadsheet'!AI$4,"")</f>
        <v/>
      </c>
      <c r="AJ63" t="str">
        <f>IF(ISNUMBER('Panel Spreadsheet'!AJ15),'Panel Spreadsheet'!$E15-'Panel Spreadsheet'!AJ$4,"")</f>
        <v/>
      </c>
      <c r="AK63" t="str">
        <f>IF(ISNUMBER('Panel Spreadsheet'!AK15),'Panel Spreadsheet'!$E15-'Panel Spreadsheet'!AK$4,"")</f>
        <v/>
      </c>
      <c r="AL63" t="str">
        <f>IF(ISNUMBER('Panel Spreadsheet'!AL15),'Panel Spreadsheet'!$E15-'Panel Spreadsheet'!AL$4,"")</f>
        <v/>
      </c>
      <c r="AM63" t="str">
        <f>IF(ISNUMBER('Panel Spreadsheet'!AM15),'Panel Spreadsheet'!$E15-'Panel Spreadsheet'!AM$4,"")</f>
        <v/>
      </c>
      <c r="AN63" t="str">
        <f>IF(ISNUMBER('Panel Spreadsheet'!AN15),'Panel Spreadsheet'!$E15-'Panel Spreadsheet'!AN$4,"")</f>
        <v/>
      </c>
      <c r="AO63" t="str">
        <f>IF(ISNUMBER('Panel Spreadsheet'!AO15),'Panel Spreadsheet'!$E15-'Panel Spreadsheet'!AO$4,"")</f>
        <v/>
      </c>
      <c r="AP63" t="str">
        <f>IF(ISNUMBER('Panel Spreadsheet'!AP15),'Panel Spreadsheet'!$E15-'Panel Spreadsheet'!AP$4,"")</f>
        <v/>
      </c>
      <c r="AQ63" t="str">
        <f>IF(ISNUMBER('Panel Spreadsheet'!AQ15),'Panel Spreadsheet'!$E15-'Panel Spreadsheet'!AQ$4,"")</f>
        <v/>
      </c>
      <c r="AR63" t="str">
        <f>IF(ISNUMBER('Panel Spreadsheet'!AR15),'Panel Spreadsheet'!$E15-'Panel Spreadsheet'!AR$4,"")</f>
        <v/>
      </c>
      <c r="AS63" t="str">
        <f>IF(ISNUMBER('Panel Spreadsheet'!AS15),'Panel Spreadsheet'!$E15-'Panel Spreadsheet'!AS$4,"")</f>
        <v/>
      </c>
      <c r="AT63" t="str">
        <f>IF(ISNUMBER('Panel Spreadsheet'!AT15),'Panel Spreadsheet'!$E15-'Panel Spreadsheet'!AT$4,"")</f>
        <v/>
      </c>
      <c r="AU63" t="str">
        <f>IF(ISNUMBER('Panel Spreadsheet'!AU15),'Panel Spreadsheet'!$E15-'Panel Spreadsheet'!AU$4,"")</f>
        <v/>
      </c>
      <c r="AV63" t="str">
        <f>IF(ISNUMBER('Panel Spreadsheet'!AV15),'Panel Spreadsheet'!$E15-'Panel Spreadsheet'!AV$4,"")</f>
        <v/>
      </c>
      <c r="AW63" t="str">
        <f>IF(ISNUMBER('Panel Spreadsheet'!AW15),'Panel Spreadsheet'!$E15-'Panel Spreadsheet'!AW$4,"")</f>
        <v/>
      </c>
      <c r="AX63" t="str">
        <f>IF(ISNUMBER('Panel Spreadsheet'!AX15),'Panel Spreadsheet'!$E15-'Panel Spreadsheet'!AX$4,"")</f>
        <v/>
      </c>
      <c r="AY63" t="str">
        <f>IF(ISNUMBER('Panel Spreadsheet'!AY15),'Panel Spreadsheet'!$E15-'Panel Spreadsheet'!AY$4,"")</f>
        <v/>
      </c>
    </row>
    <row r="64" spans="1:51" x14ac:dyDescent="0.35">
      <c r="A64" t="s">
        <v>13</v>
      </c>
      <c r="B64" t="s">
        <v>155</v>
      </c>
      <c r="C64" s="15">
        <v>3.5</v>
      </c>
      <c r="D64">
        <v>1931</v>
      </c>
      <c r="E64" s="114">
        <v>1931.5</v>
      </c>
      <c r="F64">
        <f>IF(ISNUMBER('Panel Spreadsheet'!F16),'Panel Spreadsheet'!$E16-'Panel Spreadsheet'!F$4,"")</f>
        <v>10.5</v>
      </c>
      <c r="G64">
        <f>IF(ISNUMBER('Panel Spreadsheet'!G16),'Panel Spreadsheet'!$E16-'Panel Spreadsheet'!G$4,"")</f>
        <v>9.5</v>
      </c>
      <c r="H64">
        <f>IF(ISNUMBER('Panel Spreadsheet'!H16),'Panel Spreadsheet'!$E16-'Panel Spreadsheet'!H$4,"")</f>
        <v>8.5</v>
      </c>
      <c r="I64">
        <f>IF(ISNUMBER('Panel Spreadsheet'!I16),'Panel Spreadsheet'!$E16-'Panel Spreadsheet'!I$4,"")</f>
        <v>7.5</v>
      </c>
      <c r="J64">
        <f>IF(ISNUMBER('Panel Spreadsheet'!J16),'Panel Spreadsheet'!$E16-'Panel Spreadsheet'!J$4,"")</f>
        <v>6.5</v>
      </c>
      <c r="K64">
        <f>IF(ISNUMBER('Panel Spreadsheet'!K16),'Panel Spreadsheet'!$E16-'Panel Spreadsheet'!K$4,"")</f>
        <v>5.5</v>
      </c>
      <c r="L64">
        <f>IF(ISNUMBER('Panel Spreadsheet'!L16),'Panel Spreadsheet'!$E16-'Panel Spreadsheet'!L$4,"")</f>
        <v>4.5</v>
      </c>
      <c r="M64">
        <f>IF(ISNUMBER('Panel Spreadsheet'!M16),'Panel Spreadsheet'!$E16-'Panel Spreadsheet'!M$4,"")</f>
        <v>3.5</v>
      </c>
      <c r="N64">
        <f>IF(ISNUMBER('Panel Spreadsheet'!N16),'Panel Spreadsheet'!$E16-'Panel Spreadsheet'!N$4,"")</f>
        <v>2.5</v>
      </c>
      <c r="O64">
        <f>IF(ISNUMBER('Panel Spreadsheet'!O16),'Panel Spreadsheet'!$E16-'Panel Spreadsheet'!O$4,"")</f>
        <v>1.5</v>
      </c>
      <c r="P64" t="str">
        <f>IF(ISNUMBER('Panel Spreadsheet'!P16),'Panel Spreadsheet'!$E16-'Panel Spreadsheet'!P$4,"")</f>
        <v/>
      </c>
      <c r="Q64" t="str">
        <f>IF(ISNUMBER('Panel Spreadsheet'!Q16),'Panel Spreadsheet'!$E16-'Panel Spreadsheet'!Q$4,"")</f>
        <v/>
      </c>
      <c r="R64" t="str">
        <f>IF(ISNUMBER('Panel Spreadsheet'!R16),'Panel Spreadsheet'!$E16-'Panel Spreadsheet'!R$4,"")</f>
        <v/>
      </c>
      <c r="S64" t="str">
        <f>IF(ISNUMBER('Panel Spreadsheet'!S16),'Panel Spreadsheet'!$E16-'Panel Spreadsheet'!S$4,"")</f>
        <v/>
      </c>
      <c r="T64" t="str">
        <f>IF(ISNUMBER('Panel Spreadsheet'!T16),'Panel Spreadsheet'!$E16-'Panel Spreadsheet'!T$4,"")</f>
        <v/>
      </c>
      <c r="U64" t="str">
        <f>IF(ISNUMBER('Panel Spreadsheet'!U16),'Panel Spreadsheet'!$E16-'Panel Spreadsheet'!U$4,"")</f>
        <v/>
      </c>
      <c r="V64" t="str">
        <f>IF(ISNUMBER('Panel Spreadsheet'!V16),'Panel Spreadsheet'!$E16-'Panel Spreadsheet'!V$4,"")</f>
        <v/>
      </c>
      <c r="W64" t="str">
        <f>IF(ISNUMBER('Panel Spreadsheet'!W16),'Panel Spreadsheet'!$E16-'Panel Spreadsheet'!W$4,"")</f>
        <v/>
      </c>
      <c r="X64" t="str">
        <f>IF(ISNUMBER('Panel Spreadsheet'!X16),'Panel Spreadsheet'!$E16-'Panel Spreadsheet'!X$4,"")</f>
        <v/>
      </c>
      <c r="Y64" t="str">
        <f>IF(ISNUMBER('Panel Spreadsheet'!Y16),'Panel Spreadsheet'!$E16-'Panel Spreadsheet'!Y$4,"")</f>
        <v/>
      </c>
      <c r="Z64" t="str">
        <f>IF(ISNUMBER('Panel Spreadsheet'!Z16),'Panel Spreadsheet'!$E16-'Panel Spreadsheet'!Z$4,"")</f>
        <v/>
      </c>
      <c r="AA64" t="str">
        <f>IF(ISNUMBER('Panel Spreadsheet'!AA16),'Panel Spreadsheet'!$E16-'Panel Spreadsheet'!AA$4,"")</f>
        <v/>
      </c>
      <c r="AB64" t="str">
        <f>IF(ISNUMBER('Panel Spreadsheet'!AB16),'Panel Spreadsheet'!$E16-'Panel Spreadsheet'!AB$4,"")</f>
        <v/>
      </c>
      <c r="AC64" t="str">
        <f>IF(ISNUMBER('Panel Spreadsheet'!AC16),'Panel Spreadsheet'!$E16-'Panel Spreadsheet'!AC$4,"")</f>
        <v/>
      </c>
      <c r="AD64" t="str">
        <f>IF(ISNUMBER('Panel Spreadsheet'!AD16),'Panel Spreadsheet'!$E16-'Panel Spreadsheet'!AD$4,"")</f>
        <v/>
      </c>
      <c r="AE64" t="str">
        <f>IF(ISNUMBER('Panel Spreadsheet'!AE16),'Panel Spreadsheet'!$E16-'Panel Spreadsheet'!AE$4,"")</f>
        <v/>
      </c>
      <c r="AF64" t="str">
        <f>IF(ISNUMBER('Panel Spreadsheet'!AF16),'Panel Spreadsheet'!$E16-'Panel Spreadsheet'!AF$4,"")</f>
        <v/>
      </c>
      <c r="AG64" t="str">
        <f>IF(ISNUMBER('Panel Spreadsheet'!AG16),'Panel Spreadsheet'!$E16-'Panel Spreadsheet'!AG$4,"")</f>
        <v/>
      </c>
      <c r="AH64" t="str">
        <f>IF(ISNUMBER('Panel Spreadsheet'!AH16),'Panel Spreadsheet'!$E16-'Panel Spreadsheet'!AH$4,"")</f>
        <v/>
      </c>
      <c r="AI64" t="str">
        <f>IF(ISNUMBER('Panel Spreadsheet'!AI16),'Panel Spreadsheet'!$E16-'Panel Spreadsheet'!AI$4,"")</f>
        <v/>
      </c>
      <c r="AJ64" t="str">
        <f>IF(ISNUMBER('Panel Spreadsheet'!AJ16),'Panel Spreadsheet'!$E16-'Panel Spreadsheet'!AJ$4,"")</f>
        <v/>
      </c>
      <c r="AK64" t="str">
        <f>IF(ISNUMBER('Panel Spreadsheet'!AK16),'Panel Spreadsheet'!$E16-'Panel Spreadsheet'!AK$4,"")</f>
        <v/>
      </c>
      <c r="AL64" t="str">
        <f>IF(ISNUMBER('Panel Spreadsheet'!AL16),'Panel Spreadsheet'!$E16-'Panel Spreadsheet'!AL$4,"")</f>
        <v/>
      </c>
      <c r="AM64" t="str">
        <f>IF(ISNUMBER('Panel Spreadsheet'!AM16),'Panel Spreadsheet'!$E16-'Panel Spreadsheet'!AM$4,"")</f>
        <v/>
      </c>
      <c r="AN64" t="str">
        <f>IF(ISNUMBER('Panel Spreadsheet'!AN16),'Panel Spreadsheet'!$E16-'Panel Spreadsheet'!AN$4,"")</f>
        <v/>
      </c>
      <c r="AO64" t="str">
        <f>IF(ISNUMBER('Panel Spreadsheet'!AO16),'Panel Spreadsheet'!$E16-'Panel Spreadsheet'!AO$4,"")</f>
        <v/>
      </c>
      <c r="AP64" t="str">
        <f>IF(ISNUMBER('Panel Spreadsheet'!AP16),'Panel Spreadsheet'!$E16-'Panel Spreadsheet'!AP$4,"")</f>
        <v/>
      </c>
      <c r="AQ64" t="str">
        <f>IF(ISNUMBER('Panel Spreadsheet'!AQ16),'Panel Spreadsheet'!$E16-'Panel Spreadsheet'!AQ$4,"")</f>
        <v/>
      </c>
      <c r="AR64" t="str">
        <f>IF(ISNUMBER('Panel Spreadsheet'!AR16),'Panel Spreadsheet'!$E16-'Panel Spreadsheet'!AR$4,"")</f>
        <v/>
      </c>
      <c r="AS64" t="str">
        <f>IF(ISNUMBER('Panel Spreadsheet'!AS16),'Panel Spreadsheet'!$E16-'Panel Spreadsheet'!AS$4,"")</f>
        <v/>
      </c>
      <c r="AT64" t="str">
        <f>IF(ISNUMBER('Panel Spreadsheet'!AT16),'Panel Spreadsheet'!$E16-'Panel Spreadsheet'!AT$4,"")</f>
        <v/>
      </c>
      <c r="AU64" t="str">
        <f>IF(ISNUMBER('Panel Spreadsheet'!AU16),'Panel Spreadsheet'!$E16-'Panel Spreadsheet'!AU$4,"")</f>
        <v/>
      </c>
      <c r="AV64" t="str">
        <f>IF(ISNUMBER('Panel Spreadsheet'!AV16),'Panel Spreadsheet'!$E16-'Panel Spreadsheet'!AV$4,"")</f>
        <v/>
      </c>
      <c r="AW64" t="str">
        <f>IF(ISNUMBER('Panel Spreadsheet'!AW16),'Panel Spreadsheet'!$E16-'Panel Spreadsheet'!AW$4,"")</f>
        <v/>
      </c>
      <c r="AX64" t="str">
        <f>IF(ISNUMBER('Panel Spreadsheet'!AX16),'Panel Spreadsheet'!$E16-'Panel Spreadsheet'!AX$4,"")</f>
        <v/>
      </c>
      <c r="AY64" t="str">
        <f>IF(ISNUMBER('Panel Spreadsheet'!AY16),'Panel Spreadsheet'!$E16-'Panel Spreadsheet'!AY$4,"")</f>
        <v/>
      </c>
    </row>
    <row r="65" spans="1:51" x14ac:dyDescent="0.35">
      <c r="A65" t="s">
        <v>18</v>
      </c>
      <c r="B65" t="s">
        <v>155</v>
      </c>
      <c r="C65" s="15">
        <v>3.5</v>
      </c>
      <c r="D65">
        <v>1919</v>
      </c>
      <c r="E65">
        <v>1949</v>
      </c>
      <c r="F65" t="str">
        <f>IF(ISNUMBER('Panel Spreadsheet'!F17),'Panel Spreadsheet'!$E17-'Panel Spreadsheet'!F$4,"")</f>
        <v/>
      </c>
      <c r="G65" t="str">
        <f>IF(ISNUMBER('Panel Spreadsheet'!G17),'Panel Spreadsheet'!$E17-'Panel Spreadsheet'!G$4,"")</f>
        <v/>
      </c>
      <c r="H65" t="str">
        <f>IF(ISNUMBER('Panel Spreadsheet'!H17),'Panel Spreadsheet'!$E17-'Panel Spreadsheet'!H$4,"")</f>
        <v/>
      </c>
      <c r="I65" t="str">
        <f>IF(ISNUMBER('Panel Spreadsheet'!I17),'Panel Spreadsheet'!$E17-'Panel Spreadsheet'!I$4,"")</f>
        <v/>
      </c>
      <c r="J65" t="str">
        <f>IF(ISNUMBER('Panel Spreadsheet'!J17),'Panel Spreadsheet'!$E17-'Panel Spreadsheet'!J$4,"")</f>
        <v/>
      </c>
      <c r="K65" t="str">
        <f>IF(ISNUMBER('Panel Spreadsheet'!K17),'Panel Spreadsheet'!$E17-'Panel Spreadsheet'!K$4,"")</f>
        <v/>
      </c>
      <c r="L65" t="str">
        <f>IF(ISNUMBER('Panel Spreadsheet'!L17),'Panel Spreadsheet'!$E17-'Panel Spreadsheet'!L$4,"")</f>
        <v/>
      </c>
      <c r="M65" t="str">
        <f>IF(ISNUMBER('Panel Spreadsheet'!M17),'Panel Spreadsheet'!$E17-'Panel Spreadsheet'!M$4,"")</f>
        <v/>
      </c>
      <c r="N65">
        <f>IF(ISNUMBER('Panel Spreadsheet'!N17),'Panel Spreadsheet'!$E17-'Panel Spreadsheet'!N$4,"")</f>
        <v>20</v>
      </c>
      <c r="O65">
        <f>IF(ISNUMBER('Panel Spreadsheet'!O17),'Panel Spreadsheet'!$E17-'Panel Spreadsheet'!O$4,"")</f>
        <v>19</v>
      </c>
      <c r="P65">
        <f>IF(ISNUMBER('Panel Spreadsheet'!P17),'Panel Spreadsheet'!$E17-'Panel Spreadsheet'!P$4,"")</f>
        <v>18</v>
      </c>
      <c r="Q65">
        <f>IF(ISNUMBER('Panel Spreadsheet'!Q17),'Panel Spreadsheet'!$E17-'Panel Spreadsheet'!Q$4,"")</f>
        <v>17</v>
      </c>
      <c r="R65">
        <f>IF(ISNUMBER('Panel Spreadsheet'!R17),'Panel Spreadsheet'!$E17-'Panel Spreadsheet'!R$4,"")</f>
        <v>16</v>
      </c>
      <c r="S65" t="str">
        <f>IF(ISNUMBER('Panel Spreadsheet'!S17),'Panel Spreadsheet'!$E17-'Panel Spreadsheet'!S$4,"")</f>
        <v/>
      </c>
      <c r="T65" t="str">
        <f>IF(ISNUMBER('Panel Spreadsheet'!T17),'Panel Spreadsheet'!$E17-'Panel Spreadsheet'!T$4,"")</f>
        <v/>
      </c>
      <c r="U65" t="str">
        <f>IF(ISNUMBER('Panel Spreadsheet'!U17),'Panel Spreadsheet'!$E17-'Panel Spreadsheet'!U$4,"")</f>
        <v/>
      </c>
      <c r="V65" t="str">
        <f>IF(ISNUMBER('Panel Spreadsheet'!V17),'Panel Spreadsheet'!$E17-'Panel Spreadsheet'!V$4,"")</f>
        <v/>
      </c>
      <c r="W65" t="str">
        <f>IF(ISNUMBER('Panel Spreadsheet'!W17),'Panel Spreadsheet'!$E17-'Panel Spreadsheet'!W$4,"")</f>
        <v/>
      </c>
      <c r="X65" t="str">
        <f>IF(ISNUMBER('Panel Spreadsheet'!X17),'Panel Spreadsheet'!$E17-'Panel Spreadsheet'!X$4,"")</f>
        <v/>
      </c>
      <c r="Y65" t="str">
        <f>IF(ISNUMBER('Panel Spreadsheet'!Y17),'Panel Spreadsheet'!$E17-'Panel Spreadsheet'!Y$4,"")</f>
        <v/>
      </c>
      <c r="Z65" t="str">
        <f>IF(ISNUMBER('Panel Spreadsheet'!Z17),'Panel Spreadsheet'!$E17-'Panel Spreadsheet'!Z$4,"")</f>
        <v/>
      </c>
      <c r="AA65" t="str">
        <f>IF(ISNUMBER('Panel Spreadsheet'!AA17),'Panel Spreadsheet'!$E17-'Panel Spreadsheet'!AA$4,"")</f>
        <v/>
      </c>
      <c r="AB65" t="str">
        <f>IF(ISNUMBER('Panel Spreadsheet'!AB17),'Panel Spreadsheet'!$E17-'Panel Spreadsheet'!AB$4,"")</f>
        <v/>
      </c>
      <c r="AC65" t="str">
        <f>IF(ISNUMBER('Panel Spreadsheet'!AC17),'Panel Spreadsheet'!$E17-'Panel Spreadsheet'!AC$4,"")</f>
        <v/>
      </c>
      <c r="AD65" t="str">
        <f>IF(ISNUMBER('Panel Spreadsheet'!AD17),'Panel Spreadsheet'!$E17-'Panel Spreadsheet'!AD$4,"")</f>
        <v/>
      </c>
      <c r="AE65" t="str">
        <f>IF(ISNUMBER('Panel Spreadsheet'!AE17),'Panel Spreadsheet'!$E17-'Panel Spreadsheet'!AE$4,"")</f>
        <v/>
      </c>
      <c r="AF65" t="str">
        <f>IF(ISNUMBER('Panel Spreadsheet'!AF17),'Panel Spreadsheet'!$E17-'Panel Spreadsheet'!AF$4,"")</f>
        <v/>
      </c>
      <c r="AG65" t="str">
        <f>IF(ISNUMBER('Panel Spreadsheet'!AG17),'Panel Spreadsheet'!$E17-'Panel Spreadsheet'!AG$4,"")</f>
        <v/>
      </c>
      <c r="AH65" t="str">
        <f>IF(ISNUMBER('Panel Spreadsheet'!AH17),'Panel Spreadsheet'!$E17-'Panel Spreadsheet'!AH$4,"")</f>
        <v/>
      </c>
      <c r="AI65" t="str">
        <f>IF(ISNUMBER('Panel Spreadsheet'!AI17),'Panel Spreadsheet'!$E17-'Panel Spreadsheet'!AI$4,"")</f>
        <v/>
      </c>
      <c r="AJ65" t="str">
        <f>IF(ISNUMBER('Panel Spreadsheet'!AJ17),'Panel Spreadsheet'!$E17-'Panel Spreadsheet'!AJ$4,"")</f>
        <v/>
      </c>
      <c r="AK65" t="str">
        <f>IF(ISNUMBER('Panel Spreadsheet'!AK17),'Panel Spreadsheet'!$E17-'Panel Spreadsheet'!AK$4,"")</f>
        <v/>
      </c>
      <c r="AL65" t="str">
        <f>IF(ISNUMBER('Panel Spreadsheet'!AL17),'Panel Spreadsheet'!$E17-'Panel Spreadsheet'!AL$4,"")</f>
        <v/>
      </c>
      <c r="AM65" t="str">
        <f>IF(ISNUMBER('Panel Spreadsheet'!AM17),'Panel Spreadsheet'!$E17-'Panel Spreadsheet'!AM$4,"")</f>
        <v/>
      </c>
      <c r="AN65" t="str">
        <f>IF(ISNUMBER('Panel Spreadsheet'!AN17),'Panel Spreadsheet'!$E17-'Panel Spreadsheet'!AN$4,"")</f>
        <v/>
      </c>
      <c r="AO65" t="str">
        <f>IF(ISNUMBER('Panel Spreadsheet'!AO17),'Panel Spreadsheet'!$E17-'Panel Spreadsheet'!AO$4,"")</f>
        <v/>
      </c>
      <c r="AP65" t="str">
        <f>IF(ISNUMBER('Panel Spreadsheet'!AP17),'Panel Spreadsheet'!$E17-'Panel Spreadsheet'!AP$4,"")</f>
        <v/>
      </c>
      <c r="AQ65" t="str">
        <f>IF(ISNUMBER('Panel Spreadsheet'!AQ17),'Panel Spreadsheet'!$E17-'Panel Spreadsheet'!AQ$4,"")</f>
        <v/>
      </c>
      <c r="AR65" t="str">
        <f>IF(ISNUMBER('Panel Spreadsheet'!AR17),'Panel Spreadsheet'!$E17-'Panel Spreadsheet'!AR$4,"")</f>
        <v/>
      </c>
      <c r="AS65" t="str">
        <f>IF(ISNUMBER('Panel Spreadsheet'!AS17),'Panel Spreadsheet'!$E17-'Panel Spreadsheet'!AS$4,"")</f>
        <v/>
      </c>
      <c r="AT65" t="str">
        <f>IF(ISNUMBER('Panel Spreadsheet'!AT17),'Panel Spreadsheet'!$E17-'Panel Spreadsheet'!AT$4,"")</f>
        <v/>
      </c>
      <c r="AU65" t="str">
        <f>IF(ISNUMBER('Panel Spreadsheet'!AU17),'Panel Spreadsheet'!$E17-'Panel Spreadsheet'!AU$4,"")</f>
        <v/>
      </c>
      <c r="AV65" t="str">
        <f>IF(ISNUMBER('Panel Spreadsheet'!AV17),'Panel Spreadsheet'!$E17-'Panel Spreadsheet'!AV$4,"")</f>
        <v/>
      </c>
      <c r="AW65" t="str">
        <f>IF(ISNUMBER('Panel Spreadsheet'!AW17),'Panel Spreadsheet'!$E17-'Panel Spreadsheet'!AW$4,"")</f>
        <v/>
      </c>
      <c r="AX65" t="str">
        <f>IF(ISNUMBER('Panel Spreadsheet'!AX17),'Panel Spreadsheet'!$E17-'Panel Spreadsheet'!AX$4,"")</f>
        <v/>
      </c>
      <c r="AY65" t="str">
        <f>IF(ISNUMBER('Panel Spreadsheet'!AY17),'Panel Spreadsheet'!$E17-'Panel Spreadsheet'!AY$4,"")</f>
        <v/>
      </c>
    </row>
    <row r="66" spans="1:51" x14ac:dyDescent="0.35">
      <c r="A66" t="s">
        <v>34</v>
      </c>
      <c r="B66" t="s">
        <v>155</v>
      </c>
      <c r="C66" s="15">
        <v>3.5</v>
      </c>
      <c r="D66">
        <v>1914</v>
      </c>
      <c r="E66">
        <v>1939</v>
      </c>
      <c r="F66" t="str">
        <f>IF(ISNUMBER('Panel Spreadsheet'!F18),'Panel Spreadsheet'!$E18-'Panel Spreadsheet'!F$4,"")</f>
        <v/>
      </c>
      <c r="G66" t="str">
        <f>IF(ISNUMBER('Panel Spreadsheet'!G18),'Panel Spreadsheet'!$E18-'Panel Spreadsheet'!G$4,"")</f>
        <v/>
      </c>
      <c r="H66" t="str">
        <f>IF(ISNUMBER('Panel Spreadsheet'!H18),'Panel Spreadsheet'!$E18-'Panel Spreadsheet'!H$4,"")</f>
        <v/>
      </c>
      <c r="I66" t="str">
        <f>IF(ISNUMBER('Panel Spreadsheet'!I18),'Panel Spreadsheet'!$E18-'Panel Spreadsheet'!I$4,"")</f>
        <v/>
      </c>
      <c r="J66" t="str">
        <f>IF(ISNUMBER('Panel Spreadsheet'!J18),'Panel Spreadsheet'!$E18-'Panel Spreadsheet'!J$4,"")</f>
        <v/>
      </c>
      <c r="K66" t="str">
        <f>IF(ISNUMBER('Panel Spreadsheet'!K18),'Panel Spreadsheet'!$E18-'Panel Spreadsheet'!K$4,"")</f>
        <v/>
      </c>
      <c r="L66" t="str">
        <f>IF(ISNUMBER('Panel Spreadsheet'!L18),'Panel Spreadsheet'!$E18-'Panel Spreadsheet'!L$4,"")</f>
        <v/>
      </c>
      <c r="M66" t="str">
        <f>IF(ISNUMBER('Panel Spreadsheet'!M18),'Panel Spreadsheet'!$E18-'Panel Spreadsheet'!M$4,"")</f>
        <v/>
      </c>
      <c r="N66">
        <f>IF(ISNUMBER('Panel Spreadsheet'!N18),'Panel Spreadsheet'!$E18-'Panel Spreadsheet'!N$4,"")</f>
        <v>10</v>
      </c>
      <c r="O66">
        <f>IF(ISNUMBER('Panel Spreadsheet'!O18),'Panel Spreadsheet'!$E18-'Panel Spreadsheet'!O$4,"")</f>
        <v>9</v>
      </c>
      <c r="P66">
        <f>IF(ISNUMBER('Panel Spreadsheet'!P18),'Panel Spreadsheet'!$E18-'Panel Spreadsheet'!P$4,"")</f>
        <v>8</v>
      </c>
      <c r="Q66">
        <f>IF(ISNUMBER('Panel Spreadsheet'!Q18),'Panel Spreadsheet'!$E18-'Panel Spreadsheet'!Q$4,"")</f>
        <v>7</v>
      </c>
      <c r="R66">
        <f>IF(ISNUMBER('Panel Spreadsheet'!R18),'Panel Spreadsheet'!$E18-'Panel Spreadsheet'!R$4,"")</f>
        <v>6</v>
      </c>
      <c r="S66">
        <f>IF(ISNUMBER('Panel Spreadsheet'!S18),'Panel Spreadsheet'!$E18-'Panel Spreadsheet'!S$4,"")</f>
        <v>5</v>
      </c>
      <c r="T66">
        <f>IF(ISNUMBER('Panel Spreadsheet'!T18),'Panel Spreadsheet'!$E18-'Panel Spreadsheet'!T$4,"")</f>
        <v>4</v>
      </c>
      <c r="U66" t="str">
        <f>IF(ISNUMBER('Panel Spreadsheet'!U18),'Panel Spreadsheet'!$E18-'Panel Spreadsheet'!U$4,"")</f>
        <v/>
      </c>
      <c r="V66" t="str">
        <f>IF(ISNUMBER('Panel Spreadsheet'!V18),'Panel Spreadsheet'!$E18-'Panel Spreadsheet'!V$4,"")</f>
        <v/>
      </c>
      <c r="W66" t="str">
        <f>IF(ISNUMBER('Panel Spreadsheet'!W18),'Panel Spreadsheet'!$E18-'Panel Spreadsheet'!W$4,"")</f>
        <v/>
      </c>
      <c r="X66" t="str">
        <f>IF(ISNUMBER('Panel Spreadsheet'!X18),'Panel Spreadsheet'!$E18-'Panel Spreadsheet'!X$4,"")</f>
        <v/>
      </c>
      <c r="Y66" t="str">
        <f>IF(ISNUMBER('Panel Spreadsheet'!Y18),'Panel Spreadsheet'!$E18-'Panel Spreadsheet'!Y$4,"")</f>
        <v/>
      </c>
      <c r="Z66" t="str">
        <f>IF(ISNUMBER('Panel Spreadsheet'!Z18),'Panel Spreadsheet'!$E18-'Panel Spreadsheet'!Z$4,"")</f>
        <v/>
      </c>
      <c r="AA66" t="str">
        <f>IF(ISNUMBER('Panel Spreadsheet'!AA18),'Panel Spreadsheet'!$E18-'Panel Spreadsheet'!AA$4,"")</f>
        <v/>
      </c>
      <c r="AB66" t="str">
        <f>IF(ISNUMBER('Panel Spreadsheet'!AB18),'Panel Spreadsheet'!$E18-'Panel Spreadsheet'!AB$4,"")</f>
        <v/>
      </c>
      <c r="AC66" t="str">
        <f>IF(ISNUMBER('Panel Spreadsheet'!AC18),'Panel Spreadsheet'!$E18-'Panel Spreadsheet'!AC$4,"")</f>
        <v/>
      </c>
      <c r="AD66" t="str">
        <f>IF(ISNUMBER('Panel Spreadsheet'!AD18),'Panel Spreadsheet'!$E18-'Panel Spreadsheet'!AD$4,"")</f>
        <v/>
      </c>
      <c r="AE66" t="str">
        <f>IF(ISNUMBER('Panel Spreadsheet'!AE18),'Panel Spreadsheet'!$E18-'Panel Spreadsheet'!AE$4,"")</f>
        <v/>
      </c>
      <c r="AF66" t="str">
        <f>IF(ISNUMBER('Panel Spreadsheet'!AF18),'Panel Spreadsheet'!$E18-'Panel Spreadsheet'!AF$4,"")</f>
        <v/>
      </c>
      <c r="AG66" t="str">
        <f>IF(ISNUMBER('Panel Spreadsheet'!AG18),'Panel Spreadsheet'!$E18-'Panel Spreadsheet'!AG$4,"")</f>
        <v/>
      </c>
      <c r="AH66" t="str">
        <f>IF(ISNUMBER('Panel Spreadsheet'!AH18),'Panel Spreadsheet'!$E18-'Panel Spreadsheet'!AH$4,"")</f>
        <v/>
      </c>
      <c r="AI66" t="str">
        <f>IF(ISNUMBER('Panel Spreadsheet'!AI18),'Panel Spreadsheet'!$E18-'Panel Spreadsheet'!AI$4,"")</f>
        <v/>
      </c>
      <c r="AJ66" t="str">
        <f>IF(ISNUMBER('Panel Spreadsheet'!AJ18),'Panel Spreadsheet'!$E18-'Panel Spreadsheet'!AJ$4,"")</f>
        <v/>
      </c>
      <c r="AK66" t="str">
        <f>IF(ISNUMBER('Panel Spreadsheet'!AK18),'Panel Spreadsheet'!$E18-'Panel Spreadsheet'!AK$4,"")</f>
        <v/>
      </c>
      <c r="AL66" t="str">
        <f>IF(ISNUMBER('Panel Spreadsheet'!AL18),'Panel Spreadsheet'!$E18-'Panel Spreadsheet'!AL$4,"")</f>
        <v/>
      </c>
      <c r="AM66" t="str">
        <f>IF(ISNUMBER('Panel Spreadsheet'!AM18),'Panel Spreadsheet'!$E18-'Panel Spreadsheet'!AM$4,"")</f>
        <v/>
      </c>
      <c r="AN66" t="str">
        <f>IF(ISNUMBER('Panel Spreadsheet'!AN18),'Panel Spreadsheet'!$E18-'Panel Spreadsheet'!AN$4,"")</f>
        <v/>
      </c>
      <c r="AO66" t="str">
        <f>IF(ISNUMBER('Panel Spreadsheet'!AO18),'Panel Spreadsheet'!$E18-'Panel Spreadsheet'!AO$4,"")</f>
        <v/>
      </c>
      <c r="AP66" t="str">
        <f>IF(ISNUMBER('Panel Spreadsheet'!AP18),'Panel Spreadsheet'!$E18-'Panel Spreadsheet'!AP$4,"")</f>
        <v/>
      </c>
      <c r="AQ66" t="str">
        <f>IF(ISNUMBER('Panel Spreadsheet'!AQ18),'Panel Spreadsheet'!$E18-'Panel Spreadsheet'!AQ$4,"")</f>
        <v/>
      </c>
      <c r="AR66" t="str">
        <f>IF(ISNUMBER('Panel Spreadsheet'!AR18),'Panel Spreadsheet'!$E18-'Panel Spreadsheet'!AR$4,"")</f>
        <v/>
      </c>
      <c r="AS66" t="str">
        <f>IF(ISNUMBER('Panel Spreadsheet'!AS18),'Panel Spreadsheet'!$E18-'Panel Spreadsheet'!AS$4,"")</f>
        <v/>
      </c>
      <c r="AT66" t="str">
        <f>IF(ISNUMBER('Panel Spreadsheet'!AT18),'Panel Spreadsheet'!$E18-'Panel Spreadsheet'!AT$4,"")</f>
        <v/>
      </c>
      <c r="AU66" t="str">
        <f>IF(ISNUMBER('Panel Spreadsheet'!AU18),'Panel Spreadsheet'!$E18-'Panel Spreadsheet'!AU$4,"")</f>
        <v/>
      </c>
      <c r="AV66" t="str">
        <f>IF(ISNUMBER('Panel Spreadsheet'!AV18),'Panel Spreadsheet'!$E18-'Panel Spreadsheet'!AV$4,"")</f>
        <v/>
      </c>
      <c r="AW66" t="str">
        <f>IF(ISNUMBER('Panel Spreadsheet'!AW18),'Panel Spreadsheet'!$E18-'Panel Spreadsheet'!AW$4,"")</f>
        <v/>
      </c>
      <c r="AX66" t="str">
        <f>IF(ISNUMBER('Panel Spreadsheet'!AX18),'Panel Spreadsheet'!$E18-'Panel Spreadsheet'!AX$4,"")</f>
        <v/>
      </c>
      <c r="AY66" t="str">
        <f>IF(ISNUMBER('Panel Spreadsheet'!AY18),'Panel Spreadsheet'!$E18-'Panel Spreadsheet'!AY$4,"")</f>
        <v/>
      </c>
    </row>
    <row r="67" spans="1:51" x14ac:dyDescent="0.35">
      <c r="A67" t="s">
        <v>34</v>
      </c>
      <c r="B67" t="s">
        <v>155</v>
      </c>
      <c r="C67" s="15">
        <v>3.5</v>
      </c>
      <c r="D67">
        <v>1934</v>
      </c>
      <c r="E67">
        <v>1944</v>
      </c>
      <c r="F67" t="str">
        <f>IF(ISNUMBER('Panel Spreadsheet'!F19),'Panel Spreadsheet'!$E19-'Panel Spreadsheet'!F$4,"")</f>
        <v/>
      </c>
      <c r="G67" t="str">
        <f>IF(ISNUMBER('Panel Spreadsheet'!G19),'Panel Spreadsheet'!$E19-'Panel Spreadsheet'!G$4,"")</f>
        <v/>
      </c>
      <c r="H67" t="str">
        <f>IF(ISNUMBER('Panel Spreadsheet'!H19),'Panel Spreadsheet'!$E19-'Panel Spreadsheet'!H$4,"")</f>
        <v/>
      </c>
      <c r="I67" t="str">
        <f>IF(ISNUMBER('Panel Spreadsheet'!I19),'Panel Spreadsheet'!$E19-'Panel Spreadsheet'!I$4,"")</f>
        <v/>
      </c>
      <c r="J67" t="str">
        <f>IF(ISNUMBER('Panel Spreadsheet'!J19),'Panel Spreadsheet'!$E19-'Panel Spreadsheet'!J$4,"")</f>
        <v/>
      </c>
      <c r="K67" t="str">
        <f>IF(ISNUMBER('Panel Spreadsheet'!K19),'Panel Spreadsheet'!$E19-'Panel Spreadsheet'!K$4,"")</f>
        <v/>
      </c>
      <c r="L67" t="str">
        <f>IF(ISNUMBER('Panel Spreadsheet'!L19),'Panel Spreadsheet'!$E19-'Panel Spreadsheet'!L$4,"")</f>
        <v/>
      </c>
      <c r="M67">
        <f>IF(ISNUMBER('Panel Spreadsheet'!M19),'Panel Spreadsheet'!$E19-'Panel Spreadsheet'!M$4,"")</f>
        <v>16</v>
      </c>
      <c r="N67">
        <f>IF(ISNUMBER('Panel Spreadsheet'!N19),'Panel Spreadsheet'!$E19-'Panel Spreadsheet'!N$4,"")</f>
        <v>15</v>
      </c>
      <c r="O67">
        <f>IF(ISNUMBER('Panel Spreadsheet'!O19),'Panel Spreadsheet'!$E19-'Panel Spreadsheet'!O$4,"")</f>
        <v>14</v>
      </c>
      <c r="P67">
        <f>IF(ISNUMBER('Panel Spreadsheet'!P19),'Panel Spreadsheet'!$E19-'Panel Spreadsheet'!P$4,"")</f>
        <v>13</v>
      </c>
      <c r="Q67">
        <f>IF(ISNUMBER('Panel Spreadsheet'!Q19),'Panel Spreadsheet'!$E19-'Panel Spreadsheet'!Q$4,"")</f>
        <v>12</v>
      </c>
      <c r="R67">
        <f>IF(ISNUMBER('Panel Spreadsheet'!R19),'Panel Spreadsheet'!$E19-'Panel Spreadsheet'!R$4,"")</f>
        <v>11</v>
      </c>
      <c r="S67">
        <f>IF(ISNUMBER('Panel Spreadsheet'!S19),'Panel Spreadsheet'!$E19-'Panel Spreadsheet'!S$4,"")</f>
        <v>10</v>
      </c>
      <c r="T67">
        <f>IF(ISNUMBER('Panel Spreadsheet'!T19),'Panel Spreadsheet'!$E19-'Panel Spreadsheet'!T$4,"")</f>
        <v>9</v>
      </c>
      <c r="U67" t="str">
        <f>IF(ISNUMBER('Panel Spreadsheet'!U19),'Panel Spreadsheet'!$E19-'Panel Spreadsheet'!U$4,"")</f>
        <v/>
      </c>
      <c r="V67" t="str">
        <f>IF(ISNUMBER('Panel Spreadsheet'!V19),'Panel Spreadsheet'!$E19-'Panel Spreadsheet'!V$4,"")</f>
        <v/>
      </c>
      <c r="W67" t="str">
        <f>IF(ISNUMBER('Panel Spreadsheet'!W19),'Panel Spreadsheet'!$E19-'Panel Spreadsheet'!W$4,"")</f>
        <v/>
      </c>
      <c r="X67" t="str">
        <f>IF(ISNUMBER('Panel Spreadsheet'!X19),'Panel Spreadsheet'!$E19-'Panel Spreadsheet'!X$4,"")</f>
        <v/>
      </c>
      <c r="Y67" t="str">
        <f>IF(ISNUMBER('Panel Spreadsheet'!Y19),'Panel Spreadsheet'!$E19-'Panel Spreadsheet'!Y$4,"")</f>
        <v/>
      </c>
      <c r="Z67" t="str">
        <f>IF(ISNUMBER('Panel Spreadsheet'!Z19),'Panel Spreadsheet'!$E19-'Panel Spreadsheet'!Z$4,"")</f>
        <v/>
      </c>
      <c r="AA67" t="str">
        <f>IF(ISNUMBER('Panel Spreadsheet'!AA19),'Panel Spreadsheet'!$E19-'Panel Spreadsheet'!AA$4,"")</f>
        <v/>
      </c>
      <c r="AB67" t="str">
        <f>IF(ISNUMBER('Panel Spreadsheet'!AB19),'Panel Spreadsheet'!$E19-'Panel Spreadsheet'!AB$4,"")</f>
        <v/>
      </c>
      <c r="AC67" t="str">
        <f>IF(ISNUMBER('Panel Spreadsheet'!AC19),'Panel Spreadsheet'!$E19-'Panel Spreadsheet'!AC$4,"")</f>
        <v/>
      </c>
      <c r="AD67" t="str">
        <f>IF(ISNUMBER('Panel Spreadsheet'!AD19),'Panel Spreadsheet'!$E19-'Panel Spreadsheet'!AD$4,"")</f>
        <v/>
      </c>
      <c r="AE67" t="str">
        <f>IF(ISNUMBER('Panel Spreadsheet'!AE19),'Panel Spreadsheet'!$E19-'Panel Spreadsheet'!AE$4,"")</f>
        <v/>
      </c>
      <c r="AF67" t="str">
        <f>IF(ISNUMBER('Panel Spreadsheet'!AF19),'Panel Spreadsheet'!$E19-'Panel Spreadsheet'!AF$4,"")</f>
        <v/>
      </c>
      <c r="AG67" t="str">
        <f>IF(ISNUMBER('Panel Spreadsheet'!AG19),'Panel Spreadsheet'!$E19-'Panel Spreadsheet'!AG$4,"")</f>
        <v/>
      </c>
      <c r="AH67" t="str">
        <f>IF(ISNUMBER('Panel Spreadsheet'!AH19),'Panel Spreadsheet'!$E19-'Panel Spreadsheet'!AH$4,"")</f>
        <v/>
      </c>
      <c r="AI67" t="str">
        <f>IF(ISNUMBER('Panel Spreadsheet'!AI19),'Panel Spreadsheet'!$E19-'Panel Spreadsheet'!AI$4,"")</f>
        <v/>
      </c>
      <c r="AJ67" t="str">
        <f>IF(ISNUMBER('Panel Spreadsheet'!AJ19),'Panel Spreadsheet'!$E19-'Panel Spreadsheet'!AJ$4,"")</f>
        <v/>
      </c>
      <c r="AK67" t="str">
        <f>IF(ISNUMBER('Panel Spreadsheet'!AK19),'Panel Spreadsheet'!$E19-'Panel Spreadsheet'!AK$4,"")</f>
        <v/>
      </c>
      <c r="AL67" t="str">
        <f>IF(ISNUMBER('Panel Spreadsheet'!AL19),'Panel Spreadsheet'!$E19-'Panel Spreadsheet'!AL$4,"")</f>
        <v/>
      </c>
      <c r="AM67" t="str">
        <f>IF(ISNUMBER('Panel Spreadsheet'!AM19),'Panel Spreadsheet'!$E19-'Panel Spreadsheet'!AM$4,"")</f>
        <v/>
      </c>
      <c r="AN67" t="str">
        <f>IF(ISNUMBER('Panel Spreadsheet'!AN19),'Panel Spreadsheet'!$E19-'Panel Spreadsheet'!AN$4,"")</f>
        <v/>
      </c>
      <c r="AO67" t="str">
        <f>IF(ISNUMBER('Panel Spreadsheet'!AO19),'Panel Spreadsheet'!$E19-'Panel Spreadsheet'!AO$4,"")</f>
        <v/>
      </c>
      <c r="AP67" t="str">
        <f>IF(ISNUMBER('Panel Spreadsheet'!AP19),'Panel Spreadsheet'!$E19-'Panel Spreadsheet'!AP$4,"")</f>
        <v/>
      </c>
      <c r="AQ67" t="str">
        <f>IF(ISNUMBER('Panel Spreadsheet'!AQ19),'Panel Spreadsheet'!$E19-'Panel Spreadsheet'!AQ$4,"")</f>
        <v/>
      </c>
      <c r="AR67" t="str">
        <f>IF(ISNUMBER('Panel Spreadsheet'!AR19),'Panel Spreadsheet'!$E19-'Panel Spreadsheet'!AR$4,"")</f>
        <v/>
      </c>
      <c r="AS67" t="str">
        <f>IF(ISNUMBER('Panel Spreadsheet'!AS19),'Panel Spreadsheet'!$E19-'Panel Spreadsheet'!AS$4,"")</f>
        <v/>
      </c>
      <c r="AT67" t="str">
        <f>IF(ISNUMBER('Panel Spreadsheet'!AT19),'Panel Spreadsheet'!$E19-'Panel Spreadsheet'!AT$4,"")</f>
        <v/>
      </c>
      <c r="AU67" t="str">
        <f>IF(ISNUMBER('Panel Spreadsheet'!AU19),'Panel Spreadsheet'!$E19-'Panel Spreadsheet'!AU$4,"")</f>
        <v/>
      </c>
      <c r="AV67" t="str">
        <f>IF(ISNUMBER('Panel Spreadsheet'!AV19),'Panel Spreadsheet'!$E19-'Panel Spreadsheet'!AV$4,"")</f>
        <v/>
      </c>
      <c r="AW67" t="str">
        <f>IF(ISNUMBER('Panel Spreadsheet'!AW19),'Panel Spreadsheet'!$E19-'Panel Spreadsheet'!AW$4,"")</f>
        <v/>
      </c>
      <c r="AX67" t="str">
        <f>IF(ISNUMBER('Panel Spreadsheet'!AX19),'Panel Spreadsheet'!$E19-'Panel Spreadsheet'!AX$4,"")</f>
        <v/>
      </c>
      <c r="AY67" t="str">
        <f>IF(ISNUMBER('Panel Spreadsheet'!AY19),'Panel Spreadsheet'!$E19-'Panel Spreadsheet'!AY$4,"")</f>
        <v/>
      </c>
    </row>
    <row r="68" spans="1:51" x14ac:dyDescent="0.35">
      <c r="A68" t="s">
        <v>33</v>
      </c>
      <c r="B68" t="s">
        <v>155</v>
      </c>
      <c r="C68" s="15">
        <v>3.5</v>
      </c>
      <c r="D68">
        <v>1940</v>
      </c>
      <c r="E68" s="112">
        <v>1940</v>
      </c>
      <c r="F68" t="str">
        <f>IF(ISNUMBER('Panel Spreadsheet'!F20),'Panel Spreadsheet'!$E20-'Panel Spreadsheet'!F$4,"")</f>
        <v/>
      </c>
      <c r="G68" t="str">
        <f>IF(ISNUMBER('Panel Spreadsheet'!G20),'Panel Spreadsheet'!$E20-'Panel Spreadsheet'!G$4,"")</f>
        <v/>
      </c>
      <c r="H68" t="str">
        <f>IF(ISNUMBER('Panel Spreadsheet'!H20),'Panel Spreadsheet'!$E20-'Panel Spreadsheet'!H$4,"")</f>
        <v/>
      </c>
      <c r="I68" t="str">
        <f>IF(ISNUMBER('Panel Spreadsheet'!I20),'Panel Spreadsheet'!$E20-'Panel Spreadsheet'!I$4,"")</f>
        <v/>
      </c>
      <c r="J68" t="str">
        <f>IF(ISNUMBER('Panel Spreadsheet'!J20),'Panel Spreadsheet'!$E20-'Panel Spreadsheet'!J$4,"")</f>
        <v/>
      </c>
      <c r="K68" t="str">
        <f>IF(ISNUMBER('Panel Spreadsheet'!K20),'Panel Spreadsheet'!$E20-'Panel Spreadsheet'!K$4,"")</f>
        <v/>
      </c>
      <c r="L68" t="str">
        <f>IF(ISNUMBER('Panel Spreadsheet'!L20),'Panel Spreadsheet'!$E20-'Panel Spreadsheet'!L$4,"")</f>
        <v/>
      </c>
      <c r="M68" t="str">
        <f>IF(ISNUMBER('Panel Spreadsheet'!M20),'Panel Spreadsheet'!$E20-'Panel Spreadsheet'!M$4,"")</f>
        <v/>
      </c>
      <c r="N68" t="str">
        <f>IF(ISNUMBER('Panel Spreadsheet'!N20),'Panel Spreadsheet'!$E20-'Panel Spreadsheet'!N$4,"")</f>
        <v/>
      </c>
      <c r="O68" t="str">
        <f>IF(ISNUMBER('Panel Spreadsheet'!O20),'Panel Spreadsheet'!$E20-'Panel Spreadsheet'!O$4,"")</f>
        <v/>
      </c>
      <c r="P68" t="str">
        <f>IF(ISNUMBER('Panel Spreadsheet'!P20),'Panel Spreadsheet'!$E20-'Panel Spreadsheet'!P$4,"")</f>
        <v/>
      </c>
      <c r="Q68" t="str">
        <f>IF(ISNUMBER('Panel Spreadsheet'!Q20),'Panel Spreadsheet'!$E20-'Panel Spreadsheet'!Q$4,"")</f>
        <v/>
      </c>
      <c r="R68" t="str">
        <f>IF(ISNUMBER('Panel Spreadsheet'!R20),'Panel Spreadsheet'!$E20-'Panel Spreadsheet'!R$4,"")</f>
        <v/>
      </c>
      <c r="S68">
        <f>IF(ISNUMBER('Panel Spreadsheet'!S20),'Panel Spreadsheet'!$E20-'Panel Spreadsheet'!S$4,"")</f>
        <v>6</v>
      </c>
      <c r="T68">
        <f>IF(ISNUMBER('Panel Spreadsheet'!T20),'Panel Spreadsheet'!$E20-'Panel Spreadsheet'!T$4,"")</f>
        <v>5</v>
      </c>
      <c r="U68">
        <f>IF(ISNUMBER('Panel Spreadsheet'!U20),'Panel Spreadsheet'!$E20-'Panel Spreadsheet'!U$4,"")</f>
        <v>4</v>
      </c>
      <c r="V68">
        <f>IF(ISNUMBER('Panel Spreadsheet'!V20),'Panel Spreadsheet'!$E20-'Panel Spreadsheet'!V$4,"")</f>
        <v>3</v>
      </c>
      <c r="W68">
        <f>IF(ISNUMBER('Panel Spreadsheet'!W20),'Panel Spreadsheet'!$E20-'Panel Spreadsheet'!W$4,"")</f>
        <v>2</v>
      </c>
      <c r="X68">
        <f>IF(ISNUMBER('Panel Spreadsheet'!X20),'Panel Spreadsheet'!$E20-'Panel Spreadsheet'!X$4,"")</f>
        <v>1</v>
      </c>
      <c r="Y68" t="str">
        <f>IF(ISNUMBER('Panel Spreadsheet'!Y20),'Panel Spreadsheet'!$E20-'Panel Spreadsheet'!Y$4,"")</f>
        <v/>
      </c>
      <c r="Z68" t="str">
        <f>IF(ISNUMBER('Panel Spreadsheet'!Z20),'Panel Spreadsheet'!$E20-'Panel Spreadsheet'!Z$4,"")</f>
        <v/>
      </c>
      <c r="AA68" t="str">
        <f>IF(ISNUMBER('Panel Spreadsheet'!AA20),'Panel Spreadsheet'!$E20-'Panel Spreadsheet'!AA$4,"")</f>
        <v/>
      </c>
      <c r="AB68" t="str">
        <f>IF(ISNUMBER('Panel Spreadsheet'!AB20),'Panel Spreadsheet'!$E20-'Panel Spreadsheet'!AB$4,"")</f>
        <v/>
      </c>
      <c r="AC68" t="str">
        <f>IF(ISNUMBER('Panel Spreadsheet'!AC20),'Panel Spreadsheet'!$E20-'Panel Spreadsheet'!AC$4,"")</f>
        <v/>
      </c>
      <c r="AD68" t="str">
        <f>IF(ISNUMBER('Panel Spreadsheet'!AD20),'Panel Spreadsheet'!$E20-'Panel Spreadsheet'!AD$4,"")</f>
        <v/>
      </c>
      <c r="AE68" t="str">
        <f>IF(ISNUMBER('Panel Spreadsheet'!AE20),'Panel Spreadsheet'!$E20-'Panel Spreadsheet'!AE$4,"")</f>
        <v/>
      </c>
      <c r="AF68" t="str">
        <f>IF(ISNUMBER('Panel Spreadsheet'!AF20),'Panel Spreadsheet'!$E20-'Panel Spreadsheet'!AF$4,"")</f>
        <v/>
      </c>
      <c r="AG68" t="str">
        <f>IF(ISNUMBER('Panel Spreadsheet'!AG20),'Panel Spreadsheet'!$E20-'Panel Spreadsheet'!AG$4,"")</f>
        <v/>
      </c>
      <c r="AH68" t="str">
        <f>IF(ISNUMBER('Panel Spreadsheet'!AH20),'Panel Spreadsheet'!$E20-'Panel Spreadsheet'!AH$4,"")</f>
        <v/>
      </c>
      <c r="AI68" t="str">
        <f>IF(ISNUMBER('Panel Spreadsheet'!AI20),'Panel Spreadsheet'!$E20-'Panel Spreadsheet'!AI$4,"")</f>
        <v/>
      </c>
      <c r="AJ68" t="str">
        <f>IF(ISNUMBER('Panel Spreadsheet'!AJ20),'Panel Spreadsheet'!$E20-'Panel Spreadsheet'!AJ$4,"")</f>
        <v/>
      </c>
      <c r="AK68" t="str">
        <f>IF(ISNUMBER('Panel Spreadsheet'!AK20),'Panel Spreadsheet'!$E20-'Panel Spreadsheet'!AK$4,"")</f>
        <v/>
      </c>
      <c r="AL68" t="str">
        <f>IF(ISNUMBER('Panel Spreadsheet'!AL20),'Panel Spreadsheet'!$E20-'Panel Spreadsheet'!AL$4,"")</f>
        <v/>
      </c>
      <c r="AM68" t="str">
        <f>IF(ISNUMBER('Panel Spreadsheet'!AM20),'Panel Spreadsheet'!$E20-'Panel Spreadsheet'!AM$4,"")</f>
        <v/>
      </c>
      <c r="AN68" t="str">
        <f>IF(ISNUMBER('Panel Spreadsheet'!AN20),'Panel Spreadsheet'!$E20-'Panel Spreadsheet'!AN$4,"")</f>
        <v/>
      </c>
      <c r="AO68" t="str">
        <f>IF(ISNUMBER('Panel Spreadsheet'!AO20),'Panel Spreadsheet'!$E20-'Panel Spreadsheet'!AO$4,"")</f>
        <v/>
      </c>
      <c r="AP68" t="str">
        <f>IF(ISNUMBER('Panel Spreadsheet'!AP20),'Panel Spreadsheet'!$E20-'Panel Spreadsheet'!AP$4,"")</f>
        <v/>
      </c>
      <c r="AQ68" t="str">
        <f>IF(ISNUMBER('Panel Spreadsheet'!AQ20),'Panel Spreadsheet'!$E20-'Panel Spreadsheet'!AQ$4,"")</f>
        <v/>
      </c>
      <c r="AR68" t="str">
        <f>IF(ISNUMBER('Panel Spreadsheet'!AR20),'Panel Spreadsheet'!$E20-'Panel Spreadsheet'!AR$4,"")</f>
        <v/>
      </c>
      <c r="AS68" t="str">
        <f>IF(ISNUMBER('Panel Spreadsheet'!AS20),'Panel Spreadsheet'!$E20-'Panel Spreadsheet'!AS$4,"")</f>
        <v/>
      </c>
      <c r="AT68" t="str">
        <f>IF(ISNUMBER('Panel Spreadsheet'!AT20),'Panel Spreadsheet'!$E20-'Panel Spreadsheet'!AT$4,"")</f>
        <v/>
      </c>
      <c r="AU68" t="str">
        <f>IF(ISNUMBER('Panel Spreadsheet'!AU20),'Panel Spreadsheet'!$E20-'Panel Spreadsheet'!AU$4,"")</f>
        <v/>
      </c>
      <c r="AV68" t="str">
        <f>IF(ISNUMBER('Panel Spreadsheet'!AV20),'Panel Spreadsheet'!$E20-'Panel Spreadsheet'!AV$4,"")</f>
        <v/>
      </c>
      <c r="AW68" t="str">
        <f>IF(ISNUMBER('Panel Spreadsheet'!AW20),'Panel Spreadsheet'!$E20-'Panel Spreadsheet'!AW$4,"")</f>
        <v/>
      </c>
      <c r="AX68" t="str">
        <f>IF(ISNUMBER('Panel Spreadsheet'!AX20),'Panel Spreadsheet'!$E20-'Panel Spreadsheet'!AX$4,"")</f>
        <v/>
      </c>
      <c r="AY68" t="str">
        <f>IF(ISNUMBER('Panel Spreadsheet'!AY20),'Panel Spreadsheet'!$E20-'Panel Spreadsheet'!AY$4,"")</f>
        <v/>
      </c>
    </row>
    <row r="69" spans="1:51" x14ac:dyDescent="0.35">
      <c r="A69" t="s">
        <v>33</v>
      </c>
      <c r="B69" t="s">
        <v>155</v>
      </c>
      <c r="C69" s="15">
        <v>3.5</v>
      </c>
      <c r="D69">
        <v>1939</v>
      </c>
      <c r="E69">
        <v>1945</v>
      </c>
      <c r="F69" t="str">
        <f>IF(ISNUMBER('Panel Spreadsheet'!F21),'Panel Spreadsheet'!$E21-'Panel Spreadsheet'!F$4,"")</f>
        <v/>
      </c>
      <c r="G69" t="str">
        <f>IF(ISNUMBER('Panel Spreadsheet'!G21),'Panel Spreadsheet'!$E21-'Panel Spreadsheet'!G$4,"")</f>
        <v/>
      </c>
      <c r="H69" t="str">
        <f>IF(ISNUMBER('Panel Spreadsheet'!H21),'Panel Spreadsheet'!$E21-'Panel Spreadsheet'!H$4,"")</f>
        <v/>
      </c>
      <c r="I69" t="str">
        <f>IF(ISNUMBER('Panel Spreadsheet'!I21),'Panel Spreadsheet'!$E21-'Panel Spreadsheet'!I$4,"")</f>
        <v/>
      </c>
      <c r="J69" t="str">
        <f>IF(ISNUMBER('Panel Spreadsheet'!J21),'Panel Spreadsheet'!$E21-'Panel Spreadsheet'!J$4,"")</f>
        <v/>
      </c>
      <c r="K69" t="str">
        <f>IF(ISNUMBER('Panel Spreadsheet'!K21),'Panel Spreadsheet'!$E21-'Panel Spreadsheet'!K$4,"")</f>
        <v/>
      </c>
      <c r="L69" t="str">
        <f>IF(ISNUMBER('Panel Spreadsheet'!L21),'Panel Spreadsheet'!$E21-'Panel Spreadsheet'!L$4,"")</f>
        <v/>
      </c>
      <c r="M69" t="str">
        <f>IF(ISNUMBER('Panel Spreadsheet'!M21),'Panel Spreadsheet'!$E21-'Panel Spreadsheet'!M$4,"")</f>
        <v/>
      </c>
      <c r="N69" t="str">
        <f>IF(ISNUMBER('Panel Spreadsheet'!N21),'Panel Spreadsheet'!$E21-'Panel Spreadsheet'!N$4,"")</f>
        <v/>
      </c>
      <c r="O69" t="str">
        <f>IF(ISNUMBER('Panel Spreadsheet'!O21),'Panel Spreadsheet'!$E21-'Panel Spreadsheet'!O$4,"")</f>
        <v/>
      </c>
      <c r="P69" t="str">
        <f>IF(ISNUMBER('Panel Spreadsheet'!P21),'Panel Spreadsheet'!$E21-'Panel Spreadsheet'!P$4,"")</f>
        <v/>
      </c>
      <c r="Q69" t="str">
        <f>IF(ISNUMBER('Panel Spreadsheet'!Q21),'Panel Spreadsheet'!$E21-'Panel Spreadsheet'!Q$4,"")</f>
        <v/>
      </c>
      <c r="R69" t="str">
        <f>IF(ISNUMBER('Panel Spreadsheet'!R21),'Panel Spreadsheet'!$E21-'Panel Spreadsheet'!R$4,"")</f>
        <v/>
      </c>
      <c r="S69" t="str">
        <f>IF(ISNUMBER('Panel Spreadsheet'!S21),'Panel Spreadsheet'!$E21-'Panel Spreadsheet'!S$4,"")</f>
        <v/>
      </c>
      <c r="T69" t="str">
        <f>IF(ISNUMBER('Panel Spreadsheet'!T21),'Panel Spreadsheet'!$E21-'Panel Spreadsheet'!T$4,"")</f>
        <v/>
      </c>
      <c r="U69" t="str">
        <f>IF(ISNUMBER('Panel Spreadsheet'!U21),'Panel Spreadsheet'!$E21-'Panel Spreadsheet'!U$4,"")</f>
        <v/>
      </c>
      <c r="V69" t="str">
        <f>IF(ISNUMBER('Panel Spreadsheet'!V21),'Panel Spreadsheet'!$E21-'Panel Spreadsheet'!V$4,"")</f>
        <v/>
      </c>
      <c r="W69" t="str">
        <f>IF(ISNUMBER('Panel Spreadsheet'!W21),'Panel Spreadsheet'!$E21-'Panel Spreadsheet'!W$4,"")</f>
        <v/>
      </c>
      <c r="X69" t="str">
        <f>IF(ISNUMBER('Panel Spreadsheet'!X21),'Panel Spreadsheet'!$E21-'Panel Spreadsheet'!X$4,"")</f>
        <v/>
      </c>
      <c r="Y69">
        <f>IF(ISNUMBER('Panel Spreadsheet'!Y21),'Panel Spreadsheet'!$E21-'Panel Spreadsheet'!Y$4,"")</f>
        <v>5</v>
      </c>
      <c r="Z69">
        <f>IF(ISNUMBER('Panel Spreadsheet'!Z21),'Panel Spreadsheet'!$E21-'Panel Spreadsheet'!Z$4,"")</f>
        <v>4</v>
      </c>
      <c r="AA69">
        <f>IF(ISNUMBER('Panel Spreadsheet'!AA21),'Panel Spreadsheet'!$E21-'Panel Spreadsheet'!AA$4,"")</f>
        <v>3</v>
      </c>
      <c r="AB69">
        <f>IF(ISNUMBER('Panel Spreadsheet'!AB21),'Panel Spreadsheet'!$E21-'Panel Spreadsheet'!AB$4,"")</f>
        <v>2</v>
      </c>
      <c r="AC69">
        <f>IF(ISNUMBER('Panel Spreadsheet'!AC21),'Panel Spreadsheet'!$E21-'Panel Spreadsheet'!AC$4,"")</f>
        <v>1</v>
      </c>
      <c r="AD69" t="str">
        <f>IF(ISNUMBER('Panel Spreadsheet'!AD21),'Panel Spreadsheet'!$E21-'Panel Spreadsheet'!AD$4,"")</f>
        <v/>
      </c>
      <c r="AE69" t="str">
        <f>IF(ISNUMBER('Panel Spreadsheet'!AE21),'Panel Spreadsheet'!$E21-'Panel Spreadsheet'!AE$4,"")</f>
        <v/>
      </c>
      <c r="AF69" t="str">
        <f>IF(ISNUMBER('Panel Spreadsheet'!AF21),'Panel Spreadsheet'!$E21-'Panel Spreadsheet'!AF$4,"")</f>
        <v/>
      </c>
      <c r="AG69" t="str">
        <f>IF(ISNUMBER('Panel Spreadsheet'!AG21),'Panel Spreadsheet'!$E21-'Panel Spreadsheet'!AG$4,"")</f>
        <v/>
      </c>
      <c r="AH69" t="str">
        <f>IF(ISNUMBER('Panel Spreadsheet'!AH21),'Panel Spreadsheet'!$E21-'Panel Spreadsheet'!AH$4,"")</f>
        <v/>
      </c>
      <c r="AI69" t="str">
        <f>IF(ISNUMBER('Panel Spreadsheet'!AI21),'Panel Spreadsheet'!$E21-'Panel Spreadsheet'!AI$4,"")</f>
        <v/>
      </c>
      <c r="AJ69" t="str">
        <f>IF(ISNUMBER('Panel Spreadsheet'!AJ21),'Panel Spreadsheet'!$E21-'Panel Spreadsheet'!AJ$4,"")</f>
        <v/>
      </c>
      <c r="AK69" t="str">
        <f>IF(ISNUMBER('Panel Spreadsheet'!AK21),'Panel Spreadsheet'!$E21-'Panel Spreadsheet'!AK$4,"")</f>
        <v/>
      </c>
      <c r="AL69" t="str">
        <f>IF(ISNUMBER('Panel Spreadsheet'!AL21),'Panel Spreadsheet'!$E21-'Panel Spreadsheet'!AL$4,"")</f>
        <v/>
      </c>
      <c r="AM69" t="str">
        <f>IF(ISNUMBER('Panel Spreadsheet'!AM21),'Panel Spreadsheet'!$E21-'Panel Spreadsheet'!AM$4,"")</f>
        <v/>
      </c>
      <c r="AN69" t="str">
        <f>IF(ISNUMBER('Panel Spreadsheet'!AN21),'Panel Spreadsheet'!$E21-'Panel Spreadsheet'!AN$4,"")</f>
        <v/>
      </c>
      <c r="AO69" t="str">
        <f>IF(ISNUMBER('Panel Spreadsheet'!AO21),'Panel Spreadsheet'!$E21-'Panel Spreadsheet'!AO$4,"")</f>
        <v/>
      </c>
      <c r="AP69" t="str">
        <f>IF(ISNUMBER('Panel Spreadsheet'!AP21),'Panel Spreadsheet'!$E21-'Panel Spreadsheet'!AP$4,"")</f>
        <v/>
      </c>
      <c r="AQ69" t="str">
        <f>IF(ISNUMBER('Panel Spreadsheet'!AQ21),'Panel Spreadsheet'!$E21-'Panel Spreadsheet'!AQ$4,"")</f>
        <v/>
      </c>
      <c r="AR69" t="str">
        <f>IF(ISNUMBER('Panel Spreadsheet'!AR21),'Panel Spreadsheet'!$E21-'Panel Spreadsheet'!AR$4,"")</f>
        <v/>
      </c>
      <c r="AS69" t="str">
        <f>IF(ISNUMBER('Panel Spreadsheet'!AS21),'Panel Spreadsheet'!$E21-'Panel Spreadsheet'!AS$4,"")</f>
        <v/>
      </c>
      <c r="AT69" t="str">
        <f>IF(ISNUMBER('Panel Spreadsheet'!AT21),'Panel Spreadsheet'!$E21-'Panel Spreadsheet'!AT$4,"")</f>
        <v/>
      </c>
      <c r="AU69" t="str">
        <f>IF(ISNUMBER('Panel Spreadsheet'!AU21),'Panel Spreadsheet'!$E21-'Panel Spreadsheet'!AU$4,"")</f>
        <v/>
      </c>
      <c r="AV69" t="str">
        <f>IF(ISNUMBER('Panel Spreadsheet'!AV21),'Panel Spreadsheet'!$E21-'Panel Spreadsheet'!AV$4,"")</f>
        <v/>
      </c>
      <c r="AW69" t="str">
        <f>IF(ISNUMBER('Panel Spreadsheet'!AW21),'Panel Spreadsheet'!$E21-'Panel Spreadsheet'!AW$4,"")</f>
        <v/>
      </c>
      <c r="AX69" t="str">
        <f>IF(ISNUMBER('Panel Spreadsheet'!AX21),'Panel Spreadsheet'!$E21-'Panel Spreadsheet'!AX$4,"")</f>
        <v/>
      </c>
      <c r="AY69" t="str">
        <f>IF(ISNUMBER('Panel Spreadsheet'!AY21),'Panel Spreadsheet'!$E21-'Panel Spreadsheet'!AY$4,"")</f>
        <v/>
      </c>
    </row>
    <row r="70" spans="1:51" x14ac:dyDescent="0.35">
      <c r="A70" t="s">
        <v>19</v>
      </c>
      <c r="B70" t="s">
        <v>155</v>
      </c>
      <c r="C70" s="15">
        <v>3.5</v>
      </c>
      <c r="D70">
        <v>1964</v>
      </c>
      <c r="E70">
        <v>1966</v>
      </c>
      <c r="F70" t="str">
        <f>IF(ISNUMBER('Panel Spreadsheet'!F22),'Panel Spreadsheet'!$E22-'Panel Spreadsheet'!F$4,"")</f>
        <v/>
      </c>
      <c r="G70" t="str">
        <f>IF(ISNUMBER('Panel Spreadsheet'!G22),'Panel Spreadsheet'!$E22-'Panel Spreadsheet'!G$4,"")</f>
        <v/>
      </c>
      <c r="H70" t="str">
        <f>IF(ISNUMBER('Panel Spreadsheet'!H22),'Panel Spreadsheet'!$E22-'Panel Spreadsheet'!H$4,"")</f>
        <v/>
      </c>
      <c r="I70" t="str">
        <f>IF(ISNUMBER('Panel Spreadsheet'!I22),'Panel Spreadsheet'!$E22-'Panel Spreadsheet'!I$4,"")</f>
        <v/>
      </c>
      <c r="J70" t="str">
        <f>IF(ISNUMBER('Panel Spreadsheet'!J22),'Panel Spreadsheet'!$E22-'Panel Spreadsheet'!J$4,"")</f>
        <v/>
      </c>
      <c r="K70" t="str">
        <f>IF(ISNUMBER('Panel Spreadsheet'!K22),'Panel Spreadsheet'!$E22-'Panel Spreadsheet'!K$4,"")</f>
        <v/>
      </c>
      <c r="L70" t="str">
        <f>IF(ISNUMBER('Panel Spreadsheet'!L22),'Panel Spreadsheet'!$E22-'Panel Spreadsheet'!L$4,"")</f>
        <v/>
      </c>
      <c r="M70" t="str">
        <f>IF(ISNUMBER('Panel Spreadsheet'!M22),'Panel Spreadsheet'!$E22-'Panel Spreadsheet'!M$4,"")</f>
        <v/>
      </c>
      <c r="N70" t="str">
        <f>IF(ISNUMBER('Panel Spreadsheet'!N22),'Panel Spreadsheet'!$E22-'Panel Spreadsheet'!N$4,"")</f>
        <v/>
      </c>
      <c r="O70" t="str">
        <f>IF(ISNUMBER('Panel Spreadsheet'!O22),'Panel Spreadsheet'!$E22-'Panel Spreadsheet'!O$4,"")</f>
        <v/>
      </c>
      <c r="P70" t="str">
        <f>IF(ISNUMBER('Panel Spreadsheet'!P22),'Panel Spreadsheet'!$E22-'Panel Spreadsheet'!P$4,"")</f>
        <v/>
      </c>
      <c r="Q70" t="str">
        <f>IF(ISNUMBER('Panel Spreadsheet'!Q22),'Panel Spreadsheet'!$E22-'Panel Spreadsheet'!Q$4,"")</f>
        <v/>
      </c>
      <c r="R70" t="str">
        <f>IF(ISNUMBER('Panel Spreadsheet'!R22),'Panel Spreadsheet'!$E22-'Panel Spreadsheet'!R$4,"")</f>
        <v/>
      </c>
      <c r="S70" t="str">
        <f>IF(ISNUMBER('Panel Spreadsheet'!S22),'Panel Spreadsheet'!$E22-'Panel Spreadsheet'!S$4,"")</f>
        <v/>
      </c>
      <c r="T70" t="str">
        <f>IF(ISNUMBER('Panel Spreadsheet'!T22),'Panel Spreadsheet'!$E22-'Panel Spreadsheet'!T$4,"")</f>
        <v/>
      </c>
      <c r="U70" t="str">
        <f>IF(ISNUMBER('Panel Spreadsheet'!U22),'Panel Spreadsheet'!$E22-'Panel Spreadsheet'!U$4,"")</f>
        <v/>
      </c>
      <c r="V70" t="str">
        <f>IF(ISNUMBER('Panel Spreadsheet'!V22),'Panel Spreadsheet'!$E22-'Panel Spreadsheet'!V$4,"")</f>
        <v/>
      </c>
      <c r="W70" t="str">
        <f>IF(ISNUMBER('Panel Spreadsheet'!W22),'Panel Spreadsheet'!$E22-'Panel Spreadsheet'!W$4,"")</f>
        <v/>
      </c>
      <c r="X70" t="str">
        <f>IF(ISNUMBER('Panel Spreadsheet'!X22),'Panel Spreadsheet'!$E22-'Panel Spreadsheet'!X$4,"")</f>
        <v/>
      </c>
      <c r="Y70" t="str">
        <f>IF(ISNUMBER('Panel Spreadsheet'!Y22),'Panel Spreadsheet'!$E22-'Panel Spreadsheet'!Y$4,"")</f>
        <v/>
      </c>
      <c r="Z70" t="str">
        <f>IF(ISNUMBER('Panel Spreadsheet'!Z22),'Panel Spreadsheet'!$E22-'Panel Spreadsheet'!Z$4,"")</f>
        <v/>
      </c>
      <c r="AA70" t="str">
        <f>IF(ISNUMBER('Panel Spreadsheet'!AA22),'Panel Spreadsheet'!$E22-'Panel Spreadsheet'!AA$4,"")</f>
        <v/>
      </c>
      <c r="AB70" t="str">
        <f>IF(ISNUMBER('Panel Spreadsheet'!AB22),'Panel Spreadsheet'!$E22-'Panel Spreadsheet'!AB$4,"")</f>
        <v/>
      </c>
      <c r="AC70" t="str">
        <f>IF(ISNUMBER('Panel Spreadsheet'!AC22),'Panel Spreadsheet'!$E22-'Panel Spreadsheet'!AC$4,"")</f>
        <v/>
      </c>
      <c r="AD70" t="str">
        <f>IF(ISNUMBER('Panel Spreadsheet'!AD22),'Panel Spreadsheet'!$E22-'Panel Spreadsheet'!AD$4,"")</f>
        <v/>
      </c>
      <c r="AE70" t="str">
        <f>IF(ISNUMBER('Panel Spreadsheet'!AE22),'Panel Spreadsheet'!$E22-'Panel Spreadsheet'!AE$4,"")</f>
        <v/>
      </c>
      <c r="AF70" t="str">
        <f>IF(ISNUMBER('Panel Spreadsheet'!AF22),'Panel Spreadsheet'!$E22-'Panel Spreadsheet'!AF$4,"")</f>
        <v/>
      </c>
      <c r="AG70" t="str">
        <f>IF(ISNUMBER('Panel Spreadsheet'!AG22),'Panel Spreadsheet'!$E22-'Panel Spreadsheet'!AG$4,"")</f>
        <v/>
      </c>
      <c r="AH70" t="str">
        <f>IF(ISNUMBER('Panel Spreadsheet'!AH22),'Panel Spreadsheet'!$E22-'Panel Spreadsheet'!AH$4,"")</f>
        <v/>
      </c>
      <c r="AI70" t="str">
        <f>IF(ISNUMBER('Panel Spreadsheet'!AI22),'Panel Spreadsheet'!$E22-'Panel Spreadsheet'!AI$4,"")</f>
        <v/>
      </c>
      <c r="AJ70" t="str">
        <f>IF(ISNUMBER('Panel Spreadsheet'!AJ22),'Panel Spreadsheet'!$E22-'Panel Spreadsheet'!AJ$4,"")</f>
        <v/>
      </c>
      <c r="AK70">
        <f>IF(ISNUMBER('Panel Spreadsheet'!AK22),'Panel Spreadsheet'!$E22-'Panel Spreadsheet'!AK$4,"")</f>
        <v>14</v>
      </c>
      <c r="AL70">
        <f>IF(ISNUMBER('Panel Spreadsheet'!AL22),'Panel Spreadsheet'!$E22-'Panel Spreadsheet'!AL$4,"")</f>
        <v>13</v>
      </c>
      <c r="AM70">
        <f>IF(ISNUMBER('Panel Spreadsheet'!AM22),'Panel Spreadsheet'!$E22-'Panel Spreadsheet'!AM$4,"")</f>
        <v>12</v>
      </c>
      <c r="AN70">
        <f>IF(ISNUMBER('Panel Spreadsheet'!AN22),'Panel Spreadsheet'!$E22-'Panel Spreadsheet'!AN$4,"")</f>
        <v>11</v>
      </c>
      <c r="AO70">
        <f>IF(ISNUMBER('Panel Spreadsheet'!AO22),'Panel Spreadsheet'!$E22-'Panel Spreadsheet'!AO$4,"")</f>
        <v>10</v>
      </c>
      <c r="AP70">
        <f>IF(ISNUMBER('Panel Spreadsheet'!AP22),'Panel Spreadsheet'!$E22-'Panel Spreadsheet'!AP$4,"")</f>
        <v>9</v>
      </c>
      <c r="AQ70">
        <f>IF(ISNUMBER('Panel Spreadsheet'!AQ22),'Panel Spreadsheet'!$E22-'Panel Spreadsheet'!AQ$4,"")</f>
        <v>8</v>
      </c>
      <c r="AR70">
        <f>IF(ISNUMBER('Panel Spreadsheet'!AR22),'Panel Spreadsheet'!$E22-'Panel Spreadsheet'!AR$4,"")</f>
        <v>7</v>
      </c>
      <c r="AS70">
        <f>IF(ISNUMBER('Panel Spreadsheet'!AS22),'Panel Spreadsheet'!$E22-'Panel Spreadsheet'!AS$4,"")</f>
        <v>6</v>
      </c>
      <c r="AT70">
        <f>IF(ISNUMBER('Panel Spreadsheet'!AT22),'Panel Spreadsheet'!$E22-'Panel Spreadsheet'!AT$4,"")</f>
        <v>5</v>
      </c>
      <c r="AU70">
        <f>IF(ISNUMBER('Panel Spreadsheet'!AU22),'Panel Spreadsheet'!$E22-'Panel Spreadsheet'!AU$4,"")</f>
        <v>4</v>
      </c>
      <c r="AV70">
        <f>IF(ISNUMBER('Panel Spreadsheet'!AV22),'Panel Spreadsheet'!$E22-'Panel Spreadsheet'!AV$4,"")</f>
        <v>3</v>
      </c>
      <c r="AW70" t="str">
        <f>IF(ISNUMBER('Panel Spreadsheet'!AW22),'Panel Spreadsheet'!$E22-'Panel Spreadsheet'!AW$4,"")</f>
        <v/>
      </c>
      <c r="AX70" t="str">
        <f>IF(ISNUMBER('Panel Spreadsheet'!AX22),'Panel Spreadsheet'!$E22-'Panel Spreadsheet'!AX$4,"")</f>
        <v/>
      </c>
      <c r="AY70" t="str">
        <f>IF(ISNUMBER('Panel Spreadsheet'!AY22),'Panel Spreadsheet'!$E22-'Panel Spreadsheet'!AY$4,"")</f>
        <v/>
      </c>
    </row>
    <row r="71" spans="1:51" x14ac:dyDescent="0.35">
      <c r="A71" t="s">
        <v>30</v>
      </c>
      <c r="B71" t="s">
        <v>155</v>
      </c>
      <c r="C71" s="15">
        <v>3.5</v>
      </c>
      <c r="D71">
        <v>1930</v>
      </c>
      <c r="E71">
        <v>1955</v>
      </c>
      <c r="F71">
        <f>IF(ISNUMBER('Panel Spreadsheet'!F23),'Panel Spreadsheet'!$E23-'Panel Spreadsheet'!F$4,"")</f>
        <v>34</v>
      </c>
      <c r="G71">
        <f>IF(ISNUMBER('Panel Spreadsheet'!G23),'Panel Spreadsheet'!$E23-'Panel Spreadsheet'!G$4,"")</f>
        <v>33</v>
      </c>
      <c r="H71">
        <f>IF(ISNUMBER('Panel Spreadsheet'!H23),'Panel Spreadsheet'!$E23-'Panel Spreadsheet'!H$4,"")</f>
        <v>32</v>
      </c>
      <c r="I71">
        <f>IF(ISNUMBER('Panel Spreadsheet'!I23),'Panel Spreadsheet'!$E23-'Panel Spreadsheet'!I$4,"")</f>
        <v>31</v>
      </c>
      <c r="J71">
        <f>IF(ISNUMBER('Panel Spreadsheet'!J23),'Panel Spreadsheet'!$E23-'Panel Spreadsheet'!J$4,"")</f>
        <v>30</v>
      </c>
      <c r="K71">
        <f>IF(ISNUMBER('Panel Spreadsheet'!K23),'Panel Spreadsheet'!$E23-'Panel Spreadsheet'!K$4,"")</f>
        <v>29</v>
      </c>
      <c r="L71">
        <f>IF(ISNUMBER('Panel Spreadsheet'!L23),'Panel Spreadsheet'!$E23-'Panel Spreadsheet'!L$4,"")</f>
        <v>28</v>
      </c>
      <c r="M71">
        <f>IF(ISNUMBER('Panel Spreadsheet'!M23),'Panel Spreadsheet'!$E23-'Panel Spreadsheet'!M$4,"")</f>
        <v>27</v>
      </c>
      <c r="N71">
        <f>IF(ISNUMBER('Panel Spreadsheet'!N23),'Panel Spreadsheet'!$E23-'Panel Spreadsheet'!N$4,"")</f>
        <v>26</v>
      </c>
      <c r="O71">
        <f>IF(ISNUMBER('Panel Spreadsheet'!O23),'Panel Spreadsheet'!$E23-'Panel Spreadsheet'!O$4,"")</f>
        <v>25</v>
      </c>
      <c r="P71">
        <f>IF(ISNUMBER('Panel Spreadsheet'!P23),'Panel Spreadsheet'!$E23-'Panel Spreadsheet'!P$4,"")</f>
        <v>24</v>
      </c>
      <c r="Q71" t="str">
        <f>IF(ISNUMBER('Panel Spreadsheet'!Q23),'Panel Spreadsheet'!$E23-'Panel Spreadsheet'!Q$4,"")</f>
        <v/>
      </c>
      <c r="R71" t="str">
        <f>IF(ISNUMBER('Panel Spreadsheet'!R23),'Panel Spreadsheet'!$E23-'Panel Spreadsheet'!R$4,"")</f>
        <v/>
      </c>
      <c r="S71" t="str">
        <f>IF(ISNUMBER('Panel Spreadsheet'!S23),'Panel Spreadsheet'!$E23-'Panel Spreadsheet'!S$4,"")</f>
        <v/>
      </c>
      <c r="T71" t="str">
        <f>IF(ISNUMBER('Panel Spreadsheet'!T23),'Panel Spreadsheet'!$E23-'Panel Spreadsheet'!T$4,"")</f>
        <v/>
      </c>
      <c r="U71" t="str">
        <f>IF(ISNUMBER('Panel Spreadsheet'!U23),'Panel Spreadsheet'!$E23-'Panel Spreadsheet'!U$4,"")</f>
        <v/>
      </c>
      <c r="V71" t="str">
        <f>IF(ISNUMBER('Panel Spreadsheet'!V23),'Panel Spreadsheet'!$E23-'Panel Spreadsheet'!V$4,"")</f>
        <v/>
      </c>
      <c r="W71" t="str">
        <f>IF(ISNUMBER('Panel Spreadsheet'!W23),'Panel Spreadsheet'!$E23-'Panel Spreadsheet'!W$4,"")</f>
        <v/>
      </c>
      <c r="X71" t="str">
        <f>IF(ISNUMBER('Panel Spreadsheet'!X23),'Panel Spreadsheet'!$E23-'Panel Spreadsheet'!X$4,"")</f>
        <v/>
      </c>
      <c r="Y71" t="str">
        <f>IF(ISNUMBER('Panel Spreadsheet'!Y23),'Panel Spreadsheet'!$E23-'Panel Spreadsheet'!Y$4,"")</f>
        <v/>
      </c>
      <c r="Z71" t="str">
        <f>IF(ISNUMBER('Panel Spreadsheet'!Z23),'Panel Spreadsheet'!$E23-'Panel Spreadsheet'!Z$4,"")</f>
        <v/>
      </c>
      <c r="AA71" t="str">
        <f>IF(ISNUMBER('Panel Spreadsheet'!AA23),'Panel Spreadsheet'!$E23-'Panel Spreadsheet'!AA$4,"")</f>
        <v/>
      </c>
      <c r="AB71" t="str">
        <f>IF(ISNUMBER('Panel Spreadsheet'!AB23),'Panel Spreadsheet'!$E23-'Panel Spreadsheet'!AB$4,"")</f>
        <v/>
      </c>
      <c r="AC71" t="str">
        <f>IF(ISNUMBER('Panel Spreadsheet'!AC23),'Panel Spreadsheet'!$E23-'Panel Spreadsheet'!AC$4,"")</f>
        <v/>
      </c>
      <c r="AD71" t="str">
        <f>IF(ISNUMBER('Panel Spreadsheet'!AD23),'Panel Spreadsheet'!$E23-'Panel Spreadsheet'!AD$4,"")</f>
        <v/>
      </c>
      <c r="AE71" t="str">
        <f>IF(ISNUMBER('Panel Spreadsheet'!AE23),'Panel Spreadsheet'!$E23-'Panel Spreadsheet'!AE$4,"")</f>
        <v/>
      </c>
      <c r="AF71" t="str">
        <f>IF(ISNUMBER('Panel Spreadsheet'!AF23),'Panel Spreadsheet'!$E23-'Panel Spreadsheet'!AF$4,"")</f>
        <v/>
      </c>
      <c r="AG71" t="str">
        <f>IF(ISNUMBER('Panel Spreadsheet'!AG23),'Panel Spreadsheet'!$E23-'Panel Spreadsheet'!AG$4,"")</f>
        <v/>
      </c>
      <c r="AH71" t="str">
        <f>IF(ISNUMBER('Panel Spreadsheet'!AH23),'Panel Spreadsheet'!$E23-'Panel Spreadsheet'!AH$4,"")</f>
        <v/>
      </c>
      <c r="AI71" t="str">
        <f>IF(ISNUMBER('Panel Spreadsheet'!AI23),'Panel Spreadsheet'!$E23-'Panel Spreadsheet'!AI$4,"")</f>
        <v/>
      </c>
      <c r="AJ71" t="str">
        <f>IF(ISNUMBER('Panel Spreadsheet'!AJ23),'Panel Spreadsheet'!$E23-'Panel Spreadsheet'!AJ$4,"")</f>
        <v/>
      </c>
      <c r="AK71" t="str">
        <f>IF(ISNUMBER('Panel Spreadsheet'!AK23),'Panel Spreadsheet'!$E23-'Panel Spreadsheet'!AK$4,"")</f>
        <v/>
      </c>
      <c r="AL71" t="str">
        <f>IF(ISNUMBER('Panel Spreadsheet'!AL23),'Panel Spreadsheet'!$E23-'Panel Spreadsheet'!AL$4,"")</f>
        <v/>
      </c>
      <c r="AM71" t="str">
        <f>IF(ISNUMBER('Panel Spreadsheet'!AM23),'Panel Spreadsheet'!$E23-'Panel Spreadsheet'!AM$4,"")</f>
        <v/>
      </c>
      <c r="AN71" t="str">
        <f>IF(ISNUMBER('Panel Spreadsheet'!AN23),'Panel Spreadsheet'!$E23-'Panel Spreadsheet'!AN$4,"")</f>
        <v/>
      </c>
      <c r="AO71" t="str">
        <f>IF(ISNUMBER('Panel Spreadsheet'!AO23),'Panel Spreadsheet'!$E23-'Panel Spreadsheet'!AO$4,"")</f>
        <v/>
      </c>
      <c r="AP71" t="str">
        <f>IF(ISNUMBER('Panel Spreadsheet'!AP23),'Panel Spreadsheet'!$E23-'Panel Spreadsheet'!AP$4,"")</f>
        <v/>
      </c>
      <c r="AQ71" t="str">
        <f>IF(ISNUMBER('Panel Spreadsheet'!AQ23),'Panel Spreadsheet'!$E23-'Panel Spreadsheet'!AQ$4,"")</f>
        <v/>
      </c>
      <c r="AR71" t="str">
        <f>IF(ISNUMBER('Panel Spreadsheet'!AR23),'Panel Spreadsheet'!$E23-'Panel Spreadsheet'!AR$4,"")</f>
        <v/>
      </c>
      <c r="AS71" t="str">
        <f>IF(ISNUMBER('Panel Spreadsheet'!AS23),'Panel Spreadsheet'!$E23-'Panel Spreadsheet'!AS$4,"")</f>
        <v/>
      </c>
      <c r="AT71" t="str">
        <f>IF(ISNUMBER('Panel Spreadsheet'!AT23),'Panel Spreadsheet'!$E23-'Panel Spreadsheet'!AT$4,"")</f>
        <v/>
      </c>
      <c r="AU71" t="str">
        <f>IF(ISNUMBER('Panel Spreadsheet'!AU23),'Panel Spreadsheet'!$E23-'Panel Spreadsheet'!AU$4,"")</f>
        <v/>
      </c>
      <c r="AV71" t="str">
        <f>IF(ISNUMBER('Panel Spreadsheet'!AV23),'Panel Spreadsheet'!$E23-'Panel Spreadsheet'!AV$4,"")</f>
        <v/>
      </c>
      <c r="AW71" t="str">
        <f>IF(ISNUMBER('Panel Spreadsheet'!AW23),'Panel Spreadsheet'!$E23-'Panel Spreadsheet'!AW$4,"")</f>
        <v/>
      </c>
      <c r="AX71" t="str">
        <f>IF(ISNUMBER('Panel Spreadsheet'!AX23),'Panel Spreadsheet'!$E23-'Panel Spreadsheet'!AX$4,"")</f>
        <v/>
      </c>
      <c r="AY71" t="str">
        <f>IF(ISNUMBER('Panel Spreadsheet'!AY23),'Panel Spreadsheet'!$E23-'Panel Spreadsheet'!AY$4,"")</f>
        <v/>
      </c>
    </row>
    <row r="72" spans="1:51" x14ac:dyDescent="0.35">
      <c r="A72" t="s">
        <v>178</v>
      </c>
      <c r="B72" t="s">
        <v>155</v>
      </c>
      <c r="C72" s="15">
        <v>3.5</v>
      </c>
      <c r="D72">
        <v>1930</v>
      </c>
      <c r="E72">
        <v>1955</v>
      </c>
      <c r="F72" t="str">
        <f>IF(ISNUMBER('Panel Spreadsheet'!F24),'Panel Spreadsheet'!$E24-'Panel Spreadsheet'!F$4,"")</f>
        <v/>
      </c>
      <c r="G72" t="str">
        <f>IF(ISNUMBER('Panel Spreadsheet'!G24),'Panel Spreadsheet'!$E24-'Panel Spreadsheet'!G$4,"")</f>
        <v/>
      </c>
      <c r="H72" t="str">
        <f>IF(ISNUMBER('Panel Spreadsheet'!H24),'Panel Spreadsheet'!$E24-'Panel Spreadsheet'!H$4,"")</f>
        <v/>
      </c>
      <c r="I72" t="str">
        <f>IF(ISNUMBER('Panel Spreadsheet'!I24),'Panel Spreadsheet'!$E24-'Panel Spreadsheet'!I$4,"")</f>
        <v/>
      </c>
      <c r="J72" t="str">
        <f>IF(ISNUMBER('Panel Spreadsheet'!J24),'Panel Spreadsheet'!$E24-'Panel Spreadsheet'!J$4,"")</f>
        <v/>
      </c>
      <c r="K72" t="str">
        <f>IF(ISNUMBER('Panel Spreadsheet'!K24),'Panel Spreadsheet'!$E24-'Panel Spreadsheet'!K$4,"")</f>
        <v/>
      </c>
      <c r="L72" t="str">
        <f>IF(ISNUMBER('Panel Spreadsheet'!L24),'Panel Spreadsheet'!$E24-'Panel Spreadsheet'!L$4,"")</f>
        <v/>
      </c>
      <c r="M72" t="str">
        <f>IF(ISNUMBER('Panel Spreadsheet'!M24),'Panel Spreadsheet'!$E24-'Panel Spreadsheet'!M$4,"")</f>
        <v/>
      </c>
      <c r="N72">
        <f>IF(ISNUMBER('Panel Spreadsheet'!N24),'Panel Spreadsheet'!$E24-'Panel Spreadsheet'!N$4,"")</f>
        <v>26</v>
      </c>
      <c r="O72">
        <f>IF(ISNUMBER('Panel Spreadsheet'!O24),'Panel Spreadsheet'!$E24-'Panel Spreadsheet'!O$4,"")</f>
        <v>25</v>
      </c>
      <c r="P72" t="str">
        <f>IF(ISNUMBER('Panel Spreadsheet'!P24),'Panel Spreadsheet'!$E24-'Panel Spreadsheet'!P$4,"")</f>
        <v/>
      </c>
      <c r="Q72" t="str">
        <f>IF(ISNUMBER('Panel Spreadsheet'!Q24),'Panel Spreadsheet'!$E24-'Panel Spreadsheet'!Q$4,"")</f>
        <v/>
      </c>
      <c r="R72" t="str">
        <f>IF(ISNUMBER('Panel Spreadsheet'!R24),'Panel Spreadsheet'!$E24-'Panel Spreadsheet'!R$4,"")</f>
        <v/>
      </c>
      <c r="S72" t="str">
        <f>IF(ISNUMBER('Panel Spreadsheet'!S24),'Panel Spreadsheet'!$E24-'Panel Spreadsheet'!S$4,"")</f>
        <v/>
      </c>
      <c r="T72" t="str">
        <f>IF(ISNUMBER('Panel Spreadsheet'!T24),'Panel Spreadsheet'!$E24-'Panel Spreadsheet'!T$4,"")</f>
        <v/>
      </c>
      <c r="U72" t="str">
        <f>IF(ISNUMBER('Panel Spreadsheet'!U24),'Panel Spreadsheet'!$E24-'Panel Spreadsheet'!U$4,"")</f>
        <v/>
      </c>
      <c r="V72" t="str">
        <f>IF(ISNUMBER('Panel Spreadsheet'!V24),'Panel Spreadsheet'!$E24-'Panel Spreadsheet'!V$4,"")</f>
        <v/>
      </c>
      <c r="W72" t="str">
        <f>IF(ISNUMBER('Panel Spreadsheet'!W24),'Panel Spreadsheet'!$E24-'Panel Spreadsheet'!W$4,"")</f>
        <v/>
      </c>
      <c r="X72" t="str">
        <f>IF(ISNUMBER('Panel Spreadsheet'!X24),'Panel Spreadsheet'!$E24-'Panel Spreadsheet'!X$4,"")</f>
        <v/>
      </c>
      <c r="Y72" t="str">
        <f>IF(ISNUMBER('Panel Spreadsheet'!Y24),'Panel Spreadsheet'!$E24-'Panel Spreadsheet'!Y$4,"")</f>
        <v/>
      </c>
      <c r="Z72" t="str">
        <f>IF(ISNUMBER('Panel Spreadsheet'!Z24),'Panel Spreadsheet'!$E24-'Panel Spreadsheet'!Z$4,"")</f>
        <v/>
      </c>
      <c r="AA72" t="str">
        <f>IF(ISNUMBER('Panel Spreadsheet'!AA24),'Panel Spreadsheet'!$E24-'Panel Spreadsheet'!AA$4,"")</f>
        <v/>
      </c>
      <c r="AB72" t="str">
        <f>IF(ISNUMBER('Panel Spreadsheet'!AB24),'Panel Spreadsheet'!$E24-'Panel Spreadsheet'!AB$4,"")</f>
        <v/>
      </c>
      <c r="AC72" t="str">
        <f>IF(ISNUMBER('Panel Spreadsheet'!AC24),'Panel Spreadsheet'!$E24-'Panel Spreadsheet'!AC$4,"")</f>
        <v/>
      </c>
      <c r="AD72" t="str">
        <f>IF(ISNUMBER('Panel Spreadsheet'!AD24),'Panel Spreadsheet'!$E24-'Panel Spreadsheet'!AD$4,"")</f>
        <v/>
      </c>
      <c r="AE72" t="str">
        <f>IF(ISNUMBER('Panel Spreadsheet'!AE24),'Panel Spreadsheet'!$E24-'Panel Spreadsheet'!AE$4,"")</f>
        <v/>
      </c>
      <c r="AF72" t="str">
        <f>IF(ISNUMBER('Panel Spreadsheet'!AF24),'Panel Spreadsheet'!$E24-'Panel Spreadsheet'!AF$4,"")</f>
        <v/>
      </c>
      <c r="AG72" t="str">
        <f>IF(ISNUMBER('Panel Spreadsheet'!AG24),'Panel Spreadsheet'!$E24-'Panel Spreadsheet'!AG$4,"")</f>
        <v/>
      </c>
      <c r="AH72" t="str">
        <f>IF(ISNUMBER('Panel Spreadsheet'!AH24),'Panel Spreadsheet'!$E24-'Panel Spreadsheet'!AH$4,"")</f>
        <v/>
      </c>
      <c r="AI72" t="str">
        <f>IF(ISNUMBER('Panel Spreadsheet'!AI24),'Panel Spreadsheet'!$E24-'Panel Spreadsheet'!AI$4,"")</f>
        <v/>
      </c>
      <c r="AJ72" t="str">
        <f>IF(ISNUMBER('Panel Spreadsheet'!AJ24),'Panel Spreadsheet'!$E24-'Panel Spreadsheet'!AJ$4,"")</f>
        <v/>
      </c>
      <c r="AK72" t="str">
        <f>IF(ISNUMBER('Panel Spreadsheet'!AK24),'Panel Spreadsheet'!$E24-'Panel Spreadsheet'!AK$4,"")</f>
        <v/>
      </c>
      <c r="AL72" t="str">
        <f>IF(ISNUMBER('Panel Spreadsheet'!AL24),'Panel Spreadsheet'!$E24-'Panel Spreadsheet'!AL$4,"")</f>
        <v/>
      </c>
      <c r="AM72" t="str">
        <f>IF(ISNUMBER('Panel Spreadsheet'!AM24),'Panel Spreadsheet'!$E24-'Panel Spreadsheet'!AM$4,"")</f>
        <v/>
      </c>
      <c r="AN72" t="str">
        <f>IF(ISNUMBER('Panel Spreadsheet'!AN24),'Panel Spreadsheet'!$E24-'Panel Spreadsheet'!AN$4,"")</f>
        <v/>
      </c>
      <c r="AO72" t="str">
        <f>IF(ISNUMBER('Panel Spreadsheet'!AO24),'Panel Spreadsheet'!$E24-'Panel Spreadsheet'!AO$4,"")</f>
        <v/>
      </c>
      <c r="AP72" t="str">
        <f>IF(ISNUMBER('Panel Spreadsheet'!AP24),'Panel Spreadsheet'!$E24-'Panel Spreadsheet'!AP$4,"")</f>
        <v/>
      </c>
      <c r="AQ72" t="str">
        <f>IF(ISNUMBER('Panel Spreadsheet'!AQ24),'Panel Spreadsheet'!$E24-'Panel Spreadsheet'!AQ$4,"")</f>
        <v/>
      </c>
      <c r="AR72" t="str">
        <f>IF(ISNUMBER('Panel Spreadsheet'!AR24),'Panel Spreadsheet'!$E24-'Panel Spreadsheet'!AR$4,"")</f>
        <v/>
      </c>
      <c r="AS72" t="str">
        <f>IF(ISNUMBER('Panel Spreadsheet'!AS24),'Panel Spreadsheet'!$E24-'Panel Spreadsheet'!AS$4,"")</f>
        <v/>
      </c>
      <c r="AT72" t="str">
        <f>IF(ISNUMBER('Panel Spreadsheet'!AT24),'Panel Spreadsheet'!$E24-'Panel Spreadsheet'!AT$4,"")</f>
        <v/>
      </c>
      <c r="AU72" t="str">
        <f>IF(ISNUMBER('Panel Spreadsheet'!AU24),'Panel Spreadsheet'!$E24-'Panel Spreadsheet'!AU$4,"")</f>
        <v/>
      </c>
      <c r="AV72" t="str">
        <f>IF(ISNUMBER('Panel Spreadsheet'!AV24),'Panel Spreadsheet'!$E24-'Panel Spreadsheet'!AV$4,"")</f>
        <v/>
      </c>
      <c r="AW72" t="str">
        <f>IF(ISNUMBER('Panel Spreadsheet'!AW24),'Panel Spreadsheet'!$E24-'Panel Spreadsheet'!AW$4,"")</f>
        <v/>
      </c>
      <c r="AX72" t="str">
        <f>IF(ISNUMBER('Panel Spreadsheet'!AX24),'Panel Spreadsheet'!$E24-'Panel Spreadsheet'!AX$4,"")</f>
        <v/>
      </c>
      <c r="AY72" t="str">
        <f>IF(ISNUMBER('Panel Spreadsheet'!AY24),'Panel Spreadsheet'!$E24-'Panel Spreadsheet'!AY$4,"")</f>
        <v/>
      </c>
    </row>
    <row r="73" spans="1:51" x14ac:dyDescent="0.35">
      <c r="A73" t="s">
        <v>40</v>
      </c>
      <c r="B73" t="s">
        <v>155</v>
      </c>
      <c r="C73" s="15">
        <v>3.5</v>
      </c>
      <c r="D73">
        <v>1954</v>
      </c>
      <c r="E73">
        <v>1959</v>
      </c>
      <c r="F73" t="str">
        <f>IF(ISNUMBER('Panel Spreadsheet'!F25),'Panel Spreadsheet'!$E25-'Panel Spreadsheet'!F$4,"")</f>
        <v/>
      </c>
      <c r="G73" t="str">
        <f>IF(ISNUMBER('Panel Spreadsheet'!G25),'Panel Spreadsheet'!$E25-'Panel Spreadsheet'!G$4,"")</f>
        <v/>
      </c>
      <c r="H73" t="str">
        <f>IF(ISNUMBER('Panel Spreadsheet'!H25),'Panel Spreadsheet'!$E25-'Panel Spreadsheet'!H$4,"")</f>
        <v/>
      </c>
      <c r="I73" t="str">
        <f>IF(ISNUMBER('Panel Spreadsheet'!I25),'Panel Spreadsheet'!$E25-'Panel Spreadsheet'!I$4,"")</f>
        <v/>
      </c>
      <c r="J73" t="str">
        <f>IF(ISNUMBER('Panel Spreadsheet'!J25),'Panel Spreadsheet'!$E25-'Panel Spreadsheet'!J$4,"")</f>
        <v/>
      </c>
      <c r="K73" t="str">
        <f>IF(ISNUMBER('Panel Spreadsheet'!K25),'Panel Spreadsheet'!$E25-'Panel Spreadsheet'!K$4,"")</f>
        <v/>
      </c>
      <c r="L73" t="str">
        <f>IF(ISNUMBER('Panel Spreadsheet'!L25),'Panel Spreadsheet'!$E25-'Panel Spreadsheet'!L$4,"")</f>
        <v/>
      </c>
      <c r="M73" t="str">
        <f>IF(ISNUMBER('Panel Spreadsheet'!M25),'Panel Spreadsheet'!$E25-'Panel Spreadsheet'!M$4,"")</f>
        <v/>
      </c>
      <c r="N73" t="str">
        <f>IF(ISNUMBER('Panel Spreadsheet'!N25),'Panel Spreadsheet'!$E25-'Panel Spreadsheet'!N$4,"")</f>
        <v/>
      </c>
      <c r="O73" t="str">
        <f>IF(ISNUMBER('Panel Spreadsheet'!O25),'Panel Spreadsheet'!$E25-'Panel Spreadsheet'!O$4,"")</f>
        <v/>
      </c>
      <c r="P73" t="str">
        <f>IF(ISNUMBER('Panel Spreadsheet'!P25),'Panel Spreadsheet'!$E25-'Panel Spreadsheet'!P$4,"")</f>
        <v/>
      </c>
      <c r="Q73" t="str">
        <f>IF(ISNUMBER('Panel Spreadsheet'!Q25),'Panel Spreadsheet'!$E25-'Panel Spreadsheet'!Q$4,"")</f>
        <v/>
      </c>
      <c r="R73" t="str">
        <f>IF(ISNUMBER('Panel Spreadsheet'!R25),'Panel Spreadsheet'!$E25-'Panel Spreadsheet'!R$4,"")</f>
        <v/>
      </c>
      <c r="S73" t="str">
        <f>IF(ISNUMBER('Panel Spreadsheet'!S25),'Panel Spreadsheet'!$E25-'Panel Spreadsheet'!S$4,"")</f>
        <v/>
      </c>
      <c r="T73" t="str">
        <f>IF(ISNUMBER('Panel Spreadsheet'!T25),'Panel Spreadsheet'!$E25-'Panel Spreadsheet'!T$4,"")</f>
        <v/>
      </c>
      <c r="U73" t="str">
        <f>IF(ISNUMBER('Panel Spreadsheet'!U25),'Panel Spreadsheet'!$E25-'Panel Spreadsheet'!U$4,"")</f>
        <v/>
      </c>
      <c r="V73" t="str">
        <f>IF(ISNUMBER('Panel Spreadsheet'!V25),'Panel Spreadsheet'!$E25-'Panel Spreadsheet'!V$4,"")</f>
        <v/>
      </c>
      <c r="W73" t="str">
        <f>IF(ISNUMBER('Panel Spreadsheet'!W25),'Panel Spreadsheet'!$E25-'Panel Spreadsheet'!W$4,"")</f>
        <v/>
      </c>
      <c r="X73" t="str">
        <f>IF(ISNUMBER('Panel Spreadsheet'!X25),'Panel Spreadsheet'!$E25-'Panel Spreadsheet'!X$4,"")</f>
        <v/>
      </c>
      <c r="Y73">
        <f>IF(ISNUMBER('Panel Spreadsheet'!Y25),'Panel Spreadsheet'!$E25-'Panel Spreadsheet'!Y$4,"")</f>
        <v>19</v>
      </c>
      <c r="Z73">
        <f>IF(ISNUMBER('Panel Spreadsheet'!Z25),'Panel Spreadsheet'!$E25-'Panel Spreadsheet'!Z$4,"")</f>
        <v>18</v>
      </c>
      <c r="AA73">
        <f>IF(ISNUMBER('Panel Spreadsheet'!AA25),'Panel Spreadsheet'!$E25-'Panel Spreadsheet'!AA$4,"")</f>
        <v>17</v>
      </c>
      <c r="AB73">
        <f>IF(ISNUMBER('Panel Spreadsheet'!AB25),'Panel Spreadsheet'!$E25-'Panel Spreadsheet'!AB$4,"")</f>
        <v>16</v>
      </c>
      <c r="AC73">
        <f>IF(ISNUMBER('Panel Spreadsheet'!AC25),'Panel Spreadsheet'!$E25-'Panel Spreadsheet'!AC$4,"")</f>
        <v>15</v>
      </c>
      <c r="AD73">
        <f>IF(ISNUMBER('Panel Spreadsheet'!AD25),'Panel Spreadsheet'!$E25-'Panel Spreadsheet'!AD$4,"")</f>
        <v>14</v>
      </c>
      <c r="AE73">
        <f>IF(ISNUMBER('Panel Spreadsheet'!AE25),'Panel Spreadsheet'!$E25-'Panel Spreadsheet'!AE$4,"")</f>
        <v>13</v>
      </c>
      <c r="AF73">
        <f>IF(ISNUMBER('Panel Spreadsheet'!AF25),'Panel Spreadsheet'!$E25-'Panel Spreadsheet'!AF$4,"")</f>
        <v>12</v>
      </c>
      <c r="AG73">
        <f>IF(ISNUMBER('Panel Spreadsheet'!AG25),'Panel Spreadsheet'!$E25-'Panel Spreadsheet'!AG$4,"")</f>
        <v>11</v>
      </c>
      <c r="AH73">
        <f>IF(ISNUMBER('Panel Spreadsheet'!AH25),'Panel Spreadsheet'!$E25-'Panel Spreadsheet'!AH$4,"")</f>
        <v>10</v>
      </c>
      <c r="AI73">
        <f>IF(ISNUMBER('Panel Spreadsheet'!AI25),'Panel Spreadsheet'!$E25-'Panel Spreadsheet'!AI$4,"")</f>
        <v>9</v>
      </c>
      <c r="AJ73">
        <f>IF(ISNUMBER('Panel Spreadsheet'!AJ25),'Panel Spreadsheet'!$E25-'Panel Spreadsheet'!AJ$4,"")</f>
        <v>8</v>
      </c>
      <c r="AK73">
        <f>IF(ISNUMBER('Panel Spreadsheet'!AK25),'Panel Spreadsheet'!$E25-'Panel Spreadsheet'!AK$4,"")</f>
        <v>7</v>
      </c>
      <c r="AL73" t="str">
        <f>IF(ISNUMBER('Panel Spreadsheet'!AL25),'Panel Spreadsheet'!$E25-'Panel Spreadsheet'!AL$4,"")</f>
        <v/>
      </c>
      <c r="AM73" t="str">
        <f>IF(ISNUMBER('Panel Spreadsheet'!AM25),'Panel Spreadsheet'!$E25-'Panel Spreadsheet'!AM$4,"")</f>
        <v/>
      </c>
      <c r="AN73" t="str">
        <f>IF(ISNUMBER('Panel Spreadsheet'!AN25),'Panel Spreadsheet'!$E25-'Panel Spreadsheet'!AN$4,"")</f>
        <v/>
      </c>
      <c r="AO73" t="str">
        <f>IF(ISNUMBER('Panel Spreadsheet'!AO25),'Panel Spreadsheet'!$E25-'Panel Spreadsheet'!AO$4,"")</f>
        <v/>
      </c>
      <c r="AP73" t="str">
        <f>IF(ISNUMBER('Panel Spreadsheet'!AP25),'Panel Spreadsheet'!$E25-'Panel Spreadsheet'!AP$4,"")</f>
        <v/>
      </c>
      <c r="AQ73" t="str">
        <f>IF(ISNUMBER('Panel Spreadsheet'!AQ25),'Panel Spreadsheet'!$E25-'Panel Spreadsheet'!AQ$4,"")</f>
        <v/>
      </c>
      <c r="AR73" t="str">
        <f>IF(ISNUMBER('Panel Spreadsheet'!AR25),'Panel Spreadsheet'!$E25-'Panel Spreadsheet'!AR$4,"")</f>
        <v/>
      </c>
      <c r="AS73" t="str">
        <f>IF(ISNUMBER('Panel Spreadsheet'!AS25),'Panel Spreadsheet'!$E25-'Panel Spreadsheet'!AS$4,"")</f>
        <v/>
      </c>
      <c r="AT73" t="str">
        <f>IF(ISNUMBER('Panel Spreadsheet'!AT25),'Panel Spreadsheet'!$E25-'Panel Spreadsheet'!AT$4,"")</f>
        <v/>
      </c>
      <c r="AU73" t="str">
        <f>IF(ISNUMBER('Panel Spreadsheet'!AU25),'Panel Spreadsheet'!$E25-'Panel Spreadsheet'!AU$4,"")</f>
        <v/>
      </c>
      <c r="AV73" t="str">
        <f>IF(ISNUMBER('Panel Spreadsheet'!AV25),'Panel Spreadsheet'!$E25-'Panel Spreadsheet'!AV$4,"")</f>
        <v/>
      </c>
      <c r="AW73" t="str">
        <f>IF(ISNUMBER('Panel Spreadsheet'!AW25),'Panel Spreadsheet'!$E25-'Panel Spreadsheet'!AW$4,"")</f>
        <v/>
      </c>
      <c r="AX73" t="str">
        <f>IF(ISNUMBER('Panel Spreadsheet'!AX25),'Panel Spreadsheet'!$E25-'Panel Spreadsheet'!AX$4,"")</f>
        <v/>
      </c>
      <c r="AY73" t="str">
        <f>IF(ISNUMBER('Panel Spreadsheet'!AY25),'Panel Spreadsheet'!$E25-'Panel Spreadsheet'!AY$4,"")</f>
        <v/>
      </c>
    </row>
    <row r="74" spans="1:51" x14ac:dyDescent="0.35">
      <c r="A74" t="s">
        <v>57</v>
      </c>
      <c r="B74" t="s">
        <v>155</v>
      </c>
      <c r="C74" s="15">
        <v>3.5</v>
      </c>
      <c r="D74">
        <v>1961</v>
      </c>
      <c r="E74">
        <v>1966</v>
      </c>
      <c r="F74" t="str">
        <f>IF(ISNUMBER('Panel Spreadsheet'!F26),'Panel Spreadsheet'!$E26-'Panel Spreadsheet'!F$4,"")</f>
        <v/>
      </c>
      <c r="G74" t="str">
        <f>IF(ISNUMBER('Panel Spreadsheet'!G26),'Panel Spreadsheet'!$E26-'Panel Spreadsheet'!G$4,"")</f>
        <v/>
      </c>
      <c r="H74" t="str">
        <f>IF(ISNUMBER('Panel Spreadsheet'!H26),'Panel Spreadsheet'!$E26-'Panel Spreadsheet'!H$4,"")</f>
        <v/>
      </c>
      <c r="I74" t="str">
        <f>IF(ISNUMBER('Panel Spreadsheet'!I26),'Panel Spreadsheet'!$E26-'Panel Spreadsheet'!I$4,"")</f>
        <v/>
      </c>
      <c r="J74" t="str">
        <f>IF(ISNUMBER('Panel Spreadsheet'!J26),'Panel Spreadsheet'!$E26-'Panel Spreadsheet'!J$4,"")</f>
        <v/>
      </c>
      <c r="K74" t="str">
        <f>IF(ISNUMBER('Panel Spreadsheet'!K26),'Panel Spreadsheet'!$E26-'Panel Spreadsheet'!K$4,"")</f>
        <v/>
      </c>
      <c r="L74" t="str">
        <f>IF(ISNUMBER('Panel Spreadsheet'!L26),'Panel Spreadsheet'!$E26-'Panel Spreadsheet'!L$4,"")</f>
        <v/>
      </c>
      <c r="M74" t="str">
        <f>IF(ISNUMBER('Panel Spreadsheet'!M26),'Panel Spreadsheet'!$E26-'Panel Spreadsheet'!M$4,"")</f>
        <v/>
      </c>
      <c r="N74" t="str">
        <f>IF(ISNUMBER('Panel Spreadsheet'!N26),'Panel Spreadsheet'!$E26-'Panel Spreadsheet'!N$4,"")</f>
        <v/>
      </c>
      <c r="O74" t="str">
        <f>IF(ISNUMBER('Panel Spreadsheet'!O26),'Panel Spreadsheet'!$E26-'Panel Spreadsheet'!O$4,"")</f>
        <v/>
      </c>
      <c r="P74" t="str">
        <f>IF(ISNUMBER('Panel Spreadsheet'!P26),'Panel Spreadsheet'!$E26-'Panel Spreadsheet'!P$4,"")</f>
        <v/>
      </c>
      <c r="Q74" t="str">
        <f>IF(ISNUMBER('Panel Spreadsheet'!Q26),'Panel Spreadsheet'!$E26-'Panel Spreadsheet'!Q$4,"")</f>
        <v/>
      </c>
      <c r="R74" t="str">
        <f>IF(ISNUMBER('Panel Spreadsheet'!R26),'Panel Spreadsheet'!$E26-'Panel Spreadsheet'!R$4,"")</f>
        <v/>
      </c>
      <c r="S74" t="str">
        <f>IF(ISNUMBER('Panel Spreadsheet'!S26),'Panel Spreadsheet'!$E26-'Panel Spreadsheet'!S$4,"")</f>
        <v/>
      </c>
      <c r="T74" t="str">
        <f>IF(ISNUMBER('Panel Spreadsheet'!T26),'Panel Spreadsheet'!$E26-'Panel Spreadsheet'!T$4,"")</f>
        <v/>
      </c>
      <c r="U74" t="str">
        <f>IF(ISNUMBER('Panel Spreadsheet'!U26),'Panel Spreadsheet'!$E26-'Panel Spreadsheet'!U$4,"")</f>
        <v/>
      </c>
      <c r="V74" t="str">
        <f>IF(ISNUMBER('Panel Spreadsheet'!V26),'Panel Spreadsheet'!$E26-'Panel Spreadsheet'!V$4,"")</f>
        <v/>
      </c>
      <c r="W74">
        <f>IF(ISNUMBER('Panel Spreadsheet'!W26),'Panel Spreadsheet'!$E26-'Panel Spreadsheet'!W$4,"")</f>
        <v>28</v>
      </c>
      <c r="X74">
        <f>IF(ISNUMBER('Panel Spreadsheet'!X26),'Panel Spreadsheet'!$E26-'Panel Spreadsheet'!X$4,"")</f>
        <v>27</v>
      </c>
      <c r="Y74">
        <f>IF(ISNUMBER('Panel Spreadsheet'!Y26),'Panel Spreadsheet'!$E26-'Panel Spreadsheet'!Y$4,"")</f>
        <v>26</v>
      </c>
      <c r="Z74">
        <f>IF(ISNUMBER('Panel Spreadsheet'!Z26),'Panel Spreadsheet'!$E26-'Panel Spreadsheet'!Z$4,"")</f>
        <v>25</v>
      </c>
      <c r="AA74">
        <f>IF(ISNUMBER('Panel Spreadsheet'!AA26),'Panel Spreadsheet'!$E26-'Panel Spreadsheet'!AA$4,"")</f>
        <v>24</v>
      </c>
      <c r="AB74">
        <f>IF(ISNUMBER('Panel Spreadsheet'!AB26),'Panel Spreadsheet'!$E26-'Panel Spreadsheet'!AB$4,"")</f>
        <v>23</v>
      </c>
      <c r="AC74">
        <f>IF(ISNUMBER('Panel Spreadsheet'!AC26),'Panel Spreadsheet'!$E26-'Panel Spreadsheet'!AC$4,"")</f>
        <v>22</v>
      </c>
      <c r="AD74">
        <f>IF(ISNUMBER('Panel Spreadsheet'!AD26),'Panel Spreadsheet'!$E26-'Panel Spreadsheet'!AD$4,"")</f>
        <v>21</v>
      </c>
      <c r="AE74">
        <f>IF(ISNUMBER('Panel Spreadsheet'!AE26),'Panel Spreadsheet'!$E26-'Panel Spreadsheet'!AE$4,"")</f>
        <v>20</v>
      </c>
      <c r="AF74">
        <f>IF(ISNUMBER('Panel Spreadsheet'!AF26),'Panel Spreadsheet'!$E26-'Panel Spreadsheet'!AF$4,"")</f>
        <v>19</v>
      </c>
      <c r="AG74">
        <f>IF(ISNUMBER('Panel Spreadsheet'!AG26),'Panel Spreadsheet'!$E26-'Panel Spreadsheet'!AG$4,"")</f>
        <v>18</v>
      </c>
      <c r="AH74">
        <f>IF(ISNUMBER('Panel Spreadsheet'!AH26),'Panel Spreadsheet'!$E26-'Panel Spreadsheet'!AH$4,"")</f>
        <v>17</v>
      </c>
      <c r="AI74">
        <f>IF(ISNUMBER('Panel Spreadsheet'!AI26),'Panel Spreadsheet'!$E26-'Panel Spreadsheet'!AI$4,"")</f>
        <v>16</v>
      </c>
      <c r="AJ74">
        <f>IF(ISNUMBER('Panel Spreadsheet'!AJ26),'Panel Spreadsheet'!$E26-'Panel Spreadsheet'!AJ$4,"")</f>
        <v>15</v>
      </c>
      <c r="AK74">
        <f>IF(ISNUMBER('Panel Spreadsheet'!AK26),'Panel Spreadsheet'!$E26-'Panel Spreadsheet'!AK$4,"")</f>
        <v>14</v>
      </c>
      <c r="AL74" t="str">
        <f>IF(ISNUMBER('Panel Spreadsheet'!AL26),'Panel Spreadsheet'!$E26-'Panel Spreadsheet'!AL$4,"")</f>
        <v/>
      </c>
      <c r="AM74" t="str">
        <f>IF(ISNUMBER('Panel Spreadsheet'!AM26),'Panel Spreadsheet'!$E26-'Panel Spreadsheet'!AM$4,"")</f>
        <v/>
      </c>
      <c r="AN74" t="str">
        <f>IF(ISNUMBER('Panel Spreadsheet'!AN26),'Panel Spreadsheet'!$E26-'Panel Spreadsheet'!AN$4,"")</f>
        <v/>
      </c>
      <c r="AO74" t="str">
        <f>IF(ISNUMBER('Panel Spreadsheet'!AO26),'Panel Spreadsheet'!$E26-'Panel Spreadsheet'!AO$4,"")</f>
        <v/>
      </c>
      <c r="AP74" t="str">
        <f>IF(ISNUMBER('Panel Spreadsheet'!AP26),'Panel Spreadsheet'!$E26-'Panel Spreadsheet'!AP$4,"")</f>
        <v/>
      </c>
      <c r="AQ74" t="str">
        <f>IF(ISNUMBER('Panel Spreadsheet'!AQ26),'Panel Spreadsheet'!$E26-'Panel Spreadsheet'!AQ$4,"")</f>
        <v/>
      </c>
      <c r="AR74" t="str">
        <f>IF(ISNUMBER('Panel Spreadsheet'!AR26),'Panel Spreadsheet'!$E26-'Panel Spreadsheet'!AR$4,"")</f>
        <v/>
      </c>
      <c r="AS74" t="str">
        <f>IF(ISNUMBER('Panel Spreadsheet'!AS26),'Panel Spreadsheet'!$E26-'Panel Spreadsheet'!AS$4,"")</f>
        <v/>
      </c>
      <c r="AT74" t="str">
        <f>IF(ISNUMBER('Panel Spreadsheet'!AT26),'Panel Spreadsheet'!$E26-'Panel Spreadsheet'!AT$4,"")</f>
        <v/>
      </c>
      <c r="AU74" t="str">
        <f>IF(ISNUMBER('Panel Spreadsheet'!AU26),'Panel Spreadsheet'!$E26-'Panel Spreadsheet'!AU$4,"")</f>
        <v/>
      </c>
      <c r="AV74" t="str">
        <f>IF(ISNUMBER('Panel Spreadsheet'!AV26),'Panel Spreadsheet'!$E26-'Panel Spreadsheet'!AV$4,"")</f>
        <v/>
      </c>
      <c r="AW74" t="str">
        <f>IF(ISNUMBER('Panel Spreadsheet'!AW26),'Panel Spreadsheet'!$E26-'Panel Spreadsheet'!AW$4,"")</f>
        <v/>
      </c>
      <c r="AX74" t="str">
        <f>IF(ISNUMBER('Panel Spreadsheet'!AX26),'Panel Spreadsheet'!$E26-'Panel Spreadsheet'!AX$4,"")</f>
        <v/>
      </c>
      <c r="AY74" t="str">
        <f>IF(ISNUMBER('Panel Spreadsheet'!AY26),'Panel Spreadsheet'!$E26-'Panel Spreadsheet'!AY$4,"")</f>
        <v/>
      </c>
    </row>
    <row r="75" spans="1:51" x14ac:dyDescent="0.35">
      <c r="A75" t="s">
        <v>42</v>
      </c>
      <c r="B75" t="s">
        <v>155</v>
      </c>
      <c r="C75" s="15">
        <v>3.5</v>
      </c>
      <c r="D75">
        <v>1937</v>
      </c>
      <c r="E75">
        <v>1967</v>
      </c>
      <c r="F75">
        <f>IF(ISNUMBER('Panel Spreadsheet'!F27),'Panel Spreadsheet'!$E27-'Panel Spreadsheet'!F$4,"")</f>
        <v>46</v>
      </c>
      <c r="G75">
        <f>IF(ISNUMBER('Panel Spreadsheet'!G27),'Panel Spreadsheet'!$E27-'Panel Spreadsheet'!G$4,"")</f>
        <v>45</v>
      </c>
      <c r="H75">
        <f>IF(ISNUMBER('Panel Spreadsheet'!H27),'Panel Spreadsheet'!$E27-'Panel Spreadsheet'!H$4,"")</f>
        <v>44</v>
      </c>
      <c r="I75">
        <f>IF(ISNUMBER('Panel Spreadsheet'!I27),'Panel Spreadsheet'!$E27-'Panel Spreadsheet'!I$4,"")</f>
        <v>43</v>
      </c>
      <c r="J75">
        <f>IF(ISNUMBER('Panel Spreadsheet'!J27),'Panel Spreadsheet'!$E27-'Panel Spreadsheet'!J$4,"")</f>
        <v>42</v>
      </c>
      <c r="K75">
        <f>IF(ISNUMBER('Panel Spreadsheet'!K27),'Panel Spreadsheet'!$E27-'Panel Spreadsheet'!K$4,"")</f>
        <v>41</v>
      </c>
      <c r="L75">
        <f>IF(ISNUMBER('Panel Spreadsheet'!L27),'Panel Spreadsheet'!$E27-'Panel Spreadsheet'!L$4,"")</f>
        <v>40</v>
      </c>
      <c r="M75">
        <f>IF(ISNUMBER('Panel Spreadsheet'!M27),'Panel Spreadsheet'!$E27-'Panel Spreadsheet'!M$4,"")</f>
        <v>39</v>
      </c>
      <c r="N75">
        <f>IF(ISNUMBER('Panel Spreadsheet'!N27),'Panel Spreadsheet'!$E27-'Panel Spreadsheet'!N$4,"")</f>
        <v>38</v>
      </c>
      <c r="O75">
        <f>IF(ISNUMBER('Panel Spreadsheet'!O27),'Panel Spreadsheet'!$E27-'Panel Spreadsheet'!O$4,"")</f>
        <v>37</v>
      </c>
      <c r="P75">
        <f>IF(ISNUMBER('Panel Spreadsheet'!P27),'Panel Spreadsheet'!$E27-'Panel Spreadsheet'!P$4,"")</f>
        <v>36</v>
      </c>
      <c r="Q75" t="str">
        <f>IF(ISNUMBER('Panel Spreadsheet'!Q27),'Panel Spreadsheet'!$E27-'Panel Spreadsheet'!Q$4,"")</f>
        <v/>
      </c>
      <c r="R75" t="str">
        <f>IF(ISNUMBER('Panel Spreadsheet'!R27),'Panel Spreadsheet'!$E27-'Panel Spreadsheet'!R$4,"")</f>
        <v/>
      </c>
      <c r="S75" t="str">
        <f>IF(ISNUMBER('Panel Spreadsheet'!S27),'Panel Spreadsheet'!$E27-'Panel Spreadsheet'!S$4,"")</f>
        <v/>
      </c>
      <c r="T75" t="str">
        <f>IF(ISNUMBER('Panel Spreadsheet'!T27),'Panel Spreadsheet'!$E27-'Panel Spreadsheet'!T$4,"")</f>
        <v/>
      </c>
      <c r="U75" t="str">
        <f>IF(ISNUMBER('Panel Spreadsheet'!U27),'Panel Spreadsheet'!$E27-'Panel Spreadsheet'!U$4,"")</f>
        <v/>
      </c>
      <c r="V75" t="str">
        <f>IF(ISNUMBER('Panel Spreadsheet'!V27),'Panel Spreadsheet'!$E27-'Panel Spreadsheet'!V$4,"")</f>
        <v/>
      </c>
      <c r="W75" t="str">
        <f>IF(ISNUMBER('Panel Spreadsheet'!W27),'Panel Spreadsheet'!$E27-'Panel Spreadsheet'!W$4,"")</f>
        <v/>
      </c>
      <c r="X75" t="str">
        <f>IF(ISNUMBER('Panel Spreadsheet'!X27),'Panel Spreadsheet'!$E27-'Panel Spreadsheet'!X$4,"")</f>
        <v/>
      </c>
      <c r="Y75" t="str">
        <f>IF(ISNUMBER('Panel Spreadsheet'!Y27),'Panel Spreadsheet'!$E27-'Panel Spreadsheet'!Y$4,"")</f>
        <v/>
      </c>
      <c r="Z75" t="str">
        <f>IF(ISNUMBER('Panel Spreadsheet'!Z27),'Panel Spreadsheet'!$E27-'Panel Spreadsheet'!Z$4,"")</f>
        <v/>
      </c>
      <c r="AA75" t="str">
        <f>IF(ISNUMBER('Panel Spreadsheet'!AA27),'Panel Spreadsheet'!$E27-'Panel Spreadsheet'!AA$4,"")</f>
        <v/>
      </c>
      <c r="AB75" t="str">
        <f>IF(ISNUMBER('Panel Spreadsheet'!AB27),'Panel Spreadsheet'!$E27-'Panel Spreadsheet'!AB$4,"")</f>
        <v/>
      </c>
      <c r="AC75" t="str">
        <f>IF(ISNUMBER('Panel Spreadsheet'!AC27),'Panel Spreadsheet'!$E27-'Panel Spreadsheet'!AC$4,"")</f>
        <v/>
      </c>
      <c r="AD75" t="str">
        <f>IF(ISNUMBER('Panel Spreadsheet'!AD27),'Panel Spreadsheet'!$E27-'Panel Spreadsheet'!AD$4,"")</f>
        <v/>
      </c>
      <c r="AE75" t="str">
        <f>IF(ISNUMBER('Panel Spreadsheet'!AE27),'Panel Spreadsheet'!$E27-'Panel Spreadsheet'!AE$4,"")</f>
        <v/>
      </c>
      <c r="AF75" t="str">
        <f>IF(ISNUMBER('Panel Spreadsheet'!AF27),'Panel Spreadsheet'!$E27-'Panel Spreadsheet'!AF$4,"")</f>
        <v/>
      </c>
      <c r="AG75" t="str">
        <f>IF(ISNUMBER('Panel Spreadsheet'!AG27),'Panel Spreadsheet'!$E27-'Panel Spreadsheet'!AG$4,"")</f>
        <v/>
      </c>
      <c r="AH75" t="str">
        <f>IF(ISNUMBER('Panel Spreadsheet'!AH27),'Panel Spreadsheet'!$E27-'Panel Spreadsheet'!AH$4,"")</f>
        <v/>
      </c>
      <c r="AI75" t="str">
        <f>IF(ISNUMBER('Panel Spreadsheet'!AI27),'Panel Spreadsheet'!$E27-'Panel Spreadsheet'!AI$4,"")</f>
        <v/>
      </c>
      <c r="AJ75" t="str">
        <f>IF(ISNUMBER('Panel Spreadsheet'!AJ27),'Panel Spreadsheet'!$E27-'Panel Spreadsheet'!AJ$4,"")</f>
        <v/>
      </c>
      <c r="AK75" t="str">
        <f>IF(ISNUMBER('Panel Spreadsheet'!AK27),'Panel Spreadsheet'!$E27-'Panel Spreadsheet'!AK$4,"")</f>
        <v/>
      </c>
      <c r="AL75" t="str">
        <f>IF(ISNUMBER('Panel Spreadsheet'!AL27),'Panel Spreadsheet'!$E27-'Panel Spreadsheet'!AL$4,"")</f>
        <v/>
      </c>
      <c r="AM75" t="str">
        <f>IF(ISNUMBER('Panel Spreadsheet'!AM27),'Panel Spreadsheet'!$E27-'Panel Spreadsheet'!AM$4,"")</f>
        <v/>
      </c>
      <c r="AN75" t="str">
        <f>IF(ISNUMBER('Panel Spreadsheet'!AN27),'Panel Spreadsheet'!$E27-'Panel Spreadsheet'!AN$4,"")</f>
        <v/>
      </c>
      <c r="AO75" t="str">
        <f>IF(ISNUMBER('Panel Spreadsheet'!AO27),'Panel Spreadsheet'!$E27-'Panel Spreadsheet'!AO$4,"")</f>
        <v/>
      </c>
      <c r="AP75" t="str">
        <f>IF(ISNUMBER('Panel Spreadsheet'!AP27),'Panel Spreadsheet'!$E27-'Panel Spreadsheet'!AP$4,"")</f>
        <v/>
      </c>
      <c r="AQ75" t="str">
        <f>IF(ISNUMBER('Panel Spreadsheet'!AQ27),'Panel Spreadsheet'!$E27-'Panel Spreadsheet'!AQ$4,"")</f>
        <v/>
      </c>
      <c r="AR75" t="str">
        <f>IF(ISNUMBER('Panel Spreadsheet'!AR27),'Panel Spreadsheet'!$E27-'Panel Spreadsheet'!AR$4,"")</f>
        <v/>
      </c>
      <c r="AS75" t="str">
        <f>IF(ISNUMBER('Panel Spreadsheet'!AS27),'Panel Spreadsheet'!$E27-'Panel Spreadsheet'!AS$4,"")</f>
        <v/>
      </c>
      <c r="AT75" t="str">
        <f>IF(ISNUMBER('Panel Spreadsheet'!AT27),'Panel Spreadsheet'!$E27-'Panel Spreadsheet'!AT$4,"")</f>
        <v/>
      </c>
      <c r="AU75" t="str">
        <f>IF(ISNUMBER('Panel Spreadsheet'!AU27),'Panel Spreadsheet'!$E27-'Panel Spreadsheet'!AU$4,"")</f>
        <v/>
      </c>
      <c r="AV75" t="str">
        <f>IF(ISNUMBER('Panel Spreadsheet'!AV27),'Panel Spreadsheet'!$E27-'Panel Spreadsheet'!AV$4,"")</f>
        <v/>
      </c>
      <c r="AW75" t="str">
        <f>IF(ISNUMBER('Panel Spreadsheet'!AW27),'Panel Spreadsheet'!$E27-'Panel Spreadsheet'!AW$4,"")</f>
        <v/>
      </c>
      <c r="AX75" t="str">
        <f>IF(ISNUMBER('Panel Spreadsheet'!AX27),'Panel Spreadsheet'!$E27-'Panel Spreadsheet'!AX$4,"")</f>
        <v/>
      </c>
      <c r="AY75" t="str">
        <f>IF(ISNUMBER('Panel Spreadsheet'!AY27),'Panel Spreadsheet'!$E27-'Panel Spreadsheet'!AY$4,"")</f>
        <v/>
      </c>
    </row>
    <row r="76" spans="1:51" x14ac:dyDescent="0.35">
      <c r="A76" t="s">
        <v>179</v>
      </c>
      <c r="B76" t="s">
        <v>155</v>
      </c>
      <c r="C76" s="15">
        <v>3.5</v>
      </c>
      <c r="D76">
        <v>1937</v>
      </c>
      <c r="E76">
        <v>1967</v>
      </c>
      <c r="F76" t="str">
        <f>IF(ISNUMBER('Panel Spreadsheet'!F28),'Panel Spreadsheet'!$E28-'Panel Spreadsheet'!F$4,"")</f>
        <v/>
      </c>
      <c r="G76" t="str">
        <f>IF(ISNUMBER('Panel Spreadsheet'!G28),'Panel Spreadsheet'!$E28-'Panel Spreadsheet'!G$4,"")</f>
        <v/>
      </c>
      <c r="H76" t="str">
        <f>IF(ISNUMBER('Panel Spreadsheet'!H28),'Panel Spreadsheet'!$E28-'Panel Spreadsheet'!H$4,"")</f>
        <v/>
      </c>
      <c r="I76" t="str">
        <f>IF(ISNUMBER('Panel Spreadsheet'!I28),'Panel Spreadsheet'!$E28-'Panel Spreadsheet'!I$4,"")</f>
        <v/>
      </c>
      <c r="J76" t="str">
        <f>IF(ISNUMBER('Panel Spreadsheet'!J28),'Panel Spreadsheet'!$E28-'Panel Spreadsheet'!J$4,"")</f>
        <v/>
      </c>
      <c r="K76" t="str">
        <f>IF(ISNUMBER('Panel Spreadsheet'!K28),'Panel Spreadsheet'!$E28-'Panel Spreadsheet'!K$4,"")</f>
        <v/>
      </c>
      <c r="L76" t="str">
        <f>IF(ISNUMBER('Panel Spreadsheet'!L28),'Panel Spreadsheet'!$E28-'Panel Spreadsheet'!L$4,"")</f>
        <v/>
      </c>
      <c r="M76" t="str">
        <f>IF(ISNUMBER('Panel Spreadsheet'!M28),'Panel Spreadsheet'!$E28-'Panel Spreadsheet'!M$4,"")</f>
        <v/>
      </c>
      <c r="N76">
        <f>IF(ISNUMBER('Panel Spreadsheet'!N28),'Panel Spreadsheet'!$E28-'Panel Spreadsheet'!N$4,"")</f>
        <v>38</v>
      </c>
      <c r="O76">
        <f>IF(ISNUMBER('Panel Spreadsheet'!O28),'Panel Spreadsheet'!$E28-'Panel Spreadsheet'!O$4,"")</f>
        <v>37</v>
      </c>
      <c r="P76" t="str">
        <f>IF(ISNUMBER('Panel Spreadsheet'!P28),'Panel Spreadsheet'!$E28-'Panel Spreadsheet'!P$4,"")</f>
        <v/>
      </c>
      <c r="Q76" t="str">
        <f>IF(ISNUMBER('Panel Spreadsheet'!Q28),'Panel Spreadsheet'!$E28-'Panel Spreadsheet'!Q$4,"")</f>
        <v/>
      </c>
      <c r="R76" t="str">
        <f>IF(ISNUMBER('Panel Spreadsheet'!R28),'Panel Spreadsheet'!$E28-'Panel Spreadsheet'!R$4,"")</f>
        <v/>
      </c>
      <c r="S76" t="str">
        <f>IF(ISNUMBER('Panel Spreadsheet'!S28),'Panel Spreadsheet'!$E28-'Panel Spreadsheet'!S$4,"")</f>
        <v/>
      </c>
      <c r="T76" t="str">
        <f>IF(ISNUMBER('Panel Spreadsheet'!T28),'Panel Spreadsheet'!$E28-'Panel Spreadsheet'!T$4,"")</f>
        <v/>
      </c>
      <c r="U76" t="str">
        <f>IF(ISNUMBER('Panel Spreadsheet'!U28),'Panel Spreadsheet'!$E28-'Panel Spreadsheet'!U$4,"")</f>
        <v/>
      </c>
      <c r="V76" t="str">
        <f>IF(ISNUMBER('Panel Spreadsheet'!V28),'Panel Spreadsheet'!$E28-'Panel Spreadsheet'!V$4,"")</f>
        <v/>
      </c>
      <c r="W76" t="str">
        <f>IF(ISNUMBER('Panel Spreadsheet'!W28),'Panel Spreadsheet'!$E28-'Panel Spreadsheet'!W$4,"")</f>
        <v/>
      </c>
      <c r="X76" t="str">
        <f>IF(ISNUMBER('Panel Spreadsheet'!X28),'Panel Spreadsheet'!$E28-'Panel Spreadsheet'!X$4,"")</f>
        <v/>
      </c>
      <c r="Y76" t="str">
        <f>IF(ISNUMBER('Panel Spreadsheet'!Y28),'Panel Spreadsheet'!$E28-'Panel Spreadsheet'!Y$4,"")</f>
        <v/>
      </c>
      <c r="Z76" t="str">
        <f>IF(ISNUMBER('Panel Spreadsheet'!Z28),'Panel Spreadsheet'!$E28-'Panel Spreadsheet'!Z$4,"")</f>
        <v/>
      </c>
      <c r="AA76" t="str">
        <f>IF(ISNUMBER('Panel Spreadsheet'!AA28),'Panel Spreadsheet'!$E28-'Panel Spreadsheet'!AA$4,"")</f>
        <v/>
      </c>
      <c r="AB76" t="str">
        <f>IF(ISNUMBER('Panel Spreadsheet'!AB28),'Panel Spreadsheet'!$E28-'Panel Spreadsheet'!AB$4,"")</f>
        <v/>
      </c>
      <c r="AC76" t="str">
        <f>IF(ISNUMBER('Panel Spreadsheet'!AC28),'Panel Spreadsheet'!$E28-'Panel Spreadsheet'!AC$4,"")</f>
        <v/>
      </c>
      <c r="AD76" t="str">
        <f>IF(ISNUMBER('Panel Spreadsheet'!AD28),'Panel Spreadsheet'!$E28-'Panel Spreadsheet'!AD$4,"")</f>
        <v/>
      </c>
      <c r="AE76" t="str">
        <f>IF(ISNUMBER('Panel Spreadsheet'!AE28),'Panel Spreadsheet'!$E28-'Panel Spreadsheet'!AE$4,"")</f>
        <v/>
      </c>
      <c r="AF76" t="str">
        <f>IF(ISNUMBER('Panel Spreadsheet'!AF28),'Panel Spreadsheet'!$E28-'Panel Spreadsheet'!AF$4,"")</f>
        <v/>
      </c>
      <c r="AG76" t="str">
        <f>IF(ISNUMBER('Panel Spreadsheet'!AG28),'Panel Spreadsheet'!$E28-'Panel Spreadsheet'!AG$4,"")</f>
        <v/>
      </c>
      <c r="AH76" t="str">
        <f>IF(ISNUMBER('Panel Spreadsheet'!AH28),'Panel Spreadsheet'!$E28-'Panel Spreadsheet'!AH$4,"")</f>
        <v/>
      </c>
      <c r="AI76" t="str">
        <f>IF(ISNUMBER('Panel Spreadsheet'!AI28),'Panel Spreadsheet'!$E28-'Panel Spreadsheet'!AI$4,"")</f>
        <v/>
      </c>
      <c r="AJ76" t="str">
        <f>IF(ISNUMBER('Panel Spreadsheet'!AJ28),'Panel Spreadsheet'!$E28-'Panel Spreadsheet'!AJ$4,"")</f>
        <v/>
      </c>
      <c r="AK76" t="str">
        <f>IF(ISNUMBER('Panel Spreadsheet'!AK28),'Panel Spreadsheet'!$E28-'Panel Spreadsheet'!AK$4,"")</f>
        <v/>
      </c>
      <c r="AL76" t="str">
        <f>IF(ISNUMBER('Panel Spreadsheet'!AL28),'Panel Spreadsheet'!$E28-'Panel Spreadsheet'!AL$4,"")</f>
        <v/>
      </c>
      <c r="AM76" t="str">
        <f>IF(ISNUMBER('Panel Spreadsheet'!AM28),'Panel Spreadsheet'!$E28-'Panel Spreadsheet'!AM$4,"")</f>
        <v/>
      </c>
      <c r="AN76" t="str">
        <f>IF(ISNUMBER('Panel Spreadsheet'!AN28),'Panel Spreadsheet'!$E28-'Panel Spreadsheet'!AN$4,"")</f>
        <v/>
      </c>
      <c r="AO76" t="str">
        <f>IF(ISNUMBER('Panel Spreadsheet'!AO28),'Panel Spreadsheet'!$E28-'Panel Spreadsheet'!AO$4,"")</f>
        <v/>
      </c>
      <c r="AP76" t="str">
        <f>IF(ISNUMBER('Panel Spreadsheet'!AP28),'Panel Spreadsheet'!$E28-'Panel Spreadsheet'!AP$4,"")</f>
        <v/>
      </c>
      <c r="AQ76" t="str">
        <f>IF(ISNUMBER('Panel Spreadsheet'!AQ28),'Panel Spreadsheet'!$E28-'Panel Spreadsheet'!AQ$4,"")</f>
        <v/>
      </c>
      <c r="AR76" t="str">
        <f>IF(ISNUMBER('Panel Spreadsheet'!AR28),'Panel Spreadsheet'!$E28-'Panel Spreadsheet'!AR$4,"")</f>
        <v/>
      </c>
      <c r="AS76" t="str">
        <f>IF(ISNUMBER('Panel Spreadsheet'!AS28),'Panel Spreadsheet'!$E28-'Panel Spreadsheet'!AS$4,"")</f>
        <v/>
      </c>
      <c r="AT76" t="str">
        <f>IF(ISNUMBER('Panel Spreadsheet'!AT28),'Panel Spreadsheet'!$E28-'Panel Spreadsheet'!AT$4,"")</f>
        <v/>
      </c>
      <c r="AU76" t="str">
        <f>IF(ISNUMBER('Panel Spreadsheet'!AU28),'Panel Spreadsheet'!$E28-'Panel Spreadsheet'!AU$4,"")</f>
        <v/>
      </c>
      <c r="AV76" t="str">
        <f>IF(ISNUMBER('Panel Spreadsheet'!AV28),'Panel Spreadsheet'!$E28-'Panel Spreadsheet'!AV$4,"")</f>
        <v/>
      </c>
      <c r="AW76" t="str">
        <f>IF(ISNUMBER('Panel Spreadsheet'!AW28),'Panel Spreadsheet'!$E28-'Panel Spreadsheet'!AW$4,"")</f>
        <v/>
      </c>
      <c r="AX76" t="str">
        <f>IF(ISNUMBER('Panel Spreadsheet'!AX28),'Panel Spreadsheet'!$E28-'Panel Spreadsheet'!AX$4,"")</f>
        <v/>
      </c>
      <c r="AY76" t="str">
        <f>IF(ISNUMBER('Panel Spreadsheet'!AY28),'Panel Spreadsheet'!$E28-'Panel Spreadsheet'!AY$4,"")</f>
        <v/>
      </c>
    </row>
    <row r="77" spans="1:51" x14ac:dyDescent="0.35">
      <c r="A77" t="s">
        <v>47</v>
      </c>
      <c r="B77" t="s">
        <v>155</v>
      </c>
      <c r="C77" s="15">
        <v>3.75</v>
      </c>
      <c r="D77">
        <v>1946</v>
      </c>
      <c r="E77">
        <v>1949</v>
      </c>
      <c r="F77" t="str">
        <f>IF(ISNUMBER('Panel Spreadsheet'!F29),'Panel Spreadsheet'!$E29-'Panel Spreadsheet'!F$4,"")</f>
        <v/>
      </c>
      <c r="G77" t="str">
        <f>IF(ISNUMBER('Panel Spreadsheet'!G29),'Panel Spreadsheet'!$E29-'Panel Spreadsheet'!G$4,"")</f>
        <v/>
      </c>
      <c r="H77" t="str">
        <f>IF(ISNUMBER('Panel Spreadsheet'!H29),'Panel Spreadsheet'!$E29-'Panel Spreadsheet'!H$4,"")</f>
        <v/>
      </c>
      <c r="I77" t="str">
        <f>IF(ISNUMBER('Panel Spreadsheet'!I29),'Panel Spreadsheet'!$E29-'Panel Spreadsheet'!I$4,"")</f>
        <v/>
      </c>
      <c r="J77" t="str">
        <f>IF(ISNUMBER('Panel Spreadsheet'!J29),'Panel Spreadsheet'!$E29-'Panel Spreadsheet'!J$4,"")</f>
        <v/>
      </c>
      <c r="K77" t="str">
        <f>IF(ISNUMBER('Panel Spreadsheet'!K29),'Panel Spreadsheet'!$E29-'Panel Spreadsheet'!K$4,"")</f>
        <v/>
      </c>
      <c r="L77" t="str">
        <f>IF(ISNUMBER('Panel Spreadsheet'!L29),'Panel Spreadsheet'!$E29-'Panel Spreadsheet'!L$4,"")</f>
        <v/>
      </c>
      <c r="M77" t="str">
        <f>IF(ISNUMBER('Panel Spreadsheet'!M29),'Panel Spreadsheet'!$E29-'Panel Spreadsheet'!M$4,"")</f>
        <v/>
      </c>
      <c r="N77" t="str">
        <f>IF(ISNUMBER('Panel Spreadsheet'!N29),'Panel Spreadsheet'!$E29-'Panel Spreadsheet'!N$4,"")</f>
        <v/>
      </c>
      <c r="O77" t="str">
        <f>IF(ISNUMBER('Panel Spreadsheet'!O29),'Panel Spreadsheet'!$E29-'Panel Spreadsheet'!O$4,"")</f>
        <v/>
      </c>
      <c r="P77" t="str">
        <f>IF(ISNUMBER('Panel Spreadsheet'!P29),'Panel Spreadsheet'!$E29-'Panel Spreadsheet'!P$4,"")</f>
        <v/>
      </c>
      <c r="Q77" t="str">
        <f>IF(ISNUMBER('Panel Spreadsheet'!Q29),'Panel Spreadsheet'!$E29-'Panel Spreadsheet'!Q$4,"")</f>
        <v/>
      </c>
      <c r="R77" t="str">
        <f>IF(ISNUMBER('Panel Spreadsheet'!R29),'Panel Spreadsheet'!$E29-'Panel Spreadsheet'!R$4,"")</f>
        <v/>
      </c>
      <c r="S77">
        <f>IF(ISNUMBER('Panel Spreadsheet'!S29),'Panel Spreadsheet'!$E29-'Panel Spreadsheet'!S$4,"")</f>
        <v>15</v>
      </c>
      <c r="T77">
        <f>IF(ISNUMBER('Panel Spreadsheet'!T29),'Panel Spreadsheet'!$E29-'Panel Spreadsheet'!T$4,"")</f>
        <v>14</v>
      </c>
      <c r="U77">
        <f>IF(ISNUMBER('Panel Spreadsheet'!U29),'Panel Spreadsheet'!$E29-'Panel Spreadsheet'!U$4,"")</f>
        <v>13</v>
      </c>
      <c r="V77">
        <f>IF(ISNUMBER('Panel Spreadsheet'!V29),'Panel Spreadsheet'!$E29-'Panel Spreadsheet'!V$4,"")</f>
        <v>12</v>
      </c>
      <c r="W77">
        <f>IF(ISNUMBER('Panel Spreadsheet'!W29),'Panel Spreadsheet'!$E29-'Panel Spreadsheet'!W$4,"")</f>
        <v>11</v>
      </c>
      <c r="X77">
        <f>IF(ISNUMBER('Panel Spreadsheet'!X29),'Panel Spreadsheet'!$E29-'Panel Spreadsheet'!X$4,"")</f>
        <v>10</v>
      </c>
      <c r="Y77">
        <f>IF(ISNUMBER('Panel Spreadsheet'!Y29),'Panel Spreadsheet'!$E29-'Panel Spreadsheet'!Y$4,"")</f>
        <v>9</v>
      </c>
      <c r="Z77">
        <f>IF(ISNUMBER('Panel Spreadsheet'!Z29),'Panel Spreadsheet'!$E29-'Panel Spreadsheet'!Z$4,"")</f>
        <v>8</v>
      </c>
      <c r="AA77">
        <f>IF(ISNUMBER('Panel Spreadsheet'!AA29),'Panel Spreadsheet'!$E29-'Panel Spreadsheet'!AA$4,"")</f>
        <v>7</v>
      </c>
      <c r="AB77">
        <f>IF(ISNUMBER('Panel Spreadsheet'!AB29),'Panel Spreadsheet'!$E29-'Panel Spreadsheet'!AB$4,"")</f>
        <v>6</v>
      </c>
      <c r="AC77">
        <f>IF(ISNUMBER('Panel Spreadsheet'!AC29),'Panel Spreadsheet'!$E29-'Panel Spreadsheet'!AC$4,"")</f>
        <v>5</v>
      </c>
      <c r="AD77">
        <f>IF(ISNUMBER('Panel Spreadsheet'!AD29),'Panel Spreadsheet'!$E29-'Panel Spreadsheet'!AD$4,"")</f>
        <v>4</v>
      </c>
      <c r="AE77">
        <f>IF(ISNUMBER('Panel Spreadsheet'!AE29),'Panel Spreadsheet'!$E29-'Panel Spreadsheet'!AE$4,"")</f>
        <v>3</v>
      </c>
      <c r="AF77">
        <f>IF(ISNUMBER('Panel Spreadsheet'!AF29),'Panel Spreadsheet'!$E29-'Panel Spreadsheet'!AF$4,"")</f>
        <v>2</v>
      </c>
      <c r="AG77">
        <f>IF(ISNUMBER('Panel Spreadsheet'!AG29),'Panel Spreadsheet'!$E29-'Panel Spreadsheet'!AG$4,"")</f>
        <v>1</v>
      </c>
      <c r="AH77" t="str">
        <f>IF(ISNUMBER('Panel Spreadsheet'!AH29),'Panel Spreadsheet'!$E29-'Panel Spreadsheet'!AH$4,"")</f>
        <v/>
      </c>
      <c r="AI77" t="str">
        <f>IF(ISNUMBER('Panel Spreadsheet'!AI29),'Panel Spreadsheet'!$E29-'Panel Spreadsheet'!AI$4,"")</f>
        <v/>
      </c>
      <c r="AJ77" t="str">
        <f>IF(ISNUMBER('Panel Spreadsheet'!AJ29),'Panel Spreadsheet'!$E29-'Panel Spreadsheet'!AJ$4,"")</f>
        <v/>
      </c>
      <c r="AK77" t="str">
        <f>IF(ISNUMBER('Panel Spreadsheet'!AK29),'Panel Spreadsheet'!$E29-'Panel Spreadsheet'!AK$4,"")</f>
        <v/>
      </c>
      <c r="AL77" t="str">
        <f>IF(ISNUMBER('Panel Spreadsheet'!AL29),'Panel Spreadsheet'!$E29-'Panel Spreadsheet'!AL$4,"")</f>
        <v/>
      </c>
      <c r="AM77" t="str">
        <f>IF(ISNUMBER('Panel Spreadsheet'!AM29),'Panel Spreadsheet'!$E29-'Panel Spreadsheet'!AM$4,"")</f>
        <v/>
      </c>
      <c r="AN77" t="str">
        <f>IF(ISNUMBER('Panel Spreadsheet'!AN29),'Panel Spreadsheet'!$E29-'Panel Spreadsheet'!AN$4,"")</f>
        <v/>
      </c>
      <c r="AO77" t="str">
        <f>IF(ISNUMBER('Panel Spreadsheet'!AO29),'Panel Spreadsheet'!$E29-'Panel Spreadsheet'!AO$4,"")</f>
        <v/>
      </c>
      <c r="AP77" t="str">
        <f>IF(ISNUMBER('Panel Spreadsheet'!AP29),'Panel Spreadsheet'!$E29-'Panel Spreadsheet'!AP$4,"")</f>
        <v/>
      </c>
      <c r="AQ77" t="str">
        <f>IF(ISNUMBER('Panel Spreadsheet'!AQ29),'Panel Spreadsheet'!$E29-'Panel Spreadsheet'!AQ$4,"")</f>
        <v/>
      </c>
      <c r="AR77" t="str">
        <f>IF(ISNUMBER('Panel Spreadsheet'!AR29),'Panel Spreadsheet'!$E29-'Panel Spreadsheet'!AR$4,"")</f>
        <v/>
      </c>
      <c r="AS77" t="str">
        <f>IF(ISNUMBER('Panel Spreadsheet'!AS29),'Panel Spreadsheet'!$E29-'Panel Spreadsheet'!AS$4,"")</f>
        <v/>
      </c>
      <c r="AT77" t="str">
        <f>IF(ISNUMBER('Panel Spreadsheet'!AT29),'Panel Spreadsheet'!$E29-'Panel Spreadsheet'!AT$4,"")</f>
        <v/>
      </c>
      <c r="AU77" t="str">
        <f>IF(ISNUMBER('Panel Spreadsheet'!AU29),'Panel Spreadsheet'!$E29-'Panel Spreadsheet'!AU$4,"")</f>
        <v/>
      </c>
      <c r="AV77" t="str">
        <f>IF(ISNUMBER('Panel Spreadsheet'!AV29),'Panel Spreadsheet'!$E29-'Panel Spreadsheet'!AV$4,"")</f>
        <v/>
      </c>
      <c r="AW77" t="str">
        <f>IF(ISNUMBER('Panel Spreadsheet'!AW29),'Panel Spreadsheet'!$E29-'Panel Spreadsheet'!AW$4,"")</f>
        <v/>
      </c>
      <c r="AX77" t="str">
        <f>IF(ISNUMBER('Panel Spreadsheet'!AX29),'Panel Spreadsheet'!$E29-'Panel Spreadsheet'!AX$4,"")</f>
        <v/>
      </c>
      <c r="AY77" t="str">
        <f>IF(ISNUMBER('Panel Spreadsheet'!AY29),'Panel Spreadsheet'!$E29-'Panel Spreadsheet'!AY$4,"")</f>
        <v/>
      </c>
    </row>
    <row r="78" spans="1:51" x14ac:dyDescent="0.35">
      <c r="A78" t="s">
        <v>43</v>
      </c>
      <c r="B78" t="s">
        <v>155</v>
      </c>
      <c r="C78" s="15">
        <v>3.75</v>
      </c>
      <c r="D78">
        <v>1940</v>
      </c>
      <c r="E78">
        <v>1960</v>
      </c>
      <c r="F78" t="str">
        <f>IF(ISNUMBER('Panel Spreadsheet'!F30),'Panel Spreadsheet'!$E30-'Panel Spreadsheet'!F$4,"")</f>
        <v/>
      </c>
      <c r="G78" t="str">
        <f>IF(ISNUMBER('Panel Spreadsheet'!G30),'Panel Spreadsheet'!$E30-'Panel Spreadsheet'!G$4,"")</f>
        <v/>
      </c>
      <c r="H78" t="str">
        <f>IF(ISNUMBER('Panel Spreadsheet'!H30),'Panel Spreadsheet'!$E30-'Panel Spreadsheet'!H$4,"")</f>
        <v/>
      </c>
      <c r="I78" t="str">
        <f>IF(ISNUMBER('Panel Spreadsheet'!I30),'Panel Spreadsheet'!$E30-'Panel Spreadsheet'!I$4,"")</f>
        <v/>
      </c>
      <c r="J78" t="str">
        <f>IF(ISNUMBER('Panel Spreadsheet'!J30),'Panel Spreadsheet'!$E30-'Panel Spreadsheet'!J$4,"")</f>
        <v/>
      </c>
      <c r="K78" t="str">
        <f>IF(ISNUMBER('Panel Spreadsheet'!K30),'Panel Spreadsheet'!$E30-'Panel Spreadsheet'!K$4,"")</f>
        <v/>
      </c>
      <c r="L78" t="str">
        <f>IF(ISNUMBER('Panel Spreadsheet'!L30),'Panel Spreadsheet'!$E30-'Panel Spreadsheet'!L$4,"")</f>
        <v/>
      </c>
      <c r="M78" t="str">
        <f>IF(ISNUMBER('Panel Spreadsheet'!M30),'Panel Spreadsheet'!$E30-'Panel Spreadsheet'!M$4,"")</f>
        <v/>
      </c>
      <c r="N78" t="str">
        <f>IF(ISNUMBER('Panel Spreadsheet'!N30),'Panel Spreadsheet'!$E30-'Panel Spreadsheet'!N$4,"")</f>
        <v/>
      </c>
      <c r="O78" t="str">
        <f>IF(ISNUMBER('Panel Spreadsheet'!O30),'Panel Spreadsheet'!$E30-'Panel Spreadsheet'!O$4,"")</f>
        <v/>
      </c>
      <c r="P78" t="str">
        <f>IF(ISNUMBER('Panel Spreadsheet'!P30),'Panel Spreadsheet'!$E30-'Panel Spreadsheet'!P$4,"")</f>
        <v/>
      </c>
      <c r="Q78" t="str">
        <f>IF(ISNUMBER('Panel Spreadsheet'!Q30),'Panel Spreadsheet'!$E30-'Panel Spreadsheet'!Q$4,"")</f>
        <v/>
      </c>
      <c r="R78" t="str">
        <f>IF(ISNUMBER('Panel Spreadsheet'!R30),'Panel Spreadsheet'!$E30-'Panel Spreadsheet'!R$4,"")</f>
        <v/>
      </c>
      <c r="S78" t="str">
        <f>IF(ISNUMBER('Panel Spreadsheet'!S30),'Panel Spreadsheet'!$E30-'Panel Spreadsheet'!S$4,"")</f>
        <v/>
      </c>
      <c r="T78" t="str">
        <f>IF(ISNUMBER('Panel Spreadsheet'!T30),'Panel Spreadsheet'!$E30-'Panel Spreadsheet'!T$4,"")</f>
        <v/>
      </c>
      <c r="U78" t="str">
        <f>IF(ISNUMBER('Panel Spreadsheet'!U30),'Panel Spreadsheet'!$E30-'Panel Spreadsheet'!U$4,"")</f>
        <v/>
      </c>
      <c r="V78" t="str">
        <f>IF(ISNUMBER('Panel Spreadsheet'!V30),'Panel Spreadsheet'!$E30-'Panel Spreadsheet'!V$4,"")</f>
        <v/>
      </c>
      <c r="W78" t="str">
        <f>IF(ISNUMBER('Panel Spreadsheet'!W30),'Panel Spreadsheet'!$E30-'Panel Spreadsheet'!W$4,"")</f>
        <v/>
      </c>
      <c r="X78" t="str">
        <f>IF(ISNUMBER('Panel Spreadsheet'!X30),'Panel Spreadsheet'!$E30-'Panel Spreadsheet'!X$4,"")</f>
        <v/>
      </c>
      <c r="Y78">
        <f>IF(ISNUMBER('Panel Spreadsheet'!Y30),'Panel Spreadsheet'!$E30-'Panel Spreadsheet'!Y$4,"")</f>
        <v>20</v>
      </c>
      <c r="Z78">
        <f>IF(ISNUMBER('Panel Spreadsheet'!Z30),'Panel Spreadsheet'!$E30-'Panel Spreadsheet'!Z$4,"")</f>
        <v>19</v>
      </c>
      <c r="AA78" t="str">
        <f>IF(ISNUMBER('Panel Spreadsheet'!AA30),'Panel Spreadsheet'!$E30-'Panel Spreadsheet'!AA$4,"")</f>
        <v/>
      </c>
      <c r="AB78" t="str">
        <f>IF(ISNUMBER('Panel Spreadsheet'!AB30),'Panel Spreadsheet'!$E30-'Panel Spreadsheet'!AB$4,"")</f>
        <v/>
      </c>
      <c r="AC78" t="str">
        <f>IF(ISNUMBER('Panel Spreadsheet'!AC30),'Panel Spreadsheet'!$E30-'Panel Spreadsheet'!AC$4,"")</f>
        <v/>
      </c>
      <c r="AD78" t="str">
        <f>IF(ISNUMBER('Panel Spreadsheet'!AD30),'Panel Spreadsheet'!$E30-'Panel Spreadsheet'!AD$4,"")</f>
        <v/>
      </c>
      <c r="AE78" t="str">
        <f>IF(ISNUMBER('Panel Spreadsheet'!AE30),'Panel Spreadsheet'!$E30-'Panel Spreadsheet'!AE$4,"")</f>
        <v/>
      </c>
      <c r="AF78" t="str">
        <f>IF(ISNUMBER('Panel Spreadsheet'!AF30),'Panel Spreadsheet'!$E30-'Panel Spreadsheet'!AF$4,"")</f>
        <v/>
      </c>
      <c r="AG78" t="str">
        <f>IF(ISNUMBER('Panel Spreadsheet'!AG30),'Panel Spreadsheet'!$E30-'Panel Spreadsheet'!AG$4,"")</f>
        <v/>
      </c>
      <c r="AH78" t="str">
        <f>IF(ISNUMBER('Panel Spreadsheet'!AH30),'Panel Spreadsheet'!$E30-'Panel Spreadsheet'!AH$4,"")</f>
        <v/>
      </c>
      <c r="AI78" t="str">
        <f>IF(ISNUMBER('Panel Spreadsheet'!AI30),'Panel Spreadsheet'!$E30-'Panel Spreadsheet'!AI$4,"")</f>
        <v/>
      </c>
      <c r="AJ78" t="str">
        <f>IF(ISNUMBER('Panel Spreadsheet'!AJ30),'Panel Spreadsheet'!$E30-'Panel Spreadsheet'!AJ$4,"")</f>
        <v/>
      </c>
      <c r="AK78" t="str">
        <f>IF(ISNUMBER('Panel Spreadsheet'!AK30),'Panel Spreadsheet'!$E30-'Panel Spreadsheet'!AK$4,"")</f>
        <v/>
      </c>
      <c r="AL78" t="str">
        <f>IF(ISNUMBER('Panel Spreadsheet'!AL30),'Panel Spreadsheet'!$E30-'Panel Spreadsheet'!AL$4,"")</f>
        <v/>
      </c>
      <c r="AM78" t="str">
        <f>IF(ISNUMBER('Panel Spreadsheet'!AM30),'Panel Spreadsheet'!$E30-'Panel Spreadsheet'!AM$4,"")</f>
        <v/>
      </c>
      <c r="AN78" t="str">
        <f>IF(ISNUMBER('Panel Spreadsheet'!AN30),'Panel Spreadsheet'!$E30-'Panel Spreadsheet'!AN$4,"")</f>
        <v/>
      </c>
      <c r="AO78" t="str">
        <f>IF(ISNUMBER('Panel Spreadsheet'!AO30),'Panel Spreadsheet'!$E30-'Panel Spreadsheet'!AO$4,"")</f>
        <v/>
      </c>
      <c r="AP78" t="str">
        <f>IF(ISNUMBER('Panel Spreadsheet'!AP30),'Panel Spreadsheet'!$E30-'Panel Spreadsheet'!AP$4,"")</f>
        <v/>
      </c>
      <c r="AQ78" t="str">
        <f>IF(ISNUMBER('Panel Spreadsheet'!AQ30),'Panel Spreadsheet'!$E30-'Panel Spreadsheet'!AQ$4,"")</f>
        <v/>
      </c>
      <c r="AR78" t="str">
        <f>IF(ISNUMBER('Panel Spreadsheet'!AR30),'Panel Spreadsheet'!$E30-'Panel Spreadsheet'!AR$4,"")</f>
        <v/>
      </c>
      <c r="AS78" t="str">
        <f>IF(ISNUMBER('Panel Spreadsheet'!AS30),'Panel Spreadsheet'!$E30-'Panel Spreadsheet'!AS$4,"")</f>
        <v/>
      </c>
      <c r="AT78" t="str">
        <f>IF(ISNUMBER('Panel Spreadsheet'!AT30),'Panel Spreadsheet'!$E30-'Panel Spreadsheet'!AT$4,"")</f>
        <v/>
      </c>
      <c r="AU78" t="str">
        <f>IF(ISNUMBER('Panel Spreadsheet'!AU30),'Panel Spreadsheet'!$E30-'Panel Spreadsheet'!AU$4,"")</f>
        <v/>
      </c>
      <c r="AV78" t="str">
        <f>IF(ISNUMBER('Panel Spreadsheet'!AV30),'Panel Spreadsheet'!$E30-'Panel Spreadsheet'!AV$4,"")</f>
        <v/>
      </c>
      <c r="AW78" t="str">
        <f>IF(ISNUMBER('Panel Spreadsheet'!AW30),'Panel Spreadsheet'!$E30-'Panel Spreadsheet'!AW$4,"")</f>
        <v/>
      </c>
      <c r="AX78" t="str">
        <f>IF(ISNUMBER('Panel Spreadsheet'!AX30),'Panel Spreadsheet'!$E30-'Panel Spreadsheet'!AX$4,"")</f>
        <v/>
      </c>
      <c r="AY78" t="str">
        <f>IF(ISNUMBER('Panel Spreadsheet'!AY30),'Panel Spreadsheet'!$E30-'Panel Spreadsheet'!AY$4,"")</f>
        <v/>
      </c>
    </row>
    <row r="79" spans="1:51" x14ac:dyDescent="0.35">
      <c r="A79" s="28" t="s">
        <v>27</v>
      </c>
      <c r="B79" s="21" t="s">
        <v>155</v>
      </c>
      <c r="C79" s="45">
        <v>4</v>
      </c>
      <c r="D79" s="21">
        <v>1939</v>
      </c>
      <c r="E79" s="28">
        <v>1959</v>
      </c>
      <c r="F79" t="str">
        <f>IF(ISNUMBER('Panel Spreadsheet'!F31),'Panel Spreadsheet'!$E31-'Panel Spreadsheet'!F$4,"")</f>
        <v/>
      </c>
      <c r="G79" t="str">
        <f>IF(ISNUMBER('Panel Spreadsheet'!G31),'Panel Spreadsheet'!$E31-'Panel Spreadsheet'!G$4,"")</f>
        <v/>
      </c>
      <c r="H79" t="str">
        <f>IF(ISNUMBER('Panel Spreadsheet'!H31),'Panel Spreadsheet'!$E31-'Panel Spreadsheet'!H$4,"")</f>
        <v/>
      </c>
      <c r="I79" t="str">
        <f>IF(ISNUMBER('Panel Spreadsheet'!I31),'Panel Spreadsheet'!$E31-'Panel Spreadsheet'!I$4,"")</f>
        <v/>
      </c>
      <c r="J79" t="str">
        <f>IF(ISNUMBER('Panel Spreadsheet'!J31),'Panel Spreadsheet'!$E31-'Panel Spreadsheet'!J$4,"")</f>
        <v/>
      </c>
      <c r="K79" t="str">
        <f>IF(ISNUMBER('Panel Spreadsheet'!K31),'Panel Spreadsheet'!$E31-'Panel Spreadsheet'!K$4,"")</f>
        <v/>
      </c>
      <c r="L79" t="str">
        <f>IF(ISNUMBER('Panel Spreadsheet'!L31),'Panel Spreadsheet'!$E31-'Panel Spreadsheet'!L$4,"")</f>
        <v/>
      </c>
      <c r="M79" t="str">
        <f>IF(ISNUMBER('Panel Spreadsheet'!M31),'Panel Spreadsheet'!$E31-'Panel Spreadsheet'!M$4,"")</f>
        <v/>
      </c>
      <c r="N79">
        <f>IF(ISNUMBER('Panel Spreadsheet'!N31),'Panel Spreadsheet'!$E31-'Panel Spreadsheet'!N$4,"")</f>
        <v>30</v>
      </c>
      <c r="O79">
        <f>IF(ISNUMBER('Panel Spreadsheet'!O31),'Panel Spreadsheet'!$E31-'Panel Spreadsheet'!O$4,"")</f>
        <v>29</v>
      </c>
      <c r="P79">
        <f>IF(ISNUMBER('Panel Spreadsheet'!P31),'Panel Spreadsheet'!$E31-'Panel Spreadsheet'!P$4,"")</f>
        <v>28</v>
      </c>
      <c r="Q79">
        <f>IF(ISNUMBER('Panel Spreadsheet'!Q31),'Panel Spreadsheet'!$E31-'Panel Spreadsheet'!Q$4,"")</f>
        <v>27</v>
      </c>
      <c r="R79">
        <f>IF(ISNUMBER('Panel Spreadsheet'!R31),'Panel Spreadsheet'!$E31-'Panel Spreadsheet'!R$4,"")</f>
        <v>26</v>
      </c>
      <c r="S79">
        <f>IF(ISNUMBER('Panel Spreadsheet'!S31),'Panel Spreadsheet'!$E31-'Panel Spreadsheet'!S$4,"")</f>
        <v>25</v>
      </c>
      <c r="T79">
        <f>IF(ISNUMBER('Panel Spreadsheet'!T31),'Panel Spreadsheet'!$E31-'Panel Spreadsheet'!T$4,"")</f>
        <v>24</v>
      </c>
      <c r="U79">
        <f>IF(ISNUMBER('Panel Spreadsheet'!U31),'Panel Spreadsheet'!$E31-'Panel Spreadsheet'!U$4,"")</f>
        <v>23</v>
      </c>
      <c r="V79">
        <f>IF(ISNUMBER('Panel Spreadsheet'!V31),'Panel Spreadsheet'!$E31-'Panel Spreadsheet'!V$4,"")</f>
        <v>22</v>
      </c>
      <c r="W79">
        <f>IF(ISNUMBER('Panel Spreadsheet'!W31),'Panel Spreadsheet'!$E31-'Panel Spreadsheet'!W$4,"")</f>
        <v>21</v>
      </c>
      <c r="X79" t="str">
        <f>IF(ISNUMBER('Panel Spreadsheet'!X31),'Panel Spreadsheet'!$E31-'Panel Spreadsheet'!X$4,"")</f>
        <v/>
      </c>
      <c r="Y79" t="str">
        <f>IF(ISNUMBER('Panel Spreadsheet'!Y31),'Panel Spreadsheet'!$E31-'Panel Spreadsheet'!Y$4,"")</f>
        <v/>
      </c>
      <c r="Z79" t="str">
        <f>IF(ISNUMBER('Panel Spreadsheet'!Z31),'Panel Spreadsheet'!$E31-'Panel Spreadsheet'!Z$4,"")</f>
        <v/>
      </c>
      <c r="AA79" t="str">
        <f>IF(ISNUMBER('Panel Spreadsheet'!AA31),'Panel Spreadsheet'!$E31-'Panel Spreadsheet'!AA$4,"")</f>
        <v/>
      </c>
      <c r="AB79" t="str">
        <f>IF(ISNUMBER('Panel Spreadsheet'!AB31),'Panel Spreadsheet'!$E31-'Panel Spreadsheet'!AB$4,"")</f>
        <v/>
      </c>
      <c r="AC79" t="str">
        <f>IF(ISNUMBER('Panel Spreadsheet'!AC31),'Panel Spreadsheet'!$E31-'Panel Spreadsheet'!AC$4,"")</f>
        <v/>
      </c>
      <c r="AD79" t="str">
        <f>IF(ISNUMBER('Panel Spreadsheet'!AD31),'Panel Spreadsheet'!$E31-'Panel Spreadsheet'!AD$4,"")</f>
        <v/>
      </c>
      <c r="AE79" t="str">
        <f>IF(ISNUMBER('Panel Spreadsheet'!AE31),'Panel Spreadsheet'!$E31-'Panel Spreadsheet'!AE$4,"")</f>
        <v/>
      </c>
      <c r="AF79" t="str">
        <f>IF(ISNUMBER('Panel Spreadsheet'!AF31),'Panel Spreadsheet'!$E31-'Panel Spreadsheet'!AF$4,"")</f>
        <v/>
      </c>
      <c r="AG79" t="str">
        <f>IF(ISNUMBER('Panel Spreadsheet'!AG31),'Panel Spreadsheet'!$E31-'Panel Spreadsheet'!AG$4,"")</f>
        <v/>
      </c>
      <c r="AH79" t="str">
        <f>IF(ISNUMBER('Panel Spreadsheet'!AH31),'Panel Spreadsheet'!$E31-'Panel Spreadsheet'!AH$4,"")</f>
        <v/>
      </c>
      <c r="AI79" t="str">
        <f>IF(ISNUMBER('Panel Spreadsheet'!AI31),'Panel Spreadsheet'!$E31-'Panel Spreadsheet'!AI$4,"")</f>
        <v/>
      </c>
      <c r="AJ79" t="str">
        <f>IF(ISNUMBER('Panel Spreadsheet'!AJ31),'Panel Spreadsheet'!$E31-'Panel Spreadsheet'!AJ$4,"")</f>
        <v/>
      </c>
      <c r="AK79" t="str">
        <f>IF(ISNUMBER('Panel Spreadsheet'!AK31),'Panel Spreadsheet'!$E31-'Panel Spreadsheet'!AK$4,"")</f>
        <v/>
      </c>
      <c r="AL79" t="str">
        <f>IF(ISNUMBER('Panel Spreadsheet'!AL31),'Panel Spreadsheet'!$E31-'Panel Spreadsheet'!AL$4,"")</f>
        <v/>
      </c>
      <c r="AM79" t="str">
        <f>IF(ISNUMBER('Panel Spreadsheet'!AM31),'Panel Spreadsheet'!$E31-'Panel Spreadsheet'!AM$4,"")</f>
        <v/>
      </c>
      <c r="AN79" t="str">
        <f>IF(ISNUMBER('Panel Spreadsheet'!AN31),'Panel Spreadsheet'!$E31-'Panel Spreadsheet'!AN$4,"")</f>
        <v/>
      </c>
      <c r="AO79" t="str">
        <f>IF(ISNUMBER('Panel Spreadsheet'!AO31),'Panel Spreadsheet'!$E31-'Panel Spreadsheet'!AO$4,"")</f>
        <v/>
      </c>
      <c r="AP79" t="str">
        <f>IF(ISNUMBER('Panel Spreadsheet'!AP31),'Panel Spreadsheet'!$E31-'Panel Spreadsheet'!AP$4,"")</f>
        <v/>
      </c>
      <c r="AQ79" t="str">
        <f>IF(ISNUMBER('Panel Spreadsheet'!AQ31),'Panel Spreadsheet'!$E31-'Panel Spreadsheet'!AQ$4,"")</f>
        <v/>
      </c>
      <c r="AR79" t="str">
        <f>IF(ISNUMBER('Panel Spreadsheet'!AR31),'Panel Spreadsheet'!$E31-'Panel Spreadsheet'!AR$4,"")</f>
        <v/>
      </c>
      <c r="AS79" t="str">
        <f>IF(ISNUMBER('Panel Spreadsheet'!AS31),'Panel Spreadsheet'!$E31-'Panel Spreadsheet'!AS$4,"")</f>
        <v/>
      </c>
      <c r="AT79" t="str">
        <f>IF(ISNUMBER('Panel Spreadsheet'!AT31),'Panel Spreadsheet'!$E31-'Panel Spreadsheet'!AT$4,"")</f>
        <v/>
      </c>
      <c r="AU79" t="str">
        <f>IF(ISNUMBER('Panel Spreadsheet'!AU31),'Panel Spreadsheet'!$E31-'Panel Spreadsheet'!AU$4,"")</f>
        <v/>
      </c>
      <c r="AV79" t="str">
        <f>IF(ISNUMBER('Panel Spreadsheet'!AV31),'Panel Spreadsheet'!$E31-'Panel Spreadsheet'!AV$4,"")</f>
        <v/>
      </c>
      <c r="AW79" t="str">
        <f>IF(ISNUMBER('Panel Spreadsheet'!AW31),'Panel Spreadsheet'!$E31-'Panel Spreadsheet'!AW$4,"")</f>
        <v/>
      </c>
      <c r="AX79" t="str">
        <f>IF(ISNUMBER('Panel Spreadsheet'!AX31),'Panel Spreadsheet'!$E31-'Panel Spreadsheet'!AX$4,"")</f>
        <v/>
      </c>
      <c r="AY79" t="str">
        <f>IF(ISNUMBER('Panel Spreadsheet'!AY31),'Panel Spreadsheet'!$E31-'Panel Spreadsheet'!AY$4,"")</f>
        <v/>
      </c>
    </row>
    <row r="80" spans="1:51" x14ac:dyDescent="0.35">
      <c r="A80" s="28" t="s">
        <v>18</v>
      </c>
      <c r="B80" s="21" t="s">
        <v>155</v>
      </c>
      <c r="C80" s="45">
        <v>4</v>
      </c>
      <c r="D80" s="28">
        <v>1934</v>
      </c>
      <c r="E80" s="113">
        <v>1934</v>
      </c>
      <c r="F80">
        <f>IF(ISNUMBER('Panel Spreadsheet'!F32),'Panel Spreadsheet'!$E32-'Panel Spreadsheet'!F$4,"")</f>
        <v>13</v>
      </c>
      <c r="G80">
        <f>IF(ISNUMBER('Panel Spreadsheet'!G32),'Panel Spreadsheet'!$E32-'Panel Spreadsheet'!G$4,"")</f>
        <v>12</v>
      </c>
      <c r="H80">
        <f>IF(ISNUMBER('Panel Spreadsheet'!H32),'Panel Spreadsheet'!$E32-'Panel Spreadsheet'!H$4,"")</f>
        <v>11</v>
      </c>
      <c r="I80">
        <f>IF(ISNUMBER('Panel Spreadsheet'!I32),'Panel Spreadsheet'!$E32-'Panel Spreadsheet'!I$4,"")</f>
        <v>10</v>
      </c>
      <c r="J80">
        <f>IF(ISNUMBER('Panel Spreadsheet'!J32),'Panel Spreadsheet'!$E32-'Panel Spreadsheet'!J$4,"")</f>
        <v>9</v>
      </c>
      <c r="K80">
        <f>IF(ISNUMBER('Panel Spreadsheet'!K32),'Panel Spreadsheet'!$E32-'Panel Spreadsheet'!K$4,"")</f>
        <v>8</v>
      </c>
      <c r="L80">
        <f>IF(ISNUMBER('Panel Spreadsheet'!L32),'Panel Spreadsheet'!$E32-'Panel Spreadsheet'!L$4,"")</f>
        <v>7</v>
      </c>
      <c r="M80">
        <f>IF(ISNUMBER('Panel Spreadsheet'!M32),'Panel Spreadsheet'!$E32-'Panel Spreadsheet'!M$4,"")</f>
        <v>6</v>
      </c>
      <c r="N80">
        <f>IF(ISNUMBER('Panel Spreadsheet'!N32),'Panel Spreadsheet'!$E32-'Panel Spreadsheet'!N$4,"")</f>
        <v>5</v>
      </c>
      <c r="O80">
        <f>IF(ISNUMBER('Panel Spreadsheet'!O32),'Panel Spreadsheet'!$E32-'Panel Spreadsheet'!O$4,"")</f>
        <v>4</v>
      </c>
      <c r="P80" t="str">
        <f>IF(ISNUMBER('Panel Spreadsheet'!P32),'Panel Spreadsheet'!$E32-'Panel Spreadsheet'!P$4,"")</f>
        <v/>
      </c>
      <c r="Q80" t="str">
        <f>IF(ISNUMBER('Panel Spreadsheet'!Q32),'Panel Spreadsheet'!$E32-'Panel Spreadsheet'!Q$4,"")</f>
        <v/>
      </c>
      <c r="R80" t="str">
        <f>IF(ISNUMBER('Panel Spreadsheet'!R32),'Panel Spreadsheet'!$E32-'Panel Spreadsheet'!R$4,"")</f>
        <v/>
      </c>
      <c r="S80" t="str">
        <f>IF(ISNUMBER('Panel Spreadsheet'!S32),'Panel Spreadsheet'!$E32-'Panel Spreadsheet'!S$4,"")</f>
        <v/>
      </c>
      <c r="T80" t="str">
        <f>IF(ISNUMBER('Panel Spreadsheet'!T32),'Panel Spreadsheet'!$E32-'Panel Spreadsheet'!T$4,"")</f>
        <v/>
      </c>
      <c r="U80" t="str">
        <f>IF(ISNUMBER('Panel Spreadsheet'!U32),'Panel Spreadsheet'!$E32-'Panel Spreadsheet'!U$4,"")</f>
        <v/>
      </c>
      <c r="V80" t="str">
        <f>IF(ISNUMBER('Panel Spreadsheet'!V32),'Panel Spreadsheet'!$E32-'Panel Spreadsheet'!V$4,"")</f>
        <v/>
      </c>
      <c r="W80" t="str">
        <f>IF(ISNUMBER('Panel Spreadsheet'!W32),'Panel Spreadsheet'!$E32-'Panel Spreadsheet'!W$4,"")</f>
        <v/>
      </c>
      <c r="X80" t="str">
        <f>IF(ISNUMBER('Panel Spreadsheet'!X32),'Panel Spreadsheet'!$E32-'Panel Spreadsheet'!X$4,"")</f>
        <v/>
      </c>
      <c r="Y80" t="str">
        <f>IF(ISNUMBER('Panel Spreadsheet'!Y32),'Panel Spreadsheet'!$E32-'Panel Spreadsheet'!Y$4,"")</f>
        <v/>
      </c>
      <c r="Z80" t="str">
        <f>IF(ISNUMBER('Panel Spreadsheet'!Z32),'Panel Spreadsheet'!$E32-'Panel Spreadsheet'!Z$4,"")</f>
        <v/>
      </c>
      <c r="AA80" t="str">
        <f>IF(ISNUMBER('Panel Spreadsheet'!AA32),'Panel Spreadsheet'!$E32-'Panel Spreadsheet'!AA$4,"")</f>
        <v/>
      </c>
      <c r="AB80" t="str">
        <f>IF(ISNUMBER('Panel Spreadsheet'!AB32),'Panel Spreadsheet'!$E32-'Panel Spreadsheet'!AB$4,"")</f>
        <v/>
      </c>
      <c r="AC80" t="str">
        <f>IF(ISNUMBER('Panel Spreadsheet'!AC32),'Panel Spreadsheet'!$E32-'Panel Spreadsheet'!AC$4,"")</f>
        <v/>
      </c>
      <c r="AD80" t="str">
        <f>IF(ISNUMBER('Panel Spreadsheet'!AD32),'Panel Spreadsheet'!$E32-'Panel Spreadsheet'!AD$4,"")</f>
        <v/>
      </c>
      <c r="AE80" t="str">
        <f>IF(ISNUMBER('Panel Spreadsheet'!AE32),'Panel Spreadsheet'!$E32-'Panel Spreadsheet'!AE$4,"")</f>
        <v/>
      </c>
      <c r="AF80" t="str">
        <f>IF(ISNUMBER('Panel Spreadsheet'!AF32),'Panel Spreadsheet'!$E32-'Panel Spreadsheet'!AF$4,"")</f>
        <v/>
      </c>
      <c r="AG80" t="str">
        <f>IF(ISNUMBER('Panel Spreadsheet'!AG32),'Panel Spreadsheet'!$E32-'Panel Spreadsheet'!AG$4,"")</f>
        <v/>
      </c>
      <c r="AH80" t="str">
        <f>IF(ISNUMBER('Panel Spreadsheet'!AH32),'Panel Spreadsheet'!$E32-'Panel Spreadsheet'!AH$4,"")</f>
        <v/>
      </c>
      <c r="AI80" t="str">
        <f>IF(ISNUMBER('Panel Spreadsheet'!AI32),'Panel Spreadsheet'!$E32-'Panel Spreadsheet'!AI$4,"")</f>
        <v/>
      </c>
      <c r="AJ80" t="str">
        <f>IF(ISNUMBER('Panel Spreadsheet'!AJ32),'Panel Spreadsheet'!$E32-'Panel Spreadsheet'!AJ$4,"")</f>
        <v/>
      </c>
      <c r="AK80" t="str">
        <f>IF(ISNUMBER('Panel Spreadsheet'!AK32),'Panel Spreadsheet'!$E32-'Panel Spreadsheet'!AK$4,"")</f>
        <v/>
      </c>
      <c r="AL80" t="str">
        <f>IF(ISNUMBER('Panel Spreadsheet'!AL32),'Panel Spreadsheet'!$E32-'Panel Spreadsheet'!AL$4,"")</f>
        <v/>
      </c>
      <c r="AM80" t="str">
        <f>IF(ISNUMBER('Panel Spreadsheet'!AM32),'Panel Spreadsheet'!$E32-'Panel Spreadsheet'!AM$4,"")</f>
        <v/>
      </c>
      <c r="AN80" t="str">
        <f>IF(ISNUMBER('Panel Spreadsheet'!AN32),'Panel Spreadsheet'!$E32-'Panel Spreadsheet'!AN$4,"")</f>
        <v/>
      </c>
      <c r="AO80" t="str">
        <f>IF(ISNUMBER('Panel Spreadsheet'!AO32),'Panel Spreadsheet'!$E32-'Panel Spreadsheet'!AO$4,"")</f>
        <v/>
      </c>
      <c r="AP80" t="str">
        <f>IF(ISNUMBER('Panel Spreadsheet'!AP32),'Panel Spreadsheet'!$E32-'Panel Spreadsheet'!AP$4,"")</f>
        <v/>
      </c>
      <c r="AQ80" t="str">
        <f>IF(ISNUMBER('Panel Spreadsheet'!AQ32),'Panel Spreadsheet'!$E32-'Panel Spreadsheet'!AQ$4,"")</f>
        <v/>
      </c>
      <c r="AR80" t="str">
        <f>IF(ISNUMBER('Panel Spreadsheet'!AR32),'Panel Spreadsheet'!$E32-'Panel Spreadsheet'!AR$4,"")</f>
        <v/>
      </c>
      <c r="AS80" t="str">
        <f>IF(ISNUMBER('Panel Spreadsheet'!AS32),'Panel Spreadsheet'!$E32-'Panel Spreadsheet'!AS$4,"")</f>
        <v/>
      </c>
      <c r="AT80" t="str">
        <f>IF(ISNUMBER('Panel Spreadsheet'!AT32),'Panel Spreadsheet'!$E32-'Panel Spreadsheet'!AT$4,"")</f>
        <v/>
      </c>
      <c r="AU80" t="str">
        <f>IF(ISNUMBER('Panel Spreadsheet'!AU32),'Panel Spreadsheet'!$E32-'Panel Spreadsheet'!AU$4,"")</f>
        <v/>
      </c>
      <c r="AV80" t="str">
        <f>IF(ISNUMBER('Panel Spreadsheet'!AV32),'Panel Spreadsheet'!$E32-'Panel Spreadsheet'!AV$4,"")</f>
        <v/>
      </c>
      <c r="AW80" t="str">
        <f>IF(ISNUMBER('Panel Spreadsheet'!AW32),'Panel Spreadsheet'!$E32-'Panel Spreadsheet'!AW$4,"")</f>
        <v/>
      </c>
      <c r="AX80" t="str">
        <f>IF(ISNUMBER('Panel Spreadsheet'!AX32),'Panel Spreadsheet'!$E32-'Panel Spreadsheet'!AX$4,"")</f>
        <v/>
      </c>
      <c r="AY80" t="str">
        <f>IF(ISNUMBER('Panel Spreadsheet'!AY32),'Panel Spreadsheet'!$E32-'Panel Spreadsheet'!AY$4,"")</f>
        <v/>
      </c>
    </row>
    <row r="81" spans="1:51" x14ac:dyDescent="0.35">
      <c r="A81" s="21" t="s">
        <v>180</v>
      </c>
      <c r="B81" s="21" t="s">
        <v>155</v>
      </c>
      <c r="C81" s="45">
        <v>4</v>
      </c>
      <c r="D81" s="21">
        <v>1934</v>
      </c>
      <c r="E81" s="113">
        <v>1934</v>
      </c>
      <c r="F81" t="str">
        <f>IF(ISNUMBER('Panel Spreadsheet'!F33),'Panel Spreadsheet'!$E33-'Panel Spreadsheet'!F$4,"")</f>
        <v/>
      </c>
      <c r="G81" t="str">
        <f>IF(ISNUMBER('Panel Spreadsheet'!G33),'Panel Spreadsheet'!$E33-'Panel Spreadsheet'!G$4,"")</f>
        <v/>
      </c>
      <c r="H81" t="str">
        <f>IF(ISNUMBER('Panel Spreadsheet'!H33),'Panel Spreadsheet'!$E33-'Panel Spreadsheet'!H$4,"")</f>
        <v/>
      </c>
      <c r="I81" t="str">
        <f>IF(ISNUMBER('Panel Spreadsheet'!I33),'Panel Spreadsheet'!$E33-'Panel Spreadsheet'!I$4,"")</f>
        <v/>
      </c>
      <c r="J81" t="str">
        <f>IF(ISNUMBER('Panel Spreadsheet'!J33),'Panel Spreadsheet'!$E33-'Panel Spreadsheet'!J$4,"")</f>
        <v/>
      </c>
      <c r="K81" t="str">
        <f>IF(ISNUMBER('Panel Spreadsheet'!K33),'Panel Spreadsheet'!$E33-'Panel Spreadsheet'!K$4,"")</f>
        <v/>
      </c>
      <c r="L81" t="str">
        <f>IF(ISNUMBER('Panel Spreadsheet'!L33),'Panel Spreadsheet'!$E33-'Panel Spreadsheet'!L$4,"")</f>
        <v/>
      </c>
      <c r="M81" t="str">
        <f>IF(ISNUMBER('Panel Spreadsheet'!M33),'Panel Spreadsheet'!$E33-'Panel Spreadsheet'!M$4,"")</f>
        <v/>
      </c>
      <c r="N81">
        <f>IF(ISNUMBER('Panel Spreadsheet'!N33),'Panel Spreadsheet'!$E33-'Panel Spreadsheet'!N$4,"")</f>
        <v>5</v>
      </c>
      <c r="O81">
        <f>IF(ISNUMBER('Panel Spreadsheet'!O33),'Panel Spreadsheet'!$E33-'Panel Spreadsheet'!O$4,"")</f>
        <v>4</v>
      </c>
      <c r="P81" t="str">
        <f>IF(ISNUMBER('Panel Spreadsheet'!P33),'Panel Spreadsheet'!$E33-'Panel Spreadsheet'!P$4,"")</f>
        <v/>
      </c>
      <c r="Q81" t="str">
        <f>IF(ISNUMBER('Panel Spreadsheet'!Q33),'Panel Spreadsheet'!$E33-'Panel Spreadsheet'!Q$4,"")</f>
        <v/>
      </c>
      <c r="R81" t="str">
        <f>IF(ISNUMBER('Panel Spreadsheet'!R33),'Panel Spreadsheet'!$E33-'Panel Spreadsheet'!R$4,"")</f>
        <v/>
      </c>
      <c r="S81" t="str">
        <f>IF(ISNUMBER('Panel Spreadsheet'!S33),'Panel Spreadsheet'!$E33-'Panel Spreadsheet'!S$4,"")</f>
        <v/>
      </c>
      <c r="T81" t="str">
        <f>IF(ISNUMBER('Panel Spreadsheet'!T33),'Panel Spreadsheet'!$E33-'Panel Spreadsheet'!T$4,"")</f>
        <v/>
      </c>
      <c r="U81" t="str">
        <f>IF(ISNUMBER('Panel Spreadsheet'!U33),'Panel Spreadsheet'!$E33-'Panel Spreadsheet'!U$4,"")</f>
        <v/>
      </c>
      <c r="V81" t="str">
        <f>IF(ISNUMBER('Panel Spreadsheet'!V33),'Panel Spreadsheet'!$E33-'Panel Spreadsheet'!V$4,"")</f>
        <v/>
      </c>
      <c r="W81" t="str">
        <f>IF(ISNUMBER('Panel Spreadsheet'!W33),'Panel Spreadsheet'!$E33-'Panel Spreadsheet'!W$4,"")</f>
        <v/>
      </c>
      <c r="X81" t="str">
        <f>IF(ISNUMBER('Panel Spreadsheet'!X33),'Panel Spreadsheet'!$E33-'Panel Spreadsheet'!X$4,"")</f>
        <v/>
      </c>
      <c r="Y81" t="str">
        <f>IF(ISNUMBER('Panel Spreadsheet'!Y33),'Panel Spreadsheet'!$E33-'Panel Spreadsheet'!Y$4,"")</f>
        <v/>
      </c>
      <c r="Z81" t="str">
        <f>IF(ISNUMBER('Panel Spreadsheet'!Z33),'Panel Spreadsheet'!$E33-'Panel Spreadsheet'!Z$4,"")</f>
        <v/>
      </c>
      <c r="AA81" t="str">
        <f>IF(ISNUMBER('Panel Spreadsheet'!AA33),'Panel Spreadsheet'!$E33-'Panel Spreadsheet'!AA$4,"")</f>
        <v/>
      </c>
      <c r="AB81" t="str">
        <f>IF(ISNUMBER('Panel Spreadsheet'!AB33),'Panel Spreadsheet'!$E33-'Panel Spreadsheet'!AB$4,"")</f>
        <v/>
      </c>
      <c r="AC81" t="str">
        <f>IF(ISNUMBER('Panel Spreadsheet'!AC33),'Panel Spreadsheet'!$E33-'Panel Spreadsheet'!AC$4,"")</f>
        <v/>
      </c>
      <c r="AD81" t="str">
        <f>IF(ISNUMBER('Panel Spreadsheet'!AD33),'Panel Spreadsheet'!$E33-'Panel Spreadsheet'!AD$4,"")</f>
        <v/>
      </c>
      <c r="AE81" t="str">
        <f>IF(ISNUMBER('Panel Spreadsheet'!AE33),'Panel Spreadsheet'!$E33-'Panel Spreadsheet'!AE$4,"")</f>
        <v/>
      </c>
      <c r="AF81" t="str">
        <f>IF(ISNUMBER('Panel Spreadsheet'!AF33),'Panel Spreadsheet'!$E33-'Panel Spreadsheet'!AF$4,"")</f>
        <v/>
      </c>
      <c r="AG81" t="str">
        <f>IF(ISNUMBER('Panel Spreadsheet'!AG33),'Panel Spreadsheet'!$E33-'Panel Spreadsheet'!AG$4,"")</f>
        <v/>
      </c>
      <c r="AH81" t="str">
        <f>IF(ISNUMBER('Panel Spreadsheet'!AH33),'Panel Spreadsheet'!$E33-'Panel Spreadsheet'!AH$4,"")</f>
        <v/>
      </c>
      <c r="AI81" t="str">
        <f>IF(ISNUMBER('Panel Spreadsheet'!AI33),'Panel Spreadsheet'!$E33-'Panel Spreadsheet'!AI$4,"")</f>
        <v/>
      </c>
      <c r="AJ81" t="str">
        <f>IF(ISNUMBER('Panel Spreadsheet'!AJ33),'Panel Spreadsheet'!$E33-'Panel Spreadsheet'!AJ$4,"")</f>
        <v/>
      </c>
      <c r="AK81" t="str">
        <f>IF(ISNUMBER('Panel Spreadsheet'!AK33),'Panel Spreadsheet'!$E33-'Panel Spreadsheet'!AK$4,"")</f>
        <v/>
      </c>
      <c r="AL81" t="str">
        <f>IF(ISNUMBER('Panel Spreadsheet'!AL33),'Panel Spreadsheet'!$E33-'Panel Spreadsheet'!AL$4,"")</f>
        <v/>
      </c>
      <c r="AM81" t="str">
        <f>IF(ISNUMBER('Panel Spreadsheet'!AM33),'Panel Spreadsheet'!$E33-'Panel Spreadsheet'!AM$4,"")</f>
        <v/>
      </c>
      <c r="AN81" t="str">
        <f>IF(ISNUMBER('Panel Spreadsheet'!AN33),'Panel Spreadsheet'!$E33-'Panel Spreadsheet'!AN$4,"")</f>
        <v/>
      </c>
      <c r="AO81" t="str">
        <f>IF(ISNUMBER('Panel Spreadsheet'!AO33),'Panel Spreadsheet'!$E33-'Panel Spreadsheet'!AO$4,"")</f>
        <v/>
      </c>
      <c r="AP81" t="str">
        <f>IF(ISNUMBER('Panel Spreadsheet'!AP33),'Panel Spreadsheet'!$E33-'Panel Spreadsheet'!AP$4,"")</f>
        <v/>
      </c>
      <c r="AQ81" t="str">
        <f>IF(ISNUMBER('Panel Spreadsheet'!AQ33),'Panel Spreadsheet'!$E33-'Panel Spreadsheet'!AQ$4,"")</f>
        <v/>
      </c>
      <c r="AR81" t="str">
        <f>IF(ISNUMBER('Panel Spreadsheet'!AR33),'Panel Spreadsheet'!$E33-'Panel Spreadsheet'!AR$4,"")</f>
        <v/>
      </c>
      <c r="AS81" t="str">
        <f>IF(ISNUMBER('Panel Spreadsheet'!AS33),'Panel Spreadsheet'!$E33-'Panel Spreadsheet'!AS$4,"")</f>
        <v/>
      </c>
      <c r="AT81" t="str">
        <f>IF(ISNUMBER('Panel Spreadsheet'!AT33),'Panel Spreadsheet'!$E33-'Panel Spreadsheet'!AT$4,"")</f>
        <v/>
      </c>
      <c r="AU81" t="str">
        <f>IF(ISNUMBER('Panel Spreadsheet'!AU33),'Panel Spreadsheet'!$E33-'Panel Spreadsheet'!AU$4,"")</f>
        <v/>
      </c>
      <c r="AV81" t="str">
        <f>IF(ISNUMBER('Panel Spreadsheet'!AV33),'Panel Spreadsheet'!$E33-'Panel Spreadsheet'!AV$4,"")</f>
        <v/>
      </c>
      <c r="AW81" t="str">
        <f>IF(ISNUMBER('Panel Spreadsheet'!AW33),'Panel Spreadsheet'!$E33-'Panel Spreadsheet'!AW$4,"")</f>
        <v/>
      </c>
      <c r="AX81" t="str">
        <f>IF(ISNUMBER('Panel Spreadsheet'!AX33),'Panel Spreadsheet'!$E33-'Panel Spreadsheet'!AX$4,"")</f>
        <v/>
      </c>
      <c r="AY81" t="str">
        <f>IF(ISNUMBER('Panel Spreadsheet'!AY33),'Panel Spreadsheet'!$E33-'Panel Spreadsheet'!AY$4,"")</f>
        <v/>
      </c>
    </row>
    <row r="82" spans="1:51" x14ac:dyDescent="0.35">
      <c r="A82" t="s">
        <v>34</v>
      </c>
      <c r="B82" t="s">
        <v>155</v>
      </c>
      <c r="C82" s="15">
        <v>4</v>
      </c>
      <c r="D82">
        <v>1937</v>
      </c>
      <c r="E82" s="112">
        <v>1937</v>
      </c>
      <c r="F82" t="str">
        <f>IF(ISNUMBER('Panel Spreadsheet'!F34),'Panel Spreadsheet'!$E34-'Panel Spreadsheet'!F$4,"")</f>
        <v/>
      </c>
      <c r="G82" t="str">
        <f>IF(ISNUMBER('Panel Spreadsheet'!G34),'Panel Spreadsheet'!$E34-'Panel Spreadsheet'!G$4,"")</f>
        <v/>
      </c>
      <c r="H82" t="str">
        <f>IF(ISNUMBER('Panel Spreadsheet'!H34),'Panel Spreadsheet'!$E34-'Panel Spreadsheet'!H$4,"")</f>
        <v/>
      </c>
      <c r="I82" t="str">
        <f>IF(ISNUMBER('Panel Spreadsheet'!I34),'Panel Spreadsheet'!$E34-'Panel Spreadsheet'!I$4,"")</f>
        <v/>
      </c>
      <c r="J82" t="str">
        <f>IF(ISNUMBER('Panel Spreadsheet'!J34),'Panel Spreadsheet'!$E34-'Panel Spreadsheet'!J$4,"")</f>
        <v/>
      </c>
      <c r="K82" t="str">
        <f>IF(ISNUMBER('Panel Spreadsheet'!K34),'Panel Spreadsheet'!$E34-'Panel Spreadsheet'!K$4,"")</f>
        <v/>
      </c>
      <c r="L82" t="str">
        <f>IF(ISNUMBER('Panel Spreadsheet'!L34),'Panel Spreadsheet'!$E34-'Panel Spreadsheet'!L$4,"")</f>
        <v/>
      </c>
      <c r="M82" t="str">
        <f>IF(ISNUMBER('Panel Spreadsheet'!M34),'Panel Spreadsheet'!$E34-'Panel Spreadsheet'!M$4,"")</f>
        <v/>
      </c>
      <c r="N82">
        <f>IF(ISNUMBER('Panel Spreadsheet'!N34),'Panel Spreadsheet'!$E34-'Panel Spreadsheet'!N$4,"")</f>
        <v>8</v>
      </c>
      <c r="O82">
        <f>IF(ISNUMBER('Panel Spreadsheet'!O34),'Panel Spreadsheet'!$E34-'Panel Spreadsheet'!O$4,"")</f>
        <v>7</v>
      </c>
      <c r="P82">
        <f>IF(ISNUMBER('Panel Spreadsheet'!P34),'Panel Spreadsheet'!$E34-'Panel Spreadsheet'!P$4,"")</f>
        <v>6</v>
      </c>
      <c r="Q82">
        <f>IF(ISNUMBER('Panel Spreadsheet'!Q34),'Panel Spreadsheet'!$E34-'Panel Spreadsheet'!Q$4,"")</f>
        <v>5</v>
      </c>
      <c r="R82">
        <f>IF(ISNUMBER('Panel Spreadsheet'!R34),'Panel Spreadsheet'!$E34-'Panel Spreadsheet'!R$4,"")</f>
        <v>4</v>
      </c>
      <c r="S82">
        <f>IF(ISNUMBER('Panel Spreadsheet'!S34),'Panel Spreadsheet'!$E34-'Panel Spreadsheet'!S$4,"")</f>
        <v>3</v>
      </c>
      <c r="T82">
        <f>IF(ISNUMBER('Panel Spreadsheet'!T34),'Panel Spreadsheet'!$E34-'Panel Spreadsheet'!T$4,"")</f>
        <v>2</v>
      </c>
      <c r="U82">
        <f>IF(ISNUMBER('Panel Spreadsheet'!U34),'Panel Spreadsheet'!$E34-'Panel Spreadsheet'!U$4,"")</f>
        <v>1</v>
      </c>
      <c r="V82" t="str">
        <f>IF(ISNUMBER('Panel Spreadsheet'!V34),'Panel Spreadsheet'!$E34-'Panel Spreadsheet'!V$4,"")</f>
        <v/>
      </c>
      <c r="W82" t="str">
        <f>IF(ISNUMBER('Panel Spreadsheet'!W34),'Panel Spreadsheet'!$E34-'Panel Spreadsheet'!W$4,"")</f>
        <v/>
      </c>
      <c r="X82" t="str">
        <f>IF(ISNUMBER('Panel Spreadsheet'!X34),'Panel Spreadsheet'!$E34-'Panel Spreadsheet'!X$4,"")</f>
        <v/>
      </c>
      <c r="Y82" t="str">
        <f>IF(ISNUMBER('Panel Spreadsheet'!Y34),'Panel Spreadsheet'!$E34-'Panel Spreadsheet'!Y$4,"")</f>
        <v/>
      </c>
      <c r="Z82" t="str">
        <f>IF(ISNUMBER('Panel Spreadsheet'!Z34),'Panel Spreadsheet'!$E34-'Panel Spreadsheet'!Z$4,"")</f>
        <v/>
      </c>
      <c r="AA82" t="str">
        <f>IF(ISNUMBER('Panel Spreadsheet'!AA34),'Panel Spreadsheet'!$E34-'Panel Spreadsheet'!AA$4,"")</f>
        <v/>
      </c>
      <c r="AB82" t="str">
        <f>IF(ISNUMBER('Panel Spreadsheet'!AB34),'Panel Spreadsheet'!$E34-'Panel Spreadsheet'!AB$4,"")</f>
        <v/>
      </c>
      <c r="AC82" t="str">
        <f>IF(ISNUMBER('Panel Spreadsheet'!AC34),'Panel Spreadsheet'!$E34-'Panel Spreadsheet'!AC$4,"")</f>
        <v/>
      </c>
      <c r="AD82" t="str">
        <f>IF(ISNUMBER('Panel Spreadsheet'!AD34),'Panel Spreadsheet'!$E34-'Panel Spreadsheet'!AD$4,"")</f>
        <v/>
      </c>
      <c r="AE82" t="str">
        <f>IF(ISNUMBER('Panel Spreadsheet'!AE34),'Panel Spreadsheet'!$E34-'Panel Spreadsheet'!AE$4,"")</f>
        <v/>
      </c>
      <c r="AF82" t="str">
        <f>IF(ISNUMBER('Panel Spreadsheet'!AF34),'Panel Spreadsheet'!$E34-'Panel Spreadsheet'!AF$4,"")</f>
        <v/>
      </c>
      <c r="AG82" t="str">
        <f>IF(ISNUMBER('Panel Spreadsheet'!AG34),'Panel Spreadsheet'!$E34-'Panel Spreadsheet'!AG$4,"")</f>
        <v/>
      </c>
      <c r="AH82" t="str">
        <f>IF(ISNUMBER('Panel Spreadsheet'!AH34),'Panel Spreadsheet'!$E34-'Panel Spreadsheet'!AH$4,"")</f>
        <v/>
      </c>
      <c r="AI82" t="str">
        <f>IF(ISNUMBER('Panel Spreadsheet'!AI34),'Panel Spreadsheet'!$E34-'Panel Spreadsheet'!AI$4,"")</f>
        <v/>
      </c>
      <c r="AJ82" t="str">
        <f>IF(ISNUMBER('Panel Spreadsheet'!AJ34),'Panel Spreadsheet'!$E34-'Panel Spreadsheet'!AJ$4,"")</f>
        <v/>
      </c>
      <c r="AK82" t="str">
        <f>IF(ISNUMBER('Panel Spreadsheet'!AK34),'Panel Spreadsheet'!$E34-'Panel Spreadsheet'!AK$4,"")</f>
        <v/>
      </c>
      <c r="AL82" t="str">
        <f>IF(ISNUMBER('Panel Spreadsheet'!AL34),'Panel Spreadsheet'!$E34-'Panel Spreadsheet'!AL$4,"")</f>
        <v/>
      </c>
      <c r="AM82" t="str">
        <f>IF(ISNUMBER('Panel Spreadsheet'!AM34),'Panel Spreadsheet'!$E34-'Panel Spreadsheet'!AM$4,"")</f>
        <v/>
      </c>
      <c r="AN82" t="str">
        <f>IF(ISNUMBER('Panel Spreadsheet'!AN34),'Panel Spreadsheet'!$E34-'Panel Spreadsheet'!AN$4,"")</f>
        <v/>
      </c>
      <c r="AO82" t="str">
        <f>IF(ISNUMBER('Panel Spreadsheet'!AO34),'Panel Spreadsheet'!$E34-'Panel Spreadsheet'!AO$4,"")</f>
        <v/>
      </c>
      <c r="AP82" t="str">
        <f>IF(ISNUMBER('Panel Spreadsheet'!AP34),'Panel Spreadsheet'!$E34-'Panel Spreadsheet'!AP$4,"")</f>
        <v/>
      </c>
      <c r="AQ82" t="str">
        <f>IF(ISNUMBER('Panel Spreadsheet'!AQ34),'Panel Spreadsheet'!$E34-'Panel Spreadsheet'!AQ$4,"")</f>
        <v/>
      </c>
      <c r="AR82" t="str">
        <f>IF(ISNUMBER('Panel Spreadsheet'!AR34),'Panel Spreadsheet'!$E34-'Panel Spreadsheet'!AR$4,"")</f>
        <v/>
      </c>
      <c r="AS82" t="str">
        <f>IF(ISNUMBER('Panel Spreadsheet'!AS34),'Panel Spreadsheet'!$E34-'Panel Spreadsheet'!AS$4,"")</f>
        <v/>
      </c>
      <c r="AT82" t="str">
        <f>IF(ISNUMBER('Panel Spreadsheet'!AT34),'Panel Spreadsheet'!$E34-'Panel Spreadsheet'!AT$4,"")</f>
        <v/>
      </c>
      <c r="AU82" t="str">
        <f>IF(ISNUMBER('Panel Spreadsheet'!AU34),'Panel Spreadsheet'!$E34-'Panel Spreadsheet'!AU$4,"")</f>
        <v/>
      </c>
      <c r="AV82" t="str">
        <f>IF(ISNUMBER('Panel Spreadsheet'!AV34),'Panel Spreadsheet'!$E34-'Panel Spreadsheet'!AV$4,"")</f>
        <v/>
      </c>
      <c r="AW82" t="str">
        <f>IF(ISNUMBER('Panel Spreadsheet'!AW34),'Panel Spreadsheet'!$E34-'Panel Spreadsheet'!AW$4,"")</f>
        <v/>
      </c>
      <c r="AX82" t="str">
        <f>IF(ISNUMBER('Panel Spreadsheet'!AX34),'Panel Spreadsheet'!$E34-'Panel Spreadsheet'!AX$4,"")</f>
        <v/>
      </c>
      <c r="AY82" t="str">
        <f>IF(ISNUMBER('Panel Spreadsheet'!AY34),'Panel Spreadsheet'!$E34-'Panel Spreadsheet'!AY$4,"")</f>
        <v/>
      </c>
    </row>
    <row r="83" spans="1:51" x14ac:dyDescent="0.35">
      <c r="A83" t="s">
        <v>19</v>
      </c>
      <c r="B83" t="s">
        <v>155</v>
      </c>
      <c r="C83" s="15">
        <v>4</v>
      </c>
      <c r="D83">
        <v>1963</v>
      </c>
      <c r="E83" s="112">
        <v>1963</v>
      </c>
      <c r="F83" t="str">
        <f>IF(ISNUMBER('Panel Spreadsheet'!F35),'Panel Spreadsheet'!$E35-'Panel Spreadsheet'!F$4,"")</f>
        <v/>
      </c>
      <c r="G83" t="str">
        <f>IF(ISNUMBER('Panel Spreadsheet'!G35),'Panel Spreadsheet'!$E35-'Panel Spreadsheet'!G$4,"")</f>
        <v/>
      </c>
      <c r="H83" t="str">
        <f>IF(ISNUMBER('Panel Spreadsheet'!H35),'Panel Spreadsheet'!$E35-'Panel Spreadsheet'!H$4,"")</f>
        <v/>
      </c>
      <c r="I83">
        <f>IF(ISNUMBER('Panel Spreadsheet'!I35),'Panel Spreadsheet'!$E35-'Panel Spreadsheet'!I$4,"")</f>
        <v>39</v>
      </c>
      <c r="J83">
        <f>IF(ISNUMBER('Panel Spreadsheet'!J35),'Panel Spreadsheet'!$E35-'Panel Spreadsheet'!J$4,"")</f>
        <v>38</v>
      </c>
      <c r="K83">
        <f>IF(ISNUMBER('Panel Spreadsheet'!K35),'Panel Spreadsheet'!$E35-'Panel Spreadsheet'!K$4,"")</f>
        <v>37</v>
      </c>
      <c r="L83">
        <f>IF(ISNUMBER('Panel Spreadsheet'!L35),'Panel Spreadsheet'!$E35-'Panel Spreadsheet'!L$4,"")</f>
        <v>36</v>
      </c>
      <c r="M83">
        <f>IF(ISNUMBER('Panel Spreadsheet'!M35),'Panel Spreadsheet'!$E35-'Panel Spreadsheet'!M$4,"")</f>
        <v>35</v>
      </c>
      <c r="N83">
        <f>IF(ISNUMBER('Panel Spreadsheet'!N35),'Panel Spreadsheet'!$E35-'Panel Spreadsheet'!N$4,"")</f>
        <v>34</v>
      </c>
      <c r="O83">
        <f>IF(ISNUMBER('Panel Spreadsheet'!O35),'Panel Spreadsheet'!$E35-'Panel Spreadsheet'!O$4,"")</f>
        <v>33</v>
      </c>
      <c r="P83" t="str">
        <f>IF(ISNUMBER('Panel Spreadsheet'!P35),'Panel Spreadsheet'!$E35-'Panel Spreadsheet'!P$4,"")</f>
        <v/>
      </c>
      <c r="Q83" t="str">
        <f>IF(ISNUMBER('Panel Spreadsheet'!Q35),'Panel Spreadsheet'!$E35-'Panel Spreadsheet'!Q$4,"")</f>
        <v/>
      </c>
      <c r="R83" t="str">
        <f>IF(ISNUMBER('Panel Spreadsheet'!R35),'Panel Spreadsheet'!$E35-'Panel Spreadsheet'!R$4,"")</f>
        <v/>
      </c>
      <c r="S83" t="str">
        <f>IF(ISNUMBER('Panel Spreadsheet'!S35),'Panel Spreadsheet'!$E35-'Panel Spreadsheet'!S$4,"")</f>
        <v/>
      </c>
      <c r="T83" t="str">
        <f>IF(ISNUMBER('Panel Spreadsheet'!T35),'Panel Spreadsheet'!$E35-'Panel Spreadsheet'!T$4,"")</f>
        <v/>
      </c>
      <c r="U83" t="str">
        <f>IF(ISNUMBER('Panel Spreadsheet'!U35),'Panel Spreadsheet'!$E35-'Panel Spreadsheet'!U$4,"")</f>
        <v/>
      </c>
      <c r="V83" t="str">
        <f>IF(ISNUMBER('Panel Spreadsheet'!V35),'Panel Spreadsheet'!$E35-'Panel Spreadsheet'!V$4,"")</f>
        <v/>
      </c>
      <c r="W83" t="str">
        <f>IF(ISNUMBER('Panel Spreadsheet'!W35),'Panel Spreadsheet'!$E35-'Panel Spreadsheet'!W$4,"")</f>
        <v/>
      </c>
      <c r="X83" t="str">
        <f>IF(ISNUMBER('Panel Spreadsheet'!X35),'Panel Spreadsheet'!$E35-'Panel Spreadsheet'!X$4,"")</f>
        <v/>
      </c>
      <c r="Y83" t="str">
        <f>IF(ISNUMBER('Panel Spreadsheet'!Y35),'Panel Spreadsheet'!$E35-'Panel Spreadsheet'!Y$4,"")</f>
        <v/>
      </c>
      <c r="Z83" t="str">
        <f>IF(ISNUMBER('Panel Spreadsheet'!Z35),'Panel Spreadsheet'!$E35-'Panel Spreadsheet'!Z$4,"")</f>
        <v/>
      </c>
      <c r="AA83" t="str">
        <f>IF(ISNUMBER('Panel Spreadsheet'!AA35),'Panel Spreadsheet'!$E35-'Panel Spreadsheet'!AA$4,"")</f>
        <v/>
      </c>
      <c r="AB83" t="str">
        <f>IF(ISNUMBER('Panel Spreadsheet'!AB35),'Panel Spreadsheet'!$E35-'Panel Spreadsheet'!AB$4,"")</f>
        <v/>
      </c>
      <c r="AC83" t="str">
        <f>IF(ISNUMBER('Panel Spreadsheet'!AC35),'Panel Spreadsheet'!$E35-'Panel Spreadsheet'!AC$4,"")</f>
        <v/>
      </c>
      <c r="AD83" t="str">
        <f>IF(ISNUMBER('Panel Spreadsheet'!AD35),'Panel Spreadsheet'!$E35-'Panel Spreadsheet'!AD$4,"")</f>
        <v/>
      </c>
      <c r="AE83" t="str">
        <f>IF(ISNUMBER('Panel Spreadsheet'!AE35),'Panel Spreadsheet'!$E35-'Panel Spreadsheet'!AE$4,"")</f>
        <v/>
      </c>
      <c r="AF83" t="str">
        <f>IF(ISNUMBER('Panel Spreadsheet'!AF35),'Panel Spreadsheet'!$E35-'Panel Spreadsheet'!AF$4,"")</f>
        <v/>
      </c>
      <c r="AG83" t="str">
        <f>IF(ISNUMBER('Panel Spreadsheet'!AG35),'Panel Spreadsheet'!$E35-'Panel Spreadsheet'!AG$4,"")</f>
        <v/>
      </c>
      <c r="AH83" t="str">
        <f>IF(ISNUMBER('Panel Spreadsheet'!AH35),'Panel Spreadsheet'!$E35-'Panel Spreadsheet'!AH$4,"")</f>
        <v/>
      </c>
      <c r="AI83" t="str">
        <f>IF(ISNUMBER('Panel Spreadsheet'!AI35),'Panel Spreadsheet'!$E35-'Panel Spreadsheet'!AI$4,"")</f>
        <v/>
      </c>
      <c r="AJ83" t="str">
        <f>IF(ISNUMBER('Panel Spreadsheet'!AJ35),'Panel Spreadsheet'!$E35-'Panel Spreadsheet'!AJ$4,"")</f>
        <v/>
      </c>
      <c r="AK83" t="str">
        <f>IF(ISNUMBER('Panel Spreadsheet'!AK35),'Panel Spreadsheet'!$E35-'Panel Spreadsheet'!AK$4,"")</f>
        <v/>
      </c>
      <c r="AL83" t="str">
        <f>IF(ISNUMBER('Panel Spreadsheet'!AL35),'Panel Spreadsheet'!$E35-'Panel Spreadsheet'!AL$4,"")</f>
        <v/>
      </c>
      <c r="AM83" t="str">
        <f>IF(ISNUMBER('Panel Spreadsheet'!AM35),'Panel Spreadsheet'!$E35-'Panel Spreadsheet'!AM$4,"")</f>
        <v/>
      </c>
      <c r="AN83" t="str">
        <f>IF(ISNUMBER('Panel Spreadsheet'!AN35),'Panel Spreadsheet'!$E35-'Panel Spreadsheet'!AN$4,"")</f>
        <v/>
      </c>
      <c r="AO83" t="str">
        <f>IF(ISNUMBER('Panel Spreadsheet'!AO35),'Panel Spreadsheet'!$E35-'Panel Spreadsheet'!AO$4,"")</f>
        <v/>
      </c>
      <c r="AP83" t="str">
        <f>IF(ISNUMBER('Panel Spreadsheet'!AP35),'Panel Spreadsheet'!$E35-'Panel Spreadsheet'!AP$4,"")</f>
        <v/>
      </c>
      <c r="AQ83" t="str">
        <f>IF(ISNUMBER('Panel Spreadsheet'!AQ35),'Panel Spreadsheet'!$E35-'Panel Spreadsheet'!AQ$4,"")</f>
        <v/>
      </c>
      <c r="AR83" t="str">
        <f>IF(ISNUMBER('Panel Spreadsheet'!AR35),'Panel Spreadsheet'!$E35-'Panel Spreadsheet'!AR$4,"")</f>
        <v/>
      </c>
      <c r="AS83" t="str">
        <f>IF(ISNUMBER('Panel Spreadsheet'!AS35),'Panel Spreadsheet'!$E35-'Panel Spreadsheet'!AS$4,"")</f>
        <v/>
      </c>
      <c r="AT83" t="str">
        <f>IF(ISNUMBER('Panel Spreadsheet'!AT35),'Panel Spreadsheet'!$E35-'Panel Spreadsheet'!AT$4,"")</f>
        <v/>
      </c>
      <c r="AU83" t="str">
        <f>IF(ISNUMBER('Panel Spreadsheet'!AU35),'Panel Spreadsheet'!$E35-'Panel Spreadsheet'!AU$4,"")</f>
        <v/>
      </c>
      <c r="AV83" t="str">
        <f>IF(ISNUMBER('Panel Spreadsheet'!AV35),'Panel Spreadsheet'!$E35-'Panel Spreadsheet'!AV$4,"")</f>
        <v/>
      </c>
      <c r="AW83" t="str">
        <f>IF(ISNUMBER('Panel Spreadsheet'!AW35),'Panel Spreadsheet'!$E35-'Panel Spreadsheet'!AW$4,"")</f>
        <v/>
      </c>
      <c r="AX83" t="str">
        <f>IF(ISNUMBER('Panel Spreadsheet'!AX35),'Panel Spreadsheet'!$E35-'Panel Spreadsheet'!AX$4,"")</f>
        <v/>
      </c>
      <c r="AY83" t="str">
        <f>IF(ISNUMBER('Panel Spreadsheet'!AY35),'Panel Spreadsheet'!$E35-'Panel Spreadsheet'!AY$4,"")</f>
        <v/>
      </c>
    </row>
    <row r="84" spans="1:51" x14ac:dyDescent="0.35">
      <c r="A84" t="s">
        <v>14</v>
      </c>
      <c r="B84" t="s">
        <v>155</v>
      </c>
      <c r="C84" s="15">
        <v>4</v>
      </c>
      <c r="D84">
        <v>1940</v>
      </c>
      <c r="E84">
        <v>1950</v>
      </c>
      <c r="F84">
        <f>IF(ISNUMBER('Panel Spreadsheet'!F36),'Panel Spreadsheet'!$E36-'Panel Spreadsheet'!F$4,"")</f>
        <v>29</v>
      </c>
      <c r="G84">
        <f>IF(ISNUMBER('Panel Spreadsheet'!G36),'Panel Spreadsheet'!$E36-'Panel Spreadsheet'!G$4,"")</f>
        <v>28</v>
      </c>
      <c r="H84">
        <f>IF(ISNUMBER('Panel Spreadsheet'!H36),'Panel Spreadsheet'!$E36-'Panel Spreadsheet'!H$4,"")</f>
        <v>27</v>
      </c>
      <c r="I84">
        <f>IF(ISNUMBER('Panel Spreadsheet'!I36),'Panel Spreadsheet'!$E36-'Panel Spreadsheet'!I$4,"")</f>
        <v>26</v>
      </c>
      <c r="J84">
        <f>IF(ISNUMBER('Panel Spreadsheet'!J36),'Panel Spreadsheet'!$E36-'Panel Spreadsheet'!J$4,"")</f>
        <v>25</v>
      </c>
      <c r="K84">
        <f>IF(ISNUMBER('Panel Spreadsheet'!K36),'Panel Spreadsheet'!$E36-'Panel Spreadsheet'!K$4,"")</f>
        <v>24</v>
      </c>
      <c r="L84">
        <f>IF(ISNUMBER('Panel Spreadsheet'!L36),'Panel Spreadsheet'!$E36-'Panel Spreadsheet'!L$4,"")</f>
        <v>23</v>
      </c>
      <c r="M84">
        <f>IF(ISNUMBER('Panel Spreadsheet'!M36),'Panel Spreadsheet'!$E36-'Panel Spreadsheet'!M$4,"")</f>
        <v>22</v>
      </c>
      <c r="N84">
        <f>IF(ISNUMBER('Panel Spreadsheet'!N36),'Panel Spreadsheet'!$E36-'Panel Spreadsheet'!N$4,"")</f>
        <v>21</v>
      </c>
      <c r="O84">
        <f>IF(ISNUMBER('Panel Spreadsheet'!O36),'Panel Spreadsheet'!$E36-'Panel Spreadsheet'!O$4,"")</f>
        <v>20</v>
      </c>
      <c r="P84">
        <f>IF(ISNUMBER('Panel Spreadsheet'!P36),'Panel Spreadsheet'!$E36-'Panel Spreadsheet'!P$4,"")</f>
        <v>19</v>
      </c>
      <c r="Q84">
        <f>IF(ISNUMBER('Panel Spreadsheet'!Q36),'Panel Spreadsheet'!$E36-'Panel Spreadsheet'!Q$4,"")</f>
        <v>18</v>
      </c>
      <c r="R84">
        <f>IF(ISNUMBER('Panel Spreadsheet'!R36),'Panel Spreadsheet'!$E36-'Panel Spreadsheet'!R$4,"")</f>
        <v>17</v>
      </c>
      <c r="S84">
        <f>IF(ISNUMBER('Panel Spreadsheet'!S36),'Panel Spreadsheet'!$E36-'Panel Spreadsheet'!S$4,"")</f>
        <v>16</v>
      </c>
      <c r="T84">
        <f>IF(ISNUMBER('Panel Spreadsheet'!T36),'Panel Spreadsheet'!$E36-'Panel Spreadsheet'!T$4,"")</f>
        <v>15</v>
      </c>
      <c r="U84">
        <f>IF(ISNUMBER('Panel Spreadsheet'!U36),'Panel Spreadsheet'!$E36-'Panel Spreadsheet'!U$4,"")</f>
        <v>14</v>
      </c>
      <c r="V84">
        <f>IF(ISNUMBER('Panel Spreadsheet'!V36),'Panel Spreadsheet'!$E36-'Panel Spreadsheet'!V$4,"")</f>
        <v>13</v>
      </c>
      <c r="W84">
        <f>IF(ISNUMBER('Panel Spreadsheet'!W36),'Panel Spreadsheet'!$E36-'Panel Spreadsheet'!W$4,"")</f>
        <v>12</v>
      </c>
      <c r="X84">
        <f>IF(ISNUMBER('Panel Spreadsheet'!X36),'Panel Spreadsheet'!$E36-'Panel Spreadsheet'!X$4,"")</f>
        <v>11</v>
      </c>
      <c r="Y84">
        <f>IF(ISNUMBER('Panel Spreadsheet'!Y36),'Panel Spreadsheet'!$E36-'Panel Spreadsheet'!Y$4,"")</f>
        <v>10</v>
      </c>
      <c r="Z84">
        <f>IF(ISNUMBER('Panel Spreadsheet'!Z36),'Panel Spreadsheet'!$E36-'Panel Spreadsheet'!Z$4,"")</f>
        <v>9</v>
      </c>
      <c r="AA84">
        <f>IF(ISNUMBER('Panel Spreadsheet'!AA36),'Panel Spreadsheet'!$E36-'Panel Spreadsheet'!AA$4,"")</f>
        <v>8</v>
      </c>
      <c r="AB84">
        <f>IF(ISNUMBER('Panel Spreadsheet'!AB36),'Panel Spreadsheet'!$E36-'Panel Spreadsheet'!AB$4,"")</f>
        <v>7</v>
      </c>
      <c r="AC84">
        <f>IF(ISNUMBER('Panel Spreadsheet'!AC36),'Panel Spreadsheet'!$E36-'Panel Spreadsheet'!AC$4,"")</f>
        <v>6</v>
      </c>
      <c r="AD84">
        <f>IF(ISNUMBER('Panel Spreadsheet'!AD36),'Panel Spreadsheet'!$E36-'Panel Spreadsheet'!AD$4,"")</f>
        <v>5</v>
      </c>
      <c r="AE84">
        <f>IF(ISNUMBER('Panel Spreadsheet'!AE36),'Panel Spreadsheet'!$E36-'Panel Spreadsheet'!AE$4,"")</f>
        <v>4</v>
      </c>
      <c r="AF84">
        <f>IF(ISNUMBER('Panel Spreadsheet'!AF36),'Panel Spreadsheet'!$E36-'Panel Spreadsheet'!AF$4,"")</f>
        <v>3</v>
      </c>
      <c r="AG84">
        <f>IF(ISNUMBER('Panel Spreadsheet'!AG36),'Panel Spreadsheet'!$E36-'Panel Spreadsheet'!AG$4,"")</f>
        <v>2</v>
      </c>
      <c r="AH84" t="str">
        <f>IF(ISNUMBER('Panel Spreadsheet'!AH36),'Panel Spreadsheet'!$E36-'Panel Spreadsheet'!AH$4,"")</f>
        <v/>
      </c>
      <c r="AI84" t="str">
        <f>IF(ISNUMBER('Panel Spreadsheet'!AI36),'Panel Spreadsheet'!$E36-'Panel Spreadsheet'!AI$4,"")</f>
        <v/>
      </c>
      <c r="AJ84" t="str">
        <f>IF(ISNUMBER('Panel Spreadsheet'!AJ36),'Panel Spreadsheet'!$E36-'Panel Spreadsheet'!AJ$4,"")</f>
        <v/>
      </c>
      <c r="AK84" t="str">
        <f>IF(ISNUMBER('Panel Spreadsheet'!AK36),'Panel Spreadsheet'!$E36-'Panel Spreadsheet'!AK$4,"")</f>
        <v/>
      </c>
      <c r="AL84" t="str">
        <f>IF(ISNUMBER('Panel Spreadsheet'!AL36),'Panel Spreadsheet'!$E36-'Panel Spreadsheet'!AL$4,"")</f>
        <v/>
      </c>
      <c r="AM84" t="str">
        <f>IF(ISNUMBER('Panel Spreadsheet'!AM36),'Panel Spreadsheet'!$E36-'Panel Spreadsheet'!AM$4,"")</f>
        <v/>
      </c>
      <c r="AN84" t="str">
        <f>IF(ISNUMBER('Panel Spreadsheet'!AN36),'Panel Spreadsheet'!$E36-'Panel Spreadsheet'!AN$4,"")</f>
        <v/>
      </c>
      <c r="AO84" t="str">
        <f>IF(ISNUMBER('Panel Spreadsheet'!AO36),'Panel Spreadsheet'!$E36-'Panel Spreadsheet'!AO$4,"")</f>
        <v/>
      </c>
      <c r="AP84" t="str">
        <f>IF(ISNUMBER('Panel Spreadsheet'!AP36),'Panel Spreadsheet'!$E36-'Panel Spreadsheet'!AP$4,"")</f>
        <v/>
      </c>
      <c r="AQ84" t="str">
        <f>IF(ISNUMBER('Panel Spreadsheet'!AQ36),'Panel Spreadsheet'!$E36-'Panel Spreadsheet'!AQ$4,"")</f>
        <v/>
      </c>
      <c r="AR84" t="str">
        <f>IF(ISNUMBER('Panel Spreadsheet'!AR36),'Panel Spreadsheet'!$E36-'Panel Spreadsheet'!AR$4,"")</f>
        <v/>
      </c>
      <c r="AS84" t="str">
        <f>IF(ISNUMBER('Panel Spreadsheet'!AS36),'Panel Spreadsheet'!$E36-'Panel Spreadsheet'!AS$4,"")</f>
        <v/>
      </c>
      <c r="AT84" t="str">
        <f>IF(ISNUMBER('Panel Spreadsheet'!AT36),'Panel Spreadsheet'!$E36-'Panel Spreadsheet'!AT$4,"")</f>
        <v/>
      </c>
      <c r="AU84" t="str">
        <f>IF(ISNUMBER('Panel Spreadsheet'!AU36),'Panel Spreadsheet'!$E36-'Panel Spreadsheet'!AU$4,"")</f>
        <v/>
      </c>
      <c r="AV84" t="str">
        <f>IF(ISNUMBER('Panel Spreadsheet'!AV36),'Panel Spreadsheet'!$E36-'Panel Spreadsheet'!AV$4,"")</f>
        <v/>
      </c>
      <c r="AW84" t="str">
        <f>IF(ISNUMBER('Panel Spreadsheet'!AW36),'Panel Spreadsheet'!$E36-'Panel Spreadsheet'!AW$4,"")</f>
        <v/>
      </c>
      <c r="AX84" t="str">
        <f>IF(ISNUMBER('Panel Spreadsheet'!AX36),'Panel Spreadsheet'!$E36-'Panel Spreadsheet'!AX$4,"")</f>
        <v/>
      </c>
      <c r="AY84" t="str">
        <f>IF(ISNUMBER('Panel Spreadsheet'!AY36),'Panel Spreadsheet'!$E36-'Panel Spreadsheet'!AY$4,"")</f>
        <v/>
      </c>
    </row>
    <row r="85" spans="1:51" x14ac:dyDescent="0.35">
      <c r="A85" t="s">
        <v>42</v>
      </c>
      <c r="B85" t="s">
        <v>155</v>
      </c>
      <c r="C85" s="15">
        <v>4</v>
      </c>
      <c r="D85">
        <v>1935</v>
      </c>
      <c r="E85">
        <v>1945</v>
      </c>
      <c r="F85" t="str">
        <f>IF(ISNUMBER('Panel Spreadsheet'!F37),'Panel Spreadsheet'!$E37-'Panel Spreadsheet'!F$4,"")</f>
        <v/>
      </c>
      <c r="G85" t="str">
        <f>IF(ISNUMBER('Panel Spreadsheet'!G37),'Panel Spreadsheet'!$E37-'Panel Spreadsheet'!G$4,"")</f>
        <v/>
      </c>
      <c r="H85" t="str">
        <f>IF(ISNUMBER('Panel Spreadsheet'!H37),'Panel Spreadsheet'!$E37-'Panel Spreadsheet'!H$4,"")</f>
        <v/>
      </c>
      <c r="I85" t="str">
        <f>IF(ISNUMBER('Panel Spreadsheet'!I37),'Panel Spreadsheet'!$E37-'Panel Spreadsheet'!I$4,"")</f>
        <v/>
      </c>
      <c r="J85" t="str">
        <f>IF(ISNUMBER('Panel Spreadsheet'!J37),'Panel Spreadsheet'!$E37-'Panel Spreadsheet'!J$4,"")</f>
        <v/>
      </c>
      <c r="K85" t="str">
        <f>IF(ISNUMBER('Panel Spreadsheet'!K37),'Panel Spreadsheet'!$E37-'Panel Spreadsheet'!K$4,"")</f>
        <v/>
      </c>
      <c r="L85" t="str">
        <f>IF(ISNUMBER('Panel Spreadsheet'!L37),'Panel Spreadsheet'!$E37-'Panel Spreadsheet'!L$4,"")</f>
        <v/>
      </c>
      <c r="M85" t="str">
        <f>IF(ISNUMBER('Panel Spreadsheet'!M37),'Panel Spreadsheet'!$E37-'Panel Spreadsheet'!M$4,"")</f>
        <v/>
      </c>
      <c r="N85">
        <f>IF(ISNUMBER('Panel Spreadsheet'!N37),'Panel Spreadsheet'!$E37-'Panel Spreadsheet'!N$4,"")</f>
        <v>16</v>
      </c>
      <c r="O85">
        <f>IF(ISNUMBER('Panel Spreadsheet'!O37),'Panel Spreadsheet'!$E37-'Panel Spreadsheet'!O$4,"")</f>
        <v>15</v>
      </c>
      <c r="P85">
        <f>IF(ISNUMBER('Panel Spreadsheet'!P37),'Panel Spreadsheet'!$E37-'Panel Spreadsheet'!P$4,"")</f>
        <v>14</v>
      </c>
      <c r="Q85" t="str">
        <f>IF(ISNUMBER('Panel Spreadsheet'!Q37),'Panel Spreadsheet'!$E37-'Panel Spreadsheet'!Q$4,"")</f>
        <v/>
      </c>
      <c r="R85" t="str">
        <f>IF(ISNUMBER('Panel Spreadsheet'!R37),'Panel Spreadsheet'!$E37-'Panel Spreadsheet'!R$4,"")</f>
        <v/>
      </c>
      <c r="S85" t="str">
        <f>IF(ISNUMBER('Panel Spreadsheet'!S37),'Panel Spreadsheet'!$E37-'Panel Spreadsheet'!S$4,"")</f>
        <v/>
      </c>
      <c r="T85" t="str">
        <f>IF(ISNUMBER('Panel Spreadsheet'!T37),'Panel Spreadsheet'!$E37-'Panel Spreadsheet'!T$4,"")</f>
        <v/>
      </c>
      <c r="U85" t="str">
        <f>IF(ISNUMBER('Panel Spreadsheet'!U37),'Panel Spreadsheet'!$E37-'Panel Spreadsheet'!U$4,"")</f>
        <v/>
      </c>
      <c r="V85" t="str">
        <f>IF(ISNUMBER('Panel Spreadsheet'!V37),'Panel Spreadsheet'!$E37-'Panel Spreadsheet'!V$4,"")</f>
        <v/>
      </c>
      <c r="W85" t="str">
        <f>IF(ISNUMBER('Panel Spreadsheet'!W37),'Panel Spreadsheet'!$E37-'Panel Spreadsheet'!W$4,"")</f>
        <v/>
      </c>
      <c r="X85" t="str">
        <f>IF(ISNUMBER('Panel Spreadsheet'!X37),'Panel Spreadsheet'!$E37-'Panel Spreadsheet'!X$4,"")</f>
        <v/>
      </c>
      <c r="Y85" t="str">
        <f>IF(ISNUMBER('Panel Spreadsheet'!Y37),'Panel Spreadsheet'!$E37-'Panel Spreadsheet'!Y$4,"")</f>
        <v/>
      </c>
      <c r="Z85" t="str">
        <f>IF(ISNUMBER('Panel Spreadsheet'!Z37),'Panel Spreadsheet'!$E37-'Panel Spreadsheet'!Z$4,"")</f>
        <v/>
      </c>
      <c r="AA85" t="str">
        <f>IF(ISNUMBER('Panel Spreadsheet'!AA37),'Panel Spreadsheet'!$E37-'Panel Spreadsheet'!AA$4,"")</f>
        <v/>
      </c>
      <c r="AB85" t="str">
        <f>IF(ISNUMBER('Panel Spreadsheet'!AB37),'Panel Spreadsheet'!$E37-'Panel Spreadsheet'!AB$4,"")</f>
        <v/>
      </c>
      <c r="AC85" t="str">
        <f>IF(ISNUMBER('Panel Spreadsheet'!AC37),'Panel Spreadsheet'!$E37-'Panel Spreadsheet'!AC$4,"")</f>
        <v/>
      </c>
      <c r="AD85" t="str">
        <f>IF(ISNUMBER('Panel Spreadsheet'!AD37),'Panel Spreadsheet'!$E37-'Panel Spreadsheet'!AD$4,"")</f>
        <v/>
      </c>
      <c r="AE85" t="str">
        <f>IF(ISNUMBER('Panel Spreadsheet'!AE37),'Panel Spreadsheet'!$E37-'Panel Spreadsheet'!AE$4,"")</f>
        <v/>
      </c>
      <c r="AF85" t="str">
        <f>IF(ISNUMBER('Panel Spreadsheet'!AF37),'Panel Spreadsheet'!$E37-'Panel Spreadsheet'!AF$4,"")</f>
        <v/>
      </c>
      <c r="AG85" t="str">
        <f>IF(ISNUMBER('Panel Spreadsheet'!AG37),'Panel Spreadsheet'!$E37-'Panel Spreadsheet'!AG$4,"")</f>
        <v/>
      </c>
      <c r="AH85" t="str">
        <f>IF(ISNUMBER('Panel Spreadsheet'!AH37),'Panel Spreadsheet'!$E37-'Panel Spreadsheet'!AH$4,"")</f>
        <v/>
      </c>
      <c r="AI85" t="str">
        <f>IF(ISNUMBER('Panel Spreadsheet'!AI37),'Panel Spreadsheet'!$E37-'Panel Spreadsheet'!AI$4,"")</f>
        <v/>
      </c>
      <c r="AJ85" t="str">
        <f>IF(ISNUMBER('Panel Spreadsheet'!AJ37),'Panel Spreadsheet'!$E37-'Panel Spreadsheet'!AJ$4,"")</f>
        <v/>
      </c>
      <c r="AK85" t="str">
        <f>IF(ISNUMBER('Panel Spreadsheet'!AK37),'Panel Spreadsheet'!$E37-'Panel Spreadsheet'!AK$4,"")</f>
        <v/>
      </c>
      <c r="AL85" t="str">
        <f>IF(ISNUMBER('Panel Spreadsheet'!AL37),'Panel Spreadsheet'!$E37-'Panel Spreadsheet'!AL$4,"")</f>
        <v/>
      </c>
      <c r="AM85" t="str">
        <f>IF(ISNUMBER('Panel Spreadsheet'!AM37),'Panel Spreadsheet'!$E37-'Panel Spreadsheet'!AM$4,"")</f>
        <v/>
      </c>
      <c r="AN85" t="str">
        <f>IF(ISNUMBER('Panel Spreadsheet'!AN37),'Panel Spreadsheet'!$E37-'Panel Spreadsheet'!AN$4,"")</f>
        <v/>
      </c>
      <c r="AO85" t="str">
        <f>IF(ISNUMBER('Panel Spreadsheet'!AO37),'Panel Spreadsheet'!$E37-'Panel Spreadsheet'!AO$4,"")</f>
        <v/>
      </c>
      <c r="AP85" t="str">
        <f>IF(ISNUMBER('Panel Spreadsheet'!AP37),'Panel Spreadsheet'!$E37-'Panel Spreadsheet'!AP$4,"")</f>
        <v/>
      </c>
      <c r="AQ85" t="str">
        <f>IF(ISNUMBER('Panel Spreadsheet'!AQ37),'Panel Spreadsheet'!$E37-'Panel Spreadsheet'!AQ$4,"")</f>
        <v/>
      </c>
      <c r="AR85" t="str">
        <f>IF(ISNUMBER('Panel Spreadsheet'!AR37),'Panel Spreadsheet'!$E37-'Panel Spreadsheet'!AR$4,"")</f>
        <v/>
      </c>
      <c r="AS85" t="str">
        <f>IF(ISNUMBER('Panel Spreadsheet'!AS37),'Panel Spreadsheet'!$E37-'Panel Spreadsheet'!AS$4,"")</f>
        <v/>
      </c>
      <c r="AT85" t="str">
        <f>IF(ISNUMBER('Panel Spreadsheet'!AT37),'Panel Spreadsheet'!$E37-'Panel Spreadsheet'!AT$4,"")</f>
        <v/>
      </c>
      <c r="AU85" t="str">
        <f>IF(ISNUMBER('Panel Spreadsheet'!AU37),'Panel Spreadsheet'!$E37-'Panel Spreadsheet'!AU$4,"")</f>
        <v/>
      </c>
      <c r="AV85" t="str">
        <f>IF(ISNUMBER('Panel Spreadsheet'!AV37),'Panel Spreadsheet'!$E37-'Panel Spreadsheet'!AV$4,"")</f>
        <v/>
      </c>
      <c r="AW85" t="str">
        <f>IF(ISNUMBER('Panel Spreadsheet'!AW37),'Panel Spreadsheet'!$E37-'Panel Spreadsheet'!AW$4,"")</f>
        <v/>
      </c>
      <c r="AX85" t="str">
        <f>IF(ISNUMBER('Panel Spreadsheet'!AX37),'Panel Spreadsheet'!$E37-'Panel Spreadsheet'!AX$4,"")</f>
        <v/>
      </c>
      <c r="AY85" t="str">
        <f>IF(ISNUMBER('Panel Spreadsheet'!AY37),'Panel Spreadsheet'!$E37-'Panel Spreadsheet'!AY$4,"")</f>
        <v/>
      </c>
    </row>
    <row r="86" spans="1:51" x14ac:dyDescent="0.35">
      <c r="A86" t="s">
        <v>79</v>
      </c>
      <c r="B86" t="s">
        <v>155</v>
      </c>
      <c r="C86" s="15">
        <v>4</v>
      </c>
      <c r="D86">
        <v>1965</v>
      </c>
      <c r="E86" s="112">
        <v>1965</v>
      </c>
      <c r="F86" t="str">
        <f>IF(ISNUMBER('Panel Spreadsheet'!F38),'Panel Spreadsheet'!$E38-'Panel Spreadsheet'!F$4,"")</f>
        <v/>
      </c>
      <c r="G86" t="str">
        <f>IF(ISNUMBER('Panel Spreadsheet'!G38),'Panel Spreadsheet'!$E38-'Panel Spreadsheet'!G$4,"")</f>
        <v/>
      </c>
      <c r="H86" t="str">
        <f>IF(ISNUMBER('Panel Spreadsheet'!H38),'Panel Spreadsheet'!$E38-'Panel Spreadsheet'!H$4,"")</f>
        <v/>
      </c>
      <c r="I86" t="str">
        <f>IF(ISNUMBER('Panel Spreadsheet'!I38),'Panel Spreadsheet'!$E38-'Panel Spreadsheet'!I$4,"")</f>
        <v/>
      </c>
      <c r="J86" t="str">
        <f>IF(ISNUMBER('Panel Spreadsheet'!J38),'Panel Spreadsheet'!$E38-'Panel Spreadsheet'!J$4,"")</f>
        <v/>
      </c>
      <c r="K86" t="str">
        <f>IF(ISNUMBER('Panel Spreadsheet'!K38),'Panel Spreadsheet'!$E38-'Panel Spreadsheet'!K$4,"")</f>
        <v/>
      </c>
      <c r="L86" t="str">
        <f>IF(ISNUMBER('Panel Spreadsheet'!L38),'Panel Spreadsheet'!$E38-'Panel Spreadsheet'!L$4,"")</f>
        <v/>
      </c>
      <c r="M86" t="str">
        <f>IF(ISNUMBER('Panel Spreadsheet'!M38),'Panel Spreadsheet'!$E38-'Panel Spreadsheet'!M$4,"")</f>
        <v/>
      </c>
      <c r="N86" t="str">
        <f>IF(ISNUMBER('Panel Spreadsheet'!N38),'Panel Spreadsheet'!$E38-'Panel Spreadsheet'!N$4,"")</f>
        <v/>
      </c>
      <c r="O86" t="str">
        <f>IF(ISNUMBER('Panel Spreadsheet'!O38),'Panel Spreadsheet'!$E38-'Panel Spreadsheet'!O$4,"")</f>
        <v/>
      </c>
      <c r="P86" t="str">
        <f>IF(ISNUMBER('Panel Spreadsheet'!P38),'Panel Spreadsheet'!$E38-'Panel Spreadsheet'!P$4,"")</f>
        <v/>
      </c>
      <c r="Q86" t="str">
        <f>IF(ISNUMBER('Panel Spreadsheet'!Q38),'Panel Spreadsheet'!$E38-'Panel Spreadsheet'!Q$4,"")</f>
        <v/>
      </c>
      <c r="R86" t="str">
        <f>IF(ISNUMBER('Panel Spreadsheet'!R38),'Panel Spreadsheet'!$E38-'Panel Spreadsheet'!R$4,"")</f>
        <v/>
      </c>
      <c r="S86" t="str">
        <f>IF(ISNUMBER('Panel Spreadsheet'!S38),'Panel Spreadsheet'!$E38-'Panel Spreadsheet'!S$4,"")</f>
        <v/>
      </c>
      <c r="T86" t="str">
        <f>IF(ISNUMBER('Panel Spreadsheet'!T38),'Panel Spreadsheet'!$E38-'Panel Spreadsheet'!T$4,"")</f>
        <v/>
      </c>
      <c r="U86" t="str">
        <f>IF(ISNUMBER('Panel Spreadsheet'!U38),'Panel Spreadsheet'!$E38-'Panel Spreadsheet'!U$4,"")</f>
        <v/>
      </c>
      <c r="V86" t="str">
        <f>IF(ISNUMBER('Panel Spreadsheet'!V38),'Panel Spreadsheet'!$E38-'Panel Spreadsheet'!V$4,"")</f>
        <v/>
      </c>
      <c r="W86" t="str">
        <f>IF(ISNUMBER('Panel Spreadsheet'!W38),'Panel Spreadsheet'!$E38-'Panel Spreadsheet'!W$4,"")</f>
        <v/>
      </c>
      <c r="X86" t="str">
        <f>IF(ISNUMBER('Panel Spreadsheet'!X38),'Panel Spreadsheet'!$E38-'Panel Spreadsheet'!X$4,"")</f>
        <v/>
      </c>
      <c r="Y86" t="str">
        <f>IF(ISNUMBER('Panel Spreadsheet'!Y38),'Panel Spreadsheet'!$E38-'Panel Spreadsheet'!Y$4,"")</f>
        <v/>
      </c>
      <c r="Z86" t="str">
        <f>IF(ISNUMBER('Panel Spreadsheet'!Z38),'Panel Spreadsheet'!$E38-'Panel Spreadsheet'!Z$4,"")</f>
        <v/>
      </c>
      <c r="AA86" t="str">
        <f>IF(ISNUMBER('Panel Spreadsheet'!AA38),'Panel Spreadsheet'!$E38-'Panel Spreadsheet'!AA$4,"")</f>
        <v/>
      </c>
      <c r="AB86" t="str">
        <f>IF(ISNUMBER('Panel Spreadsheet'!AB38),'Panel Spreadsheet'!$E38-'Panel Spreadsheet'!AB$4,"")</f>
        <v/>
      </c>
      <c r="AC86" t="str">
        <f>IF(ISNUMBER('Panel Spreadsheet'!AC38),'Panel Spreadsheet'!$E38-'Panel Spreadsheet'!AC$4,"")</f>
        <v/>
      </c>
      <c r="AD86" t="str">
        <f>IF(ISNUMBER('Panel Spreadsheet'!AD38),'Panel Spreadsheet'!$E38-'Panel Spreadsheet'!AD$4,"")</f>
        <v/>
      </c>
      <c r="AE86" t="str">
        <f>IF(ISNUMBER('Panel Spreadsheet'!AE38),'Panel Spreadsheet'!$E38-'Panel Spreadsheet'!AE$4,"")</f>
        <v/>
      </c>
      <c r="AF86" t="str">
        <f>IF(ISNUMBER('Panel Spreadsheet'!AF38),'Panel Spreadsheet'!$E38-'Panel Spreadsheet'!AF$4,"")</f>
        <v/>
      </c>
      <c r="AG86" t="str">
        <f>IF(ISNUMBER('Panel Spreadsheet'!AG38),'Panel Spreadsheet'!$E38-'Panel Spreadsheet'!AG$4,"")</f>
        <v/>
      </c>
      <c r="AH86" t="str">
        <f>IF(ISNUMBER('Panel Spreadsheet'!AH38),'Panel Spreadsheet'!$E38-'Panel Spreadsheet'!AH$4,"")</f>
        <v/>
      </c>
      <c r="AI86" t="str">
        <f>IF(ISNUMBER('Panel Spreadsheet'!AI38),'Panel Spreadsheet'!$E38-'Panel Spreadsheet'!AI$4,"")</f>
        <v/>
      </c>
      <c r="AJ86" t="str">
        <f>IF(ISNUMBER('Panel Spreadsheet'!AJ38),'Panel Spreadsheet'!$E38-'Panel Spreadsheet'!AJ$4,"")</f>
        <v/>
      </c>
      <c r="AK86" t="str">
        <f>IF(ISNUMBER('Panel Spreadsheet'!AK38),'Panel Spreadsheet'!$E38-'Panel Spreadsheet'!AK$4,"")</f>
        <v/>
      </c>
      <c r="AL86" t="str">
        <f>IF(ISNUMBER('Panel Spreadsheet'!AL38),'Panel Spreadsheet'!$E38-'Panel Spreadsheet'!AL$4,"")</f>
        <v/>
      </c>
      <c r="AM86" t="str">
        <f>IF(ISNUMBER('Panel Spreadsheet'!AM38),'Panel Spreadsheet'!$E38-'Panel Spreadsheet'!AM$4,"")</f>
        <v/>
      </c>
      <c r="AN86" t="str">
        <f>IF(ISNUMBER('Panel Spreadsheet'!AN38),'Panel Spreadsheet'!$E38-'Panel Spreadsheet'!AN$4,"")</f>
        <v/>
      </c>
      <c r="AO86" t="str">
        <f>IF(ISNUMBER('Panel Spreadsheet'!AO38),'Panel Spreadsheet'!$E38-'Panel Spreadsheet'!AO$4,"")</f>
        <v/>
      </c>
      <c r="AP86" t="str">
        <f>IF(ISNUMBER('Panel Spreadsheet'!AP38),'Panel Spreadsheet'!$E38-'Panel Spreadsheet'!AP$4,"")</f>
        <v/>
      </c>
      <c r="AQ86" t="str">
        <f>IF(ISNUMBER('Panel Spreadsheet'!AQ38),'Panel Spreadsheet'!$E38-'Panel Spreadsheet'!AQ$4,"")</f>
        <v/>
      </c>
      <c r="AR86" t="str">
        <f>IF(ISNUMBER('Panel Spreadsheet'!AR38),'Panel Spreadsheet'!$E38-'Panel Spreadsheet'!AR$4,"")</f>
        <v/>
      </c>
      <c r="AS86" t="str">
        <f>IF(ISNUMBER('Panel Spreadsheet'!AS38),'Panel Spreadsheet'!$E38-'Panel Spreadsheet'!AS$4,"")</f>
        <v/>
      </c>
      <c r="AT86" t="str">
        <f>IF(ISNUMBER('Panel Spreadsheet'!AT38),'Panel Spreadsheet'!$E38-'Panel Spreadsheet'!AT$4,"")</f>
        <v/>
      </c>
      <c r="AU86" t="str">
        <f>IF(ISNUMBER('Panel Spreadsheet'!AU38),'Panel Spreadsheet'!$E38-'Panel Spreadsheet'!AU$4,"")</f>
        <v/>
      </c>
      <c r="AV86">
        <f>IF(ISNUMBER('Panel Spreadsheet'!AV38),'Panel Spreadsheet'!$E38-'Panel Spreadsheet'!AV$4,"")</f>
        <v>2</v>
      </c>
      <c r="AW86" t="str">
        <f>IF(ISNUMBER('Panel Spreadsheet'!AW38),'Panel Spreadsheet'!$E38-'Panel Spreadsheet'!AW$4,"")</f>
        <v/>
      </c>
      <c r="AX86" t="str">
        <f>IF(ISNUMBER('Panel Spreadsheet'!AX38),'Panel Spreadsheet'!$E38-'Panel Spreadsheet'!AX$4,"")</f>
        <v/>
      </c>
      <c r="AY86" t="str">
        <f>IF(ISNUMBER('Panel Spreadsheet'!AY38),'Panel Spreadsheet'!$E38-'Panel Spreadsheet'!AY$4,"")</f>
        <v/>
      </c>
    </row>
    <row r="87" spans="1:51" x14ac:dyDescent="0.35">
      <c r="A87" t="s">
        <v>18</v>
      </c>
      <c r="B87" t="s">
        <v>155</v>
      </c>
      <c r="C87" s="15">
        <v>4.25</v>
      </c>
      <c r="D87">
        <v>1973</v>
      </c>
      <c r="E87">
        <v>1978</v>
      </c>
      <c r="F87" t="str">
        <f>IF(ISNUMBER('Panel Spreadsheet'!F39),'Panel Spreadsheet'!$E39-'Panel Spreadsheet'!F$4,"")</f>
        <v/>
      </c>
      <c r="G87" t="str">
        <f>IF(ISNUMBER('Panel Spreadsheet'!G39),'Panel Spreadsheet'!$E39-'Panel Spreadsheet'!G$4,"")</f>
        <v/>
      </c>
      <c r="H87" t="str">
        <f>IF(ISNUMBER('Panel Spreadsheet'!H39),'Panel Spreadsheet'!$E39-'Panel Spreadsheet'!H$4,"")</f>
        <v/>
      </c>
      <c r="I87" t="str">
        <f>IF(ISNUMBER('Panel Spreadsheet'!I39),'Panel Spreadsheet'!$E39-'Panel Spreadsheet'!I$4,"")</f>
        <v/>
      </c>
      <c r="J87" t="str">
        <f>IF(ISNUMBER('Panel Spreadsheet'!J39),'Panel Spreadsheet'!$E39-'Panel Spreadsheet'!J$4,"")</f>
        <v/>
      </c>
      <c r="K87" t="str">
        <f>IF(ISNUMBER('Panel Spreadsheet'!K39),'Panel Spreadsheet'!$E39-'Panel Spreadsheet'!K$4,"")</f>
        <v/>
      </c>
      <c r="L87" t="str">
        <f>IF(ISNUMBER('Panel Spreadsheet'!L39),'Panel Spreadsheet'!$E39-'Panel Spreadsheet'!L$4,"")</f>
        <v/>
      </c>
      <c r="M87" t="str">
        <f>IF(ISNUMBER('Panel Spreadsheet'!M39),'Panel Spreadsheet'!$E39-'Panel Spreadsheet'!M$4,"")</f>
        <v/>
      </c>
      <c r="N87" t="str">
        <f>IF(ISNUMBER('Panel Spreadsheet'!N39),'Panel Spreadsheet'!$E39-'Panel Spreadsheet'!N$4,"")</f>
        <v/>
      </c>
      <c r="O87" t="str">
        <f>IF(ISNUMBER('Panel Spreadsheet'!O39),'Panel Spreadsheet'!$E39-'Panel Spreadsheet'!O$4,"")</f>
        <v/>
      </c>
      <c r="P87" t="str">
        <f>IF(ISNUMBER('Panel Spreadsheet'!P39),'Panel Spreadsheet'!$E39-'Panel Spreadsheet'!P$4,"")</f>
        <v/>
      </c>
      <c r="Q87" t="str">
        <f>IF(ISNUMBER('Panel Spreadsheet'!Q39),'Panel Spreadsheet'!$E39-'Panel Spreadsheet'!Q$4,"")</f>
        <v/>
      </c>
      <c r="R87" t="str">
        <f>IF(ISNUMBER('Panel Spreadsheet'!R39),'Panel Spreadsheet'!$E39-'Panel Spreadsheet'!R$4,"")</f>
        <v/>
      </c>
      <c r="S87" t="str">
        <f>IF(ISNUMBER('Panel Spreadsheet'!S39),'Panel Spreadsheet'!$E39-'Panel Spreadsheet'!S$4,"")</f>
        <v/>
      </c>
      <c r="T87" t="str">
        <f>IF(ISNUMBER('Panel Spreadsheet'!T39),'Panel Spreadsheet'!$E39-'Panel Spreadsheet'!T$4,"")</f>
        <v/>
      </c>
      <c r="U87" t="str">
        <f>IF(ISNUMBER('Panel Spreadsheet'!U39),'Panel Spreadsheet'!$E39-'Panel Spreadsheet'!U$4,"")</f>
        <v/>
      </c>
      <c r="V87" t="str">
        <f>IF(ISNUMBER('Panel Spreadsheet'!V39),'Panel Spreadsheet'!$E39-'Panel Spreadsheet'!V$4,"")</f>
        <v/>
      </c>
      <c r="W87" t="str">
        <f>IF(ISNUMBER('Panel Spreadsheet'!W39),'Panel Spreadsheet'!$E39-'Panel Spreadsheet'!W$4,"")</f>
        <v/>
      </c>
      <c r="X87" t="str">
        <f>IF(ISNUMBER('Panel Spreadsheet'!X39),'Panel Spreadsheet'!$E39-'Panel Spreadsheet'!X$4,"")</f>
        <v/>
      </c>
      <c r="Y87" t="str">
        <f>IF(ISNUMBER('Panel Spreadsheet'!Y39),'Panel Spreadsheet'!$E39-'Panel Spreadsheet'!Y$4,"")</f>
        <v/>
      </c>
      <c r="Z87" t="str">
        <f>IF(ISNUMBER('Panel Spreadsheet'!Z39),'Panel Spreadsheet'!$E39-'Panel Spreadsheet'!Z$4,"")</f>
        <v/>
      </c>
      <c r="AA87" t="str">
        <f>IF(ISNUMBER('Panel Spreadsheet'!AA39),'Panel Spreadsheet'!$E39-'Panel Spreadsheet'!AA$4,"")</f>
        <v/>
      </c>
      <c r="AB87" t="str">
        <f>IF(ISNUMBER('Panel Spreadsheet'!AB39),'Panel Spreadsheet'!$E39-'Panel Spreadsheet'!AB$4,"")</f>
        <v/>
      </c>
      <c r="AC87" t="str">
        <f>IF(ISNUMBER('Panel Spreadsheet'!AC39),'Panel Spreadsheet'!$E39-'Panel Spreadsheet'!AC$4,"")</f>
        <v/>
      </c>
      <c r="AD87" t="str">
        <f>IF(ISNUMBER('Panel Spreadsheet'!AD39),'Panel Spreadsheet'!$E39-'Panel Spreadsheet'!AD$4,"")</f>
        <v/>
      </c>
      <c r="AE87" t="str">
        <f>IF(ISNUMBER('Panel Spreadsheet'!AE39),'Panel Spreadsheet'!$E39-'Panel Spreadsheet'!AE$4,"")</f>
        <v/>
      </c>
      <c r="AF87" t="str">
        <f>IF(ISNUMBER('Panel Spreadsheet'!AF39),'Panel Spreadsheet'!$E39-'Panel Spreadsheet'!AF$4,"")</f>
        <v/>
      </c>
      <c r="AG87" t="str">
        <f>IF(ISNUMBER('Panel Spreadsheet'!AG39),'Panel Spreadsheet'!$E39-'Panel Spreadsheet'!AG$4,"")</f>
        <v/>
      </c>
      <c r="AH87" t="str">
        <f>IF(ISNUMBER('Panel Spreadsheet'!AH39),'Panel Spreadsheet'!$E39-'Panel Spreadsheet'!AH$4,"")</f>
        <v/>
      </c>
      <c r="AI87" t="str">
        <f>IF(ISNUMBER('Panel Spreadsheet'!AI39),'Panel Spreadsheet'!$E39-'Panel Spreadsheet'!AI$4,"")</f>
        <v/>
      </c>
      <c r="AJ87" t="str">
        <f>IF(ISNUMBER('Panel Spreadsheet'!AJ39),'Panel Spreadsheet'!$E39-'Panel Spreadsheet'!AJ$4,"")</f>
        <v/>
      </c>
      <c r="AK87" t="str">
        <f>IF(ISNUMBER('Panel Spreadsheet'!AK39),'Panel Spreadsheet'!$E39-'Panel Spreadsheet'!AK$4,"")</f>
        <v/>
      </c>
      <c r="AL87">
        <f>IF(ISNUMBER('Panel Spreadsheet'!AL39),'Panel Spreadsheet'!$E39-'Panel Spreadsheet'!AL$4,"")</f>
        <v>25</v>
      </c>
      <c r="AM87">
        <f>IF(ISNUMBER('Panel Spreadsheet'!AM39),'Panel Spreadsheet'!$E39-'Panel Spreadsheet'!AM$4,"")</f>
        <v>24</v>
      </c>
      <c r="AN87">
        <f>IF(ISNUMBER('Panel Spreadsheet'!AN39),'Panel Spreadsheet'!$E39-'Panel Spreadsheet'!AN$4,"")</f>
        <v>23</v>
      </c>
      <c r="AO87">
        <f>IF(ISNUMBER('Panel Spreadsheet'!AO39),'Panel Spreadsheet'!$E39-'Panel Spreadsheet'!AO$4,"")</f>
        <v>22</v>
      </c>
      <c r="AP87">
        <f>IF(ISNUMBER('Panel Spreadsheet'!AP39),'Panel Spreadsheet'!$E39-'Panel Spreadsheet'!AP$4,"")</f>
        <v>21</v>
      </c>
      <c r="AQ87">
        <f>IF(ISNUMBER('Panel Spreadsheet'!AQ39),'Panel Spreadsheet'!$E39-'Panel Spreadsheet'!AQ$4,"")</f>
        <v>20</v>
      </c>
      <c r="AR87">
        <f>IF(ISNUMBER('Panel Spreadsheet'!AR39),'Panel Spreadsheet'!$E39-'Panel Spreadsheet'!AR$4,"")</f>
        <v>19</v>
      </c>
      <c r="AS87">
        <f>IF(ISNUMBER('Panel Spreadsheet'!AS39),'Panel Spreadsheet'!$E39-'Panel Spreadsheet'!AS$4,"")</f>
        <v>18</v>
      </c>
      <c r="AT87">
        <f>IF(ISNUMBER('Panel Spreadsheet'!AT39),'Panel Spreadsheet'!$E39-'Panel Spreadsheet'!AT$4,"")</f>
        <v>17</v>
      </c>
      <c r="AU87">
        <f>IF(ISNUMBER('Panel Spreadsheet'!AU39),'Panel Spreadsheet'!$E39-'Panel Spreadsheet'!AU$4,"")</f>
        <v>16</v>
      </c>
      <c r="AV87">
        <f>IF(ISNUMBER('Panel Spreadsheet'!AV39),'Panel Spreadsheet'!$E39-'Panel Spreadsheet'!AV$4,"")</f>
        <v>15</v>
      </c>
      <c r="AW87" t="str">
        <f>IF(ISNUMBER('Panel Spreadsheet'!AW39),'Panel Spreadsheet'!$E39-'Panel Spreadsheet'!AW$4,"")</f>
        <v/>
      </c>
      <c r="AX87" t="str">
        <f>IF(ISNUMBER('Panel Spreadsheet'!AX39),'Panel Spreadsheet'!$E39-'Panel Spreadsheet'!AX$4,"")</f>
        <v/>
      </c>
      <c r="AY87" t="str">
        <f>IF(ISNUMBER('Panel Spreadsheet'!AY39),'Panel Spreadsheet'!$E39-'Panel Spreadsheet'!AY$4,"")</f>
        <v/>
      </c>
    </row>
    <row r="88" spans="1:51" x14ac:dyDescent="0.35">
      <c r="A88" t="s">
        <v>27</v>
      </c>
      <c r="B88" t="s">
        <v>155</v>
      </c>
      <c r="C88" s="15">
        <v>4.5</v>
      </c>
      <c r="D88">
        <v>1956</v>
      </c>
      <c r="E88" s="112">
        <v>1956</v>
      </c>
      <c r="F88" t="str">
        <f>IF(ISNUMBER('Panel Spreadsheet'!F40),'Panel Spreadsheet'!$E40-'Panel Spreadsheet'!F$4,"")</f>
        <v/>
      </c>
      <c r="G88" t="str">
        <f>IF(ISNUMBER('Panel Spreadsheet'!G40),'Panel Spreadsheet'!$E40-'Panel Spreadsheet'!G$4,"")</f>
        <v/>
      </c>
      <c r="H88" t="str">
        <f>IF(ISNUMBER('Panel Spreadsheet'!H40),'Panel Spreadsheet'!$E40-'Panel Spreadsheet'!H$4,"")</f>
        <v/>
      </c>
      <c r="I88" t="str">
        <f>IF(ISNUMBER('Panel Spreadsheet'!I40),'Panel Spreadsheet'!$E40-'Panel Spreadsheet'!I$4,"")</f>
        <v/>
      </c>
      <c r="J88" t="str">
        <f>IF(ISNUMBER('Panel Spreadsheet'!J40),'Panel Spreadsheet'!$E40-'Panel Spreadsheet'!J$4,"")</f>
        <v/>
      </c>
      <c r="K88" t="str">
        <f>IF(ISNUMBER('Panel Spreadsheet'!K40),'Panel Spreadsheet'!$E40-'Panel Spreadsheet'!K$4,"")</f>
        <v/>
      </c>
      <c r="L88" t="str">
        <f>IF(ISNUMBER('Panel Spreadsheet'!L40),'Panel Spreadsheet'!$E40-'Panel Spreadsheet'!L$4,"")</f>
        <v/>
      </c>
      <c r="M88" t="str">
        <f>IF(ISNUMBER('Panel Spreadsheet'!M40),'Panel Spreadsheet'!$E40-'Panel Spreadsheet'!M$4,"")</f>
        <v/>
      </c>
      <c r="N88">
        <f>IF(ISNUMBER('Panel Spreadsheet'!N40),'Panel Spreadsheet'!$E40-'Panel Spreadsheet'!N$4,"")</f>
        <v>27</v>
      </c>
      <c r="O88">
        <f>IF(ISNUMBER('Panel Spreadsheet'!O40),'Panel Spreadsheet'!$E40-'Panel Spreadsheet'!O$4,"")</f>
        <v>26</v>
      </c>
      <c r="P88">
        <f>IF(ISNUMBER('Panel Spreadsheet'!P40),'Panel Spreadsheet'!$E40-'Panel Spreadsheet'!P$4,"")</f>
        <v>25</v>
      </c>
      <c r="Q88">
        <f>IF(ISNUMBER('Panel Spreadsheet'!Q40),'Panel Spreadsheet'!$E40-'Panel Spreadsheet'!Q$4,"")</f>
        <v>24</v>
      </c>
      <c r="R88">
        <f>IF(ISNUMBER('Panel Spreadsheet'!R40),'Panel Spreadsheet'!$E40-'Panel Spreadsheet'!R$4,"")</f>
        <v>23</v>
      </c>
      <c r="S88">
        <f>IF(ISNUMBER('Panel Spreadsheet'!S40),'Panel Spreadsheet'!$E40-'Panel Spreadsheet'!S$4,"")</f>
        <v>22</v>
      </c>
      <c r="T88">
        <f>IF(ISNUMBER('Panel Spreadsheet'!T40),'Panel Spreadsheet'!$E40-'Panel Spreadsheet'!T$4,"")</f>
        <v>21</v>
      </c>
      <c r="U88">
        <f>IF(ISNUMBER('Panel Spreadsheet'!U40),'Panel Spreadsheet'!$E40-'Panel Spreadsheet'!U$4,"")</f>
        <v>20</v>
      </c>
      <c r="V88">
        <f>IF(ISNUMBER('Panel Spreadsheet'!V40),'Panel Spreadsheet'!$E40-'Panel Spreadsheet'!V$4,"")</f>
        <v>19</v>
      </c>
      <c r="W88">
        <f>IF(ISNUMBER('Panel Spreadsheet'!W40),'Panel Spreadsheet'!$E40-'Panel Spreadsheet'!W$4,"")</f>
        <v>18</v>
      </c>
      <c r="X88">
        <f>IF(ISNUMBER('Panel Spreadsheet'!X40),'Panel Spreadsheet'!$E40-'Panel Spreadsheet'!X$4,"")</f>
        <v>17</v>
      </c>
      <c r="Y88">
        <f>IF(ISNUMBER('Panel Spreadsheet'!Y40),'Panel Spreadsheet'!$E40-'Panel Spreadsheet'!Y$4,"")</f>
        <v>16</v>
      </c>
      <c r="Z88">
        <f>IF(ISNUMBER('Panel Spreadsheet'!Z40),'Panel Spreadsheet'!$E40-'Panel Spreadsheet'!Z$4,"")</f>
        <v>15</v>
      </c>
      <c r="AA88">
        <f>IF(ISNUMBER('Panel Spreadsheet'!AA40),'Panel Spreadsheet'!$E40-'Panel Spreadsheet'!AA$4,"")</f>
        <v>14</v>
      </c>
      <c r="AB88" t="str">
        <f>IF(ISNUMBER('Panel Spreadsheet'!AB40),'Panel Spreadsheet'!$E40-'Panel Spreadsheet'!AB$4,"")</f>
        <v/>
      </c>
      <c r="AC88" t="str">
        <f>IF(ISNUMBER('Panel Spreadsheet'!AC40),'Panel Spreadsheet'!$E40-'Panel Spreadsheet'!AC$4,"")</f>
        <v/>
      </c>
      <c r="AD88" t="str">
        <f>IF(ISNUMBER('Panel Spreadsheet'!AD40),'Panel Spreadsheet'!$E40-'Panel Spreadsheet'!AD$4,"")</f>
        <v/>
      </c>
      <c r="AE88" t="str">
        <f>IF(ISNUMBER('Panel Spreadsheet'!AE40),'Panel Spreadsheet'!$E40-'Panel Spreadsheet'!AE$4,"")</f>
        <v/>
      </c>
      <c r="AF88" t="str">
        <f>IF(ISNUMBER('Panel Spreadsheet'!AF40),'Panel Spreadsheet'!$E40-'Panel Spreadsheet'!AF$4,"")</f>
        <v/>
      </c>
      <c r="AG88" t="str">
        <f>IF(ISNUMBER('Panel Spreadsheet'!AG40),'Panel Spreadsheet'!$E40-'Panel Spreadsheet'!AG$4,"")</f>
        <v/>
      </c>
      <c r="AH88" t="str">
        <f>IF(ISNUMBER('Panel Spreadsheet'!AH40),'Panel Spreadsheet'!$E40-'Panel Spreadsheet'!AH$4,"")</f>
        <v/>
      </c>
      <c r="AI88" t="str">
        <f>IF(ISNUMBER('Panel Spreadsheet'!AI40),'Panel Spreadsheet'!$E40-'Panel Spreadsheet'!AI$4,"")</f>
        <v/>
      </c>
      <c r="AJ88" t="str">
        <f>IF(ISNUMBER('Panel Spreadsheet'!AJ40),'Panel Spreadsheet'!$E40-'Panel Spreadsheet'!AJ$4,"")</f>
        <v/>
      </c>
      <c r="AK88" t="str">
        <f>IF(ISNUMBER('Panel Spreadsheet'!AK40),'Panel Spreadsheet'!$E40-'Panel Spreadsheet'!AK$4,"")</f>
        <v/>
      </c>
      <c r="AL88" t="str">
        <f>IF(ISNUMBER('Panel Spreadsheet'!AL40),'Panel Spreadsheet'!$E40-'Panel Spreadsheet'!AL$4,"")</f>
        <v/>
      </c>
      <c r="AM88" t="str">
        <f>IF(ISNUMBER('Panel Spreadsheet'!AM40),'Panel Spreadsheet'!$E40-'Panel Spreadsheet'!AM$4,"")</f>
        <v/>
      </c>
      <c r="AN88" t="str">
        <f>IF(ISNUMBER('Panel Spreadsheet'!AN40),'Panel Spreadsheet'!$E40-'Panel Spreadsheet'!AN$4,"")</f>
        <v/>
      </c>
      <c r="AO88" t="str">
        <f>IF(ISNUMBER('Panel Spreadsheet'!AO40),'Panel Spreadsheet'!$E40-'Panel Spreadsheet'!AO$4,"")</f>
        <v/>
      </c>
      <c r="AP88" t="str">
        <f>IF(ISNUMBER('Panel Spreadsheet'!AP40),'Panel Spreadsheet'!$E40-'Panel Spreadsheet'!AP$4,"")</f>
        <v/>
      </c>
      <c r="AQ88" t="str">
        <f>IF(ISNUMBER('Panel Spreadsheet'!AQ40),'Panel Spreadsheet'!$E40-'Panel Spreadsheet'!AQ$4,"")</f>
        <v/>
      </c>
      <c r="AR88" t="str">
        <f>IF(ISNUMBER('Panel Spreadsheet'!AR40),'Panel Spreadsheet'!$E40-'Panel Spreadsheet'!AR$4,"")</f>
        <v/>
      </c>
      <c r="AS88" t="str">
        <f>IF(ISNUMBER('Panel Spreadsheet'!AS40),'Panel Spreadsheet'!$E40-'Panel Spreadsheet'!AS$4,"")</f>
        <v/>
      </c>
      <c r="AT88" t="str">
        <f>IF(ISNUMBER('Panel Spreadsheet'!AT40),'Panel Spreadsheet'!$E40-'Panel Spreadsheet'!AT$4,"")</f>
        <v/>
      </c>
      <c r="AU88" t="str">
        <f>IF(ISNUMBER('Panel Spreadsheet'!AU40),'Panel Spreadsheet'!$E40-'Panel Spreadsheet'!AU$4,"")</f>
        <v/>
      </c>
      <c r="AV88" t="str">
        <f>IF(ISNUMBER('Panel Spreadsheet'!AV40),'Panel Spreadsheet'!$E40-'Panel Spreadsheet'!AV$4,"")</f>
        <v/>
      </c>
      <c r="AW88" t="str">
        <f>IF(ISNUMBER('Panel Spreadsheet'!AW40),'Panel Spreadsheet'!$E40-'Panel Spreadsheet'!AW$4,"")</f>
        <v/>
      </c>
      <c r="AX88" t="str">
        <f>IF(ISNUMBER('Panel Spreadsheet'!AX40),'Panel Spreadsheet'!$E40-'Panel Spreadsheet'!AX$4,"")</f>
        <v/>
      </c>
      <c r="AY88" t="str">
        <f>IF(ISNUMBER('Panel Spreadsheet'!AY40),'Panel Spreadsheet'!$E40-'Panel Spreadsheet'!AY$4,"")</f>
        <v/>
      </c>
    </row>
    <row r="89" spans="1:51" x14ac:dyDescent="0.35">
      <c r="A89" t="s">
        <v>13</v>
      </c>
      <c r="B89" t="s">
        <v>155</v>
      </c>
      <c r="C89" s="15">
        <v>4.5</v>
      </c>
      <c r="D89">
        <v>1958</v>
      </c>
      <c r="E89">
        <v>1968</v>
      </c>
      <c r="F89" t="str">
        <f>IF(ISNUMBER('Panel Spreadsheet'!F41),'Panel Spreadsheet'!$E41-'Panel Spreadsheet'!F$4,"")</f>
        <v/>
      </c>
      <c r="G89" t="str">
        <f>IF(ISNUMBER('Panel Spreadsheet'!G41),'Panel Spreadsheet'!$E41-'Panel Spreadsheet'!G$4,"")</f>
        <v/>
      </c>
      <c r="H89" t="str">
        <f>IF(ISNUMBER('Panel Spreadsheet'!H41),'Panel Spreadsheet'!$E41-'Panel Spreadsheet'!H$4,"")</f>
        <v/>
      </c>
      <c r="I89" t="str">
        <f>IF(ISNUMBER('Panel Spreadsheet'!I41),'Panel Spreadsheet'!$E41-'Panel Spreadsheet'!I$4,"")</f>
        <v/>
      </c>
      <c r="J89" t="str">
        <f>IF(ISNUMBER('Panel Spreadsheet'!J41),'Panel Spreadsheet'!$E41-'Panel Spreadsheet'!J$4,"")</f>
        <v/>
      </c>
      <c r="K89" t="str">
        <f>IF(ISNUMBER('Panel Spreadsheet'!K41),'Panel Spreadsheet'!$E41-'Panel Spreadsheet'!K$4,"")</f>
        <v/>
      </c>
      <c r="L89" t="str">
        <f>IF(ISNUMBER('Panel Spreadsheet'!L41),'Panel Spreadsheet'!$E41-'Panel Spreadsheet'!L$4,"")</f>
        <v/>
      </c>
      <c r="M89" t="str">
        <f>IF(ISNUMBER('Panel Spreadsheet'!M41),'Panel Spreadsheet'!$E41-'Panel Spreadsheet'!M$4,"")</f>
        <v/>
      </c>
      <c r="N89">
        <f>IF(ISNUMBER('Panel Spreadsheet'!N41),'Panel Spreadsheet'!$E41-'Panel Spreadsheet'!N$4,"")</f>
        <v>39</v>
      </c>
      <c r="O89">
        <f>IF(ISNUMBER('Panel Spreadsheet'!O41),'Panel Spreadsheet'!$E41-'Panel Spreadsheet'!O$4,"")</f>
        <v>38</v>
      </c>
      <c r="P89" t="str">
        <f>IF(ISNUMBER('Panel Spreadsheet'!P41),'Panel Spreadsheet'!$E41-'Panel Spreadsheet'!P$4,"")</f>
        <v/>
      </c>
      <c r="Q89" t="str">
        <f>IF(ISNUMBER('Panel Spreadsheet'!Q41),'Panel Spreadsheet'!$E41-'Panel Spreadsheet'!Q$4,"")</f>
        <v/>
      </c>
      <c r="R89" t="str">
        <f>IF(ISNUMBER('Panel Spreadsheet'!R41),'Panel Spreadsheet'!$E41-'Panel Spreadsheet'!R$4,"")</f>
        <v/>
      </c>
      <c r="S89" t="str">
        <f>IF(ISNUMBER('Panel Spreadsheet'!S41),'Panel Spreadsheet'!$E41-'Panel Spreadsheet'!S$4,"")</f>
        <v/>
      </c>
      <c r="T89" t="str">
        <f>IF(ISNUMBER('Panel Spreadsheet'!T41),'Panel Spreadsheet'!$E41-'Panel Spreadsheet'!T$4,"")</f>
        <v/>
      </c>
      <c r="U89" t="str">
        <f>IF(ISNUMBER('Panel Spreadsheet'!U41),'Panel Spreadsheet'!$E41-'Panel Spreadsheet'!U$4,"")</f>
        <v/>
      </c>
      <c r="V89" t="str">
        <f>IF(ISNUMBER('Panel Spreadsheet'!V41),'Panel Spreadsheet'!$E41-'Panel Spreadsheet'!V$4,"")</f>
        <v/>
      </c>
      <c r="W89" t="str">
        <f>IF(ISNUMBER('Panel Spreadsheet'!W41),'Panel Spreadsheet'!$E41-'Panel Spreadsheet'!W$4,"")</f>
        <v/>
      </c>
      <c r="X89" t="str">
        <f>IF(ISNUMBER('Panel Spreadsheet'!X41),'Panel Spreadsheet'!$E41-'Panel Spreadsheet'!X$4,"")</f>
        <v/>
      </c>
      <c r="Y89" t="str">
        <f>IF(ISNUMBER('Panel Spreadsheet'!Y41),'Panel Spreadsheet'!$E41-'Panel Spreadsheet'!Y$4,"")</f>
        <v/>
      </c>
      <c r="Z89" t="str">
        <f>IF(ISNUMBER('Panel Spreadsheet'!Z41),'Panel Spreadsheet'!$E41-'Panel Spreadsheet'!Z$4,"")</f>
        <v/>
      </c>
      <c r="AA89" t="str">
        <f>IF(ISNUMBER('Panel Spreadsheet'!AA41),'Panel Spreadsheet'!$E41-'Panel Spreadsheet'!AA$4,"")</f>
        <v/>
      </c>
      <c r="AB89" t="str">
        <f>IF(ISNUMBER('Panel Spreadsheet'!AB41),'Panel Spreadsheet'!$E41-'Panel Spreadsheet'!AB$4,"")</f>
        <v/>
      </c>
      <c r="AC89" t="str">
        <f>IF(ISNUMBER('Panel Spreadsheet'!AC41),'Panel Spreadsheet'!$E41-'Panel Spreadsheet'!AC$4,"")</f>
        <v/>
      </c>
      <c r="AD89" t="str">
        <f>IF(ISNUMBER('Panel Spreadsheet'!AD41),'Panel Spreadsheet'!$E41-'Panel Spreadsheet'!AD$4,"")</f>
        <v/>
      </c>
      <c r="AE89" t="str">
        <f>IF(ISNUMBER('Panel Spreadsheet'!AE41),'Panel Spreadsheet'!$E41-'Panel Spreadsheet'!AE$4,"")</f>
        <v/>
      </c>
      <c r="AF89" t="str">
        <f>IF(ISNUMBER('Panel Spreadsheet'!AF41),'Panel Spreadsheet'!$E41-'Panel Spreadsheet'!AF$4,"")</f>
        <v/>
      </c>
      <c r="AG89" t="str">
        <f>IF(ISNUMBER('Panel Spreadsheet'!AG41),'Panel Spreadsheet'!$E41-'Panel Spreadsheet'!AG$4,"")</f>
        <v/>
      </c>
      <c r="AH89" t="str">
        <f>IF(ISNUMBER('Panel Spreadsheet'!AH41),'Panel Spreadsheet'!$E41-'Panel Spreadsheet'!AH$4,"")</f>
        <v/>
      </c>
      <c r="AI89" t="str">
        <f>IF(ISNUMBER('Panel Spreadsheet'!AI41),'Panel Spreadsheet'!$E41-'Panel Spreadsheet'!AI$4,"")</f>
        <v/>
      </c>
      <c r="AJ89" t="str">
        <f>IF(ISNUMBER('Panel Spreadsheet'!AJ41),'Panel Spreadsheet'!$E41-'Panel Spreadsheet'!AJ$4,"")</f>
        <v/>
      </c>
      <c r="AK89" t="str">
        <f>IF(ISNUMBER('Panel Spreadsheet'!AK41),'Panel Spreadsheet'!$E41-'Panel Spreadsheet'!AK$4,"")</f>
        <v/>
      </c>
      <c r="AL89" t="str">
        <f>IF(ISNUMBER('Panel Spreadsheet'!AL41),'Panel Spreadsheet'!$E41-'Panel Spreadsheet'!AL$4,"")</f>
        <v/>
      </c>
      <c r="AM89" t="str">
        <f>IF(ISNUMBER('Panel Spreadsheet'!AM41),'Panel Spreadsheet'!$E41-'Panel Spreadsheet'!AM$4,"")</f>
        <v/>
      </c>
      <c r="AN89" t="str">
        <f>IF(ISNUMBER('Panel Spreadsheet'!AN41),'Panel Spreadsheet'!$E41-'Panel Spreadsheet'!AN$4,"")</f>
        <v/>
      </c>
      <c r="AO89" t="str">
        <f>IF(ISNUMBER('Panel Spreadsheet'!AO41),'Panel Spreadsheet'!$E41-'Panel Spreadsheet'!AO$4,"")</f>
        <v/>
      </c>
      <c r="AP89" t="str">
        <f>IF(ISNUMBER('Panel Spreadsheet'!AP41),'Panel Spreadsheet'!$E41-'Panel Spreadsheet'!AP$4,"")</f>
        <v/>
      </c>
      <c r="AQ89" t="str">
        <f>IF(ISNUMBER('Panel Spreadsheet'!AQ41),'Panel Spreadsheet'!$E41-'Panel Spreadsheet'!AQ$4,"")</f>
        <v/>
      </c>
      <c r="AR89" t="str">
        <f>IF(ISNUMBER('Panel Spreadsheet'!AR41),'Panel Spreadsheet'!$E41-'Panel Spreadsheet'!AR$4,"")</f>
        <v/>
      </c>
      <c r="AS89" t="str">
        <f>IF(ISNUMBER('Panel Spreadsheet'!AS41),'Panel Spreadsheet'!$E41-'Panel Spreadsheet'!AS$4,"")</f>
        <v/>
      </c>
      <c r="AT89" t="str">
        <f>IF(ISNUMBER('Panel Spreadsheet'!AT41),'Panel Spreadsheet'!$E41-'Panel Spreadsheet'!AT$4,"")</f>
        <v/>
      </c>
      <c r="AU89" t="str">
        <f>IF(ISNUMBER('Panel Spreadsheet'!AU41),'Panel Spreadsheet'!$E41-'Panel Spreadsheet'!AU$4,"")</f>
        <v/>
      </c>
      <c r="AV89" t="str">
        <f>IF(ISNUMBER('Panel Spreadsheet'!AV41),'Panel Spreadsheet'!$E41-'Panel Spreadsheet'!AV$4,"")</f>
        <v/>
      </c>
      <c r="AW89" t="str">
        <f>IF(ISNUMBER('Panel Spreadsheet'!AW41),'Panel Spreadsheet'!$E41-'Panel Spreadsheet'!AW$4,"")</f>
        <v/>
      </c>
      <c r="AX89" t="str">
        <f>IF(ISNUMBER('Panel Spreadsheet'!AX41),'Panel Spreadsheet'!$E41-'Panel Spreadsheet'!AX$4,"")</f>
        <v/>
      </c>
      <c r="AY89" t="str">
        <f>IF(ISNUMBER('Panel Spreadsheet'!AY41),'Panel Spreadsheet'!$E41-'Panel Spreadsheet'!AY$4,"")</f>
        <v/>
      </c>
    </row>
    <row r="90" spans="1:51" x14ac:dyDescent="0.35">
      <c r="A90" t="s">
        <v>33</v>
      </c>
      <c r="B90" t="s">
        <v>155</v>
      </c>
      <c r="C90" s="15">
        <v>4.5</v>
      </c>
      <c r="D90">
        <v>1944</v>
      </c>
      <c r="E90" s="112">
        <v>1944</v>
      </c>
      <c r="F90" t="str">
        <f>IF(ISNUMBER('Panel Spreadsheet'!F42),'Panel Spreadsheet'!$E42-'Panel Spreadsheet'!F$4,"")</f>
        <v/>
      </c>
      <c r="G90" t="str">
        <f>IF(ISNUMBER('Panel Spreadsheet'!G42),'Panel Spreadsheet'!$E42-'Panel Spreadsheet'!G$4,"")</f>
        <v/>
      </c>
      <c r="H90" t="str">
        <f>IF(ISNUMBER('Panel Spreadsheet'!H42),'Panel Spreadsheet'!$E42-'Panel Spreadsheet'!H$4,"")</f>
        <v/>
      </c>
      <c r="I90" t="str">
        <f>IF(ISNUMBER('Panel Spreadsheet'!I42),'Panel Spreadsheet'!$E42-'Panel Spreadsheet'!I$4,"")</f>
        <v/>
      </c>
      <c r="J90" t="str">
        <f>IF(ISNUMBER('Panel Spreadsheet'!J42),'Panel Spreadsheet'!$E42-'Panel Spreadsheet'!J$4,"")</f>
        <v/>
      </c>
      <c r="K90" t="str">
        <f>IF(ISNUMBER('Panel Spreadsheet'!K42),'Panel Spreadsheet'!$E42-'Panel Spreadsheet'!K$4,"")</f>
        <v/>
      </c>
      <c r="L90" t="str">
        <f>IF(ISNUMBER('Panel Spreadsheet'!L42),'Panel Spreadsheet'!$E42-'Panel Spreadsheet'!L$4,"")</f>
        <v/>
      </c>
      <c r="M90">
        <f>IF(ISNUMBER('Panel Spreadsheet'!M42),'Panel Spreadsheet'!$E42-'Panel Spreadsheet'!M$4,"")</f>
        <v>16</v>
      </c>
      <c r="N90">
        <f>IF(ISNUMBER('Panel Spreadsheet'!N42),'Panel Spreadsheet'!$E42-'Panel Spreadsheet'!N$4,"")</f>
        <v>15</v>
      </c>
      <c r="O90">
        <f>IF(ISNUMBER('Panel Spreadsheet'!O42),'Panel Spreadsheet'!$E42-'Panel Spreadsheet'!O$4,"")</f>
        <v>14</v>
      </c>
      <c r="P90">
        <f>IF(ISNUMBER('Panel Spreadsheet'!P42),'Panel Spreadsheet'!$E42-'Panel Spreadsheet'!P$4,"")</f>
        <v>13</v>
      </c>
      <c r="Q90">
        <f>IF(ISNUMBER('Panel Spreadsheet'!Q42),'Panel Spreadsheet'!$E42-'Panel Spreadsheet'!Q$4,"")</f>
        <v>12</v>
      </c>
      <c r="R90">
        <f>IF(ISNUMBER('Panel Spreadsheet'!R42),'Panel Spreadsheet'!$E42-'Panel Spreadsheet'!R$4,"")</f>
        <v>11</v>
      </c>
      <c r="S90">
        <f>IF(ISNUMBER('Panel Spreadsheet'!S42),'Panel Spreadsheet'!$E42-'Panel Spreadsheet'!S$4,"")</f>
        <v>10</v>
      </c>
      <c r="T90">
        <f>IF(ISNUMBER('Panel Spreadsheet'!T42),'Panel Spreadsheet'!$E42-'Panel Spreadsheet'!T$4,"")</f>
        <v>9</v>
      </c>
      <c r="U90">
        <f>IF(ISNUMBER('Panel Spreadsheet'!U42),'Panel Spreadsheet'!$E42-'Panel Spreadsheet'!U$4,"")</f>
        <v>8</v>
      </c>
      <c r="V90">
        <f>IF(ISNUMBER('Panel Spreadsheet'!V42),'Panel Spreadsheet'!$E42-'Panel Spreadsheet'!V$4,"")</f>
        <v>7</v>
      </c>
      <c r="W90">
        <f>IF(ISNUMBER('Panel Spreadsheet'!W42),'Panel Spreadsheet'!$E42-'Panel Spreadsheet'!W$4,"")</f>
        <v>6</v>
      </c>
      <c r="X90" t="str">
        <f>IF(ISNUMBER('Panel Spreadsheet'!X42),'Panel Spreadsheet'!$E42-'Panel Spreadsheet'!X$4,"")</f>
        <v/>
      </c>
      <c r="Y90" t="str">
        <f>IF(ISNUMBER('Panel Spreadsheet'!Y42),'Panel Spreadsheet'!$E42-'Panel Spreadsheet'!Y$4,"")</f>
        <v/>
      </c>
      <c r="Z90" t="str">
        <f>IF(ISNUMBER('Panel Spreadsheet'!Z42),'Panel Spreadsheet'!$E42-'Panel Spreadsheet'!Z$4,"")</f>
        <v/>
      </c>
      <c r="AA90" t="str">
        <f>IF(ISNUMBER('Panel Spreadsheet'!AA42),'Panel Spreadsheet'!$E42-'Panel Spreadsheet'!AA$4,"")</f>
        <v/>
      </c>
      <c r="AB90" t="str">
        <f>IF(ISNUMBER('Panel Spreadsheet'!AB42),'Panel Spreadsheet'!$E42-'Panel Spreadsheet'!AB$4,"")</f>
        <v/>
      </c>
      <c r="AC90" t="str">
        <f>IF(ISNUMBER('Panel Spreadsheet'!AC42),'Panel Spreadsheet'!$E42-'Panel Spreadsheet'!AC$4,"")</f>
        <v/>
      </c>
      <c r="AD90" t="str">
        <f>IF(ISNUMBER('Panel Spreadsheet'!AD42),'Panel Spreadsheet'!$E42-'Panel Spreadsheet'!AD$4,"")</f>
        <v/>
      </c>
      <c r="AE90" t="str">
        <f>IF(ISNUMBER('Panel Spreadsheet'!AE42),'Panel Spreadsheet'!$E42-'Panel Spreadsheet'!AE$4,"")</f>
        <v/>
      </c>
      <c r="AF90" t="str">
        <f>IF(ISNUMBER('Panel Spreadsheet'!AF42),'Panel Spreadsheet'!$E42-'Panel Spreadsheet'!AF$4,"")</f>
        <v/>
      </c>
      <c r="AG90" t="str">
        <f>IF(ISNUMBER('Panel Spreadsheet'!AG42),'Panel Spreadsheet'!$E42-'Panel Spreadsheet'!AG$4,"")</f>
        <v/>
      </c>
      <c r="AH90" t="str">
        <f>IF(ISNUMBER('Panel Spreadsheet'!AH42),'Panel Spreadsheet'!$E42-'Panel Spreadsheet'!AH$4,"")</f>
        <v/>
      </c>
      <c r="AI90" t="str">
        <f>IF(ISNUMBER('Panel Spreadsheet'!AI42),'Panel Spreadsheet'!$E42-'Panel Spreadsheet'!AI$4,"")</f>
        <v/>
      </c>
      <c r="AJ90" t="str">
        <f>IF(ISNUMBER('Panel Spreadsheet'!AJ42),'Panel Spreadsheet'!$E42-'Panel Spreadsheet'!AJ$4,"")</f>
        <v/>
      </c>
      <c r="AK90" t="str">
        <f>IF(ISNUMBER('Panel Spreadsheet'!AK42),'Panel Spreadsheet'!$E42-'Panel Spreadsheet'!AK$4,"")</f>
        <v/>
      </c>
      <c r="AL90" t="str">
        <f>IF(ISNUMBER('Panel Spreadsheet'!AL42),'Panel Spreadsheet'!$E42-'Panel Spreadsheet'!AL$4,"")</f>
        <v/>
      </c>
      <c r="AM90" t="str">
        <f>IF(ISNUMBER('Panel Spreadsheet'!AM42),'Panel Spreadsheet'!$E42-'Panel Spreadsheet'!AM$4,"")</f>
        <v/>
      </c>
      <c r="AN90" t="str">
        <f>IF(ISNUMBER('Panel Spreadsheet'!AN42),'Panel Spreadsheet'!$E42-'Panel Spreadsheet'!AN$4,"")</f>
        <v/>
      </c>
      <c r="AO90" t="str">
        <f>IF(ISNUMBER('Panel Spreadsheet'!AO42),'Panel Spreadsheet'!$E42-'Panel Spreadsheet'!AO$4,"")</f>
        <v/>
      </c>
      <c r="AP90" t="str">
        <f>IF(ISNUMBER('Panel Spreadsheet'!AP42),'Panel Spreadsheet'!$E42-'Panel Spreadsheet'!AP$4,"")</f>
        <v/>
      </c>
      <c r="AQ90" t="str">
        <f>IF(ISNUMBER('Panel Spreadsheet'!AQ42),'Panel Spreadsheet'!$E42-'Panel Spreadsheet'!AQ$4,"")</f>
        <v/>
      </c>
      <c r="AR90" t="str">
        <f>IF(ISNUMBER('Panel Spreadsheet'!AR42),'Panel Spreadsheet'!$E42-'Panel Spreadsheet'!AR$4,"")</f>
        <v/>
      </c>
      <c r="AS90" t="str">
        <f>IF(ISNUMBER('Panel Spreadsheet'!AS42),'Panel Spreadsheet'!$E42-'Panel Spreadsheet'!AS$4,"")</f>
        <v/>
      </c>
      <c r="AT90" t="str">
        <f>IF(ISNUMBER('Panel Spreadsheet'!AT42),'Panel Spreadsheet'!$E42-'Panel Spreadsheet'!AT$4,"")</f>
        <v/>
      </c>
      <c r="AU90" t="str">
        <f>IF(ISNUMBER('Panel Spreadsheet'!AU42),'Panel Spreadsheet'!$E42-'Panel Spreadsheet'!AU$4,"")</f>
        <v/>
      </c>
      <c r="AV90" t="str">
        <f>IF(ISNUMBER('Panel Spreadsheet'!AV42),'Panel Spreadsheet'!$E42-'Panel Spreadsheet'!AV$4,"")</f>
        <v/>
      </c>
      <c r="AW90" t="str">
        <f>IF(ISNUMBER('Panel Spreadsheet'!AW42),'Panel Spreadsheet'!$E42-'Panel Spreadsheet'!AW$4,"")</f>
        <v/>
      </c>
      <c r="AX90" t="str">
        <f>IF(ISNUMBER('Panel Spreadsheet'!AX42),'Panel Spreadsheet'!$E42-'Panel Spreadsheet'!AX$4,"")</f>
        <v/>
      </c>
      <c r="AY90" t="str">
        <f>IF(ISNUMBER('Panel Spreadsheet'!AY42),'Panel Spreadsheet'!$E42-'Panel Spreadsheet'!AY$4,"")</f>
        <v/>
      </c>
    </row>
    <row r="91" spans="1:51" x14ac:dyDescent="0.35">
      <c r="A91" t="s">
        <v>33</v>
      </c>
      <c r="B91" t="s">
        <v>155</v>
      </c>
      <c r="C91" s="15">
        <v>4.5</v>
      </c>
      <c r="D91">
        <v>1945</v>
      </c>
      <c r="E91" s="112">
        <v>1945</v>
      </c>
      <c r="F91" t="str">
        <f>IF(ISNUMBER('Panel Spreadsheet'!F43),'Panel Spreadsheet'!$E43-'Panel Spreadsheet'!F$4,"")</f>
        <v/>
      </c>
      <c r="G91" t="str">
        <f>IF(ISNUMBER('Panel Spreadsheet'!G43),'Panel Spreadsheet'!$E43-'Panel Spreadsheet'!G$4,"")</f>
        <v/>
      </c>
      <c r="H91" t="str">
        <f>IF(ISNUMBER('Panel Spreadsheet'!H43),'Panel Spreadsheet'!$E43-'Panel Spreadsheet'!H$4,"")</f>
        <v/>
      </c>
      <c r="I91" t="str">
        <f>IF(ISNUMBER('Panel Spreadsheet'!I43),'Panel Spreadsheet'!$E43-'Panel Spreadsheet'!I$4,"")</f>
        <v/>
      </c>
      <c r="J91" t="str">
        <f>IF(ISNUMBER('Panel Spreadsheet'!J43),'Panel Spreadsheet'!$E43-'Panel Spreadsheet'!J$4,"")</f>
        <v/>
      </c>
      <c r="K91" t="str">
        <f>IF(ISNUMBER('Panel Spreadsheet'!K43),'Panel Spreadsheet'!$E43-'Panel Spreadsheet'!K$4,"")</f>
        <v/>
      </c>
      <c r="L91" t="str">
        <f>IF(ISNUMBER('Panel Spreadsheet'!L43),'Panel Spreadsheet'!$E43-'Panel Spreadsheet'!L$4,"")</f>
        <v/>
      </c>
      <c r="M91">
        <f>IF(ISNUMBER('Panel Spreadsheet'!M43),'Panel Spreadsheet'!$E43-'Panel Spreadsheet'!M$4,"")</f>
        <v>17</v>
      </c>
      <c r="N91">
        <f>IF(ISNUMBER('Panel Spreadsheet'!N43),'Panel Spreadsheet'!$E43-'Panel Spreadsheet'!N$4,"")</f>
        <v>16</v>
      </c>
      <c r="O91">
        <f>IF(ISNUMBER('Panel Spreadsheet'!O43),'Panel Spreadsheet'!$E43-'Panel Spreadsheet'!O$4,"")</f>
        <v>15</v>
      </c>
      <c r="P91">
        <f>IF(ISNUMBER('Panel Spreadsheet'!P43),'Panel Spreadsheet'!$E43-'Panel Spreadsheet'!P$4,"")</f>
        <v>14</v>
      </c>
      <c r="Q91">
        <f>IF(ISNUMBER('Panel Spreadsheet'!Q43),'Panel Spreadsheet'!$E43-'Panel Spreadsheet'!Q$4,"")</f>
        <v>13</v>
      </c>
      <c r="R91">
        <f>IF(ISNUMBER('Panel Spreadsheet'!R43),'Panel Spreadsheet'!$E43-'Panel Spreadsheet'!R$4,"")</f>
        <v>12</v>
      </c>
      <c r="S91">
        <f>IF(ISNUMBER('Panel Spreadsheet'!S43),'Panel Spreadsheet'!$E43-'Panel Spreadsheet'!S$4,"")</f>
        <v>11</v>
      </c>
      <c r="T91">
        <f>IF(ISNUMBER('Panel Spreadsheet'!T43),'Panel Spreadsheet'!$E43-'Panel Spreadsheet'!T$4,"")</f>
        <v>10</v>
      </c>
      <c r="U91">
        <f>IF(ISNUMBER('Panel Spreadsheet'!U43),'Panel Spreadsheet'!$E43-'Panel Spreadsheet'!U$4,"")</f>
        <v>9</v>
      </c>
      <c r="V91">
        <f>IF(ISNUMBER('Panel Spreadsheet'!V43),'Panel Spreadsheet'!$E43-'Panel Spreadsheet'!V$4,"")</f>
        <v>8</v>
      </c>
      <c r="W91">
        <f>IF(ISNUMBER('Panel Spreadsheet'!W43),'Panel Spreadsheet'!$E43-'Panel Spreadsheet'!W$4,"")</f>
        <v>7</v>
      </c>
      <c r="X91" t="str">
        <f>IF(ISNUMBER('Panel Spreadsheet'!X43),'Panel Spreadsheet'!$E43-'Panel Spreadsheet'!X$4,"")</f>
        <v/>
      </c>
      <c r="Y91" t="str">
        <f>IF(ISNUMBER('Panel Spreadsheet'!Y43),'Panel Spreadsheet'!$E43-'Panel Spreadsheet'!Y$4,"")</f>
        <v/>
      </c>
      <c r="Z91" t="str">
        <f>IF(ISNUMBER('Panel Spreadsheet'!Z43),'Panel Spreadsheet'!$E43-'Panel Spreadsheet'!Z$4,"")</f>
        <v/>
      </c>
      <c r="AA91" t="str">
        <f>IF(ISNUMBER('Panel Spreadsheet'!AA43),'Panel Spreadsheet'!$E43-'Panel Spreadsheet'!AA$4,"")</f>
        <v/>
      </c>
      <c r="AB91" t="str">
        <f>IF(ISNUMBER('Panel Spreadsheet'!AB43),'Panel Spreadsheet'!$E43-'Panel Spreadsheet'!AB$4,"")</f>
        <v/>
      </c>
      <c r="AC91" t="str">
        <f>IF(ISNUMBER('Panel Spreadsheet'!AC43),'Panel Spreadsheet'!$E43-'Panel Spreadsheet'!AC$4,"")</f>
        <v/>
      </c>
      <c r="AD91" t="str">
        <f>IF(ISNUMBER('Panel Spreadsheet'!AD43),'Panel Spreadsheet'!$E43-'Panel Spreadsheet'!AD$4,"")</f>
        <v/>
      </c>
      <c r="AE91" t="str">
        <f>IF(ISNUMBER('Panel Spreadsheet'!AE43),'Panel Spreadsheet'!$E43-'Panel Spreadsheet'!AE$4,"")</f>
        <v/>
      </c>
      <c r="AF91" t="str">
        <f>IF(ISNUMBER('Panel Spreadsheet'!AF43),'Panel Spreadsheet'!$E43-'Panel Spreadsheet'!AF$4,"")</f>
        <v/>
      </c>
      <c r="AG91" t="str">
        <f>IF(ISNUMBER('Panel Spreadsheet'!AG43),'Panel Spreadsheet'!$E43-'Panel Spreadsheet'!AG$4,"")</f>
        <v/>
      </c>
      <c r="AH91" t="str">
        <f>IF(ISNUMBER('Panel Spreadsheet'!AH43),'Panel Spreadsheet'!$E43-'Panel Spreadsheet'!AH$4,"")</f>
        <v/>
      </c>
      <c r="AI91" t="str">
        <f>IF(ISNUMBER('Panel Spreadsheet'!AI43),'Panel Spreadsheet'!$E43-'Panel Spreadsheet'!AI$4,"")</f>
        <v/>
      </c>
      <c r="AJ91" t="str">
        <f>IF(ISNUMBER('Panel Spreadsheet'!AJ43),'Panel Spreadsheet'!$E43-'Panel Spreadsheet'!AJ$4,"")</f>
        <v/>
      </c>
      <c r="AK91" t="str">
        <f>IF(ISNUMBER('Panel Spreadsheet'!AK43),'Panel Spreadsheet'!$E43-'Panel Spreadsheet'!AK$4,"")</f>
        <v/>
      </c>
      <c r="AL91" t="str">
        <f>IF(ISNUMBER('Panel Spreadsheet'!AL43),'Panel Spreadsheet'!$E43-'Panel Spreadsheet'!AL$4,"")</f>
        <v/>
      </c>
      <c r="AM91" t="str">
        <f>IF(ISNUMBER('Panel Spreadsheet'!AM43),'Panel Spreadsheet'!$E43-'Panel Spreadsheet'!AM$4,"")</f>
        <v/>
      </c>
      <c r="AN91" t="str">
        <f>IF(ISNUMBER('Panel Spreadsheet'!AN43),'Panel Spreadsheet'!$E43-'Panel Spreadsheet'!AN$4,"")</f>
        <v/>
      </c>
      <c r="AO91" t="str">
        <f>IF(ISNUMBER('Panel Spreadsheet'!AO43),'Panel Spreadsheet'!$E43-'Panel Spreadsheet'!AO$4,"")</f>
        <v/>
      </c>
      <c r="AP91" t="str">
        <f>IF(ISNUMBER('Panel Spreadsheet'!AP43),'Panel Spreadsheet'!$E43-'Panel Spreadsheet'!AP$4,"")</f>
        <v/>
      </c>
      <c r="AQ91" t="str">
        <f>IF(ISNUMBER('Panel Spreadsheet'!AQ43),'Panel Spreadsheet'!$E43-'Panel Spreadsheet'!AQ$4,"")</f>
        <v/>
      </c>
      <c r="AR91" t="str">
        <f>IF(ISNUMBER('Panel Spreadsheet'!AR43),'Panel Spreadsheet'!$E43-'Panel Spreadsheet'!AR$4,"")</f>
        <v/>
      </c>
      <c r="AS91" t="str">
        <f>IF(ISNUMBER('Panel Spreadsheet'!AS43),'Panel Spreadsheet'!$E43-'Panel Spreadsheet'!AS$4,"")</f>
        <v/>
      </c>
      <c r="AT91" t="str">
        <f>IF(ISNUMBER('Panel Spreadsheet'!AT43),'Panel Spreadsheet'!$E43-'Panel Spreadsheet'!AT$4,"")</f>
        <v/>
      </c>
      <c r="AU91" t="str">
        <f>IF(ISNUMBER('Panel Spreadsheet'!AU43),'Panel Spreadsheet'!$E43-'Panel Spreadsheet'!AU$4,"")</f>
        <v/>
      </c>
      <c r="AV91" t="str">
        <f>IF(ISNUMBER('Panel Spreadsheet'!AV43),'Panel Spreadsheet'!$E43-'Panel Spreadsheet'!AV$4,"")</f>
        <v/>
      </c>
      <c r="AW91" t="str">
        <f>IF(ISNUMBER('Panel Spreadsheet'!AW43),'Panel Spreadsheet'!$E43-'Panel Spreadsheet'!AW$4,"")</f>
        <v/>
      </c>
      <c r="AX91" t="str">
        <f>IF(ISNUMBER('Panel Spreadsheet'!AX43),'Panel Spreadsheet'!$E43-'Panel Spreadsheet'!AX$4,"")</f>
        <v/>
      </c>
      <c r="AY91" t="str">
        <f>IF(ISNUMBER('Panel Spreadsheet'!AY43),'Panel Spreadsheet'!$E43-'Panel Spreadsheet'!AY$4,"")</f>
        <v/>
      </c>
    </row>
    <row r="92" spans="1:51" x14ac:dyDescent="0.35">
      <c r="A92" t="s">
        <v>33</v>
      </c>
      <c r="B92" t="s">
        <v>155</v>
      </c>
      <c r="C92" s="15">
        <v>4.5</v>
      </c>
      <c r="D92">
        <v>1947</v>
      </c>
      <c r="E92" s="112">
        <v>1947</v>
      </c>
      <c r="F92" t="str">
        <f>IF(ISNUMBER('Panel Spreadsheet'!F44),'Panel Spreadsheet'!$E44-'Panel Spreadsheet'!F$4,"")</f>
        <v/>
      </c>
      <c r="G92" t="str">
        <f>IF(ISNUMBER('Panel Spreadsheet'!G44),'Panel Spreadsheet'!$E44-'Panel Spreadsheet'!G$4,"")</f>
        <v/>
      </c>
      <c r="H92" t="str">
        <f>IF(ISNUMBER('Panel Spreadsheet'!H44),'Panel Spreadsheet'!$E44-'Panel Spreadsheet'!H$4,"")</f>
        <v/>
      </c>
      <c r="I92" t="str">
        <f>IF(ISNUMBER('Panel Spreadsheet'!I44),'Panel Spreadsheet'!$E44-'Panel Spreadsheet'!I$4,"")</f>
        <v/>
      </c>
      <c r="J92" t="str">
        <f>IF(ISNUMBER('Panel Spreadsheet'!J44),'Panel Spreadsheet'!$E44-'Panel Spreadsheet'!J$4,"")</f>
        <v/>
      </c>
      <c r="K92" t="str">
        <f>IF(ISNUMBER('Panel Spreadsheet'!K44),'Panel Spreadsheet'!$E44-'Panel Spreadsheet'!K$4,"")</f>
        <v/>
      </c>
      <c r="L92" t="str">
        <f>IF(ISNUMBER('Panel Spreadsheet'!L44),'Panel Spreadsheet'!$E44-'Panel Spreadsheet'!L$4,"")</f>
        <v/>
      </c>
      <c r="M92">
        <f>IF(ISNUMBER('Panel Spreadsheet'!M44),'Panel Spreadsheet'!$E44-'Panel Spreadsheet'!M$4,"")</f>
        <v>19</v>
      </c>
      <c r="N92">
        <f>IF(ISNUMBER('Panel Spreadsheet'!N44),'Panel Spreadsheet'!$E44-'Panel Spreadsheet'!N$4,"")</f>
        <v>18</v>
      </c>
      <c r="O92">
        <f>IF(ISNUMBER('Panel Spreadsheet'!O44),'Panel Spreadsheet'!$E44-'Panel Spreadsheet'!O$4,"")</f>
        <v>17</v>
      </c>
      <c r="P92">
        <f>IF(ISNUMBER('Panel Spreadsheet'!P44),'Panel Spreadsheet'!$E44-'Panel Spreadsheet'!P$4,"")</f>
        <v>16</v>
      </c>
      <c r="Q92">
        <f>IF(ISNUMBER('Panel Spreadsheet'!Q44),'Panel Spreadsheet'!$E44-'Panel Spreadsheet'!Q$4,"")</f>
        <v>15</v>
      </c>
      <c r="R92">
        <f>IF(ISNUMBER('Panel Spreadsheet'!R44),'Panel Spreadsheet'!$E44-'Panel Spreadsheet'!R$4,"")</f>
        <v>14</v>
      </c>
      <c r="S92">
        <f>IF(ISNUMBER('Panel Spreadsheet'!S44),'Panel Spreadsheet'!$E44-'Panel Spreadsheet'!S$4,"")</f>
        <v>13</v>
      </c>
      <c r="T92">
        <f>IF(ISNUMBER('Panel Spreadsheet'!T44),'Panel Spreadsheet'!$E44-'Panel Spreadsheet'!T$4,"")</f>
        <v>12</v>
      </c>
      <c r="U92">
        <f>IF(ISNUMBER('Panel Spreadsheet'!U44),'Panel Spreadsheet'!$E44-'Panel Spreadsheet'!U$4,"")</f>
        <v>11</v>
      </c>
      <c r="V92">
        <f>IF(ISNUMBER('Panel Spreadsheet'!V44),'Panel Spreadsheet'!$E44-'Panel Spreadsheet'!V$4,"")</f>
        <v>10</v>
      </c>
      <c r="W92">
        <f>IF(ISNUMBER('Panel Spreadsheet'!W44),'Panel Spreadsheet'!$E44-'Panel Spreadsheet'!W$4,"")</f>
        <v>9</v>
      </c>
      <c r="X92" t="str">
        <f>IF(ISNUMBER('Panel Spreadsheet'!X44),'Panel Spreadsheet'!$E44-'Panel Spreadsheet'!X$4,"")</f>
        <v/>
      </c>
      <c r="Y92" t="str">
        <f>IF(ISNUMBER('Panel Spreadsheet'!Y44),'Panel Spreadsheet'!$E44-'Panel Spreadsheet'!Y$4,"")</f>
        <v/>
      </c>
      <c r="Z92" t="str">
        <f>IF(ISNUMBER('Panel Spreadsheet'!Z44),'Panel Spreadsheet'!$E44-'Panel Spreadsheet'!Z$4,"")</f>
        <v/>
      </c>
      <c r="AA92" t="str">
        <f>IF(ISNUMBER('Panel Spreadsheet'!AA44),'Panel Spreadsheet'!$E44-'Panel Spreadsheet'!AA$4,"")</f>
        <v/>
      </c>
      <c r="AB92" t="str">
        <f>IF(ISNUMBER('Panel Spreadsheet'!AB44),'Panel Spreadsheet'!$E44-'Panel Spreadsheet'!AB$4,"")</f>
        <v/>
      </c>
      <c r="AC92" t="str">
        <f>IF(ISNUMBER('Panel Spreadsheet'!AC44),'Panel Spreadsheet'!$E44-'Panel Spreadsheet'!AC$4,"")</f>
        <v/>
      </c>
      <c r="AD92" t="str">
        <f>IF(ISNUMBER('Panel Spreadsheet'!AD44),'Panel Spreadsheet'!$E44-'Panel Spreadsheet'!AD$4,"")</f>
        <v/>
      </c>
      <c r="AE92" t="str">
        <f>IF(ISNUMBER('Panel Spreadsheet'!AE44),'Panel Spreadsheet'!$E44-'Panel Spreadsheet'!AE$4,"")</f>
        <v/>
      </c>
      <c r="AF92" t="str">
        <f>IF(ISNUMBER('Panel Spreadsheet'!AF44),'Panel Spreadsheet'!$E44-'Panel Spreadsheet'!AF$4,"")</f>
        <v/>
      </c>
      <c r="AG92" t="str">
        <f>IF(ISNUMBER('Panel Spreadsheet'!AG44),'Panel Spreadsheet'!$E44-'Panel Spreadsheet'!AG$4,"")</f>
        <v/>
      </c>
      <c r="AH92" t="str">
        <f>IF(ISNUMBER('Panel Spreadsheet'!AH44),'Panel Spreadsheet'!$E44-'Panel Spreadsheet'!AH$4,"")</f>
        <v/>
      </c>
      <c r="AI92" t="str">
        <f>IF(ISNUMBER('Panel Spreadsheet'!AI44),'Panel Spreadsheet'!$E44-'Panel Spreadsheet'!AI$4,"")</f>
        <v/>
      </c>
      <c r="AJ92" t="str">
        <f>IF(ISNUMBER('Panel Spreadsheet'!AJ44),'Panel Spreadsheet'!$E44-'Panel Spreadsheet'!AJ$4,"")</f>
        <v/>
      </c>
      <c r="AK92" t="str">
        <f>IF(ISNUMBER('Panel Spreadsheet'!AK44),'Panel Spreadsheet'!$E44-'Panel Spreadsheet'!AK$4,"")</f>
        <v/>
      </c>
      <c r="AL92" t="str">
        <f>IF(ISNUMBER('Panel Spreadsheet'!AL44),'Panel Spreadsheet'!$E44-'Panel Spreadsheet'!AL$4,"")</f>
        <v/>
      </c>
      <c r="AM92" t="str">
        <f>IF(ISNUMBER('Panel Spreadsheet'!AM44),'Panel Spreadsheet'!$E44-'Panel Spreadsheet'!AM$4,"")</f>
        <v/>
      </c>
      <c r="AN92" t="str">
        <f>IF(ISNUMBER('Panel Spreadsheet'!AN44),'Panel Spreadsheet'!$E44-'Panel Spreadsheet'!AN$4,"")</f>
        <v/>
      </c>
      <c r="AO92" t="str">
        <f>IF(ISNUMBER('Panel Spreadsheet'!AO44),'Panel Spreadsheet'!$E44-'Panel Spreadsheet'!AO$4,"")</f>
        <v/>
      </c>
      <c r="AP92" t="str">
        <f>IF(ISNUMBER('Panel Spreadsheet'!AP44),'Panel Spreadsheet'!$E44-'Panel Spreadsheet'!AP$4,"")</f>
        <v/>
      </c>
      <c r="AQ92" t="str">
        <f>IF(ISNUMBER('Panel Spreadsheet'!AQ44),'Panel Spreadsheet'!$E44-'Panel Spreadsheet'!AQ$4,"")</f>
        <v/>
      </c>
      <c r="AR92" t="str">
        <f>IF(ISNUMBER('Panel Spreadsheet'!AR44),'Panel Spreadsheet'!$E44-'Panel Spreadsheet'!AR$4,"")</f>
        <v/>
      </c>
      <c r="AS92" t="str">
        <f>IF(ISNUMBER('Panel Spreadsheet'!AS44),'Panel Spreadsheet'!$E44-'Panel Spreadsheet'!AS$4,"")</f>
        <v/>
      </c>
      <c r="AT92" t="str">
        <f>IF(ISNUMBER('Panel Spreadsheet'!AT44),'Panel Spreadsheet'!$E44-'Panel Spreadsheet'!AT$4,"")</f>
        <v/>
      </c>
      <c r="AU92" t="str">
        <f>IF(ISNUMBER('Panel Spreadsheet'!AU44),'Panel Spreadsheet'!$E44-'Panel Spreadsheet'!AU$4,"")</f>
        <v/>
      </c>
      <c r="AV92" t="str">
        <f>IF(ISNUMBER('Panel Spreadsheet'!AV44),'Panel Spreadsheet'!$E44-'Panel Spreadsheet'!AV$4,"")</f>
        <v/>
      </c>
      <c r="AW92" t="str">
        <f>IF(ISNUMBER('Panel Spreadsheet'!AW44),'Panel Spreadsheet'!$E44-'Panel Spreadsheet'!AW$4,"")</f>
        <v/>
      </c>
      <c r="AX92" t="str">
        <f>IF(ISNUMBER('Panel Spreadsheet'!AX44),'Panel Spreadsheet'!$E44-'Panel Spreadsheet'!AX$4,"")</f>
        <v/>
      </c>
      <c r="AY92" t="str">
        <f>IF(ISNUMBER('Panel Spreadsheet'!AY44),'Panel Spreadsheet'!$E44-'Panel Spreadsheet'!AY$4,"")</f>
        <v/>
      </c>
    </row>
    <row r="93" spans="1:51" x14ac:dyDescent="0.35">
      <c r="A93" t="s">
        <v>33</v>
      </c>
      <c r="B93" t="s">
        <v>155</v>
      </c>
      <c r="C93" s="15">
        <v>4.5</v>
      </c>
      <c r="D93">
        <v>1948</v>
      </c>
      <c r="E93">
        <v>1958</v>
      </c>
      <c r="F93" t="str">
        <f>IF(ISNUMBER('Panel Spreadsheet'!F45),'Panel Spreadsheet'!$E45-'Panel Spreadsheet'!F$4,"")</f>
        <v/>
      </c>
      <c r="G93" t="str">
        <f>IF(ISNUMBER('Panel Spreadsheet'!G45),'Panel Spreadsheet'!$E45-'Panel Spreadsheet'!G$4,"")</f>
        <v/>
      </c>
      <c r="H93" t="str">
        <f>IF(ISNUMBER('Panel Spreadsheet'!H45),'Panel Spreadsheet'!$E45-'Panel Spreadsheet'!H$4,"")</f>
        <v/>
      </c>
      <c r="I93" t="str">
        <f>IF(ISNUMBER('Panel Spreadsheet'!I45),'Panel Spreadsheet'!$E45-'Panel Spreadsheet'!I$4,"")</f>
        <v/>
      </c>
      <c r="J93" t="str">
        <f>IF(ISNUMBER('Panel Spreadsheet'!J45),'Panel Spreadsheet'!$E45-'Panel Spreadsheet'!J$4,"")</f>
        <v/>
      </c>
      <c r="K93" t="str">
        <f>IF(ISNUMBER('Panel Spreadsheet'!K45),'Panel Spreadsheet'!$E45-'Panel Spreadsheet'!K$4,"")</f>
        <v/>
      </c>
      <c r="L93" t="str">
        <f>IF(ISNUMBER('Panel Spreadsheet'!L45),'Panel Spreadsheet'!$E45-'Panel Spreadsheet'!L$4,"")</f>
        <v/>
      </c>
      <c r="M93" t="str">
        <f>IF(ISNUMBER('Panel Spreadsheet'!M45),'Panel Spreadsheet'!$E45-'Panel Spreadsheet'!M$4,"")</f>
        <v/>
      </c>
      <c r="N93">
        <f>IF(ISNUMBER('Panel Spreadsheet'!N45),'Panel Spreadsheet'!$E45-'Panel Spreadsheet'!N$4,"")</f>
        <v>29</v>
      </c>
      <c r="O93">
        <f>IF(ISNUMBER('Panel Spreadsheet'!O45),'Panel Spreadsheet'!$E45-'Panel Spreadsheet'!O$4,"")</f>
        <v>28</v>
      </c>
      <c r="P93">
        <f>IF(ISNUMBER('Panel Spreadsheet'!P45),'Panel Spreadsheet'!$E45-'Panel Spreadsheet'!P$4,"")</f>
        <v>27</v>
      </c>
      <c r="Q93">
        <f>IF(ISNUMBER('Panel Spreadsheet'!Q45),'Panel Spreadsheet'!$E45-'Panel Spreadsheet'!Q$4,"")</f>
        <v>26</v>
      </c>
      <c r="R93">
        <f>IF(ISNUMBER('Panel Spreadsheet'!R45),'Panel Spreadsheet'!$E45-'Panel Spreadsheet'!R$4,"")</f>
        <v>25</v>
      </c>
      <c r="S93">
        <f>IF(ISNUMBER('Panel Spreadsheet'!S45),'Panel Spreadsheet'!$E45-'Panel Spreadsheet'!S$4,"")</f>
        <v>24</v>
      </c>
      <c r="T93">
        <f>IF(ISNUMBER('Panel Spreadsheet'!T45),'Panel Spreadsheet'!$E45-'Panel Spreadsheet'!T$4,"")</f>
        <v>23</v>
      </c>
      <c r="U93">
        <f>IF(ISNUMBER('Panel Spreadsheet'!U45),'Panel Spreadsheet'!$E45-'Panel Spreadsheet'!U$4,"")</f>
        <v>22</v>
      </c>
      <c r="V93">
        <f>IF(ISNUMBER('Panel Spreadsheet'!V45),'Panel Spreadsheet'!$E45-'Panel Spreadsheet'!V$4,"")</f>
        <v>21</v>
      </c>
      <c r="W93">
        <f>IF(ISNUMBER('Panel Spreadsheet'!W45),'Panel Spreadsheet'!$E45-'Panel Spreadsheet'!W$4,"")</f>
        <v>20</v>
      </c>
      <c r="X93" t="str">
        <f>IF(ISNUMBER('Panel Spreadsheet'!X45),'Panel Spreadsheet'!$E45-'Panel Spreadsheet'!X$4,"")</f>
        <v/>
      </c>
      <c r="Y93" t="str">
        <f>IF(ISNUMBER('Panel Spreadsheet'!Y45),'Panel Spreadsheet'!$E45-'Panel Spreadsheet'!Y$4,"")</f>
        <v/>
      </c>
      <c r="Z93" t="str">
        <f>IF(ISNUMBER('Panel Spreadsheet'!Z45),'Panel Spreadsheet'!$E45-'Panel Spreadsheet'!Z$4,"")</f>
        <v/>
      </c>
      <c r="AA93" t="str">
        <f>IF(ISNUMBER('Panel Spreadsheet'!AA45),'Panel Spreadsheet'!$E45-'Panel Spreadsheet'!AA$4,"")</f>
        <v/>
      </c>
      <c r="AB93" t="str">
        <f>IF(ISNUMBER('Panel Spreadsheet'!AB45),'Panel Spreadsheet'!$E45-'Panel Spreadsheet'!AB$4,"")</f>
        <v/>
      </c>
      <c r="AC93" t="str">
        <f>IF(ISNUMBER('Panel Spreadsheet'!AC45),'Panel Spreadsheet'!$E45-'Panel Spreadsheet'!AC$4,"")</f>
        <v/>
      </c>
      <c r="AD93" t="str">
        <f>IF(ISNUMBER('Panel Spreadsheet'!AD45),'Panel Spreadsheet'!$E45-'Panel Spreadsheet'!AD$4,"")</f>
        <v/>
      </c>
      <c r="AE93" t="str">
        <f>IF(ISNUMBER('Panel Spreadsheet'!AE45),'Panel Spreadsheet'!$E45-'Panel Spreadsheet'!AE$4,"")</f>
        <v/>
      </c>
      <c r="AF93" t="str">
        <f>IF(ISNUMBER('Panel Spreadsheet'!AF45),'Panel Spreadsheet'!$E45-'Panel Spreadsheet'!AF$4,"")</f>
        <v/>
      </c>
      <c r="AG93" t="str">
        <f>IF(ISNUMBER('Panel Spreadsheet'!AG45),'Panel Spreadsheet'!$E45-'Panel Spreadsheet'!AG$4,"")</f>
        <v/>
      </c>
      <c r="AH93" t="str">
        <f>IF(ISNUMBER('Panel Spreadsheet'!AH45),'Panel Spreadsheet'!$E45-'Panel Spreadsheet'!AH$4,"")</f>
        <v/>
      </c>
      <c r="AI93" t="str">
        <f>IF(ISNUMBER('Panel Spreadsheet'!AI45),'Panel Spreadsheet'!$E45-'Panel Spreadsheet'!AI$4,"")</f>
        <v/>
      </c>
      <c r="AJ93" t="str">
        <f>IF(ISNUMBER('Panel Spreadsheet'!AJ45),'Panel Spreadsheet'!$E45-'Panel Spreadsheet'!AJ$4,"")</f>
        <v/>
      </c>
      <c r="AK93" t="str">
        <f>IF(ISNUMBER('Panel Spreadsheet'!AK45),'Panel Spreadsheet'!$E45-'Panel Spreadsheet'!AK$4,"")</f>
        <v/>
      </c>
      <c r="AL93" t="str">
        <f>IF(ISNUMBER('Panel Spreadsheet'!AL45),'Panel Spreadsheet'!$E45-'Panel Spreadsheet'!AL$4,"")</f>
        <v/>
      </c>
      <c r="AM93" t="str">
        <f>IF(ISNUMBER('Panel Spreadsheet'!AM45),'Panel Spreadsheet'!$E45-'Panel Spreadsheet'!AM$4,"")</f>
        <v/>
      </c>
      <c r="AN93" t="str">
        <f>IF(ISNUMBER('Panel Spreadsheet'!AN45),'Panel Spreadsheet'!$E45-'Panel Spreadsheet'!AN$4,"")</f>
        <v/>
      </c>
      <c r="AO93" t="str">
        <f>IF(ISNUMBER('Panel Spreadsheet'!AO45),'Panel Spreadsheet'!$E45-'Panel Spreadsheet'!AO$4,"")</f>
        <v/>
      </c>
      <c r="AP93" t="str">
        <f>IF(ISNUMBER('Panel Spreadsheet'!AP45),'Panel Spreadsheet'!$E45-'Panel Spreadsheet'!AP$4,"")</f>
        <v/>
      </c>
      <c r="AQ93" t="str">
        <f>IF(ISNUMBER('Panel Spreadsheet'!AQ45),'Panel Spreadsheet'!$E45-'Panel Spreadsheet'!AQ$4,"")</f>
        <v/>
      </c>
      <c r="AR93" t="str">
        <f>IF(ISNUMBER('Panel Spreadsheet'!AR45),'Panel Spreadsheet'!$E45-'Panel Spreadsheet'!AR$4,"")</f>
        <v/>
      </c>
      <c r="AS93" t="str">
        <f>IF(ISNUMBER('Panel Spreadsheet'!AS45),'Panel Spreadsheet'!$E45-'Panel Spreadsheet'!AS$4,"")</f>
        <v/>
      </c>
      <c r="AT93" t="str">
        <f>IF(ISNUMBER('Panel Spreadsheet'!AT45),'Panel Spreadsheet'!$E45-'Panel Spreadsheet'!AT$4,"")</f>
        <v/>
      </c>
      <c r="AU93" t="str">
        <f>IF(ISNUMBER('Panel Spreadsheet'!AU45),'Panel Spreadsheet'!$E45-'Panel Spreadsheet'!AU$4,"")</f>
        <v/>
      </c>
      <c r="AV93" t="str">
        <f>IF(ISNUMBER('Panel Spreadsheet'!AV45),'Panel Spreadsheet'!$E45-'Panel Spreadsheet'!AV$4,"")</f>
        <v/>
      </c>
      <c r="AW93" t="str">
        <f>IF(ISNUMBER('Panel Spreadsheet'!AW45),'Panel Spreadsheet'!$E45-'Panel Spreadsheet'!AW$4,"")</f>
        <v/>
      </c>
      <c r="AX93" t="str">
        <f>IF(ISNUMBER('Panel Spreadsheet'!AX45),'Panel Spreadsheet'!$E45-'Panel Spreadsheet'!AX$4,"")</f>
        <v/>
      </c>
      <c r="AY93" t="str">
        <f>IF(ISNUMBER('Panel Spreadsheet'!AY45),'Panel Spreadsheet'!$E45-'Panel Spreadsheet'!AY$4,"")</f>
        <v/>
      </c>
    </row>
    <row r="94" spans="1:51" x14ac:dyDescent="0.35">
      <c r="A94" t="s">
        <v>68</v>
      </c>
      <c r="B94" t="s">
        <v>155</v>
      </c>
      <c r="C94" s="15">
        <v>4.5</v>
      </c>
      <c r="D94">
        <v>1965</v>
      </c>
      <c r="E94">
        <v>1970</v>
      </c>
      <c r="F94" t="str">
        <f>IF(ISNUMBER('Panel Spreadsheet'!F46),'Panel Spreadsheet'!$E46-'Panel Spreadsheet'!F$4,"")</f>
        <v/>
      </c>
      <c r="G94" t="str">
        <f>IF(ISNUMBER('Panel Spreadsheet'!G46),'Panel Spreadsheet'!$E46-'Panel Spreadsheet'!G$4,"")</f>
        <v/>
      </c>
      <c r="H94" t="str">
        <f>IF(ISNUMBER('Panel Spreadsheet'!H46),'Panel Spreadsheet'!$E46-'Panel Spreadsheet'!H$4,"")</f>
        <v/>
      </c>
      <c r="I94" t="str">
        <f>IF(ISNUMBER('Panel Spreadsheet'!I46),'Panel Spreadsheet'!$E46-'Panel Spreadsheet'!I$4,"")</f>
        <v/>
      </c>
      <c r="J94" t="str">
        <f>IF(ISNUMBER('Panel Spreadsheet'!J46),'Panel Spreadsheet'!$E46-'Panel Spreadsheet'!J$4,"")</f>
        <v/>
      </c>
      <c r="K94" t="str">
        <f>IF(ISNUMBER('Panel Spreadsheet'!K46),'Panel Spreadsheet'!$E46-'Panel Spreadsheet'!K$4,"")</f>
        <v/>
      </c>
      <c r="L94" t="str">
        <f>IF(ISNUMBER('Panel Spreadsheet'!L46),'Panel Spreadsheet'!$E46-'Panel Spreadsheet'!L$4,"")</f>
        <v/>
      </c>
      <c r="M94" t="str">
        <f>IF(ISNUMBER('Panel Spreadsheet'!M46),'Panel Spreadsheet'!$E46-'Panel Spreadsheet'!M$4,"")</f>
        <v/>
      </c>
      <c r="N94" t="str">
        <f>IF(ISNUMBER('Panel Spreadsheet'!N46),'Panel Spreadsheet'!$E46-'Panel Spreadsheet'!N$4,"")</f>
        <v/>
      </c>
      <c r="O94" t="str">
        <f>IF(ISNUMBER('Panel Spreadsheet'!O46),'Panel Spreadsheet'!$E46-'Panel Spreadsheet'!O$4,"")</f>
        <v/>
      </c>
      <c r="P94" t="str">
        <f>IF(ISNUMBER('Panel Spreadsheet'!P46),'Panel Spreadsheet'!$E46-'Panel Spreadsheet'!P$4,"")</f>
        <v/>
      </c>
      <c r="Q94" t="str">
        <f>IF(ISNUMBER('Panel Spreadsheet'!Q46),'Panel Spreadsheet'!$E46-'Panel Spreadsheet'!Q$4,"")</f>
        <v/>
      </c>
      <c r="R94" t="str">
        <f>IF(ISNUMBER('Panel Spreadsheet'!R46),'Panel Spreadsheet'!$E46-'Panel Spreadsheet'!R$4,"")</f>
        <v/>
      </c>
      <c r="S94" t="str">
        <f>IF(ISNUMBER('Panel Spreadsheet'!S46),'Panel Spreadsheet'!$E46-'Panel Spreadsheet'!S$4,"")</f>
        <v/>
      </c>
      <c r="T94" t="str">
        <f>IF(ISNUMBER('Panel Spreadsheet'!T46),'Panel Spreadsheet'!$E46-'Panel Spreadsheet'!T$4,"")</f>
        <v/>
      </c>
      <c r="U94" t="str">
        <f>IF(ISNUMBER('Panel Spreadsheet'!U46),'Panel Spreadsheet'!$E46-'Panel Spreadsheet'!U$4,"")</f>
        <v/>
      </c>
      <c r="V94" t="str">
        <f>IF(ISNUMBER('Panel Spreadsheet'!V46),'Panel Spreadsheet'!$E46-'Panel Spreadsheet'!V$4,"")</f>
        <v/>
      </c>
      <c r="W94" t="str">
        <f>IF(ISNUMBER('Panel Spreadsheet'!W46),'Panel Spreadsheet'!$E46-'Panel Spreadsheet'!W$4,"")</f>
        <v/>
      </c>
      <c r="X94" t="str">
        <f>IF(ISNUMBER('Panel Spreadsheet'!X46),'Panel Spreadsheet'!$E46-'Panel Spreadsheet'!X$4,"")</f>
        <v/>
      </c>
      <c r="Y94" t="str">
        <f>IF(ISNUMBER('Panel Spreadsheet'!Y46),'Panel Spreadsheet'!$E46-'Panel Spreadsheet'!Y$4,"")</f>
        <v/>
      </c>
      <c r="Z94" t="str">
        <f>IF(ISNUMBER('Panel Spreadsheet'!Z46),'Panel Spreadsheet'!$E46-'Panel Spreadsheet'!Z$4,"")</f>
        <v/>
      </c>
      <c r="AA94" t="str">
        <f>IF(ISNUMBER('Panel Spreadsheet'!AA46),'Panel Spreadsheet'!$E46-'Panel Spreadsheet'!AA$4,"")</f>
        <v/>
      </c>
      <c r="AB94" t="str">
        <f>IF(ISNUMBER('Panel Spreadsheet'!AB46),'Panel Spreadsheet'!$E46-'Panel Spreadsheet'!AB$4,"")</f>
        <v/>
      </c>
      <c r="AC94" t="str">
        <f>IF(ISNUMBER('Panel Spreadsheet'!AC46),'Panel Spreadsheet'!$E46-'Panel Spreadsheet'!AC$4,"")</f>
        <v/>
      </c>
      <c r="AD94" t="str">
        <f>IF(ISNUMBER('Panel Spreadsheet'!AD46),'Panel Spreadsheet'!$E46-'Panel Spreadsheet'!AD$4,"")</f>
        <v/>
      </c>
      <c r="AE94" t="str">
        <f>IF(ISNUMBER('Panel Spreadsheet'!AE46),'Panel Spreadsheet'!$E46-'Panel Spreadsheet'!AE$4,"")</f>
        <v/>
      </c>
      <c r="AF94" t="str">
        <f>IF(ISNUMBER('Panel Spreadsheet'!AF46),'Panel Spreadsheet'!$E46-'Panel Spreadsheet'!AF$4,"")</f>
        <v/>
      </c>
      <c r="AG94" t="str">
        <f>IF(ISNUMBER('Panel Spreadsheet'!AG46),'Panel Spreadsheet'!$E46-'Panel Spreadsheet'!AG$4,"")</f>
        <v/>
      </c>
      <c r="AH94" t="str">
        <f>IF(ISNUMBER('Panel Spreadsheet'!AH46),'Panel Spreadsheet'!$E46-'Panel Spreadsheet'!AH$4,"")</f>
        <v/>
      </c>
      <c r="AI94" t="str">
        <f>IF(ISNUMBER('Panel Spreadsheet'!AI46),'Panel Spreadsheet'!$E46-'Panel Spreadsheet'!AI$4,"")</f>
        <v/>
      </c>
      <c r="AJ94" t="str">
        <f>IF(ISNUMBER('Panel Spreadsheet'!AJ46),'Panel Spreadsheet'!$E46-'Panel Spreadsheet'!AJ$4,"")</f>
        <v/>
      </c>
      <c r="AK94" t="str">
        <f>IF(ISNUMBER('Panel Spreadsheet'!AK46),'Panel Spreadsheet'!$E46-'Panel Spreadsheet'!AK$4,"")</f>
        <v/>
      </c>
      <c r="AL94">
        <f>IF(ISNUMBER('Panel Spreadsheet'!AL46),'Panel Spreadsheet'!$E46-'Panel Spreadsheet'!AL$4,"")</f>
        <v>17</v>
      </c>
      <c r="AM94">
        <f>IF(ISNUMBER('Panel Spreadsheet'!AM46),'Panel Spreadsheet'!$E46-'Panel Spreadsheet'!AM$4,"")</f>
        <v>16</v>
      </c>
      <c r="AN94">
        <f>IF(ISNUMBER('Panel Spreadsheet'!AN46),'Panel Spreadsheet'!$E46-'Panel Spreadsheet'!AN$4,"")</f>
        <v>15</v>
      </c>
      <c r="AO94">
        <f>IF(ISNUMBER('Panel Spreadsheet'!AO46),'Panel Spreadsheet'!$E46-'Panel Spreadsheet'!AO$4,"")</f>
        <v>14</v>
      </c>
      <c r="AP94">
        <f>IF(ISNUMBER('Panel Spreadsheet'!AP46),'Panel Spreadsheet'!$E46-'Panel Spreadsheet'!AP$4,"")</f>
        <v>13</v>
      </c>
      <c r="AQ94">
        <f>IF(ISNUMBER('Panel Spreadsheet'!AQ46),'Panel Spreadsheet'!$E46-'Panel Spreadsheet'!AQ$4,"")</f>
        <v>12</v>
      </c>
      <c r="AR94">
        <f>IF(ISNUMBER('Panel Spreadsheet'!AR46),'Panel Spreadsheet'!$E46-'Panel Spreadsheet'!AR$4,"")</f>
        <v>11</v>
      </c>
      <c r="AS94">
        <f>IF(ISNUMBER('Panel Spreadsheet'!AS46),'Panel Spreadsheet'!$E46-'Panel Spreadsheet'!AS$4,"")</f>
        <v>10</v>
      </c>
      <c r="AT94">
        <f>IF(ISNUMBER('Panel Spreadsheet'!AT46),'Panel Spreadsheet'!$E46-'Panel Spreadsheet'!AT$4,"")</f>
        <v>9</v>
      </c>
      <c r="AU94">
        <f>IF(ISNUMBER('Panel Spreadsheet'!AU46),'Panel Spreadsheet'!$E46-'Panel Spreadsheet'!AU$4,"")</f>
        <v>8</v>
      </c>
      <c r="AV94">
        <f>IF(ISNUMBER('Panel Spreadsheet'!AV46),'Panel Spreadsheet'!$E46-'Panel Spreadsheet'!AV$4,"")</f>
        <v>7</v>
      </c>
      <c r="AW94" t="str">
        <f>IF(ISNUMBER('Panel Spreadsheet'!AW46),'Panel Spreadsheet'!$E46-'Panel Spreadsheet'!AW$4,"")</f>
        <v/>
      </c>
      <c r="AX94" t="str">
        <f>IF(ISNUMBER('Panel Spreadsheet'!AX46),'Panel Spreadsheet'!$E46-'Panel Spreadsheet'!AX$4,"")</f>
        <v/>
      </c>
      <c r="AY94" t="str">
        <f>IF(ISNUMBER('Panel Spreadsheet'!AY46),'Panel Spreadsheet'!$E46-'Panel Spreadsheet'!AY$4,"")</f>
        <v/>
      </c>
    </row>
    <row r="95" spans="1:51" x14ac:dyDescent="0.35">
      <c r="A95" t="s">
        <v>69</v>
      </c>
      <c r="B95" t="s">
        <v>155</v>
      </c>
      <c r="C95" s="15">
        <v>4.5</v>
      </c>
      <c r="D95">
        <v>1971</v>
      </c>
      <c r="E95">
        <v>1978</v>
      </c>
      <c r="F95" t="str">
        <f>IF(ISNUMBER('Panel Spreadsheet'!F47),'Panel Spreadsheet'!$E47-'Panel Spreadsheet'!F$4,"")</f>
        <v/>
      </c>
      <c r="G95" t="str">
        <f>IF(ISNUMBER('Panel Spreadsheet'!G47),'Panel Spreadsheet'!$E47-'Panel Spreadsheet'!G$4,"")</f>
        <v/>
      </c>
      <c r="H95" t="str">
        <f>IF(ISNUMBER('Panel Spreadsheet'!H47),'Panel Spreadsheet'!$E47-'Panel Spreadsheet'!H$4,"")</f>
        <v/>
      </c>
      <c r="I95" t="str">
        <f>IF(ISNUMBER('Panel Spreadsheet'!I47),'Panel Spreadsheet'!$E47-'Panel Spreadsheet'!I$4,"")</f>
        <v/>
      </c>
      <c r="J95" t="str">
        <f>IF(ISNUMBER('Panel Spreadsheet'!J47),'Panel Spreadsheet'!$E47-'Panel Spreadsheet'!J$4,"")</f>
        <v/>
      </c>
      <c r="K95" t="str">
        <f>IF(ISNUMBER('Panel Spreadsheet'!K47),'Panel Spreadsheet'!$E47-'Panel Spreadsheet'!K$4,"")</f>
        <v/>
      </c>
      <c r="L95" t="str">
        <f>IF(ISNUMBER('Panel Spreadsheet'!L47),'Panel Spreadsheet'!$E47-'Panel Spreadsheet'!L$4,"")</f>
        <v/>
      </c>
      <c r="M95" t="str">
        <f>IF(ISNUMBER('Panel Spreadsheet'!M47),'Panel Spreadsheet'!$E47-'Panel Spreadsheet'!M$4,"")</f>
        <v/>
      </c>
      <c r="N95" t="str">
        <f>IF(ISNUMBER('Panel Spreadsheet'!N47),'Panel Spreadsheet'!$E47-'Panel Spreadsheet'!N$4,"")</f>
        <v/>
      </c>
      <c r="O95" t="str">
        <f>IF(ISNUMBER('Panel Spreadsheet'!O47),'Panel Spreadsheet'!$E47-'Panel Spreadsheet'!O$4,"")</f>
        <v/>
      </c>
      <c r="P95" t="str">
        <f>IF(ISNUMBER('Panel Spreadsheet'!P47),'Panel Spreadsheet'!$E47-'Panel Spreadsheet'!P$4,"")</f>
        <v/>
      </c>
      <c r="Q95" t="str">
        <f>IF(ISNUMBER('Panel Spreadsheet'!Q47),'Panel Spreadsheet'!$E47-'Panel Spreadsheet'!Q$4,"")</f>
        <v/>
      </c>
      <c r="R95" t="str">
        <f>IF(ISNUMBER('Panel Spreadsheet'!R47),'Panel Spreadsheet'!$E47-'Panel Spreadsheet'!R$4,"")</f>
        <v/>
      </c>
      <c r="S95" t="str">
        <f>IF(ISNUMBER('Panel Spreadsheet'!S47),'Panel Spreadsheet'!$E47-'Panel Spreadsheet'!S$4,"")</f>
        <v/>
      </c>
      <c r="T95" t="str">
        <f>IF(ISNUMBER('Panel Spreadsheet'!T47),'Panel Spreadsheet'!$E47-'Panel Spreadsheet'!T$4,"")</f>
        <v/>
      </c>
      <c r="U95" t="str">
        <f>IF(ISNUMBER('Panel Spreadsheet'!U47),'Panel Spreadsheet'!$E47-'Panel Spreadsheet'!U$4,"")</f>
        <v/>
      </c>
      <c r="V95" t="str">
        <f>IF(ISNUMBER('Panel Spreadsheet'!V47),'Panel Spreadsheet'!$E47-'Panel Spreadsheet'!V$4,"")</f>
        <v/>
      </c>
      <c r="W95" t="str">
        <f>IF(ISNUMBER('Panel Spreadsheet'!W47),'Panel Spreadsheet'!$E47-'Panel Spreadsheet'!W$4,"")</f>
        <v/>
      </c>
      <c r="X95" t="str">
        <f>IF(ISNUMBER('Panel Spreadsheet'!X47),'Panel Spreadsheet'!$E47-'Panel Spreadsheet'!X$4,"")</f>
        <v/>
      </c>
      <c r="Y95" t="str">
        <f>IF(ISNUMBER('Panel Spreadsheet'!Y47),'Panel Spreadsheet'!$E47-'Panel Spreadsheet'!Y$4,"")</f>
        <v/>
      </c>
      <c r="Z95" t="str">
        <f>IF(ISNUMBER('Panel Spreadsheet'!Z47),'Panel Spreadsheet'!$E47-'Panel Spreadsheet'!Z$4,"")</f>
        <v/>
      </c>
      <c r="AA95" t="str">
        <f>IF(ISNUMBER('Panel Spreadsheet'!AA47),'Panel Spreadsheet'!$E47-'Panel Spreadsheet'!AA$4,"")</f>
        <v/>
      </c>
      <c r="AB95" t="str">
        <f>IF(ISNUMBER('Panel Spreadsheet'!AB47),'Panel Spreadsheet'!$E47-'Panel Spreadsheet'!AB$4,"")</f>
        <v/>
      </c>
      <c r="AC95" t="str">
        <f>IF(ISNUMBER('Panel Spreadsheet'!AC47),'Panel Spreadsheet'!$E47-'Panel Spreadsheet'!AC$4,"")</f>
        <v/>
      </c>
      <c r="AD95" t="str">
        <f>IF(ISNUMBER('Panel Spreadsheet'!AD47),'Panel Spreadsheet'!$E47-'Panel Spreadsheet'!AD$4,"")</f>
        <v/>
      </c>
      <c r="AE95" t="str">
        <f>IF(ISNUMBER('Panel Spreadsheet'!AE47),'Panel Spreadsheet'!$E47-'Panel Spreadsheet'!AE$4,"")</f>
        <v/>
      </c>
      <c r="AF95" t="str">
        <f>IF(ISNUMBER('Panel Spreadsheet'!AF47),'Panel Spreadsheet'!$E47-'Panel Spreadsheet'!AF$4,"")</f>
        <v/>
      </c>
      <c r="AG95" t="str">
        <f>IF(ISNUMBER('Panel Spreadsheet'!AG47),'Panel Spreadsheet'!$E47-'Panel Spreadsheet'!AG$4,"")</f>
        <v/>
      </c>
      <c r="AH95" t="str">
        <f>IF(ISNUMBER('Panel Spreadsheet'!AH47),'Panel Spreadsheet'!$E47-'Panel Spreadsheet'!AH$4,"")</f>
        <v/>
      </c>
      <c r="AI95" t="str">
        <f>IF(ISNUMBER('Panel Spreadsheet'!AI47),'Panel Spreadsheet'!$E47-'Panel Spreadsheet'!AI$4,"")</f>
        <v/>
      </c>
      <c r="AJ95" t="str">
        <f>IF(ISNUMBER('Panel Spreadsheet'!AJ47),'Panel Spreadsheet'!$E47-'Panel Spreadsheet'!AJ$4,"")</f>
        <v/>
      </c>
      <c r="AK95" t="str">
        <f>IF(ISNUMBER('Panel Spreadsheet'!AK47),'Panel Spreadsheet'!$E47-'Panel Spreadsheet'!AK$4,"")</f>
        <v/>
      </c>
      <c r="AL95">
        <f>IF(ISNUMBER('Panel Spreadsheet'!AL47),'Panel Spreadsheet'!$E47-'Panel Spreadsheet'!AL$4,"")</f>
        <v>25</v>
      </c>
      <c r="AM95">
        <f>IF(ISNUMBER('Panel Spreadsheet'!AM47),'Panel Spreadsheet'!$E47-'Panel Spreadsheet'!AM$4,"")</f>
        <v>24</v>
      </c>
      <c r="AN95">
        <f>IF(ISNUMBER('Panel Spreadsheet'!AN47),'Panel Spreadsheet'!$E47-'Panel Spreadsheet'!AN$4,"")</f>
        <v>23</v>
      </c>
      <c r="AO95">
        <f>IF(ISNUMBER('Panel Spreadsheet'!AO47),'Panel Spreadsheet'!$E47-'Panel Spreadsheet'!AO$4,"")</f>
        <v>22</v>
      </c>
      <c r="AP95">
        <f>IF(ISNUMBER('Panel Spreadsheet'!AP47),'Panel Spreadsheet'!$E47-'Panel Spreadsheet'!AP$4,"")</f>
        <v>21</v>
      </c>
      <c r="AQ95">
        <f>IF(ISNUMBER('Panel Spreadsheet'!AQ47),'Panel Spreadsheet'!$E47-'Panel Spreadsheet'!AQ$4,"")</f>
        <v>20</v>
      </c>
      <c r="AR95">
        <f>IF(ISNUMBER('Panel Spreadsheet'!AR47),'Panel Spreadsheet'!$E47-'Panel Spreadsheet'!AR$4,"")</f>
        <v>19</v>
      </c>
      <c r="AS95">
        <f>IF(ISNUMBER('Panel Spreadsheet'!AS47),'Panel Spreadsheet'!$E47-'Panel Spreadsheet'!AS$4,"")</f>
        <v>18</v>
      </c>
      <c r="AT95">
        <f>IF(ISNUMBER('Panel Spreadsheet'!AT47),'Panel Spreadsheet'!$E47-'Panel Spreadsheet'!AT$4,"")</f>
        <v>17</v>
      </c>
      <c r="AU95">
        <f>IF(ISNUMBER('Panel Spreadsheet'!AU47),'Panel Spreadsheet'!$E47-'Panel Spreadsheet'!AU$4,"")</f>
        <v>16</v>
      </c>
      <c r="AV95">
        <f>IF(ISNUMBER('Panel Spreadsheet'!AV47),'Panel Spreadsheet'!$E47-'Panel Spreadsheet'!AV$4,"")</f>
        <v>15</v>
      </c>
      <c r="AW95" t="str">
        <f>IF(ISNUMBER('Panel Spreadsheet'!AW47),'Panel Spreadsheet'!$E47-'Panel Spreadsheet'!AW$4,"")</f>
        <v/>
      </c>
      <c r="AX95" t="str">
        <f>IF(ISNUMBER('Panel Spreadsheet'!AX47),'Panel Spreadsheet'!$E47-'Panel Spreadsheet'!AX$4,"")</f>
        <v/>
      </c>
      <c r="AY95" t="str">
        <f>IF(ISNUMBER('Panel Spreadsheet'!AY47),'Panel Spreadsheet'!$E47-'Panel Spreadsheet'!AY$4,"")</f>
        <v/>
      </c>
    </row>
    <row r="96" spans="1:51" x14ac:dyDescent="0.35">
      <c r="A96" t="s">
        <v>43</v>
      </c>
      <c r="B96" t="s">
        <v>155</v>
      </c>
      <c r="C96" s="15">
        <v>4.75</v>
      </c>
      <c r="D96">
        <v>1940</v>
      </c>
      <c r="E96">
        <v>1960</v>
      </c>
      <c r="F96" t="str">
        <f>IF(ISNUMBER('Panel Spreadsheet'!F48),'Panel Spreadsheet'!$E48-'Panel Spreadsheet'!F$4,"")</f>
        <v/>
      </c>
      <c r="G96" t="str">
        <f>IF(ISNUMBER('Panel Spreadsheet'!G48),'Panel Spreadsheet'!$E48-'Panel Spreadsheet'!G$4,"")</f>
        <v/>
      </c>
      <c r="H96" t="str">
        <f>IF(ISNUMBER('Panel Spreadsheet'!H48),'Panel Spreadsheet'!$E48-'Panel Spreadsheet'!H$4,"")</f>
        <v/>
      </c>
      <c r="I96" t="str">
        <f>IF(ISNUMBER('Panel Spreadsheet'!I48),'Panel Spreadsheet'!$E48-'Panel Spreadsheet'!I$4,"")</f>
        <v/>
      </c>
      <c r="J96">
        <f>IF(ISNUMBER('Panel Spreadsheet'!J48),'Panel Spreadsheet'!$E48-'Panel Spreadsheet'!J$4,"")</f>
        <v>35</v>
      </c>
      <c r="K96">
        <f>IF(ISNUMBER('Panel Spreadsheet'!K48),'Panel Spreadsheet'!$E48-'Panel Spreadsheet'!K$4,"")</f>
        <v>34</v>
      </c>
      <c r="L96">
        <f>IF(ISNUMBER('Panel Spreadsheet'!L48),'Panel Spreadsheet'!$E48-'Panel Spreadsheet'!L$4,"")</f>
        <v>33</v>
      </c>
      <c r="M96">
        <f>IF(ISNUMBER('Panel Spreadsheet'!M48),'Panel Spreadsheet'!$E48-'Panel Spreadsheet'!M$4,"")</f>
        <v>32</v>
      </c>
      <c r="N96">
        <f>IF(ISNUMBER('Panel Spreadsheet'!N48),'Panel Spreadsheet'!$E48-'Panel Spreadsheet'!N$4,"")</f>
        <v>31</v>
      </c>
      <c r="O96">
        <f>IF(ISNUMBER('Panel Spreadsheet'!O48),'Panel Spreadsheet'!$E48-'Panel Spreadsheet'!O$4,"")</f>
        <v>30</v>
      </c>
      <c r="P96">
        <f>IF(ISNUMBER('Panel Spreadsheet'!P48),'Panel Spreadsheet'!$E48-'Panel Spreadsheet'!P$4,"")</f>
        <v>29</v>
      </c>
      <c r="Q96">
        <f>IF(ISNUMBER('Panel Spreadsheet'!Q48),'Panel Spreadsheet'!$E48-'Panel Spreadsheet'!Q$4,"")</f>
        <v>28</v>
      </c>
      <c r="R96">
        <f>IF(ISNUMBER('Panel Spreadsheet'!R48),'Panel Spreadsheet'!$E48-'Panel Spreadsheet'!R$4,"")</f>
        <v>27</v>
      </c>
      <c r="S96">
        <f>IF(ISNUMBER('Panel Spreadsheet'!S48),'Panel Spreadsheet'!$E48-'Panel Spreadsheet'!S$4,"")</f>
        <v>26</v>
      </c>
      <c r="T96">
        <f>IF(ISNUMBER('Panel Spreadsheet'!T48),'Panel Spreadsheet'!$E48-'Panel Spreadsheet'!T$4,"")</f>
        <v>25</v>
      </c>
      <c r="U96">
        <f>IF(ISNUMBER('Panel Spreadsheet'!U48),'Panel Spreadsheet'!$E48-'Panel Spreadsheet'!U$4,"")</f>
        <v>24</v>
      </c>
      <c r="V96">
        <f>IF(ISNUMBER('Panel Spreadsheet'!V48),'Panel Spreadsheet'!$E48-'Panel Spreadsheet'!V$4,"")</f>
        <v>23</v>
      </c>
      <c r="W96">
        <f>IF(ISNUMBER('Panel Spreadsheet'!W48),'Panel Spreadsheet'!$E48-'Panel Spreadsheet'!W$4,"")</f>
        <v>22</v>
      </c>
      <c r="X96">
        <f>IF(ISNUMBER('Panel Spreadsheet'!X48),'Panel Spreadsheet'!$E48-'Panel Spreadsheet'!X$4,"")</f>
        <v>21</v>
      </c>
      <c r="Y96" t="str">
        <f>IF(ISNUMBER('Panel Spreadsheet'!Y48),'Panel Spreadsheet'!$E48-'Panel Spreadsheet'!Y$4,"")</f>
        <v/>
      </c>
      <c r="Z96" t="str">
        <f>IF(ISNUMBER('Panel Spreadsheet'!Z48),'Panel Spreadsheet'!$E48-'Panel Spreadsheet'!Z$4,"")</f>
        <v/>
      </c>
      <c r="AA96" t="str">
        <f>IF(ISNUMBER('Panel Spreadsheet'!AA48),'Panel Spreadsheet'!$E48-'Panel Spreadsheet'!AA$4,"")</f>
        <v/>
      </c>
      <c r="AB96" t="str">
        <f>IF(ISNUMBER('Panel Spreadsheet'!AB48),'Panel Spreadsheet'!$E48-'Panel Spreadsheet'!AB$4,"")</f>
        <v/>
      </c>
      <c r="AC96" t="str">
        <f>IF(ISNUMBER('Panel Spreadsheet'!AC48),'Panel Spreadsheet'!$E48-'Panel Spreadsheet'!AC$4,"")</f>
        <v/>
      </c>
      <c r="AD96" t="str">
        <f>IF(ISNUMBER('Panel Spreadsheet'!AD48),'Panel Spreadsheet'!$E48-'Panel Spreadsheet'!AD$4,"")</f>
        <v/>
      </c>
      <c r="AE96" t="str">
        <f>IF(ISNUMBER('Panel Spreadsheet'!AE48),'Panel Spreadsheet'!$E48-'Panel Spreadsheet'!AE$4,"")</f>
        <v/>
      </c>
      <c r="AF96" t="str">
        <f>IF(ISNUMBER('Panel Spreadsheet'!AF48),'Panel Spreadsheet'!$E48-'Panel Spreadsheet'!AF$4,"")</f>
        <v/>
      </c>
      <c r="AG96" t="str">
        <f>IF(ISNUMBER('Panel Spreadsheet'!AG48),'Panel Spreadsheet'!$E48-'Panel Spreadsheet'!AG$4,"")</f>
        <v/>
      </c>
      <c r="AH96" t="str">
        <f>IF(ISNUMBER('Panel Spreadsheet'!AH48),'Panel Spreadsheet'!$E48-'Panel Spreadsheet'!AH$4,"")</f>
        <v/>
      </c>
      <c r="AI96" t="str">
        <f>IF(ISNUMBER('Panel Spreadsheet'!AI48),'Panel Spreadsheet'!$E48-'Panel Spreadsheet'!AI$4,"")</f>
        <v/>
      </c>
      <c r="AJ96" t="str">
        <f>IF(ISNUMBER('Panel Spreadsheet'!AJ48),'Panel Spreadsheet'!$E48-'Panel Spreadsheet'!AJ$4,"")</f>
        <v/>
      </c>
      <c r="AK96" t="str">
        <f>IF(ISNUMBER('Panel Spreadsheet'!AK48),'Panel Spreadsheet'!$E48-'Panel Spreadsheet'!AK$4,"")</f>
        <v/>
      </c>
      <c r="AL96" t="str">
        <f>IF(ISNUMBER('Panel Spreadsheet'!AL48),'Panel Spreadsheet'!$E48-'Panel Spreadsheet'!AL$4,"")</f>
        <v/>
      </c>
      <c r="AM96" t="str">
        <f>IF(ISNUMBER('Panel Spreadsheet'!AM48),'Panel Spreadsheet'!$E48-'Panel Spreadsheet'!AM$4,"")</f>
        <v/>
      </c>
      <c r="AN96" t="str">
        <f>IF(ISNUMBER('Panel Spreadsheet'!AN48),'Panel Spreadsheet'!$E48-'Panel Spreadsheet'!AN$4,"")</f>
        <v/>
      </c>
      <c r="AO96" t="str">
        <f>IF(ISNUMBER('Panel Spreadsheet'!AO48),'Panel Spreadsheet'!$E48-'Panel Spreadsheet'!AO$4,"")</f>
        <v/>
      </c>
      <c r="AP96" t="str">
        <f>IF(ISNUMBER('Panel Spreadsheet'!AP48),'Panel Spreadsheet'!$E48-'Panel Spreadsheet'!AP$4,"")</f>
        <v/>
      </c>
      <c r="AQ96" t="str">
        <f>IF(ISNUMBER('Panel Spreadsheet'!AQ48),'Panel Spreadsheet'!$E48-'Panel Spreadsheet'!AQ$4,"")</f>
        <v/>
      </c>
      <c r="AR96" t="str">
        <f>IF(ISNUMBER('Panel Spreadsheet'!AR48),'Panel Spreadsheet'!$E48-'Panel Spreadsheet'!AR$4,"")</f>
        <v/>
      </c>
      <c r="AS96" t="str">
        <f>IF(ISNUMBER('Panel Spreadsheet'!AS48),'Panel Spreadsheet'!$E48-'Panel Spreadsheet'!AS$4,"")</f>
        <v/>
      </c>
      <c r="AT96" t="str">
        <f>IF(ISNUMBER('Panel Spreadsheet'!AT48),'Panel Spreadsheet'!$E48-'Panel Spreadsheet'!AT$4,"")</f>
        <v/>
      </c>
      <c r="AU96" t="str">
        <f>IF(ISNUMBER('Panel Spreadsheet'!AU48),'Panel Spreadsheet'!$E48-'Panel Spreadsheet'!AU$4,"")</f>
        <v/>
      </c>
      <c r="AV96" t="str">
        <f>IF(ISNUMBER('Panel Spreadsheet'!AV48),'Panel Spreadsheet'!$E48-'Panel Spreadsheet'!AV$4,"")</f>
        <v/>
      </c>
      <c r="AW96" t="str">
        <f>IF(ISNUMBER('Panel Spreadsheet'!AW48),'Panel Spreadsheet'!$E48-'Panel Spreadsheet'!AW$4,"")</f>
        <v/>
      </c>
      <c r="AX96" t="str">
        <f>IF(ISNUMBER('Panel Spreadsheet'!AX48),'Panel Spreadsheet'!$E48-'Panel Spreadsheet'!AX$4,"")</f>
        <v/>
      </c>
      <c r="AY96" t="str">
        <f>IF(ISNUMBER('Panel Spreadsheet'!AY48),'Panel Spreadsheet'!$E48-'Panel Spreadsheet'!AY$4,"")</f>
        <v/>
      </c>
    </row>
    <row r="97" spans="1:51" x14ac:dyDescent="0.35">
      <c r="A97" t="s">
        <v>38</v>
      </c>
      <c r="B97" t="s">
        <v>155</v>
      </c>
      <c r="C97" s="15">
        <v>5</v>
      </c>
      <c r="D97">
        <v>1946</v>
      </c>
      <c r="E97">
        <v>1953</v>
      </c>
      <c r="F97" t="str">
        <f>IF(ISNUMBER('Panel Spreadsheet'!F49),'Panel Spreadsheet'!$E49-'Panel Spreadsheet'!F$4,"")</f>
        <v/>
      </c>
      <c r="G97" t="str">
        <f>IF(ISNUMBER('Panel Spreadsheet'!G49),'Panel Spreadsheet'!$E49-'Panel Spreadsheet'!G$4,"")</f>
        <v/>
      </c>
      <c r="H97" t="str">
        <f>IF(ISNUMBER('Panel Spreadsheet'!H49),'Panel Spreadsheet'!$E49-'Panel Spreadsheet'!H$4,"")</f>
        <v/>
      </c>
      <c r="I97" t="str">
        <f>IF(ISNUMBER('Panel Spreadsheet'!I49),'Panel Spreadsheet'!$E49-'Panel Spreadsheet'!I$4,"")</f>
        <v/>
      </c>
      <c r="J97" t="str">
        <f>IF(ISNUMBER('Panel Spreadsheet'!J49),'Panel Spreadsheet'!$E49-'Panel Spreadsheet'!J$4,"")</f>
        <v/>
      </c>
      <c r="K97" t="str">
        <f>IF(ISNUMBER('Panel Spreadsheet'!K49),'Panel Spreadsheet'!$E49-'Panel Spreadsheet'!K$4,"")</f>
        <v/>
      </c>
      <c r="L97" t="str">
        <f>IF(ISNUMBER('Panel Spreadsheet'!L49),'Panel Spreadsheet'!$E49-'Panel Spreadsheet'!L$4,"")</f>
        <v/>
      </c>
      <c r="M97" t="str">
        <f>IF(ISNUMBER('Panel Spreadsheet'!M49),'Panel Spreadsheet'!$E49-'Panel Spreadsheet'!M$4,"")</f>
        <v/>
      </c>
      <c r="N97">
        <f>IF(ISNUMBER('Panel Spreadsheet'!N49),'Panel Spreadsheet'!$E49-'Panel Spreadsheet'!N$4,"")</f>
        <v>24</v>
      </c>
      <c r="O97">
        <f>IF(ISNUMBER('Panel Spreadsheet'!O49),'Panel Spreadsheet'!$E49-'Panel Spreadsheet'!O$4,"")</f>
        <v>23</v>
      </c>
      <c r="P97">
        <f>IF(ISNUMBER('Panel Spreadsheet'!P49),'Panel Spreadsheet'!$E49-'Panel Spreadsheet'!P$4,"")</f>
        <v>22</v>
      </c>
      <c r="Q97" t="str">
        <f>IF(ISNUMBER('Panel Spreadsheet'!Q49),'Panel Spreadsheet'!$E49-'Panel Spreadsheet'!Q$4,"")</f>
        <v/>
      </c>
      <c r="R97" t="str">
        <f>IF(ISNUMBER('Panel Spreadsheet'!R49),'Panel Spreadsheet'!$E49-'Panel Spreadsheet'!R$4,"")</f>
        <v/>
      </c>
      <c r="S97" t="str">
        <f>IF(ISNUMBER('Panel Spreadsheet'!S49),'Panel Spreadsheet'!$E49-'Panel Spreadsheet'!S$4,"")</f>
        <v/>
      </c>
      <c r="T97" t="str">
        <f>IF(ISNUMBER('Panel Spreadsheet'!T49),'Panel Spreadsheet'!$E49-'Panel Spreadsheet'!T$4,"")</f>
        <v/>
      </c>
      <c r="U97" t="str">
        <f>IF(ISNUMBER('Panel Spreadsheet'!U49),'Panel Spreadsheet'!$E49-'Panel Spreadsheet'!U$4,"")</f>
        <v/>
      </c>
      <c r="V97" t="str">
        <f>IF(ISNUMBER('Panel Spreadsheet'!V49),'Panel Spreadsheet'!$E49-'Panel Spreadsheet'!V$4,"")</f>
        <v/>
      </c>
      <c r="W97" t="str">
        <f>IF(ISNUMBER('Panel Spreadsheet'!W49),'Panel Spreadsheet'!$E49-'Panel Spreadsheet'!W$4,"")</f>
        <v/>
      </c>
      <c r="X97" t="str">
        <f>IF(ISNUMBER('Panel Spreadsheet'!X49),'Panel Spreadsheet'!$E49-'Panel Spreadsheet'!X$4,"")</f>
        <v/>
      </c>
      <c r="Y97" t="str">
        <f>IF(ISNUMBER('Panel Spreadsheet'!Y49),'Panel Spreadsheet'!$E49-'Panel Spreadsheet'!Y$4,"")</f>
        <v/>
      </c>
      <c r="Z97" t="str">
        <f>IF(ISNUMBER('Panel Spreadsheet'!Z49),'Panel Spreadsheet'!$E49-'Panel Spreadsheet'!Z$4,"")</f>
        <v/>
      </c>
      <c r="AA97" t="str">
        <f>IF(ISNUMBER('Panel Spreadsheet'!AA49),'Panel Spreadsheet'!$E49-'Panel Spreadsheet'!AA$4,"")</f>
        <v/>
      </c>
      <c r="AB97" t="str">
        <f>IF(ISNUMBER('Panel Spreadsheet'!AB49),'Panel Spreadsheet'!$E49-'Panel Spreadsheet'!AB$4,"")</f>
        <v/>
      </c>
      <c r="AC97" t="str">
        <f>IF(ISNUMBER('Panel Spreadsheet'!AC49),'Panel Spreadsheet'!$E49-'Panel Spreadsheet'!AC$4,"")</f>
        <v/>
      </c>
      <c r="AD97" t="str">
        <f>IF(ISNUMBER('Panel Spreadsheet'!AD49),'Panel Spreadsheet'!$E49-'Panel Spreadsheet'!AD$4,"")</f>
        <v/>
      </c>
      <c r="AE97" t="str">
        <f>IF(ISNUMBER('Panel Spreadsheet'!AE49),'Panel Spreadsheet'!$E49-'Panel Spreadsheet'!AE$4,"")</f>
        <v/>
      </c>
      <c r="AF97" t="str">
        <f>IF(ISNUMBER('Panel Spreadsheet'!AF49),'Panel Spreadsheet'!$E49-'Panel Spreadsheet'!AF$4,"")</f>
        <v/>
      </c>
      <c r="AG97" t="str">
        <f>IF(ISNUMBER('Panel Spreadsheet'!AG49),'Panel Spreadsheet'!$E49-'Panel Spreadsheet'!AG$4,"")</f>
        <v/>
      </c>
      <c r="AH97" t="str">
        <f>IF(ISNUMBER('Panel Spreadsheet'!AH49),'Panel Spreadsheet'!$E49-'Panel Spreadsheet'!AH$4,"")</f>
        <v/>
      </c>
      <c r="AI97" t="str">
        <f>IF(ISNUMBER('Panel Spreadsheet'!AI49),'Panel Spreadsheet'!$E49-'Panel Spreadsheet'!AI$4,"")</f>
        <v/>
      </c>
      <c r="AJ97" t="str">
        <f>IF(ISNUMBER('Panel Spreadsheet'!AJ49),'Panel Spreadsheet'!$E49-'Panel Spreadsheet'!AJ$4,"")</f>
        <v/>
      </c>
      <c r="AK97" t="str">
        <f>IF(ISNUMBER('Panel Spreadsheet'!AK49),'Panel Spreadsheet'!$E49-'Panel Spreadsheet'!AK$4,"")</f>
        <v/>
      </c>
      <c r="AL97" t="str">
        <f>IF(ISNUMBER('Panel Spreadsheet'!AL49),'Panel Spreadsheet'!$E49-'Panel Spreadsheet'!AL$4,"")</f>
        <v/>
      </c>
      <c r="AM97" t="str">
        <f>IF(ISNUMBER('Panel Spreadsheet'!AM49),'Panel Spreadsheet'!$E49-'Panel Spreadsheet'!AM$4,"")</f>
        <v/>
      </c>
      <c r="AN97" t="str">
        <f>IF(ISNUMBER('Panel Spreadsheet'!AN49),'Panel Spreadsheet'!$E49-'Panel Spreadsheet'!AN$4,"")</f>
        <v/>
      </c>
      <c r="AO97" t="str">
        <f>IF(ISNUMBER('Panel Spreadsheet'!AO49),'Panel Spreadsheet'!$E49-'Panel Spreadsheet'!AO$4,"")</f>
        <v/>
      </c>
      <c r="AP97" t="str">
        <f>IF(ISNUMBER('Panel Spreadsheet'!AP49),'Panel Spreadsheet'!$E49-'Panel Spreadsheet'!AP$4,"")</f>
        <v/>
      </c>
      <c r="AQ97" t="str">
        <f>IF(ISNUMBER('Panel Spreadsheet'!AQ49),'Panel Spreadsheet'!$E49-'Panel Spreadsheet'!AQ$4,"")</f>
        <v/>
      </c>
      <c r="AR97" t="str">
        <f>IF(ISNUMBER('Panel Spreadsheet'!AR49),'Panel Spreadsheet'!$E49-'Panel Spreadsheet'!AR$4,"")</f>
        <v/>
      </c>
      <c r="AS97" t="str">
        <f>IF(ISNUMBER('Panel Spreadsheet'!AS49),'Panel Spreadsheet'!$E49-'Panel Spreadsheet'!AS$4,"")</f>
        <v/>
      </c>
      <c r="AT97" t="str">
        <f>IF(ISNUMBER('Panel Spreadsheet'!AT49),'Panel Spreadsheet'!$E49-'Panel Spreadsheet'!AT$4,"")</f>
        <v/>
      </c>
      <c r="AU97" t="str">
        <f>IF(ISNUMBER('Panel Spreadsheet'!AU49),'Panel Spreadsheet'!$E49-'Panel Spreadsheet'!AU$4,"")</f>
        <v/>
      </c>
      <c r="AV97" t="str">
        <f>IF(ISNUMBER('Panel Spreadsheet'!AV49),'Panel Spreadsheet'!$E49-'Panel Spreadsheet'!AV$4,"")</f>
        <v/>
      </c>
      <c r="AW97" t="str">
        <f>IF(ISNUMBER('Panel Spreadsheet'!AW49),'Panel Spreadsheet'!$E49-'Panel Spreadsheet'!AW$4,"")</f>
        <v/>
      </c>
      <c r="AX97" t="str">
        <f>IF(ISNUMBER('Panel Spreadsheet'!AX49),'Panel Spreadsheet'!$E49-'Panel Spreadsheet'!AX$4,"")</f>
        <v/>
      </c>
      <c r="AY97" t="str">
        <f>IF(ISNUMBER('Panel Spreadsheet'!AY49),'Panel Spreadsheet'!$E49-'Panel Spreadsheet'!AY$4,"")</f>
        <v/>
      </c>
    </row>
    <row r="98" spans="1:51" x14ac:dyDescent="0.35">
      <c r="A98" t="s">
        <v>33</v>
      </c>
      <c r="B98" t="s">
        <v>155</v>
      </c>
      <c r="C98" s="15">
        <v>5</v>
      </c>
      <c r="D98">
        <v>1946</v>
      </c>
      <c r="E98" s="112">
        <v>1946</v>
      </c>
      <c r="F98" t="str">
        <f>IF(ISNUMBER('Panel Spreadsheet'!F50),'Panel Spreadsheet'!$E50-'Panel Spreadsheet'!F$4,"")</f>
        <v/>
      </c>
      <c r="G98" t="str">
        <f>IF(ISNUMBER('Panel Spreadsheet'!G50),'Panel Spreadsheet'!$E50-'Panel Spreadsheet'!G$4,"")</f>
        <v/>
      </c>
      <c r="H98" t="str">
        <f>IF(ISNUMBER('Panel Spreadsheet'!H50),'Panel Spreadsheet'!$E50-'Panel Spreadsheet'!H$4,"")</f>
        <v/>
      </c>
      <c r="I98" t="str">
        <f>IF(ISNUMBER('Panel Spreadsheet'!I50),'Panel Spreadsheet'!$E50-'Panel Spreadsheet'!I$4,"")</f>
        <v/>
      </c>
      <c r="J98" t="str">
        <f>IF(ISNUMBER('Panel Spreadsheet'!J50),'Panel Spreadsheet'!$E50-'Panel Spreadsheet'!J$4,"")</f>
        <v/>
      </c>
      <c r="K98" t="str">
        <f>IF(ISNUMBER('Panel Spreadsheet'!K50),'Panel Spreadsheet'!$E50-'Panel Spreadsheet'!K$4,"")</f>
        <v/>
      </c>
      <c r="L98" t="str">
        <f>IF(ISNUMBER('Panel Spreadsheet'!L50),'Panel Spreadsheet'!$E50-'Panel Spreadsheet'!L$4,"")</f>
        <v/>
      </c>
      <c r="M98">
        <f>IF(ISNUMBER('Panel Spreadsheet'!M50),'Panel Spreadsheet'!$E50-'Panel Spreadsheet'!M$4,"")</f>
        <v>18</v>
      </c>
      <c r="N98">
        <f>IF(ISNUMBER('Panel Spreadsheet'!N50),'Panel Spreadsheet'!$E50-'Panel Spreadsheet'!N$4,"")</f>
        <v>17</v>
      </c>
      <c r="O98">
        <f>IF(ISNUMBER('Panel Spreadsheet'!O50),'Panel Spreadsheet'!$E50-'Panel Spreadsheet'!O$4,"")</f>
        <v>16</v>
      </c>
      <c r="P98">
        <f>IF(ISNUMBER('Panel Spreadsheet'!P50),'Panel Spreadsheet'!$E50-'Panel Spreadsheet'!P$4,"")</f>
        <v>15</v>
      </c>
      <c r="Q98">
        <f>IF(ISNUMBER('Panel Spreadsheet'!Q50),'Panel Spreadsheet'!$E50-'Panel Spreadsheet'!Q$4,"")</f>
        <v>14</v>
      </c>
      <c r="R98">
        <f>IF(ISNUMBER('Panel Spreadsheet'!R50),'Panel Spreadsheet'!$E50-'Panel Spreadsheet'!R$4,"")</f>
        <v>13</v>
      </c>
      <c r="S98">
        <f>IF(ISNUMBER('Panel Spreadsheet'!S50),'Panel Spreadsheet'!$E50-'Panel Spreadsheet'!S$4,"")</f>
        <v>12</v>
      </c>
      <c r="T98">
        <f>IF(ISNUMBER('Panel Spreadsheet'!T50),'Panel Spreadsheet'!$E50-'Panel Spreadsheet'!T$4,"")</f>
        <v>11</v>
      </c>
      <c r="U98">
        <f>IF(ISNUMBER('Panel Spreadsheet'!U50),'Panel Spreadsheet'!$E50-'Panel Spreadsheet'!U$4,"")</f>
        <v>10</v>
      </c>
      <c r="V98">
        <f>IF(ISNUMBER('Panel Spreadsheet'!V50),'Panel Spreadsheet'!$E50-'Panel Spreadsheet'!V$4,"")</f>
        <v>9</v>
      </c>
      <c r="W98">
        <f>IF(ISNUMBER('Panel Spreadsheet'!W50),'Panel Spreadsheet'!$E50-'Panel Spreadsheet'!W$4,"")</f>
        <v>8</v>
      </c>
      <c r="X98" t="str">
        <f>IF(ISNUMBER('Panel Spreadsheet'!X50),'Panel Spreadsheet'!$E50-'Panel Spreadsheet'!X$4,"")</f>
        <v/>
      </c>
      <c r="Y98" t="str">
        <f>IF(ISNUMBER('Panel Spreadsheet'!Y50),'Panel Spreadsheet'!$E50-'Panel Spreadsheet'!Y$4,"")</f>
        <v/>
      </c>
      <c r="Z98" t="str">
        <f>IF(ISNUMBER('Panel Spreadsheet'!Z50),'Panel Spreadsheet'!$E50-'Panel Spreadsheet'!Z$4,"")</f>
        <v/>
      </c>
      <c r="AA98" t="str">
        <f>IF(ISNUMBER('Panel Spreadsheet'!AA50),'Panel Spreadsheet'!$E50-'Panel Spreadsheet'!AA$4,"")</f>
        <v/>
      </c>
      <c r="AB98" t="str">
        <f>IF(ISNUMBER('Panel Spreadsheet'!AB50),'Panel Spreadsheet'!$E50-'Panel Spreadsheet'!AB$4,"")</f>
        <v/>
      </c>
      <c r="AC98" t="str">
        <f>IF(ISNUMBER('Panel Spreadsheet'!AC50),'Panel Spreadsheet'!$E50-'Panel Spreadsheet'!AC$4,"")</f>
        <v/>
      </c>
      <c r="AD98" t="str">
        <f>IF(ISNUMBER('Panel Spreadsheet'!AD50),'Panel Spreadsheet'!$E50-'Panel Spreadsheet'!AD$4,"")</f>
        <v/>
      </c>
      <c r="AE98" t="str">
        <f>IF(ISNUMBER('Panel Spreadsheet'!AE50),'Panel Spreadsheet'!$E50-'Panel Spreadsheet'!AE$4,"")</f>
        <v/>
      </c>
      <c r="AF98" t="str">
        <f>IF(ISNUMBER('Panel Spreadsheet'!AF50),'Panel Spreadsheet'!$E50-'Panel Spreadsheet'!AF$4,"")</f>
        <v/>
      </c>
      <c r="AG98" t="str">
        <f>IF(ISNUMBER('Panel Spreadsheet'!AG50),'Panel Spreadsheet'!$E50-'Panel Spreadsheet'!AG$4,"")</f>
        <v/>
      </c>
      <c r="AH98" t="str">
        <f>IF(ISNUMBER('Panel Spreadsheet'!AH50),'Panel Spreadsheet'!$E50-'Panel Spreadsheet'!AH$4,"")</f>
        <v/>
      </c>
      <c r="AI98" t="str">
        <f>IF(ISNUMBER('Panel Spreadsheet'!AI50),'Panel Spreadsheet'!$E50-'Panel Spreadsheet'!AI$4,"")</f>
        <v/>
      </c>
      <c r="AJ98" t="str">
        <f>IF(ISNUMBER('Panel Spreadsheet'!AJ50),'Panel Spreadsheet'!$E50-'Panel Spreadsheet'!AJ$4,"")</f>
        <v/>
      </c>
      <c r="AK98" t="str">
        <f>IF(ISNUMBER('Panel Spreadsheet'!AK50),'Panel Spreadsheet'!$E50-'Panel Spreadsheet'!AK$4,"")</f>
        <v/>
      </c>
      <c r="AL98" t="str">
        <f>IF(ISNUMBER('Panel Spreadsheet'!AL50),'Panel Spreadsheet'!$E50-'Panel Spreadsheet'!AL$4,"")</f>
        <v/>
      </c>
      <c r="AM98" t="str">
        <f>IF(ISNUMBER('Panel Spreadsheet'!AM50),'Panel Spreadsheet'!$E50-'Panel Spreadsheet'!AM$4,"")</f>
        <v/>
      </c>
      <c r="AN98" t="str">
        <f>IF(ISNUMBER('Panel Spreadsheet'!AN50),'Panel Spreadsheet'!$E50-'Panel Spreadsheet'!AN$4,"")</f>
        <v/>
      </c>
      <c r="AO98" t="str">
        <f>IF(ISNUMBER('Panel Spreadsheet'!AO50),'Panel Spreadsheet'!$E50-'Panel Spreadsheet'!AO$4,"")</f>
        <v/>
      </c>
      <c r="AP98" t="str">
        <f>IF(ISNUMBER('Panel Spreadsheet'!AP50),'Panel Spreadsheet'!$E50-'Panel Spreadsheet'!AP$4,"")</f>
        <v/>
      </c>
      <c r="AQ98" t="str">
        <f>IF(ISNUMBER('Panel Spreadsheet'!AQ50),'Panel Spreadsheet'!$E50-'Panel Spreadsheet'!AQ$4,"")</f>
        <v/>
      </c>
      <c r="AR98" t="str">
        <f>IF(ISNUMBER('Panel Spreadsheet'!AR50),'Panel Spreadsheet'!$E50-'Panel Spreadsheet'!AR$4,"")</f>
        <v/>
      </c>
      <c r="AS98" t="str">
        <f>IF(ISNUMBER('Panel Spreadsheet'!AS50),'Panel Spreadsheet'!$E50-'Panel Spreadsheet'!AS$4,"")</f>
        <v/>
      </c>
      <c r="AT98" t="str">
        <f>IF(ISNUMBER('Panel Spreadsheet'!AT50),'Panel Spreadsheet'!$E50-'Panel Spreadsheet'!AT$4,"")</f>
        <v/>
      </c>
      <c r="AU98" t="str">
        <f>IF(ISNUMBER('Panel Spreadsheet'!AU50),'Panel Spreadsheet'!$E50-'Panel Spreadsheet'!AU$4,"")</f>
        <v/>
      </c>
      <c r="AV98" t="str">
        <f>IF(ISNUMBER('Panel Spreadsheet'!AV50),'Panel Spreadsheet'!$E50-'Panel Spreadsheet'!AV$4,"")</f>
        <v/>
      </c>
      <c r="AW98" t="str">
        <f>IF(ISNUMBER('Panel Spreadsheet'!AW50),'Panel Spreadsheet'!$E50-'Panel Spreadsheet'!AW$4,"")</f>
        <v/>
      </c>
      <c r="AX98" t="str">
        <f>IF(ISNUMBER('Panel Spreadsheet'!AX50),'Panel Spreadsheet'!$E50-'Panel Spreadsheet'!AX$4,"")</f>
        <v/>
      </c>
      <c r="AY98" t="str">
        <f>IF(ISNUMBER('Panel Spreadsheet'!AY50),'Panel Spreadsheet'!$E50-'Panel Spreadsheet'!AY$4,"")</f>
        <v/>
      </c>
    </row>
    <row r="99" spans="1:51" x14ac:dyDescent="0.35">
      <c r="A99" t="s">
        <v>19</v>
      </c>
      <c r="B99" t="s">
        <v>155</v>
      </c>
      <c r="C99" s="15">
        <v>5</v>
      </c>
      <c r="D99">
        <v>1947</v>
      </c>
      <c r="E99">
        <v>1957</v>
      </c>
      <c r="F99" t="str">
        <f>IF(ISNUMBER('Panel Spreadsheet'!F51),'Panel Spreadsheet'!$E51-'Panel Spreadsheet'!F$4,"")</f>
        <v/>
      </c>
      <c r="G99" t="str">
        <f>IF(ISNUMBER('Panel Spreadsheet'!G51),'Panel Spreadsheet'!$E51-'Panel Spreadsheet'!G$4,"")</f>
        <v/>
      </c>
      <c r="H99" t="str">
        <f>IF(ISNUMBER('Panel Spreadsheet'!H51),'Panel Spreadsheet'!$E51-'Panel Spreadsheet'!H$4,"")</f>
        <v/>
      </c>
      <c r="I99" t="str">
        <f>IF(ISNUMBER('Panel Spreadsheet'!I51),'Panel Spreadsheet'!$E51-'Panel Spreadsheet'!I$4,"")</f>
        <v/>
      </c>
      <c r="J99" t="str">
        <f>IF(ISNUMBER('Panel Spreadsheet'!J51),'Panel Spreadsheet'!$E51-'Panel Spreadsheet'!J$4,"")</f>
        <v/>
      </c>
      <c r="K99" t="str">
        <f>IF(ISNUMBER('Panel Spreadsheet'!K51),'Panel Spreadsheet'!$E51-'Panel Spreadsheet'!K$4,"")</f>
        <v/>
      </c>
      <c r="L99">
        <f>IF(ISNUMBER('Panel Spreadsheet'!L51),'Panel Spreadsheet'!$E51-'Panel Spreadsheet'!L$4,"")</f>
        <v>30</v>
      </c>
      <c r="M99">
        <f>IF(ISNUMBER('Panel Spreadsheet'!M51),'Panel Spreadsheet'!$E51-'Panel Spreadsheet'!M$4,"")</f>
        <v>29</v>
      </c>
      <c r="N99">
        <f>IF(ISNUMBER('Panel Spreadsheet'!N51),'Panel Spreadsheet'!$E51-'Panel Spreadsheet'!N$4,"")</f>
        <v>28</v>
      </c>
      <c r="O99">
        <f>IF(ISNUMBER('Panel Spreadsheet'!O51),'Panel Spreadsheet'!$E51-'Panel Spreadsheet'!O$4,"")</f>
        <v>27</v>
      </c>
      <c r="P99">
        <f>IF(ISNUMBER('Panel Spreadsheet'!P51),'Panel Spreadsheet'!$E51-'Panel Spreadsheet'!P$4,"")</f>
        <v>26</v>
      </c>
      <c r="Q99">
        <f>IF(ISNUMBER('Panel Spreadsheet'!Q51),'Panel Spreadsheet'!$E51-'Panel Spreadsheet'!Q$4,"")</f>
        <v>25</v>
      </c>
      <c r="R99">
        <f>IF(ISNUMBER('Panel Spreadsheet'!R51),'Panel Spreadsheet'!$E51-'Panel Spreadsheet'!R$4,"")</f>
        <v>24</v>
      </c>
      <c r="S99">
        <f>IF(ISNUMBER('Panel Spreadsheet'!S51),'Panel Spreadsheet'!$E51-'Panel Spreadsheet'!S$4,"")</f>
        <v>23</v>
      </c>
      <c r="T99">
        <f>IF(ISNUMBER('Panel Spreadsheet'!T51),'Panel Spreadsheet'!$E51-'Panel Spreadsheet'!T$4,"")</f>
        <v>22</v>
      </c>
      <c r="U99">
        <f>IF(ISNUMBER('Panel Spreadsheet'!U51),'Panel Spreadsheet'!$E51-'Panel Spreadsheet'!U$4,"")</f>
        <v>21</v>
      </c>
      <c r="V99">
        <f>IF(ISNUMBER('Panel Spreadsheet'!V51),'Panel Spreadsheet'!$E51-'Panel Spreadsheet'!V$4,"")</f>
        <v>20</v>
      </c>
      <c r="W99">
        <f>IF(ISNUMBER('Panel Spreadsheet'!W51),'Panel Spreadsheet'!$E51-'Panel Spreadsheet'!W$4,"")</f>
        <v>19</v>
      </c>
      <c r="X99">
        <f>IF(ISNUMBER('Panel Spreadsheet'!X51),'Panel Spreadsheet'!$E51-'Panel Spreadsheet'!X$4,"")</f>
        <v>18</v>
      </c>
      <c r="Y99">
        <f>IF(ISNUMBER('Panel Spreadsheet'!Y51),'Panel Spreadsheet'!$E51-'Panel Spreadsheet'!Y$4,"")</f>
        <v>17</v>
      </c>
      <c r="Z99">
        <f>IF(ISNUMBER('Panel Spreadsheet'!Z51),'Panel Spreadsheet'!$E51-'Panel Spreadsheet'!Z$4,"")</f>
        <v>16</v>
      </c>
      <c r="AA99">
        <f>IF(ISNUMBER('Panel Spreadsheet'!AA51),'Panel Spreadsheet'!$E51-'Panel Spreadsheet'!AA$4,"")</f>
        <v>15</v>
      </c>
      <c r="AB99">
        <f>IF(ISNUMBER('Panel Spreadsheet'!AB51),'Panel Spreadsheet'!$E51-'Panel Spreadsheet'!AB$4,"")</f>
        <v>14</v>
      </c>
      <c r="AC99">
        <f>IF(ISNUMBER('Panel Spreadsheet'!AC51),'Panel Spreadsheet'!$E51-'Panel Spreadsheet'!AC$4,"")</f>
        <v>13</v>
      </c>
      <c r="AD99">
        <f>IF(ISNUMBER('Panel Spreadsheet'!AD51),'Panel Spreadsheet'!$E51-'Panel Spreadsheet'!AD$4,"")</f>
        <v>12</v>
      </c>
      <c r="AE99">
        <f>IF(ISNUMBER('Panel Spreadsheet'!AE51),'Panel Spreadsheet'!$E51-'Panel Spreadsheet'!AE$4,"")</f>
        <v>11</v>
      </c>
      <c r="AF99" t="str">
        <f>IF(ISNUMBER('Panel Spreadsheet'!AF51),'Panel Spreadsheet'!$E51-'Panel Spreadsheet'!AF$4,"")</f>
        <v/>
      </c>
      <c r="AG99" t="str">
        <f>IF(ISNUMBER('Panel Spreadsheet'!AG51),'Panel Spreadsheet'!$E51-'Panel Spreadsheet'!AG$4,"")</f>
        <v/>
      </c>
      <c r="AH99" t="str">
        <f>IF(ISNUMBER('Panel Spreadsheet'!AH51),'Panel Spreadsheet'!$E51-'Panel Spreadsheet'!AH$4,"")</f>
        <v/>
      </c>
      <c r="AI99" t="str">
        <f>IF(ISNUMBER('Panel Spreadsheet'!AI51),'Panel Spreadsheet'!$E51-'Panel Spreadsheet'!AI$4,"")</f>
        <v/>
      </c>
      <c r="AJ99" t="str">
        <f>IF(ISNUMBER('Panel Spreadsheet'!AJ51),'Panel Spreadsheet'!$E51-'Panel Spreadsheet'!AJ$4,"")</f>
        <v/>
      </c>
      <c r="AK99" t="str">
        <f>IF(ISNUMBER('Panel Spreadsheet'!AK51),'Panel Spreadsheet'!$E51-'Panel Spreadsheet'!AK$4,"")</f>
        <v/>
      </c>
      <c r="AL99" t="str">
        <f>IF(ISNUMBER('Panel Spreadsheet'!AL51),'Panel Spreadsheet'!$E51-'Panel Spreadsheet'!AL$4,"")</f>
        <v/>
      </c>
      <c r="AM99" t="str">
        <f>IF(ISNUMBER('Panel Spreadsheet'!AM51),'Panel Spreadsheet'!$E51-'Panel Spreadsheet'!AM$4,"")</f>
        <v/>
      </c>
      <c r="AN99" t="str">
        <f>IF(ISNUMBER('Panel Spreadsheet'!AN51),'Panel Spreadsheet'!$E51-'Panel Spreadsheet'!AN$4,"")</f>
        <v/>
      </c>
      <c r="AO99" t="str">
        <f>IF(ISNUMBER('Panel Spreadsheet'!AO51),'Panel Spreadsheet'!$E51-'Panel Spreadsheet'!AO$4,"")</f>
        <v/>
      </c>
      <c r="AP99" t="str">
        <f>IF(ISNUMBER('Panel Spreadsheet'!AP51),'Panel Spreadsheet'!$E51-'Panel Spreadsheet'!AP$4,"")</f>
        <v/>
      </c>
      <c r="AQ99" t="str">
        <f>IF(ISNUMBER('Panel Spreadsheet'!AQ51),'Panel Spreadsheet'!$E51-'Panel Spreadsheet'!AQ$4,"")</f>
        <v/>
      </c>
      <c r="AR99" t="str">
        <f>IF(ISNUMBER('Panel Spreadsheet'!AR51),'Panel Spreadsheet'!$E51-'Panel Spreadsheet'!AR$4,"")</f>
        <v/>
      </c>
      <c r="AS99" t="str">
        <f>IF(ISNUMBER('Panel Spreadsheet'!AS51),'Panel Spreadsheet'!$E51-'Panel Spreadsheet'!AS$4,"")</f>
        <v/>
      </c>
      <c r="AT99" t="str">
        <f>IF(ISNUMBER('Panel Spreadsheet'!AT51),'Panel Spreadsheet'!$E51-'Panel Spreadsheet'!AT$4,"")</f>
        <v/>
      </c>
      <c r="AU99" t="str">
        <f>IF(ISNUMBER('Panel Spreadsheet'!AU51),'Panel Spreadsheet'!$E51-'Panel Spreadsheet'!AU$4,"")</f>
        <v/>
      </c>
      <c r="AV99" t="str">
        <f>IF(ISNUMBER('Panel Spreadsheet'!AV51),'Panel Spreadsheet'!$E51-'Panel Spreadsheet'!AV$4,"")</f>
        <v/>
      </c>
      <c r="AW99" t="str">
        <f>IF(ISNUMBER('Panel Spreadsheet'!AW51),'Panel Spreadsheet'!$E51-'Panel Spreadsheet'!AW$4,"")</f>
        <v/>
      </c>
      <c r="AX99" t="str">
        <f>IF(ISNUMBER('Panel Spreadsheet'!AX51),'Panel Spreadsheet'!$E51-'Panel Spreadsheet'!AX$4,"")</f>
        <v/>
      </c>
      <c r="AY99" t="str">
        <f>IF(ISNUMBER('Panel Spreadsheet'!AY51),'Panel Spreadsheet'!$E51-'Panel Spreadsheet'!AY$4,"")</f>
        <v/>
      </c>
    </row>
    <row r="100" spans="1:51" x14ac:dyDescent="0.35">
      <c r="A100" t="s">
        <v>36</v>
      </c>
      <c r="B100" t="s">
        <v>155</v>
      </c>
      <c r="C100" s="15">
        <v>5</v>
      </c>
      <c r="D100">
        <v>1942</v>
      </c>
      <c r="E100">
        <v>1967</v>
      </c>
      <c r="F100" t="str">
        <f>IF(ISNUMBER('Panel Spreadsheet'!F52),'Panel Spreadsheet'!$E52-'Panel Spreadsheet'!F$4,"")</f>
        <v/>
      </c>
      <c r="G100" t="str">
        <f>IF(ISNUMBER('Panel Spreadsheet'!G52),'Panel Spreadsheet'!$E52-'Panel Spreadsheet'!G$4,"")</f>
        <v/>
      </c>
      <c r="H100" t="str">
        <f>IF(ISNUMBER('Panel Spreadsheet'!H52),'Panel Spreadsheet'!$E52-'Panel Spreadsheet'!H$4,"")</f>
        <v/>
      </c>
      <c r="I100" t="str">
        <f>IF(ISNUMBER('Panel Spreadsheet'!I52),'Panel Spreadsheet'!$E52-'Panel Spreadsheet'!I$4,"")</f>
        <v/>
      </c>
      <c r="J100" t="str">
        <f>IF(ISNUMBER('Panel Spreadsheet'!J52),'Panel Spreadsheet'!$E52-'Panel Spreadsheet'!J$4,"")</f>
        <v/>
      </c>
      <c r="K100" t="str">
        <f>IF(ISNUMBER('Panel Spreadsheet'!K52),'Panel Spreadsheet'!$E52-'Panel Spreadsheet'!K$4,"")</f>
        <v/>
      </c>
      <c r="L100" t="str">
        <f>IF(ISNUMBER('Panel Spreadsheet'!L52),'Panel Spreadsheet'!$E52-'Panel Spreadsheet'!L$4,"")</f>
        <v/>
      </c>
      <c r="M100">
        <f>IF(ISNUMBER('Panel Spreadsheet'!M52),'Panel Spreadsheet'!$E52-'Panel Spreadsheet'!M$4,"")</f>
        <v>39</v>
      </c>
      <c r="N100">
        <f>IF(ISNUMBER('Panel Spreadsheet'!N52),'Panel Spreadsheet'!$E52-'Panel Spreadsheet'!N$4,"")</f>
        <v>38</v>
      </c>
      <c r="O100">
        <f>IF(ISNUMBER('Panel Spreadsheet'!O52),'Panel Spreadsheet'!$E52-'Panel Spreadsheet'!O$4,"")</f>
        <v>37</v>
      </c>
      <c r="P100">
        <f>IF(ISNUMBER('Panel Spreadsheet'!P52),'Panel Spreadsheet'!$E52-'Panel Spreadsheet'!P$4,"")</f>
        <v>36</v>
      </c>
      <c r="Q100" t="str">
        <f>IF(ISNUMBER('Panel Spreadsheet'!Q52),'Panel Spreadsheet'!$E52-'Panel Spreadsheet'!Q$4,"")</f>
        <v/>
      </c>
      <c r="R100" t="str">
        <f>IF(ISNUMBER('Panel Spreadsheet'!R52),'Panel Spreadsheet'!$E52-'Panel Spreadsheet'!R$4,"")</f>
        <v/>
      </c>
      <c r="S100" t="str">
        <f>IF(ISNUMBER('Panel Spreadsheet'!S52),'Panel Spreadsheet'!$E52-'Panel Spreadsheet'!S$4,"")</f>
        <v/>
      </c>
      <c r="T100" t="str">
        <f>IF(ISNUMBER('Panel Spreadsheet'!T52),'Panel Spreadsheet'!$E52-'Panel Spreadsheet'!T$4,"")</f>
        <v/>
      </c>
      <c r="U100" t="str">
        <f>IF(ISNUMBER('Panel Spreadsheet'!U52),'Panel Spreadsheet'!$E52-'Panel Spreadsheet'!U$4,"")</f>
        <v/>
      </c>
      <c r="V100" t="str">
        <f>IF(ISNUMBER('Panel Spreadsheet'!V52),'Panel Spreadsheet'!$E52-'Panel Spreadsheet'!V$4,"")</f>
        <v/>
      </c>
      <c r="W100" t="str">
        <f>IF(ISNUMBER('Panel Spreadsheet'!W52),'Panel Spreadsheet'!$E52-'Panel Spreadsheet'!W$4,"")</f>
        <v/>
      </c>
      <c r="X100" t="str">
        <f>IF(ISNUMBER('Panel Spreadsheet'!X52),'Panel Spreadsheet'!$E52-'Panel Spreadsheet'!X$4,"")</f>
        <v/>
      </c>
      <c r="Y100" t="str">
        <f>IF(ISNUMBER('Panel Spreadsheet'!Y52),'Panel Spreadsheet'!$E52-'Panel Spreadsheet'!Y$4,"")</f>
        <v/>
      </c>
      <c r="Z100" t="str">
        <f>IF(ISNUMBER('Panel Spreadsheet'!Z52),'Panel Spreadsheet'!$E52-'Panel Spreadsheet'!Z$4,"")</f>
        <v/>
      </c>
      <c r="AA100" t="str">
        <f>IF(ISNUMBER('Panel Spreadsheet'!AA52),'Panel Spreadsheet'!$E52-'Panel Spreadsheet'!AA$4,"")</f>
        <v/>
      </c>
      <c r="AB100" t="str">
        <f>IF(ISNUMBER('Panel Spreadsheet'!AB52),'Panel Spreadsheet'!$E52-'Panel Spreadsheet'!AB$4,"")</f>
        <v/>
      </c>
      <c r="AC100" t="str">
        <f>IF(ISNUMBER('Panel Spreadsheet'!AC52),'Panel Spreadsheet'!$E52-'Panel Spreadsheet'!AC$4,"")</f>
        <v/>
      </c>
      <c r="AD100" t="str">
        <f>IF(ISNUMBER('Panel Spreadsheet'!AD52),'Panel Spreadsheet'!$E52-'Panel Spreadsheet'!AD$4,"")</f>
        <v/>
      </c>
      <c r="AE100" t="str">
        <f>IF(ISNUMBER('Panel Spreadsheet'!AE52),'Panel Spreadsheet'!$E52-'Panel Spreadsheet'!AE$4,"")</f>
        <v/>
      </c>
      <c r="AF100" t="str">
        <f>IF(ISNUMBER('Panel Spreadsheet'!AF52),'Panel Spreadsheet'!$E52-'Panel Spreadsheet'!AF$4,"")</f>
        <v/>
      </c>
      <c r="AG100" t="str">
        <f>IF(ISNUMBER('Panel Spreadsheet'!AG52),'Panel Spreadsheet'!$E52-'Panel Spreadsheet'!AG$4,"")</f>
        <v/>
      </c>
      <c r="AH100" t="str">
        <f>IF(ISNUMBER('Panel Spreadsheet'!AH52),'Panel Spreadsheet'!$E52-'Panel Spreadsheet'!AH$4,"")</f>
        <v/>
      </c>
      <c r="AI100" t="str">
        <f>IF(ISNUMBER('Panel Spreadsheet'!AI52),'Panel Spreadsheet'!$E52-'Panel Spreadsheet'!AI$4,"")</f>
        <v/>
      </c>
      <c r="AJ100" t="str">
        <f>IF(ISNUMBER('Panel Spreadsheet'!AJ52),'Panel Spreadsheet'!$E52-'Panel Spreadsheet'!AJ$4,"")</f>
        <v/>
      </c>
      <c r="AK100" t="str">
        <f>IF(ISNUMBER('Panel Spreadsheet'!AK52),'Panel Spreadsheet'!$E52-'Panel Spreadsheet'!AK$4,"")</f>
        <v/>
      </c>
      <c r="AL100" t="str">
        <f>IF(ISNUMBER('Panel Spreadsheet'!AL52),'Panel Spreadsheet'!$E52-'Panel Spreadsheet'!AL$4,"")</f>
        <v/>
      </c>
      <c r="AM100" t="str">
        <f>IF(ISNUMBER('Panel Spreadsheet'!AM52),'Panel Spreadsheet'!$E52-'Panel Spreadsheet'!AM$4,"")</f>
        <v/>
      </c>
      <c r="AN100" t="str">
        <f>IF(ISNUMBER('Panel Spreadsheet'!AN52),'Panel Spreadsheet'!$E52-'Panel Spreadsheet'!AN$4,"")</f>
        <v/>
      </c>
      <c r="AO100" t="str">
        <f>IF(ISNUMBER('Panel Spreadsheet'!AO52),'Panel Spreadsheet'!$E52-'Panel Spreadsheet'!AO$4,"")</f>
        <v/>
      </c>
      <c r="AP100" t="str">
        <f>IF(ISNUMBER('Panel Spreadsheet'!AP52),'Panel Spreadsheet'!$E52-'Panel Spreadsheet'!AP$4,"")</f>
        <v/>
      </c>
      <c r="AQ100" t="str">
        <f>IF(ISNUMBER('Panel Spreadsheet'!AQ52),'Panel Spreadsheet'!$E52-'Panel Spreadsheet'!AQ$4,"")</f>
        <v/>
      </c>
      <c r="AR100" t="str">
        <f>IF(ISNUMBER('Panel Spreadsheet'!AR52),'Panel Spreadsheet'!$E52-'Panel Spreadsheet'!AR$4,"")</f>
        <v/>
      </c>
      <c r="AS100" t="str">
        <f>IF(ISNUMBER('Panel Spreadsheet'!AS52),'Panel Spreadsheet'!$E52-'Panel Spreadsheet'!AS$4,"")</f>
        <v/>
      </c>
      <c r="AT100" t="str">
        <f>IF(ISNUMBER('Panel Spreadsheet'!AT52),'Panel Spreadsheet'!$E52-'Panel Spreadsheet'!AT$4,"")</f>
        <v/>
      </c>
      <c r="AU100" t="str">
        <f>IF(ISNUMBER('Panel Spreadsheet'!AU52),'Panel Spreadsheet'!$E52-'Panel Spreadsheet'!AU$4,"")</f>
        <v/>
      </c>
      <c r="AV100" t="str">
        <f>IF(ISNUMBER('Panel Spreadsheet'!AV52),'Panel Spreadsheet'!$E52-'Panel Spreadsheet'!AV$4,"")</f>
        <v/>
      </c>
      <c r="AW100" t="str">
        <f>IF(ISNUMBER('Panel Spreadsheet'!AW52),'Panel Spreadsheet'!$E52-'Panel Spreadsheet'!AW$4,"")</f>
        <v/>
      </c>
      <c r="AX100" t="str">
        <f>IF(ISNUMBER('Panel Spreadsheet'!AX52),'Panel Spreadsheet'!$E52-'Panel Spreadsheet'!AX$4,"")</f>
        <v/>
      </c>
      <c r="AY100" t="str">
        <f>IF(ISNUMBER('Panel Spreadsheet'!AY52),'Panel Spreadsheet'!$E52-'Panel Spreadsheet'!AY$4,"")</f>
        <v/>
      </c>
    </row>
    <row r="101" spans="1:51" x14ac:dyDescent="0.35">
      <c r="A101" t="s">
        <v>40</v>
      </c>
      <c r="B101" t="s">
        <v>155</v>
      </c>
      <c r="C101" s="15">
        <v>5</v>
      </c>
      <c r="D101">
        <v>1945</v>
      </c>
      <c r="E101">
        <v>1975</v>
      </c>
      <c r="F101" t="str">
        <f>IF(ISNUMBER('Panel Spreadsheet'!F53),'Panel Spreadsheet'!$E53-'Panel Spreadsheet'!F$4,"")</f>
        <v/>
      </c>
      <c r="G101" t="str">
        <f>IF(ISNUMBER('Panel Spreadsheet'!G53),'Panel Spreadsheet'!$E53-'Panel Spreadsheet'!G$4,"")</f>
        <v/>
      </c>
      <c r="H101" t="str">
        <f>IF(ISNUMBER('Panel Spreadsheet'!H53),'Panel Spreadsheet'!$E53-'Panel Spreadsheet'!H$4,"")</f>
        <v/>
      </c>
      <c r="I101" t="str">
        <f>IF(ISNUMBER('Panel Spreadsheet'!I53),'Panel Spreadsheet'!$E53-'Panel Spreadsheet'!I$4,"")</f>
        <v/>
      </c>
      <c r="J101" t="str">
        <f>IF(ISNUMBER('Panel Spreadsheet'!J53),'Panel Spreadsheet'!$E53-'Panel Spreadsheet'!J$4,"")</f>
        <v/>
      </c>
      <c r="K101" t="str">
        <f>IF(ISNUMBER('Panel Spreadsheet'!K53),'Panel Spreadsheet'!$E53-'Panel Spreadsheet'!K$4,"")</f>
        <v/>
      </c>
      <c r="L101" t="str">
        <f>IF(ISNUMBER('Panel Spreadsheet'!L53),'Panel Spreadsheet'!$E53-'Panel Spreadsheet'!L$4,"")</f>
        <v/>
      </c>
      <c r="M101" t="str">
        <f>IF(ISNUMBER('Panel Spreadsheet'!M53),'Panel Spreadsheet'!$E53-'Panel Spreadsheet'!M$4,"")</f>
        <v/>
      </c>
      <c r="N101">
        <f>IF(ISNUMBER('Panel Spreadsheet'!N53),'Panel Spreadsheet'!$E53-'Panel Spreadsheet'!N$4,"")</f>
        <v>46</v>
      </c>
      <c r="O101">
        <f>IF(ISNUMBER('Panel Spreadsheet'!O53),'Panel Spreadsheet'!$E53-'Panel Spreadsheet'!O$4,"")</f>
        <v>45</v>
      </c>
      <c r="P101">
        <f>IF(ISNUMBER('Panel Spreadsheet'!P53),'Panel Spreadsheet'!$E53-'Panel Spreadsheet'!P$4,"")</f>
        <v>44</v>
      </c>
      <c r="Q101">
        <f>IF(ISNUMBER('Panel Spreadsheet'!Q53),'Panel Spreadsheet'!$E53-'Panel Spreadsheet'!Q$4,"")</f>
        <v>43</v>
      </c>
      <c r="R101">
        <f>IF(ISNUMBER('Panel Spreadsheet'!R53),'Panel Spreadsheet'!$E53-'Panel Spreadsheet'!R$4,"")</f>
        <v>42</v>
      </c>
      <c r="S101">
        <f>IF(ISNUMBER('Panel Spreadsheet'!S53),'Panel Spreadsheet'!$E53-'Panel Spreadsheet'!S$4,"")</f>
        <v>41</v>
      </c>
      <c r="T101">
        <f>IF(ISNUMBER('Panel Spreadsheet'!T53),'Panel Spreadsheet'!$E53-'Panel Spreadsheet'!T$4,"")</f>
        <v>40</v>
      </c>
      <c r="U101">
        <f>IF(ISNUMBER('Panel Spreadsheet'!U53),'Panel Spreadsheet'!$E53-'Panel Spreadsheet'!U$4,"")</f>
        <v>39</v>
      </c>
      <c r="V101">
        <f>IF(ISNUMBER('Panel Spreadsheet'!V53),'Panel Spreadsheet'!$E53-'Panel Spreadsheet'!V$4,"")</f>
        <v>38</v>
      </c>
      <c r="W101">
        <f>IF(ISNUMBER('Panel Spreadsheet'!W53),'Panel Spreadsheet'!$E53-'Panel Spreadsheet'!W$4,"")</f>
        <v>37</v>
      </c>
      <c r="X101">
        <f>IF(ISNUMBER('Panel Spreadsheet'!X53),'Panel Spreadsheet'!$E53-'Panel Spreadsheet'!X$4,"")</f>
        <v>36</v>
      </c>
      <c r="Y101">
        <f>IF(ISNUMBER('Panel Spreadsheet'!Y53),'Panel Spreadsheet'!$E53-'Panel Spreadsheet'!Y$4,"")</f>
        <v>35</v>
      </c>
      <c r="Z101">
        <f>IF(ISNUMBER('Panel Spreadsheet'!Z53),'Panel Spreadsheet'!$E53-'Panel Spreadsheet'!Z$4,"")</f>
        <v>34</v>
      </c>
      <c r="AA101">
        <f>IF(ISNUMBER('Panel Spreadsheet'!AA53),'Panel Spreadsheet'!$E53-'Panel Spreadsheet'!AA$4,"")</f>
        <v>33</v>
      </c>
      <c r="AB101">
        <f>IF(ISNUMBER('Panel Spreadsheet'!AB53),'Panel Spreadsheet'!$E53-'Panel Spreadsheet'!AB$4,"")</f>
        <v>32</v>
      </c>
      <c r="AC101">
        <f>IF(ISNUMBER('Panel Spreadsheet'!AC53),'Panel Spreadsheet'!$E53-'Panel Spreadsheet'!AC$4,"")</f>
        <v>31</v>
      </c>
      <c r="AD101">
        <f>IF(ISNUMBER('Panel Spreadsheet'!AD53),'Panel Spreadsheet'!$E53-'Panel Spreadsheet'!AD$4,"")</f>
        <v>30</v>
      </c>
      <c r="AE101" t="str">
        <f>IF(ISNUMBER('Panel Spreadsheet'!AE53),'Panel Spreadsheet'!$E53-'Panel Spreadsheet'!AE$4,"")</f>
        <v/>
      </c>
      <c r="AF101" t="str">
        <f>IF(ISNUMBER('Panel Spreadsheet'!AF53),'Panel Spreadsheet'!$E53-'Panel Spreadsheet'!AF$4,"")</f>
        <v/>
      </c>
      <c r="AG101" t="str">
        <f>IF(ISNUMBER('Panel Spreadsheet'!AG53),'Panel Spreadsheet'!$E53-'Panel Spreadsheet'!AG$4,"")</f>
        <v/>
      </c>
      <c r="AH101" t="str">
        <f>IF(ISNUMBER('Panel Spreadsheet'!AH53),'Panel Spreadsheet'!$E53-'Panel Spreadsheet'!AH$4,"")</f>
        <v/>
      </c>
      <c r="AI101" t="str">
        <f>IF(ISNUMBER('Panel Spreadsheet'!AI53),'Panel Spreadsheet'!$E53-'Panel Spreadsheet'!AI$4,"")</f>
        <v/>
      </c>
      <c r="AJ101" t="str">
        <f>IF(ISNUMBER('Panel Spreadsheet'!AJ53),'Panel Spreadsheet'!$E53-'Panel Spreadsheet'!AJ$4,"")</f>
        <v/>
      </c>
      <c r="AK101" t="str">
        <f>IF(ISNUMBER('Panel Spreadsheet'!AK53),'Panel Spreadsheet'!$E53-'Panel Spreadsheet'!AK$4,"")</f>
        <v/>
      </c>
      <c r="AL101" t="str">
        <f>IF(ISNUMBER('Panel Spreadsheet'!AL53),'Panel Spreadsheet'!$E53-'Panel Spreadsheet'!AL$4,"")</f>
        <v/>
      </c>
      <c r="AM101" t="str">
        <f>IF(ISNUMBER('Panel Spreadsheet'!AM53),'Panel Spreadsheet'!$E53-'Panel Spreadsheet'!AM$4,"")</f>
        <v/>
      </c>
      <c r="AN101" t="str">
        <f>IF(ISNUMBER('Panel Spreadsheet'!AN53),'Panel Spreadsheet'!$E53-'Panel Spreadsheet'!AN$4,"")</f>
        <v/>
      </c>
      <c r="AO101" t="str">
        <f>IF(ISNUMBER('Panel Spreadsheet'!AO53),'Panel Spreadsheet'!$E53-'Panel Spreadsheet'!AO$4,"")</f>
        <v/>
      </c>
      <c r="AP101" t="str">
        <f>IF(ISNUMBER('Panel Spreadsheet'!AP53),'Panel Spreadsheet'!$E53-'Panel Spreadsheet'!AP$4,"")</f>
        <v/>
      </c>
      <c r="AQ101" t="str">
        <f>IF(ISNUMBER('Panel Spreadsheet'!AQ53),'Panel Spreadsheet'!$E53-'Panel Spreadsheet'!AQ$4,"")</f>
        <v/>
      </c>
      <c r="AR101" t="str">
        <f>IF(ISNUMBER('Panel Spreadsheet'!AR53),'Panel Spreadsheet'!$E53-'Panel Spreadsheet'!AR$4,"")</f>
        <v/>
      </c>
      <c r="AS101" t="str">
        <f>IF(ISNUMBER('Panel Spreadsheet'!AS53),'Panel Spreadsheet'!$E53-'Panel Spreadsheet'!AS$4,"")</f>
        <v/>
      </c>
      <c r="AT101" t="str">
        <f>IF(ISNUMBER('Panel Spreadsheet'!AT53),'Panel Spreadsheet'!$E53-'Panel Spreadsheet'!AT$4,"")</f>
        <v/>
      </c>
      <c r="AU101" t="str">
        <f>IF(ISNUMBER('Panel Spreadsheet'!AU53),'Panel Spreadsheet'!$E53-'Panel Spreadsheet'!AU$4,"")</f>
        <v/>
      </c>
      <c r="AV101" t="str">
        <f>IF(ISNUMBER('Panel Spreadsheet'!AV53),'Panel Spreadsheet'!$E53-'Panel Spreadsheet'!AV$4,"")</f>
        <v/>
      </c>
      <c r="AW101" t="str">
        <f>IF(ISNUMBER('Panel Spreadsheet'!AW53),'Panel Spreadsheet'!$E53-'Panel Spreadsheet'!AW$4,"")</f>
        <v/>
      </c>
      <c r="AX101" t="str">
        <f>IF(ISNUMBER('Panel Spreadsheet'!AX53),'Panel Spreadsheet'!$E53-'Panel Spreadsheet'!AX$4,"")</f>
        <v/>
      </c>
      <c r="AY101" t="str">
        <f>IF(ISNUMBER('Panel Spreadsheet'!AY53),'Panel Spreadsheet'!$E53-'Panel Spreadsheet'!AY$4,"")</f>
        <v/>
      </c>
    </row>
    <row r="102" spans="1:51" x14ac:dyDescent="0.35">
      <c r="A102" t="s">
        <v>26</v>
      </c>
      <c r="B102" t="s">
        <v>155</v>
      </c>
      <c r="C102" s="15">
        <v>6</v>
      </c>
      <c r="D102">
        <v>1936</v>
      </c>
      <c r="E102">
        <v>1951</v>
      </c>
      <c r="F102" t="str">
        <f>IF(ISNUMBER('Panel Spreadsheet'!F54),'Panel Spreadsheet'!$E54-'Panel Spreadsheet'!F$4,"")</f>
        <v/>
      </c>
      <c r="G102" t="str">
        <f>IF(ISNUMBER('Panel Spreadsheet'!G54),'Panel Spreadsheet'!$E54-'Panel Spreadsheet'!G$4,"")</f>
        <v/>
      </c>
      <c r="H102">
        <f>IF(ISNUMBER('Panel Spreadsheet'!H54),'Panel Spreadsheet'!$E54-'Panel Spreadsheet'!H$4,"")</f>
        <v>28</v>
      </c>
      <c r="I102">
        <f>IF(ISNUMBER('Panel Spreadsheet'!I54),'Panel Spreadsheet'!$E54-'Panel Spreadsheet'!I$4,"")</f>
        <v>27</v>
      </c>
      <c r="J102">
        <f>IF(ISNUMBER('Panel Spreadsheet'!J54),'Panel Spreadsheet'!$E54-'Panel Spreadsheet'!J$4,"")</f>
        <v>26</v>
      </c>
      <c r="K102">
        <f>IF(ISNUMBER('Panel Spreadsheet'!K54),'Panel Spreadsheet'!$E54-'Panel Spreadsheet'!K$4,"")</f>
        <v>25</v>
      </c>
      <c r="L102">
        <f>IF(ISNUMBER('Panel Spreadsheet'!L54),'Panel Spreadsheet'!$E54-'Panel Spreadsheet'!L$4,"")</f>
        <v>24</v>
      </c>
      <c r="M102">
        <f>IF(ISNUMBER('Panel Spreadsheet'!M54),'Panel Spreadsheet'!$E54-'Panel Spreadsheet'!M$4,"")</f>
        <v>23</v>
      </c>
      <c r="N102">
        <f>IF(ISNUMBER('Panel Spreadsheet'!N54),'Panel Spreadsheet'!$E54-'Panel Spreadsheet'!N$4,"")</f>
        <v>22</v>
      </c>
      <c r="O102">
        <f>IF(ISNUMBER('Panel Spreadsheet'!O54),'Panel Spreadsheet'!$E54-'Panel Spreadsheet'!O$4,"")</f>
        <v>21</v>
      </c>
      <c r="P102" t="str">
        <f>IF(ISNUMBER('Panel Spreadsheet'!P54),'Panel Spreadsheet'!$E54-'Panel Spreadsheet'!P$4,"")</f>
        <v/>
      </c>
      <c r="Q102" t="str">
        <f>IF(ISNUMBER('Panel Spreadsheet'!Q54),'Panel Spreadsheet'!$E54-'Panel Spreadsheet'!Q$4,"")</f>
        <v/>
      </c>
      <c r="R102" t="str">
        <f>IF(ISNUMBER('Panel Spreadsheet'!R54),'Panel Spreadsheet'!$E54-'Panel Spreadsheet'!R$4,"")</f>
        <v/>
      </c>
      <c r="S102" t="str">
        <f>IF(ISNUMBER('Panel Spreadsheet'!S54),'Panel Spreadsheet'!$E54-'Panel Spreadsheet'!S$4,"")</f>
        <v/>
      </c>
      <c r="T102" t="str">
        <f>IF(ISNUMBER('Panel Spreadsheet'!T54),'Panel Spreadsheet'!$E54-'Panel Spreadsheet'!T$4,"")</f>
        <v/>
      </c>
      <c r="U102" t="str">
        <f>IF(ISNUMBER('Panel Spreadsheet'!U54),'Panel Spreadsheet'!$E54-'Panel Spreadsheet'!U$4,"")</f>
        <v/>
      </c>
      <c r="V102" t="str">
        <f>IF(ISNUMBER('Panel Spreadsheet'!V54),'Panel Spreadsheet'!$E54-'Panel Spreadsheet'!V$4,"")</f>
        <v/>
      </c>
      <c r="W102" t="str">
        <f>IF(ISNUMBER('Panel Spreadsheet'!W54),'Panel Spreadsheet'!$E54-'Panel Spreadsheet'!W$4,"")</f>
        <v/>
      </c>
      <c r="X102" t="str">
        <f>IF(ISNUMBER('Panel Spreadsheet'!X54),'Panel Spreadsheet'!$E54-'Panel Spreadsheet'!X$4,"")</f>
        <v/>
      </c>
      <c r="Y102" t="str">
        <f>IF(ISNUMBER('Panel Spreadsheet'!Y54),'Panel Spreadsheet'!$E54-'Panel Spreadsheet'!Y$4,"")</f>
        <v/>
      </c>
      <c r="Z102" t="str">
        <f>IF(ISNUMBER('Panel Spreadsheet'!Z54),'Panel Spreadsheet'!$E54-'Panel Spreadsheet'!Z$4,"")</f>
        <v/>
      </c>
      <c r="AA102" t="str">
        <f>IF(ISNUMBER('Panel Spreadsheet'!AA54),'Panel Spreadsheet'!$E54-'Panel Spreadsheet'!AA$4,"")</f>
        <v/>
      </c>
      <c r="AB102" t="str">
        <f>IF(ISNUMBER('Panel Spreadsheet'!AB54),'Panel Spreadsheet'!$E54-'Panel Spreadsheet'!AB$4,"")</f>
        <v/>
      </c>
      <c r="AC102" t="str">
        <f>IF(ISNUMBER('Panel Spreadsheet'!AC54),'Panel Spreadsheet'!$E54-'Panel Spreadsheet'!AC$4,"")</f>
        <v/>
      </c>
      <c r="AD102" t="str">
        <f>IF(ISNUMBER('Panel Spreadsheet'!AD54),'Panel Spreadsheet'!$E54-'Panel Spreadsheet'!AD$4,"")</f>
        <v/>
      </c>
      <c r="AE102" t="str">
        <f>IF(ISNUMBER('Panel Spreadsheet'!AE54),'Panel Spreadsheet'!$E54-'Panel Spreadsheet'!AE$4,"")</f>
        <v/>
      </c>
      <c r="AF102" t="str">
        <f>IF(ISNUMBER('Panel Spreadsheet'!AF54),'Panel Spreadsheet'!$E54-'Panel Spreadsheet'!AF$4,"")</f>
        <v/>
      </c>
      <c r="AG102" t="str">
        <f>IF(ISNUMBER('Panel Spreadsheet'!AG54),'Panel Spreadsheet'!$E54-'Panel Spreadsheet'!AG$4,"")</f>
        <v/>
      </c>
      <c r="AH102" t="str">
        <f>IF(ISNUMBER('Panel Spreadsheet'!AH54),'Panel Spreadsheet'!$E54-'Panel Spreadsheet'!AH$4,"")</f>
        <v/>
      </c>
      <c r="AI102" t="str">
        <f>IF(ISNUMBER('Panel Spreadsheet'!AI54),'Panel Spreadsheet'!$E54-'Panel Spreadsheet'!AI$4,"")</f>
        <v/>
      </c>
      <c r="AJ102" t="str">
        <f>IF(ISNUMBER('Panel Spreadsheet'!AJ54),'Panel Spreadsheet'!$E54-'Panel Spreadsheet'!AJ$4,"")</f>
        <v/>
      </c>
      <c r="AK102" t="str">
        <f>IF(ISNUMBER('Panel Spreadsheet'!AK54),'Panel Spreadsheet'!$E54-'Panel Spreadsheet'!AK$4,"")</f>
        <v/>
      </c>
      <c r="AL102" t="str">
        <f>IF(ISNUMBER('Panel Spreadsheet'!AL54),'Panel Spreadsheet'!$E54-'Panel Spreadsheet'!AL$4,"")</f>
        <v/>
      </c>
      <c r="AM102" t="str">
        <f>IF(ISNUMBER('Panel Spreadsheet'!AM54),'Panel Spreadsheet'!$E54-'Panel Spreadsheet'!AM$4,"")</f>
        <v/>
      </c>
      <c r="AN102" t="str">
        <f>IF(ISNUMBER('Panel Spreadsheet'!AN54),'Panel Spreadsheet'!$E54-'Panel Spreadsheet'!AN$4,"")</f>
        <v/>
      </c>
      <c r="AO102" t="str">
        <f>IF(ISNUMBER('Panel Spreadsheet'!AO54),'Panel Spreadsheet'!$E54-'Panel Spreadsheet'!AO$4,"")</f>
        <v/>
      </c>
      <c r="AP102" t="str">
        <f>IF(ISNUMBER('Panel Spreadsheet'!AP54),'Panel Spreadsheet'!$E54-'Panel Spreadsheet'!AP$4,"")</f>
        <v/>
      </c>
      <c r="AQ102" t="str">
        <f>IF(ISNUMBER('Panel Spreadsheet'!AQ54),'Panel Spreadsheet'!$E54-'Panel Spreadsheet'!AQ$4,"")</f>
        <v/>
      </c>
      <c r="AR102" t="str">
        <f>IF(ISNUMBER('Panel Spreadsheet'!AR54),'Panel Spreadsheet'!$E54-'Panel Spreadsheet'!AR$4,"")</f>
        <v/>
      </c>
      <c r="AS102" t="str">
        <f>IF(ISNUMBER('Panel Spreadsheet'!AS54),'Panel Spreadsheet'!$E54-'Panel Spreadsheet'!AS$4,"")</f>
        <v/>
      </c>
      <c r="AT102" t="str">
        <f>IF(ISNUMBER('Panel Spreadsheet'!AT54),'Panel Spreadsheet'!$E54-'Panel Spreadsheet'!AT$4,"")</f>
        <v/>
      </c>
      <c r="AU102" t="str">
        <f>IF(ISNUMBER('Panel Spreadsheet'!AU54),'Panel Spreadsheet'!$E54-'Panel Spreadsheet'!AU$4,"")</f>
        <v/>
      </c>
      <c r="AV102" t="str">
        <f>IF(ISNUMBER('Panel Spreadsheet'!AV54),'Panel Spreadsheet'!$E54-'Panel Spreadsheet'!AV$4,"")</f>
        <v/>
      </c>
      <c r="AW102" t="str">
        <f>IF(ISNUMBER('Panel Spreadsheet'!AW54),'Panel Spreadsheet'!$E54-'Panel Spreadsheet'!AW$4,"")</f>
        <v/>
      </c>
      <c r="AX102" t="str">
        <f>IF(ISNUMBER('Panel Spreadsheet'!AX54),'Panel Spreadsheet'!$E54-'Panel Spreadsheet'!AX$4,"")</f>
        <v/>
      </c>
      <c r="AY102" t="str">
        <f>IF(ISNUMBER('Panel Spreadsheet'!AY54),'Panel Spreadsheet'!$E54-'Panel Spreadsheet'!AY$4,"")</f>
        <v/>
      </c>
    </row>
    <row r="103" spans="1:51" x14ac:dyDescent="0.35">
      <c r="A103" t="s">
        <v>27</v>
      </c>
      <c r="B103" t="s">
        <v>155</v>
      </c>
      <c r="C103" s="15">
        <v>6</v>
      </c>
      <c r="D103">
        <v>1945</v>
      </c>
      <c r="E103">
        <v>1970</v>
      </c>
      <c r="F103" t="str">
        <f>IF(ISNUMBER('Panel Spreadsheet'!F55),'Panel Spreadsheet'!$E55-'Panel Spreadsheet'!F$4,"")</f>
        <v/>
      </c>
      <c r="G103" t="str">
        <f>IF(ISNUMBER('Panel Spreadsheet'!G55),'Panel Spreadsheet'!$E55-'Panel Spreadsheet'!G$4,"")</f>
        <v/>
      </c>
      <c r="H103" t="str">
        <f>IF(ISNUMBER('Panel Spreadsheet'!H55),'Panel Spreadsheet'!$E55-'Panel Spreadsheet'!H$4,"")</f>
        <v/>
      </c>
      <c r="I103">
        <f>IF(ISNUMBER('Panel Spreadsheet'!I55),'Panel Spreadsheet'!$E55-'Panel Spreadsheet'!I$4,"")</f>
        <v>46</v>
      </c>
      <c r="J103">
        <f>IF(ISNUMBER('Panel Spreadsheet'!J55),'Panel Spreadsheet'!$E55-'Panel Spreadsheet'!J$4,"")</f>
        <v>45</v>
      </c>
      <c r="K103">
        <f>IF(ISNUMBER('Panel Spreadsheet'!K55),'Panel Spreadsheet'!$E55-'Panel Spreadsheet'!K$4,"")</f>
        <v>44</v>
      </c>
      <c r="L103">
        <f>IF(ISNUMBER('Panel Spreadsheet'!L55),'Panel Spreadsheet'!$E55-'Panel Spreadsheet'!L$4,"")</f>
        <v>43</v>
      </c>
      <c r="M103">
        <f>IF(ISNUMBER('Panel Spreadsheet'!M55),'Panel Spreadsheet'!$E55-'Panel Spreadsheet'!M$4,"")</f>
        <v>42</v>
      </c>
      <c r="N103">
        <f>IF(ISNUMBER('Panel Spreadsheet'!N55),'Panel Spreadsheet'!$E55-'Panel Spreadsheet'!N$4,"")</f>
        <v>41</v>
      </c>
      <c r="O103">
        <f>IF(ISNUMBER('Panel Spreadsheet'!O55),'Panel Spreadsheet'!$E55-'Panel Spreadsheet'!O$4,"")</f>
        <v>40</v>
      </c>
      <c r="P103">
        <f>IF(ISNUMBER('Panel Spreadsheet'!P55),'Panel Spreadsheet'!$E55-'Panel Spreadsheet'!P$4,"")</f>
        <v>39</v>
      </c>
      <c r="Q103">
        <f>IF(ISNUMBER('Panel Spreadsheet'!Q55),'Panel Spreadsheet'!$E55-'Panel Spreadsheet'!Q$4,"")</f>
        <v>38</v>
      </c>
      <c r="R103">
        <f>IF(ISNUMBER('Panel Spreadsheet'!R55),'Panel Spreadsheet'!$E55-'Panel Spreadsheet'!R$4,"")</f>
        <v>37</v>
      </c>
      <c r="S103">
        <f>IF(ISNUMBER('Panel Spreadsheet'!S55),'Panel Spreadsheet'!$E55-'Panel Spreadsheet'!S$4,"")</f>
        <v>36</v>
      </c>
      <c r="T103">
        <f>IF(ISNUMBER('Panel Spreadsheet'!T55),'Panel Spreadsheet'!$E55-'Panel Spreadsheet'!T$4,"")</f>
        <v>35</v>
      </c>
      <c r="U103">
        <f>IF(ISNUMBER('Panel Spreadsheet'!U55),'Panel Spreadsheet'!$E55-'Panel Spreadsheet'!U$4,"")</f>
        <v>34</v>
      </c>
      <c r="V103">
        <f>IF(ISNUMBER('Panel Spreadsheet'!V55),'Panel Spreadsheet'!$E55-'Panel Spreadsheet'!V$4,"")</f>
        <v>33</v>
      </c>
      <c r="W103">
        <f>IF(ISNUMBER('Panel Spreadsheet'!W55),'Panel Spreadsheet'!$E55-'Panel Spreadsheet'!W$4,"")</f>
        <v>32</v>
      </c>
      <c r="X103">
        <f>IF(ISNUMBER('Panel Spreadsheet'!X55),'Panel Spreadsheet'!$E55-'Panel Spreadsheet'!X$4,"")</f>
        <v>31</v>
      </c>
      <c r="Y103">
        <f>IF(ISNUMBER('Panel Spreadsheet'!Y55),'Panel Spreadsheet'!$E55-'Panel Spreadsheet'!Y$4,"")</f>
        <v>30</v>
      </c>
      <c r="Z103">
        <f>IF(ISNUMBER('Panel Spreadsheet'!Z55),'Panel Spreadsheet'!$E55-'Panel Spreadsheet'!Z$4,"")</f>
        <v>29</v>
      </c>
      <c r="AA103">
        <f>IF(ISNUMBER('Panel Spreadsheet'!AA55),'Panel Spreadsheet'!$E55-'Panel Spreadsheet'!AA$4,"")</f>
        <v>28</v>
      </c>
      <c r="AB103" t="str">
        <f>IF(ISNUMBER('Panel Spreadsheet'!AB55),'Panel Spreadsheet'!$E55-'Panel Spreadsheet'!AB$4,"")</f>
        <v/>
      </c>
      <c r="AC103" t="str">
        <f>IF(ISNUMBER('Panel Spreadsheet'!AC55),'Panel Spreadsheet'!$E55-'Panel Spreadsheet'!AC$4,"")</f>
        <v/>
      </c>
      <c r="AD103" t="str">
        <f>IF(ISNUMBER('Panel Spreadsheet'!AD55),'Panel Spreadsheet'!$E55-'Panel Spreadsheet'!AD$4,"")</f>
        <v/>
      </c>
      <c r="AE103" t="str">
        <f>IF(ISNUMBER('Panel Spreadsheet'!AE55),'Panel Spreadsheet'!$E55-'Panel Spreadsheet'!AE$4,"")</f>
        <v/>
      </c>
      <c r="AF103" t="str">
        <f>IF(ISNUMBER('Panel Spreadsheet'!AF55),'Panel Spreadsheet'!$E55-'Panel Spreadsheet'!AF$4,"")</f>
        <v/>
      </c>
      <c r="AG103" t="str">
        <f>IF(ISNUMBER('Panel Spreadsheet'!AG55),'Panel Spreadsheet'!$E55-'Panel Spreadsheet'!AG$4,"")</f>
        <v/>
      </c>
      <c r="AH103" t="str">
        <f>IF(ISNUMBER('Panel Spreadsheet'!AH55),'Panel Spreadsheet'!$E55-'Panel Spreadsheet'!AH$4,"")</f>
        <v/>
      </c>
      <c r="AI103" t="str">
        <f>IF(ISNUMBER('Panel Spreadsheet'!AI55),'Panel Spreadsheet'!$E55-'Panel Spreadsheet'!AI$4,"")</f>
        <v/>
      </c>
      <c r="AJ103" t="str">
        <f>IF(ISNUMBER('Panel Spreadsheet'!AJ55),'Panel Spreadsheet'!$E55-'Panel Spreadsheet'!AJ$4,"")</f>
        <v/>
      </c>
      <c r="AK103" t="str">
        <f>IF(ISNUMBER('Panel Spreadsheet'!AK55),'Panel Spreadsheet'!$E55-'Panel Spreadsheet'!AK$4,"")</f>
        <v/>
      </c>
      <c r="AL103" t="str">
        <f>IF(ISNUMBER('Panel Spreadsheet'!AL55),'Panel Spreadsheet'!$E55-'Panel Spreadsheet'!AL$4,"")</f>
        <v/>
      </c>
      <c r="AM103" t="str">
        <f>IF(ISNUMBER('Panel Spreadsheet'!AM55),'Panel Spreadsheet'!$E55-'Panel Spreadsheet'!AM$4,"")</f>
        <v/>
      </c>
      <c r="AN103" t="str">
        <f>IF(ISNUMBER('Panel Spreadsheet'!AN55),'Panel Spreadsheet'!$E55-'Panel Spreadsheet'!AN$4,"")</f>
        <v/>
      </c>
      <c r="AO103" t="str">
        <f>IF(ISNUMBER('Panel Spreadsheet'!AO55),'Panel Spreadsheet'!$E55-'Panel Spreadsheet'!AO$4,"")</f>
        <v/>
      </c>
      <c r="AP103" t="str">
        <f>IF(ISNUMBER('Panel Spreadsheet'!AP55),'Panel Spreadsheet'!$E55-'Panel Spreadsheet'!AP$4,"")</f>
        <v/>
      </c>
      <c r="AQ103" t="str">
        <f>IF(ISNUMBER('Panel Spreadsheet'!AQ55),'Panel Spreadsheet'!$E55-'Panel Spreadsheet'!AQ$4,"")</f>
        <v/>
      </c>
      <c r="AR103" t="str">
        <f>IF(ISNUMBER('Panel Spreadsheet'!AR55),'Panel Spreadsheet'!$E55-'Panel Spreadsheet'!AR$4,"")</f>
        <v/>
      </c>
      <c r="AS103" t="str">
        <f>IF(ISNUMBER('Panel Spreadsheet'!AS55),'Panel Spreadsheet'!$E55-'Panel Spreadsheet'!AS$4,"")</f>
        <v/>
      </c>
      <c r="AT103" t="str">
        <f>IF(ISNUMBER('Panel Spreadsheet'!AT55),'Panel Spreadsheet'!$E55-'Panel Spreadsheet'!AT$4,"")</f>
        <v/>
      </c>
      <c r="AU103" t="str">
        <f>IF(ISNUMBER('Panel Spreadsheet'!AU55),'Panel Spreadsheet'!$E55-'Panel Spreadsheet'!AU$4,"")</f>
        <v/>
      </c>
      <c r="AV103" t="str">
        <f>IF(ISNUMBER('Panel Spreadsheet'!AV55),'Panel Spreadsheet'!$E55-'Panel Spreadsheet'!AV$4,"")</f>
        <v/>
      </c>
      <c r="AW103" t="str">
        <f>IF(ISNUMBER('Panel Spreadsheet'!AW55),'Panel Spreadsheet'!$E55-'Panel Spreadsheet'!AW$4,"")</f>
        <v/>
      </c>
      <c r="AX103" t="str">
        <f>IF(ISNUMBER('Panel Spreadsheet'!AX55),'Panel Spreadsheet'!$E55-'Panel Spreadsheet'!AX$4,"")</f>
        <v/>
      </c>
      <c r="AY103" t="str">
        <f>IF(ISNUMBER('Panel Spreadsheet'!AY55),'Panel Spreadsheet'!$E55-'Panel Spreadsheet'!AY$4,"")</f>
        <v/>
      </c>
    </row>
    <row r="104" spans="1:51" x14ac:dyDescent="0.35">
      <c r="A104" t="s">
        <v>19</v>
      </c>
      <c r="B104" t="s">
        <v>155</v>
      </c>
      <c r="C104" s="15">
        <v>6</v>
      </c>
      <c r="D104">
        <v>1936</v>
      </c>
      <c r="E104">
        <v>1946</v>
      </c>
      <c r="F104" t="str">
        <f>IF(ISNUMBER('Panel Spreadsheet'!F56),'Panel Spreadsheet'!$E56-'Panel Spreadsheet'!F$4,"")</f>
        <v/>
      </c>
      <c r="G104" t="str">
        <f>IF(ISNUMBER('Panel Spreadsheet'!G56),'Panel Spreadsheet'!$E56-'Panel Spreadsheet'!G$4,"")</f>
        <v/>
      </c>
      <c r="H104">
        <f>IF(ISNUMBER('Panel Spreadsheet'!H56),'Panel Spreadsheet'!$E56-'Panel Spreadsheet'!H$4,"")</f>
        <v>23</v>
      </c>
      <c r="I104">
        <f>IF(ISNUMBER('Panel Spreadsheet'!I56),'Panel Spreadsheet'!$E56-'Panel Spreadsheet'!I$4,"")</f>
        <v>22</v>
      </c>
      <c r="J104">
        <f>IF(ISNUMBER('Panel Spreadsheet'!J56),'Panel Spreadsheet'!$E56-'Panel Spreadsheet'!J$4,"")</f>
        <v>21</v>
      </c>
      <c r="K104">
        <f>IF(ISNUMBER('Panel Spreadsheet'!K56),'Panel Spreadsheet'!$E56-'Panel Spreadsheet'!K$4,"")</f>
        <v>20</v>
      </c>
      <c r="L104">
        <f>IF(ISNUMBER('Panel Spreadsheet'!L56),'Panel Spreadsheet'!$E56-'Panel Spreadsheet'!L$4,"")</f>
        <v>19</v>
      </c>
      <c r="M104">
        <f>IF(ISNUMBER('Panel Spreadsheet'!M56),'Panel Spreadsheet'!$E56-'Panel Spreadsheet'!M$4,"")</f>
        <v>18</v>
      </c>
      <c r="N104">
        <f>IF(ISNUMBER('Panel Spreadsheet'!N56),'Panel Spreadsheet'!$E56-'Panel Spreadsheet'!N$4,"")</f>
        <v>17</v>
      </c>
      <c r="O104">
        <f>IF(ISNUMBER('Panel Spreadsheet'!O56),'Panel Spreadsheet'!$E56-'Panel Spreadsheet'!O$4,"")</f>
        <v>16</v>
      </c>
      <c r="P104">
        <f>IF(ISNUMBER('Panel Spreadsheet'!P56),'Panel Spreadsheet'!$E56-'Panel Spreadsheet'!P$4,"")</f>
        <v>15</v>
      </c>
      <c r="Q104">
        <f>IF(ISNUMBER('Panel Spreadsheet'!Q56),'Panel Spreadsheet'!$E56-'Panel Spreadsheet'!Q$4,"")</f>
        <v>14</v>
      </c>
      <c r="R104">
        <f>IF(ISNUMBER('Panel Spreadsheet'!R56),'Panel Spreadsheet'!$E56-'Panel Spreadsheet'!R$4,"")</f>
        <v>13</v>
      </c>
      <c r="S104">
        <f>IF(ISNUMBER('Panel Spreadsheet'!S56),'Panel Spreadsheet'!$E56-'Panel Spreadsheet'!S$4,"")</f>
        <v>12</v>
      </c>
      <c r="T104">
        <f>IF(ISNUMBER('Panel Spreadsheet'!T56),'Panel Spreadsheet'!$E56-'Panel Spreadsheet'!T$4,"")</f>
        <v>11</v>
      </c>
      <c r="U104">
        <f>IF(ISNUMBER('Panel Spreadsheet'!U56),'Panel Spreadsheet'!$E56-'Panel Spreadsheet'!U$4,"")</f>
        <v>10</v>
      </c>
      <c r="V104" t="str">
        <f>IF(ISNUMBER('Panel Spreadsheet'!V56),'Panel Spreadsheet'!$E56-'Panel Spreadsheet'!V$4,"")</f>
        <v/>
      </c>
      <c r="W104" t="str">
        <f>IF(ISNUMBER('Panel Spreadsheet'!W56),'Panel Spreadsheet'!$E56-'Panel Spreadsheet'!W$4,"")</f>
        <v/>
      </c>
      <c r="X104" t="str">
        <f>IF(ISNUMBER('Panel Spreadsheet'!X56),'Panel Spreadsheet'!$E56-'Panel Spreadsheet'!X$4,"")</f>
        <v/>
      </c>
      <c r="Y104" t="str">
        <f>IF(ISNUMBER('Panel Spreadsheet'!Y56),'Panel Spreadsheet'!$E56-'Panel Spreadsheet'!Y$4,"")</f>
        <v/>
      </c>
      <c r="Z104" t="str">
        <f>IF(ISNUMBER('Panel Spreadsheet'!Z56),'Panel Spreadsheet'!$E56-'Panel Spreadsheet'!Z$4,"")</f>
        <v/>
      </c>
      <c r="AA104" t="str">
        <f>IF(ISNUMBER('Panel Spreadsheet'!AA56),'Panel Spreadsheet'!$E56-'Panel Spreadsheet'!AA$4,"")</f>
        <v/>
      </c>
      <c r="AB104" t="str">
        <f>IF(ISNUMBER('Panel Spreadsheet'!AB56),'Panel Spreadsheet'!$E56-'Panel Spreadsheet'!AB$4,"")</f>
        <v/>
      </c>
      <c r="AC104" t="str">
        <f>IF(ISNUMBER('Panel Spreadsheet'!AC56),'Panel Spreadsheet'!$E56-'Panel Spreadsheet'!AC$4,"")</f>
        <v/>
      </c>
      <c r="AD104" t="str">
        <f>IF(ISNUMBER('Panel Spreadsheet'!AD56),'Panel Spreadsheet'!$E56-'Panel Spreadsheet'!AD$4,"")</f>
        <v/>
      </c>
      <c r="AE104" t="str">
        <f>IF(ISNUMBER('Panel Spreadsheet'!AE56),'Panel Spreadsheet'!$E56-'Panel Spreadsheet'!AE$4,"")</f>
        <v/>
      </c>
      <c r="AF104" t="str">
        <f>IF(ISNUMBER('Panel Spreadsheet'!AF56),'Panel Spreadsheet'!$E56-'Panel Spreadsheet'!AF$4,"")</f>
        <v/>
      </c>
      <c r="AG104" t="str">
        <f>IF(ISNUMBER('Panel Spreadsheet'!AG56),'Panel Spreadsheet'!$E56-'Panel Spreadsheet'!AG$4,"")</f>
        <v/>
      </c>
      <c r="AH104" t="str">
        <f>IF(ISNUMBER('Panel Spreadsheet'!AH56),'Panel Spreadsheet'!$E56-'Panel Spreadsheet'!AH$4,"")</f>
        <v/>
      </c>
      <c r="AI104" t="str">
        <f>IF(ISNUMBER('Panel Spreadsheet'!AI56),'Panel Spreadsheet'!$E56-'Panel Spreadsheet'!AI$4,"")</f>
        <v/>
      </c>
      <c r="AJ104" t="str">
        <f>IF(ISNUMBER('Panel Spreadsheet'!AJ56),'Panel Spreadsheet'!$E56-'Panel Spreadsheet'!AJ$4,"")</f>
        <v/>
      </c>
      <c r="AK104" t="str">
        <f>IF(ISNUMBER('Panel Spreadsheet'!AK56),'Panel Spreadsheet'!$E56-'Panel Spreadsheet'!AK$4,"")</f>
        <v/>
      </c>
      <c r="AL104" t="str">
        <f>IF(ISNUMBER('Panel Spreadsheet'!AL56),'Panel Spreadsheet'!$E56-'Panel Spreadsheet'!AL$4,"")</f>
        <v/>
      </c>
      <c r="AM104" t="str">
        <f>IF(ISNUMBER('Panel Spreadsheet'!AM56),'Panel Spreadsheet'!$E56-'Panel Spreadsheet'!AM$4,"")</f>
        <v/>
      </c>
      <c r="AN104" t="str">
        <f>IF(ISNUMBER('Panel Spreadsheet'!AN56),'Panel Spreadsheet'!$E56-'Panel Spreadsheet'!AN$4,"")</f>
        <v/>
      </c>
      <c r="AO104" t="str">
        <f>IF(ISNUMBER('Panel Spreadsheet'!AO56),'Panel Spreadsheet'!$E56-'Panel Spreadsheet'!AO$4,"")</f>
        <v/>
      </c>
      <c r="AP104" t="str">
        <f>IF(ISNUMBER('Panel Spreadsheet'!AP56),'Panel Spreadsheet'!$E56-'Panel Spreadsheet'!AP$4,"")</f>
        <v/>
      </c>
      <c r="AQ104" t="str">
        <f>IF(ISNUMBER('Panel Spreadsheet'!AQ56),'Panel Spreadsheet'!$E56-'Panel Spreadsheet'!AQ$4,"")</f>
        <v/>
      </c>
      <c r="AR104" t="str">
        <f>IF(ISNUMBER('Panel Spreadsheet'!AR56),'Panel Spreadsheet'!$E56-'Panel Spreadsheet'!AR$4,"")</f>
        <v/>
      </c>
      <c r="AS104" t="str">
        <f>IF(ISNUMBER('Panel Spreadsheet'!AS56),'Panel Spreadsheet'!$E56-'Panel Spreadsheet'!AS$4,"")</f>
        <v/>
      </c>
      <c r="AT104" t="str">
        <f>IF(ISNUMBER('Panel Spreadsheet'!AT56),'Panel Spreadsheet'!$E56-'Panel Spreadsheet'!AT$4,"")</f>
        <v/>
      </c>
      <c r="AU104" t="str">
        <f>IF(ISNUMBER('Panel Spreadsheet'!AU56),'Panel Spreadsheet'!$E56-'Panel Spreadsheet'!AU$4,"")</f>
        <v/>
      </c>
      <c r="AV104" t="str">
        <f>IF(ISNUMBER('Panel Spreadsheet'!AV56),'Panel Spreadsheet'!$E56-'Panel Spreadsheet'!AV$4,"")</f>
        <v/>
      </c>
      <c r="AW104" t="str">
        <f>IF(ISNUMBER('Panel Spreadsheet'!AW56),'Panel Spreadsheet'!$E56-'Panel Spreadsheet'!AW$4,"")</f>
        <v/>
      </c>
      <c r="AX104" t="str">
        <f>IF(ISNUMBER('Panel Spreadsheet'!AX56),'Panel Spreadsheet'!$E56-'Panel Spreadsheet'!AX$4,"")</f>
        <v/>
      </c>
      <c r="AY104" t="str">
        <f>IF(ISNUMBER('Panel Spreadsheet'!AY56),'Panel Spreadsheet'!$E56-'Panel Spreadsheet'!AY$4,"")</f>
        <v/>
      </c>
    </row>
    <row r="105" spans="1:51" x14ac:dyDescent="0.35">
      <c r="A105" t="s">
        <v>42</v>
      </c>
      <c r="B105" t="s">
        <v>155</v>
      </c>
      <c r="C105" s="15">
        <v>6</v>
      </c>
      <c r="D105">
        <v>1936</v>
      </c>
      <c r="E105">
        <v>1951</v>
      </c>
      <c r="F105" t="str">
        <f>IF(ISNUMBER('Panel Spreadsheet'!F57),'Panel Spreadsheet'!$E57-'Panel Spreadsheet'!F$4,"")</f>
        <v/>
      </c>
      <c r="G105" t="str">
        <f>IF(ISNUMBER('Panel Spreadsheet'!G57),'Panel Spreadsheet'!$E57-'Panel Spreadsheet'!G$4,"")</f>
        <v/>
      </c>
      <c r="H105">
        <f>IF(ISNUMBER('Panel Spreadsheet'!H57),'Panel Spreadsheet'!$E57-'Panel Spreadsheet'!H$4,"")</f>
        <v>28</v>
      </c>
      <c r="I105">
        <f>IF(ISNUMBER('Panel Spreadsheet'!I57),'Panel Spreadsheet'!$E57-'Panel Spreadsheet'!I$4,"")</f>
        <v>27</v>
      </c>
      <c r="J105">
        <f>IF(ISNUMBER('Panel Spreadsheet'!J57),'Panel Spreadsheet'!$E57-'Panel Spreadsheet'!J$4,"")</f>
        <v>26</v>
      </c>
      <c r="K105">
        <f>IF(ISNUMBER('Panel Spreadsheet'!K57),'Panel Spreadsheet'!$E57-'Panel Spreadsheet'!K$4,"")</f>
        <v>25</v>
      </c>
      <c r="L105">
        <f>IF(ISNUMBER('Panel Spreadsheet'!L57),'Panel Spreadsheet'!$E57-'Panel Spreadsheet'!L$4,"")</f>
        <v>24</v>
      </c>
      <c r="M105">
        <f>IF(ISNUMBER('Panel Spreadsheet'!M57),'Panel Spreadsheet'!$E57-'Panel Spreadsheet'!M$4,"")</f>
        <v>23</v>
      </c>
      <c r="N105">
        <f>IF(ISNUMBER('Panel Spreadsheet'!N57),'Panel Spreadsheet'!$E57-'Panel Spreadsheet'!N$4,"")</f>
        <v>22</v>
      </c>
      <c r="O105">
        <f>IF(ISNUMBER('Panel Spreadsheet'!O57),'Panel Spreadsheet'!$E57-'Panel Spreadsheet'!O$4,"")</f>
        <v>21</v>
      </c>
      <c r="P105">
        <f>IF(ISNUMBER('Panel Spreadsheet'!P57),'Panel Spreadsheet'!$E57-'Panel Spreadsheet'!P$4,"")</f>
        <v>20</v>
      </c>
      <c r="Q105">
        <f>IF(ISNUMBER('Panel Spreadsheet'!Q57),'Panel Spreadsheet'!$E57-'Panel Spreadsheet'!Q$4,"")</f>
        <v>19</v>
      </c>
      <c r="R105">
        <f>IF(ISNUMBER('Panel Spreadsheet'!R57),'Panel Spreadsheet'!$E57-'Panel Spreadsheet'!R$4,"")</f>
        <v>18</v>
      </c>
      <c r="S105">
        <f>IF(ISNUMBER('Panel Spreadsheet'!S57),'Panel Spreadsheet'!$E57-'Panel Spreadsheet'!S$4,"")</f>
        <v>17</v>
      </c>
      <c r="T105">
        <f>IF(ISNUMBER('Panel Spreadsheet'!T57),'Panel Spreadsheet'!$E57-'Panel Spreadsheet'!T$4,"")</f>
        <v>16</v>
      </c>
      <c r="U105">
        <f>IF(ISNUMBER('Panel Spreadsheet'!U57),'Panel Spreadsheet'!$E57-'Panel Spreadsheet'!U$4,"")</f>
        <v>15</v>
      </c>
      <c r="V105" t="str">
        <f>IF(ISNUMBER('Panel Spreadsheet'!V57),'Panel Spreadsheet'!$E57-'Panel Spreadsheet'!V$4,"")</f>
        <v/>
      </c>
      <c r="W105" t="str">
        <f>IF(ISNUMBER('Panel Spreadsheet'!W57),'Panel Spreadsheet'!$E57-'Panel Spreadsheet'!W$4,"")</f>
        <v/>
      </c>
      <c r="X105" t="str">
        <f>IF(ISNUMBER('Panel Spreadsheet'!X57),'Panel Spreadsheet'!$E57-'Panel Spreadsheet'!X$4,"")</f>
        <v/>
      </c>
      <c r="Y105" t="str">
        <f>IF(ISNUMBER('Panel Spreadsheet'!Y57),'Panel Spreadsheet'!$E57-'Panel Spreadsheet'!Y$4,"")</f>
        <v/>
      </c>
      <c r="Z105" t="str">
        <f>IF(ISNUMBER('Panel Spreadsheet'!Z57),'Panel Spreadsheet'!$E57-'Panel Spreadsheet'!Z$4,"")</f>
        <v/>
      </c>
      <c r="AA105" t="str">
        <f>IF(ISNUMBER('Panel Spreadsheet'!AA57),'Panel Spreadsheet'!$E57-'Panel Spreadsheet'!AA$4,"")</f>
        <v/>
      </c>
      <c r="AB105" t="str">
        <f>IF(ISNUMBER('Panel Spreadsheet'!AB57),'Panel Spreadsheet'!$E57-'Panel Spreadsheet'!AB$4,"")</f>
        <v/>
      </c>
      <c r="AC105" t="str">
        <f>IF(ISNUMBER('Panel Spreadsheet'!AC57),'Panel Spreadsheet'!$E57-'Panel Spreadsheet'!AC$4,"")</f>
        <v/>
      </c>
      <c r="AD105" t="str">
        <f>IF(ISNUMBER('Panel Spreadsheet'!AD57),'Panel Spreadsheet'!$E57-'Panel Spreadsheet'!AD$4,"")</f>
        <v/>
      </c>
      <c r="AE105" t="str">
        <f>IF(ISNUMBER('Panel Spreadsheet'!AE57),'Panel Spreadsheet'!$E57-'Panel Spreadsheet'!AE$4,"")</f>
        <v/>
      </c>
      <c r="AF105" t="str">
        <f>IF(ISNUMBER('Panel Spreadsheet'!AF57),'Panel Spreadsheet'!$E57-'Panel Spreadsheet'!AF$4,"")</f>
        <v/>
      </c>
      <c r="AG105" t="str">
        <f>IF(ISNUMBER('Panel Spreadsheet'!AG57),'Panel Spreadsheet'!$E57-'Panel Spreadsheet'!AG$4,"")</f>
        <v/>
      </c>
      <c r="AH105" t="str">
        <f>IF(ISNUMBER('Panel Spreadsheet'!AH57),'Panel Spreadsheet'!$E57-'Panel Spreadsheet'!AH$4,"")</f>
        <v/>
      </c>
      <c r="AI105" t="str">
        <f>IF(ISNUMBER('Panel Spreadsheet'!AI57),'Panel Spreadsheet'!$E57-'Panel Spreadsheet'!AI$4,"")</f>
        <v/>
      </c>
      <c r="AJ105" t="str">
        <f>IF(ISNUMBER('Panel Spreadsheet'!AJ57),'Panel Spreadsheet'!$E57-'Panel Spreadsheet'!AJ$4,"")</f>
        <v/>
      </c>
      <c r="AK105" t="str">
        <f>IF(ISNUMBER('Panel Spreadsheet'!AK57),'Panel Spreadsheet'!$E57-'Panel Spreadsheet'!AK$4,"")</f>
        <v/>
      </c>
      <c r="AL105" t="str">
        <f>IF(ISNUMBER('Panel Spreadsheet'!AL57),'Panel Spreadsheet'!$E57-'Panel Spreadsheet'!AL$4,"")</f>
        <v/>
      </c>
      <c r="AM105" t="str">
        <f>IF(ISNUMBER('Panel Spreadsheet'!AM57),'Panel Spreadsheet'!$E57-'Panel Spreadsheet'!AM$4,"")</f>
        <v/>
      </c>
      <c r="AN105" t="str">
        <f>IF(ISNUMBER('Panel Spreadsheet'!AN57),'Panel Spreadsheet'!$E57-'Panel Spreadsheet'!AN$4,"")</f>
        <v/>
      </c>
      <c r="AO105" t="str">
        <f>IF(ISNUMBER('Panel Spreadsheet'!AO57),'Panel Spreadsheet'!$E57-'Panel Spreadsheet'!AO$4,"")</f>
        <v/>
      </c>
      <c r="AP105" t="str">
        <f>IF(ISNUMBER('Panel Spreadsheet'!AP57),'Panel Spreadsheet'!$E57-'Panel Spreadsheet'!AP$4,"")</f>
        <v/>
      </c>
      <c r="AQ105" t="str">
        <f>IF(ISNUMBER('Panel Spreadsheet'!AQ57),'Panel Spreadsheet'!$E57-'Panel Spreadsheet'!AQ$4,"")</f>
        <v/>
      </c>
      <c r="AR105" t="str">
        <f>IF(ISNUMBER('Panel Spreadsheet'!AR57),'Panel Spreadsheet'!$E57-'Panel Spreadsheet'!AR$4,"")</f>
        <v/>
      </c>
      <c r="AS105" t="str">
        <f>IF(ISNUMBER('Panel Spreadsheet'!AS57),'Panel Spreadsheet'!$E57-'Panel Spreadsheet'!AS$4,"")</f>
        <v/>
      </c>
      <c r="AT105" t="str">
        <f>IF(ISNUMBER('Panel Spreadsheet'!AT57),'Panel Spreadsheet'!$E57-'Panel Spreadsheet'!AT$4,"")</f>
        <v/>
      </c>
      <c r="AU105" t="str">
        <f>IF(ISNUMBER('Panel Spreadsheet'!AU57),'Panel Spreadsheet'!$E57-'Panel Spreadsheet'!AU$4,"")</f>
        <v/>
      </c>
      <c r="AV105" t="str">
        <f>IF(ISNUMBER('Panel Spreadsheet'!AV57),'Panel Spreadsheet'!$E57-'Panel Spreadsheet'!AV$4,"")</f>
        <v/>
      </c>
      <c r="AW105" t="str">
        <f>IF(ISNUMBER('Panel Spreadsheet'!AW57),'Panel Spreadsheet'!$E57-'Panel Spreadsheet'!AW$4,"")</f>
        <v/>
      </c>
      <c r="AX105" t="str">
        <f>IF(ISNUMBER('Panel Spreadsheet'!AX57),'Panel Spreadsheet'!$E57-'Panel Spreadsheet'!AX$4,"")</f>
        <v/>
      </c>
      <c r="AY105" t="str">
        <f>IF(ISNUMBER('Panel Spreadsheet'!AY57),'Panel Spreadsheet'!$E57-'Panel Spreadsheet'!AY$4,"")</f>
        <v/>
      </c>
    </row>
    <row r="106" spans="1:51" x14ac:dyDescent="0.35">
      <c r="A106" t="s">
        <v>55</v>
      </c>
      <c r="B106" t="s">
        <v>155</v>
      </c>
      <c r="C106" s="15">
        <v>3.5</v>
      </c>
      <c r="D106">
        <v>1930</v>
      </c>
      <c r="E106">
        <v>1950</v>
      </c>
      <c r="F106" t="str">
        <f>IF(ISNUMBER('Panel Spreadsheet'!F58),'Panel Spreadsheet'!$E58-'Panel Spreadsheet'!F$4,"")</f>
        <v/>
      </c>
      <c r="G106" t="str">
        <f>IF(ISNUMBER('Panel Spreadsheet'!G58),'Panel Spreadsheet'!$E58-'Panel Spreadsheet'!G$4,"")</f>
        <v/>
      </c>
      <c r="H106" t="str">
        <f>IF(ISNUMBER('Panel Spreadsheet'!H58),'Panel Spreadsheet'!$E58-'Panel Spreadsheet'!H$4,"")</f>
        <v/>
      </c>
      <c r="I106" t="str">
        <f>IF(ISNUMBER('Panel Spreadsheet'!I58),'Panel Spreadsheet'!$E58-'Panel Spreadsheet'!I$4,"")</f>
        <v/>
      </c>
      <c r="J106" t="str">
        <f>IF(ISNUMBER('Panel Spreadsheet'!J58),'Panel Spreadsheet'!$E58-'Panel Spreadsheet'!J$4,"")</f>
        <v/>
      </c>
      <c r="K106" t="str">
        <f>IF(ISNUMBER('Panel Spreadsheet'!K58),'Panel Spreadsheet'!$E58-'Panel Spreadsheet'!K$4,"")</f>
        <v/>
      </c>
      <c r="L106" t="str">
        <f>IF(ISNUMBER('Panel Spreadsheet'!L58),'Panel Spreadsheet'!$E58-'Panel Spreadsheet'!L$4,"")</f>
        <v/>
      </c>
      <c r="M106" t="str">
        <f>IF(ISNUMBER('Panel Spreadsheet'!M58),'Panel Spreadsheet'!$E58-'Panel Spreadsheet'!M$4,"")</f>
        <v/>
      </c>
      <c r="N106" t="str">
        <f>IF(ISNUMBER('Panel Spreadsheet'!N58),'Panel Spreadsheet'!$E58-'Panel Spreadsheet'!N$4,"")</f>
        <v/>
      </c>
      <c r="O106" t="str">
        <f>IF(ISNUMBER('Panel Spreadsheet'!O58),'Panel Spreadsheet'!$E58-'Panel Spreadsheet'!O$4,"")</f>
        <v/>
      </c>
      <c r="P106" t="str">
        <f>IF(ISNUMBER('Panel Spreadsheet'!P58),'Panel Spreadsheet'!$E58-'Panel Spreadsheet'!P$4,"")</f>
        <v/>
      </c>
      <c r="Q106" t="str">
        <f>IF(ISNUMBER('Panel Spreadsheet'!Q58),'Panel Spreadsheet'!$E58-'Panel Spreadsheet'!Q$4,"")</f>
        <v/>
      </c>
      <c r="R106" t="str">
        <f>IF(ISNUMBER('Panel Spreadsheet'!R58),'Panel Spreadsheet'!$E58-'Panel Spreadsheet'!R$4,"")</f>
        <v/>
      </c>
      <c r="S106" t="str">
        <f>IF(ISNUMBER('Panel Spreadsheet'!S58),'Panel Spreadsheet'!$E58-'Panel Spreadsheet'!S$4,"")</f>
        <v/>
      </c>
      <c r="T106" t="str">
        <f>IF(ISNUMBER('Panel Spreadsheet'!T58),'Panel Spreadsheet'!$E58-'Panel Spreadsheet'!T$4,"")</f>
        <v/>
      </c>
      <c r="U106" t="str">
        <f>IF(ISNUMBER('Panel Spreadsheet'!U58),'Panel Spreadsheet'!$E58-'Panel Spreadsheet'!U$4,"")</f>
        <v/>
      </c>
      <c r="V106" t="str">
        <f>IF(ISNUMBER('Panel Spreadsheet'!V58),'Panel Spreadsheet'!$E58-'Panel Spreadsheet'!V$4,"")</f>
        <v/>
      </c>
      <c r="W106">
        <f>IF(ISNUMBER('Panel Spreadsheet'!W58),'Panel Spreadsheet'!$E58-'Panel Spreadsheet'!W$4,"")</f>
        <v>12</v>
      </c>
      <c r="X106">
        <f>IF(ISNUMBER('Panel Spreadsheet'!X58),'Panel Spreadsheet'!$E58-'Panel Spreadsheet'!X$4,"")</f>
        <v>11</v>
      </c>
      <c r="Y106" t="str">
        <f>IF(ISNUMBER('Panel Spreadsheet'!Y58),'Panel Spreadsheet'!$E58-'Panel Spreadsheet'!Y$4,"")</f>
        <v/>
      </c>
      <c r="Z106" t="str">
        <f>IF(ISNUMBER('Panel Spreadsheet'!Z58),'Panel Spreadsheet'!$E58-'Panel Spreadsheet'!Z$4,"")</f>
        <v/>
      </c>
      <c r="AA106" t="str">
        <f>IF(ISNUMBER('Panel Spreadsheet'!AA58),'Panel Spreadsheet'!$E58-'Panel Spreadsheet'!AA$4,"")</f>
        <v/>
      </c>
      <c r="AB106" t="str">
        <f>IF(ISNUMBER('Panel Spreadsheet'!AB58),'Panel Spreadsheet'!$E58-'Panel Spreadsheet'!AB$4,"")</f>
        <v/>
      </c>
      <c r="AC106" t="str">
        <f>IF(ISNUMBER('Panel Spreadsheet'!AC58),'Panel Spreadsheet'!$E58-'Panel Spreadsheet'!AC$4,"")</f>
        <v/>
      </c>
      <c r="AD106" t="str">
        <f>IF(ISNUMBER('Panel Spreadsheet'!AD58),'Panel Spreadsheet'!$E58-'Panel Spreadsheet'!AD$4,"")</f>
        <v/>
      </c>
      <c r="AE106" t="str">
        <f>IF(ISNUMBER('Panel Spreadsheet'!AE58),'Panel Spreadsheet'!$E58-'Panel Spreadsheet'!AE$4,"")</f>
        <v/>
      </c>
      <c r="AF106" t="str">
        <f>IF(ISNUMBER('Panel Spreadsheet'!AF58),'Panel Spreadsheet'!$E58-'Panel Spreadsheet'!AF$4,"")</f>
        <v/>
      </c>
      <c r="AG106" t="str">
        <f>IF(ISNUMBER('Panel Spreadsheet'!AG58),'Panel Spreadsheet'!$E58-'Panel Spreadsheet'!AG$4,"")</f>
        <v/>
      </c>
      <c r="AH106" t="str">
        <f>IF(ISNUMBER('Panel Spreadsheet'!AH58),'Panel Spreadsheet'!$E58-'Panel Spreadsheet'!AH$4,"")</f>
        <v/>
      </c>
      <c r="AI106" t="str">
        <f>IF(ISNUMBER('Panel Spreadsheet'!AI58),'Panel Spreadsheet'!$E58-'Panel Spreadsheet'!AI$4,"")</f>
        <v/>
      </c>
      <c r="AJ106" t="str">
        <f>IF(ISNUMBER('Panel Spreadsheet'!AJ58),'Panel Spreadsheet'!$E58-'Panel Spreadsheet'!AJ$4,"")</f>
        <v/>
      </c>
      <c r="AK106" t="str">
        <f>IF(ISNUMBER('Panel Spreadsheet'!AK58),'Panel Spreadsheet'!$E58-'Panel Spreadsheet'!AK$4,"")</f>
        <v/>
      </c>
      <c r="AL106" t="str">
        <f>IF(ISNUMBER('Panel Spreadsheet'!AL58),'Panel Spreadsheet'!$E58-'Panel Spreadsheet'!AL$4,"")</f>
        <v/>
      </c>
      <c r="AM106" t="str">
        <f>IF(ISNUMBER('Panel Spreadsheet'!AM58),'Panel Spreadsheet'!$E58-'Panel Spreadsheet'!AM$4,"")</f>
        <v/>
      </c>
      <c r="AN106" t="str">
        <f>IF(ISNUMBER('Panel Spreadsheet'!AN58),'Panel Spreadsheet'!$E58-'Panel Spreadsheet'!AN$4,"")</f>
        <v/>
      </c>
      <c r="AO106" t="str">
        <f>IF(ISNUMBER('Panel Spreadsheet'!AO58),'Panel Spreadsheet'!$E58-'Panel Spreadsheet'!AO$4,"")</f>
        <v/>
      </c>
      <c r="AP106" t="str">
        <f>IF(ISNUMBER('Panel Spreadsheet'!AP58),'Panel Spreadsheet'!$E58-'Panel Spreadsheet'!AP$4,"")</f>
        <v/>
      </c>
      <c r="AQ106" t="str">
        <f>IF(ISNUMBER('Panel Spreadsheet'!AQ58),'Panel Spreadsheet'!$E58-'Panel Spreadsheet'!AQ$4,"")</f>
        <v/>
      </c>
      <c r="AR106" t="str">
        <f>IF(ISNUMBER('Panel Spreadsheet'!AR58),'Panel Spreadsheet'!$E58-'Panel Spreadsheet'!AR$4,"")</f>
        <v/>
      </c>
      <c r="AS106" t="str">
        <f>IF(ISNUMBER('Panel Spreadsheet'!AS58),'Panel Spreadsheet'!$E58-'Panel Spreadsheet'!AS$4,"")</f>
        <v/>
      </c>
      <c r="AT106" t="str">
        <f>IF(ISNUMBER('Panel Spreadsheet'!AT58),'Panel Spreadsheet'!$E58-'Panel Spreadsheet'!AT$4,"")</f>
        <v/>
      </c>
      <c r="AU106" t="str">
        <f>IF(ISNUMBER('Panel Spreadsheet'!AU58),'Panel Spreadsheet'!$E58-'Panel Spreadsheet'!AU$4,"")</f>
        <v/>
      </c>
      <c r="AV106" t="str">
        <f>IF(ISNUMBER('Panel Spreadsheet'!AV58),'Panel Spreadsheet'!$E58-'Panel Spreadsheet'!AV$4,"")</f>
        <v/>
      </c>
      <c r="AW106" t="str">
        <f>IF(ISNUMBER('Panel Spreadsheet'!AW58),'Panel Spreadsheet'!$E58-'Panel Spreadsheet'!AW$4,"")</f>
        <v/>
      </c>
      <c r="AX106" t="str">
        <f>IF(ISNUMBER('Panel Spreadsheet'!AX58),'Panel Spreadsheet'!$E58-'Panel Spreadsheet'!AX$4,"")</f>
        <v/>
      </c>
      <c r="AY106" t="str">
        <f>IF(ISNUMBER('Panel Spreadsheet'!AY58),'Panel Spreadsheet'!$E58-'Panel Spreadsheet'!AY$4,"")</f>
        <v/>
      </c>
    </row>
    <row r="107" spans="1:51" ht="29" x14ac:dyDescent="0.35">
      <c r="A107" s="65" t="s">
        <v>44</v>
      </c>
      <c r="B107" s="65" t="s">
        <v>157</v>
      </c>
      <c r="C107" s="45">
        <v>1</v>
      </c>
      <c r="D107" s="21">
        <v>1939</v>
      </c>
      <c r="E107" s="28">
        <v>1941</v>
      </c>
      <c r="F107" t="str">
        <f>IF(ISNUMBER('Panel Spreadsheet'!F59),'Panel Spreadsheet'!$E59-'Panel Spreadsheet'!F$4,"")</f>
        <v/>
      </c>
      <c r="G107" t="str">
        <f>IF(ISNUMBER('Panel Spreadsheet'!G59),'Panel Spreadsheet'!$E59-'Panel Spreadsheet'!G$4,"")</f>
        <v/>
      </c>
      <c r="H107" t="str">
        <f>IF(ISNUMBER('Panel Spreadsheet'!H59),'Panel Spreadsheet'!$E59-'Panel Spreadsheet'!H$4,"")</f>
        <v/>
      </c>
      <c r="I107" t="str">
        <f>IF(ISNUMBER('Panel Spreadsheet'!I59),'Panel Spreadsheet'!$E59-'Panel Spreadsheet'!I$4,"")</f>
        <v/>
      </c>
      <c r="J107" t="str">
        <f>IF(ISNUMBER('Panel Spreadsheet'!J59),'Panel Spreadsheet'!$E59-'Panel Spreadsheet'!J$4,"")</f>
        <v/>
      </c>
      <c r="K107" t="str">
        <f>IF(ISNUMBER('Panel Spreadsheet'!K59),'Panel Spreadsheet'!$E59-'Panel Spreadsheet'!K$4,"")</f>
        <v/>
      </c>
      <c r="L107" t="str">
        <f>IF(ISNUMBER('Panel Spreadsheet'!L59),'Panel Spreadsheet'!$E59-'Panel Spreadsheet'!L$4,"")</f>
        <v/>
      </c>
      <c r="M107" t="str">
        <f>IF(ISNUMBER('Panel Spreadsheet'!M59),'Panel Spreadsheet'!$E59-'Panel Spreadsheet'!M$4,"")</f>
        <v/>
      </c>
      <c r="N107" t="str">
        <f>IF(ISNUMBER('Panel Spreadsheet'!N59),'Panel Spreadsheet'!$E59-'Panel Spreadsheet'!N$4,"")</f>
        <v/>
      </c>
      <c r="O107" t="str">
        <f>IF(ISNUMBER('Panel Spreadsheet'!O59),'Panel Spreadsheet'!$E59-'Panel Spreadsheet'!O$4,"")</f>
        <v/>
      </c>
      <c r="P107" t="str">
        <f>IF(ISNUMBER('Panel Spreadsheet'!P59),'Panel Spreadsheet'!$E59-'Panel Spreadsheet'!P$4,"")</f>
        <v/>
      </c>
      <c r="Q107" t="str">
        <f>IF(ISNUMBER('Panel Spreadsheet'!Q59),'Panel Spreadsheet'!$E59-'Panel Spreadsheet'!Q$4,"")</f>
        <v/>
      </c>
      <c r="R107" t="str">
        <f>IF(ISNUMBER('Panel Spreadsheet'!R59),'Panel Spreadsheet'!$E59-'Panel Spreadsheet'!R$4,"")</f>
        <v/>
      </c>
      <c r="S107" t="str">
        <f>IF(ISNUMBER('Panel Spreadsheet'!S59),'Panel Spreadsheet'!$E59-'Panel Spreadsheet'!S$4,"")</f>
        <v/>
      </c>
      <c r="T107" t="str">
        <f>IF(ISNUMBER('Panel Spreadsheet'!T59),'Panel Spreadsheet'!$E59-'Panel Spreadsheet'!T$4,"")</f>
        <v/>
      </c>
      <c r="U107" t="str">
        <f>IF(ISNUMBER('Panel Spreadsheet'!U59),'Panel Spreadsheet'!$E59-'Panel Spreadsheet'!U$4,"")</f>
        <v/>
      </c>
      <c r="V107">
        <f>IF(ISNUMBER('Panel Spreadsheet'!V59),'Panel Spreadsheet'!$E59-'Panel Spreadsheet'!V$4,"")</f>
        <v>4</v>
      </c>
      <c r="W107">
        <f>IF(ISNUMBER('Panel Spreadsheet'!W59),'Panel Spreadsheet'!$E59-'Panel Spreadsheet'!W$4,"")</f>
        <v>3</v>
      </c>
      <c r="X107">
        <f>IF(ISNUMBER('Panel Spreadsheet'!X59),'Panel Spreadsheet'!$E59-'Panel Spreadsheet'!X$4,"")</f>
        <v>2</v>
      </c>
      <c r="Y107" t="str">
        <f>IF(ISNUMBER('Panel Spreadsheet'!Y59),'Panel Spreadsheet'!$E59-'Panel Spreadsheet'!Y$4,"")</f>
        <v/>
      </c>
      <c r="Z107" t="str">
        <f>IF(ISNUMBER('Panel Spreadsheet'!Z59),'Panel Spreadsheet'!$E59-'Panel Spreadsheet'!Z$4,"")</f>
        <v/>
      </c>
      <c r="AA107" t="str">
        <f>IF(ISNUMBER('Panel Spreadsheet'!AA59),'Panel Spreadsheet'!$E59-'Panel Spreadsheet'!AA$4,"")</f>
        <v/>
      </c>
      <c r="AB107" t="str">
        <f>IF(ISNUMBER('Panel Spreadsheet'!AB59),'Panel Spreadsheet'!$E59-'Panel Spreadsheet'!AB$4,"")</f>
        <v/>
      </c>
      <c r="AC107" t="str">
        <f>IF(ISNUMBER('Panel Spreadsheet'!AC59),'Panel Spreadsheet'!$E59-'Panel Spreadsheet'!AC$4,"")</f>
        <v/>
      </c>
      <c r="AD107" t="str">
        <f>IF(ISNUMBER('Panel Spreadsheet'!AD59),'Panel Spreadsheet'!$E59-'Panel Spreadsheet'!AD$4,"")</f>
        <v/>
      </c>
      <c r="AE107" t="str">
        <f>IF(ISNUMBER('Panel Spreadsheet'!AE59),'Panel Spreadsheet'!$E59-'Panel Spreadsheet'!AE$4,"")</f>
        <v/>
      </c>
      <c r="AF107" t="str">
        <f>IF(ISNUMBER('Panel Spreadsheet'!AF59),'Panel Spreadsheet'!$E59-'Panel Spreadsheet'!AF$4,"")</f>
        <v/>
      </c>
      <c r="AG107" t="str">
        <f>IF(ISNUMBER('Panel Spreadsheet'!AG59),'Panel Spreadsheet'!$E59-'Panel Spreadsheet'!AG$4,"")</f>
        <v/>
      </c>
      <c r="AH107" t="str">
        <f>IF(ISNUMBER('Panel Spreadsheet'!AH59),'Panel Spreadsheet'!$E59-'Panel Spreadsheet'!AH$4,"")</f>
        <v/>
      </c>
      <c r="AI107" t="str">
        <f>IF(ISNUMBER('Panel Spreadsheet'!AI59),'Panel Spreadsheet'!$E59-'Panel Spreadsheet'!AI$4,"")</f>
        <v/>
      </c>
      <c r="AJ107" t="str">
        <f>IF(ISNUMBER('Panel Spreadsheet'!AJ59),'Panel Spreadsheet'!$E59-'Panel Spreadsheet'!AJ$4,"")</f>
        <v/>
      </c>
      <c r="AK107" t="str">
        <f>IF(ISNUMBER('Panel Spreadsheet'!AK59),'Panel Spreadsheet'!$E59-'Panel Spreadsheet'!AK$4,"")</f>
        <v/>
      </c>
      <c r="AL107" t="str">
        <f>IF(ISNUMBER('Panel Spreadsheet'!AL59),'Panel Spreadsheet'!$E59-'Panel Spreadsheet'!AL$4,"")</f>
        <v/>
      </c>
      <c r="AM107" t="str">
        <f>IF(ISNUMBER('Panel Spreadsheet'!AM59),'Panel Spreadsheet'!$E59-'Panel Spreadsheet'!AM$4,"")</f>
        <v/>
      </c>
      <c r="AN107" t="str">
        <f>IF(ISNUMBER('Panel Spreadsheet'!AN59),'Panel Spreadsheet'!$E59-'Panel Spreadsheet'!AN$4,"")</f>
        <v/>
      </c>
      <c r="AO107" t="str">
        <f>IF(ISNUMBER('Panel Spreadsheet'!AO59),'Panel Spreadsheet'!$E59-'Panel Spreadsheet'!AO$4,"")</f>
        <v/>
      </c>
      <c r="AP107" t="str">
        <f>IF(ISNUMBER('Panel Spreadsheet'!AP59),'Panel Spreadsheet'!$E59-'Panel Spreadsheet'!AP$4,"")</f>
        <v/>
      </c>
      <c r="AQ107" t="str">
        <f>IF(ISNUMBER('Panel Spreadsheet'!AQ59),'Panel Spreadsheet'!$E59-'Panel Spreadsheet'!AQ$4,"")</f>
        <v/>
      </c>
      <c r="AR107" t="str">
        <f>IF(ISNUMBER('Panel Spreadsheet'!AR59),'Panel Spreadsheet'!$E59-'Panel Spreadsheet'!AR$4,"")</f>
        <v/>
      </c>
      <c r="AS107" t="str">
        <f>IF(ISNUMBER('Panel Spreadsheet'!AS59),'Panel Spreadsheet'!$E59-'Panel Spreadsheet'!AS$4,"")</f>
        <v/>
      </c>
      <c r="AT107" t="str">
        <f>IF(ISNUMBER('Panel Spreadsheet'!AT59),'Panel Spreadsheet'!$E59-'Panel Spreadsheet'!AT$4,"")</f>
        <v/>
      </c>
      <c r="AU107" t="str">
        <f>IF(ISNUMBER('Panel Spreadsheet'!AU59),'Panel Spreadsheet'!$E59-'Panel Spreadsheet'!AU$4,"")</f>
        <v/>
      </c>
      <c r="AV107" t="str">
        <f>IF(ISNUMBER('Panel Spreadsheet'!AV59),'Panel Spreadsheet'!$E59-'Panel Spreadsheet'!AV$4,"")</f>
        <v/>
      </c>
      <c r="AW107" t="str">
        <f>IF(ISNUMBER('Panel Spreadsheet'!AW59),'Panel Spreadsheet'!$E59-'Panel Spreadsheet'!AW$4,"")</f>
        <v/>
      </c>
      <c r="AX107" t="str">
        <f>IF(ISNUMBER('Panel Spreadsheet'!AX59),'Panel Spreadsheet'!$E59-'Panel Spreadsheet'!AX$4,"")</f>
        <v/>
      </c>
      <c r="AY107" t="str">
        <f>IF(ISNUMBER('Panel Spreadsheet'!AY59),'Panel Spreadsheet'!$E59-'Panel Spreadsheet'!AY$4,"")</f>
        <v/>
      </c>
    </row>
    <row r="108" spans="1:51" x14ac:dyDescent="0.35">
      <c r="A108" s="21" t="s">
        <v>63</v>
      </c>
      <c r="B108" s="21" t="s">
        <v>157</v>
      </c>
      <c r="C108" s="45">
        <v>1.75</v>
      </c>
      <c r="D108" s="28">
        <v>1950</v>
      </c>
      <c r="E108" s="113">
        <v>1950</v>
      </c>
      <c r="F108" t="str">
        <f>IF(ISNUMBER('Panel Spreadsheet'!F60),'Panel Spreadsheet'!$E60-'Panel Spreadsheet'!F$4,"")</f>
        <v/>
      </c>
      <c r="G108" t="str">
        <f>IF(ISNUMBER('Panel Spreadsheet'!G60),'Panel Spreadsheet'!$E60-'Panel Spreadsheet'!G$4,"")</f>
        <v/>
      </c>
      <c r="H108" t="str">
        <f>IF(ISNUMBER('Panel Spreadsheet'!H60),'Panel Spreadsheet'!$E60-'Panel Spreadsheet'!H$4,"")</f>
        <v/>
      </c>
      <c r="I108" t="str">
        <f>IF(ISNUMBER('Panel Spreadsheet'!I60),'Panel Spreadsheet'!$E60-'Panel Spreadsheet'!I$4,"")</f>
        <v/>
      </c>
      <c r="J108" t="str">
        <f>IF(ISNUMBER('Panel Spreadsheet'!J60),'Panel Spreadsheet'!$E60-'Panel Spreadsheet'!J$4,"")</f>
        <v/>
      </c>
      <c r="K108" t="str">
        <f>IF(ISNUMBER('Panel Spreadsheet'!K60),'Panel Spreadsheet'!$E60-'Panel Spreadsheet'!K$4,"")</f>
        <v/>
      </c>
      <c r="L108" t="str">
        <f>IF(ISNUMBER('Panel Spreadsheet'!L60),'Panel Spreadsheet'!$E60-'Panel Spreadsheet'!L$4,"")</f>
        <v/>
      </c>
      <c r="M108" t="str">
        <f>IF(ISNUMBER('Panel Spreadsheet'!M60),'Panel Spreadsheet'!$E60-'Panel Spreadsheet'!M$4,"")</f>
        <v/>
      </c>
      <c r="N108" t="str">
        <f>IF(ISNUMBER('Panel Spreadsheet'!N60),'Panel Spreadsheet'!$E60-'Panel Spreadsheet'!N$4,"")</f>
        <v/>
      </c>
      <c r="O108" t="str">
        <f>IF(ISNUMBER('Panel Spreadsheet'!O60),'Panel Spreadsheet'!$E60-'Panel Spreadsheet'!O$4,"")</f>
        <v/>
      </c>
      <c r="P108" t="str">
        <f>IF(ISNUMBER('Panel Spreadsheet'!P60),'Panel Spreadsheet'!$E60-'Panel Spreadsheet'!P$4,"")</f>
        <v/>
      </c>
      <c r="Q108" t="str">
        <f>IF(ISNUMBER('Panel Spreadsheet'!Q60),'Panel Spreadsheet'!$E60-'Panel Spreadsheet'!Q$4,"")</f>
        <v/>
      </c>
      <c r="R108" t="str">
        <f>IF(ISNUMBER('Panel Spreadsheet'!R60),'Panel Spreadsheet'!$E60-'Panel Spreadsheet'!R$4,"")</f>
        <v/>
      </c>
      <c r="S108" t="str">
        <f>IF(ISNUMBER('Panel Spreadsheet'!S60),'Panel Spreadsheet'!$E60-'Panel Spreadsheet'!S$4,"")</f>
        <v/>
      </c>
      <c r="T108" t="str">
        <f>IF(ISNUMBER('Panel Spreadsheet'!T60),'Panel Spreadsheet'!$E60-'Panel Spreadsheet'!T$4,"")</f>
        <v/>
      </c>
      <c r="U108" t="str">
        <f>IF(ISNUMBER('Panel Spreadsheet'!U60),'Panel Spreadsheet'!$E60-'Panel Spreadsheet'!U$4,"")</f>
        <v/>
      </c>
      <c r="V108" t="str">
        <f>IF(ISNUMBER('Panel Spreadsheet'!V60),'Panel Spreadsheet'!$E60-'Panel Spreadsheet'!V$4,"")</f>
        <v/>
      </c>
      <c r="W108" t="str">
        <f>IF(ISNUMBER('Panel Spreadsheet'!W60),'Panel Spreadsheet'!$E60-'Panel Spreadsheet'!W$4,"")</f>
        <v/>
      </c>
      <c r="X108" t="str">
        <f>IF(ISNUMBER('Panel Spreadsheet'!X60),'Panel Spreadsheet'!$E60-'Panel Spreadsheet'!X$4,"")</f>
        <v/>
      </c>
      <c r="Y108" t="str">
        <f>IF(ISNUMBER('Panel Spreadsheet'!Y60),'Panel Spreadsheet'!$E60-'Panel Spreadsheet'!Y$4,"")</f>
        <v/>
      </c>
      <c r="Z108" t="str">
        <f>IF(ISNUMBER('Panel Spreadsheet'!Z60),'Panel Spreadsheet'!$E60-'Panel Spreadsheet'!Z$4,"")</f>
        <v/>
      </c>
      <c r="AA108" t="str">
        <f>IF(ISNUMBER('Panel Spreadsheet'!AA60),'Panel Spreadsheet'!$E60-'Panel Spreadsheet'!AA$4,"")</f>
        <v/>
      </c>
      <c r="AB108" t="str">
        <f>IF(ISNUMBER('Panel Spreadsheet'!AB60),'Panel Spreadsheet'!$E60-'Panel Spreadsheet'!AB$4,"")</f>
        <v/>
      </c>
      <c r="AC108" t="str">
        <f>IF(ISNUMBER('Panel Spreadsheet'!AC60),'Panel Spreadsheet'!$E60-'Panel Spreadsheet'!AC$4,"")</f>
        <v/>
      </c>
      <c r="AD108" t="str">
        <f>IF(ISNUMBER('Panel Spreadsheet'!AD60),'Panel Spreadsheet'!$E60-'Panel Spreadsheet'!AD$4,"")</f>
        <v/>
      </c>
      <c r="AE108" t="str">
        <f>IF(ISNUMBER('Panel Spreadsheet'!AE60),'Panel Spreadsheet'!$E60-'Panel Spreadsheet'!AE$4,"")</f>
        <v/>
      </c>
      <c r="AF108" t="str">
        <f>IF(ISNUMBER('Panel Spreadsheet'!AF60),'Panel Spreadsheet'!$E60-'Panel Spreadsheet'!AF$4,"")</f>
        <v/>
      </c>
      <c r="AG108">
        <f>IF(ISNUMBER('Panel Spreadsheet'!AG60),'Panel Spreadsheet'!$E60-'Panel Spreadsheet'!AG$4,"")</f>
        <v>2</v>
      </c>
      <c r="AH108">
        <f>IF(ISNUMBER('Panel Spreadsheet'!AH60),'Panel Spreadsheet'!$E60-'Panel Spreadsheet'!AH$4,"")</f>
        <v>1</v>
      </c>
      <c r="AI108" t="str">
        <f>IF(ISNUMBER('Panel Spreadsheet'!AI60),'Panel Spreadsheet'!$E60-'Panel Spreadsheet'!AI$4,"")</f>
        <v/>
      </c>
      <c r="AJ108" t="str">
        <f>IF(ISNUMBER('Panel Spreadsheet'!AJ60),'Panel Spreadsheet'!$E60-'Panel Spreadsheet'!AJ$4,"")</f>
        <v/>
      </c>
      <c r="AK108" t="str">
        <f>IF(ISNUMBER('Panel Spreadsheet'!AK60),'Panel Spreadsheet'!$E60-'Panel Spreadsheet'!AK$4,"")</f>
        <v/>
      </c>
      <c r="AL108" t="str">
        <f>IF(ISNUMBER('Panel Spreadsheet'!AL60),'Panel Spreadsheet'!$E60-'Panel Spreadsheet'!AL$4,"")</f>
        <v/>
      </c>
      <c r="AM108" t="str">
        <f>IF(ISNUMBER('Panel Spreadsheet'!AM60),'Panel Spreadsheet'!$E60-'Panel Spreadsheet'!AM$4,"")</f>
        <v/>
      </c>
      <c r="AN108" t="str">
        <f>IF(ISNUMBER('Panel Spreadsheet'!AN60),'Panel Spreadsheet'!$E60-'Panel Spreadsheet'!AN$4,"")</f>
        <v/>
      </c>
      <c r="AO108" t="str">
        <f>IF(ISNUMBER('Panel Spreadsheet'!AO60),'Panel Spreadsheet'!$E60-'Panel Spreadsheet'!AO$4,"")</f>
        <v/>
      </c>
      <c r="AP108" t="str">
        <f>IF(ISNUMBER('Panel Spreadsheet'!AP60),'Panel Spreadsheet'!$E60-'Panel Spreadsheet'!AP$4,"")</f>
        <v/>
      </c>
      <c r="AQ108" t="str">
        <f>IF(ISNUMBER('Panel Spreadsheet'!AQ60),'Panel Spreadsheet'!$E60-'Panel Spreadsheet'!AQ$4,"")</f>
        <v/>
      </c>
      <c r="AR108" t="str">
        <f>IF(ISNUMBER('Panel Spreadsheet'!AR60),'Panel Spreadsheet'!$E60-'Panel Spreadsheet'!AR$4,"")</f>
        <v/>
      </c>
      <c r="AS108" t="str">
        <f>IF(ISNUMBER('Panel Spreadsheet'!AS60),'Panel Spreadsheet'!$E60-'Panel Spreadsheet'!AS$4,"")</f>
        <v/>
      </c>
      <c r="AT108" t="str">
        <f>IF(ISNUMBER('Panel Spreadsheet'!AT60),'Panel Spreadsheet'!$E60-'Panel Spreadsheet'!AT$4,"")</f>
        <v/>
      </c>
      <c r="AU108" t="str">
        <f>IF(ISNUMBER('Panel Spreadsheet'!AU60),'Panel Spreadsheet'!$E60-'Panel Spreadsheet'!AU$4,"")</f>
        <v/>
      </c>
      <c r="AV108" t="str">
        <f>IF(ISNUMBER('Panel Spreadsheet'!AV60),'Panel Spreadsheet'!$E60-'Panel Spreadsheet'!AV$4,"")</f>
        <v/>
      </c>
      <c r="AW108" t="str">
        <f>IF(ISNUMBER('Panel Spreadsheet'!AW60),'Panel Spreadsheet'!$E60-'Panel Spreadsheet'!AW$4,"")</f>
        <v/>
      </c>
      <c r="AX108" t="str">
        <f>IF(ISNUMBER('Panel Spreadsheet'!AX60),'Panel Spreadsheet'!$E60-'Panel Spreadsheet'!AX$4,"")</f>
        <v/>
      </c>
      <c r="AY108" t="str">
        <f>IF(ISNUMBER('Panel Spreadsheet'!AY60),'Panel Spreadsheet'!$E60-'Panel Spreadsheet'!AY$4,"")</f>
        <v/>
      </c>
    </row>
    <row r="109" spans="1:51" ht="29" x14ac:dyDescent="0.35">
      <c r="A109" s="65" t="s">
        <v>66</v>
      </c>
      <c r="B109" s="65" t="s">
        <v>157</v>
      </c>
      <c r="C109" s="45">
        <v>1.75</v>
      </c>
      <c r="D109" s="21">
        <v>1952</v>
      </c>
      <c r="E109" s="113">
        <v>1952</v>
      </c>
      <c r="F109" t="str">
        <f>IF(ISNUMBER('Panel Spreadsheet'!F61),'Panel Spreadsheet'!$E61-'Panel Spreadsheet'!F$4,"")</f>
        <v/>
      </c>
      <c r="G109" t="str">
        <f>IF(ISNUMBER('Panel Spreadsheet'!G61),'Panel Spreadsheet'!$E61-'Panel Spreadsheet'!G$4,"")</f>
        <v/>
      </c>
      <c r="H109" t="str">
        <f>IF(ISNUMBER('Panel Spreadsheet'!H61),'Panel Spreadsheet'!$E61-'Panel Spreadsheet'!H$4,"")</f>
        <v/>
      </c>
      <c r="I109" t="str">
        <f>IF(ISNUMBER('Panel Spreadsheet'!I61),'Panel Spreadsheet'!$E61-'Panel Spreadsheet'!I$4,"")</f>
        <v/>
      </c>
      <c r="J109" t="str">
        <f>IF(ISNUMBER('Panel Spreadsheet'!J61),'Panel Spreadsheet'!$E61-'Panel Spreadsheet'!J$4,"")</f>
        <v/>
      </c>
      <c r="K109" t="str">
        <f>IF(ISNUMBER('Panel Spreadsheet'!K61),'Panel Spreadsheet'!$E61-'Panel Spreadsheet'!K$4,"")</f>
        <v/>
      </c>
      <c r="L109" t="str">
        <f>IF(ISNUMBER('Panel Spreadsheet'!L61),'Panel Spreadsheet'!$E61-'Panel Spreadsheet'!L$4,"")</f>
        <v/>
      </c>
      <c r="M109" t="str">
        <f>IF(ISNUMBER('Panel Spreadsheet'!M61),'Panel Spreadsheet'!$E61-'Panel Spreadsheet'!M$4,"")</f>
        <v/>
      </c>
      <c r="N109" t="str">
        <f>IF(ISNUMBER('Panel Spreadsheet'!N61),'Panel Spreadsheet'!$E61-'Panel Spreadsheet'!N$4,"")</f>
        <v/>
      </c>
      <c r="O109" t="str">
        <f>IF(ISNUMBER('Panel Spreadsheet'!O61),'Panel Spreadsheet'!$E61-'Panel Spreadsheet'!O$4,"")</f>
        <v/>
      </c>
      <c r="P109" t="str">
        <f>IF(ISNUMBER('Panel Spreadsheet'!P61),'Panel Spreadsheet'!$E61-'Panel Spreadsheet'!P$4,"")</f>
        <v/>
      </c>
      <c r="Q109" t="str">
        <f>IF(ISNUMBER('Panel Spreadsheet'!Q61),'Panel Spreadsheet'!$E61-'Panel Spreadsheet'!Q$4,"")</f>
        <v/>
      </c>
      <c r="R109" t="str">
        <f>IF(ISNUMBER('Panel Spreadsheet'!R61),'Panel Spreadsheet'!$E61-'Panel Spreadsheet'!R$4,"")</f>
        <v/>
      </c>
      <c r="S109" t="str">
        <f>IF(ISNUMBER('Panel Spreadsheet'!S61),'Panel Spreadsheet'!$E61-'Panel Spreadsheet'!S$4,"")</f>
        <v/>
      </c>
      <c r="T109" t="str">
        <f>IF(ISNUMBER('Panel Spreadsheet'!T61),'Panel Spreadsheet'!$E61-'Panel Spreadsheet'!T$4,"")</f>
        <v/>
      </c>
      <c r="U109" t="str">
        <f>IF(ISNUMBER('Panel Spreadsheet'!U61),'Panel Spreadsheet'!$E61-'Panel Spreadsheet'!U$4,"")</f>
        <v/>
      </c>
      <c r="V109" t="str">
        <f>IF(ISNUMBER('Panel Spreadsheet'!V61),'Panel Spreadsheet'!$E61-'Panel Spreadsheet'!V$4,"")</f>
        <v/>
      </c>
      <c r="W109" t="str">
        <f>IF(ISNUMBER('Panel Spreadsheet'!W61),'Panel Spreadsheet'!$E61-'Panel Spreadsheet'!W$4,"")</f>
        <v/>
      </c>
      <c r="X109" t="str">
        <f>IF(ISNUMBER('Panel Spreadsheet'!X61),'Panel Spreadsheet'!$E61-'Panel Spreadsheet'!X$4,"")</f>
        <v/>
      </c>
      <c r="Y109" t="str">
        <f>IF(ISNUMBER('Panel Spreadsheet'!Y61),'Panel Spreadsheet'!$E61-'Panel Spreadsheet'!Y$4,"")</f>
        <v/>
      </c>
      <c r="Z109" t="str">
        <f>IF(ISNUMBER('Panel Spreadsheet'!Z61),'Panel Spreadsheet'!$E61-'Panel Spreadsheet'!Z$4,"")</f>
        <v/>
      </c>
      <c r="AA109" t="str">
        <f>IF(ISNUMBER('Panel Spreadsheet'!AA61),'Panel Spreadsheet'!$E61-'Panel Spreadsheet'!AA$4,"")</f>
        <v/>
      </c>
      <c r="AB109" t="str">
        <f>IF(ISNUMBER('Panel Spreadsheet'!AB61),'Panel Spreadsheet'!$E61-'Panel Spreadsheet'!AB$4,"")</f>
        <v/>
      </c>
      <c r="AC109" t="str">
        <f>IF(ISNUMBER('Panel Spreadsheet'!AC61),'Panel Spreadsheet'!$E61-'Panel Spreadsheet'!AC$4,"")</f>
        <v/>
      </c>
      <c r="AD109" t="str">
        <f>IF(ISNUMBER('Panel Spreadsheet'!AD61),'Panel Spreadsheet'!$E61-'Panel Spreadsheet'!AD$4,"")</f>
        <v/>
      </c>
      <c r="AE109" t="str">
        <f>IF(ISNUMBER('Panel Spreadsheet'!AE61),'Panel Spreadsheet'!$E61-'Panel Spreadsheet'!AE$4,"")</f>
        <v/>
      </c>
      <c r="AF109" t="str">
        <f>IF(ISNUMBER('Panel Spreadsheet'!AF61),'Panel Spreadsheet'!$E61-'Panel Spreadsheet'!AF$4,"")</f>
        <v/>
      </c>
      <c r="AG109" t="str">
        <f>IF(ISNUMBER('Panel Spreadsheet'!AG61),'Panel Spreadsheet'!$E61-'Panel Spreadsheet'!AG$4,"")</f>
        <v/>
      </c>
      <c r="AH109" t="str">
        <f>IF(ISNUMBER('Panel Spreadsheet'!AH61),'Panel Spreadsheet'!$E61-'Panel Spreadsheet'!AH$4,"")</f>
        <v/>
      </c>
      <c r="AI109" t="str">
        <f>IF(ISNUMBER('Panel Spreadsheet'!AI61),'Panel Spreadsheet'!$E61-'Panel Spreadsheet'!AI$4,"")</f>
        <v/>
      </c>
      <c r="AJ109" t="str">
        <f>IF(ISNUMBER('Panel Spreadsheet'!AJ61),'Panel Spreadsheet'!$E61-'Panel Spreadsheet'!AJ$4,"")</f>
        <v/>
      </c>
      <c r="AK109">
        <f>IF(ISNUMBER('Panel Spreadsheet'!AK61),'Panel Spreadsheet'!$E61-'Panel Spreadsheet'!AK$4,"")</f>
        <v>0</v>
      </c>
      <c r="AL109" t="str">
        <f>IF(ISNUMBER('Panel Spreadsheet'!AL61),'Panel Spreadsheet'!$E61-'Panel Spreadsheet'!AL$4,"")</f>
        <v/>
      </c>
      <c r="AM109" t="str">
        <f>IF(ISNUMBER('Panel Spreadsheet'!AM61),'Panel Spreadsheet'!$E61-'Panel Spreadsheet'!AM$4,"")</f>
        <v/>
      </c>
      <c r="AN109" t="str">
        <f>IF(ISNUMBER('Panel Spreadsheet'!AN61),'Panel Spreadsheet'!$E61-'Panel Spreadsheet'!AN$4,"")</f>
        <v/>
      </c>
      <c r="AO109" t="str">
        <f>IF(ISNUMBER('Panel Spreadsheet'!AO61),'Panel Spreadsheet'!$E61-'Panel Spreadsheet'!AO$4,"")</f>
        <v/>
      </c>
      <c r="AP109" t="str">
        <f>IF(ISNUMBER('Panel Spreadsheet'!AP61),'Panel Spreadsheet'!$E61-'Panel Spreadsheet'!AP$4,"")</f>
        <v/>
      </c>
      <c r="AQ109" t="str">
        <f>IF(ISNUMBER('Panel Spreadsheet'!AQ61),'Panel Spreadsheet'!$E61-'Panel Spreadsheet'!AQ$4,"")</f>
        <v/>
      </c>
      <c r="AR109" t="str">
        <f>IF(ISNUMBER('Panel Spreadsheet'!AR61),'Panel Spreadsheet'!$E61-'Panel Spreadsheet'!AR$4,"")</f>
        <v/>
      </c>
      <c r="AS109" t="str">
        <f>IF(ISNUMBER('Panel Spreadsheet'!AS61),'Panel Spreadsheet'!$E61-'Panel Spreadsheet'!AS$4,"")</f>
        <v/>
      </c>
      <c r="AT109" t="str">
        <f>IF(ISNUMBER('Panel Spreadsheet'!AT61),'Panel Spreadsheet'!$E61-'Panel Spreadsheet'!AT$4,"")</f>
        <v/>
      </c>
      <c r="AU109" t="str">
        <f>IF(ISNUMBER('Panel Spreadsheet'!AU61),'Panel Spreadsheet'!$E61-'Panel Spreadsheet'!AU$4,"")</f>
        <v/>
      </c>
      <c r="AV109" t="str">
        <f>IF(ISNUMBER('Panel Spreadsheet'!AV61),'Panel Spreadsheet'!$E61-'Panel Spreadsheet'!AV$4,"")</f>
        <v/>
      </c>
      <c r="AW109" t="str">
        <f>IF(ISNUMBER('Panel Spreadsheet'!AW61),'Panel Spreadsheet'!$E61-'Panel Spreadsheet'!AW$4,"")</f>
        <v/>
      </c>
      <c r="AX109" t="str">
        <f>IF(ISNUMBER('Panel Spreadsheet'!AX61),'Panel Spreadsheet'!$E61-'Panel Spreadsheet'!AX$4,"")</f>
        <v/>
      </c>
      <c r="AY109" t="str">
        <f>IF(ISNUMBER('Panel Spreadsheet'!AY61),'Panel Spreadsheet'!$E61-'Panel Spreadsheet'!AY$4,"")</f>
        <v/>
      </c>
    </row>
    <row r="110" spans="1:51" ht="29" x14ac:dyDescent="0.35">
      <c r="A110" s="65" t="s">
        <v>66</v>
      </c>
      <c r="B110" s="65" t="s">
        <v>157</v>
      </c>
      <c r="C110" s="45">
        <v>1.75</v>
      </c>
      <c r="D110" s="21">
        <v>1954</v>
      </c>
      <c r="E110" s="113">
        <v>1954</v>
      </c>
      <c r="F110" t="str">
        <f>IF(ISNUMBER('Panel Spreadsheet'!F62),'Panel Spreadsheet'!$E62-'Panel Spreadsheet'!F$4,"")</f>
        <v/>
      </c>
      <c r="G110" t="str">
        <f>IF(ISNUMBER('Panel Spreadsheet'!G62),'Panel Spreadsheet'!$E62-'Panel Spreadsheet'!G$4,"")</f>
        <v/>
      </c>
      <c r="H110" t="str">
        <f>IF(ISNUMBER('Panel Spreadsheet'!H62),'Panel Spreadsheet'!$E62-'Panel Spreadsheet'!H$4,"")</f>
        <v/>
      </c>
      <c r="I110" t="str">
        <f>IF(ISNUMBER('Panel Spreadsheet'!I62),'Panel Spreadsheet'!$E62-'Panel Spreadsheet'!I$4,"")</f>
        <v/>
      </c>
      <c r="J110" t="str">
        <f>IF(ISNUMBER('Panel Spreadsheet'!J62),'Panel Spreadsheet'!$E62-'Panel Spreadsheet'!J$4,"")</f>
        <v/>
      </c>
      <c r="K110" t="str">
        <f>IF(ISNUMBER('Panel Spreadsheet'!K62),'Panel Spreadsheet'!$E62-'Panel Spreadsheet'!K$4,"")</f>
        <v/>
      </c>
      <c r="L110" t="str">
        <f>IF(ISNUMBER('Panel Spreadsheet'!L62),'Panel Spreadsheet'!$E62-'Panel Spreadsheet'!L$4,"")</f>
        <v/>
      </c>
      <c r="M110" t="str">
        <f>IF(ISNUMBER('Panel Spreadsheet'!M62),'Panel Spreadsheet'!$E62-'Panel Spreadsheet'!M$4,"")</f>
        <v/>
      </c>
      <c r="N110" t="str">
        <f>IF(ISNUMBER('Panel Spreadsheet'!N62),'Panel Spreadsheet'!$E62-'Panel Spreadsheet'!N$4,"")</f>
        <v/>
      </c>
      <c r="O110" t="str">
        <f>IF(ISNUMBER('Panel Spreadsheet'!O62),'Panel Spreadsheet'!$E62-'Panel Spreadsheet'!O$4,"")</f>
        <v/>
      </c>
      <c r="P110" t="str">
        <f>IF(ISNUMBER('Panel Spreadsheet'!P62),'Panel Spreadsheet'!$E62-'Panel Spreadsheet'!P$4,"")</f>
        <v/>
      </c>
      <c r="Q110" t="str">
        <f>IF(ISNUMBER('Panel Spreadsheet'!Q62),'Panel Spreadsheet'!$E62-'Panel Spreadsheet'!Q$4,"")</f>
        <v/>
      </c>
      <c r="R110" t="str">
        <f>IF(ISNUMBER('Panel Spreadsheet'!R62),'Panel Spreadsheet'!$E62-'Panel Spreadsheet'!R$4,"")</f>
        <v/>
      </c>
      <c r="S110" t="str">
        <f>IF(ISNUMBER('Panel Spreadsheet'!S62),'Panel Spreadsheet'!$E62-'Panel Spreadsheet'!S$4,"")</f>
        <v/>
      </c>
      <c r="T110" t="str">
        <f>IF(ISNUMBER('Panel Spreadsheet'!T62),'Panel Spreadsheet'!$E62-'Panel Spreadsheet'!T$4,"")</f>
        <v/>
      </c>
      <c r="U110" t="str">
        <f>IF(ISNUMBER('Panel Spreadsheet'!U62),'Panel Spreadsheet'!$E62-'Panel Spreadsheet'!U$4,"")</f>
        <v/>
      </c>
      <c r="V110" t="str">
        <f>IF(ISNUMBER('Panel Spreadsheet'!V62),'Panel Spreadsheet'!$E62-'Panel Spreadsheet'!V$4,"")</f>
        <v/>
      </c>
      <c r="W110" t="str">
        <f>IF(ISNUMBER('Panel Spreadsheet'!W62),'Panel Spreadsheet'!$E62-'Panel Spreadsheet'!W$4,"")</f>
        <v/>
      </c>
      <c r="X110" t="str">
        <f>IF(ISNUMBER('Panel Spreadsheet'!X62),'Panel Spreadsheet'!$E62-'Panel Spreadsheet'!X$4,"")</f>
        <v/>
      </c>
      <c r="Y110" t="str">
        <f>IF(ISNUMBER('Panel Spreadsheet'!Y62),'Panel Spreadsheet'!$E62-'Panel Spreadsheet'!Y$4,"")</f>
        <v/>
      </c>
      <c r="Z110" t="str">
        <f>IF(ISNUMBER('Panel Spreadsheet'!Z62),'Panel Spreadsheet'!$E62-'Panel Spreadsheet'!Z$4,"")</f>
        <v/>
      </c>
      <c r="AA110" t="str">
        <f>IF(ISNUMBER('Panel Spreadsheet'!AA62),'Panel Spreadsheet'!$E62-'Panel Spreadsheet'!AA$4,"")</f>
        <v/>
      </c>
      <c r="AB110" t="str">
        <f>IF(ISNUMBER('Panel Spreadsheet'!AB62),'Panel Spreadsheet'!$E62-'Panel Spreadsheet'!AB$4,"")</f>
        <v/>
      </c>
      <c r="AC110" t="str">
        <f>IF(ISNUMBER('Panel Spreadsheet'!AC62),'Panel Spreadsheet'!$E62-'Panel Spreadsheet'!AC$4,"")</f>
        <v/>
      </c>
      <c r="AD110" t="str">
        <f>IF(ISNUMBER('Panel Spreadsheet'!AD62),'Panel Spreadsheet'!$E62-'Panel Spreadsheet'!AD$4,"")</f>
        <v/>
      </c>
      <c r="AE110" t="str">
        <f>IF(ISNUMBER('Panel Spreadsheet'!AE62),'Panel Spreadsheet'!$E62-'Panel Spreadsheet'!AE$4,"")</f>
        <v/>
      </c>
      <c r="AF110" t="str">
        <f>IF(ISNUMBER('Panel Spreadsheet'!AF62),'Panel Spreadsheet'!$E62-'Panel Spreadsheet'!AF$4,"")</f>
        <v/>
      </c>
      <c r="AG110" t="str">
        <f>IF(ISNUMBER('Panel Spreadsheet'!AG62),'Panel Spreadsheet'!$E62-'Panel Spreadsheet'!AG$4,"")</f>
        <v/>
      </c>
      <c r="AH110" t="str">
        <f>IF(ISNUMBER('Panel Spreadsheet'!AH62),'Panel Spreadsheet'!$E62-'Panel Spreadsheet'!AH$4,"")</f>
        <v/>
      </c>
      <c r="AI110" t="str">
        <f>IF(ISNUMBER('Panel Spreadsheet'!AI62),'Panel Spreadsheet'!$E62-'Panel Spreadsheet'!AI$4,"")</f>
        <v/>
      </c>
      <c r="AJ110" t="str">
        <f>IF(ISNUMBER('Panel Spreadsheet'!AJ62),'Panel Spreadsheet'!$E62-'Panel Spreadsheet'!AJ$4,"")</f>
        <v/>
      </c>
      <c r="AK110">
        <f>IF(ISNUMBER('Panel Spreadsheet'!AK62),'Panel Spreadsheet'!$E62-'Panel Spreadsheet'!AK$4,"")</f>
        <v>2</v>
      </c>
      <c r="AL110">
        <f>IF(ISNUMBER('Panel Spreadsheet'!AL62),'Panel Spreadsheet'!$E62-'Panel Spreadsheet'!AL$4,"")</f>
        <v>1</v>
      </c>
      <c r="AM110" t="str">
        <f>IF(ISNUMBER('Panel Spreadsheet'!AM62),'Panel Spreadsheet'!$E62-'Panel Spreadsheet'!AM$4,"")</f>
        <v/>
      </c>
      <c r="AN110" t="str">
        <f>IF(ISNUMBER('Panel Spreadsheet'!AN62),'Panel Spreadsheet'!$E62-'Panel Spreadsheet'!AN$4,"")</f>
        <v/>
      </c>
      <c r="AO110" t="str">
        <f>IF(ISNUMBER('Panel Spreadsheet'!AO62),'Panel Spreadsheet'!$E62-'Panel Spreadsheet'!AO$4,"")</f>
        <v/>
      </c>
      <c r="AP110" t="str">
        <f>IF(ISNUMBER('Panel Spreadsheet'!AP62),'Panel Spreadsheet'!$E62-'Panel Spreadsheet'!AP$4,"")</f>
        <v/>
      </c>
      <c r="AQ110" t="str">
        <f>IF(ISNUMBER('Panel Spreadsheet'!AQ62),'Panel Spreadsheet'!$E62-'Panel Spreadsheet'!AQ$4,"")</f>
        <v/>
      </c>
      <c r="AR110" t="str">
        <f>IF(ISNUMBER('Panel Spreadsheet'!AR62),'Panel Spreadsheet'!$E62-'Panel Spreadsheet'!AR$4,"")</f>
        <v/>
      </c>
      <c r="AS110" t="str">
        <f>IF(ISNUMBER('Panel Spreadsheet'!AS62),'Panel Spreadsheet'!$E62-'Panel Spreadsheet'!AS$4,"")</f>
        <v/>
      </c>
      <c r="AT110" t="str">
        <f>IF(ISNUMBER('Panel Spreadsheet'!AT62),'Panel Spreadsheet'!$E62-'Panel Spreadsheet'!AT$4,"")</f>
        <v/>
      </c>
      <c r="AU110" t="str">
        <f>IF(ISNUMBER('Panel Spreadsheet'!AU62),'Panel Spreadsheet'!$E62-'Panel Spreadsheet'!AU$4,"")</f>
        <v/>
      </c>
      <c r="AV110" t="str">
        <f>IF(ISNUMBER('Panel Spreadsheet'!AV62),'Panel Spreadsheet'!$E62-'Panel Spreadsheet'!AV$4,"")</f>
        <v/>
      </c>
      <c r="AW110" t="str">
        <f>IF(ISNUMBER('Panel Spreadsheet'!AW62),'Panel Spreadsheet'!$E62-'Panel Spreadsheet'!AW$4,"")</f>
        <v/>
      </c>
      <c r="AX110" t="str">
        <f>IF(ISNUMBER('Panel Spreadsheet'!AX62),'Panel Spreadsheet'!$E62-'Panel Spreadsheet'!AX$4,"")</f>
        <v/>
      </c>
      <c r="AY110" t="str">
        <f>IF(ISNUMBER('Panel Spreadsheet'!AY62),'Panel Spreadsheet'!$E62-'Panel Spreadsheet'!AY$4,"")</f>
        <v/>
      </c>
    </row>
    <row r="111" spans="1:51" x14ac:dyDescent="0.35">
      <c r="A111" s="28" t="s">
        <v>66</v>
      </c>
      <c r="B111" s="28" t="s">
        <v>157</v>
      </c>
      <c r="C111" s="28">
        <v>1.75</v>
      </c>
      <c r="D111" s="28">
        <v>1953</v>
      </c>
      <c r="E111" s="113">
        <v>1953</v>
      </c>
      <c r="F111" t="str">
        <f>IF(ISNUMBER('Panel Spreadsheet'!F63),'Panel Spreadsheet'!$E63-'Panel Spreadsheet'!F$4,"")</f>
        <v/>
      </c>
      <c r="G111" t="str">
        <f>IF(ISNUMBER('Panel Spreadsheet'!G63),'Panel Spreadsheet'!$E63-'Panel Spreadsheet'!G$4,"")</f>
        <v/>
      </c>
      <c r="H111" t="str">
        <f>IF(ISNUMBER('Panel Spreadsheet'!H63),'Panel Spreadsheet'!$E63-'Panel Spreadsheet'!H$4,"")</f>
        <v/>
      </c>
      <c r="I111" t="str">
        <f>IF(ISNUMBER('Panel Spreadsheet'!I63),'Panel Spreadsheet'!$E63-'Panel Spreadsheet'!I$4,"")</f>
        <v/>
      </c>
      <c r="J111" t="str">
        <f>IF(ISNUMBER('Panel Spreadsheet'!J63),'Panel Spreadsheet'!$E63-'Panel Spreadsheet'!J$4,"")</f>
        <v/>
      </c>
      <c r="K111" t="str">
        <f>IF(ISNUMBER('Panel Spreadsheet'!K63),'Panel Spreadsheet'!$E63-'Panel Spreadsheet'!K$4,"")</f>
        <v/>
      </c>
      <c r="L111" t="str">
        <f>IF(ISNUMBER('Panel Spreadsheet'!L63),'Panel Spreadsheet'!$E63-'Panel Spreadsheet'!L$4,"")</f>
        <v/>
      </c>
      <c r="M111" t="str">
        <f>IF(ISNUMBER('Panel Spreadsheet'!M63),'Panel Spreadsheet'!$E63-'Panel Spreadsheet'!M$4,"")</f>
        <v/>
      </c>
      <c r="N111" t="str">
        <f>IF(ISNUMBER('Panel Spreadsheet'!N63),'Panel Spreadsheet'!$E63-'Panel Spreadsheet'!N$4,"")</f>
        <v/>
      </c>
      <c r="O111" t="str">
        <f>IF(ISNUMBER('Panel Spreadsheet'!O63),'Panel Spreadsheet'!$E63-'Panel Spreadsheet'!O$4,"")</f>
        <v/>
      </c>
      <c r="P111" t="str">
        <f>IF(ISNUMBER('Panel Spreadsheet'!P63),'Panel Spreadsheet'!$E63-'Panel Spreadsheet'!P$4,"")</f>
        <v/>
      </c>
      <c r="Q111" t="str">
        <f>IF(ISNUMBER('Panel Spreadsheet'!Q63),'Panel Spreadsheet'!$E63-'Panel Spreadsheet'!Q$4,"")</f>
        <v/>
      </c>
      <c r="R111" t="str">
        <f>IF(ISNUMBER('Panel Spreadsheet'!R63),'Panel Spreadsheet'!$E63-'Panel Spreadsheet'!R$4,"")</f>
        <v/>
      </c>
      <c r="S111" t="str">
        <f>IF(ISNUMBER('Panel Spreadsheet'!S63),'Panel Spreadsheet'!$E63-'Panel Spreadsheet'!S$4,"")</f>
        <v/>
      </c>
      <c r="T111" t="str">
        <f>IF(ISNUMBER('Panel Spreadsheet'!T63),'Panel Spreadsheet'!$E63-'Panel Spreadsheet'!T$4,"")</f>
        <v/>
      </c>
      <c r="U111" t="str">
        <f>IF(ISNUMBER('Panel Spreadsheet'!U63),'Panel Spreadsheet'!$E63-'Panel Spreadsheet'!U$4,"")</f>
        <v/>
      </c>
      <c r="V111" t="str">
        <f>IF(ISNUMBER('Panel Spreadsheet'!V63),'Panel Spreadsheet'!$E63-'Panel Spreadsheet'!V$4,"")</f>
        <v/>
      </c>
      <c r="W111" t="str">
        <f>IF(ISNUMBER('Panel Spreadsheet'!W63),'Panel Spreadsheet'!$E63-'Panel Spreadsheet'!W$4,"")</f>
        <v/>
      </c>
      <c r="X111" t="str">
        <f>IF(ISNUMBER('Panel Spreadsheet'!X63),'Panel Spreadsheet'!$E63-'Panel Spreadsheet'!X$4,"")</f>
        <v/>
      </c>
      <c r="Y111" t="str">
        <f>IF(ISNUMBER('Panel Spreadsheet'!Y63),'Panel Spreadsheet'!$E63-'Panel Spreadsheet'!Y$4,"")</f>
        <v/>
      </c>
      <c r="Z111" t="str">
        <f>IF(ISNUMBER('Panel Spreadsheet'!Z63),'Panel Spreadsheet'!$E63-'Panel Spreadsheet'!Z$4,"")</f>
        <v/>
      </c>
      <c r="AA111" t="str">
        <f>IF(ISNUMBER('Panel Spreadsheet'!AA63),'Panel Spreadsheet'!$E63-'Panel Spreadsheet'!AA$4,"")</f>
        <v/>
      </c>
      <c r="AB111" t="str">
        <f>IF(ISNUMBER('Panel Spreadsheet'!AB63),'Panel Spreadsheet'!$E63-'Panel Spreadsheet'!AB$4,"")</f>
        <v/>
      </c>
      <c r="AC111" t="str">
        <f>IF(ISNUMBER('Panel Spreadsheet'!AC63),'Panel Spreadsheet'!$E63-'Panel Spreadsheet'!AC$4,"")</f>
        <v/>
      </c>
      <c r="AD111" t="str">
        <f>IF(ISNUMBER('Panel Spreadsheet'!AD63),'Panel Spreadsheet'!$E63-'Panel Spreadsheet'!AD$4,"")</f>
        <v/>
      </c>
      <c r="AE111" t="str">
        <f>IF(ISNUMBER('Panel Spreadsheet'!AE63),'Panel Spreadsheet'!$E63-'Panel Spreadsheet'!AE$4,"")</f>
        <v/>
      </c>
      <c r="AF111" t="str">
        <f>IF(ISNUMBER('Panel Spreadsheet'!AF63),'Panel Spreadsheet'!$E63-'Panel Spreadsheet'!AF$4,"")</f>
        <v/>
      </c>
      <c r="AG111" t="str">
        <f>IF(ISNUMBER('Panel Spreadsheet'!AG63),'Panel Spreadsheet'!$E63-'Panel Spreadsheet'!AG$4,"")</f>
        <v/>
      </c>
      <c r="AH111" t="str">
        <f>IF(ISNUMBER('Panel Spreadsheet'!AH63),'Panel Spreadsheet'!$E63-'Panel Spreadsheet'!AH$4,"")</f>
        <v/>
      </c>
      <c r="AI111" t="str">
        <f>IF(ISNUMBER('Panel Spreadsheet'!AI63),'Panel Spreadsheet'!$E63-'Panel Spreadsheet'!AI$4,"")</f>
        <v/>
      </c>
      <c r="AJ111" t="str">
        <f>IF(ISNUMBER('Panel Spreadsheet'!AJ63),'Panel Spreadsheet'!$E63-'Panel Spreadsheet'!AJ$4,"")</f>
        <v/>
      </c>
      <c r="AK111" t="str">
        <f>IF(ISNUMBER('Panel Spreadsheet'!AK63),'Panel Spreadsheet'!$E63-'Panel Spreadsheet'!AK$4,"")</f>
        <v/>
      </c>
      <c r="AL111">
        <f>IF(ISNUMBER('Panel Spreadsheet'!AL63),'Panel Spreadsheet'!$E63-'Panel Spreadsheet'!AL$4,"")</f>
        <v>0</v>
      </c>
      <c r="AM111" t="str">
        <f>IF(ISNUMBER('Panel Spreadsheet'!AM63),'Panel Spreadsheet'!$E63-'Panel Spreadsheet'!AM$4,"")</f>
        <v/>
      </c>
      <c r="AN111" t="str">
        <f>IF(ISNUMBER('Panel Spreadsheet'!AN63),'Panel Spreadsheet'!$E63-'Panel Spreadsheet'!AN$4,"")</f>
        <v/>
      </c>
      <c r="AO111" t="str">
        <f>IF(ISNUMBER('Panel Spreadsheet'!AO63),'Panel Spreadsheet'!$E63-'Panel Spreadsheet'!AO$4,"")</f>
        <v/>
      </c>
      <c r="AP111" t="str">
        <f>IF(ISNUMBER('Panel Spreadsheet'!AP63),'Panel Spreadsheet'!$E63-'Panel Spreadsheet'!AP$4,"")</f>
        <v/>
      </c>
      <c r="AQ111" t="str">
        <f>IF(ISNUMBER('Panel Spreadsheet'!AQ63),'Panel Spreadsheet'!$E63-'Panel Spreadsheet'!AQ$4,"")</f>
        <v/>
      </c>
      <c r="AR111" t="str">
        <f>IF(ISNUMBER('Panel Spreadsheet'!AR63),'Panel Spreadsheet'!$E63-'Panel Spreadsheet'!AR$4,"")</f>
        <v/>
      </c>
      <c r="AS111" t="str">
        <f>IF(ISNUMBER('Panel Spreadsheet'!AS63),'Panel Spreadsheet'!$E63-'Panel Spreadsheet'!AS$4,"")</f>
        <v/>
      </c>
      <c r="AT111" t="str">
        <f>IF(ISNUMBER('Panel Spreadsheet'!AT63),'Panel Spreadsheet'!$E63-'Panel Spreadsheet'!AT$4,"")</f>
        <v/>
      </c>
      <c r="AU111" t="str">
        <f>IF(ISNUMBER('Panel Spreadsheet'!AU63),'Panel Spreadsheet'!$E63-'Panel Spreadsheet'!AU$4,"")</f>
        <v/>
      </c>
      <c r="AV111" t="str">
        <f>IF(ISNUMBER('Panel Spreadsheet'!AV63),'Panel Spreadsheet'!$E63-'Panel Spreadsheet'!AV$4,"")</f>
        <v/>
      </c>
      <c r="AW111" t="str">
        <f>IF(ISNUMBER('Panel Spreadsheet'!AW63),'Panel Spreadsheet'!$E63-'Panel Spreadsheet'!AW$4,"")</f>
        <v/>
      </c>
      <c r="AX111" t="str">
        <f>IF(ISNUMBER('Panel Spreadsheet'!AX63),'Panel Spreadsheet'!$E63-'Panel Spreadsheet'!AX$4,"")</f>
        <v/>
      </c>
      <c r="AY111" t="str">
        <f>IF(ISNUMBER('Panel Spreadsheet'!AY63),'Panel Spreadsheet'!$E63-'Panel Spreadsheet'!AY$4,"")</f>
        <v/>
      </c>
    </row>
    <row r="112" spans="1:51" x14ac:dyDescent="0.35">
      <c r="A112" s="28" t="s">
        <v>70</v>
      </c>
      <c r="B112" s="28" t="s">
        <v>157</v>
      </c>
      <c r="C112" s="45">
        <v>2</v>
      </c>
      <c r="D112" s="28">
        <v>1958</v>
      </c>
      <c r="E112" s="28">
        <v>1959</v>
      </c>
      <c r="F112" t="str">
        <f>IF(ISNUMBER('Panel Spreadsheet'!F64),'Panel Spreadsheet'!$E64-'Panel Spreadsheet'!F$4,"")</f>
        <v/>
      </c>
      <c r="G112" t="str">
        <f>IF(ISNUMBER('Panel Spreadsheet'!G64),'Panel Spreadsheet'!$E64-'Panel Spreadsheet'!G$4,"")</f>
        <v/>
      </c>
      <c r="H112" t="str">
        <f>IF(ISNUMBER('Panel Spreadsheet'!H64),'Panel Spreadsheet'!$E64-'Panel Spreadsheet'!H$4,"")</f>
        <v/>
      </c>
      <c r="I112" t="str">
        <f>IF(ISNUMBER('Panel Spreadsheet'!I64),'Panel Spreadsheet'!$E64-'Panel Spreadsheet'!I$4,"")</f>
        <v/>
      </c>
      <c r="J112" t="str">
        <f>IF(ISNUMBER('Panel Spreadsheet'!J64),'Panel Spreadsheet'!$E64-'Panel Spreadsheet'!J$4,"")</f>
        <v/>
      </c>
      <c r="K112" t="str">
        <f>IF(ISNUMBER('Panel Spreadsheet'!K64),'Panel Spreadsheet'!$E64-'Panel Spreadsheet'!K$4,"")</f>
        <v/>
      </c>
      <c r="L112" t="str">
        <f>IF(ISNUMBER('Panel Spreadsheet'!L64),'Panel Spreadsheet'!$E64-'Panel Spreadsheet'!L$4,"")</f>
        <v/>
      </c>
      <c r="M112" t="str">
        <f>IF(ISNUMBER('Panel Spreadsheet'!M64),'Panel Spreadsheet'!$E64-'Panel Spreadsheet'!M$4,"")</f>
        <v/>
      </c>
      <c r="N112" t="str">
        <f>IF(ISNUMBER('Panel Spreadsheet'!N64),'Panel Spreadsheet'!$E64-'Panel Spreadsheet'!N$4,"")</f>
        <v/>
      </c>
      <c r="O112" t="str">
        <f>IF(ISNUMBER('Panel Spreadsheet'!O64),'Panel Spreadsheet'!$E64-'Panel Spreadsheet'!O$4,"")</f>
        <v/>
      </c>
      <c r="P112" t="str">
        <f>IF(ISNUMBER('Panel Spreadsheet'!P64),'Panel Spreadsheet'!$E64-'Panel Spreadsheet'!P$4,"")</f>
        <v/>
      </c>
      <c r="Q112" t="str">
        <f>IF(ISNUMBER('Panel Spreadsheet'!Q64),'Panel Spreadsheet'!$E64-'Panel Spreadsheet'!Q$4,"")</f>
        <v/>
      </c>
      <c r="R112" t="str">
        <f>IF(ISNUMBER('Panel Spreadsheet'!R64),'Panel Spreadsheet'!$E64-'Panel Spreadsheet'!R$4,"")</f>
        <v/>
      </c>
      <c r="S112" t="str">
        <f>IF(ISNUMBER('Panel Spreadsheet'!S64),'Panel Spreadsheet'!$E64-'Panel Spreadsheet'!S$4,"")</f>
        <v/>
      </c>
      <c r="T112" t="str">
        <f>IF(ISNUMBER('Panel Spreadsheet'!T64),'Panel Spreadsheet'!$E64-'Panel Spreadsheet'!T$4,"")</f>
        <v/>
      </c>
      <c r="U112" t="str">
        <f>IF(ISNUMBER('Panel Spreadsheet'!U64),'Panel Spreadsheet'!$E64-'Panel Spreadsheet'!U$4,"")</f>
        <v/>
      </c>
      <c r="V112" t="str">
        <f>IF(ISNUMBER('Panel Spreadsheet'!V64),'Panel Spreadsheet'!$E64-'Panel Spreadsheet'!V$4,"")</f>
        <v/>
      </c>
      <c r="W112" t="str">
        <f>IF(ISNUMBER('Panel Spreadsheet'!W64),'Panel Spreadsheet'!$E64-'Panel Spreadsheet'!W$4,"")</f>
        <v/>
      </c>
      <c r="X112" t="str">
        <f>IF(ISNUMBER('Panel Spreadsheet'!X64),'Panel Spreadsheet'!$E64-'Panel Spreadsheet'!X$4,"")</f>
        <v/>
      </c>
      <c r="Y112" t="str">
        <f>IF(ISNUMBER('Panel Spreadsheet'!Y64),'Panel Spreadsheet'!$E64-'Panel Spreadsheet'!Y$4,"")</f>
        <v/>
      </c>
      <c r="Z112" t="str">
        <f>IF(ISNUMBER('Panel Spreadsheet'!Z64),'Panel Spreadsheet'!$E64-'Panel Spreadsheet'!Z$4,"")</f>
        <v/>
      </c>
      <c r="AA112" t="str">
        <f>IF(ISNUMBER('Panel Spreadsheet'!AA64),'Panel Spreadsheet'!$E64-'Panel Spreadsheet'!AA$4,"")</f>
        <v/>
      </c>
      <c r="AB112" t="str">
        <f>IF(ISNUMBER('Panel Spreadsheet'!AB64),'Panel Spreadsheet'!$E64-'Panel Spreadsheet'!AB$4,"")</f>
        <v/>
      </c>
      <c r="AC112" t="str">
        <f>IF(ISNUMBER('Panel Spreadsheet'!AC64),'Panel Spreadsheet'!$E64-'Panel Spreadsheet'!AC$4,"")</f>
        <v/>
      </c>
      <c r="AD112" t="str">
        <f>IF(ISNUMBER('Panel Spreadsheet'!AD64),'Panel Spreadsheet'!$E64-'Panel Spreadsheet'!AD$4,"")</f>
        <v/>
      </c>
      <c r="AE112" t="str">
        <f>IF(ISNUMBER('Panel Spreadsheet'!AE64),'Panel Spreadsheet'!$E64-'Panel Spreadsheet'!AE$4,"")</f>
        <v/>
      </c>
      <c r="AF112" t="str">
        <f>IF(ISNUMBER('Panel Spreadsheet'!AF64),'Panel Spreadsheet'!$E64-'Panel Spreadsheet'!AF$4,"")</f>
        <v/>
      </c>
      <c r="AG112" t="str">
        <f>IF(ISNUMBER('Panel Spreadsheet'!AG64),'Panel Spreadsheet'!$E64-'Panel Spreadsheet'!AG$4,"")</f>
        <v/>
      </c>
      <c r="AH112" t="str">
        <f>IF(ISNUMBER('Panel Spreadsheet'!AH64),'Panel Spreadsheet'!$E64-'Panel Spreadsheet'!AH$4,"")</f>
        <v/>
      </c>
      <c r="AI112" t="str">
        <f>IF(ISNUMBER('Panel Spreadsheet'!AI64),'Panel Spreadsheet'!$E64-'Panel Spreadsheet'!AI$4,"")</f>
        <v/>
      </c>
      <c r="AJ112" t="str">
        <f>IF(ISNUMBER('Panel Spreadsheet'!AJ64),'Panel Spreadsheet'!$E64-'Panel Spreadsheet'!AJ$4,"")</f>
        <v/>
      </c>
      <c r="AK112" t="str">
        <f>IF(ISNUMBER('Panel Spreadsheet'!AK64),'Panel Spreadsheet'!$E64-'Panel Spreadsheet'!AK$4,"")</f>
        <v/>
      </c>
      <c r="AL112" t="str">
        <f>IF(ISNUMBER('Panel Spreadsheet'!AL64),'Panel Spreadsheet'!$E64-'Panel Spreadsheet'!AL$4,"")</f>
        <v/>
      </c>
      <c r="AM112">
        <f>IF(ISNUMBER('Panel Spreadsheet'!AM64),'Panel Spreadsheet'!$E64-'Panel Spreadsheet'!AM$4,"")</f>
        <v>5</v>
      </c>
      <c r="AN112">
        <f>IF(ISNUMBER('Panel Spreadsheet'!AN64),'Panel Spreadsheet'!$E64-'Panel Spreadsheet'!AN$4,"")</f>
        <v>4</v>
      </c>
      <c r="AO112">
        <f>IF(ISNUMBER('Panel Spreadsheet'!AO64),'Panel Spreadsheet'!$E64-'Panel Spreadsheet'!AO$4,"")</f>
        <v>3</v>
      </c>
      <c r="AP112">
        <f>IF(ISNUMBER('Panel Spreadsheet'!AP64),'Panel Spreadsheet'!$E64-'Panel Spreadsheet'!AP$4,"")</f>
        <v>2</v>
      </c>
      <c r="AQ112">
        <f>IF(ISNUMBER('Panel Spreadsheet'!AQ64),'Panel Spreadsheet'!$E64-'Panel Spreadsheet'!AQ$4,"")</f>
        <v>1</v>
      </c>
      <c r="AR112" t="str">
        <f>IF(ISNUMBER('Panel Spreadsheet'!AR64),'Panel Spreadsheet'!$E64-'Panel Spreadsheet'!AR$4,"")</f>
        <v/>
      </c>
      <c r="AS112" t="str">
        <f>IF(ISNUMBER('Panel Spreadsheet'!AS64),'Panel Spreadsheet'!$E64-'Panel Spreadsheet'!AS$4,"")</f>
        <v/>
      </c>
      <c r="AT112" t="str">
        <f>IF(ISNUMBER('Panel Spreadsheet'!AT64),'Panel Spreadsheet'!$E64-'Panel Spreadsheet'!AT$4,"")</f>
        <v/>
      </c>
      <c r="AU112" t="str">
        <f>IF(ISNUMBER('Panel Spreadsheet'!AU64),'Panel Spreadsheet'!$E64-'Panel Spreadsheet'!AU$4,"")</f>
        <v/>
      </c>
      <c r="AV112" t="str">
        <f>IF(ISNUMBER('Panel Spreadsheet'!AV64),'Panel Spreadsheet'!$E64-'Panel Spreadsheet'!AV$4,"")</f>
        <v/>
      </c>
      <c r="AW112" t="str">
        <f>IF(ISNUMBER('Panel Spreadsheet'!AW64),'Panel Spreadsheet'!$E64-'Panel Spreadsheet'!AW$4,"")</f>
        <v/>
      </c>
      <c r="AX112" t="str">
        <f>IF(ISNUMBER('Panel Spreadsheet'!AX64),'Panel Spreadsheet'!$E64-'Panel Spreadsheet'!AX$4,"")</f>
        <v/>
      </c>
      <c r="AY112" t="str">
        <f>IF(ISNUMBER('Panel Spreadsheet'!AY64),'Panel Spreadsheet'!$E64-'Panel Spreadsheet'!AY$4,"")</f>
        <v/>
      </c>
    </row>
    <row r="113" spans="1:51" x14ac:dyDescent="0.35">
      <c r="A113" s="28" t="s">
        <v>29</v>
      </c>
      <c r="B113" s="28" t="s">
        <v>157</v>
      </c>
      <c r="C113" s="45">
        <v>2</v>
      </c>
      <c r="D113" s="28">
        <v>1943</v>
      </c>
      <c r="E113" s="28">
        <v>1945</v>
      </c>
      <c r="F113" t="str">
        <f>IF(ISNUMBER('Panel Spreadsheet'!F65),'Panel Spreadsheet'!$E65-'Panel Spreadsheet'!F$4,"")</f>
        <v/>
      </c>
      <c r="G113" t="str">
        <f>IF(ISNUMBER('Panel Spreadsheet'!G65),'Panel Spreadsheet'!$E65-'Panel Spreadsheet'!G$4,"")</f>
        <v/>
      </c>
      <c r="H113" t="str">
        <f>IF(ISNUMBER('Panel Spreadsheet'!H65),'Panel Spreadsheet'!$E65-'Panel Spreadsheet'!H$4,"")</f>
        <v/>
      </c>
      <c r="I113" t="str">
        <f>IF(ISNUMBER('Panel Spreadsheet'!I65),'Panel Spreadsheet'!$E65-'Panel Spreadsheet'!I$4,"")</f>
        <v/>
      </c>
      <c r="J113" t="str">
        <f>IF(ISNUMBER('Panel Spreadsheet'!J65),'Panel Spreadsheet'!$E65-'Panel Spreadsheet'!J$4,"")</f>
        <v/>
      </c>
      <c r="K113" t="str">
        <f>IF(ISNUMBER('Panel Spreadsheet'!K65),'Panel Spreadsheet'!$E65-'Panel Spreadsheet'!K$4,"")</f>
        <v/>
      </c>
      <c r="L113" t="str">
        <f>IF(ISNUMBER('Panel Spreadsheet'!L65),'Panel Spreadsheet'!$E65-'Panel Spreadsheet'!L$4,"")</f>
        <v/>
      </c>
      <c r="M113" t="str">
        <f>IF(ISNUMBER('Panel Spreadsheet'!M65),'Panel Spreadsheet'!$E65-'Panel Spreadsheet'!M$4,"")</f>
        <v/>
      </c>
      <c r="N113" t="str">
        <f>IF(ISNUMBER('Panel Spreadsheet'!N65),'Panel Spreadsheet'!$E65-'Panel Spreadsheet'!N$4,"")</f>
        <v/>
      </c>
      <c r="O113" t="str">
        <f>IF(ISNUMBER('Panel Spreadsheet'!O65),'Panel Spreadsheet'!$E65-'Panel Spreadsheet'!O$4,"")</f>
        <v/>
      </c>
      <c r="P113" t="str">
        <f>IF(ISNUMBER('Panel Spreadsheet'!P65),'Panel Spreadsheet'!$E65-'Panel Spreadsheet'!P$4,"")</f>
        <v/>
      </c>
      <c r="Q113" t="str">
        <f>IF(ISNUMBER('Panel Spreadsheet'!Q65),'Panel Spreadsheet'!$E65-'Panel Spreadsheet'!Q$4,"")</f>
        <v/>
      </c>
      <c r="R113" t="str">
        <f>IF(ISNUMBER('Panel Spreadsheet'!R65),'Panel Spreadsheet'!$E65-'Panel Spreadsheet'!R$4,"")</f>
        <v/>
      </c>
      <c r="S113" t="str">
        <f>IF(ISNUMBER('Panel Spreadsheet'!S65),'Panel Spreadsheet'!$E65-'Panel Spreadsheet'!S$4,"")</f>
        <v/>
      </c>
      <c r="T113" t="str">
        <f>IF(ISNUMBER('Panel Spreadsheet'!T65),'Panel Spreadsheet'!$E65-'Panel Spreadsheet'!T$4,"")</f>
        <v/>
      </c>
      <c r="U113" t="str">
        <f>IF(ISNUMBER('Panel Spreadsheet'!U65),'Panel Spreadsheet'!$E65-'Panel Spreadsheet'!U$4,"")</f>
        <v/>
      </c>
      <c r="V113" t="str">
        <f>IF(ISNUMBER('Panel Spreadsheet'!V65),'Panel Spreadsheet'!$E65-'Panel Spreadsheet'!V$4,"")</f>
        <v/>
      </c>
      <c r="W113" t="str">
        <f>IF(ISNUMBER('Panel Spreadsheet'!W65),'Panel Spreadsheet'!$E65-'Panel Spreadsheet'!W$4,"")</f>
        <v/>
      </c>
      <c r="X113" t="str">
        <f>IF(ISNUMBER('Panel Spreadsheet'!X65),'Panel Spreadsheet'!$E65-'Panel Spreadsheet'!X$4,"")</f>
        <v/>
      </c>
      <c r="Y113">
        <f>IF(ISNUMBER('Panel Spreadsheet'!Y65),'Panel Spreadsheet'!$E65-'Panel Spreadsheet'!Y$4,"")</f>
        <v>5</v>
      </c>
      <c r="Z113">
        <f>IF(ISNUMBER('Panel Spreadsheet'!Z65),'Panel Spreadsheet'!$E65-'Panel Spreadsheet'!Z$4,"")</f>
        <v>4</v>
      </c>
      <c r="AA113">
        <f>IF(ISNUMBER('Panel Spreadsheet'!AA65),'Panel Spreadsheet'!$E65-'Panel Spreadsheet'!AA$4,"")</f>
        <v>3</v>
      </c>
      <c r="AB113">
        <f>IF(ISNUMBER('Panel Spreadsheet'!AB65),'Panel Spreadsheet'!$E65-'Panel Spreadsheet'!AB$4,"")</f>
        <v>2</v>
      </c>
      <c r="AC113">
        <f>IF(ISNUMBER('Panel Spreadsheet'!AC65),'Panel Spreadsheet'!$E65-'Panel Spreadsheet'!AC$4,"")</f>
        <v>1</v>
      </c>
      <c r="AD113" t="str">
        <f>IF(ISNUMBER('Panel Spreadsheet'!AD65),'Panel Spreadsheet'!$E65-'Panel Spreadsheet'!AD$4,"")</f>
        <v/>
      </c>
      <c r="AE113" t="str">
        <f>IF(ISNUMBER('Panel Spreadsheet'!AE65),'Panel Spreadsheet'!$E65-'Panel Spreadsheet'!AE$4,"")</f>
        <v/>
      </c>
      <c r="AF113" t="str">
        <f>IF(ISNUMBER('Panel Spreadsheet'!AF65),'Panel Spreadsheet'!$E65-'Panel Spreadsheet'!AF$4,"")</f>
        <v/>
      </c>
      <c r="AG113" t="str">
        <f>IF(ISNUMBER('Panel Spreadsheet'!AG65),'Panel Spreadsheet'!$E65-'Panel Spreadsheet'!AG$4,"")</f>
        <v/>
      </c>
      <c r="AH113" t="str">
        <f>IF(ISNUMBER('Panel Spreadsheet'!AH65),'Panel Spreadsheet'!$E65-'Panel Spreadsheet'!AH$4,"")</f>
        <v/>
      </c>
      <c r="AI113" t="str">
        <f>IF(ISNUMBER('Panel Spreadsheet'!AI65),'Panel Spreadsheet'!$E65-'Panel Spreadsheet'!AI$4,"")</f>
        <v/>
      </c>
      <c r="AJ113" t="str">
        <f>IF(ISNUMBER('Panel Spreadsheet'!AJ65),'Panel Spreadsheet'!$E65-'Panel Spreadsheet'!AJ$4,"")</f>
        <v/>
      </c>
      <c r="AK113" t="str">
        <f>IF(ISNUMBER('Panel Spreadsheet'!AK65),'Panel Spreadsheet'!$E65-'Panel Spreadsheet'!AK$4,"")</f>
        <v/>
      </c>
      <c r="AL113" t="str">
        <f>IF(ISNUMBER('Panel Spreadsheet'!AL65),'Panel Spreadsheet'!$E65-'Panel Spreadsheet'!AL$4,"")</f>
        <v/>
      </c>
      <c r="AM113" t="str">
        <f>IF(ISNUMBER('Panel Spreadsheet'!AM65),'Panel Spreadsheet'!$E65-'Panel Spreadsheet'!AM$4,"")</f>
        <v/>
      </c>
      <c r="AN113" t="str">
        <f>IF(ISNUMBER('Panel Spreadsheet'!AN65),'Panel Spreadsheet'!$E65-'Panel Spreadsheet'!AN$4,"")</f>
        <v/>
      </c>
      <c r="AO113" t="str">
        <f>IF(ISNUMBER('Panel Spreadsheet'!AO65),'Panel Spreadsheet'!$E65-'Panel Spreadsheet'!AO$4,"")</f>
        <v/>
      </c>
      <c r="AP113" t="str">
        <f>IF(ISNUMBER('Panel Spreadsheet'!AP65),'Panel Spreadsheet'!$E65-'Panel Spreadsheet'!AP$4,"")</f>
        <v/>
      </c>
      <c r="AQ113" t="str">
        <f>IF(ISNUMBER('Panel Spreadsheet'!AQ65),'Panel Spreadsheet'!$E65-'Panel Spreadsheet'!AQ$4,"")</f>
        <v/>
      </c>
      <c r="AR113" t="str">
        <f>IF(ISNUMBER('Panel Spreadsheet'!AR65),'Panel Spreadsheet'!$E65-'Panel Spreadsheet'!AR$4,"")</f>
        <v/>
      </c>
      <c r="AS113" t="str">
        <f>IF(ISNUMBER('Panel Spreadsheet'!AS65),'Panel Spreadsheet'!$E65-'Panel Spreadsheet'!AS$4,"")</f>
        <v/>
      </c>
      <c r="AT113" t="str">
        <f>IF(ISNUMBER('Panel Spreadsheet'!AT65),'Panel Spreadsheet'!$E65-'Panel Spreadsheet'!AT$4,"")</f>
        <v/>
      </c>
      <c r="AU113" t="str">
        <f>IF(ISNUMBER('Panel Spreadsheet'!AU65),'Panel Spreadsheet'!$E65-'Panel Spreadsheet'!AU$4,"")</f>
        <v/>
      </c>
      <c r="AV113" t="str">
        <f>IF(ISNUMBER('Panel Spreadsheet'!AV65),'Panel Spreadsheet'!$E65-'Panel Spreadsheet'!AV$4,"")</f>
        <v/>
      </c>
      <c r="AW113" t="str">
        <f>IF(ISNUMBER('Panel Spreadsheet'!AW65),'Panel Spreadsheet'!$E65-'Panel Spreadsheet'!AW$4,"")</f>
        <v/>
      </c>
      <c r="AX113" t="str">
        <f>IF(ISNUMBER('Panel Spreadsheet'!AX65),'Panel Spreadsheet'!$E65-'Panel Spreadsheet'!AX$4,"")</f>
        <v/>
      </c>
      <c r="AY113" t="str">
        <f>IF(ISNUMBER('Panel Spreadsheet'!AY65),'Panel Spreadsheet'!$E65-'Panel Spreadsheet'!AY$4,"")</f>
        <v/>
      </c>
    </row>
    <row r="114" spans="1:51" x14ac:dyDescent="0.35">
      <c r="A114" t="s">
        <v>71</v>
      </c>
      <c r="B114" t="s">
        <v>157</v>
      </c>
      <c r="C114" s="15">
        <v>2</v>
      </c>
      <c r="D114">
        <v>1960</v>
      </c>
      <c r="E114" s="112">
        <v>1960</v>
      </c>
      <c r="F114" t="str">
        <f>IF(ISNUMBER('Panel Spreadsheet'!F66),'Panel Spreadsheet'!$E66-'Panel Spreadsheet'!F$4,"")</f>
        <v/>
      </c>
      <c r="G114" t="str">
        <f>IF(ISNUMBER('Panel Spreadsheet'!G66),'Panel Spreadsheet'!$E66-'Panel Spreadsheet'!G$4,"")</f>
        <v/>
      </c>
      <c r="H114" t="str">
        <f>IF(ISNUMBER('Panel Spreadsheet'!H66),'Panel Spreadsheet'!$E66-'Panel Spreadsheet'!H$4,"")</f>
        <v/>
      </c>
      <c r="I114" t="str">
        <f>IF(ISNUMBER('Panel Spreadsheet'!I66),'Panel Spreadsheet'!$E66-'Panel Spreadsheet'!I$4,"")</f>
        <v/>
      </c>
      <c r="J114" t="str">
        <f>IF(ISNUMBER('Panel Spreadsheet'!J66),'Panel Spreadsheet'!$E66-'Panel Spreadsheet'!J$4,"")</f>
        <v/>
      </c>
      <c r="K114" t="str">
        <f>IF(ISNUMBER('Panel Spreadsheet'!K66),'Panel Spreadsheet'!$E66-'Panel Spreadsheet'!K$4,"")</f>
        <v/>
      </c>
      <c r="L114" t="str">
        <f>IF(ISNUMBER('Panel Spreadsheet'!L66),'Panel Spreadsheet'!$E66-'Panel Spreadsheet'!L$4,"")</f>
        <v/>
      </c>
      <c r="M114" t="str">
        <f>IF(ISNUMBER('Panel Spreadsheet'!M66),'Panel Spreadsheet'!$E66-'Panel Spreadsheet'!M$4,"")</f>
        <v/>
      </c>
      <c r="N114" t="str">
        <f>IF(ISNUMBER('Panel Spreadsheet'!N66),'Panel Spreadsheet'!$E66-'Panel Spreadsheet'!N$4,"")</f>
        <v/>
      </c>
      <c r="O114" t="str">
        <f>IF(ISNUMBER('Panel Spreadsheet'!O66),'Panel Spreadsheet'!$E66-'Panel Spreadsheet'!O$4,"")</f>
        <v/>
      </c>
      <c r="P114" t="str">
        <f>IF(ISNUMBER('Panel Spreadsheet'!P66),'Panel Spreadsheet'!$E66-'Panel Spreadsheet'!P$4,"")</f>
        <v/>
      </c>
      <c r="Q114" t="str">
        <f>IF(ISNUMBER('Panel Spreadsheet'!Q66),'Panel Spreadsheet'!$E66-'Panel Spreadsheet'!Q$4,"")</f>
        <v/>
      </c>
      <c r="R114" t="str">
        <f>IF(ISNUMBER('Panel Spreadsheet'!R66),'Panel Spreadsheet'!$E66-'Panel Spreadsheet'!R$4,"")</f>
        <v/>
      </c>
      <c r="S114" t="str">
        <f>IF(ISNUMBER('Panel Spreadsheet'!S66),'Panel Spreadsheet'!$E66-'Panel Spreadsheet'!S$4,"")</f>
        <v/>
      </c>
      <c r="T114" t="str">
        <f>IF(ISNUMBER('Panel Spreadsheet'!T66),'Panel Spreadsheet'!$E66-'Panel Spreadsheet'!T$4,"")</f>
        <v/>
      </c>
      <c r="U114" t="str">
        <f>IF(ISNUMBER('Panel Spreadsheet'!U66),'Panel Spreadsheet'!$E66-'Panel Spreadsheet'!U$4,"")</f>
        <v/>
      </c>
      <c r="V114" t="str">
        <f>IF(ISNUMBER('Panel Spreadsheet'!V66),'Panel Spreadsheet'!$E66-'Panel Spreadsheet'!V$4,"")</f>
        <v/>
      </c>
      <c r="W114" t="str">
        <f>IF(ISNUMBER('Panel Spreadsheet'!W66),'Panel Spreadsheet'!$E66-'Panel Spreadsheet'!W$4,"")</f>
        <v/>
      </c>
      <c r="X114" t="str">
        <f>IF(ISNUMBER('Panel Spreadsheet'!X66),'Panel Spreadsheet'!$E66-'Panel Spreadsheet'!X$4,"")</f>
        <v/>
      </c>
      <c r="Y114" t="str">
        <f>IF(ISNUMBER('Panel Spreadsheet'!Y66),'Panel Spreadsheet'!$E66-'Panel Spreadsheet'!Y$4,"")</f>
        <v/>
      </c>
      <c r="Z114" t="str">
        <f>IF(ISNUMBER('Panel Spreadsheet'!Z66),'Panel Spreadsheet'!$E66-'Panel Spreadsheet'!Z$4,"")</f>
        <v/>
      </c>
      <c r="AA114" t="str">
        <f>IF(ISNUMBER('Panel Spreadsheet'!AA66),'Panel Spreadsheet'!$E66-'Panel Spreadsheet'!AA$4,"")</f>
        <v/>
      </c>
      <c r="AB114" t="str">
        <f>IF(ISNUMBER('Panel Spreadsheet'!AB66),'Panel Spreadsheet'!$E66-'Panel Spreadsheet'!AB$4,"")</f>
        <v/>
      </c>
      <c r="AC114" t="str">
        <f>IF(ISNUMBER('Panel Spreadsheet'!AC66),'Panel Spreadsheet'!$E66-'Panel Spreadsheet'!AC$4,"")</f>
        <v/>
      </c>
      <c r="AD114" t="str">
        <f>IF(ISNUMBER('Panel Spreadsheet'!AD66),'Panel Spreadsheet'!$E66-'Panel Spreadsheet'!AD$4,"")</f>
        <v/>
      </c>
      <c r="AE114" t="str">
        <f>IF(ISNUMBER('Panel Spreadsheet'!AE66),'Panel Spreadsheet'!$E66-'Panel Spreadsheet'!AE$4,"")</f>
        <v/>
      </c>
      <c r="AF114" t="str">
        <f>IF(ISNUMBER('Panel Spreadsheet'!AF66),'Panel Spreadsheet'!$E66-'Panel Spreadsheet'!AF$4,"")</f>
        <v/>
      </c>
      <c r="AG114" t="str">
        <f>IF(ISNUMBER('Panel Spreadsheet'!AG66),'Panel Spreadsheet'!$E66-'Panel Spreadsheet'!AG$4,"")</f>
        <v/>
      </c>
      <c r="AH114" t="str">
        <f>IF(ISNUMBER('Panel Spreadsheet'!AH66),'Panel Spreadsheet'!$E66-'Panel Spreadsheet'!AH$4,"")</f>
        <v/>
      </c>
      <c r="AI114" t="str">
        <f>IF(ISNUMBER('Panel Spreadsheet'!AI66),'Panel Spreadsheet'!$E66-'Panel Spreadsheet'!AI$4,"")</f>
        <v/>
      </c>
      <c r="AJ114" t="str">
        <f>IF(ISNUMBER('Panel Spreadsheet'!AJ66),'Panel Spreadsheet'!$E66-'Panel Spreadsheet'!AJ$4,"")</f>
        <v/>
      </c>
      <c r="AK114" t="str">
        <f>IF(ISNUMBER('Panel Spreadsheet'!AK66),'Panel Spreadsheet'!$E66-'Panel Spreadsheet'!AK$4,"")</f>
        <v/>
      </c>
      <c r="AL114" t="str">
        <f>IF(ISNUMBER('Panel Spreadsheet'!AL66),'Panel Spreadsheet'!$E66-'Panel Spreadsheet'!AL$4,"")</f>
        <v/>
      </c>
      <c r="AM114" t="str">
        <f>IF(ISNUMBER('Panel Spreadsheet'!AM66),'Panel Spreadsheet'!$E66-'Panel Spreadsheet'!AM$4,"")</f>
        <v/>
      </c>
      <c r="AN114">
        <f>IF(ISNUMBER('Panel Spreadsheet'!AN66),'Panel Spreadsheet'!$E66-'Panel Spreadsheet'!AN$4,"")</f>
        <v>5</v>
      </c>
      <c r="AO114">
        <f>IF(ISNUMBER('Panel Spreadsheet'!AO66),'Panel Spreadsheet'!$E66-'Panel Spreadsheet'!AO$4,"")</f>
        <v>4</v>
      </c>
      <c r="AP114">
        <f>IF(ISNUMBER('Panel Spreadsheet'!AP66),'Panel Spreadsheet'!$E66-'Panel Spreadsheet'!AP$4,"")</f>
        <v>3</v>
      </c>
      <c r="AQ114">
        <f>IF(ISNUMBER('Panel Spreadsheet'!AQ66),'Panel Spreadsheet'!$E66-'Panel Spreadsheet'!AQ$4,"")</f>
        <v>2</v>
      </c>
      <c r="AR114">
        <f>IF(ISNUMBER('Panel Spreadsheet'!AR66),'Panel Spreadsheet'!$E66-'Panel Spreadsheet'!AR$4,"")</f>
        <v>1</v>
      </c>
      <c r="AS114" t="str">
        <f>IF(ISNUMBER('Panel Spreadsheet'!AS66),'Panel Spreadsheet'!$E66-'Panel Spreadsheet'!AS$4,"")</f>
        <v/>
      </c>
      <c r="AT114" t="str">
        <f>IF(ISNUMBER('Panel Spreadsheet'!AT66),'Panel Spreadsheet'!$E66-'Panel Spreadsheet'!AT$4,"")</f>
        <v/>
      </c>
      <c r="AU114" t="str">
        <f>IF(ISNUMBER('Panel Spreadsheet'!AU66),'Panel Spreadsheet'!$E66-'Panel Spreadsheet'!AU$4,"")</f>
        <v/>
      </c>
      <c r="AV114" t="str">
        <f>IF(ISNUMBER('Panel Spreadsheet'!AV66),'Panel Spreadsheet'!$E66-'Panel Spreadsheet'!AV$4,"")</f>
        <v/>
      </c>
      <c r="AW114" t="str">
        <f>IF(ISNUMBER('Panel Spreadsheet'!AW66),'Panel Spreadsheet'!$E66-'Panel Spreadsheet'!AW$4,"")</f>
        <v/>
      </c>
      <c r="AX114" t="str">
        <f>IF(ISNUMBER('Panel Spreadsheet'!AX66),'Panel Spreadsheet'!$E66-'Panel Spreadsheet'!AX$4,"")</f>
        <v/>
      </c>
      <c r="AY114" t="str">
        <f>IF(ISNUMBER('Panel Spreadsheet'!AY66),'Panel Spreadsheet'!$E66-'Panel Spreadsheet'!AY$4,"")</f>
        <v/>
      </c>
    </row>
    <row r="115" spans="1:51" x14ac:dyDescent="0.35">
      <c r="A115" t="s">
        <v>44</v>
      </c>
      <c r="B115" t="s">
        <v>157</v>
      </c>
      <c r="C115" s="15">
        <v>2</v>
      </c>
      <c r="D115">
        <v>1935</v>
      </c>
      <c r="E115">
        <v>1938</v>
      </c>
      <c r="F115" t="str">
        <f>IF(ISNUMBER('Panel Spreadsheet'!F67),'Panel Spreadsheet'!$E67-'Panel Spreadsheet'!F$4,"")</f>
        <v/>
      </c>
      <c r="G115" t="str">
        <f>IF(ISNUMBER('Panel Spreadsheet'!G67),'Panel Spreadsheet'!$E67-'Panel Spreadsheet'!G$4,"")</f>
        <v/>
      </c>
      <c r="H115" t="str">
        <f>IF(ISNUMBER('Panel Spreadsheet'!H67),'Panel Spreadsheet'!$E67-'Panel Spreadsheet'!H$4,"")</f>
        <v/>
      </c>
      <c r="I115" t="str">
        <f>IF(ISNUMBER('Panel Spreadsheet'!I67),'Panel Spreadsheet'!$E67-'Panel Spreadsheet'!I$4,"")</f>
        <v/>
      </c>
      <c r="J115" t="str">
        <f>IF(ISNUMBER('Panel Spreadsheet'!J67),'Panel Spreadsheet'!$E67-'Panel Spreadsheet'!J$4,"")</f>
        <v/>
      </c>
      <c r="K115" t="str">
        <f>IF(ISNUMBER('Panel Spreadsheet'!K67),'Panel Spreadsheet'!$E67-'Panel Spreadsheet'!K$4,"")</f>
        <v/>
      </c>
      <c r="L115" t="str">
        <f>IF(ISNUMBER('Panel Spreadsheet'!L67),'Panel Spreadsheet'!$E67-'Panel Spreadsheet'!L$4,"")</f>
        <v/>
      </c>
      <c r="M115" t="str">
        <f>IF(ISNUMBER('Panel Spreadsheet'!M67),'Panel Spreadsheet'!$E67-'Panel Spreadsheet'!M$4,"")</f>
        <v/>
      </c>
      <c r="N115" t="str">
        <f>IF(ISNUMBER('Panel Spreadsheet'!N67),'Panel Spreadsheet'!$E67-'Panel Spreadsheet'!N$4,"")</f>
        <v/>
      </c>
      <c r="O115" t="str">
        <f>IF(ISNUMBER('Panel Spreadsheet'!O67),'Panel Spreadsheet'!$E67-'Panel Spreadsheet'!O$4,"")</f>
        <v/>
      </c>
      <c r="P115" t="str">
        <f>IF(ISNUMBER('Panel Spreadsheet'!P67),'Panel Spreadsheet'!$E67-'Panel Spreadsheet'!P$4,"")</f>
        <v/>
      </c>
      <c r="Q115" t="str">
        <f>IF(ISNUMBER('Panel Spreadsheet'!Q67),'Panel Spreadsheet'!$E67-'Panel Spreadsheet'!Q$4,"")</f>
        <v/>
      </c>
      <c r="R115" t="str">
        <f>IF(ISNUMBER('Panel Spreadsheet'!R67),'Panel Spreadsheet'!$E67-'Panel Spreadsheet'!R$4,"")</f>
        <v/>
      </c>
      <c r="S115">
        <f>IF(ISNUMBER('Panel Spreadsheet'!S67),'Panel Spreadsheet'!$E67-'Panel Spreadsheet'!S$4,"")</f>
        <v>4</v>
      </c>
      <c r="T115">
        <f>IF(ISNUMBER('Panel Spreadsheet'!T67),'Panel Spreadsheet'!$E67-'Panel Spreadsheet'!T$4,"")</f>
        <v>3</v>
      </c>
      <c r="U115" t="str">
        <f>IF(ISNUMBER('Panel Spreadsheet'!U67),'Panel Spreadsheet'!$E67-'Panel Spreadsheet'!U$4,"")</f>
        <v/>
      </c>
      <c r="V115" t="str">
        <f>IF(ISNUMBER('Panel Spreadsheet'!V67),'Panel Spreadsheet'!$E67-'Panel Spreadsheet'!V$4,"")</f>
        <v/>
      </c>
      <c r="W115" t="str">
        <f>IF(ISNUMBER('Panel Spreadsheet'!W67),'Panel Spreadsheet'!$E67-'Panel Spreadsheet'!W$4,"")</f>
        <v/>
      </c>
      <c r="X115" t="str">
        <f>IF(ISNUMBER('Panel Spreadsheet'!X67),'Panel Spreadsheet'!$E67-'Panel Spreadsheet'!X$4,"")</f>
        <v/>
      </c>
      <c r="Y115" t="str">
        <f>IF(ISNUMBER('Panel Spreadsheet'!Y67),'Panel Spreadsheet'!$E67-'Panel Spreadsheet'!Y$4,"")</f>
        <v/>
      </c>
      <c r="Z115" t="str">
        <f>IF(ISNUMBER('Panel Spreadsheet'!Z67),'Panel Spreadsheet'!$E67-'Panel Spreadsheet'!Z$4,"")</f>
        <v/>
      </c>
      <c r="AA115" t="str">
        <f>IF(ISNUMBER('Panel Spreadsheet'!AA67),'Panel Spreadsheet'!$E67-'Panel Spreadsheet'!AA$4,"")</f>
        <v/>
      </c>
      <c r="AB115" t="str">
        <f>IF(ISNUMBER('Panel Spreadsheet'!AB67),'Panel Spreadsheet'!$E67-'Panel Spreadsheet'!AB$4,"")</f>
        <v/>
      </c>
      <c r="AC115" t="str">
        <f>IF(ISNUMBER('Panel Spreadsheet'!AC67),'Panel Spreadsheet'!$E67-'Panel Spreadsheet'!AC$4,"")</f>
        <v/>
      </c>
      <c r="AD115" t="str">
        <f>IF(ISNUMBER('Panel Spreadsheet'!AD67),'Panel Spreadsheet'!$E67-'Panel Spreadsheet'!AD$4,"")</f>
        <v/>
      </c>
      <c r="AE115" t="str">
        <f>IF(ISNUMBER('Panel Spreadsheet'!AE67),'Panel Spreadsheet'!$E67-'Panel Spreadsheet'!AE$4,"")</f>
        <v/>
      </c>
      <c r="AF115" t="str">
        <f>IF(ISNUMBER('Panel Spreadsheet'!AF67),'Panel Spreadsheet'!$E67-'Panel Spreadsheet'!AF$4,"")</f>
        <v/>
      </c>
      <c r="AG115" t="str">
        <f>IF(ISNUMBER('Panel Spreadsheet'!AG67),'Panel Spreadsheet'!$E67-'Panel Spreadsheet'!AG$4,"")</f>
        <v/>
      </c>
      <c r="AH115" t="str">
        <f>IF(ISNUMBER('Panel Spreadsheet'!AH67),'Panel Spreadsheet'!$E67-'Panel Spreadsheet'!AH$4,"")</f>
        <v/>
      </c>
      <c r="AI115" t="str">
        <f>IF(ISNUMBER('Panel Spreadsheet'!AI67),'Panel Spreadsheet'!$E67-'Panel Spreadsheet'!AI$4,"")</f>
        <v/>
      </c>
      <c r="AJ115" t="str">
        <f>IF(ISNUMBER('Panel Spreadsheet'!AJ67),'Panel Spreadsheet'!$E67-'Panel Spreadsheet'!AJ$4,"")</f>
        <v/>
      </c>
      <c r="AK115" t="str">
        <f>IF(ISNUMBER('Panel Spreadsheet'!AK67),'Panel Spreadsheet'!$E67-'Panel Spreadsheet'!AK$4,"")</f>
        <v/>
      </c>
      <c r="AL115" t="str">
        <f>IF(ISNUMBER('Panel Spreadsheet'!AL67),'Panel Spreadsheet'!$E67-'Panel Spreadsheet'!AL$4,"")</f>
        <v/>
      </c>
      <c r="AM115" t="str">
        <f>IF(ISNUMBER('Panel Spreadsheet'!AM67),'Panel Spreadsheet'!$E67-'Panel Spreadsheet'!AM$4,"")</f>
        <v/>
      </c>
      <c r="AN115" t="str">
        <f>IF(ISNUMBER('Panel Spreadsheet'!AN67),'Panel Spreadsheet'!$E67-'Panel Spreadsheet'!AN$4,"")</f>
        <v/>
      </c>
      <c r="AO115" t="str">
        <f>IF(ISNUMBER('Panel Spreadsheet'!AO67),'Panel Spreadsheet'!$E67-'Panel Spreadsheet'!AO$4,"")</f>
        <v/>
      </c>
      <c r="AP115" t="str">
        <f>IF(ISNUMBER('Panel Spreadsheet'!AP67),'Panel Spreadsheet'!$E67-'Panel Spreadsheet'!AP$4,"")</f>
        <v/>
      </c>
      <c r="AQ115" t="str">
        <f>IF(ISNUMBER('Panel Spreadsheet'!AQ67),'Panel Spreadsheet'!$E67-'Panel Spreadsheet'!AQ$4,"")</f>
        <v/>
      </c>
      <c r="AR115" t="str">
        <f>IF(ISNUMBER('Panel Spreadsheet'!AR67),'Panel Spreadsheet'!$E67-'Panel Spreadsheet'!AR$4,"")</f>
        <v/>
      </c>
      <c r="AS115" t="str">
        <f>IF(ISNUMBER('Panel Spreadsheet'!AS67),'Panel Spreadsheet'!$E67-'Panel Spreadsheet'!AS$4,"")</f>
        <v/>
      </c>
      <c r="AT115" t="str">
        <f>IF(ISNUMBER('Panel Spreadsheet'!AT67),'Panel Spreadsheet'!$E67-'Panel Spreadsheet'!AT$4,"")</f>
        <v/>
      </c>
      <c r="AU115" t="str">
        <f>IF(ISNUMBER('Panel Spreadsheet'!AU67),'Panel Spreadsheet'!$E67-'Panel Spreadsheet'!AU$4,"")</f>
        <v/>
      </c>
      <c r="AV115" t="str">
        <f>IF(ISNUMBER('Panel Spreadsheet'!AV67),'Panel Spreadsheet'!$E67-'Panel Spreadsheet'!AV$4,"")</f>
        <v/>
      </c>
      <c r="AW115" t="str">
        <f>IF(ISNUMBER('Panel Spreadsheet'!AW67),'Panel Spreadsheet'!$E67-'Panel Spreadsheet'!AW$4,"")</f>
        <v/>
      </c>
      <c r="AX115" t="str">
        <f>IF(ISNUMBER('Panel Spreadsheet'!AX67),'Panel Spreadsheet'!$E67-'Panel Spreadsheet'!AX$4,"")</f>
        <v/>
      </c>
      <c r="AY115" t="str">
        <f>IF(ISNUMBER('Panel Spreadsheet'!AY67),'Panel Spreadsheet'!$E67-'Panel Spreadsheet'!AY$4,"")</f>
        <v/>
      </c>
    </row>
    <row r="116" spans="1:51" x14ac:dyDescent="0.35">
      <c r="A116" t="s">
        <v>63</v>
      </c>
      <c r="B116" t="s">
        <v>157</v>
      </c>
      <c r="C116" s="15">
        <v>2.25</v>
      </c>
      <c r="D116">
        <v>1955</v>
      </c>
      <c r="E116" s="112">
        <v>1955</v>
      </c>
      <c r="F116" t="str">
        <f>IF(ISNUMBER('Panel Spreadsheet'!F68),'Panel Spreadsheet'!$E68-'Panel Spreadsheet'!F$4,"")</f>
        <v/>
      </c>
      <c r="G116" t="str">
        <f>IF(ISNUMBER('Panel Spreadsheet'!G68),'Panel Spreadsheet'!$E68-'Panel Spreadsheet'!G$4,"")</f>
        <v/>
      </c>
      <c r="H116" t="str">
        <f>IF(ISNUMBER('Panel Spreadsheet'!H68),'Panel Spreadsheet'!$E68-'Panel Spreadsheet'!H$4,"")</f>
        <v/>
      </c>
      <c r="I116" t="str">
        <f>IF(ISNUMBER('Panel Spreadsheet'!I68),'Panel Spreadsheet'!$E68-'Panel Spreadsheet'!I$4,"")</f>
        <v/>
      </c>
      <c r="J116" t="str">
        <f>IF(ISNUMBER('Panel Spreadsheet'!J68),'Panel Spreadsheet'!$E68-'Panel Spreadsheet'!J$4,"")</f>
        <v/>
      </c>
      <c r="K116" t="str">
        <f>IF(ISNUMBER('Panel Spreadsheet'!K68),'Panel Spreadsheet'!$E68-'Panel Spreadsheet'!K$4,"")</f>
        <v/>
      </c>
      <c r="L116" t="str">
        <f>IF(ISNUMBER('Panel Spreadsheet'!L68),'Panel Spreadsheet'!$E68-'Panel Spreadsheet'!L$4,"")</f>
        <v/>
      </c>
      <c r="M116" t="str">
        <f>IF(ISNUMBER('Panel Spreadsheet'!M68),'Panel Spreadsheet'!$E68-'Panel Spreadsheet'!M$4,"")</f>
        <v/>
      </c>
      <c r="N116" t="str">
        <f>IF(ISNUMBER('Panel Spreadsheet'!N68),'Panel Spreadsheet'!$E68-'Panel Spreadsheet'!N$4,"")</f>
        <v/>
      </c>
      <c r="O116" t="str">
        <f>IF(ISNUMBER('Panel Spreadsheet'!O68),'Panel Spreadsheet'!$E68-'Panel Spreadsheet'!O$4,"")</f>
        <v/>
      </c>
      <c r="P116" t="str">
        <f>IF(ISNUMBER('Panel Spreadsheet'!P68),'Panel Spreadsheet'!$E68-'Panel Spreadsheet'!P$4,"")</f>
        <v/>
      </c>
      <c r="Q116" t="str">
        <f>IF(ISNUMBER('Panel Spreadsheet'!Q68),'Panel Spreadsheet'!$E68-'Panel Spreadsheet'!Q$4,"")</f>
        <v/>
      </c>
      <c r="R116" t="str">
        <f>IF(ISNUMBER('Panel Spreadsheet'!R68),'Panel Spreadsheet'!$E68-'Panel Spreadsheet'!R$4,"")</f>
        <v/>
      </c>
      <c r="S116" t="str">
        <f>IF(ISNUMBER('Panel Spreadsheet'!S68),'Panel Spreadsheet'!$E68-'Panel Spreadsheet'!S$4,"")</f>
        <v/>
      </c>
      <c r="T116" t="str">
        <f>IF(ISNUMBER('Panel Spreadsheet'!T68),'Panel Spreadsheet'!$E68-'Panel Spreadsheet'!T$4,"")</f>
        <v/>
      </c>
      <c r="U116" t="str">
        <f>IF(ISNUMBER('Panel Spreadsheet'!U68),'Panel Spreadsheet'!$E68-'Panel Spreadsheet'!U$4,"")</f>
        <v/>
      </c>
      <c r="V116" t="str">
        <f>IF(ISNUMBER('Panel Spreadsheet'!V68),'Panel Spreadsheet'!$E68-'Panel Spreadsheet'!V$4,"")</f>
        <v/>
      </c>
      <c r="W116" t="str">
        <f>IF(ISNUMBER('Panel Spreadsheet'!W68),'Panel Spreadsheet'!$E68-'Panel Spreadsheet'!W$4,"")</f>
        <v/>
      </c>
      <c r="X116" t="str">
        <f>IF(ISNUMBER('Panel Spreadsheet'!X68),'Panel Spreadsheet'!$E68-'Panel Spreadsheet'!X$4,"")</f>
        <v/>
      </c>
      <c r="Y116" t="str">
        <f>IF(ISNUMBER('Panel Spreadsheet'!Y68),'Panel Spreadsheet'!$E68-'Panel Spreadsheet'!Y$4,"")</f>
        <v/>
      </c>
      <c r="Z116" t="str">
        <f>IF(ISNUMBER('Panel Spreadsheet'!Z68),'Panel Spreadsheet'!$E68-'Panel Spreadsheet'!Z$4,"")</f>
        <v/>
      </c>
      <c r="AA116" t="str">
        <f>IF(ISNUMBER('Panel Spreadsheet'!AA68),'Panel Spreadsheet'!$E68-'Panel Spreadsheet'!AA$4,"")</f>
        <v/>
      </c>
      <c r="AB116" t="str">
        <f>IF(ISNUMBER('Panel Spreadsheet'!AB68),'Panel Spreadsheet'!$E68-'Panel Spreadsheet'!AB$4,"")</f>
        <v/>
      </c>
      <c r="AC116" t="str">
        <f>IF(ISNUMBER('Panel Spreadsheet'!AC68),'Panel Spreadsheet'!$E68-'Panel Spreadsheet'!AC$4,"")</f>
        <v/>
      </c>
      <c r="AD116" t="str">
        <f>IF(ISNUMBER('Panel Spreadsheet'!AD68),'Panel Spreadsheet'!$E68-'Panel Spreadsheet'!AD$4,"")</f>
        <v/>
      </c>
      <c r="AE116" t="str">
        <f>IF(ISNUMBER('Panel Spreadsheet'!AE68),'Panel Spreadsheet'!$E68-'Panel Spreadsheet'!AE$4,"")</f>
        <v/>
      </c>
      <c r="AF116" t="str">
        <f>IF(ISNUMBER('Panel Spreadsheet'!AF68),'Panel Spreadsheet'!$E68-'Panel Spreadsheet'!AF$4,"")</f>
        <v/>
      </c>
      <c r="AG116" t="str">
        <f>IF(ISNUMBER('Panel Spreadsheet'!AG68),'Panel Spreadsheet'!$E68-'Panel Spreadsheet'!AG$4,"")</f>
        <v/>
      </c>
      <c r="AH116" t="str">
        <f>IF(ISNUMBER('Panel Spreadsheet'!AH68),'Panel Spreadsheet'!$E68-'Panel Spreadsheet'!AH$4,"")</f>
        <v/>
      </c>
      <c r="AI116">
        <f>IF(ISNUMBER('Panel Spreadsheet'!AI68),'Panel Spreadsheet'!$E68-'Panel Spreadsheet'!AI$4,"")</f>
        <v>5</v>
      </c>
      <c r="AJ116">
        <f>IF(ISNUMBER('Panel Spreadsheet'!AJ68),'Panel Spreadsheet'!$E68-'Panel Spreadsheet'!AJ$4,"")</f>
        <v>4</v>
      </c>
      <c r="AK116">
        <f>IF(ISNUMBER('Panel Spreadsheet'!AK68),'Panel Spreadsheet'!$E68-'Panel Spreadsheet'!AK$4,"")</f>
        <v>3</v>
      </c>
      <c r="AL116">
        <f>IF(ISNUMBER('Panel Spreadsheet'!AL68),'Panel Spreadsheet'!$E68-'Panel Spreadsheet'!AL$4,"")</f>
        <v>2</v>
      </c>
      <c r="AM116">
        <f>IF(ISNUMBER('Panel Spreadsheet'!AM68),'Panel Spreadsheet'!$E68-'Panel Spreadsheet'!AM$4,"")</f>
        <v>1</v>
      </c>
      <c r="AN116" t="str">
        <f>IF(ISNUMBER('Panel Spreadsheet'!AN68),'Panel Spreadsheet'!$E68-'Panel Spreadsheet'!AN$4,"")</f>
        <v/>
      </c>
      <c r="AO116" t="str">
        <f>IF(ISNUMBER('Panel Spreadsheet'!AO68),'Panel Spreadsheet'!$E68-'Panel Spreadsheet'!AO$4,"")</f>
        <v/>
      </c>
      <c r="AP116" t="str">
        <f>IF(ISNUMBER('Panel Spreadsheet'!AP68),'Panel Spreadsheet'!$E68-'Panel Spreadsheet'!AP$4,"")</f>
        <v/>
      </c>
      <c r="AQ116" t="str">
        <f>IF(ISNUMBER('Panel Spreadsheet'!AQ68),'Panel Spreadsheet'!$E68-'Panel Spreadsheet'!AQ$4,"")</f>
        <v/>
      </c>
      <c r="AR116" t="str">
        <f>IF(ISNUMBER('Panel Spreadsheet'!AR68),'Panel Spreadsheet'!$E68-'Panel Spreadsheet'!AR$4,"")</f>
        <v/>
      </c>
      <c r="AS116" t="str">
        <f>IF(ISNUMBER('Panel Spreadsheet'!AS68),'Panel Spreadsheet'!$E68-'Panel Spreadsheet'!AS$4,"")</f>
        <v/>
      </c>
      <c r="AT116" t="str">
        <f>IF(ISNUMBER('Panel Spreadsheet'!AT68),'Panel Spreadsheet'!$E68-'Panel Spreadsheet'!AT$4,"")</f>
        <v/>
      </c>
      <c r="AU116" t="str">
        <f>IF(ISNUMBER('Panel Spreadsheet'!AU68),'Panel Spreadsheet'!$E68-'Panel Spreadsheet'!AU$4,"")</f>
        <v/>
      </c>
      <c r="AV116" t="str">
        <f>IF(ISNUMBER('Panel Spreadsheet'!AV68),'Panel Spreadsheet'!$E68-'Panel Spreadsheet'!AV$4,"")</f>
        <v/>
      </c>
      <c r="AW116" t="str">
        <f>IF(ISNUMBER('Panel Spreadsheet'!AW68),'Panel Spreadsheet'!$E68-'Panel Spreadsheet'!AW$4,"")</f>
        <v/>
      </c>
      <c r="AX116" t="str">
        <f>IF(ISNUMBER('Panel Spreadsheet'!AX68),'Panel Spreadsheet'!$E68-'Panel Spreadsheet'!AX$4,"")</f>
        <v/>
      </c>
      <c r="AY116" t="str">
        <f>IF(ISNUMBER('Panel Spreadsheet'!AY68),'Panel Spreadsheet'!$E68-'Panel Spreadsheet'!AY$4,"")</f>
        <v/>
      </c>
    </row>
    <row r="117" spans="1:51" x14ac:dyDescent="0.35">
      <c r="A117" t="s">
        <v>66</v>
      </c>
      <c r="B117" t="s">
        <v>157</v>
      </c>
      <c r="C117" s="15">
        <v>2.25</v>
      </c>
      <c r="D117">
        <v>1957</v>
      </c>
      <c r="E117" s="112">
        <v>1957</v>
      </c>
      <c r="F117" t="str">
        <f>IF(ISNUMBER('Panel Spreadsheet'!F69),'Panel Spreadsheet'!$E69-'Panel Spreadsheet'!F$4,"")</f>
        <v/>
      </c>
      <c r="G117" t="str">
        <f>IF(ISNUMBER('Panel Spreadsheet'!G69),'Panel Spreadsheet'!$E69-'Panel Spreadsheet'!G$4,"")</f>
        <v/>
      </c>
      <c r="H117" t="str">
        <f>IF(ISNUMBER('Panel Spreadsheet'!H69),'Panel Spreadsheet'!$E69-'Panel Spreadsheet'!H$4,"")</f>
        <v/>
      </c>
      <c r="I117" t="str">
        <f>IF(ISNUMBER('Panel Spreadsheet'!I69),'Panel Spreadsheet'!$E69-'Panel Spreadsheet'!I$4,"")</f>
        <v/>
      </c>
      <c r="J117" t="str">
        <f>IF(ISNUMBER('Panel Spreadsheet'!J69),'Panel Spreadsheet'!$E69-'Panel Spreadsheet'!J$4,"")</f>
        <v/>
      </c>
      <c r="K117" t="str">
        <f>IF(ISNUMBER('Panel Spreadsheet'!K69),'Panel Spreadsheet'!$E69-'Panel Spreadsheet'!K$4,"")</f>
        <v/>
      </c>
      <c r="L117" t="str">
        <f>IF(ISNUMBER('Panel Spreadsheet'!L69),'Panel Spreadsheet'!$E69-'Panel Spreadsheet'!L$4,"")</f>
        <v/>
      </c>
      <c r="M117" t="str">
        <f>IF(ISNUMBER('Panel Spreadsheet'!M69),'Panel Spreadsheet'!$E69-'Panel Spreadsheet'!M$4,"")</f>
        <v/>
      </c>
      <c r="N117" t="str">
        <f>IF(ISNUMBER('Panel Spreadsheet'!N69),'Panel Spreadsheet'!$E69-'Panel Spreadsheet'!N$4,"")</f>
        <v/>
      </c>
      <c r="O117" t="str">
        <f>IF(ISNUMBER('Panel Spreadsheet'!O69),'Panel Spreadsheet'!$E69-'Panel Spreadsheet'!O$4,"")</f>
        <v/>
      </c>
      <c r="P117" t="str">
        <f>IF(ISNUMBER('Panel Spreadsheet'!P69),'Panel Spreadsheet'!$E69-'Panel Spreadsheet'!P$4,"")</f>
        <v/>
      </c>
      <c r="Q117" t="str">
        <f>IF(ISNUMBER('Panel Spreadsheet'!Q69),'Panel Spreadsheet'!$E69-'Panel Spreadsheet'!Q$4,"")</f>
        <v/>
      </c>
      <c r="R117" t="str">
        <f>IF(ISNUMBER('Panel Spreadsheet'!R69),'Panel Spreadsheet'!$E69-'Panel Spreadsheet'!R$4,"")</f>
        <v/>
      </c>
      <c r="S117" t="str">
        <f>IF(ISNUMBER('Panel Spreadsheet'!S69),'Panel Spreadsheet'!$E69-'Panel Spreadsheet'!S$4,"")</f>
        <v/>
      </c>
      <c r="T117" t="str">
        <f>IF(ISNUMBER('Panel Spreadsheet'!T69),'Panel Spreadsheet'!$E69-'Panel Spreadsheet'!T$4,"")</f>
        <v/>
      </c>
      <c r="U117" t="str">
        <f>IF(ISNUMBER('Panel Spreadsheet'!U69),'Panel Spreadsheet'!$E69-'Panel Spreadsheet'!U$4,"")</f>
        <v/>
      </c>
      <c r="V117" t="str">
        <f>IF(ISNUMBER('Panel Spreadsheet'!V69),'Panel Spreadsheet'!$E69-'Panel Spreadsheet'!V$4,"")</f>
        <v/>
      </c>
      <c r="W117" t="str">
        <f>IF(ISNUMBER('Panel Spreadsheet'!W69),'Panel Spreadsheet'!$E69-'Panel Spreadsheet'!W$4,"")</f>
        <v/>
      </c>
      <c r="X117" t="str">
        <f>IF(ISNUMBER('Panel Spreadsheet'!X69),'Panel Spreadsheet'!$E69-'Panel Spreadsheet'!X$4,"")</f>
        <v/>
      </c>
      <c r="Y117" t="str">
        <f>IF(ISNUMBER('Panel Spreadsheet'!Y69),'Panel Spreadsheet'!$E69-'Panel Spreadsheet'!Y$4,"")</f>
        <v/>
      </c>
      <c r="Z117" t="str">
        <f>IF(ISNUMBER('Panel Spreadsheet'!Z69),'Panel Spreadsheet'!$E69-'Panel Spreadsheet'!Z$4,"")</f>
        <v/>
      </c>
      <c r="AA117" t="str">
        <f>IF(ISNUMBER('Panel Spreadsheet'!AA69),'Panel Spreadsheet'!$E69-'Panel Spreadsheet'!AA$4,"")</f>
        <v/>
      </c>
      <c r="AB117" t="str">
        <f>IF(ISNUMBER('Panel Spreadsheet'!AB69),'Panel Spreadsheet'!$E69-'Panel Spreadsheet'!AB$4,"")</f>
        <v/>
      </c>
      <c r="AC117" t="str">
        <f>IF(ISNUMBER('Panel Spreadsheet'!AC69),'Panel Spreadsheet'!$E69-'Panel Spreadsheet'!AC$4,"")</f>
        <v/>
      </c>
      <c r="AD117" t="str">
        <f>IF(ISNUMBER('Panel Spreadsheet'!AD69),'Panel Spreadsheet'!$E69-'Panel Spreadsheet'!AD$4,"")</f>
        <v/>
      </c>
      <c r="AE117" t="str">
        <f>IF(ISNUMBER('Panel Spreadsheet'!AE69),'Panel Spreadsheet'!$E69-'Panel Spreadsheet'!AE$4,"")</f>
        <v/>
      </c>
      <c r="AF117" t="str">
        <f>IF(ISNUMBER('Panel Spreadsheet'!AF69),'Panel Spreadsheet'!$E69-'Panel Spreadsheet'!AF$4,"")</f>
        <v/>
      </c>
      <c r="AG117" t="str">
        <f>IF(ISNUMBER('Panel Spreadsheet'!AG69),'Panel Spreadsheet'!$E69-'Panel Spreadsheet'!AG$4,"")</f>
        <v/>
      </c>
      <c r="AH117" t="str">
        <f>IF(ISNUMBER('Panel Spreadsheet'!AH69),'Panel Spreadsheet'!$E69-'Panel Spreadsheet'!AH$4,"")</f>
        <v/>
      </c>
      <c r="AI117" t="str">
        <f>IF(ISNUMBER('Panel Spreadsheet'!AI69),'Panel Spreadsheet'!$E69-'Panel Spreadsheet'!AI$4,"")</f>
        <v/>
      </c>
      <c r="AJ117" t="str">
        <f>IF(ISNUMBER('Panel Spreadsheet'!AJ69),'Panel Spreadsheet'!$E69-'Panel Spreadsheet'!AJ$4,"")</f>
        <v/>
      </c>
      <c r="AK117" t="str">
        <f>IF(ISNUMBER('Panel Spreadsheet'!AK69),'Panel Spreadsheet'!$E69-'Panel Spreadsheet'!AK$4,"")</f>
        <v/>
      </c>
      <c r="AL117" t="str">
        <f>IF(ISNUMBER('Panel Spreadsheet'!AL69),'Panel Spreadsheet'!$E69-'Panel Spreadsheet'!AL$4,"")</f>
        <v/>
      </c>
      <c r="AM117">
        <f>IF(ISNUMBER('Panel Spreadsheet'!AM69),'Panel Spreadsheet'!$E69-'Panel Spreadsheet'!AM$4,"")</f>
        <v>3</v>
      </c>
      <c r="AN117">
        <f>IF(ISNUMBER('Panel Spreadsheet'!AN69),'Panel Spreadsheet'!$E69-'Panel Spreadsheet'!AN$4,"")</f>
        <v>2</v>
      </c>
      <c r="AO117">
        <f>IF(ISNUMBER('Panel Spreadsheet'!AO69),'Panel Spreadsheet'!$E69-'Panel Spreadsheet'!AO$4,"")</f>
        <v>1</v>
      </c>
      <c r="AP117">
        <f>IF(ISNUMBER('Panel Spreadsheet'!AP69),'Panel Spreadsheet'!$E69-'Panel Spreadsheet'!AP$4,"")</f>
        <v>0</v>
      </c>
      <c r="AQ117" t="str">
        <f>IF(ISNUMBER('Panel Spreadsheet'!AQ69),'Panel Spreadsheet'!$E69-'Panel Spreadsheet'!AQ$4,"")</f>
        <v/>
      </c>
      <c r="AR117" t="str">
        <f>IF(ISNUMBER('Panel Spreadsheet'!AR69),'Panel Spreadsheet'!$E69-'Panel Spreadsheet'!AR$4,"")</f>
        <v/>
      </c>
      <c r="AS117" t="str">
        <f>IF(ISNUMBER('Panel Spreadsheet'!AS69),'Panel Spreadsheet'!$E69-'Panel Spreadsheet'!AS$4,"")</f>
        <v/>
      </c>
      <c r="AT117" t="str">
        <f>IF(ISNUMBER('Panel Spreadsheet'!AT69),'Panel Spreadsheet'!$E69-'Panel Spreadsheet'!AT$4,"")</f>
        <v/>
      </c>
      <c r="AU117" t="str">
        <f>IF(ISNUMBER('Panel Spreadsheet'!AU69),'Panel Spreadsheet'!$E69-'Panel Spreadsheet'!AU$4,"")</f>
        <v/>
      </c>
      <c r="AV117" t="str">
        <f>IF(ISNUMBER('Panel Spreadsheet'!AV69),'Panel Spreadsheet'!$E69-'Panel Spreadsheet'!AV$4,"")</f>
        <v/>
      </c>
      <c r="AW117" t="str">
        <f>IF(ISNUMBER('Panel Spreadsheet'!AW69),'Panel Spreadsheet'!$E69-'Panel Spreadsheet'!AW$4,"")</f>
        <v/>
      </c>
      <c r="AX117" t="str">
        <f>IF(ISNUMBER('Panel Spreadsheet'!AX69),'Panel Spreadsheet'!$E69-'Panel Spreadsheet'!AX$4,"")</f>
        <v/>
      </c>
      <c r="AY117" t="str">
        <f>IF(ISNUMBER('Panel Spreadsheet'!AY69),'Panel Spreadsheet'!$E69-'Panel Spreadsheet'!AY$4,"")</f>
        <v/>
      </c>
    </row>
    <row r="118" spans="1:51" x14ac:dyDescent="0.35">
      <c r="A118" t="s">
        <v>29</v>
      </c>
      <c r="B118" t="s">
        <v>157</v>
      </c>
      <c r="C118" s="15">
        <v>2.5</v>
      </c>
      <c r="D118">
        <v>1944</v>
      </c>
      <c r="E118">
        <v>1949</v>
      </c>
      <c r="F118" t="str">
        <f>IF(ISNUMBER('Panel Spreadsheet'!F70),'Panel Spreadsheet'!$E70-'Panel Spreadsheet'!F$4,"")</f>
        <v/>
      </c>
      <c r="G118" t="str">
        <f>IF(ISNUMBER('Panel Spreadsheet'!G70),'Panel Spreadsheet'!$E70-'Panel Spreadsheet'!G$4,"")</f>
        <v/>
      </c>
      <c r="H118" t="str">
        <f>IF(ISNUMBER('Panel Spreadsheet'!H70),'Panel Spreadsheet'!$E70-'Panel Spreadsheet'!H$4,"")</f>
        <v/>
      </c>
      <c r="I118" t="str">
        <f>IF(ISNUMBER('Panel Spreadsheet'!I70),'Panel Spreadsheet'!$E70-'Panel Spreadsheet'!I$4,"")</f>
        <v/>
      </c>
      <c r="J118" t="str">
        <f>IF(ISNUMBER('Panel Spreadsheet'!J70),'Panel Spreadsheet'!$E70-'Panel Spreadsheet'!J$4,"")</f>
        <v/>
      </c>
      <c r="K118" t="str">
        <f>IF(ISNUMBER('Panel Spreadsheet'!K70),'Panel Spreadsheet'!$E70-'Panel Spreadsheet'!K$4,"")</f>
        <v/>
      </c>
      <c r="L118" t="str">
        <f>IF(ISNUMBER('Panel Spreadsheet'!L70),'Panel Spreadsheet'!$E70-'Panel Spreadsheet'!L$4,"")</f>
        <v/>
      </c>
      <c r="M118" t="str">
        <f>IF(ISNUMBER('Panel Spreadsheet'!M70),'Panel Spreadsheet'!$E70-'Panel Spreadsheet'!M$4,"")</f>
        <v/>
      </c>
      <c r="N118" t="str">
        <f>IF(ISNUMBER('Panel Spreadsheet'!N70),'Panel Spreadsheet'!$E70-'Panel Spreadsheet'!N$4,"")</f>
        <v/>
      </c>
      <c r="O118" t="str">
        <f>IF(ISNUMBER('Panel Spreadsheet'!O70),'Panel Spreadsheet'!$E70-'Panel Spreadsheet'!O$4,"")</f>
        <v/>
      </c>
      <c r="P118" t="str">
        <f>IF(ISNUMBER('Panel Spreadsheet'!P70),'Panel Spreadsheet'!$E70-'Panel Spreadsheet'!P$4,"")</f>
        <v/>
      </c>
      <c r="Q118" t="str">
        <f>IF(ISNUMBER('Panel Spreadsheet'!Q70),'Panel Spreadsheet'!$E70-'Panel Spreadsheet'!Q$4,"")</f>
        <v/>
      </c>
      <c r="R118" t="str">
        <f>IF(ISNUMBER('Panel Spreadsheet'!R70),'Panel Spreadsheet'!$E70-'Panel Spreadsheet'!R$4,"")</f>
        <v/>
      </c>
      <c r="S118">
        <f>IF(ISNUMBER('Panel Spreadsheet'!S70),'Panel Spreadsheet'!$E70-'Panel Spreadsheet'!S$4,"")</f>
        <v>15</v>
      </c>
      <c r="T118">
        <f>IF(ISNUMBER('Panel Spreadsheet'!T70),'Panel Spreadsheet'!$E70-'Panel Spreadsheet'!T$4,"")</f>
        <v>14</v>
      </c>
      <c r="U118">
        <f>IF(ISNUMBER('Panel Spreadsheet'!U70),'Panel Spreadsheet'!$E70-'Panel Spreadsheet'!U$4,"")</f>
        <v>13</v>
      </c>
      <c r="V118">
        <f>IF(ISNUMBER('Panel Spreadsheet'!V70),'Panel Spreadsheet'!$E70-'Panel Spreadsheet'!V$4,"")</f>
        <v>12</v>
      </c>
      <c r="W118">
        <f>IF(ISNUMBER('Panel Spreadsheet'!W70),'Panel Spreadsheet'!$E70-'Panel Spreadsheet'!W$4,"")</f>
        <v>11</v>
      </c>
      <c r="X118">
        <f>IF(ISNUMBER('Panel Spreadsheet'!X70),'Panel Spreadsheet'!$E70-'Panel Spreadsheet'!X$4,"")</f>
        <v>10</v>
      </c>
      <c r="Y118">
        <f>IF(ISNUMBER('Panel Spreadsheet'!Y70),'Panel Spreadsheet'!$E70-'Panel Spreadsheet'!Y$4,"")</f>
        <v>9</v>
      </c>
      <c r="Z118">
        <f>IF(ISNUMBER('Panel Spreadsheet'!Z70),'Panel Spreadsheet'!$E70-'Panel Spreadsheet'!Z$4,"")</f>
        <v>8</v>
      </c>
      <c r="AA118">
        <f>IF(ISNUMBER('Panel Spreadsheet'!AA70),'Panel Spreadsheet'!$E70-'Panel Spreadsheet'!AA$4,"")</f>
        <v>7</v>
      </c>
      <c r="AB118">
        <f>IF(ISNUMBER('Panel Spreadsheet'!AB70),'Panel Spreadsheet'!$E70-'Panel Spreadsheet'!AB$4,"")</f>
        <v>6</v>
      </c>
      <c r="AC118">
        <f>IF(ISNUMBER('Panel Spreadsheet'!AC70),'Panel Spreadsheet'!$E70-'Panel Spreadsheet'!AC$4,"")</f>
        <v>5</v>
      </c>
      <c r="AD118">
        <f>IF(ISNUMBER('Panel Spreadsheet'!AD70),'Panel Spreadsheet'!$E70-'Panel Spreadsheet'!AD$4,"")</f>
        <v>4</v>
      </c>
      <c r="AE118" t="str">
        <f>IF(ISNUMBER('Panel Spreadsheet'!AE70),'Panel Spreadsheet'!$E70-'Panel Spreadsheet'!AE$4,"")</f>
        <v/>
      </c>
      <c r="AF118" t="str">
        <f>IF(ISNUMBER('Panel Spreadsheet'!AF70),'Panel Spreadsheet'!$E70-'Panel Spreadsheet'!AF$4,"")</f>
        <v/>
      </c>
      <c r="AG118" t="str">
        <f>IF(ISNUMBER('Panel Spreadsheet'!AG70),'Panel Spreadsheet'!$E70-'Panel Spreadsheet'!AG$4,"")</f>
        <v/>
      </c>
      <c r="AH118" t="str">
        <f>IF(ISNUMBER('Panel Spreadsheet'!AH70),'Panel Spreadsheet'!$E70-'Panel Spreadsheet'!AH$4,"")</f>
        <v/>
      </c>
      <c r="AI118" t="str">
        <f>IF(ISNUMBER('Panel Spreadsheet'!AI70),'Panel Spreadsheet'!$E70-'Panel Spreadsheet'!AI$4,"")</f>
        <v/>
      </c>
      <c r="AJ118" t="str">
        <f>IF(ISNUMBER('Panel Spreadsheet'!AJ70),'Panel Spreadsheet'!$E70-'Panel Spreadsheet'!AJ$4,"")</f>
        <v/>
      </c>
      <c r="AK118" t="str">
        <f>IF(ISNUMBER('Panel Spreadsheet'!AK70),'Panel Spreadsheet'!$E70-'Panel Spreadsheet'!AK$4,"")</f>
        <v/>
      </c>
      <c r="AL118" t="str">
        <f>IF(ISNUMBER('Panel Spreadsheet'!AL70),'Panel Spreadsheet'!$E70-'Panel Spreadsheet'!AL$4,"")</f>
        <v/>
      </c>
      <c r="AM118" t="str">
        <f>IF(ISNUMBER('Panel Spreadsheet'!AM70),'Panel Spreadsheet'!$E70-'Panel Spreadsheet'!AM$4,"")</f>
        <v/>
      </c>
      <c r="AN118" t="str">
        <f>IF(ISNUMBER('Panel Spreadsheet'!AN70),'Panel Spreadsheet'!$E70-'Panel Spreadsheet'!AN$4,"")</f>
        <v/>
      </c>
      <c r="AO118" t="str">
        <f>IF(ISNUMBER('Panel Spreadsheet'!AO70),'Panel Spreadsheet'!$E70-'Panel Spreadsheet'!AO$4,"")</f>
        <v/>
      </c>
      <c r="AP118" t="str">
        <f>IF(ISNUMBER('Panel Spreadsheet'!AP70),'Panel Spreadsheet'!$E70-'Panel Spreadsheet'!AP$4,"")</f>
        <v/>
      </c>
      <c r="AQ118" t="str">
        <f>IF(ISNUMBER('Panel Spreadsheet'!AQ70),'Panel Spreadsheet'!$E70-'Panel Spreadsheet'!AQ$4,"")</f>
        <v/>
      </c>
      <c r="AR118" t="str">
        <f>IF(ISNUMBER('Panel Spreadsheet'!AR70),'Panel Spreadsheet'!$E70-'Panel Spreadsheet'!AR$4,"")</f>
        <v/>
      </c>
      <c r="AS118" t="str">
        <f>IF(ISNUMBER('Panel Spreadsheet'!AS70),'Panel Spreadsheet'!$E70-'Panel Spreadsheet'!AS$4,"")</f>
        <v/>
      </c>
      <c r="AT118" t="str">
        <f>IF(ISNUMBER('Panel Spreadsheet'!AT70),'Panel Spreadsheet'!$E70-'Panel Spreadsheet'!AT$4,"")</f>
        <v/>
      </c>
      <c r="AU118" t="str">
        <f>IF(ISNUMBER('Panel Spreadsheet'!AU70),'Panel Spreadsheet'!$E70-'Panel Spreadsheet'!AU$4,"")</f>
        <v/>
      </c>
      <c r="AV118" t="str">
        <f>IF(ISNUMBER('Panel Spreadsheet'!AV70),'Panel Spreadsheet'!$E70-'Panel Spreadsheet'!AV$4,"")</f>
        <v/>
      </c>
      <c r="AW118" t="str">
        <f>IF(ISNUMBER('Panel Spreadsheet'!AW70),'Panel Spreadsheet'!$E70-'Panel Spreadsheet'!AW$4,"")</f>
        <v/>
      </c>
      <c r="AX118" t="str">
        <f>IF(ISNUMBER('Panel Spreadsheet'!AX70),'Panel Spreadsheet'!$E70-'Panel Spreadsheet'!AX$4,"")</f>
        <v/>
      </c>
      <c r="AY118" t="str">
        <f>IF(ISNUMBER('Panel Spreadsheet'!AY70),'Panel Spreadsheet'!$E70-'Panel Spreadsheet'!AY$4,"")</f>
        <v/>
      </c>
    </row>
    <row r="119" spans="1:51" x14ac:dyDescent="0.35">
      <c r="A119" t="s">
        <v>71</v>
      </c>
      <c r="B119" t="s">
        <v>157</v>
      </c>
      <c r="C119" s="15">
        <v>2.5</v>
      </c>
      <c r="D119">
        <v>1963</v>
      </c>
      <c r="E119">
        <v>1964</v>
      </c>
      <c r="F119" t="str">
        <f>IF(ISNUMBER('Panel Spreadsheet'!F71),'Panel Spreadsheet'!$E71-'Panel Spreadsheet'!F$4,"")</f>
        <v/>
      </c>
      <c r="G119" t="str">
        <f>IF(ISNUMBER('Panel Spreadsheet'!G71),'Panel Spreadsheet'!$E71-'Panel Spreadsheet'!G$4,"")</f>
        <v/>
      </c>
      <c r="H119" t="str">
        <f>IF(ISNUMBER('Panel Spreadsheet'!H71),'Panel Spreadsheet'!$E71-'Panel Spreadsheet'!H$4,"")</f>
        <v/>
      </c>
      <c r="I119" t="str">
        <f>IF(ISNUMBER('Panel Spreadsheet'!I71),'Panel Spreadsheet'!$E71-'Panel Spreadsheet'!I$4,"")</f>
        <v/>
      </c>
      <c r="J119" t="str">
        <f>IF(ISNUMBER('Panel Spreadsheet'!J71),'Panel Spreadsheet'!$E71-'Panel Spreadsheet'!J$4,"")</f>
        <v/>
      </c>
      <c r="K119" t="str">
        <f>IF(ISNUMBER('Panel Spreadsheet'!K71),'Panel Spreadsheet'!$E71-'Panel Spreadsheet'!K$4,"")</f>
        <v/>
      </c>
      <c r="L119" t="str">
        <f>IF(ISNUMBER('Panel Spreadsheet'!L71),'Panel Spreadsheet'!$E71-'Panel Spreadsheet'!L$4,"")</f>
        <v/>
      </c>
      <c r="M119" t="str">
        <f>IF(ISNUMBER('Panel Spreadsheet'!M71),'Panel Spreadsheet'!$E71-'Panel Spreadsheet'!M$4,"")</f>
        <v/>
      </c>
      <c r="N119" t="str">
        <f>IF(ISNUMBER('Panel Spreadsheet'!N71),'Panel Spreadsheet'!$E71-'Panel Spreadsheet'!N$4,"")</f>
        <v/>
      </c>
      <c r="O119" t="str">
        <f>IF(ISNUMBER('Panel Spreadsheet'!O71),'Panel Spreadsheet'!$E71-'Panel Spreadsheet'!O$4,"")</f>
        <v/>
      </c>
      <c r="P119" t="str">
        <f>IF(ISNUMBER('Panel Spreadsheet'!P71),'Panel Spreadsheet'!$E71-'Panel Spreadsheet'!P$4,"")</f>
        <v/>
      </c>
      <c r="Q119" t="str">
        <f>IF(ISNUMBER('Panel Spreadsheet'!Q71),'Panel Spreadsheet'!$E71-'Panel Spreadsheet'!Q$4,"")</f>
        <v/>
      </c>
      <c r="R119" t="str">
        <f>IF(ISNUMBER('Panel Spreadsheet'!R71),'Panel Spreadsheet'!$E71-'Panel Spreadsheet'!R$4,"")</f>
        <v/>
      </c>
      <c r="S119" t="str">
        <f>IF(ISNUMBER('Panel Spreadsheet'!S71),'Panel Spreadsheet'!$E71-'Panel Spreadsheet'!S$4,"")</f>
        <v/>
      </c>
      <c r="T119" t="str">
        <f>IF(ISNUMBER('Panel Spreadsheet'!T71),'Panel Spreadsheet'!$E71-'Panel Spreadsheet'!T$4,"")</f>
        <v/>
      </c>
      <c r="U119" t="str">
        <f>IF(ISNUMBER('Panel Spreadsheet'!U71),'Panel Spreadsheet'!$E71-'Panel Spreadsheet'!U$4,"")</f>
        <v/>
      </c>
      <c r="V119" t="str">
        <f>IF(ISNUMBER('Panel Spreadsheet'!V71),'Panel Spreadsheet'!$E71-'Panel Spreadsheet'!V$4,"")</f>
        <v/>
      </c>
      <c r="W119" t="str">
        <f>IF(ISNUMBER('Panel Spreadsheet'!W71),'Panel Spreadsheet'!$E71-'Panel Spreadsheet'!W$4,"")</f>
        <v/>
      </c>
      <c r="X119" t="str">
        <f>IF(ISNUMBER('Panel Spreadsheet'!X71),'Panel Spreadsheet'!$E71-'Panel Spreadsheet'!X$4,"")</f>
        <v/>
      </c>
      <c r="Y119" t="str">
        <f>IF(ISNUMBER('Panel Spreadsheet'!Y71),'Panel Spreadsheet'!$E71-'Panel Spreadsheet'!Y$4,"")</f>
        <v/>
      </c>
      <c r="Z119" t="str">
        <f>IF(ISNUMBER('Panel Spreadsheet'!Z71),'Panel Spreadsheet'!$E71-'Panel Spreadsheet'!Z$4,"")</f>
        <v/>
      </c>
      <c r="AA119" t="str">
        <f>IF(ISNUMBER('Panel Spreadsheet'!AA71),'Panel Spreadsheet'!$E71-'Panel Spreadsheet'!AA$4,"")</f>
        <v/>
      </c>
      <c r="AB119" t="str">
        <f>IF(ISNUMBER('Panel Spreadsheet'!AB71),'Panel Spreadsheet'!$E71-'Panel Spreadsheet'!AB$4,"")</f>
        <v/>
      </c>
      <c r="AC119" t="str">
        <f>IF(ISNUMBER('Panel Spreadsheet'!AC71),'Panel Spreadsheet'!$E71-'Panel Spreadsheet'!AC$4,"")</f>
        <v/>
      </c>
      <c r="AD119" t="str">
        <f>IF(ISNUMBER('Panel Spreadsheet'!AD71),'Panel Spreadsheet'!$E71-'Panel Spreadsheet'!AD$4,"")</f>
        <v/>
      </c>
      <c r="AE119" t="str">
        <f>IF(ISNUMBER('Panel Spreadsheet'!AE71),'Panel Spreadsheet'!$E71-'Panel Spreadsheet'!AE$4,"")</f>
        <v/>
      </c>
      <c r="AF119" t="str">
        <f>IF(ISNUMBER('Panel Spreadsheet'!AF71),'Panel Spreadsheet'!$E71-'Panel Spreadsheet'!AF$4,"")</f>
        <v/>
      </c>
      <c r="AG119" t="str">
        <f>IF(ISNUMBER('Panel Spreadsheet'!AG71),'Panel Spreadsheet'!$E71-'Panel Spreadsheet'!AG$4,"")</f>
        <v/>
      </c>
      <c r="AH119" t="str">
        <f>IF(ISNUMBER('Panel Spreadsheet'!AH71),'Panel Spreadsheet'!$E71-'Panel Spreadsheet'!AH$4,"")</f>
        <v/>
      </c>
      <c r="AI119" t="str">
        <f>IF(ISNUMBER('Panel Spreadsheet'!AI71),'Panel Spreadsheet'!$E71-'Panel Spreadsheet'!AI$4,"")</f>
        <v/>
      </c>
      <c r="AJ119" t="str">
        <f>IF(ISNUMBER('Panel Spreadsheet'!AJ71),'Panel Spreadsheet'!$E71-'Panel Spreadsheet'!AJ$4,"")</f>
        <v/>
      </c>
      <c r="AK119" t="str">
        <f>IF(ISNUMBER('Panel Spreadsheet'!AK71),'Panel Spreadsheet'!$E71-'Panel Spreadsheet'!AK$4,"")</f>
        <v/>
      </c>
      <c r="AL119" t="str">
        <f>IF(ISNUMBER('Panel Spreadsheet'!AL71),'Panel Spreadsheet'!$E71-'Panel Spreadsheet'!AL$4,"")</f>
        <v/>
      </c>
      <c r="AM119" t="str">
        <f>IF(ISNUMBER('Panel Spreadsheet'!AM71),'Panel Spreadsheet'!$E71-'Panel Spreadsheet'!AM$4,"")</f>
        <v/>
      </c>
      <c r="AN119" t="str">
        <f>IF(ISNUMBER('Panel Spreadsheet'!AN71),'Panel Spreadsheet'!$E71-'Panel Spreadsheet'!AN$4,"")</f>
        <v/>
      </c>
      <c r="AO119" t="str">
        <f>IF(ISNUMBER('Panel Spreadsheet'!AO71),'Panel Spreadsheet'!$E71-'Panel Spreadsheet'!AO$4,"")</f>
        <v/>
      </c>
      <c r="AP119" t="str">
        <f>IF(ISNUMBER('Panel Spreadsheet'!AP71),'Panel Spreadsheet'!$E71-'Panel Spreadsheet'!AP$4,"")</f>
        <v/>
      </c>
      <c r="AQ119" t="str">
        <f>IF(ISNUMBER('Panel Spreadsheet'!AQ71),'Panel Spreadsheet'!$E71-'Panel Spreadsheet'!AQ$4,"")</f>
        <v/>
      </c>
      <c r="AR119" t="str">
        <f>IF(ISNUMBER('Panel Spreadsheet'!AR71),'Panel Spreadsheet'!$E71-'Panel Spreadsheet'!AR$4,"")</f>
        <v/>
      </c>
      <c r="AS119" t="str">
        <f>IF(ISNUMBER('Panel Spreadsheet'!AS71),'Panel Spreadsheet'!$E71-'Panel Spreadsheet'!AS$4,"")</f>
        <v/>
      </c>
      <c r="AT119" t="str">
        <f>IF(ISNUMBER('Panel Spreadsheet'!AT71),'Panel Spreadsheet'!$E71-'Panel Spreadsheet'!AT$4,"")</f>
        <v/>
      </c>
      <c r="AU119" t="str">
        <f>IF(ISNUMBER('Panel Spreadsheet'!AU71),'Panel Spreadsheet'!$E71-'Panel Spreadsheet'!AU$4,"")</f>
        <v/>
      </c>
      <c r="AV119">
        <f>IF(ISNUMBER('Panel Spreadsheet'!AV71),'Panel Spreadsheet'!$E71-'Panel Spreadsheet'!AV$4,"")</f>
        <v>1</v>
      </c>
      <c r="AW119" t="str">
        <f>IF(ISNUMBER('Panel Spreadsheet'!AW71),'Panel Spreadsheet'!$E71-'Panel Spreadsheet'!AW$4,"")</f>
        <v/>
      </c>
      <c r="AX119" t="str">
        <f>IF(ISNUMBER('Panel Spreadsheet'!AX71),'Panel Spreadsheet'!$E71-'Panel Spreadsheet'!AX$4,"")</f>
        <v/>
      </c>
      <c r="AY119" t="str">
        <f>IF(ISNUMBER('Panel Spreadsheet'!AY71),'Panel Spreadsheet'!$E71-'Panel Spreadsheet'!AY$4,"")</f>
        <v/>
      </c>
    </row>
    <row r="120" spans="1:51" x14ac:dyDescent="0.35">
      <c r="A120" t="s">
        <v>49</v>
      </c>
      <c r="B120" t="s">
        <v>157</v>
      </c>
      <c r="C120" s="15">
        <v>2.5</v>
      </c>
      <c r="D120">
        <v>1956</v>
      </c>
      <c r="E120">
        <v>1961</v>
      </c>
      <c r="F120" t="str">
        <f>IF(ISNUMBER('Panel Spreadsheet'!F72),'Panel Spreadsheet'!$E72-'Panel Spreadsheet'!F$4,"")</f>
        <v/>
      </c>
      <c r="G120" t="str">
        <f>IF(ISNUMBER('Panel Spreadsheet'!G72),'Panel Spreadsheet'!$E72-'Panel Spreadsheet'!G$4,"")</f>
        <v/>
      </c>
      <c r="H120" t="str">
        <f>IF(ISNUMBER('Panel Spreadsheet'!H72),'Panel Spreadsheet'!$E72-'Panel Spreadsheet'!H$4,"")</f>
        <v/>
      </c>
      <c r="I120" t="str">
        <f>IF(ISNUMBER('Panel Spreadsheet'!I72),'Panel Spreadsheet'!$E72-'Panel Spreadsheet'!I$4,"")</f>
        <v/>
      </c>
      <c r="J120" t="str">
        <f>IF(ISNUMBER('Panel Spreadsheet'!J72),'Panel Spreadsheet'!$E72-'Panel Spreadsheet'!J$4,"")</f>
        <v/>
      </c>
      <c r="K120" t="str">
        <f>IF(ISNUMBER('Panel Spreadsheet'!K72),'Panel Spreadsheet'!$E72-'Panel Spreadsheet'!K$4,"")</f>
        <v/>
      </c>
      <c r="L120" t="str">
        <f>IF(ISNUMBER('Panel Spreadsheet'!L72),'Panel Spreadsheet'!$E72-'Panel Spreadsheet'!L$4,"")</f>
        <v/>
      </c>
      <c r="M120" t="str">
        <f>IF(ISNUMBER('Panel Spreadsheet'!M72),'Panel Spreadsheet'!$E72-'Panel Spreadsheet'!M$4,"")</f>
        <v/>
      </c>
      <c r="N120" t="str">
        <f>IF(ISNUMBER('Panel Spreadsheet'!N72),'Panel Spreadsheet'!$E72-'Panel Spreadsheet'!N$4,"")</f>
        <v/>
      </c>
      <c r="O120" t="str">
        <f>IF(ISNUMBER('Panel Spreadsheet'!O72),'Panel Spreadsheet'!$E72-'Panel Spreadsheet'!O$4,"")</f>
        <v/>
      </c>
      <c r="P120" t="str">
        <f>IF(ISNUMBER('Panel Spreadsheet'!P72),'Panel Spreadsheet'!$E72-'Panel Spreadsheet'!P$4,"")</f>
        <v/>
      </c>
      <c r="Q120" t="str">
        <f>IF(ISNUMBER('Panel Spreadsheet'!Q72),'Panel Spreadsheet'!$E72-'Panel Spreadsheet'!Q$4,"")</f>
        <v/>
      </c>
      <c r="R120" t="str">
        <f>IF(ISNUMBER('Panel Spreadsheet'!R72),'Panel Spreadsheet'!$E72-'Panel Spreadsheet'!R$4,"")</f>
        <v/>
      </c>
      <c r="S120" t="str">
        <f>IF(ISNUMBER('Panel Spreadsheet'!S72),'Panel Spreadsheet'!$E72-'Panel Spreadsheet'!S$4,"")</f>
        <v/>
      </c>
      <c r="T120" t="str">
        <f>IF(ISNUMBER('Panel Spreadsheet'!T72),'Panel Spreadsheet'!$E72-'Panel Spreadsheet'!T$4,"")</f>
        <v/>
      </c>
      <c r="U120">
        <f>IF(ISNUMBER('Panel Spreadsheet'!U72),'Panel Spreadsheet'!$E72-'Panel Spreadsheet'!U$4,"")</f>
        <v>25</v>
      </c>
      <c r="V120">
        <f>IF(ISNUMBER('Panel Spreadsheet'!V72),'Panel Spreadsheet'!$E72-'Panel Spreadsheet'!V$4,"")</f>
        <v>24</v>
      </c>
      <c r="W120">
        <f>IF(ISNUMBER('Panel Spreadsheet'!W72),'Panel Spreadsheet'!$E72-'Panel Spreadsheet'!W$4,"")</f>
        <v>23</v>
      </c>
      <c r="X120">
        <f>IF(ISNUMBER('Panel Spreadsheet'!X72),'Panel Spreadsheet'!$E72-'Panel Spreadsheet'!X$4,"")</f>
        <v>22</v>
      </c>
      <c r="Y120">
        <f>IF(ISNUMBER('Panel Spreadsheet'!Y72),'Panel Spreadsheet'!$E72-'Panel Spreadsheet'!Y$4,"")</f>
        <v>21</v>
      </c>
      <c r="Z120">
        <f>IF(ISNUMBER('Panel Spreadsheet'!Z72),'Panel Spreadsheet'!$E72-'Panel Spreadsheet'!Z$4,"")</f>
        <v>20</v>
      </c>
      <c r="AA120">
        <f>IF(ISNUMBER('Panel Spreadsheet'!AA72),'Panel Spreadsheet'!$E72-'Panel Spreadsheet'!AA$4,"")</f>
        <v>19</v>
      </c>
      <c r="AB120">
        <f>IF(ISNUMBER('Panel Spreadsheet'!AB72),'Panel Spreadsheet'!$E72-'Panel Spreadsheet'!AB$4,"")</f>
        <v>18</v>
      </c>
      <c r="AC120">
        <f>IF(ISNUMBER('Panel Spreadsheet'!AC72),'Panel Spreadsheet'!$E72-'Panel Spreadsheet'!AC$4,"")</f>
        <v>17</v>
      </c>
      <c r="AD120" t="str">
        <f>IF(ISNUMBER('Panel Spreadsheet'!AD72),'Panel Spreadsheet'!$E72-'Panel Spreadsheet'!AD$4,"")</f>
        <v/>
      </c>
      <c r="AE120" t="str">
        <f>IF(ISNUMBER('Panel Spreadsheet'!AE72),'Panel Spreadsheet'!$E72-'Panel Spreadsheet'!AE$4,"")</f>
        <v/>
      </c>
      <c r="AF120" t="str">
        <f>IF(ISNUMBER('Panel Spreadsheet'!AF72),'Panel Spreadsheet'!$E72-'Panel Spreadsheet'!AF$4,"")</f>
        <v/>
      </c>
      <c r="AG120" t="str">
        <f>IF(ISNUMBER('Panel Spreadsheet'!AG72),'Panel Spreadsheet'!$E72-'Panel Spreadsheet'!AG$4,"")</f>
        <v/>
      </c>
      <c r="AH120" t="str">
        <f>IF(ISNUMBER('Panel Spreadsheet'!AH72),'Panel Spreadsheet'!$E72-'Panel Spreadsheet'!AH$4,"")</f>
        <v/>
      </c>
      <c r="AI120" t="str">
        <f>IF(ISNUMBER('Panel Spreadsheet'!AI72),'Panel Spreadsheet'!$E72-'Panel Spreadsheet'!AI$4,"")</f>
        <v/>
      </c>
      <c r="AJ120">
        <f>IF(ISNUMBER('Panel Spreadsheet'!AJ72),'Panel Spreadsheet'!$E72-'Panel Spreadsheet'!AJ$4,"")</f>
        <v>10</v>
      </c>
      <c r="AK120">
        <f>IF(ISNUMBER('Panel Spreadsheet'!AK72),'Panel Spreadsheet'!$E72-'Panel Spreadsheet'!AK$4,"")</f>
        <v>9</v>
      </c>
      <c r="AL120">
        <f>IF(ISNUMBER('Panel Spreadsheet'!AL72),'Panel Spreadsheet'!$E72-'Panel Spreadsheet'!AL$4,"")</f>
        <v>8</v>
      </c>
      <c r="AM120">
        <f>IF(ISNUMBER('Panel Spreadsheet'!AM72),'Panel Spreadsheet'!$E72-'Panel Spreadsheet'!AM$4,"")</f>
        <v>7</v>
      </c>
      <c r="AN120">
        <f>IF(ISNUMBER('Panel Spreadsheet'!AN72),'Panel Spreadsheet'!$E72-'Panel Spreadsheet'!AN$4,"")</f>
        <v>6</v>
      </c>
      <c r="AO120">
        <f>IF(ISNUMBER('Panel Spreadsheet'!AO72),'Panel Spreadsheet'!$E72-'Panel Spreadsheet'!AO$4,"")</f>
        <v>5</v>
      </c>
      <c r="AP120">
        <f>IF(ISNUMBER('Panel Spreadsheet'!AP72),'Panel Spreadsheet'!$E72-'Panel Spreadsheet'!AP$4,"")</f>
        <v>4</v>
      </c>
      <c r="AQ120">
        <f>IF(ISNUMBER('Panel Spreadsheet'!AQ72),'Panel Spreadsheet'!$E72-'Panel Spreadsheet'!AQ$4,"")</f>
        <v>3</v>
      </c>
      <c r="AR120">
        <f>IF(ISNUMBER('Panel Spreadsheet'!AR72),'Panel Spreadsheet'!$E72-'Panel Spreadsheet'!AR$4,"")</f>
        <v>2</v>
      </c>
      <c r="AS120">
        <f>IF(ISNUMBER('Panel Spreadsheet'!AS72),'Panel Spreadsheet'!$E72-'Panel Spreadsheet'!AS$4,"")</f>
        <v>1</v>
      </c>
      <c r="AT120" t="str">
        <f>IF(ISNUMBER('Panel Spreadsheet'!AT72),'Panel Spreadsheet'!$E72-'Panel Spreadsheet'!AT$4,"")</f>
        <v/>
      </c>
      <c r="AU120" t="str">
        <f>IF(ISNUMBER('Panel Spreadsheet'!AU72),'Panel Spreadsheet'!$E72-'Panel Spreadsheet'!AU$4,"")</f>
        <v/>
      </c>
      <c r="AV120" t="str">
        <f>IF(ISNUMBER('Panel Spreadsheet'!AV72),'Panel Spreadsheet'!$E72-'Panel Spreadsheet'!AV$4,"")</f>
        <v/>
      </c>
      <c r="AW120" t="str">
        <f>IF(ISNUMBER('Panel Spreadsheet'!AW72),'Panel Spreadsheet'!$E72-'Panel Spreadsheet'!AW$4,"")</f>
        <v/>
      </c>
      <c r="AX120" t="str">
        <f>IF(ISNUMBER('Panel Spreadsheet'!AX72),'Panel Spreadsheet'!$E72-'Panel Spreadsheet'!AX$4,"")</f>
        <v/>
      </c>
      <c r="AY120" t="str">
        <f>IF(ISNUMBER('Panel Spreadsheet'!AY72),'Panel Spreadsheet'!$E72-'Panel Spreadsheet'!AY$4,"")</f>
        <v/>
      </c>
    </row>
    <row r="121" spans="1:51" x14ac:dyDescent="0.35">
      <c r="A121" t="s">
        <v>54</v>
      </c>
      <c r="B121" t="s">
        <v>157</v>
      </c>
      <c r="C121">
        <v>2.5</v>
      </c>
      <c r="D121">
        <v>1944</v>
      </c>
      <c r="E121">
        <v>1948</v>
      </c>
      <c r="F121" t="str">
        <f>IF(ISNUMBER('Panel Spreadsheet'!F73),'Panel Spreadsheet'!$E73-'Panel Spreadsheet'!F$4,"")</f>
        <v/>
      </c>
      <c r="G121" t="str">
        <f>IF(ISNUMBER('Panel Spreadsheet'!G73),'Panel Spreadsheet'!$E73-'Panel Spreadsheet'!G$4,"")</f>
        <v/>
      </c>
      <c r="H121" t="str">
        <f>IF(ISNUMBER('Panel Spreadsheet'!H73),'Panel Spreadsheet'!$E73-'Panel Spreadsheet'!H$4,"")</f>
        <v/>
      </c>
      <c r="I121" t="str">
        <f>IF(ISNUMBER('Panel Spreadsheet'!I73),'Panel Spreadsheet'!$E73-'Panel Spreadsheet'!I$4,"")</f>
        <v/>
      </c>
      <c r="J121" t="str">
        <f>IF(ISNUMBER('Panel Spreadsheet'!J73),'Panel Spreadsheet'!$E73-'Panel Spreadsheet'!J$4,"")</f>
        <v/>
      </c>
      <c r="K121" t="str">
        <f>IF(ISNUMBER('Panel Spreadsheet'!K73),'Panel Spreadsheet'!$E73-'Panel Spreadsheet'!K$4,"")</f>
        <v/>
      </c>
      <c r="L121" t="str">
        <f>IF(ISNUMBER('Panel Spreadsheet'!L73),'Panel Spreadsheet'!$E73-'Panel Spreadsheet'!L$4,"")</f>
        <v/>
      </c>
      <c r="M121" t="str">
        <f>IF(ISNUMBER('Panel Spreadsheet'!M73),'Panel Spreadsheet'!$E73-'Panel Spreadsheet'!M$4,"")</f>
        <v/>
      </c>
      <c r="N121" t="str">
        <f>IF(ISNUMBER('Panel Spreadsheet'!N73),'Panel Spreadsheet'!$E73-'Panel Spreadsheet'!N$4,"")</f>
        <v/>
      </c>
      <c r="O121" t="str">
        <f>IF(ISNUMBER('Panel Spreadsheet'!O73),'Panel Spreadsheet'!$E73-'Panel Spreadsheet'!O$4,"")</f>
        <v/>
      </c>
      <c r="P121" t="str">
        <f>IF(ISNUMBER('Panel Spreadsheet'!P73),'Panel Spreadsheet'!$E73-'Panel Spreadsheet'!P$4,"")</f>
        <v/>
      </c>
      <c r="Q121" t="str">
        <f>IF(ISNUMBER('Panel Spreadsheet'!Q73),'Panel Spreadsheet'!$E73-'Panel Spreadsheet'!Q$4,"")</f>
        <v/>
      </c>
      <c r="R121" t="str">
        <f>IF(ISNUMBER('Panel Spreadsheet'!R73),'Panel Spreadsheet'!$E73-'Panel Spreadsheet'!R$4,"")</f>
        <v/>
      </c>
      <c r="S121" t="str">
        <f>IF(ISNUMBER('Panel Spreadsheet'!S73),'Panel Spreadsheet'!$E73-'Panel Spreadsheet'!S$4,"")</f>
        <v/>
      </c>
      <c r="T121" t="str">
        <f>IF(ISNUMBER('Panel Spreadsheet'!T73),'Panel Spreadsheet'!$E73-'Panel Spreadsheet'!T$4,"")</f>
        <v/>
      </c>
      <c r="U121" t="str">
        <f>IF(ISNUMBER('Panel Spreadsheet'!U73),'Panel Spreadsheet'!$E73-'Panel Spreadsheet'!U$4,"")</f>
        <v/>
      </c>
      <c r="V121" t="str">
        <f>IF(ISNUMBER('Panel Spreadsheet'!V73),'Panel Spreadsheet'!$E73-'Panel Spreadsheet'!V$4,"")</f>
        <v/>
      </c>
      <c r="W121">
        <f>IF(ISNUMBER('Panel Spreadsheet'!W73),'Panel Spreadsheet'!$E73-'Panel Spreadsheet'!W$4,"")</f>
        <v>10</v>
      </c>
      <c r="X121">
        <f>IF(ISNUMBER('Panel Spreadsheet'!X73),'Panel Spreadsheet'!$E73-'Panel Spreadsheet'!X$4,"")</f>
        <v>9</v>
      </c>
      <c r="Y121">
        <f>IF(ISNUMBER('Panel Spreadsheet'!Y73),'Panel Spreadsheet'!$E73-'Panel Spreadsheet'!Y$4,"")</f>
        <v>8</v>
      </c>
      <c r="Z121">
        <f>IF(ISNUMBER('Panel Spreadsheet'!Z73),'Panel Spreadsheet'!$E73-'Panel Spreadsheet'!Z$4,"")</f>
        <v>7</v>
      </c>
      <c r="AA121">
        <f>IF(ISNUMBER('Panel Spreadsheet'!AA73),'Panel Spreadsheet'!$E73-'Panel Spreadsheet'!AA$4,"")</f>
        <v>6</v>
      </c>
      <c r="AB121" t="str">
        <f>IF(ISNUMBER('Panel Spreadsheet'!AB73),'Panel Spreadsheet'!$E73-'Panel Spreadsheet'!AB$4,"")</f>
        <v/>
      </c>
      <c r="AC121" t="str">
        <f>IF(ISNUMBER('Panel Spreadsheet'!AC73),'Panel Spreadsheet'!$E73-'Panel Spreadsheet'!AC$4,"")</f>
        <v/>
      </c>
      <c r="AD121" t="str">
        <f>IF(ISNUMBER('Panel Spreadsheet'!AD73),'Panel Spreadsheet'!$E73-'Panel Spreadsheet'!AD$4,"")</f>
        <v/>
      </c>
      <c r="AE121" t="str">
        <f>IF(ISNUMBER('Panel Spreadsheet'!AE73),'Panel Spreadsheet'!$E73-'Panel Spreadsheet'!AE$4,"")</f>
        <v/>
      </c>
      <c r="AF121" t="str">
        <f>IF(ISNUMBER('Panel Spreadsheet'!AF73),'Panel Spreadsheet'!$E73-'Panel Spreadsheet'!AF$4,"")</f>
        <v/>
      </c>
      <c r="AG121" t="str">
        <f>IF(ISNUMBER('Panel Spreadsheet'!AG73),'Panel Spreadsheet'!$E73-'Panel Spreadsheet'!AG$4,"")</f>
        <v/>
      </c>
      <c r="AH121" t="str">
        <f>IF(ISNUMBER('Panel Spreadsheet'!AH73),'Panel Spreadsheet'!$E73-'Panel Spreadsheet'!AH$4,"")</f>
        <v/>
      </c>
      <c r="AI121" t="str">
        <f>IF(ISNUMBER('Panel Spreadsheet'!AI73),'Panel Spreadsheet'!$E73-'Panel Spreadsheet'!AI$4,"")</f>
        <v/>
      </c>
      <c r="AJ121" t="str">
        <f>IF(ISNUMBER('Panel Spreadsheet'!AJ73),'Panel Spreadsheet'!$E73-'Panel Spreadsheet'!AJ$4,"")</f>
        <v/>
      </c>
      <c r="AK121" t="str">
        <f>IF(ISNUMBER('Panel Spreadsheet'!AK73),'Panel Spreadsheet'!$E73-'Panel Spreadsheet'!AK$4,"")</f>
        <v/>
      </c>
      <c r="AL121" t="str">
        <f>IF(ISNUMBER('Panel Spreadsheet'!AL73),'Panel Spreadsheet'!$E73-'Panel Spreadsheet'!AL$4,"")</f>
        <v/>
      </c>
      <c r="AM121" t="str">
        <f>IF(ISNUMBER('Panel Spreadsheet'!AM73),'Panel Spreadsheet'!$E73-'Panel Spreadsheet'!AM$4,"")</f>
        <v/>
      </c>
      <c r="AN121" t="str">
        <f>IF(ISNUMBER('Panel Spreadsheet'!AN73),'Panel Spreadsheet'!$E73-'Panel Spreadsheet'!AN$4,"")</f>
        <v/>
      </c>
      <c r="AO121" t="str">
        <f>IF(ISNUMBER('Panel Spreadsheet'!AO73),'Panel Spreadsheet'!$E73-'Panel Spreadsheet'!AO$4,"")</f>
        <v/>
      </c>
      <c r="AP121" t="str">
        <f>IF(ISNUMBER('Panel Spreadsheet'!AP73),'Panel Spreadsheet'!$E73-'Panel Spreadsheet'!AP$4,"")</f>
        <v/>
      </c>
      <c r="AQ121" t="str">
        <f>IF(ISNUMBER('Panel Spreadsheet'!AQ73),'Panel Spreadsheet'!$E73-'Panel Spreadsheet'!AQ$4,"")</f>
        <v/>
      </c>
      <c r="AR121" t="str">
        <f>IF(ISNUMBER('Panel Spreadsheet'!AR73),'Panel Spreadsheet'!$E73-'Panel Spreadsheet'!AR$4,"")</f>
        <v/>
      </c>
      <c r="AS121" t="str">
        <f>IF(ISNUMBER('Panel Spreadsheet'!AS73),'Panel Spreadsheet'!$E73-'Panel Spreadsheet'!AS$4,"")</f>
        <v/>
      </c>
      <c r="AT121" t="str">
        <f>IF(ISNUMBER('Panel Spreadsheet'!AT73),'Panel Spreadsheet'!$E73-'Panel Spreadsheet'!AT$4,"")</f>
        <v/>
      </c>
      <c r="AU121" t="str">
        <f>IF(ISNUMBER('Panel Spreadsheet'!AU73),'Panel Spreadsheet'!$E73-'Panel Spreadsheet'!AU$4,"")</f>
        <v/>
      </c>
      <c r="AV121" t="str">
        <f>IF(ISNUMBER('Panel Spreadsheet'!AV73),'Panel Spreadsheet'!$E73-'Panel Spreadsheet'!AV$4,"")</f>
        <v/>
      </c>
      <c r="AW121" t="str">
        <f>IF(ISNUMBER('Panel Spreadsheet'!AW73),'Panel Spreadsheet'!$E73-'Panel Spreadsheet'!AW$4,"")</f>
        <v/>
      </c>
      <c r="AX121" t="str">
        <f>IF(ISNUMBER('Panel Spreadsheet'!AX73),'Panel Spreadsheet'!$E73-'Panel Spreadsheet'!AX$4,"")</f>
        <v/>
      </c>
      <c r="AY121" t="str">
        <f>IF(ISNUMBER('Panel Spreadsheet'!AY73),'Panel Spreadsheet'!$E73-'Panel Spreadsheet'!AY$4,"")</f>
        <v/>
      </c>
    </row>
    <row r="122" spans="1:51" x14ac:dyDescent="0.35">
      <c r="A122" t="s">
        <v>17</v>
      </c>
      <c r="B122" t="s">
        <v>157</v>
      </c>
      <c r="C122" s="15">
        <v>2.5</v>
      </c>
      <c r="D122">
        <v>1945</v>
      </c>
      <c r="E122">
        <v>1947</v>
      </c>
      <c r="F122" t="str">
        <f>IF(ISNUMBER('Panel Spreadsheet'!F74),'Panel Spreadsheet'!$E74-'Panel Spreadsheet'!F$4,"")</f>
        <v/>
      </c>
      <c r="G122" t="str">
        <f>IF(ISNUMBER('Panel Spreadsheet'!G74),'Panel Spreadsheet'!$E74-'Panel Spreadsheet'!G$4,"")</f>
        <v/>
      </c>
      <c r="H122" t="str">
        <f>IF(ISNUMBER('Panel Spreadsheet'!H74),'Panel Spreadsheet'!$E74-'Panel Spreadsheet'!H$4,"")</f>
        <v/>
      </c>
      <c r="I122" t="str">
        <f>IF(ISNUMBER('Panel Spreadsheet'!I74),'Panel Spreadsheet'!$E74-'Panel Spreadsheet'!I$4,"")</f>
        <v/>
      </c>
      <c r="J122" t="str">
        <f>IF(ISNUMBER('Panel Spreadsheet'!J74),'Panel Spreadsheet'!$E74-'Panel Spreadsheet'!J$4,"")</f>
        <v/>
      </c>
      <c r="K122" t="str">
        <f>IF(ISNUMBER('Panel Spreadsheet'!K74),'Panel Spreadsheet'!$E74-'Panel Spreadsheet'!K$4,"")</f>
        <v/>
      </c>
      <c r="L122" t="str">
        <f>IF(ISNUMBER('Panel Spreadsheet'!L74),'Panel Spreadsheet'!$E74-'Panel Spreadsheet'!L$4,"")</f>
        <v/>
      </c>
      <c r="M122" t="str">
        <f>IF(ISNUMBER('Panel Spreadsheet'!M74),'Panel Spreadsheet'!$E74-'Panel Spreadsheet'!M$4,"")</f>
        <v/>
      </c>
      <c r="N122" t="str">
        <f>IF(ISNUMBER('Panel Spreadsheet'!N74),'Panel Spreadsheet'!$E74-'Panel Spreadsheet'!N$4,"")</f>
        <v/>
      </c>
      <c r="O122" t="str">
        <f>IF(ISNUMBER('Panel Spreadsheet'!O74),'Panel Spreadsheet'!$E74-'Panel Spreadsheet'!O$4,"")</f>
        <v/>
      </c>
      <c r="P122" t="str">
        <f>IF(ISNUMBER('Panel Spreadsheet'!P74),'Panel Spreadsheet'!$E74-'Panel Spreadsheet'!P$4,"")</f>
        <v/>
      </c>
      <c r="Q122" t="str">
        <f>IF(ISNUMBER('Panel Spreadsheet'!Q74),'Panel Spreadsheet'!$E74-'Panel Spreadsheet'!Q$4,"")</f>
        <v/>
      </c>
      <c r="R122" t="str">
        <f>IF(ISNUMBER('Panel Spreadsheet'!R74),'Panel Spreadsheet'!$E74-'Panel Spreadsheet'!R$4,"")</f>
        <v/>
      </c>
      <c r="S122" t="str">
        <f>IF(ISNUMBER('Panel Spreadsheet'!S74),'Panel Spreadsheet'!$E74-'Panel Spreadsheet'!S$4,"")</f>
        <v/>
      </c>
      <c r="T122" t="str">
        <f>IF(ISNUMBER('Panel Spreadsheet'!T74),'Panel Spreadsheet'!$E74-'Panel Spreadsheet'!T$4,"")</f>
        <v/>
      </c>
      <c r="U122" t="str">
        <f>IF(ISNUMBER('Panel Spreadsheet'!U74),'Panel Spreadsheet'!$E74-'Panel Spreadsheet'!U$4,"")</f>
        <v/>
      </c>
      <c r="V122" t="str">
        <f>IF(ISNUMBER('Panel Spreadsheet'!V74),'Panel Spreadsheet'!$E74-'Panel Spreadsheet'!V$4,"")</f>
        <v/>
      </c>
      <c r="W122" t="str">
        <f>IF(ISNUMBER('Panel Spreadsheet'!W74),'Panel Spreadsheet'!$E74-'Panel Spreadsheet'!W$4,"")</f>
        <v/>
      </c>
      <c r="X122" t="str">
        <f>IF(ISNUMBER('Panel Spreadsheet'!X74),'Panel Spreadsheet'!$E74-'Panel Spreadsheet'!X$4,"")</f>
        <v/>
      </c>
      <c r="Y122" t="str">
        <f>IF(ISNUMBER('Panel Spreadsheet'!Y74),'Panel Spreadsheet'!$E74-'Panel Spreadsheet'!Y$4,"")</f>
        <v/>
      </c>
      <c r="Z122">
        <f>IF(ISNUMBER('Panel Spreadsheet'!Z74),'Panel Spreadsheet'!$E74-'Panel Spreadsheet'!Z$4,"")</f>
        <v>6</v>
      </c>
      <c r="AA122">
        <f>IF(ISNUMBER('Panel Spreadsheet'!AA74),'Panel Spreadsheet'!$E74-'Panel Spreadsheet'!AA$4,"")</f>
        <v>5</v>
      </c>
      <c r="AB122">
        <f>IF(ISNUMBER('Panel Spreadsheet'!AB74),'Panel Spreadsheet'!$E74-'Panel Spreadsheet'!AB$4,"")</f>
        <v>4</v>
      </c>
      <c r="AC122">
        <f>IF(ISNUMBER('Panel Spreadsheet'!AC74),'Panel Spreadsheet'!$E74-'Panel Spreadsheet'!AC$4,"")</f>
        <v>3</v>
      </c>
      <c r="AD122">
        <f>IF(ISNUMBER('Panel Spreadsheet'!AD74),'Panel Spreadsheet'!$E74-'Panel Spreadsheet'!AD$4,"")</f>
        <v>2</v>
      </c>
      <c r="AE122">
        <f>IF(ISNUMBER('Panel Spreadsheet'!AE74),'Panel Spreadsheet'!$E74-'Panel Spreadsheet'!AE$4,"")</f>
        <v>1</v>
      </c>
      <c r="AF122" t="str">
        <f>IF(ISNUMBER('Panel Spreadsheet'!AF74),'Panel Spreadsheet'!$E74-'Panel Spreadsheet'!AF$4,"")</f>
        <v/>
      </c>
      <c r="AG122" t="str">
        <f>IF(ISNUMBER('Panel Spreadsheet'!AG74),'Panel Spreadsheet'!$E74-'Panel Spreadsheet'!AG$4,"")</f>
        <v/>
      </c>
      <c r="AH122" t="str">
        <f>IF(ISNUMBER('Panel Spreadsheet'!AH74),'Panel Spreadsheet'!$E74-'Panel Spreadsheet'!AH$4,"")</f>
        <v/>
      </c>
      <c r="AI122" t="str">
        <f>IF(ISNUMBER('Panel Spreadsheet'!AI74),'Panel Spreadsheet'!$E74-'Panel Spreadsheet'!AI$4,"")</f>
        <v/>
      </c>
      <c r="AJ122" t="str">
        <f>IF(ISNUMBER('Panel Spreadsheet'!AJ74),'Panel Spreadsheet'!$E74-'Panel Spreadsheet'!AJ$4,"")</f>
        <v/>
      </c>
      <c r="AK122" t="str">
        <f>IF(ISNUMBER('Panel Spreadsheet'!AK74),'Panel Spreadsheet'!$E74-'Panel Spreadsheet'!AK$4,"")</f>
        <v/>
      </c>
      <c r="AL122" t="str">
        <f>IF(ISNUMBER('Panel Spreadsheet'!AL74),'Panel Spreadsheet'!$E74-'Panel Spreadsheet'!AL$4,"")</f>
        <v/>
      </c>
      <c r="AM122" t="str">
        <f>IF(ISNUMBER('Panel Spreadsheet'!AM74),'Panel Spreadsheet'!$E74-'Panel Spreadsheet'!AM$4,"")</f>
        <v/>
      </c>
      <c r="AN122" t="str">
        <f>IF(ISNUMBER('Panel Spreadsheet'!AN74),'Panel Spreadsheet'!$E74-'Panel Spreadsheet'!AN$4,"")</f>
        <v/>
      </c>
      <c r="AO122" t="str">
        <f>IF(ISNUMBER('Panel Spreadsheet'!AO74),'Panel Spreadsheet'!$E74-'Panel Spreadsheet'!AO$4,"")</f>
        <v/>
      </c>
      <c r="AP122" t="str">
        <f>IF(ISNUMBER('Panel Spreadsheet'!AP74),'Panel Spreadsheet'!$E74-'Panel Spreadsheet'!AP$4,"")</f>
        <v/>
      </c>
      <c r="AQ122" t="str">
        <f>IF(ISNUMBER('Panel Spreadsheet'!AQ74),'Panel Spreadsheet'!$E74-'Panel Spreadsheet'!AQ$4,"")</f>
        <v/>
      </c>
      <c r="AR122" t="str">
        <f>IF(ISNUMBER('Panel Spreadsheet'!AR74),'Panel Spreadsheet'!$E74-'Panel Spreadsheet'!AR$4,"")</f>
        <v/>
      </c>
      <c r="AS122" t="str">
        <f>IF(ISNUMBER('Panel Spreadsheet'!AS74),'Panel Spreadsheet'!$E74-'Panel Spreadsheet'!AS$4,"")</f>
        <v/>
      </c>
      <c r="AT122" t="str">
        <f>IF(ISNUMBER('Panel Spreadsheet'!AT74),'Panel Spreadsheet'!$E74-'Panel Spreadsheet'!AT$4,"")</f>
        <v/>
      </c>
      <c r="AU122" t="str">
        <f>IF(ISNUMBER('Panel Spreadsheet'!AU74),'Panel Spreadsheet'!$E74-'Panel Spreadsheet'!AU$4,"")</f>
        <v/>
      </c>
      <c r="AV122" t="str">
        <f>IF(ISNUMBER('Panel Spreadsheet'!AV74),'Panel Spreadsheet'!$E74-'Panel Spreadsheet'!AV$4,"")</f>
        <v/>
      </c>
      <c r="AW122" t="str">
        <f>IF(ISNUMBER('Panel Spreadsheet'!AW74),'Panel Spreadsheet'!$E74-'Panel Spreadsheet'!AW$4,"")</f>
        <v/>
      </c>
      <c r="AX122" t="str">
        <f>IF(ISNUMBER('Panel Spreadsheet'!AX74),'Panel Spreadsheet'!$E74-'Panel Spreadsheet'!AX$4,"")</f>
        <v/>
      </c>
      <c r="AY122" t="str">
        <f>IF(ISNUMBER('Panel Spreadsheet'!AY74),'Panel Spreadsheet'!$E74-'Panel Spreadsheet'!AY$4,"")</f>
        <v/>
      </c>
    </row>
    <row r="123" spans="1:51" x14ac:dyDescent="0.35">
      <c r="A123" t="s">
        <v>17</v>
      </c>
      <c r="B123" t="s">
        <v>157</v>
      </c>
      <c r="C123" s="15">
        <v>2.5</v>
      </c>
      <c r="D123">
        <v>1946</v>
      </c>
      <c r="E123">
        <v>1948</v>
      </c>
      <c r="F123" t="str">
        <f>IF(ISNUMBER('Panel Spreadsheet'!F75),'Panel Spreadsheet'!$E75-'Panel Spreadsheet'!F$4,"")</f>
        <v/>
      </c>
      <c r="G123" t="str">
        <f>IF(ISNUMBER('Panel Spreadsheet'!G75),'Panel Spreadsheet'!$E75-'Panel Spreadsheet'!G$4,"")</f>
        <v/>
      </c>
      <c r="H123" t="str">
        <f>IF(ISNUMBER('Panel Spreadsheet'!H75),'Panel Spreadsheet'!$E75-'Panel Spreadsheet'!H$4,"")</f>
        <v/>
      </c>
      <c r="I123" t="str">
        <f>IF(ISNUMBER('Panel Spreadsheet'!I75),'Panel Spreadsheet'!$E75-'Panel Spreadsheet'!I$4,"")</f>
        <v/>
      </c>
      <c r="J123" t="str">
        <f>IF(ISNUMBER('Panel Spreadsheet'!J75),'Panel Spreadsheet'!$E75-'Panel Spreadsheet'!J$4,"")</f>
        <v/>
      </c>
      <c r="K123" t="str">
        <f>IF(ISNUMBER('Panel Spreadsheet'!K75),'Panel Spreadsheet'!$E75-'Panel Spreadsheet'!K$4,"")</f>
        <v/>
      </c>
      <c r="L123" t="str">
        <f>IF(ISNUMBER('Panel Spreadsheet'!L75),'Panel Spreadsheet'!$E75-'Panel Spreadsheet'!L$4,"")</f>
        <v/>
      </c>
      <c r="M123" t="str">
        <f>IF(ISNUMBER('Panel Spreadsheet'!M75),'Panel Spreadsheet'!$E75-'Panel Spreadsheet'!M$4,"")</f>
        <v/>
      </c>
      <c r="N123" t="str">
        <f>IF(ISNUMBER('Panel Spreadsheet'!N75),'Panel Spreadsheet'!$E75-'Panel Spreadsheet'!N$4,"")</f>
        <v/>
      </c>
      <c r="O123" t="str">
        <f>IF(ISNUMBER('Panel Spreadsheet'!O75),'Panel Spreadsheet'!$E75-'Panel Spreadsheet'!O$4,"")</f>
        <v/>
      </c>
      <c r="P123" t="str">
        <f>IF(ISNUMBER('Panel Spreadsheet'!P75),'Panel Spreadsheet'!$E75-'Panel Spreadsheet'!P$4,"")</f>
        <v/>
      </c>
      <c r="Q123" t="str">
        <f>IF(ISNUMBER('Panel Spreadsheet'!Q75),'Panel Spreadsheet'!$E75-'Panel Spreadsheet'!Q$4,"")</f>
        <v/>
      </c>
      <c r="R123" t="str">
        <f>IF(ISNUMBER('Panel Spreadsheet'!R75),'Panel Spreadsheet'!$E75-'Panel Spreadsheet'!R$4,"")</f>
        <v/>
      </c>
      <c r="S123" t="str">
        <f>IF(ISNUMBER('Panel Spreadsheet'!S75),'Panel Spreadsheet'!$E75-'Panel Spreadsheet'!S$4,"")</f>
        <v/>
      </c>
      <c r="T123" t="str">
        <f>IF(ISNUMBER('Panel Spreadsheet'!T75),'Panel Spreadsheet'!$E75-'Panel Spreadsheet'!T$4,"")</f>
        <v/>
      </c>
      <c r="U123" t="str">
        <f>IF(ISNUMBER('Panel Spreadsheet'!U75),'Panel Spreadsheet'!$E75-'Panel Spreadsheet'!U$4,"")</f>
        <v/>
      </c>
      <c r="V123" t="str">
        <f>IF(ISNUMBER('Panel Spreadsheet'!V75),'Panel Spreadsheet'!$E75-'Panel Spreadsheet'!V$4,"")</f>
        <v/>
      </c>
      <c r="W123" t="str">
        <f>IF(ISNUMBER('Panel Spreadsheet'!W75),'Panel Spreadsheet'!$E75-'Panel Spreadsheet'!W$4,"")</f>
        <v/>
      </c>
      <c r="X123" t="str">
        <f>IF(ISNUMBER('Panel Spreadsheet'!X75),'Panel Spreadsheet'!$E75-'Panel Spreadsheet'!X$4,"")</f>
        <v/>
      </c>
      <c r="Y123" t="str">
        <f>IF(ISNUMBER('Panel Spreadsheet'!Y75),'Panel Spreadsheet'!$E75-'Panel Spreadsheet'!Y$4,"")</f>
        <v/>
      </c>
      <c r="Z123">
        <f>IF(ISNUMBER('Panel Spreadsheet'!Z75),'Panel Spreadsheet'!$E75-'Panel Spreadsheet'!Z$4,"")</f>
        <v>7</v>
      </c>
      <c r="AA123">
        <f>IF(ISNUMBER('Panel Spreadsheet'!AA75),'Panel Spreadsheet'!$E75-'Panel Spreadsheet'!AA$4,"")</f>
        <v>6</v>
      </c>
      <c r="AB123">
        <f>IF(ISNUMBER('Panel Spreadsheet'!AB75),'Panel Spreadsheet'!$E75-'Panel Spreadsheet'!AB$4,"")</f>
        <v>5</v>
      </c>
      <c r="AC123">
        <f>IF(ISNUMBER('Panel Spreadsheet'!AC75),'Panel Spreadsheet'!$E75-'Panel Spreadsheet'!AC$4,"")</f>
        <v>4</v>
      </c>
      <c r="AD123">
        <f>IF(ISNUMBER('Panel Spreadsheet'!AD75),'Panel Spreadsheet'!$E75-'Panel Spreadsheet'!AD$4,"")</f>
        <v>3</v>
      </c>
      <c r="AE123" t="str">
        <f>IF(ISNUMBER('Panel Spreadsheet'!AE75),'Panel Spreadsheet'!$E75-'Panel Spreadsheet'!AE$4,"")</f>
        <v/>
      </c>
      <c r="AF123" t="str">
        <f>IF(ISNUMBER('Panel Spreadsheet'!AF75),'Panel Spreadsheet'!$E75-'Panel Spreadsheet'!AF$4,"")</f>
        <v/>
      </c>
      <c r="AG123" t="str">
        <f>IF(ISNUMBER('Panel Spreadsheet'!AG75),'Panel Spreadsheet'!$E75-'Panel Spreadsheet'!AG$4,"")</f>
        <v/>
      </c>
      <c r="AH123" t="str">
        <f>IF(ISNUMBER('Panel Spreadsheet'!AH75),'Panel Spreadsheet'!$E75-'Panel Spreadsheet'!AH$4,"")</f>
        <v/>
      </c>
      <c r="AI123" t="str">
        <f>IF(ISNUMBER('Panel Spreadsheet'!AI75),'Panel Spreadsheet'!$E75-'Panel Spreadsheet'!AI$4,"")</f>
        <v/>
      </c>
      <c r="AJ123" t="str">
        <f>IF(ISNUMBER('Panel Spreadsheet'!AJ75),'Panel Spreadsheet'!$E75-'Panel Spreadsheet'!AJ$4,"")</f>
        <v/>
      </c>
      <c r="AK123" t="str">
        <f>IF(ISNUMBER('Panel Spreadsheet'!AK75),'Panel Spreadsheet'!$E75-'Panel Spreadsheet'!AK$4,"")</f>
        <v/>
      </c>
      <c r="AL123" t="str">
        <f>IF(ISNUMBER('Panel Spreadsheet'!AL75),'Panel Spreadsheet'!$E75-'Panel Spreadsheet'!AL$4,"")</f>
        <v/>
      </c>
      <c r="AM123" t="str">
        <f>IF(ISNUMBER('Panel Spreadsheet'!AM75),'Panel Spreadsheet'!$E75-'Panel Spreadsheet'!AM$4,"")</f>
        <v/>
      </c>
      <c r="AN123" t="str">
        <f>IF(ISNUMBER('Panel Spreadsheet'!AN75),'Panel Spreadsheet'!$E75-'Panel Spreadsheet'!AN$4,"")</f>
        <v/>
      </c>
      <c r="AO123" t="str">
        <f>IF(ISNUMBER('Panel Spreadsheet'!AO75),'Panel Spreadsheet'!$E75-'Panel Spreadsheet'!AO$4,"")</f>
        <v/>
      </c>
      <c r="AP123" t="str">
        <f>IF(ISNUMBER('Panel Spreadsheet'!AP75),'Panel Spreadsheet'!$E75-'Panel Spreadsheet'!AP$4,"")</f>
        <v/>
      </c>
      <c r="AQ123" t="str">
        <f>IF(ISNUMBER('Panel Spreadsheet'!AQ75),'Panel Spreadsheet'!$E75-'Panel Spreadsheet'!AQ$4,"")</f>
        <v/>
      </c>
      <c r="AR123" t="str">
        <f>IF(ISNUMBER('Panel Spreadsheet'!AR75),'Panel Spreadsheet'!$E75-'Panel Spreadsheet'!AR$4,"")</f>
        <v/>
      </c>
      <c r="AS123" t="str">
        <f>IF(ISNUMBER('Panel Spreadsheet'!AS75),'Panel Spreadsheet'!$E75-'Panel Spreadsheet'!AS$4,"")</f>
        <v/>
      </c>
      <c r="AT123" t="str">
        <f>IF(ISNUMBER('Panel Spreadsheet'!AT75),'Panel Spreadsheet'!$E75-'Panel Spreadsheet'!AT$4,"")</f>
        <v/>
      </c>
      <c r="AU123" t="str">
        <f>IF(ISNUMBER('Panel Spreadsheet'!AU75),'Panel Spreadsheet'!$E75-'Panel Spreadsheet'!AU$4,"")</f>
        <v/>
      </c>
      <c r="AV123" t="str">
        <f>IF(ISNUMBER('Panel Spreadsheet'!AV75),'Panel Spreadsheet'!$E75-'Panel Spreadsheet'!AV$4,"")</f>
        <v/>
      </c>
      <c r="AW123" t="str">
        <f>IF(ISNUMBER('Panel Spreadsheet'!AW75),'Panel Spreadsheet'!$E75-'Panel Spreadsheet'!AW$4,"")</f>
        <v/>
      </c>
      <c r="AX123" t="str">
        <f>IF(ISNUMBER('Panel Spreadsheet'!AX75),'Panel Spreadsheet'!$E75-'Panel Spreadsheet'!AX$4,"")</f>
        <v/>
      </c>
      <c r="AY123" t="str">
        <f>IF(ISNUMBER('Panel Spreadsheet'!AY75),'Panel Spreadsheet'!$E75-'Panel Spreadsheet'!AY$4,"")</f>
        <v/>
      </c>
    </row>
    <row r="124" spans="1:51" x14ac:dyDescent="0.35">
      <c r="A124" t="s">
        <v>17</v>
      </c>
      <c r="B124" t="s">
        <v>157</v>
      </c>
      <c r="C124" s="15">
        <v>2.5</v>
      </c>
      <c r="D124">
        <v>1949</v>
      </c>
      <c r="E124">
        <v>1951</v>
      </c>
      <c r="F124" t="str">
        <f>IF(ISNUMBER('Panel Spreadsheet'!F76),'Panel Spreadsheet'!$E76-'Panel Spreadsheet'!F$4,"")</f>
        <v/>
      </c>
      <c r="G124" t="str">
        <f>IF(ISNUMBER('Panel Spreadsheet'!G76),'Panel Spreadsheet'!$E76-'Panel Spreadsheet'!G$4,"")</f>
        <v/>
      </c>
      <c r="H124" t="str">
        <f>IF(ISNUMBER('Panel Spreadsheet'!H76),'Panel Spreadsheet'!$E76-'Panel Spreadsheet'!H$4,"")</f>
        <v/>
      </c>
      <c r="I124" t="str">
        <f>IF(ISNUMBER('Panel Spreadsheet'!I76),'Panel Spreadsheet'!$E76-'Panel Spreadsheet'!I$4,"")</f>
        <v/>
      </c>
      <c r="J124" t="str">
        <f>IF(ISNUMBER('Panel Spreadsheet'!J76),'Panel Spreadsheet'!$E76-'Panel Spreadsheet'!J$4,"")</f>
        <v/>
      </c>
      <c r="K124" t="str">
        <f>IF(ISNUMBER('Panel Spreadsheet'!K76),'Panel Spreadsheet'!$E76-'Panel Spreadsheet'!K$4,"")</f>
        <v/>
      </c>
      <c r="L124" t="str">
        <f>IF(ISNUMBER('Panel Spreadsheet'!L76),'Panel Spreadsheet'!$E76-'Panel Spreadsheet'!L$4,"")</f>
        <v/>
      </c>
      <c r="M124" t="str">
        <f>IF(ISNUMBER('Panel Spreadsheet'!M76),'Panel Spreadsheet'!$E76-'Panel Spreadsheet'!M$4,"")</f>
        <v/>
      </c>
      <c r="N124" t="str">
        <f>IF(ISNUMBER('Panel Spreadsheet'!N76),'Panel Spreadsheet'!$E76-'Panel Spreadsheet'!N$4,"")</f>
        <v/>
      </c>
      <c r="O124" t="str">
        <f>IF(ISNUMBER('Panel Spreadsheet'!O76),'Panel Spreadsheet'!$E76-'Panel Spreadsheet'!O$4,"")</f>
        <v/>
      </c>
      <c r="P124" t="str">
        <f>IF(ISNUMBER('Panel Spreadsheet'!P76),'Panel Spreadsheet'!$E76-'Panel Spreadsheet'!P$4,"")</f>
        <v/>
      </c>
      <c r="Q124" t="str">
        <f>IF(ISNUMBER('Panel Spreadsheet'!Q76),'Panel Spreadsheet'!$E76-'Panel Spreadsheet'!Q$4,"")</f>
        <v/>
      </c>
      <c r="R124" t="str">
        <f>IF(ISNUMBER('Panel Spreadsheet'!R76),'Panel Spreadsheet'!$E76-'Panel Spreadsheet'!R$4,"")</f>
        <v/>
      </c>
      <c r="S124" t="str">
        <f>IF(ISNUMBER('Panel Spreadsheet'!S76),'Panel Spreadsheet'!$E76-'Panel Spreadsheet'!S$4,"")</f>
        <v/>
      </c>
      <c r="T124" t="str">
        <f>IF(ISNUMBER('Panel Spreadsheet'!T76),'Panel Spreadsheet'!$E76-'Panel Spreadsheet'!T$4,"")</f>
        <v/>
      </c>
      <c r="U124" t="str">
        <f>IF(ISNUMBER('Panel Spreadsheet'!U76),'Panel Spreadsheet'!$E76-'Panel Spreadsheet'!U$4,"")</f>
        <v/>
      </c>
      <c r="V124" t="str">
        <f>IF(ISNUMBER('Panel Spreadsheet'!V76),'Panel Spreadsheet'!$E76-'Panel Spreadsheet'!V$4,"")</f>
        <v/>
      </c>
      <c r="W124" t="str">
        <f>IF(ISNUMBER('Panel Spreadsheet'!W76),'Panel Spreadsheet'!$E76-'Panel Spreadsheet'!W$4,"")</f>
        <v/>
      </c>
      <c r="X124" t="str">
        <f>IF(ISNUMBER('Panel Spreadsheet'!X76),'Panel Spreadsheet'!$E76-'Panel Spreadsheet'!X$4,"")</f>
        <v/>
      </c>
      <c r="Y124" t="str">
        <f>IF(ISNUMBER('Panel Spreadsheet'!Y76),'Panel Spreadsheet'!$E76-'Panel Spreadsheet'!Y$4,"")</f>
        <v/>
      </c>
      <c r="Z124" t="str">
        <f>IF(ISNUMBER('Panel Spreadsheet'!Z76),'Panel Spreadsheet'!$E76-'Panel Spreadsheet'!Z$4,"")</f>
        <v/>
      </c>
      <c r="AA124">
        <f>IF(ISNUMBER('Panel Spreadsheet'!AA76),'Panel Spreadsheet'!$E76-'Panel Spreadsheet'!AA$4,"")</f>
        <v>9</v>
      </c>
      <c r="AB124">
        <f>IF(ISNUMBER('Panel Spreadsheet'!AB76),'Panel Spreadsheet'!$E76-'Panel Spreadsheet'!AB$4,"")</f>
        <v>8</v>
      </c>
      <c r="AC124">
        <f>IF(ISNUMBER('Panel Spreadsheet'!AC76),'Panel Spreadsheet'!$E76-'Panel Spreadsheet'!AC$4,"")</f>
        <v>7</v>
      </c>
      <c r="AD124">
        <f>IF(ISNUMBER('Panel Spreadsheet'!AD76),'Panel Spreadsheet'!$E76-'Panel Spreadsheet'!AD$4,"")</f>
        <v>6</v>
      </c>
      <c r="AE124">
        <f>IF(ISNUMBER('Panel Spreadsheet'!AE76),'Panel Spreadsheet'!$E76-'Panel Spreadsheet'!AE$4,"")</f>
        <v>5</v>
      </c>
      <c r="AF124">
        <f>IF(ISNUMBER('Panel Spreadsheet'!AF76),'Panel Spreadsheet'!$E76-'Panel Spreadsheet'!AF$4,"")</f>
        <v>4</v>
      </c>
      <c r="AG124">
        <f>IF(ISNUMBER('Panel Spreadsheet'!AG76),'Panel Spreadsheet'!$E76-'Panel Spreadsheet'!AG$4,"")</f>
        <v>3</v>
      </c>
      <c r="AH124">
        <f>IF(ISNUMBER('Panel Spreadsheet'!AH76),'Panel Spreadsheet'!$E76-'Panel Spreadsheet'!AH$4,"")</f>
        <v>2</v>
      </c>
      <c r="AI124" t="str">
        <f>IF(ISNUMBER('Panel Spreadsheet'!AI76),'Panel Spreadsheet'!$E76-'Panel Spreadsheet'!AI$4,"")</f>
        <v/>
      </c>
      <c r="AJ124" t="str">
        <f>IF(ISNUMBER('Panel Spreadsheet'!AJ76),'Panel Spreadsheet'!$E76-'Panel Spreadsheet'!AJ$4,"")</f>
        <v/>
      </c>
      <c r="AK124" t="str">
        <f>IF(ISNUMBER('Panel Spreadsheet'!AK76),'Panel Spreadsheet'!$E76-'Panel Spreadsheet'!AK$4,"")</f>
        <v/>
      </c>
      <c r="AL124" t="str">
        <f>IF(ISNUMBER('Panel Spreadsheet'!AL76),'Panel Spreadsheet'!$E76-'Panel Spreadsheet'!AL$4,"")</f>
        <v/>
      </c>
      <c r="AM124" t="str">
        <f>IF(ISNUMBER('Panel Spreadsheet'!AM76),'Panel Spreadsheet'!$E76-'Panel Spreadsheet'!AM$4,"")</f>
        <v/>
      </c>
      <c r="AN124" t="str">
        <f>IF(ISNUMBER('Panel Spreadsheet'!AN76),'Panel Spreadsheet'!$E76-'Panel Spreadsheet'!AN$4,"")</f>
        <v/>
      </c>
      <c r="AO124" t="str">
        <f>IF(ISNUMBER('Panel Spreadsheet'!AO76),'Panel Spreadsheet'!$E76-'Panel Spreadsheet'!AO$4,"")</f>
        <v/>
      </c>
      <c r="AP124" t="str">
        <f>IF(ISNUMBER('Panel Spreadsheet'!AP76),'Panel Spreadsheet'!$E76-'Panel Spreadsheet'!AP$4,"")</f>
        <v/>
      </c>
      <c r="AQ124" t="str">
        <f>IF(ISNUMBER('Panel Spreadsheet'!AQ76),'Panel Spreadsheet'!$E76-'Panel Spreadsheet'!AQ$4,"")</f>
        <v/>
      </c>
      <c r="AR124" t="str">
        <f>IF(ISNUMBER('Panel Spreadsheet'!AR76),'Panel Spreadsheet'!$E76-'Panel Spreadsheet'!AR$4,"")</f>
        <v/>
      </c>
      <c r="AS124" t="str">
        <f>IF(ISNUMBER('Panel Spreadsheet'!AS76),'Panel Spreadsheet'!$E76-'Panel Spreadsheet'!AS$4,"")</f>
        <v/>
      </c>
      <c r="AT124" t="str">
        <f>IF(ISNUMBER('Panel Spreadsheet'!AT76),'Panel Spreadsheet'!$E76-'Panel Spreadsheet'!AT$4,"")</f>
        <v/>
      </c>
      <c r="AU124" t="str">
        <f>IF(ISNUMBER('Panel Spreadsheet'!AU76),'Panel Spreadsheet'!$E76-'Panel Spreadsheet'!AU$4,"")</f>
        <v/>
      </c>
      <c r="AV124" t="str">
        <f>IF(ISNUMBER('Panel Spreadsheet'!AV76),'Panel Spreadsheet'!$E76-'Panel Spreadsheet'!AV$4,"")</f>
        <v/>
      </c>
      <c r="AW124" t="str">
        <f>IF(ISNUMBER('Panel Spreadsheet'!AW76),'Panel Spreadsheet'!$E76-'Panel Spreadsheet'!AW$4,"")</f>
        <v/>
      </c>
      <c r="AX124" t="str">
        <f>IF(ISNUMBER('Panel Spreadsheet'!AX76),'Panel Spreadsheet'!$E76-'Panel Spreadsheet'!AX$4,"")</f>
        <v/>
      </c>
      <c r="AY124" t="str">
        <f>IF(ISNUMBER('Panel Spreadsheet'!AY76),'Panel Spreadsheet'!$E76-'Panel Spreadsheet'!AY$4,"")</f>
        <v/>
      </c>
    </row>
    <row r="125" spans="1:51" x14ac:dyDescent="0.35">
      <c r="A125" t="s">
        <v>65</v>
      </c>
      <c r="B125" t="s">
        <v>157</v>
      </c>
      <c r="C125" s="15">
        <v>2.5</v>
      </c>
      <c r="D125">
        <v>1949</v>
      </c>
      <c r="E125">
        <v>1951</v>
      </c>
      <c r="F125" t="str">
        <f>IF(ISNUMBER('Panel Spreadsheet'!F77),'Panel Spreadsheet'!$E77-'Panel Spreadsheet'!F$4,"")</f>
        <v/>
      </c>
      <c r="G125" t="str">
        <f>IF(ISNUMBER('Panel Spreadsheet'!G77),'Panel Spreadsheet'!$E77-'Panel Spreadsheet'!G$4,"")</f>
        <v/>
      </c>
      <c r="H125" t="str">
        <f>IF(ISNUMBER('Panel Spreadsheet'!H77),'Panel Spreadsheet'!$E77-'Panel Spreadsheet'!H$4,"")</f>
        <v/>
      </c>
      <c r="I125" t="str">
        <f>IF(ISNUMBER('Panel Spreadsheet'!I77),'Panel Spreadsheet'!$E77-'Panel Spreadsheet'!I$4,"")</f>
        <v/>
      </c>
      <c r="J125" t="str">
        <f>IF(ISNUMBER('Panel Spreadsheet'!J77),'Panel Spreadsheet'!$E77-'Panel Spreadsheet'!J$4,"")</f>
        <v/>
      </c>
      <c r="K125" t="str">
        <f>IF(ISNUMBER('Panel Spreadsheet'!K77),'Panel Spreadsheet'!$E77-'Panel Spreadsheet'!K$4,"")</f>
        <v/>
      </c>
      <c r="L125" t="str">
        <f>IF(ISNUMBER('Panel Spreadsheet'!L77),'Panel Spreadsheet'!$E77-'Panel Spreadsheet'!L$4,"")</f>
        <v/>
      </c>
      <c r="M125" t="str">
        <f>IF(ISNUMBER('Panel Spreadsheet'!M77),'Panel Spreadsheet'!$E77-'Panel Spreadsheet'!M$4,"")</f>
        <v/>
      </c>
      <c r="N125" t="str">
        <f>IF(ISNUMBER('Panel Spreadsheet'!N77),'Panel Spreadsheet'!$E77-'Panel Spreadsheet'!N$4,"")</f>
        <v/>
      </c>
      <c r="O125" t="str">
        <f>IF(ISNUMBER('Panel Spreadsheet'!O77),'Panel Spreadsheet'!$E77-'Panel Spreadsheet'!O$4,"")</f>
        <v/>
      </c>
      <c r="P125" t="str">
        <f>IF(ISNUMBER('Panel Spreadsheet'!P77),'Panel Spreadsheet'!$E77-'Panel Spreadsheet'!P$4,"")</f>
        <v/>
      </c>
      <c r="Q125" t="str">
        <f>IF(ISNUMBER('Panel Spreadsheet'!Q77),'Panel Spreadsheet'!$E77-'Panel Spreadsheet'!Q$4,"")</f>
        <v/>
      </c>
      <c r="R125" t="str">
        <f>IF(ISNUMBER('Panel Spreadsheet'!R77),'Panel Spreadsheet'!$E77-'Panel Spreadsheet'!R$4,"")</f>
        <v/>
      </c>
      <c r="S125" t="str">
        <f>IF(ISNUMBER('Panel Spreadsheet'!S77),'Panel Spreadsheet'!$E77-'Panel Spreadsheet'!S$4,"")</f>
        <v/>
      </c>
      <c r="T125" t="str">
        <f>IF(ISNUMBER('Panel Spreadsheet'!T77),'Panel Spreadsheet'!$E77-'Panel Spreadsheet'!T$4,"")</f>
        <v/>
      </c>
      <c r="U125" t="str">
        <f>IF(ISNUMBER('Panel Spreadsheet'!U77),'Panel Spreadsheet'!$E77-'Panel Spreadsheet'!U$4,"")</f>
        <v/>
      </c>
      <c r="V125" t="str">
        <f>IF(ISNUMBER('Panel Spreadsheet'!V77),'Panel Spreadsheet'!$E77-'Panel Spreadsheet'!V$4,"")</f>
        <v/>
      </c>
      <c r="W125" t="str">
        <f>IF(ISNUMBER('Panel Spreadsheet'!W77),'Panel Spreadsheet'!$E77-'Panel Spreadsheet'!W$4,"")</f>
        <v/>
      </c>
      <c r="X125" t="str">
        <f>IF(ISNUMBER('Panel Spreadsheet'!X77),'Panel Spreadsheet'!$E77-'Panel Spreadsheet'!X$4,"")</f>
        <v/>
      </c>
      <c r="Y125" t="str">
        <f>IF(ISNUMBER('Panel Spreadsheet'!Y77),'Panel Spreadsheet'!$E77-'Panel Spreadsheet'!Y$4,"")</f>
        <v/>
      </c>
      <c r="Z125" t="str">
        <f>IF(ISNUMBER('Panel Spreadsheet'!Z77),'Panel Spreadsheet'!$E77-'Panel Spreadsheet'!Z$4,"")</f>
        <v/>
      </c>
      <c r="AA125" t="str">
        <f>IF(ISNUMBER('Panel Spreadsheet'!AA77),'Panel Spreadsheet'!$E77-'Panel Spreadsheet'!AA$4,"")</f>
        <v/>
      </c>
      <c r="AB125" t="str">
        <f>IF(ISNUMBER('Panel Spreadsheet'!AB77),'Panel Spreadsheet'!$E77-'Panel Spreadsheet'!AB$4,"")</f>
        <v/>
      </c>
      <c r="AC125" t="str">
        <f>IF(ISNUMBER('Panel Spreadsheet'!AC77),'Panel Spreadsheet'!$E77-'Panel Spreadsheet'!AC$4,"")</f>
        <v/>
      </c>
      <c r="AD125" t="str">
        <f>IF(ISNUMBER('Panel Spreadsheet'!AD77),'Panel Spreadsheet'!$E77-'Panel Spreadsheet'!AD$4,"")</f>
        <v/>
      </c>
      <c r="AE125" t="str">
        <f>IF(ISNUMBER('Panel Spreadsheet'!AE77),'Panel Spreadsheet'!$E77-'Panel Spreadsheet'!AE$4,"")</f>
        <v/>
      </c>
      <c r="AF125" t="str">
        <f>IF(ISNUMBER('Panel Spreadsheet'!AF77),'Panel Spreadsheet'!$E77-'Panel Spreadsheet'!AF$4,"")</f>
        <v/>
      </c>
      <c r="AG125" t="str">
        <f>IF(ISNUMBER('Panel Spreadsheet'!AG77),'Panel Spreadsheet'!$E77-'Panel Spreadsheet'!AG$4,"")</f>
        <v/>
      </c>
      <c r="AH125" t="str">
        <f>IF(ISNUMBER('Panel Spreadsheet'!AH77),'Panel Spreadsheet'!$E77-'Panel Spreadsheet'!AH$4,"")</f>
        <v/>
      </c>
      <c r="AI125">
        <f>IF(ISNUMBER('Panel Spreadsheet'!AI77),'Panel Spreadsheet'!$E77-'Panel Spreadsheet'!AI$4,"")</f>
        <v>1</v>
      </c>
      <c r="AJ125" t="str">
        <f>IF(ISNUMBER('Panel Spreadsheet'!AJ77),'Panel Spreadsheet'!$E77-'Panel Spreadsheet'!AJ$4,"")</f>
        <v/>
      </c>
      <c r="AK125" t="str">
        <f>IF(ISNUMBER('Panel Spreadsheet'!AK77),'Panel Spreadsheet'!$E77-'Panel Spreadsheet'!AK$4,"")</f>
        <v/>
      </c>
      <c r="AL125" t="str">
        <f>IF(ISNUMBER('Panel Spreadsheet'!AL77),'Panel Spreadsheet'!$E77-'Panel Spreadsheet'!AL$4,"")</f>
        <v/>
      </c>
      <c r="AM125" t="str">
        <f>IF(ISNUMBER('Panel Spreadsheet'!AM77),'Panel Spreadsheet'!$E77-'Panel Spreadsheet'!AM$4,"")</f>
        <v/>
      </c>
      <c r="AN125" t="str">
        <f>IF(ISNUMBER('Panel Spreadsheet'!AN77),'Panel Spreadsheet'!$E77-'Panel Spreadsheet'!AN$4,"")</f>
        <v/>
      </c>
      <c r="AO125" t="str">
        <f>IF(ISNUMBER('Panel Spreadsheet'!AO77),'Panel Spreadsheet'!$E77-'Panel Spreadsheet'!AO$4,"")</f>
        <v/>
      </c>
      <c r="AP125" t="str">
        <f>IF(ISNUMBER('Panel Spreadsheet'!AP77),'Panel Spreadsheet'!$E77-'Panel Spreadsheet'!AP$4,"")</f>
        <v/>
      </c>
      <c r="AQ125" t="str">
        <f>IF(ISNUMBER('Panel Spreadsheet'!AQ77),'Panel Spreadsheet'!$E77-'Panel Spreadsheet'!AQ$4,"")</f>
        <v/>
      </c>
      <c r="AR125" t="str">
        <f>IF(ISNUMBER('Panel Spreadsheet'!AR77),'Panel Spreadsheet'!$E77-'Panel Spreadsheet'!AR$4,"")</f>
        <v/>
      </c>
      <c r="AS125" t="str">
        <f>IF(ISNUMBER('Panel Spreadsheet'!AS77),'Panel Spreadsheet'!$E77-'Panel Spreadsheet'!AS$4,"")</f>
        <v/>
      </c>
      <c r="AT125" t="str">
        <f>IF(ISNUMBER('Panel Spreadsheet'!AT77),'Panel Spreadsheet'!$E77-'Panel Spreadsheet'!AT$4,"")</f>
        <v/>
      </c>
      <c r="AU125" t="str">
        <f>IF(ISNUMBER('Panel Spreadsheet'!AU77),'Panel Spreadsheet'!$E77-'Panel Spreadsheet'!AU$4,"")</f>
        <v/>
      </c>
      <c r="AV125" t="str">
        <f>IF(ISNUMBER('Panel Spreadsheet'!AV77),'Panel Spreadsheet'!$E77-'Panel Spreadsheet'!AV$4,"")</f>
        <v/>
      </c>
      <c r="AW125" t="str">
        <f>IF(ISNUMBER('Panel Spreadsheet'!AW77),'Panel Spreadsheet'!$E77-'Panel Spreadsheet'!AW$4,"")</f>
        <v/>
      </c>
      <c r="AX125" t="str">
        <f>IF(ISNUMBER('Panel Spreadsheet'!AX77),'Panel Spreadsheet'!$E77-'Panel Spreadsheet'!AX$4,"")</f>
        <v/>
      </c>
      <c r="AY125" t="str">
        <f>IF(ISNUMBER('Panel Spreadsheet'!AY77),'Panel Spreadsheet'!$E77-'Panel Spreadsheet'!AY$4,"")</f>
        <v/>
      </c>
    </row>
    <row r="126" spans="1:51" x14ac:dyDescent="0.35">
      <c r="A126" t="s">
        <v>64</v>
      </c>
      <c r="B126" t="s">
        <v>157</v>
      </c>
      <c r="C126" s="15">
        <v>2.5</v>
      </c>
      <c r="D126">
        <v>1949</v>
      </c>
      <c r="E126">
        <v>1951</v>
      </c>
      <c r="F126" t="str">
        <f>IF(ISNUMBER('Panel Spreadsheet'!F78),'Panel Spreadsheet'!$E78-'Panel Spreadsheet'!F$4,"")</f>
        <v/>
      </c>
      <c r="G126" t="str">
        <f>IF(ISNUMBER('Panel Spreadsheet'!G78),'Panel Spreadsheet'!$E78-'Panel Spreadsheet'!G$4,"")</f>
        <v/>
      </c>
      <c r="H126" t="str">
        <f>IF(ISNUMBER('Panel Spreadsheet'!H78),'Panel Spreadsheet'!$E78-'Panel Spreadsheet'!H$4,"")</f>
        <v/>
      </c>
      <c r="I126" t="str">
        <f>IF(ISNUMBER('Panel Spreadsheet'!I78),'Panel Spreadsheet'!$E78-'Panel Spreadsheet'!I$4,"")</f>
        <v/>
      </c>
      <c r="J126" t="str">
        <f>IF(ISNUMBER('Panel Spreadsheet'!J78),'Panel Spreadsheet'!$E78-'Panel Spreadsheet'!J$4,"")</f>
        <v/>
      </c>
      <c r="K126" t="str">
        <f>IF(ISNUMBER('Panel Spreadsheet'!K78),'Panel Spreadsheet'!$E78-'Panel Spreadsheet'!K$4,"")</f>
        <v/>
      </c>
      <c r="L126" t="str">
        <f>IF(ISNUMBER('Panel Spreadsheet'!L78),'Panel Spreadsheet'!$E78-'Panel Spreadsheet'!L$4,"")</f>
        <v/>
      </c>
      <c r="M126" t="str">
        <f>IF(ISNUMBER('Panel Spreadsheet'!M78),'Panel Spreadsheet'!$E78-'Panel Spreadsheet'!M$4,"")</f>
        <v/>
      </c>
      <c r="N126" t="str">
        <f>IF(ISNUMBER('Panel Spreadsheet'!N78),'Panel Spreadsheet'!$E78-'Panel Spreadsheet'!N$4,"")</f>
        <v/>
      </c>
      <c r="O126" t="str">
        <f>IF(ISNUMBER('Panel Spreadsheet'!O78),'Panel Spreadsheet'!$E78-'Panel Spreadsheet'!O$4,"")</f>
        <v/>
      </c>
      <c r="P126" t="str">
        <f>IF(ISNUMBER('Panel Spreadsheet'!P78),'Panel Spreadsheet'!$E78-'Panel Spreadsheet'!P$4,"")</f>
        <v/>
      </c>
      <c r="Q126" t="str">
        <f>IF(ISNUMBER('Panel Spreadsheet'!Q78),'Panel Spreadsheet'!$E78-'Panel Spreadsheet'!Q$4,"")</f>
        <v/>
      </c>
      <c r="R126" t="str">
        <f>IF(ISNUMBER('Panel Spreadsheet'!R78),'Panel Spreadsheet'!$E78-'Panel Spreadsheet'!R$4,"")</f>
        <v/>
      </c>
      <c r="S126" t="str">
        <f>IF(ISNUMBER('Panel Spreadsheet'!S78),'Panel Spreadsheet'!$E78-'Panel Spreadsheet'!S$4,"")</f>
        <v/>
      </c>
      <c r="T126" t="str">
        <f>IF(ISNUMBER('Panel Spreadsheet'!T78),'Panel Spreadsheet'!$E78-'Panel Spreadsheet'!T$4,"")</f>
        <v/>
      </c>
      <c r="U126" t="str">
        <f>IF(ISNUMBER('Panel Spreadsheet'!U78),'Panel Spreadsheet'!$E78-'Panel Spreadsheet'!U$4,"")</f>
        <v/>
      </c>
      <c r="V126" t="str">
        <f>IF(ISNUMBER('Panel Spreadsheet'!V78),'Panel Spreadsheet'!$E78-'Panel Spreadsheet'!V$4,"")</f>
        <v/>
      </c>
      <c r="W126" t="str">
        <f>IF(ISNUMBER('Panel Spreadsheet'!W78),'Panel Spreadsheet'!$E78-'Panel Spreadsheet'!W$4,"")</f>
        <v/>
      </c>
      <c r="X126" t="str">
        <f>IF(ISNUMBER('Panel Spreadsheet'!X78),'Panel Spreadsheet'!$E78-'Panel Spreadsheet'!X$4,"")</f>
        <v/>
      </c>
      <c r="Y126" t="str">
        <f>IF(ISNUMBER('Panel Spreadsheet'!Y78),'Panel Spreadsheet'!$E78-'Panel Spreadsheet'!Y$4,"")</f>
        <v/>
      </c>
      <c r="Z126" t="str">
        <f>IF(ISNUMBER('Panel Spreadsheet'!Z78),'Panel Spreadsheet'!$E78-'Panel Spreadsheet'!Z$4,"")</f>
        <v/>
      </c>
      <c r="AA126" t="str">
        <f>IF(ISNUMBER('Panel Spreadsheet'!AA78),'Panel Spreadsheet'!$E78-'Panel Spreadsheet'!AA$4,"")</f>
        <v/>
      </c>
      <c r="AB126" t="str">
        <f>IF(ISNUMBER('Panel Spreadsheet'!AB78),'Panel Spreadsheet'!$E78-'Panel Spreadsheet'!AB$4,"")</f>
        <v/>
      </c>
      <c r="AC126" t="str">
        <f>IF(ISNUMBER('Panel Spreadsheet'!AC78),'Panel Spreadsheet'!$E78-'Panel Spreadsheet'!AC$4,"")</f>
        <v/>
      </c>
      <c r="AD126" t="str">
        <f>IF(ISNUMBER('Panel Spreadsheet'!AD78),'Panel Spreadsheet'!$E78-'Panel Spreadsheet'!AD$4,"")</f>
        <v/>
      </c>
      <c r="AE126" t="str">
        <f>IF(ISNUMBER('Panel Spreadsheet'!AE78),'Panel Spreadsheet'!$E78-'Panel Spreadsheet'!AE$4,"")</f>
        <v/>
      </c>
      <c r="AF126" t="str">
        <f>IF(ISNUMBER('Panel Spreadsheet'!AF78),'Panel Spreadsheet'!$E78-'Panel Spreadsheet'!AF$4,"")</f>
        <v/>
      </c>
      <c r="AG126" t="str">
        <f>IF(ISNUMBER('Panel Spreadsheet'!AG78),'Panel Spreadsheet'!$E78-'Panel Spreadsheet'!AG$4,"")</f>
        <v/>
      </c>
      <c r="AH126" t="str">
        <f>IF(ISNUMBER('Panel Spreadsheet'!AH78),'Panel Spreadsheet'!$E78-'Panel Spreadsheet'!AH$4,"")</f>
        <v/>
      </c>
      <c r="AI126">
        <f>IF(ISNUMBER('Panel Spreadsheet'!AI78),'Panel Spreadsheet'!$E78-'Panel Spreadsheet'!AI$4,"")</f>
        <v>1</v>
      </c>
      <c r="AJ126" t="str">
        <f>IF(ISNUMBER('Panel Spreadsheet'!AJ78),'Panel Spreadsheet'!$E78-'Panel Spreadsheet'!AJ$4,"")</f>
        <v/>
      </c>
      <c r="AK126" t="str">
        <f>IF(ISNUMBER('Panel Spreadsheet'!AK78),'Panel Spreadsheet'!$E78-'Panel Spreadsheet'!AK$4,"")</f>
        <v/>
      </c>
      <c r="AL126" t="str">
        <f>IF(ISNUMBER('Panel Spreadsheet'!AL78),'Panel Spreadsheet'!$E78-'Panel Spreadsheet'!AL$4,"")</f>
        <v/>
      </c>
      <c r="AM126" t="str">
        <f>IF(ISNUMBER('Panel Spreadsheet'!AM78),'Panel Spreadsheet'!$E78-'Panel Spreadsheet'!AM$4,"")</f>
        <v/>
      </c>
      <c r="AN126" t="str">
        <f>IF(ISNUMBER('Panel Spreadsheet'!AN78),'Panel Spreadsheet'!$E78-'Panel Spreadsheet'!AN$4,"")</f>
        <v/>
      </c>
      <c r="AO126" t="str">
        <f>IF(ISNUMBER('Panel Spreadsheet'!AO78),'Panel Spreadsheet'!$E78-'Panel Spreadsheet'!AO$4,"")</f>
        <v/>
      </c>
      <c r="AP126" t="str">
        <f>IF(ISNUMBER('Panel Spreadsheet'!AP78),'Panel Spreadsheet'!$E78-'Panel Spreadsheet'!AP$4,"")</f>
        <v/>
      </c>
      <c r="AQ126" t="str">
        <f>IF(ISNUMBER('Panel Spreadsheet'!AQ78),'Panel Spreadsheet'!$E78-'Panel Spreadsheet'!AQ$4,"")</f>
        <v/>
      </c>
      <c r="AR126" t="str">
        <f>IF(ISNUMBER('Panel Spreadsheet'!AR78),'Panel Spreadsheet'!$E78-'Panel Spreadsheet'!AR$4,"")</f>
        <v/>
      </c>
      <c r="AS126" t="str">
        <f>IF(ISNUMBER('Panel Spreadsheet'!AS78),'Panel Spreadsheet'!$E78-'Panel Spreadsheet'!AS$4,"")</f>
        <v/>
      </c>
      <c r="AT126" t="str">
        <f>IF(ISNUMBER('Panel Spreadsheet'!AT78),'Panel Spreadsheet'!$E78-'Panel Spreadsheet'!AT$4,"")</f>
        <v/>
      </c>
      <c r="AU126" t="str">
        <f>IF(ISNUMBER('Panel Spreadsheet'!AU78),'Panel Spreadsheet'!$E78-'Panel Spreadsheet'!AU$4,"")</f>
        <v/>
      </c>
      <c r="AV126" t="str">
        <f>IF(ISNUMBER('Panel Spreadsheet'!AV78),'Panel Spreadsheet'!$E78-'Panel Spreadsheet'!AV$4,"")</f>
        <v/>
      </c>
      <c r="AW126" t="str">
        <f>IF(ISNUMBER('Panel Spreadsheet'!AW78),'Panel Spreadsheet'!$E78-'Panel Spreadsheet'!AW$4,"")</f>
        <v/>
      </c>
      <c r="AX126" t="str">
        <f>IF(ISNUMBER('Panel Spreadsheet'!AX78),'Panel Spreadsheet'!$E78-'Panel Spreadsheet'!AX$4,"")</f>
        <v/>
      </c>
      <c r="AY126" t="str">
        <f>IF(ISNUMBER('Panel Spreadsheet'!AY78),'Panel Spreadsheet'!$E78-'Panel Spreadsheet'!AY$4,"")</f>
        <v/>
      </c>
    </row>
    <row r="127" spans="1:51" x14ac:dyDescent="0.35">
      <c r="A127" t="s">
        <v>17</v>
      </c>
      <c r="B127" t="s">
        <v>157</v>
      </c>
      <c r="C127" s="15">
        <v>2.5</v>
      </c>
      <c r="D127">
        <v>1951</v>
      </c>
      <c r="E127">
        <v>1953</v>
      </c>
      <c r="F127" t="str">
        <f>IF(ISNUMBER('Panel Spreadsheet'!F79),'Panel Spreadsheet'!$E79-'Panel Spreadsheet'!F$4,"")</f>
        <v/>
      </c>
      <c r="G127" t="str">
        <f>IF(ISNUMBER('Panel Spreadsheet'!G79),'Panel Spreadsheet'!$E79-'Panel Spreadsheet'!G$4,"")</f>
        <v/>
      </c>
      <c r="H127" t="str">
        <f>IF(ISNUMBER('Panel Spreadsheet'!H79),'Panel Spreadsheet'!$E79-'Panel Spreadsheet'!H$4,"")</f>
        <v/>
      </c>
      <c r="I127" t="str">
        <f>IF(ISNUMBER('Panel Spreadsheet'!I79),'Panel Spreadsheet'!$E79-'Panel Spreadsheet'!I$4,"")</f>
        <v/>
      </c>
      <c r="J127" t="str">
        <f>IF(ISNUMBER('Panel Spreadsheet'!J79),'Panel Spreadsheet'!$E79-'Panel Spreadsheet'!J$4,"")</f>
        <v/>
      </c>
      <c r="K127" t="str">
        <f>IF(ISNUMBER('Panel Spreadsheet'!K79),'Panel Spreadsheet'!$E79-'Panel Spreadsheet'!K$4,"")</f>
        <v/>
      </c>
      <c r="L127" t="str">
        <f>IF(ISNUMBER('Panel Spreadsheet'!L79),'Panel Spreadsheet'!$E79-'Panel Spreadsheet'!L$4,"")</f>
        <v/>
      </c>
      <c r="M127" t="str">
        <f>IF(ISNUMBER('Panel Spreadsheet'!M79),'Panel Spreadsheet'!$E79-'Panel Spreadsheet'!M$4,"")</f>
        <v/>
      </c>
      <c r="N127" t="str">
        <f>IF(ISNUMBER('Panel Spreadsheet'!N79),'Panel Spreadsheet'!$E79-'Panel Spreadsheet'!N$4,"")</f>
        <v/>
      </c>
      <c r="O127" t="str">
        <f>IF(ISNUMBER('Panel Spreadsheet'!O79),'Panel Spreadsheet'!$E79-'Panel Spreadsheet'!O$4,"")</f>
        <v/>
      </c>
      <c r="P127" t="str">
        <f>IF(ISNUMBER('Panel Spreadsheet'!P79),'Panel Spreadsheet'!$E79-'Panel Spreadsheet'!P$4,"")</f>
        <v/>
      </c>
      <c r="Q127" t="str">
        <f>IF(ISNUMBER('Panel Spreadsheet'!Q79),'Panel Spreadsheet'!$E79-'Panel Spreadsheet'!Q$4,"")</f>
        <v/>
      </c>
      <c r="R127" t="str">
        <f>IF(ISNUMBER('Panel Spreadsheet'!R79),'Panel Spreadsheet'!$E79-'Panel Spreadsheet'!R$4,"")</f>
        <v/>
      </c>
      <c r="S127" t="str">
        <f>IF(ISNUMBER('Panel Spreadsheet'!S79),'Panel Spreadsheet'!$E79-'Panel Spreadsheet'!S$4,"")</f>
        <v/>
      </c>
      <c r="T127" t="str">
        <f>IF(ISNUMBER('Panel Spreadsheet'!T79),'Panel Spreadsheet'!$E79-'Panel Spreadsheet'!T$4,"")</f>
        <v/>
      </c>
      <c r="U127" t="str">
        <f>IF(ISNUMBER('Panel Spreadsheet'!U79),'Panel Spreadsheet'!$E79-'Panel Spreadsheet'!U$4,"")</f>
        <v/>
      </c>
      <c r="V127" t="str">
        <f>IF(ISNUMBER('Panel Spreadsheet'!V79),'Panel Spreadsheet'!$E79-'Panel Spreadsheet'!V$4,"")</f>
        <v/>
      </c>
      <c r="W127" t="str">
        <f>IF(ISNUMBER('Panel Spreadsheet'!W79),'Panel Spreadsheet'!$E79-'Panel Spreadsheet'!W$4,"")</f>
        <v/>
      </c>
      <c r="X127" t="str">
        <f>IF(ISNUMBER('Panel Spreadsheet'!X79),'Panel Spreadsheet'!$E79-'Panel Spreadsheet'!X$4,"")</f>
        <v/>
      </c>
      <c r="Y127" t="str">
        <f>IF(ISNUMBER('Panel Spreadsheet'!Y79),'Panel Spreadsheet'!$E79-'Panel Spreadsheet'!Y$4,"")</f>
        <v/>
      </c>
      <c r="Z127" t="str">
        <f>IF(ISNUMBER('Panel Spreadsheet'!Z79),'Panel Spreadsheet'!$E79-'Panel Spreadsheet'!Z$4,"")</f>
        <v/>
      </c>
      <c r="AA127" t="str">
        <f>IF(ISNUMBER('Panel Spreadsheet'!AA79),'Panel Spreadsheet'!$E79-'Panel Spreadsheet'!AA$4,"")</f>
        <v/>
      </c>
      <c r="AB127">
        <f>IF(ISNUMBER('Panel Spreadsheet'!AB79),'Panel Spreadsheet'!$E79-'Panel Spreadsheet'!AB$4,"")</f>
        <v>10</v>
      </c>
      <c r="AC127">
        <f>IF(ISNUMBER('Panel Spreadsheet'!AC79),'Panel Spreadsheet'!$E79-'Panel Spreadsheet'!AC$4,"")</f>
        <v>9</v>
      </c>
      <c r="AD127">
        <f>IF(ISNUMBER('Panel Spreadsheet'!AD79),'Panel Spreadsheet'!$E79-'Panel Spreadsheet'!AD$4,"")</f>
        <v>8</v>
      </c>
      <c r="AE127" t="str">
        <f>IF(ISNUMBER('Panel Spreadsheet'!AE79),'Panel Spreadsheet'!$E79-'Panel Spreadsheet'!AE$4,"")</f>
        <v/>
      </c>
      <c r="AF127">
        <f>IF(ISNUMBER('Panel Spreadsheet'!AF79),'Panel Spreadsheet'!$E79-'Panel Spreadsheet'!AF$4,"")</f>
        <v>6</v>
      </c>
      <c r="AG127">
        <f>IF(ISNUMBER('Panel Spreadsheet'!AG79),'Panel Spreadsheet'!$E79-'Panel Spreadsheet'!AG$4,"")</f>
        <v>5</v>
      </c>
      <c r="AH127">
        <f>IF(ISNUMBER('Panel Spreadsheet'!AH79),'Panel Spreadsheet'!$E79-'Panel Spreadsheet'!AH$4,"")</f>
        <v>4</v>
      </c>
      <c r="AI127">
        <f>IF(ISNUMBER('Panel Spreadsheet'!AI79),'Panel Spreadsheet'!$E79-'Panel Spreadsheet'!AI$4,"")</f>
        <v>3</v>
      </c>
      <c r="AJ127">
        <f>IF(ISNUMBER('Panel Spreadsheet'!AJ79),'Panel Spreadsheet'!$E79-'Panel Spreadsheet'!AJ$4,"")</f>
        <v>2</v>
      </c>
      <c r="AK127" t="str">
        <f>IF(ISNUMBER('Panel Spreadsheet'!AK79),'Panel Spreadsheet'!$E79-'Panel Spreadsheet'!AK$4,"")</f>
        <v/>
      </c>
      <c r="AL127" t="str">
        <f>IF(ISNUMBER('Panel Spreadsheet'!AL79),'Panel Spreadsheet'!$E79-'Panel Spreadsheet'!AL$4,"")</f>
        <v/>
      </c>
      <c r="AM127" t="str">
        <f>IF(ISNUMBER('Panel Spreadsheet'!AM79),'Panel Spreadsheet'!$E79-'Panel Spreadsheet'!AM$4,"")</f>
        <v/>
      </c>
      <c r="AN127" t="str">
        <f>IF(ISNUMBER('Panel Spreadsheet'!AN79),'Panel Spreadsheet'!$E79-'Panel Spreadsheet'!AN$4,"")</f>
        <v/>
      </c>
      <c r="AO127" t="str">
        <f>IF(ISNUMBER('Panel Spreadsheet'!AO79),'Panel Spreadsheet'!$E79-'Panel Spreadsheet'!AO$4,"")</f>
        <v/>
      </c>
      <c r="AP127" t="str">
        <f>IF(ISNUMBER('Panel Spreadsheet'!AP79),'Panel Spreadsheet'!$E79-'Panel Spreadsheet'!AP$4,"")</f>
        <v/>
      </c>
      <c r="AQ127" t="str">
        <f>IF(ISNUMBER('Panel Spreadsheet'!AQ79),'Panel Spreadsheet'!$E79-'Panel Spreadsheet'!AQ$4,"")</f>
        <v/>
      </c>
      <c r="AR127" t="str">
        <f>IF(ISNUMBER('Panel Spreadsheet'!AR79),'Panel Spreadsheet'!$E79-'Panel Spreadsheet'!AR$4,"")</f>
        <v/>
      </c>
      <c r="AS127" t="str">
        <f>IF(ISNUMBER('Panel Spreadsheet'!AS79),'Panel Spreadsheet'!$E79-'Panel Spreadsheet'!AS$4,"")</f>
        <v/>
      </c>
      <c r="AT127" t="str">
        <f>IF(ISNUMBER('Panel Spreadsheet'!AT79),'Panel Spreadsheet'!$E79-'Panel Spreadsheet'!AT$4,"")</f>
        <v/>
      </c>
      <c r="AU127" t="str">
        <f>IF(ISNUMBER('Panel Spreadsheet'!AU79),'Panel Spreadsheet'!$E79-'Panel Spreadsheet'!AU$4,"")</f>
        <v/>
      </c>
      <c r="AV127" t="str">
        <f>IF(ISNUMBER('Panel Spreadsheet'!AV79),'Panel Spreadsheet'!$E79-'Panel Spreadsheet'!AV$4,"")</f>
        <v/>
      </c>
      <c r="AW127" t="str">
        <f>IF(ISNUMBER('Panel Spreadsheet'!AW79),'Panel Spreadsheet'!$E79-'Panel Spreadsheet'!AW$4,"")</f>
        <v/>
      </c>
      <c r="AX127" t="str">
        <f>IF(ISNUMBER('Panel Spreadsheet'!AX79),'Panel Spreadsheet'!$E79-'Panel Spreadsheet'!AX$4,"")</f>
        <v/>
      </c>
      <c r="AY127" t="str">
        <f>IF(ISNUMBER('Panel Spreadsheet'!AY79),'Panel Spreadsheet'!$E79-'Panel Spreadsheet'!AY$4,"")</f>
        <v/>
      </c>
    </row>
    <row r="128" spans="1:51" x14ac:dyDescent="0.35">
      <c r="A128" t="s">
        <v>17</v>
      </c>
      <c r="B128" t="s">
        <v>157</v>
      </c>
      <c r="C128" s="15">
        <v>2.5</v>
      </c>
      <c r="D128">
        <v>1952</v>
      </c>
      <c r="E128">
        <v>1954</v>
      </c>
      <c r="F128" t="str">
        <f>IF(ISNUMBER('Panel Spreadsheet'!F80),'Panel Spreadsheet'!$E80-'Panel Spreadsheet'!F$4,"")</f>
        <v/>
      </c>
      <c r="G128" t="str">
        <f>IF(ISNUMBER('Panel Spreadsheet'!G80),'Panel Spreadsheet'!$E80-'Panel Spreadsheet'!G$4,"")</f>
        <v/>
      </c>
      <c r="H128" t="str">
        <f>IF(ISNUMBER('Panel Spreadsheet'!H80),'Panel Spreadsheet'!$E80-'Panel Spreadsheet'!H$4,"")</f>
        <v/>
      </c>
      <c r="I128" t="str">
        <f>IF(ISNUMBER('Panel Spreadsheet'!I80),'Panel Spreadsheet'!$E80-'Panel Spreadsheet'!I$4,"")</f>
        <v/>
      </c>
      <c r="J128" t="str">
        <f>IF(ISNUMBER('Panel Spreadsheet'!J80),'Panel Spreadsheet'!$E80-'Panel Spreadsheet'!J$4,"")</f>
        <v/>
      </c>
      <c r="K128" t="str">
        <f>IF(ISNUMBER('Panel Spreadsheet'!K80),'Panel Spreadsheet'!$E80-'Panel Spreadsheet'!K$4,"")</f>
        <v/>
      </c>
      <c r="L128" t="str">
        <f>IF(ISNUMBER('Panel Spreadsheet'!L80),'Panel Spreadsheet'!$E80-'Panel Spreadsheet'!L$4,"")</f>
        <v/>
      </c>
      <c r="M128" t="str">
        <f>IF(ISNUMBER('Panel Spreadsheet'!M80),'Panel Spreadsheet'!$E80-'Panel Spreadsheet'!M$4,"")</f>
        <v/>
      </c>
      <c r="N128" t="str">
        <f>IF(ISNUMBER('Panel Spreadsheet'!N80),'Panel Spreadsheet'!$E80-'Panel Spreadsheet'!N$4,"")</f>
        <v/>
      </c>
      <c r="O128" t="str">
        <f>IF(ISNUMBER('Panel Spreadsheet'!O80),'Panel Spreadsheet'!$E80-'Panel Spreadsheet'!O$4,"")</f>
        <v/>
      </c>
      <c r="P128" t="str">
        <f>IF(ISNUMBER('Panel Spreadsheet'!P80),'Panel Spreadsheet'!$E80-'Panel Spreadsheet'!P$4,"")</f>
        <v/>
      </c>
      <c r="Q128" t="str">
        <f>IF(ISNUMBER('Panel Spreadsheet'!Q80),'Panel Spreadsheet'!$E80-'Panel Spreadsheet'!Q$4,"")</f>
        <v/>
      </c>
      <c r="R128" t="str">
        <f>IF(ISNUMBER('Panel Spreadsheet'!R80),'Panel Spreadsheet'!$E80-'Panel Spreadsheet'!R$4,"")</f>
        <v/>
      </c>
      <c r="S128" t="str">
        <f>IF(ISNUMBER('Panel Spreadsheet'!S80),'Panel Spreadsheet'!$E80-'Panel Spreadsheet'!S$4,"")</f>
        <v/>
      </c>
      <c r="T128" t="str">
        <f>IF(ISNUMBER('Panel Spreadsheet'!T80),'Panel Spreadsheet'!$E80-'Panel Spreadsheet'!T$4,"")</f>
        <v/>
      </c>
      <c r="U128" t="str">
        <f>IF(ISNUMBER('Panel Spreadsheet'!U80),'Panel Spreadsheet'!$E80-'Panel Spreadsheet'!U$4,"")</f>
        <v/>
      </c>
      <c r="V128" t="str">
        <f>IF(ISNUMBER('Panel Spreadsheet'!V80),'Panel Spreadsheet'!$E80-'Panel Spreadsheet'!V$4,"")</f>
        <v/>
      </c>
      <c r="W128" t="str">
        <f>IF(ISNUMBER('Panel Spreadsheet'!W80),'Panel Spreadsheet'!$E80-'Panel Spreadsheet'!W$4,"")</f>
        <v/>
      </c>
      <c r="X128" t="str">
        <f>IF(ISNUMBER('Panel Spreadsheet'!X80),'Panel Spreadsheet'!$E80-'Panel Spreadsheet'!X$4,"")</f>
        <v/>
      </c>
      <c r="Y128" t="str">
        <f>IF(ISNUMBER('Panel Spreadsheet'!Y80),'Panel Spreadsheet'!$E80-'Panel Spreadsheet'!Y$4,"")</f>
        <v/>
      </c>
      <c r="Z128" t="str">
        <f>IF(ISNUMBER('Panel Spreadsheet'!Z80),'Panel Spreadsheet'!$E80-'Panel Spreadsheet'!Z$4,"")</f>
        <v/>
      </c>
      <c r="AA128" t="str">
        <f>IF(ISNUMBER('Panel Spreadsheet'!AA80),'Panel Spreadsheet'!$E80-'Panel Spreadsheet'!AA$4,"")</f>
        <v/>
      </c>
      <c r="AB128" t="str">
        <f>IF(ISNUMBER('Panel Spreadsheet'!AB80),'Panel Spreadsheet'!$E80-'Panel Spreadsheet'!AB$4,"")</f>
        <v/>
      </c>
      <c r="AC128">
        <f>IF(ISNUMBER('Panel Spreadsheet'!AC80),'Panel Spreadsheet'!$E80-'Panel Spreadsheet'!AC$4,"")</f>
        <v>10</v>
      </c>
      <c r="AD128">
        <f>IF(ISNUMBER('Panel Spreadsheet'!AD80),'Panel Spreadsheet'!$E80-'Panel Spreadsheet'!AD$4,"")</f>
        <v>9</v>
      </c>
      <c r="AE128">
        <f>IF(ISNUMBER('Panel Spreadsheet'!AE80),'Panel Spreadsheet'!$E80-'Panel Spreadsheet'!AE$4,"")</f>
        <v>8</v>
      </c>
      <c r="AF128">
        <f>IF(ISNUMBER('Panel Spreadsheet'!AF80),'Panel Spreadsheet'!$E80-'Panel Spreadsheet'!AF$4,"")</f>
        <v>7</v>
      </c>
      <c r="AG128">
        <f>IF(ISNUMBER('Panel Spreadsheet'!AG80),'Panel Spreadsheet'!$E80-'Panel Spreadsheet'!AG$4,"")</f>
        <v>6</v>
      </c>
      <c r="AH128">
        <f>IF(ISNUMBER('Panel Spreadsheet'!AH80),'Panel Spreadsheet'!$E80-'Panel Spreadsheet'!AH$4,"")</f>
        <v>5</v>
      </c>
      <c r="AI128">
        <f>IF(ISNUMBER('Panel Spreadsheet'!AI80),'Panel Spreadsheet'!$E80-'Panel Spreadsheet'!AI$4,"")</f>
        <v>4</v>
      </c>
      <c r="AJ128">
        <f>IF(ISNUMBER('Panel Spreadsheet'!AJ80),'Panel Spreadsheet'!$E80-'Panel Spreadsheet'!AJ$4,"")</f>
        <v>3</v>
      </c>
      <c r="AK128">
        <f>IF(ISNUMBER('Panel Spreadsheet'!AK80),'Panel Spreadsheet'!$E80-'Panel Spreadsheet'!AK$4,"")</f>
        <v>2</v>
      </c>
      <c r="AL128">
        <f>IF(ISNUMBER('Panel Spreadsheet'!AL80),'Panel Spreadsheet'!$E80-'Panel Spreadsheet'!AL$4,"")</f>
        <v>1</v>
      </c>
      <c r="AM128" t="str">
        <f>IF(ISNUMBER('Panel Spreadsheet'!AM80),'Panel Spreadsheet'!$E80-'Panel Spreadsheet'!AM$4,"")</f>
        <v/>
      </c>
      <c r="AN128" t="str">
        <f>IF(ISNUMBER('Panel Spreadsheet'!AN80),'Panel Spreadsheet'!$E80-'Panel Spreadsheet'!AN$4,"")</f>
        <v/>
      </c>
      <c r="AO128" t="str">
        <f>IF(ISNUMBER('Panel Spreadsheet'!AO80),'Panel Spreadsheet'!$E80-'Panel Spreadsheet'!AO$4,"")</f>
        <v/>
      </c>
      <c r="AP128" t="str">
        <f>IF(ISNUMBER('Panel Spreadsheet'!AP80),'Panel Spreadsheet'!$E80-'Panel Spreadsheet'!AP$4,"")</f>
        <v/>
      </c>
      <c r="AQ128" t="str">
        <f>IF(ISNUMBER('Panel Spreadsheet'!AQ80),'Panel Spreadsheet'!$E80-'Panel Spreadsheet'!AQ$4,"")</f>
        <v/>
      </c>
      <c r="AR128" t="str">
        <f>IF(ISNUMBER('Panel Spreadsheet'!AR80),'Panel Spreadsheet'!$E80-'Panel Spreadsheet'!AR$4,"")</f>
        <v/>
      </c>
      <c r="AS128" t="str">
        <f>IF(ISNUMBER('Panel Spreadsheet'!AS80),'Panel Spreadsheet'!$E80-'Panel Spreadsheet'!AS$4,"")</f>
        <v/>
      </c>
      <c r="AT128" t="str">
        <f>IF(ISNUMBER('Panel Spreadsheet'!AT80),'Panel Spreadsheet'!$E80-'Panel Spreadsheet'!AT$4,"")</f>
        <v/>
      </c>
      <c r="AU128" t="str">
        <f>IF(ISNUMBER('Panel Spreadsheet'!AU80),'Panel Spreadsheet'!$E80-'Panel Spreadsheet'!AU$4,"")</f>
        <v/>
      </c>
      <c r="AV128" t="str">
        <f>IF(ISNUMBER('Panel Spreadsheet'!AV80),'Panel Spreadsheet'!$E80-'Panel Spreadsheet'!AV$4,"")</f>
        <v/>
      </c>
      <c r="AW128" t="str">
        <f>IF(ISNUMBER('Panel Spreadsheet'!AW80),'Panel Spreadsheet'!$E80-'Panel Spreadsheet'!AW$4,"")</f>
        <v/>
      </c>
      <c r="AX128" t="str">
        <f>IF(ISNUMBER('Panel Spreadsheet'!AX80),'Panel Spreadsheet'!$E80-'Panel Spreadsheet'!AX$4,"")</f>
        <v/>
      </c>
      <c r="AY128" t="str">
        <f>IF(ISNUMBER('Panel Spreadsheet'!AY80),'Panel Spreadsheet'!$E80-'Panel Spreadsheet'!AY$4,"")</f>
        <v/>
      </c>
    </row>
    <row r="129" spans="1:51" x14ac:dyDescent="0.35">
      <c r="A129" t="s">
        <v>17</v>
      </c>
      <c r="B129" t="s">
        <v>157</v>
      </c>
      <c r="C129" s="15">
        <v>2.5</v>
      </c>
      <c r="D129">
        <v>1954</v>
      </c>
      <c r="E129">
        <v>1956</v>
      </c>
      <c r="F129" t="str">
        <f>IF(ISNUMBER('Panel Spreadsheet'!F81),'Panel Spreadsheet'!$E81-'Panel Spreadsheet'!F$4,"")</f>
        <v/>
      </c>
      <c r="G129" t="str">
        <f>IF(ISNUMBER('Panel Spreadsheet'!G81),'Panel Spreadsheet'!$E81-'Panel Spreadsheet'!G$4,"")</f>
        <v/>
      </c>
      <c r="H129" t="str">
        <f>IF(ISNUMBER('Panel Spreadsheet'!H81),'Panel Spreadsheet'!$E81-'Panel Spreadsheet'!H$4,"")</f>
        <v/>
      </c>
      <c r="I129" t="str">
        <f>IF(ISNUMBER('Panel Spreadsheet'!I81),'Panel Spreadsheet'!$E81-'Panel Spreadsheet'!I$4,"")</f>
        <v/>
      </c>
      <c r="J129" t="str">
        <f>IF(ISNUMBER('Panel Spreadsheet'!J81),'Panel Spreadsheet'!$E81-'Panel Spreadsheet'!J$4,"")</f>
        <v/>
      </c>
      <c r="K129" t="str">
        <f>IF(ISNUMBER('Panel Spreadsheet'!K81),'Panel Spreadsheet'!$E81-'Panel Spreadsheet'!K$4,"")</f>
        <v/>
      </c>
      <c r="L129" t="str">
        <f>IF(ISNUMBER('Panel Spreadsheet'!L81),'Panel Spreadsheet'!$E81-'Panel Spreadsheet'!L$4,"")</f>
        <v/>
      </c>
      <c r="M129" t="str">
        <f>IF(ISNUMBER('Panel Spreadsheet'!M81),'Panel Spreadsheet'!$E81-'Panel Spreadsheet'!M$4,"")</f>
        <v/>
      </c>
      <c r="N129" t="str">
        <f>IF(ISNUMBER('Panel Spreadsheet'!N81),'Panel Spreadsheet'!$E81-'Panel Spreadsheet'!N$4,"")</f>
        <v/>
      </c>
      <c r="O129" t="str">
        <f>IF(ISNUMBER('Panel Spreadsheet'!O81),'Panel Spreadsheet'!$E81-'Panel Spreadsheet'!O$4,"")</f>
        <v/>
      </c>
      <c r="P129" t="str">
        <f>IF(ISNUMBER('Panel Spreadsheet'!P81),'Panel Spreadsheet'!$E81-'Panel Spreadsheet'!P$4,"")</f>
        <v/>
      </c>
      <c r="Q129" t="str">
        <f>IF(ISNUMBER('Panel Spreadsheet'!Q81),'Panel Spreadsheet'!$E81-'Panel Spreadsheet'!Q$4,"")</f>
        <v/>
      </c>
      <c r="R129" t="str">
        <f>IF(ISNUMBER('Panel Spreadsheet'!R81),'Panel Spreadsheet'!$E81-'Panel Spreadsheet'!R$4,"")</f>
        <v/>
      </c>
      <c r="S129" t="str">
        <f>IF(ISNUMBER('Panel Spreadsheet'!S81),'Panel Spreadsheet'!$E81-'Panel Spreadsheet'!S$4,"")</f>
        <v/>
      </c>
      <c r="T129" t="str">
        <f>IF(ISNUMBER('Panel Spreadsheet'!T81),'Panel Spreadsheet'!$E81-'Panel Spreadsheet'!T$4,"")</f>
        <v/>
      </c>
      <c r="U129" t="str">
        <f>IF(ISNUMBER('Panel Spreadsheet'!U81),'Panel Spreadsheet'!$E81-'Panel Spreadsheet'!U$4,"")</f>
        <v/>
      </c>
      <c r="V129" t="str">
        <f>IF(ISNUMBER('Panel Spreadsheet'!V81),'Panel Spreadsheet'!$E81-'Panel Spreadsheet'!V$4,"")</f>
        <v/>
      </c>
      <c r="W129" t="str">
        <f>IF(ISNUMBER('Panel Spreadsheet'!W81),'Panel Spreadsheet'!$E81-'Panel Spreadsheet'!W$4,"")</f>
        <v/>
      </c>
      <c r="X129" t="str">
        <f>IF(ISNUMBER('Panel Spreadsheet'!X81),'Panel Spreadsheet'!$E81-'Panel Spreadsheet'!X$4,"")</f>
        <v/>
      </c>
      <c r="Y129" t="str">
        <f>IF(ISNUMBER('Panel Spreadsheet'!Y81),'Panel Spreadsheet'!$E81-'Panel Spreadsheet'!Y$4,"")</f>
        <v/>
      </c>
      <c r="Z129" t="str">
        <f>IF(ISNUMBER('Panel Spreadsheet'!Z81),'Panel Spreadsheet'!$E81-'Panel Spreadsheet'!Z$4,"")</f>
        <v/>
      </c>
      <c r="AA129" t="str">
        <f>IF(ISNUMBER('Panel Spreadsheet'!AA81),'Panel Spreadsheet'!$E81-'Panel Spreadsheet'!AA$4,"")</f>
        <v/>
      </c>
      <c r="AB129" t="str">
        <f>IF(ISNUMBER('Panel Spreadsheet'!AB81),'Panel Spreadsheet'!$E81-'Panel Spreadsheet'!AB$4,"")</f>
        <v/>
      </c>
      <c r="AC129" t="str">
        <f>IF(ISNUMBER('Panel Spreadsheet'!AC81),'Panel Spreadsheet'!$E81-'Panel Spreadsheet'!AC$4,"")</f>
        <v/>
      </c>
      <c r="AD129" t="str">
        <f>IF(ISNUMBER('Panel Spreadsheet'!AD81),'Panel Spreadsheet'!$E81-'Panel Spreadsheet'!AD$4,"")</f>
        <v/>
      </c>
      <c r="AE129">
        <f>IF(ISNUMBER('Panel Spreadsheet'!AE81),'Panel Spreadsheet'!$E81-'Panel Spreadsheet'!AE$4,"")</f>
        <v>10</v>
      </c>
      <c r="AF129">
        <f>IF(ISNUMBER('Panel Spreadsheet'!AF81),'Panel Spreadsheet'!$E81-'Panel Spreadsheet'!AF$4,"")</f>
        <v>9</v>
      </c>
      <c r="AG129">
        <f>IF(ISNUMBER('Panel Spreadsheet'!AG81),'Panel Spreadsheet'!$E81-'Panel Spreadsheet'!AG$4,"")</f>
        <v>8</v>
      </c>
      <c r="AH129">
        <f>IF(ISNUMBER('Panel Spreadsheet'!AH81),'Panel Spreadsheet'!$E81-'Panel Spreadsheet'!AH$4,"")</f>
        <v>7</v>
      </c>
      <c r="AI129">
        <f>IF(ISNUMBER('Panel Spreadsheet'!AI81),'Panel Spreadsheet'!$E81-'Panel Spreadsheet'!AI$4,"")</f>
        <v>6</v>
      </c>
      <c r="AJ129">
        <f>IF(ISNUMBER('Panel Spreadsheet'!AJ81),'Panel Spreadsheet'!$E81-'Panel Spreadsheet'!AJ$4,"")</f>
        <v>5</v>
      </c>
      <c r="AK129">
        <f>IF(ISNUMBER('Panel Spreadsheet'!AK81),'Panel Spreadsheet'!$E81-'Panel Spreadsheet'!AK$4,"")</f>
        <v>4</v>
      </c>
      <c r="AL129">
        <f>IF(ISNUMBER('Panel Spreadsheet'!AL81),'Panel Spreadsheet'!$E81-'Panel Spreadsheet'!AL$4,"")</f>
        <v>3</v>
      </c>
      <c r="AM129">
        <f>IF(ISNUMBER('Panel Spreadsheet'!AM81),'Panel Spreadsheet'!$E81-'Panel Spreadsheet'!AM$4,"")</f>
        <v>2</v>
      </c>
      <c r="AN129">
        <f>IF(ISNUMBER('Panel Spreadsheet'!AN81),'Panel Spreadsheet'!$E81-'Panel Spreadsheet'!AN$4,"")</f>
        <v>1</v>
      </c>
      <c r="AO129">
        <f>IF(ISNUMBER('Panel Spreadsheet'!AO81),'Panel Spreadsheet'!$E81-'Panel Spreadsheet'!AO$4,"")</f>
        <v>0</v>
      </c>
      <c r="AP129" t="str">
        <f>IF(ISNUMBER('Panel Spreadsheet'!AP81),'Panel Spreadsheet'!$E81-'Panel Spreadsheet'!AP$4,"")</f>
        <v/>
      </c>
      <c r="AQ129" t="str">
        <f>IF(ISNUMBER('Panel Spreadsheet'!AQ81),'Panel Spreadsheet'!$E81-'Panel Spreadsheet'!AQ$4,"")</f>
        <v/>
      </c>
      <c r="AR129" t="str">
        <f>IF(ISNUMBER('Panel Spreadsheet'!AR81),'Panel Spreadsheet'!$E81-'Panel Spreadsheet'!AR$4,"")</f>
        <v/>
      </c>
      <c r="AS129" t="str">
        <f>IF(ISNUMBER('Panel Spreadsheet'!AS81),'Panel Spreadsheet'!$E81-'Panel Spreadsheet'!AS$4,"")</f>
        <v/>
      </c>
      <c r="AT129" t="str">
        <f>IF(ISNUMBER('Panel Spreadsheet'!AT81),'Panel Spreadsheet'!$E81-'Panel Spreadsheet'!AT$4,"")</f>
        <v/>
      </c>
      <c r="AU129" t="str">
        <f>IF(ISNUMBER('Panel Spreadsheet'!AU81),'Panel Spreadsheet'!$E81-'Panel Spreadsheet'!AU$4,"")</f>
        <v/>
      </c>
      <c r="AV129" t="str">
        <f>IF(ISNUMBER('Panel Spreadsheet'!AV81),'Panel Spreadsheet'!$E81-'Panel Spreadsheet'!AV$4,"")</f>
        <v/>
      </c>
      <c r="AW129" t="str">
        <f>IF(ISNUMBER('Panel Spreadsheet'!AW81),'Panel Spreadsheet'!$E81-'Panel Spreadsheet'!AW$4,"")</f>
        <v/>
      </c>
      <c r="AX129" t="str">
        <f>IF(ISNUMBER('Panel Spreadsheet'!AX81),'Panel Spreadsheet'!$E81-'Panel Spreadsheet'!AX$4,"")</f>
        <v/>
      </c>
      <c r="AY129" t="str">
        <f>IF(ISNUMBER('Panel Spreadsheet'!AY81),'Panel Spreadsheet'!$E81-'Panel Spreadsheet'!AY$4,"")</f>
        <v/>
      </c>
    </row>
    <row r="130" spans="1:51" x14ac:dyDescent="0.35">
      <c r="A130" t="s">
        <v>61</v>
      </c>
      <c r="B130" t="s">
        <v>157</v>
      </c>
      <c r="C130" s="15">
        <v>2.5</v>
      </c>
      <c r="D130">
        <v>1964</v>
      </c>
      <c r="E130">
        <v>1967</v>
      </c>
      <c r="F130" t="str">
        <f>IF(ISNUMBER('Panel Spreadsheet'!F82),'Panel Spreadsheet'!$E82-'Panel Spreadsheet'!F$4,"")</f>
        <v/>
      </c>
      <c r="G130" t="str">
        <f>IF(ISNUMBER('Panel Spreadsheet'!G82),'Panel Spreadsheet'!$E82-'Panel Spreadsheet'!G$4,"")</f>
        <v/>
      </c>
      <c r="H130" t="str">
        <f>IF(ISNUMBER('Panel Spreadsheet'!H82),'Panel Spreadsheet'!$E82-'Panel Spreadsheet'!H$4,"")</f>
        <v/>
      </c>
      <c r="I130" t="str">
        <f>IF(ISNUMBER('Panel Spreadsheet'!I82),'Panel Spreadsheet'!$E82-'Panel Spreadsheet'!I$4,"")</f>
        <v/>
      </c>
      <c r="J130" t="str">
        <f>IF(ISNUMBER('Panel Spreadsheet'!J82),'Panel Spreadsheet'!$E82-'Panel Spreadsheet'!J$4,"")</f>
        <v/>
      </c>
      <c r="K130" t="str">
        <f>IF(ISNUMBER('Panel Spreadsheet'!K82),'Panel Spreadsheet'!$E82-'Panel Spreadsheet'!K$4,"")</f>
        <v/>
      </c>
      <c r="L130" t="str">
        <f>IF(ISNUMBER('Panel Spreadsheet'!L82),'Panel Spreadsheet'!$E82-'Panel Spreadsheet'!L$4,"")</f>
        <v/>
      </c>
      <c r="M130" t="str">
        <f>IF(ISNUMBER('Panel Spreadsheet'!M82),'Panel Spreadsheet'!$E82-'Panel Spreadsheet'!M$4,"")</f>
        <v/>
      </c>
      <c r="N130" t="str">
        <f>IF(ISNUMBER('Panel Spreadsheet'!N82),'Panel Spreadsheet'!$E82-'Panel Spreadsheet'!N$4,"")</f>
        <v/>
      </c>
      <c r="O130" t="str">
        <f>IF(ISNUMBER('Panel Spreadsheet'!O82),'Panel Spreadsheet'!$E82-'Panel Spreadsheet'!O$4,"")</f>
        <v/>
      </c>
      <c r="P130" t="str">
        <f>IF(ISNUMBER('Panel Spreadsheet'!P82),'Panel Spreadsheet'!$E82-'Panel Spreadsheet'!P$4,"")</f>
        <v/>
      </c>
      <c r="Q130" t="str">
        <f>IF(ISNUMBER('Panel Spreadsheet'!Q82),'Panel Spreadsheet'!$E82-'Panel Spreadsheet'!Q$4,"")</f>
        <v/>
      </c>
      <c r="R130" t="str">
        <f>IF(ISNUMBER('Panel Spreadsheet'!R82),'Panel Spreadsheet'!$E82-'Panel Spreadsheet'!R$4,"")</f>
        <v/>
      </c>
      <c r="S130" t="str">
        <f>IF(ISNUMBER('Panel Spreadsheet'!S82),'Panel Spreadsheet'!$E82-'Panel Spreadsheet'!S$4,"")</f>
        <v/>
      </c>
      <c r="T130" t="str">
        <f>IF(ISNUMBER('Panel Spreadsheet'!T82),'Panel Spreadsheet'!$E82-'Panel Spreadsheet'!T$4,"")</f>
        <v/>
      </c>
      <c r="U130" t="str">
        <f>IF(ISNUMBER('Panel Spreadsheet'!U82),'Panel Spreadsheet'!$E82-'Panel Spreadsheet'!U$4,"")</f>
        <v/>
      </c>
      <c r="V130" t="str">
        <f>IF(ISNUMBER('Panel Spreadsheet'!V82),'Panel Spreadsheet'!$E82-'Panel Spreadsheet'!V$4,"")</f>
        <v/>
      </c>
      <c r="W130" t="str">
        <f>IF(ISNUMBER('Panel Spreadsheet'!W82),'Panel Spreadsheet'!$E82-'Panel Spreadsheet'!W$4,"")</f>
        <v/>
      </c>
      <c r="X130" t="str">
        <f>IF(ISNUMBER('Panel Spreadsheet'!X82),'Panel Spreadsheet'!$E82-'Panel Spreadsheet'!X$4,"")</f>
        <v/>
      </c>
      <c r="Y130" t="str">
        <f>IF(ISNUMBER('Panel Spreadsheet'!Y82),'Panel Spreadsheet'!$E82-'Panel Spreadsheet'!Y$4,"")</f>
        <v/>
      </c>
      <c r="Z130" t="str">
        <f>IF(ISNUMBER('Panel Spreadsheet'!Z82),'Panel Spreadsheet'!$E82-'Panel Spreadsheet'!Z$4,"")</f>
        <v/>
      </c>
      <c r="AA130" t="str">
        <f>IF(ISNUMBER('Panel Spreadsheet'!AA82),'Panel Spreadsheet'!$E82-'Panel Spreadsheet'!AA$4,"")</f>
        <v/>
      </c>
      <c r="AB130" t="str">
        <f>IF(ISNUMBER('Panel Spreadsheet'!AB82),'Panel Spreadsheet'!$E82-'Panel Spreadsheet'!AB$4,"")</f>
        <v/>
      </c>
      <c r="AC130" t="str">
        <f>IF(ISNUMBER('Panel Spreadsheet'!AC82),'Panel Spreadsheet'!$E82-'Panel Spreadsheet'!AC$4,"")</f>
        <v/>
      </c>
      <c r="AD130" t="str">
        <f>IF(ISNUMBER('Panel Spreadsheet'!AD82),'Panel Spreadsheet'!$E82-'Panel Spreadsheet'!AD$4,"")</f>
        <v/>
      </c>
      <c r="AE130" t="str">
        <f>IF(ISNUMBER('Panel Spreadsheet'!AE82),'Panel Spreadsheet'!$E82-'Panel Spreadsheet'!AE$4,"")</f>
        <v/>
      </c>
      <c r="AF130" t="str">
        <f>IF(ISNUMBER('Panel Spreadsheet'!AF82),'Panel Spreadsheet'!$E82-'Panel Spreadsheet'!AF$4,"")</f>
        <v/>
      </c>
      <c r="AG130" t="str">
        <f>IF(ISNUMBER('Panel Spreadsheet'!AG82),'Panel Spreadsheet'!$E82-'Panel Spreadsheet'!AG$4,"")</f>
        <v/>
      </c>
      <c r="AH130" t="str">
        <f>IF(ISNUMBER('Panel Spreadsheet'!AH82),'Panel Spreadsheet'!$E82-'Panel Spreadsheet'!AH$4,"")</f>
        <v/>
      </c>
      <c r="AI130" t="str">
        <f>IF(ISNUMBER('Panel Spreadsheet'!AI82),'Panel Spreadsheet'!$E82-'Panel Spreadsheet'!AI$4,"")</f>
        <v/>
      </c>
      <c r="AJ130" t="str">
        <f>IF(ISNUMBER('Panel Spreadsheet'!AJ82),'Panel Spreadsheet'!$E82-'Panel Spreadsheet'!AJ$4,"")</f>
        <v/>
      </c>
      <c r="AK130">
        <f>IF(ISNUMBER('Panel Spreadsheet'!AK82),'Panel Spreadsheet'!$E82-'Panel Spreadsheet'!AK$4,"")</f>
        <v>15</v>
      </c>
      <c r="AL130">
        <f>IF(ISNUMBER('Panel Spreadsheet'!AL82),'Panel Spreadsheet'!$E82-'Panel Spreadsheet'!AL$4,"")</f>
        <v>14</v>
      </c>
      <c r="AM130">
        <f>IF(ISNUMBER('Panel Spreadsheet'!AM82),'Panel Spreadsheet'!$E82-'Panel Spreadsheet'!AM$4,"")</f>
        <v>13</v>
      </c>
      <c r="AN130">
        <f>IF(ISNUMBER('Panel Spreadsheet'!AN82),'Panel Spreadsheet'!$E82-'Panel Spreadsheet'!AN$4,"")</f>
        <v>12</v>
      </c>
      <c r="AO130">
        <f>IF(ISNUMBER('Panel Spreadsheet'!AO82),'Panel Spreadsheet'!$E82-'Panel Spreadsheet'!AO$4,"")</f>
        <v>11</v>
      </c>
      <c r="AP130">
        <f>IF(ISNUMBER('Panel Spreadsheet'!AP82),'Panel Spreadsheet'!$E82-'Panel Spreadsheet'!AP$4,"")</f>
        <v>10</v>
      </c>
      <c r="AQ130">
        <f>IF(ISNUMBER('Panel Spreadsheet'!AQ82),'Panel Spreadsheet'!$E82-'Panel Spreadsheet'!AQ$4,"")</f>
        <v>9</v>
      </c>
      <c r="AR130">
        <f>IF(ISNUMBER('Panel Spreadsheet'!AR82),'Panel Spreadsheet'!$E82-'Panel Spreadsheet'!AR$4,"")</f>
        <v>8</v>
      </c>
      <c r="AS130">
        <f>IF(ISNUMBER('Panel Spreadsheet'!AS82),'Panel Spreadsheet'!$E82-'Panel Spreadsheet'!AS$4,"")</f>
        <v>7</v>
      </c>
      <c r="AT130">
        <f>IF(ISNUMBER('Panel Spreadsheet'!AT82),'Panel Spreadsheet'!$E82-'Panel Spreadsheet'!AT$4,"")</f>
        <v>6</v>
      </c>
      <c r="AU130" t="str">
        <f>IF(ISNUMBER('Panel Spreadsheet'!AU82),'Panel Spreadsheet'!$E82-'Panel Spreadsheet'!AU$4,"")</f>
        <v/>
      </c>
      <c r="AV130" t="str">
        <f>IF(ISNUMBER('Panel Spreadsheet'!AV82),'Panel Spreadsheet'!$E82-'Panel Spreadsheet'!AV$4,"")</f>
        <v/>
      </c>
      <c r="AW130" t="str">
        <f>IF(ISNUMBER('Panel Spreadsheet'!AW82),'Panel Spreadsheet'!$E82-'Panel Spreadsheet'!AW$4,"")</f>
        <v/>
      </c>
      <c r="AX130" t="str">
        <f>IF(ISNUMBER('Panel Spreadsheet'!AX82),'Panel Spreadsheet'!$E82-'Panel Spreadsheet'!AX$4,"")</f>
        <v/>
      </c>
      <c r="AY130" t="str">
        <f>IF(ISNUMBER('Panel Spreadsheet'!AY82),'Panel Spreadsheet'!$E82-'Panel Spreadsheet'!AY$4,"")</f>
        <v/>
      </c>
    </row>
    <row r="131" spans="1:51" x14ac:dyDescent="0.35">
      <c r="A131" s="28" t="s">
        <v>49</v>
      </c>
      <c r="B131" s="21" t="s">
        <v>157</v>
      </c>
      <c r="C131" s="45">
        <v>2.75</v>
      </c>
      <c r="D131" s="21">
        <v>1952</v>
      </c>
      <c r="E131" s="28">
        <v>1957</v>
      </c>
      <c r="F131" t="str">
        <f>IF(ISNUMBER('Panel Spreadsheet'!F83),'Panel Spreadsheet'!$E83-'Panel Spreadsheet'!F$4,"")</f>
        <v/>
      </c>
      <c r="G131" t="str">
        <f>IF(ISNUMBER('Panel Spreadsheet'!G83),'Panel Spreadsheet'!$E83-'Panel Spreadsheet'!G$4,"")</f>
        <v/>
      </c>
      <c r="H131" t="str">
        <f>IF(ISNUMBER('Panel Spreadsheet'!H83),'Panel Spreadsheet'!$E83-'Panel Spreadsheet'!H$4,"")</f>
        <v/>
      </c>
      <c r="I131" t="str">
        <f>IF(ISNUMBER('Panel Spreadsheet'!I83),'Panel Spreadsheet'!$E83-'Panel Spreadsheet'!I$4,"")</f>
        <v/>
      </c>
      <c r="J131" t="str">
        <f>IF(ISNUMBER('Panel Spreadsheet'!J83),'Panel Spreadsheet'!$E83-'Panel Spreadsheet'!J$4,"")</f>
        <v/>
      </c>
      <c r="K131" t="str">
        <f>IF(ISNUMBER('Panel Spreadsheet'!K83),'Panel Spreadsheet'!$E83-'Panel Spreadsheet'!K$4,"")</f>
        <v/>
      </c>
      <c r="L131" t="str">
        <f>IF(ISNUMBER('Panel Spreadsheet'!L83),'Panel Spreadsheet'!$E83-'Panel Spreadsheet'!L$4,"")</f>
        <v/>
      </c>
      <c r="M131" t="str">
        <f>IF(ISNUMBER('Panel Spreadsheet'!M83),'Panel Spreadsheet'!$E83-'Panel Spreadsheet'!M$4,"")</f>
        <v/>
      </c>
      <c r="N131" t="str">
        <f>IF(ISNUMBER('Panel Spreadsheet'!N83),'Panel Spreadsheet'!$E83-'Panel Spreadsheet'!N$4,"")</f>
        <v/>
      </c>
      <c r="O131" t="str">
        <f>IF(ISNUMBER('Panel Spreadsheet'!O83),'Panel Spreadsheet'!$E83-'Panel Spreadsheet'!O$4,"")</f>
        <v/>
      </c>
      <c r="P131" t="str">
        <f>IF(ISNUMBER('Panel Spreadsheet'!P83),'Panel Spreadsheet'!$E83-'Panel Spreadsheet'!P$4,"")</f>
        <v/>
      </c>
      <c r="Q131" t="str">
        <f>IF(ISNUMBER('Panel Spreadsheet'!Q83),'Panel Spreadsheet'!$E83-'Panel Spreadsheet'!Q$4,"")</f>
        <v/>
      </c>
      <c r="R131" t="str">
        <f>IF(ISNUMBER('Panel Spreadsheet'!R83),'Panel Spreadsheet'!$E83-'Panel Spreadsheet'!R$4,"")</f>
        <v/>
      </c>
      <c r="S131" t="str">
        <f>IF(ISNUMBER('Panel Spreadsheet'!S83),'Panel Spreadsheet'!$E83-'Panel Spreadsheet'!S$4,"")</f>
        <v/>
      </c>
      <c r="T131" t="str">
        <f>IF(ISNUMBER('Panel Spreadsheet'!T83),'Panel Spreadsheet'!$E83-'Panel Spreadsheet'!T$4,"")</f>
        <v/>
      </c>
      <c r="U131" t="str">
        <f>IF(ISNUMBER('Panel Spreadsheet'!U83),'Panel Spreadsheet'!$E83-'Panel Spreadsheet'!U$4,"")</f>
        <v/>
      </c>
      <c r="V131" t="str">
        <f>IF(ISNUMBER('Panel Spreadsheet'!V83),'Panel Spreadsheet'!$E83-'Panel Spreadsheet'!V$4,"")</f>
        <v/>
      </c>
      <c r="W131" t="str">
        <f>IF(ISNUMBER('Panel Spreadsheet'!W83),'Panel Spreadsheet'!$E83-'Panel Spreadsheet'!W$4,"")</f>
        <v/>
      </c>
      <c r="X131" t="str">
        <f>IF(ISNUMBER('Panel Spreadsheet'!X83),'Panel Spreadsheet'!$E83-'Panel Spreadsheet'!X$4,"")</f>
        <v/>
      </c>
      <c r="Y131">
        <f>IF(ISNUMBER('Panel Spreadsheet'!Y83),'Panel Spreadsheet'!$E83-'Panel Spreadsheet'!Y$4,"")</f>
        <v>17</v>
      </c>
      <c r="Z131">
        <f>IF(ISNUMBER('Panel Spreadsheet'!Z83),'Panel Spreadsheet'!$E83-'Panel Spreadsheet'!Z$4,"")</f>
        <v>16</v>
      </c>
      <c r="AA131">
        <f>IF(ISNUMBER('Panel Spreadsheet'!AA83),'Panel Spreadsheet'!$E83-'Panel Spreadsheet'!AA$4,"")</f>
        <v>15</v>
      </c>
      <c r="AB131">
        <f>IF(ISNUMBER('Panel Spreadsheet'!AB83),'Panel Spreadsheet'!$E83-'Panel Spreadsheet'!AB$4,"")</f>
        <v>14</v>
      </c>
      <c r="AC131">
        <f>IF(ISNUMBER('Panel Spreadsheet'!AC83),'Panel Spreadsheet'!$E83-'Panel Spreadsheet'!AC$4,"")</f>
        <v>13</v>
      </c>
      <c r="AD131">
        <f>IF(ISNUMBER('Panel Spreadsheet'!AD83),'Panel Spreadsheet'!$E83-'Panel Spreadsheet'!AD$4,"")</f>
        <v>12</v>
      </c>
      <c r="AE131">
        <f>IF(ISNUMBER('Panel Spreadsheet'!AE83),'Panel Spreadsheet'!$E83-'Panel Spreadsheet'!AE$4,"")</f>
        <v>11</v>
      </c>
      <c r="AF131">
        <f>IF(ISNUMBER('Panel Spreadsheet'!AF83),'Panel Spreadsheet'!$E83-'Panel Spreadsheet'!AF$4,"")</f>
        <v>10</v>
      </c>
      <c r="AG131">
        <f>IF(ISNUMBER('Panel Spreadsheet'!AG83),'Panel Spreadsheet'!$E83-'Panel Spreadsheet'!AG$4,"")</f>
        <v>9</v>
      </c>
      <c r="AH131">
        <f>IF(ISNUMBER('Panel Spreadsheet'!AH83),'Panel Spreadsheet'!$E83-'Panel Spreadsheet'!AH$4,"")</f>
        <v>8</v>
      </c>
      <c r="AI131">
        <f>IF(ISNUMBER('Panel Spreadsheet'!AI83),'Panel Spreadsheet'!$E83-'Panel Spreadsheet'!AI$4,"")</f>
        <v>7</v>
      </c>
      <c r="AJ131" t="str">
        <f>IF(ISNUMBER('Panel Spreadsheet'!AJ83),'Panel Spreadsheet'!$E83-'Panel Spreadsheet'!AJ$4,"")</f>
        <v/>
      </c>
      <c r="AK131" t="str">
        <f>IF(ISNUMBER('Panel Spreadsheet'!AK83),'Panel Spreadsheet'!$E83-'Panel Spreadsheet'!AK$4,"")</f>
        <v/>
      </c>
      <c r="AL131" t="str">
        <f>IF(ISNUMBER('Panel Spreadsheet'!AL83),'Panel Spreadsheet'!$E83-'Panel Spreadsheet'!AL$4,"")</f>
        <v/>
      </c>
      <c r="AM131" t="str">
        <f>IF(ISNUMBER('Panel Spreadsheet'!AM83),'Panel Spreadsheet'!$E83-'Panel Spreadsheet'!AM$4,"")</f>
        <v/>
      </c>
      <c r="AN131" t="str">
        <f>IF(ISNUMBER('Panel Spreadsheet'!AN83),'Panel Spreadsheet'!$E83-'Panel Spreadsheet'!AN$4,"")</f>
        <v/>
      </c>
      <c r="AO131" t="str">
        <f>IF(ISNUMBER('Panel Spreadsheet'!AO83),'Panel Spreadsheet'!$E83-'Panel Spreadsheet'!AO$4,"")</f>
        <v/>
      </c>
      <c r="AP131" t="str">
        <f>IF(ISNUMBER('Panel Spreadsheet'!AP83),'Panel Spreadsheet'!$E83-'Panel Spreadsheet'!AP$4,"")</f>
        <v/>
      </c>
      <c r="AQ131" t="str">
        <f>IF(ISNUMBER('Panel Spreadsheet'!AQ83),'Panel Spreadsheet'!$E83-'Panel Spreadsheet'!AQ$4,"")</f>
        <v/>
      </c>
      <c r="AR131" t="str">
        <f>IF(ISNUMBER('Panel Spreadsheet'!AR83),'Panel Spreadsheet'!$E83-'Panel Spreadsheet'!AR$4,"")</f>
        <v/>
      </c>
      <c r="AS131" t="str">
        <f>IF(ISNUMBER('Panel Spreadsheet'!AS83),'Panel Spreadsheet'!$E83-'Panel Spreadsheet'!AS$4,"")</f>
        <v/>
      </c>
      <c r="AT131" t="str">
        <f>IF(ISNUMBER('Panel Spreadsheet'!AT83),'Panel Spreadsheet'!$E83-'Panel Spreadsheet'!AT$4,"")</f>
        <v/>
      </c>
      <c r="AU131" t="str">
        <f>IF(ISNUMBER('Panel Spreadsheet'!AU83),'Panel Spreadsheet'!$E83-'Panel Spreadsheet'!AU$4,"")</f>
        <v/>
      </c>
      <c r="AV131" t="str">
        <f>IF(ISNUMBER('Panel Spreadsheet'!AV83),'Panel Spreadsheet'!$E83-'Panel Spreadsheet'!AV$4,"")</f>
        <v/>
      </c>
      <c r="AW131" t="str">
        <f>IF(ISNUMBER('Panel Spreadsheet'!AW83),'Panel Spreadsheet'!$E83-'Panel Spreadsheet'!AW$4,"")</f>
        <v/>
      </c>
      <c r="AX131" t="str">
        <f>IF(ISNUMBER('Panel Spreadsheet'!AX83),'Panel Spreadsheet'!$E83-'Panel Spreadsheet'!AX$4,"")</f>
        <v/>
      </c>
      <c r="AY131" t="str">
        <f>IF(ISNUMBER('Panel Spreadsheet'!AY83),'Panel Spreadsheet'!$E83-'Panel Spreadsheet'!AY$4,"")</f>
        <v/>
      </c>
    </row>
    <row r="132" spans="1:51" x14ac:dyDescent="0.35">
      <c r="A132" t="s">
        <v>29</v>
      </c>
      <c r="B132" t="s">
        <v>157</v>
      </c>
      <c r="C132" s="15">
        <v>3</v>
      </c>
      <c r="D132">
        <v>1948</v>
      </c>
      <c r="E132">
        <v>1953</v>
      </c>
      <c r="F132" t="str">
        <f>IF(ISNUMBER('Panel Spreadsheet'!F84),'Panel Spreadsheet'!$E84-'Panel Spreadsheet'!F$4,"")</f>
        <v/>
      </c>
      <c r="G132" t="str">
        <f>IF(ISNUMBER('Panel Spreadsheet'!G84),'Panel Spreadsheet'!$E84-'Panel Spreadsheet'!G$4,"")</f>
        <v/>
      </c>
      <c r="H132" t="str">
        <f>IF(ISNUMBER('Panel Spreadsheet'!H84),'Panel Spreadsheet'!$E84-'Panel Spreadsheet'!H$4,"")</f>
        <v/>
      </c>
      <c r="I132" t="str">
        <f>IF(ISNUMBER('Panel Spreadsheet'!I84),'Panel Spreadsheet'!$E84-'Panel Spreadsheet'!I$4,"")</f>
        <v/>
      </c>
      <c r="J132" t="str">
        <f>IF(ISNUMBER('Panel Spreadsheet'!J84),'Panel Spreadsheet'!$E84-'Panel Spreadsheet'!J$4,"")</f>
        <v/>
      </c>
      <c r="K132" t="str">
        <f>IF(ISNUMBER('Panel Spreadsheet'!K84),'Panel Spreadsheet'!$E84-'Panel Spreadsheet'!K$4,"")</f>
        <v/>
      </c>
      <c r="L132" t="str">
        <f>IF(ISNUMBER('Panel Spreadsheet'!L84),'Panel Spreadsheet'!$E84-'Panel Spreadsheet'!L$4,"")</f>
        <v/>
      </c>
      <c r="M132" t="str">
        <f>IF(ISNUMBER('Panel Spreadsheet'!M84),'Panel Spreadsheet'!$E84-'Panel Spreadsheet'!M$4,"")</f>
        <v/>
      </c>
      <c r="N132" t="str">
        <f>IF(ISNUMBER('Panel Spreadsheet'!N84),'Panel Spreadsheet'!$E84-'Panel Spreadsheet'!N$4,"")</f>
        <v/>
      </c>
      <c r="O132" t="str">
        <f>IF(ISNUMBER('Panel Spreadsheet'!O84),'Panel Spreadsheet'!$E84-'Panel Spreadsheet'!O$4,"")</f>
        <v/>
      </c>
      <c r="P132" t="str">
        <f>IF(ISNUMBER('Panel Spreadsheet'!P84),'Panel Spreadsheet'!$E84-'Panel Spreadsheet'!P$4,"")</f>
        <v/>
      </c>
      <c r="Q132" t="str">
        <f>IF(ISNUMBER('Panel Spreadsheet'!Q84),'Panel Spreadsheet'!$E84-'Panel Spreadsheet'!Q$4,"")</f>
        <v/>
      </c>
      <c r="R132" t="str">
        <f>IF(ISNUMBER('Panel Spreadsheet'!R84),'Panel Spreadsheet'!$E84-'Panel Spreadsheet'!R$4,"")</f>
        <v/>
      </c>
      <c r="S132" t="str">
        <f>IF(ISNUMBER('Panel Spreadsheet'!S84),'Panel Spreadsheet'!$E84-'Panel Spreadsheet'!S$4,"")</f>
        <v/>
      </c>
      <c r="T132" t="str">
        <f>IF(ISNUMBER('Panel Spreadsheet'!T84),'Panel Spreadsheet'!$E84-'Panel Spreadsheet'!T$4,"")</f>
        <v/>
      </c>
      <c r="U132" t="str">
        <f>IF(ISNUMBER('Panel Spreadsheet'!U84),'Panel Spreadsheet'!$E84-'Panel Spreadsheet'!U$4,"")</f>
        <v/>
      </c>
      <c r="V132" t="str">
        <f>IF(ISNUMBER('Panel Spreadsheet'!V84),'Panel Spreadsheet'!$E84-'Panel Spreadsheet'!V$4,"")</f>
        <v/>
      </c>
      <c r="W132" t="str">
        <f>IF(ISNUMBER('Panel Spreadsheet'!W84),'Panel Spreadsheet'!$E84-'Panel Spreadsheet'!W$4,"")</f>
        <v/>
      </c>
      <c r="X132">
        <f>IF(ISNUMBER('Panel Spreadsheet'!X84),'Panel Spreadsheet'!$E84-'Panel Spreadsheet'!X$4,"")</f>
        <v>14</v>
      </c>
      <c r="Y132">
        <f>IF(ISNUMBER('Panel Spreadsheet'!Y84),'Panel Spreadsheet'!$E84-'Panel Spreadsheet'!Y$4,"")</f>
        <v>13</v>
      </c>
      <c r="Z132">
        <f>IF(ISNUMBER('Panel Spreadsheet'!Z84),'Panel Spreadsheet'!$E84-'Panel Spreadsheet'!Z$4,"")</f>
        <v>12</v>
      </c>
      <c r="AA132">
        <f>IF(ISNUMBER('Panel Spreadsheet'!AA84),'Panel Spreadsheet'!$E84-'Panel Spreadsheet'!AA$4,"")</f>
        <v>11</v>
      </c>
      <c r="AB132">
        <f>IF(ISNUMBER('Panel Spreadsheet'!AB84),'Panel Spreadsheet'!$E84-'Panel Spreadsheet'!AB$4,"")</f>
        <v>10</v>
      </c>
      <c r="AC132">
        <f>IF(ISNUMBER('Panel Spreadsheet'!AC84),'Panel Spreadsheet'!$E84-'Panel Spreadsheet'!AC$4,"")</f>
        <v>9</v>
      </c>
      <c r="AD132">
        <f>IF(ISNUMBER('Panel Spreadsheet'!AD84),'Panel Spreadsheet'!$E84-'Panel Spreadsheet'!AD$4,"")</f>
        <v>8</v>
      </c>
      <c r="AE132">
        <f>IF(ISNUMBER('Panel Spreadsheet'!AE84),'Panel Spreadsheet'!$E84-'Panel Spreadsheet'!AE$4,"")</f>
        <v>7</v>
      </c>
      <c r="AF132">
        <f>IF(ISNUMBER('Panel Spreadsheet'!AF84),'Panel Spreadsheet'!$E84-'Panel Spreadsheet'!AF$4,"")</f>
        <v>6</v>
      </c>
      <c r="AG132" t="str">
        <f>IF(ISNUMBER('Panel Spreadsheet'!AG84),'Panel Spreadsheet'!$E84-'Panel Spreadsheet'!AG$4,"")</f>
        <v/>
      </c>
      <c r="AH132" t="str">
        <f>IF(ISNUMBER('Panel Spreadsheet'!AH84),'Panel Spreadsheet'!$E84-'Panel Spreadsheet'!AH$4,"")</f>
        <v/>
      </c>
      <c r="AI132" t="str">
        <f>IF(ISNUMBER('Panel Spreadsheet'!AI84),'Panel Spreadsheet'!$E84-'Panel Spreadsheet'!AI$4,"")</f>
        <v/>
      </c>
      <c r="AJ132" t="str">
        <f>IF(ISNUMBER('Panel Spreadsheet'!AJ84),'Panel Spreadsheet'!$E84-'Panel Spreadsheet'!AJ$4,"")</f>
        <v/>
      </c>
      <c r="AK132" t="str">
        <f>IF(ISNUMBER('Panel Spreadsheet'!AK84),'Panel Spreadsheet'!$E84-'Panel Spreadsheet'!AK$4,"")</f>
        <v/>
      </c>
      <c r="AL132" t="str">
        <f>IF(ISNUMBER('Panel Spreadsheet'!AL84),'Panel Spreadsheet'!$E84-'Panel Spreadsheet'!AL$4,"")</f>
        <v/>
      </c>
      <c r="AM132" t="str">
        <f>IF(ISNUMBER('Panel Spreadsheet'!AM84),'Panel Spreadsheet'!$E84-'Panel Spreadsheet'!AM$4,"")</f>
        <v/>
      </c>
      <c r="AN132" t="str">
        <f>IF(ISNUMBER('Panel Spreadsheet'!AN84),'Panel Spreadsheet'!$E84-'Panel Spreadsheet'!AN$4,"")</f>
        <v/>
      </c>
      <c r="AO132" t="str">
        <f>IF(ISNUMBER('Panel Spreadsheet'!AO84),'Panel Spreadsheet'!$E84-'Panel Spreadsheet'!AO$4,"")</f>
        <v/>
      </c>
      <c r="AP132" t="str">
        <f>IF(ISNUMBER('Panel Spreadsheet'!AP84),'Panel Spreadsheet'!$E84-'Panel Spreadsheet'!AP$4,"")</f>
        <v/>
      </c>
      <c r="AQ132" t="str">
        <f>IF(ISNUMBER('Panel Spreadsheet'!AQ84),'Panel Spreadsheet'!$E84-'Panel Spreadsheet'!AQ$4,"")</f>
        <v/>
      </c>
      <c r="AR132" t="str">
        <f>IF(ISNUMBER('Panel Spreadsheet'!AR84),'Panel Spreadsheet'!$E84-'Panel Spreadsheet'!AR$4,"")</f>
        <v/>
      </c>
      <c r="AS132" t="str">
        <f>IF(ISNUMBER('Panel Spreadsheet'!AS84),'Panel Spreadsheet'!$E84-'Panel Spreadsheet'!AS$4,"")</f>
        <v/>
      </c>
      <c r="AT132" t="str">
        <f>IF(ISNUMBER('Panel Spreadsheet'!AT84),'Panel Spreadsheet'!$E84-'Panel Spreadsheet'!AT$4,"")</f>
        <v/>
      </c>
      <c r="AU132" t="str">
        <f>IF(ISNUMBER('Panel Spreadsheet'!AU84),'Panel Spreadsheet'!$E84-'Panel Spreadsheet'!AU$4,"")</f>
        <v/>
      </c>
      <c r="AV132" t="str">
        <f>IF(ISNUMBER('Panel Spreadsheet'!AV84),'Panel Spreadsheet'!$E84-'Panel Spreadsheet'!AV$4,"")</f>
        <v/>
      </c>
      <c r="AW132" t="str">
        <f>IF(ISNUMBER('Panel Spreadsheet'!AW84),'Panel Spreadsheet'!$E84-'Panel Spreadsheet'!AW$4,"")</f>
        <v/>
      </c>
      <c r="AX132" t="str">
        <f>IF(ISNUMBER('Panel Spreadsheet'!AX84),'Panel Spreadsheet'!$E84-'Panel Spreadsheet'!AX$4,"")</f>
        <v/>
      </c>
      <c r="AY132" t="str">
        <f>IF(ISNUMBER('Panel Spreadsheet'!AY84),'Panel Spreadsheet'!$E84-'Panel Spreadsheet'!AY$4,"")</f>
        <v/>
      </c>
    </row>
    <row r="133" spans="1:51" x14ac:dyDescent="0.35">
      <c r="A133" t="s">
        <v>71</v>
      </c>
      <c r="B133" t="s">
        <v>157</v>
      </c>
      <c r="C133" s="15">
        <v>3</v>
      </c>
      <c r="D133">
        <v>1960</v>
      </c>
      <c r="E133" s="112">
        <v>1960</v>
      </c>
      <c r="F133" t="str">
        <f>IF(ISNUMBER('Panel Spreadsheet'!F85),'Panel Spreadsheet'!$E85-'Panel Spreadsheet'!F$4,"")</f>
        <v/>
      </c>
      <c r="G133" t="str">
        <f>IF(ISNUMBER('Panel Spreadsheet'!G85),'Panel Spreadsheet'!$E85-'Panel Spreadsheet'!G$4,"")</f>
        <v/>
      </c>
      <c r="H133" t="str">
        <f>IF(ISNUMBER('Panel Spreadsheet'!H85),'Panel Spreadsheet'!$E85-'Panel Spreadsheet'!H$4,"")</f>
        <v/>
      </c>
      <c r="I133" t="str">
        <f>IF(ISNUMBER('Panel Spreadsheet'!I85),'Panel Spreadsheet'!$E85-'Panel Spreadsheet'!I$4,"")</f>
        <v/>
      </c>
      <c r="J133" t="str">
        <f>IF(ISNUMBER('Panel Spreadsheet'!J85),'Panel Spreadsheet'!$E85-'Panel Spreadsheet'!J$4,"")</f>
        <v/>
      </c>
      <c r="K133" t="str">
        <f>IF(ISNUMBER('Panel Spreadsheet'!K85),'Panel Spreadsheet'!$E85-'Panel Spreadsheet'!K$4,"")</f>
        <v/>
      </c>
      <c r="L133" t="str">
        <f>IF(ISNUMBER('Panel Spreadsheet'!L85),'Panel Spreadsheet'!$E85-'Panel Spreadsheet'!L$4,"")</f>
        <v/>
      </c>
      <c r="M133" t="str">
        <f>IF(ISNUMBER('Panel Spreadsheet'!M85),'Panel Spreadsheet'!$E85-'Panel Spreadsheet'!M$4,"")</f>
        <v/>
      </c>
      <c r="N133" t="str">
        <f>IF(ISNUMBER('Panel Spreadsheet'!N85),'Panel Spreadsheet'!$E85-'Panel Spreadsheet'!N$4,"")</f>
        <v/>
      </c>
      <c r="O133" t="str">
        <f>IF(ISNUMBER('Panel Spreadsheet'!O85),'Panel Spreadsheet'!$E85-'Panel Spreadsheet'!O$4,"")</f>
        <v/>
      </c>
      <c r="P133" t="str">
        <f>IF(ISNUMBER('Panel Spreadsheet'!P85),'Panel Spreadsheet'!$E85-'Panel Spreadsheet'!P$4,"")</f>
        <v/>
      </c>
      <c r="Q133" t="str">
        <f>IF(ISNUMBER('Panel Spreadsheet'!Q85),'Panel Spreadsheet'!$E85-'Panel Spreadsheet'!Q$4,"")</f>
        <v/>
      </c>
      <c r="R133" t="str">
        <f>IF(ISNUMBER('Panel Spreadsheet'!R85),'Panel Spreadsheet'!$E85-'Panel Spreadsheet'!R$4,"")</f>
        <v/>
      </c>
      <c r="S133" t="str">
        <f>IF(ISNUMBER('Panel Spreadsheet'!S85),'Panel Spreadsheet'!$E85-'Panel Spreadsheet'!S$4,"")</f>
        <v/>
      </c>
      <c r="T133" t="str">
        <f>IF(ISNUMBER('Panel Spreadsheet'!T85),'Panel Spreadsheet'!$E85-'Panel Spreadsheet'!T$4,"")</f>
        <v/>
      </c>
      <c r="U133" t="str">
        <f>IF(ISNUMBER('Panel Spreadsheet'!U85),'Panel Spreadsheet'!$E85-'Panel Spreadsheet'!U$4,"")</f>
        <v/>
      </c>
      <c r="V133" t="str">
        <f>IF(ISNUMBER('Panel Spreadsheet'!V85),'Panel Spreadsheet'!$E85-'Panel Spreadsheet'!V$4,"")</f>
        <v/>
      </c>
      <c r="W133" t="str">
        <f>IF(ISNUMBER('Panel Spreadsheet'!W85),'Panel Spreadsheet'!$E85-'Panel Spreadsheet'!W$4,"")</f>
        <v/>
      </c>
      <c r="X133" t="str">
        <f>IF(ISNUMBER('Panel Spreadsheet'!X85),'Panel Spreadsheet'!$E85-'Panel Spreadsheet'!X$4,"")</f>
        <v/>
      </c>
      <c r="Y133" t="str">
        <f>IF(ISNUMBER('Panel Spreadsheet'!Y85),'Panel Spreadsheet'!$E85-'Panel Spreadsheet'!Y$4,"")</f>
        <v/>
      </c>
      <c r="Z133" t="str">
        <f>IF(ISNUMBER('Panel Spreadsheet'!Z85),'Panel Spreadsheet'!$E85-'Panel Spreadsheet'!Z$4,"")</f>
        <v/>
      </c>
      <c r="AA133" t="str">
        <f>IF(ISNUMBER('Panel Spreadsheet'!AA85),'Panel Spreadsheet'!$E85-'Panel Spreadsheet'!AA$4,"")</f>
        <v/>
      </c>
      <c r="AB133" t="str">
        <f>IF(ISNUMBER('Panel Spreadsheet'!AB85),'Panel Spreadsheet'!$E85-'Panel Spreadsheet'!AB$4,"")</f>
        <v/>
      </c>
      <c r="AC133" t="str">
        <f>IF(ISNUMBER('Panel Spreadsheet'!AC85),'Panel Spreadsheet'!$E85-'Panel Spreadsheet'!AC$4,"")</f>
        <v/>
      </c>
      <c r="AD133" t="str">
        <f>IF(ISNUMBER('Panel Spreadsheet'!AD85),'Panel Spreadsheet'!$E85-'Panel Spreadsheet'!AD$4,"")</f>
        <v/>
      </c>
      <c r="AE133" t="str">
        <f>IF(ISNUMBER('Panel Spreadsheet'!AE85),'Panel Spreadsheet'!$E85-'Panel Spreadsheet'!AE$4,"")</f>
        <v/>
      </c>
      <c r="AF133" t="str">
        <f>IF(ISNUMBER('Panel Spreadsheet'!AF85),'Panel Spreadsheet'!$E85-'Panel Spreadsheet'!AF$4,"")</f>
        <v/>
      </c>
      <c r="AG133" t="str">
        <f>IF(ISNUMBER('Panel Spreadsheet'!AG85),'Panel Spreadsheet'!$E85-'Panel Spreadsheet'!AG$4,"")</f>
        <v/>
      </c>
      <c r="AH133" t="str">
        <f>IF(ISNUMBER('Panel Spreadsheet'!AH85),'Panel Spreadsheet'!$E85-'Panel Spreadsheet'!AH$4,"")</f>
        <v/>
      </c>
      <c r="AI133" t="str">
        <f>IF(ISNUMBER('Panel Spreadsheet'!AI85),'Panel Spreadsheet'!$E85-'Panel Spreadsheet'!AI$4,"")</f>
        <v/>
      </c>
      <c r="AJ133" t="str">
        <f>IF(ISNUMBER('Panel Spreadsheet'!AJ85),'Panel Spreadsheet'!$E85-'Panel Spreadsheet'!AJ$4,"")</f>
        <v/>
      </c>
      <c r="AK133" t="str">
        <f>IF(ISNUMBER('Panel Spreadsheet'!AK85),'Panel Spreadsheet'!$E85-'Panel Spreadsheet'!AK$4,"")</f>
        <v/>
      </c>
      <c r="AL133" t="str">
        <f>IF(ISNUMBER('Panel Spreadsheet'!AL85),'Panel Spreadsheet'!$E85-'Panel Spreadsheet'!AL$4,"")</f>
        <v/>
      </c>
      <c r="AM133" t="str">
        <f>IF(ISNUMBER('Panel Spreadsheet'!AM85),'Panel Spreadsheet'!$E85-'Panel Spreadsheet'!AM$4,"")</f>
        <v/>
      </c>
      <c r="AN133" t="str">
        <f>IF(ISNUMBER('Panel Spreadsheet'!AN85),'Panel Spreadsheet'!$E85-'Panel Spreadsheet'!AN$4,"")</f>
        <v/>
      </c>
      <c r="AO133" t="str">
        <f>IF(ISNUMBER('Panel Spreadsheet'!AO85),'Panel Spreadsheet'!$E85-'Panel Spreadsheet'!AO$4,"")</f>
        <v/>
      </c>
      <c r="AP133" t="str">
        <f>IF(ISNUMBER('Panel Spreadsheet'!AP85),'Panel Spreadsheet'!$E85-'Panel Spreadsheet'!AP$4,"")</f>
        <v/>
      </c>
      <c r="AQ133">
        <f>IF(ISNUMBER('Panel Spreadsheet'!AQ85),'Panel Spreadsheet'!$E85-'Panel Spreadsheet'!AQ$4,"")</f>
        <v>2</v>
      </c>
      <c r="AR133" t="str">
        <f>IF(ISNUMBER('Panel Spreadsheet'!AR85),'Panel Spreadsheet'!$E85-'Panel Spreadsheet'!AR$4,"")</f>
        <v/>
      </c>
      <c r="AS133" t="str">
        <f>IF(ISNUMBER('Panel Spreadsheet'!AS85),'Panel Spreadsheet'!$E85-'Panel Spreadsheet'!AS$4,"")</f>
        <v/>
      </c>
      <c r="AT133" t="str">
        <f>IF(ISNUMBER('Panel Spreadsheet'!AT85),'Panel Spreadsheet'!$E85-'Panel Spreadsheet'!AT$4,"")</f>
        <v/>
      </c>
      <c r="AU133" t="str">
        <f>IF(ISNUMBER('Panel Spreadsheet'!AU85),'Panel Spreadsheet'!$E85-'Panel Spreadsheet'!AU$4,"")</f>
        <v/>
      </c>
      <c r="AV133" t="str">
        <f>IF(ISNUMBER('Panel Spreadsheet'!AV85),'Panel Spreadsheet'!$E85-'Panel Spreadsheet'!AV$4,"")</f>
        <v/>
      </c>
      <c r="AW133" t="str">
        <f>IF(ISNUMBER('Panel Spreadsheet'!AW85),'Panel Spreadsheet'!$E85-'Panel Spreadsheet'!AW$4,"")</f>
        <v/>
      </c>
      <c r="AX133" t="str">
        <f>IF(ISNUMBER('Panel Spreadsheet'!AX85),'Panel Spreadsheet'!$E85-'Panel Spreadsheet'!AX$4,"")</f>
        <v/>
      </c>
      <c r="AY133" t="str">
        <f>IF(ISNUMBER('Panel Spreadsheet'!AY85),'Panel Spreadsheet'!$E85-'Panel Spreadsheet'!AY$4,"")</f>
        <v/>
      </c>
    </row>
    <row r="134" spans="1:51" x14ac:dyDescent="0.35">
      <c r="A134" t="s">
        <v>71</v>
      </c>
      <c r="B134" t="s">
        <v>157</v>
      </c>
      <c r="C134" s="15">
        <v>3</v>
      </c>
      <c r="D134">
        <v>1962</v>
      </c>
      <c r="E134">
        <v>1963</v>
      </c>
      <c r="F134" t="str">
        <f>IF(ISNUMBER('Panel Spreadsheet'!F86),'Panel Spreadsheet'!$E86-'Panel Spreadsheet'!F$4,"")</f>
        <v/>
      </c>
      <c r="G134" t="str">
        <f>IF(ISNUMBER('Panel Spreadsheet'!G86),'Panel Spreadsheet'!$E86-'Panel Spreadsheet'!G$4,"")</f>
        <v/>
      </c>
      <c r="H134" t="str">
        <f>IF(ISNUMBER('Panel Spreadsheet'!H86),'Panel Spreadsheet'!$E86-'Panel Spreadsheet'!H$4,"")</f>
        <v/>
      </c>
      <c r="I134" t="str">
        <f>IF(ISNUMBER('Panel Spreadsheet'!I86),'Panel Spreadsheet'!$E86-'Panel Spreadsheet'!I$4,"")</f>
        <v/>
      </c>
      <c r="J134" t="str">
        <f>IF(ISNUMBER('Panel Spreadsheet'!J86),'Panel Spreadsheet'!$E86-'Panel Spreadsheet'!J$4,"")</f>
        <v/>
      </c>
      <c r="K134" t="str">
        <f>IF(ISNUMBER('Panel Spreadsheet'!K86),'Panel Spreadsheet'!$E86-'Panel Spreadsheet'!K$4,"")</f>
        <v/>
      </c>
      <c r="L134" t="str">
        <f>IF(ISNUMBER('Panel Spreadsheet'!L86),'Panel Spreadsheet'!$E86-'Panel Spreadsheet'!L$4,"")</f>
        <v/>
      </c>
      <c r="M134" t="str">
        <f>IF(ISNUMBER('Panel Spreadsheet'!M86),'Panel Spreadsheet'!$E86-'Panel Spreadsheet'!M$4,"")</f>
        <v/>
      </c>
      <c r="N134" t="str">
        <f>IF(ISNUMBER('Panel Spreadsheet'!N86),'Panel Spreadsheet'!$E86-'Panel Spreadsheet'!N$4,"")</f>
        <v/>
      </c>
      <c r="O134" t="str">
        <f>IF(ISNUMBER('Panel Spreadsheet'!O86),'Panel Spreadsheet'!$E86-'Panel Spreadsheet'!O$4,"")</f>
        <v/>
      </c>
      <c r="P134" t="str">
        <f>IF(ISNUMBER('Panel Spreadsheet'!P86),'Panel Spreadsheet'!$E86-'Panel Spreadsheet'!P$4,"")</f>
        <v/>
      </c>
      <c r="Q134" t="str">
        <f>IF(ISNUMBER('Panel Spreadsheet'!Q86),'Panel Spreadsheet'!$E86-'Panel Spreadsheet'!Q$4,"")</f>
        <v/>
      </c>
      <c r="R134" t="str">
        <f>IF(ISNUMBER('Panel Spreadsheet'!R86),'Panel Spreadsheet'!$E86-'Panel Spreadsheet'!R$4,"")</f>
        <v/>
      </c>
      <c r="S134" t="str">
        <f>IF(ISNUMBER('Panel Spreadsheet'!S86),'Panel Spreadsheet'!$E86-'Panel Spreadsheet'!S$4,"")</f>
        <v/>
      </c>
      <c r="T134" t="str">
        <f>IF(ISNUMBER('Panel Spreadsheet'!T86),'Panel Spreadsheet'!$E86-'Panel Spreadsheet'!T$4,"")</f>
        <v/>
      </c>
      <c r="U134" t="str">
        <f>IF(ISNUMBER('Panel Spreadsheet'!U86),'Panel Spreadsheet'!$E86-'Panel Spreadsheet'!U$4,"")</f>
        <v/>
      </c>
      <c r="V134" t="str">
        <f>IF(ISNUMBER('Panel Spreadsheet'!V86),'Panel Spreadsheet'!$E86-'Panel Spreadsheet'!V$4,"")</f>
        <v/>
      </c>
      <c r="W134" t="str">
        <f>IF(ISNUMBER('Panel Spreadsheet'!W86),'Panel Spreadsheet'!$E86-'Panel Spreadsheet'!W$4,"")</f>
        <v/>
      </c>
      <c r="X134" t="str">
        <f>IF(ISNUMBER('Panel Spreadsheet'!X86),'Panel Spreadsheet'!$E86-'Panel Spreadsheet'!X$4,"")</f>
        <v/>
      </c>
      <c r="Y134" t="str">
        <f>IF(ISNUMBER('Panel Spreadsheet'!Y86),'Panel Spreadsheet'!$E86-'Panel Spreadsheet'!Y$4,"")</f>
        <v/>
      </c>
      <c r="Z134" t="str">
        <f>IF(ISNUMBER('Panel Spreadsheet'!Z86),'Panel Spreadsheet'!$E86-'Panel Spreadsheet'!Z$4,"")</f>
        <v/>
      </c>
      <c r="AA134" t="str">
        <f>IF(ISNUMBER('Panel Spreadsheet'!AA86),'Panel Spreadsheet'!$E86-'Panel Spreadsheet'!AA$4,"")</f>
        <v/>
      </c>
      <c r="AB134" t="str">
        <f>IF(ISNUMBER('Panel Spreadsheet'!AB86),'Panel Spreadsheet'!$E86-'Panel Spreadsheet'!AB$4,"")</f>
        <v/>
      </c>
      <c r="AC134" t="str">
        <f>IF(ISNUMBER('Panel Spreadsheet'!AC86),'Panel Spreadsheet'!$E86-'Panel Spreadsheet'!AC$4,"")</f>
        <v/>
      </c>
      <c r="AD134" t="str">
        <f>IF(ISNUMBER('Panel Spreadsheet'!AD86),'Panel Spreadsheet'!$E86-'Panel Spreadsheet'!AD$4,"")</f>
        <v/>
      </c>
      <c r="AE134" t="str">
        <f>IF(ISNUMBER('Panel Spreadsheet'!AE86),'Panel Spreadsheet'!$E86-'Panel Spreadsheet'!AE$4,"")</f>
        <v/>
      </c>
      <c r="AF134" t="str">
        <f>IF(ISNUMBER('Panel Spreadsheet'!AF86),'Panel Spreadsheet'!$E86-'Panel Spreadsheet'!AF$4,"")</f>
        <v/>
      </c>
      <c r="AG134" t="str">
        <f>IF(ISNUMBER('Panel Spreadsheet'!AG86),'Panel Spreadsheet'!$E86-'Panel Spreadsheet'!AG$4,"")</f>
        <v/>
      </c>
      <c r="AH134" t="str">
        <f>IF(ISNUMBER('Panel Spreadsheet'!AH86),'Panel Spreadsheet'!$E86-'Panel Spreadsheet'!AH$4,"")</f>
        <v/>
      </c>
      <c r="AI134" t="str">
        <f>IF(ISNUMBER('Panel Spreadsheet'!AI86),'Panel Spreadsheet'!$E86-'Panel Spreadsheet'!AI$4,"")</f>
        <v/>
      </c>
      <c r="AJ134" t="str">
        <f>IF(ISNUMBER('Panel Spreadsheet'!AJ86),'Panel Spreadsheet'!$E86-'Panel Spreadsheet'!AJ$4,"")</f>
        <v/>
      </c>
      <c r="AK134" t="str">
        <f>IF(ISNUMBER('Panel Spreadsheet'!AK86),'Panel Spreadsheet'!$E86-'Panel Spreadsheet'!AK$4,"")</f>
        <v/>
      </c>
      <c r="AL134" t="str">
        <f>IF(ISNUMBER('Panel Spreadsheet'!AL86),'Panel Spreadsheet'!$E86-'Panel Spreadsheet'!AL$4,"")</f>
        <v/>
      </c>
      <c r="AM134" t="str">
        <f>IF(ISNUMBER('Panel Spreadsheet'!AM86),'Panel Spreadsheet'!$E86-'Panel Spreadsheet'!AM$4,"")</f>
        <v/>
      </c>
      <c r="AN134" t="str">
        <f>IF(ISNUMBER('Panel Spreadsheet'!AN86),'Panel Spreadsheet'!$E86-'Panel Spreadsheet'!AN$4,"")</f>
        <v/>
      </c>
      <c r="AO134" t="str">
        <f>IF(ISNUMBER('Panel Spreadsheet'!AO86),'Panel Spreadsheet'!$E86-'Panel Spreadsheet'!AO$4,"")</f>
        <v/>
      </c>
      <c r="AP134" t="str">
        <f>IF(ISNUMBER('Panel Spreadsheet'!AP86),'Panel Spreadsheet'!$E86-'Panel Spreadsheet'!AP$4,"")</f>
        <v/>
      </c>
      <c r="AQ134" t="str">
        <f>IF(ISNUMBER('Panel Spreadsheet'!AQ86),'Panel Spreadsheet'!$E86-'Panel Spreadsheet'!AQ$4,"")</f>
        <v/>
      </c>
      <c r="AR134">
        <f>IF(ISNUMBER('Panel Spreadsheet'!AR86),'Panel Spreadsheet'!$E86-'Panel Spreadsheet'!AR$4,"")</f>
        <v>4</v>
      </c>
      <c r="AS134">
        <f>IF(ISNUMBER('Panel Spreadsheet'!AS86),'Panel Spreadsheet'!$E86-'Panel Spreadsheet'!AS$4,"")</f>
        <v>3</v>
      </c>
      <c r="AT134" t="str">
        <f>IF(ISNUMBER('Panel Spreadsheet'!AT86),'Panel Spreadsheet'!$E86-'Panel Spreadsheet'!AT$4,"")</f>
        <v/>
      </c>
      <c r="AU134" t="str">
        <f>IF(ISNUMBER('Panel Spreadsheet'!AU86),'Panel Spreadsheet'!$E86-'Panel Spreadsheet'!AU$4,"")</f>
        <v/>
      </c>
      <c r="AV134" t="str">
        <f>IF(ISNUMBER('Panel Spreadsheet'!AV86),'Panel Spreadsheet'!$E86-'Panel Spreadsheet'!AV$4,"")</f>
        <v/>
      </c>
      <c r="AW134" t="str">
        <f>IF(ISNUMBER('Panel Spreadsheet'!AW86),'Panel Spreadsheet'!$E86-'Panel Spreadsheet'!AW$4,"")</f>
        <v/>
      </c>
      <c r="AX134" t="str">
        <f>IF(ISNUMBER('Panel Spreadsheet'!AX86),'Panel Spreadsheet'!$E86-'Panel Spreadsheet'!AX$4,"")</f>
        <v/>
      </c>
      <c r="AY134" t="str">
        <f>IF(ISNUMBER('Panel Spreadsheet'!AY86),'Panel Spreadsheet'!$E86-'Panel Spreadsheet'!AY$4,"")</f>
        <v/>
      </c>
    </row>
    <row r="135" spans="1:51" x14ac:dyDescent="0.35">
      <c r="A135" s="21" t="s">
        <v>49</v>
      </c>
      <c r="B135" s="21" t="s">
        <v>157</v>
      </c>
      <c r="C135" s="38">
        <v>3</v>
      </c>
      <c r="D135" s="21">
        <v>1959</v>
      </c>
      <c r="E135" s="21">
        <v>1969</v>
      </c>
      <c r="F135" t="str">
        <f>IF(ISNUMBER('Panel Spreadsheet'!F87),'Panel Spreadsheet'!$E87-'Panel Spreadsheet'!F$4,"")</f>
        <v/>
      </c>
      <c r="G135" t="str">
        <f>IF(ISNUMBER('Panel Spreadsheet'!G87),'Panel Spreadsheet'!$E87-'Panel Spreadsheet'!G$4,"")</f>
        <v/>
      </c>
      <c r="H135" t="str">
        <f>IF(ISNUMBER('Panel Spreadsheet'!H87),'Panel Spreadsheet'!$E87-'Panel Spreadsheet'!H$4,"")</f>
        <v/>
      </c>
      <c r="I135" t="str">
        <f>IF(ISNUMBER('Panel Spreadsheet'!I87),'Panel Spreadsheet'!$E87-'Panel Spreadsheet'!I$4,"")</f>
        <v/>
      </c>
      <c r="J135" t="str">
        <f>IF(ISNUMBER('Panel Spreadsheet'!J87),'Panel Spreadsheet'!$E87-'Panel Spreadsheet'!J$4,"")</f>
        <v/>
      </c>
      <c r="K135" t="str">
        <f>IF(ISNUMBER('Panel Spreadsheet'!K87),'Panel Spreadsheet'!$E87-'Panel Spreadsheet'!K$4,"")</f>
        <v/>
      </c>
      <c r="L135" t="str">
        <f>IF(ISNUMBER('Panel Spreadsheet'!L87),'Panel Spreadsheet'!$E87-'Panel Spreadsheet'!L$4,"")</f>
        <v/>
      </c>
      <c r="M135" t="str">
        <f>IF(ISNUMBER('Panel Spreadsheet'!M87),'Panel Spreadsheet'!$E87-'Panel Spreadsheet'!M$4,"")</f>
        <v/>
      </c>
      <c r="N135" t="str">
        <f>IF(ISNUMBER('Panel Spreadsheet'!N87),'Panel Spreadsheet'!$E87-'Panel Spreadsheet'!N$4,"")</f>
        <v/>
      </c>
      <c r="O135" t="str">
        <f>IF(ISNUMBER('Panel Spreadsheet'!O87),'Panel Spreadsheet'!$E87-'Panel Spreadsheet'!O$4,"")</f>
        <v/>
      </c>
      <c r="P135" t="str">
        <f>IF(ISNUMBER('Panel Spreadsheet'!P87),'Panel Spreadsheet'!$E87-'Panel Spreadsheet'!P$4,"")</f>
        <v/>
      </c>
      <c r="Q135" t="str">
        <f>IF(ISNUMBER('Panel Spreadsheet'!Q87),'Panel Spreadsheet'!$E87-'Panel Spreadsheet'!Q$4,"")</f>
        <v/>
      </c>
      <c r="R135" t="str">
        <f>IF(ISNUMBER('Panel Spreadsheet'!R87),'Panel Spreadsheet'!$E87-'Panel Spreadsheet'!R$4,"")</f>
        <v/>
      </c>
      <c r="S135" t="str">
        <f>IF(ISNUMBER('Panel Spreadsheet'!S87),'Panel Spreadsheet'!$E87-'Panel Spreadsheet'!S$4,"")</f>
        <v/>
      </c>
      <c r="T135">
        <f>IF(ISNUMBER('Panel Spreadsheet'!T87),'Panel Spreadsheet'!$E87-'Panel Spreadsheet'!T$4,"")</f>
        <v>34</v>
      </c>
      <c r="U135">
        <f>IF(ISNUMBER('Panel Spreadsheet'!U87),'Panel Spreadsheet'!$E87-'Panel Spreadsheet'!U$4,"")</f>
        <v>33</v>
      </c>
      <c r="V135">
        <f>IF(ISNUMBER('Panel Spreadsheet'!V87),'Panel Spreadsheet'!$E87-'Panel Spreadsheet'!V$4,"")</f>
        <v>32</v>
      </c>
      <c r="W135">
        <f>IF(ISNUMBER('Panel Spreadsheet'!W87),'Panel Spreadsheet'!$E87-'Panel Spreadsheet'!W$4,"")</f>
        <v>31</v>
      </c>
      <c r="X135">
        <f>IF(ISNUMBER('Panel Spreadsheet'!X87),'Panel Spreadsheet'!$E87-'Panel Spreadsheet'!X$4,"")</f>
        <v>30</v>
      </c>
      <c r="Y135">
        <f>IF(ISNUMBER('Panel Spreadsheet'!Y87),'Panel Spreadsheet'!$E87-'Panel Spreadsheet'!Y$4,"")</f>
        <v>29</v>
      </c>
      <c r="Z135">
        <f>IF(ISNUMBER('Panel Spreadsheet'!Z87),'Panel Spreadsheet'!$E87-'Panel Spreadsheet'!Z$4,"")</f>
        <v>28</v>
      </c>
      <c r="AA135">
        <f>IF(ISNUMBER('Panel Spreadsheet'!AA87),'Panel Spreadsheet'!$E87-'Panel Spreadsheet'!AA$4,"")</f>
        <v>27</v>
      </c>
      <c r="AB135">
        <f>IF(ISNUMBER('Panel Spreadsheet'!AB87),'Panel Spreadsheet'!$E87-'Panel Spreadsheet'!AB$4,"")</f>
        <v>26</v>
      </c>
      <c r="AC135">
        <f>IF(ISNUMBER('Panel Spreadsheet'!AC87),'Panel Spreadsheet'!$E87-'Panel Spreadsheet'!AC$4,"")</f>
        <v>25</v>
      </c>
      <c r="AD135">
        <f>IF(ISNUMBER('Panel Spreadsheet'!AD87),'Panel Spreadsheet'!$E87-'Panel Spreadsheet'!AD$4,"")</f>
        <v>24</v>
      </c>
      <c r="AE135">
        <f>IF(ISNUMBER('Panel Spreadsheet'!AE87),'Panel Spreadsheet'!$E87-'Panel Spreadsheet'!AE$4,"")</f>
        <v>23</v>
      </c>
      <c r="AF135">
        <f>IF(ISNUMBER('Panel Spreadsheet'!AF87),'Panel Spreadsheet'!$E87-'Panel Spreadsheet'!AF$4,"")</f>
        <v>22</v>
      </c>
      <c r="AG135">
        <f>IF(ISNUMBER('Panel Spreadsheet'!AG87),'Panel Spreadsheet'!$E87-'Panel Spreadsheet'!AG$4,"")</f>
        <v>21</v>
      </c>
      <c r="AH135">
        <f>IF(ISNUMBER('Panel Spreadsheet'!AH87),'Panel Spreadsheet'!$E87-'Panel Spreadsheet'!AH$4,"")</f>
        <v>20</v>
      </c>
      <c r="AI135">
        <f>IF(ISNUMBER('Panel Spreadsheet'!AI87),'Panel Spreadsheet'!$E87-'Panel Spreadsheet'!AI$4,"")</f>
        <v>19</v>
      </c>
      <c r="AJ135">
        <f>IF(ISNUMBER('Panel Spreadsheet'!AJ87),'Panel Spreadsheet'!$E87-'Panel Spreadsheet'!AJ$4,"")</f>
        <v>18</v>
      </c>
      <c r="AK135">
        <f>IF(ISNUMBER('Panel Spreadsheet'!AK87),'Panel Spreadsheet'!$E87-'Panel Spreadsheet'!AK$4,"")</f>
        <v>17</v>
      </c>
      <c r="AL135">
        <f>IF(ISNUMBER('Panel Spreadsheet'!AL87),'Panel Spreadsheet'!$E87-'Panel Spreadsheet'!AL$4,"")</f>
        <v>16</v>
      </c>
      <c r="AM135">
        <f>IF(ISNUMBER('Panel Spreadsheet'!AM87),'Panel Spreadsheet'!$E87-'Panel Spreadsheet'!AM$4,"")</f>
        <v>15</v>
      </c>
      <c r="AN135">
        <f>IF(ISNUMBER('Panel Spreadsheet'!AN87),'Panel Spreadsheet'!$E87-'Panel Spreadsheet'!AN$4,"")</f>
        <v>14</v>
      </c>
      <c r="AO135">
        <f>IF(ISNUMBER('Panel Spreadsheet'!AO87),'Panel Spreadsheet'!$E87-'Panel Spreadsheet'!AO$4,"")</f>
        <v>13</v>
      </c>
      <c r="AP135">
        <f>IF(ISNUMBER('Panel Spreadsheet'!AP87),'Panel Spreadsheet'!$E87-'Panel Spreadsheet'!AP$4,"")</f>
        <v>12</v>
      </c>
      <c r="AQ135">
        <f>IF(ISNUMBER('Panel Spreadsheet'!AQ87),'Panel Spreadsheet'!$E87-'Panel Spreadsheet'!AQ$4,"")</f>
        <v>11</v>
      </c>
      <c r="AR135">
        <f>IF(ISNUMBER('Panel Spreadsheet'!AR87),'Panel Spreadsheet'!$E87-'Panel Spreadsheet'!AR$4,"")</f>
        <v>10</v>
      </c>
      <c r="AS135">
        <f>IF(ISNUMBER('Panel Spreadsheet'!AS87),'Panel Spreadsheet'!$E87-'Panel Spreadsheet'!AS$4,"")</f>
        <v>9</v>
      </c>
      <c r="AT135" t="str">
        <f>IF(ISNUMBER('Panel Spreadsheet'!AT87),'Panel Spreadsheet'!$E87-'Panel Spreadsheet'!AT$4,"")</f>
        <v/>
      </c>
      <c r="AU135" t="str">
        <f>IF(ISNUMBER('Panel Spreadsheet'!AU87),'Panel Spreadsheet'!$E87-'Panel Spreadsheet'!AU$4,"")</f>
        <v/>
      </c>
      <c r="AV135" t="str">
        <f>IF(ISNUMBER('Panel Spreadsheet'!AV87),'Panel Spreadsheet'!$E87-'Panel Spreadsheet'!AV$4,"")</f>
        <v/>
      </c>
      <c r="AW135" t="str">
        <f>IF(ISNUMBER('Panel Spreadsheet'!AW87),'Panel Spreadsheet'!$E87-'Panel Spreadsheet'!AW$4,"")</f>
        <v/>
      </c>
      <c r="AX135" t="str">
        <f>IF(ISNUMBER('Panel Spreadsheet'!AX87),'Panel Spreadsheet'!$E87-'Panel Spreadsheet'!AX$4,"")</f>
        <v/>
      </c>
      <c r="AY135" t="str">
        <f>IF(ISNUMBER('Panel Spreadsheet'!AY87),'Panel Spreadsheet'!$E87-'Panel Spreadsheet'!AY$4,"")</f>
        <v/>
      </c>
    </row>
    <row r="136" spans="1:51" x14ac:dyDescent="0.35">
      <c r="A136" s="28" t="s">
        <v>49</v>
      </c>
      <c r="B136" s="21" t="s">
        <v>157</v>
      </c>
      <c r="C136" s="45">
        <v>3</v>
      </c>
      <c r="D136" s="28">
        <v>1966</v>
      </c>
      <c r="E136" s="28">
        <v>1968</v>
      </c>
      <c r="F136" t="str">
        <f>IF(ISNUMBER('Panel Spreadsheet'!F88),'Panel Spreadsheet'!$E88-'Panel Spreadsheet'!F$4,"")</f>
        <v/>
      </c>
      <c r="G136" t="str">
        <f>IF(ISNUMBER('Panel Spreadsheet'!G88),'Panel Spreadsheet'!$E88-'Panel Spreadsheet'!G$4,"")</f>
        <v/>
      </c>
      <c r="H136" t="str">
        <f>IF(ISNUMBER('Panel Spreadsheet'!H88),'Panel Spreadsheet'!$E88-'Panel Spreadsheet'!H$4,"")</f>
        <v/>
      </c>
      <c r="I136" t="str">
        <f>IF(ISNUMBER('Panel Spreadsheet'!I88),'Panel Spreadsheet'!$E88-'Panel Spreadsheet'!I$4,"")</f>
        <v/>
      </c>
      <c r="J136" t="str">
        <f>IF(ISNUMBER('Panel Spreadsheet'!J88),'Panel Spreadsheet'!$E88-'Panel Spreadsheet'!J$4,"")</f>
        <v/>
      </c>
      <c r="K136" t="str">
        <f>IF(ISNUMBER('Panel Spreadsheet'!K88),'Panel Spreadsheet'!$E88-'Panel Spreadsheet'!K$4,"")</f>
        <v/>
      </c>
      <c r="L136" t="str">
        <f>IF(ISNUMBER('Panel Spreadsheet'!L88),'Panel Spreadsheet'!$E88-'Panel Spreadsheet'!L$4,"")</f>
        <v/>
      </c>
      <c r="M136" t="str">
        <f>IF(ISNUMBER('Panel Spreadsheet'!M88),'Panel Spreadsheet'!$E88-'Panel Spreadsheet'!M$4,"")</f>
        <v/>
      </c>
      <c r="N136" t="str">
        <f>IF(ISNUMBER('Panel Spreadsheet'!N88),'Panel Spreadsheet'!$E88-'Panel Spreadsheet'!N$4,"")</f>
        <v/>
      </c>
      <c r="O136" t="str">
        <f>IF(ISNUMBER('Panel Spreadsheet'!O88),'Panel Spreadsheet'!$E88-'Panel Spreadsheet'!O$4,"")</f>
        <v/>
      </c>
      <c r="P136" t="str">
        <f>IF(ISNUMBER('Panel Spreadsheet'!P88),'Panel Spreadsheet'!$E88-'Panel Spreadsheet'!P$4,"")</f>
        <v/>
      </c>
      <c r="Q136" t="str">
        <f>IF(ISNUMBER('Panel Spreadsheet'!Q88),'Panel Spreadsheet'!$E88-'Panel Spreadsheet'!Q$4,"")</f>
        <v/>
      </c>
      <c r="R136" t="str">
        <f>IF(ISNUMBER('Panel Spreadsheet'!R88),'Panel Spreadsheet'!$E88-'Panel Spreadsheet'!R$4,"")</f>
        <v/>
      </c>
      <c r="S136" t="str">
        <f>IF(ISNUMBER('Panel Spreadsheet'!S88),'Panel Spreadsheet'!$E88-'Panel Spreadsheet'!S$4,"")</f>
        <v/>
      </c>
      <c r="T136" t="str">
        <f>IF(ISNUMBER('Panel Spreadsheet'!T88),'Panel Spreadsheet'!$E88-'Panel Spreadsheet'!T$4,"")</f>
        <v/>
      </c>
      <c r="U136" t="str">
        <f>IF(ISNUMBER('Panel Spreadsheet'!U88),'Panel Spreadsheet'!$E88-'Panel Spreadsheet'!U$4,"")</f>
        <v/>
      </c>
      <c r="V136" t="str">
        <f>IF(ISNUMBER('Panel Spreadsheet'!V88),'Panel Spreadsheet'!$E88-'Panel Spreadsheet'!V$4,"")</f>
        <v/>
      </c>
      <c r="W136" t="str">
        <f>IF(ISNUMBER('Panel Spreadsheet'!W88),'Panel Spreadsheet'!$E88-'Panel Spreadsheet'!W$4,"")</f>
        <v/>
      </c>
      <c r="X136" t="str">
        <f>IF(ISNUMBER('Panel Spreadsheet'!X88),'Panel Spreadsheet'!$E88-'Panel Spreadsheet'!X$4,"")</f>
        <v/>
      </c>
      <c r="Y136" t="str">
        <f>IF(ISNUMBER('Panel Spreadsheet'!Y88),'Panel Spreadsheet'!$E88-'Panel Spreadsheet'!Y$4,"")</f>
        <v/>
      </c>
      <c r="Z136" t="str">
        <f>IF(ISNUMBER('Panel Spreadsheet'!Z88),'Panel Spreadsheet'!$E88-'Panel Spreadsheet'!Z$4,"")</f>
        <v/>
      </c>
      <c r="AA136" t="str">
        <f>IF(ISNUMBER('Panel Spreadsheet'!AA88),'Panel Spreadsheet'!$E88-'Panel Spreadsheet'!AA$4,"")</f>
        <v/>
      </c>
      <c r="AB136" t="str">
        <f>IF(ISNUMBER('Panel Spreadsheet'!AB88),'Panel Spreadsheet'!$E88-'Panel Spreadsheet'!AB$4,"")</f>
        <v/>
      </c>
      <c r="AC136" t="str">
        <f>IF(ISNUMBER('Panel Spreadsheet'!AC88),'Panel Spreadsheet'!$E88-'Panel Spreadsheet'!AC$4,"")</f>
        <v/>
      </c>
      <c r="AD136" t="str">
        <f>IF(ISNUMBER('Panel Spreadsheet'!AD88),'Panel Spreadsheet'!$E88-'Panel Spreadsheet'!AD$4,"")</f>
        <v/>
      </c>
      <c r="AE136" t="str">
        <f>IF(ISNUMBER('Panel Spreadsheet'!AE88),'Panel Spreadsheet'!$E88-'Panel Spreadsheet'!AE$4,"")</f>
        <v/>
      </c>
      <c r="AF136" t="str">
        <f>IF(ISNUMBER('Panel Spreadsheet'!AF88),'Panel Spreadsheet'!$E88-'Panel Spreadsheet'!AF$4,"")</f>
        <v/>
      </c>
      <c r="AG136" t="str">
        <f>IF(ISNUMBER('Panel Spreadsheet'!AG88),'Panel Spreadsheet'!$E88-'Panel Spreadsheet'!AG$4,"")</f>
        <v/>
      </c>
      <c r="AH136" t="str">
        <f>IF(ISNUMBER('Panel Spreadsheet'!AH88),'Panel Spreadsheet'!$E88-'Panel Spreadsheet'!AH$4,"")</f>
        <v/>
      </c>
      <c r="AI136" t="str">
        <f>IF(ISNUMBER('Panel Spreadsheet'!AI88),'Panel Spreadsheet'!$E88-'Panel Spreadsheet'!AI$4,"")</f>
        <v/>
      </c>
      <c r="AJ136">
        <f>IF(ISNUMBER('Panel Spreadsheet'!AJ88),'Panel Spreadsheet'!$E88-'Panel Spreadsheet'!AJ$4,"")</f>
        <v>17</v>
      </c>
      <c r="AK136">
        <f>IF(ISNUMBER('Panel Spreadsheet'!AK88),'Panel Spreadsheet'!$E88-'Panel Spreadsheet'!AK$4,"")</f>
        <v>16</v>
      </c>
      <c r="AL136">
        <f>IF(ISNUMBER('Panel Spreadsheet'!AL88),'Panel Spreadsheet'!$E88-'Panel Spreadsheet'!AL$4,"")</f>
        <v>15</v>
      </c>
      <c r="AM136">
        <f>IF(ISNUMBER('Panel Spreadsheet'!AM88),'Panel Spreadsheet'!$E88-'Panel Spreadsheet'!AM$4,"")</f>
        <v>14</v>
      </c>
      <c r="AN136">
        <f>IF(ISNUMBER('Panel Spreadsheet'!AN88),'Panel Spreadsheet'!$E88-'Panel Spreadsheet'!AN$4,"")</f>
        <v>13</v>
      </c>
      <c r="AO136">
        <f>IF(ISNUMBER('Panel Spreadsheet'!AO88),'Panel Spreadsheet'!$E88-'Panel Spreadsheet'!AO$4,"")</f>
        <v>12</v>
      </c>
      <c r="AP136">
        <f>IF(ISNUMBER('Panel Spreadsheet'!AP88),'Panel Spreadsheet'!$E88-'Panel Spreadsheet'!AP$4,"")</f>
        <v>11</v>
      </c>
      <c r="AQ136">
        <f>IF(ISNUMBER('Panel Spreadsheet'!AQ88),'Panel Spreadsheet'!$E88-'Panel Spreadsheet'!AQ$4,"")</f>
        <v>10</v>
      </c>
      <c r="AR136">
        <f>IF(ISNUMBER('Panel Spreadsheet'!AR88),'Panel Spreadsheet'!$E88-'Panel Spreadsheet'!AR$4,"")</f>
        <v>9</v>
      </c>
      <c r="AS136">
        <f>IF(ISNUMBER('Panel Spreadsheet'!AS88),'Panel Spreadsheet'!$E88-'Panel Spreadsheet'!AS$4,"")</f>
        <v>8</v>
      </c>
      <c r="AT136">
        <f>IF(ISNUMBER('Panel Spreadsheet'!AT88),'Panel Spreadsheet'!$E88-'Panel Spreadsheet'!AT$4,"")</f>
        <v>7</v>
      </c>
      <c r="AU136">
        <f>IF(ISNUMBER('Panel Spreadsheet'!AU88),'Panel Spreadsheet'!$E88-'Panel Spreadsheet'!AU$4,"")</f>
        <v>6</v>
      </c>
      <c r="AV136">
        <f>IF(ISNUMBER('Panel Spreadsheet'!AV88),'Panel Spreadsheet'!$E88-'Panel Spreadsheet'!AV$4,"")</f>
        <v>5</v>
      </c>
      <c r="AW136" t="str">
        <f>IF(ISNUMBER('Panel Spreadsheet'!AW88),'Panel Spreadsheet'!$E88-'Panel Spreadsheet'!AW$4,"")</f>
        <v/>
      </c>
      <c r="AX136" t="str">
        <f>IF(ISNUMBER('Panel Spreadsheet'!AX88),'Panel Spreadsheet'!$E88-'Panel Spreadsheet'!AX$4,"")</f>
        <v/>
      </c>
      <c r="AY136" t="str">
        <f>IF(ISNUMBER('Panel Spreadsheet'!AY88),'Panel Spreadsheet'!$E88-'Panel Spreadsheet'!AY$4,"")</f>
        <v/>
      </c>
    </row>
    <row r="137" spans="1:51" x14ac:dyDescent="0.35">
      <c r="A137" t="s">
        <v>62</v>
      </c>
      <c r="B137" t="s">
        <v>157</v>
      </c>
      <c r="C137" s="15">
        <v>3</v>
      </c>
      <c r="D137">
        <v>1954</v>
      </c>
      <c r="E137">
        <v>1958</v>
      </c>
      <c r="F137" t="str">
        <f>IF(ISNUMBER('Panel Spreadsheet'!F89),'Panel Spreadsheet'!$E89-'Panel Spreadsheet'!F$4,"")</f>
        <v/>
      </c>
      <c r="G137" t="str">
        <f>IF(ISNUMBER('Panel Spreadsheet'!G89),'Panel Spreadsheet'!$E89-'Panel Spreadsheet'!G$4,"")</f>
        <v/>
      </c>
      <c r="H137" t="str">
        <f>IF(ISNUMBER('Panel Spreadsheet'!H89),'Panel Spreadsheet'!$E89-'Panel Spreadsheet'!H$4,"")</f>
        <v/>
      </c>
      <c r="I137" t="str">
        <f>IF(ISNUMBER('Panel Spreadsheet'!I89),'Panel Spreadsheet'!$E89-'Panel Spreadsheet'!I$4,"")</f>
        <v/>
      </c>
      <c r="J137" t="str">
        <f>IF(ISNUMBER('Panel Spreadsheet'!J89),'Panel Spreadsheet'!$E89-'Panel Spreadsheet'!J$4,"")</f>
        <v/>
      </c>
      <c r="K137" t="str">
        <f>IF(ISNUMBER('Panel Spreadsheet'!K89),'Panel Spreadsheet'!$E89-'Panel Spreadsheet'!K$4,"")</f>
        <v/>
      </c>
      <c r="L137" t="str">
        <f>IF(ISNUMBER('Panel Spreadsheet'!L89),'Panel Spreadsheet'!$E89-'Panel Spreadsheet'!L$4,"")</f>
        <v/>
      </c>
      <c r="M137" t="str">
        <f>IF(ISNUMBER('Panel Spreadsheet'!M89),'Panel Spreadsheet'!$E89-'Panel Spreadsheet'!M$4,"")</f>
        <v/>
      </c>
      <c r="N137" t="str">
        <f>IF(ISNUMBER('Panel Spreadsheet'!N89),'Panel Spreadsheet'!$E89-'Panel Spreadsheet'!N$4,"")</f>
        <v/>
      </c>
      <c r="O137" t="str">
        <f>IF(ISNUMBER('Panel Spreadsheet'!O89),'Panel Spreadsheet'!$E89-'Panel Spreadsheet'!O$4,"")</f>
        <v/>
      </c>
      <c r="P137" t="str">
        <f>IF(ISNUMBER('Panel Spreadsheet'!P89),'Panel Spreadsheet'!$E89-'Panel Spreadsheet'!P$4,"")</f>
        <v/>
      </c>
      <c r="Q137" t="str">
        <f>IF(ISNUMBER('Panel Spreadsheet'!Q89),'Panel Spreadsheet'!$E89-'Panel Spreadsheet'!Q$4,"")</f>
        <v/>
      </c>
      <c r="R137" t="str">
        <f>IF(ISNUMBER('Panel Spreadsheet'!R89),'Panel Spreadsheet'!$E89-'Panel Spreadsheet'!R$4,"")</f>
        <v/>
      </c>
      <c r="S137" t="str">
        <f>IF(ISNUMBER('Panel Spreadsheet'!S89),'Panel Spreadsheet'!$E89-'Panel Spreadsheet'!S$4,"")</f>
        <v/>
      </c>
      <c r="T137" t="str">
        <f>IF(ISNUMBER('Panel Spreadsheet'!T89),'Panel Spreadsheet'!$E89-'Panel Spreadsheet'!T$4,"")</f>
        <v/>
      </c>
      <c r="U137" t="str">
        <f>IF(ISNUMBER('Panel Spreadsheet'!U89),'Panel Spreadsheet'!$E89-'Panel Spreadsheet'!U$4,"")</f>
        <v/>
      </c>
      <c r="V137" t="str">
        <f>IF(ISNUMBER('Panel Spreadsheet'!V89),'Panel Spreadsheet'!$E89-'Panel Spreadsheet'!V$4,"")</f>
        <v/>
      </c>
      <c r="W137" t="str">
        <f>IF(ISNUMBER('Panel Spreadsheet'!W89),'Panel Spreadsheet'!$E89-'Panel Spreadsheet'!W$4,"")</f>
        <v/>
      </c>
      <c r="X137" t="str">
        <f>IF(ISNUMBER('Panel Spreadsheet'!X89),'Panel Spreadsheet'!$E89-'Panel Spreadsheet'!X$4,"")</f>
        <v/>
      </c>
      <c r="Y137" t="str">
        <f>IF(ISNUMBER('Panel Spreadsheet'!Y89),'Panel Spreadsheet'!$E89-'Panel Spreadsheet'!Y$4,"")</f>
        <v/>
      </c>
      <c r="Z137" t="str">
        <f>IF(ISNUMBER('Panel Spreadsheet'!Z89),'Panel Spreadsheet'!$E89-'Panel Spreadsheet'!Z$4,"")</f>
        <v/>
      </c>
      <c r="AA137" t="str">
        <f>IF(ISNUMBER('Panel Spreadsheet'!AA89),'Panel Spreadsheet'!$E89-'Panel Spreadsheet'!AA$4,"")</f>
        <v/>
      </c>
      <c r="AB137" t="str">
        <f>IF(ISNUMBER('Panel Spreadsheet'!AB89),'Panel Spreadsheet'!$E89-'Panel Spreadsheet'!AB$4,"")</f>
        <v/>
      </c>
      <c r="AC137">
        <f>IF(ISNUMBER('Panel Spreadsheet'!AC89),'Panel Spreadsheet'!$E89-'Panel Spreadsheet'!AC$4,"")</f>
        <v>14</v>
      </c>
      <c r="AD137">
        <f>IF(ISNUMBER('Panel Spreadsheet'!AD89),'Panel Spreadsheet'!$E89-'Panel Spreadsheet'!AD$4,"")</f>
        <v>13</v>
      </c>
      <c r="AE137">
        <f>IF(ISNUMBER('Panel Spreadsheet'!AE89),'Panel Spreadsheet'!$E89-'Panel Spreadsheet'!AE$4,"")</f>
        <v>12</v>
      </c>
      <c r="AF137">
        <f>IF(ISNUMBER('Panel Spreadsheet'!AF89),'Panel Spreadsheet'!$E89-'Panel Spreadsheet'!AF$4,"")</f>
        <v>11</v>
      </c>
      <c r="AG137">
        <f>IF(ISNUMBER('Panel Spreadsheet'!AG89),'Panel Spreadsheet'!$E89-'Panel Spreadsheet'!AG$4,"")</f>
        <v>10</v>
      </c>
      <c r="AH137">
        <f>IF(ISNUMBER('Panel Spreadsheet'!AH89),'Panel Spreadsheet'!$E89-'Panel Spreadsheet'!AH$4,"")</f>
        <v>9</v>
      </c>
      <c r="AI137">
        <f>IF(ISNUMBER('Panel Spreadsheet'!AI89),'Panel Spreadsheet'!$E89-'Panel Spreadsheet'!AI$4,"")</f>
        <v>8</v>
      </c>
      <c r="AJ137">
        <f>IF(ISNUMBER('Panel Spreadsheet'!AJ89),'Panel Spreadsheet'!$E89-'Panel Spreadsheet'!AJ$4,"")</f>
        <v>7</v>
      </c>
      <c r="AK137">
        <f>IF(ISNUMBER('Panel Spreadsheet'!AK89),'Panel Spreadsheet'!$E89-'Panel Spreadsheet'!AK$4,"")</f>
        <v>6</v>
      </c>
      <c r="AL137">
        <f>IF(ISNUMBER('Panel Spreadsheet'!AL89),'Panel Spreadsheet'!$E89-'Panel Spreadsheet'!AL$4,"")</f>
        <v>5</v>
      </c>
      <c r="AM137" t="str">
        <f>IF(ISNUMBER('Panel Spreadsheet'!AM89),'Panel Spreadsheet'!$E89-'Panel Spreadsheet'!AM$4,"")</f>
        <v/>
      </c>
      <c r="AN137" t="str">
        <f>IF(ISNUMBER('Panel Spreadsheet'!AN89),'Panel Spreadsheet'!$E89-'Panel Spreadsheet'!AN$4,"")</f>
        <v/>
      </c>
      <c r="AO137" t="str">
        <f>IF(ISNUMBER('Panel Spreadsheet'!AO89),'Panel Spreadsheet'!$E89-'Panel Spreadsheet'!AO$4,"")</f>
        <v/>
      </c>
      <c r="AP137" t="str">
        <f>IF(ISNUMBER('Panel Spreadsheet'!AP89),'Panel Spreadsheet'!$E89-'Panel Spreadsheet'!AP$4,"")</f>
        <v/>
      </c>
      <c r="AQ137" t="str">
        <f>IF(ISNUMBER('Panel Spreadsheet'!AQ89),'Panel Spreadsheet'!$E89-'Panel Spreadsheet'!AQ$4,"")</f>
        <v/>
      </c>
      <c r="AR137" t="str">
        <f>IF(ISNUMBER('Panel Spreadsheet'!AR89),'Panel Spreadsheet'!$E89-'Panel Spreadsheet'!AR$4,"")</f>
        <v/>
      </c>
      <c r="AS137" t="str">
        <f>IF(ISNUMBER('Panel Spreadsheet'!AS89),'Panel Spreadsheet'!$E89-'Panel Spreadsheet'!AS$4,"")</f>
        <v/>
      </c>
      <c r="AT137" t="str">
        <f>IF(ISNUMBER('Panel Spreadsheet'!AT89),'Panel Spreadsheet'!$E89-'Panel Spreadsheet'!AT$4,"")</f>
        <v/>
      </c>
      <c r="AU137" t="str">
        <f>IF(ISNUMBER('Panel Spreadsheet'!AU89),'Panel Spreadsheet'!$E89-'Panel Spreadsheet'!AU$4,"")</f>
        <v/>
      </c>
      <c r="AV137" t="str">
        <f>IF(ISNUMBER('Panel Spreadsheet'!AV89),'Panel Spreadsheet'!$E89-'Panel Spreadsheet'!AV$4,"")</f>
        <v/>
      </c>
      <c r="AW137" t="str">
        <f>IF(ISNUMBER('Panel Spreadsheet'!AW89),'Panel Spreadsheet'!$E89-'Panel Spreadsheet'!AW$4,"")</f>
        <v/>
      </c>
      <c r="AX137" t="str">
        <f>IF(ISNUMBER('Panel Spreadsheet'!AX89),'Panel Spreadsheet'!$E89-'Panel Spreadsheet'!AX$4,"")</f>
        <v/>
      </c>
      <c r="AY137" t="str">
        <f>IF(ISNUMBER('Panel Spreadsheet'!AY89),'Panel Spreadsheet'!$E89-'Panel Spreadsheet'!AY$4,"")</f>
        <v/>
      </c>
    </row>
    <row r="138" spans="1:51" x14ac:dyDescent="0.35">
      <c r="A138" t="s">
        <v>61</v>
      </c>
      <c r="B138" t="s">
        <v>157</v>
      </c>
      <c r="C138" s="15">
        <v>3</v>
      </c>
      <c r="D138">
        <v>1955</v>
      </c>
      <c r="E138">
        <v>1965</v>
      </c>
      <c r="F138" t="str">
        <f>IF(ISNUMBER('Panel Spreadsheet'!F90),'Panel Spreadsheet'!$E90-'Panel Spreadsheet'!F$4,"")</f>
        <v/>
      </c>
      <c r="G138" t="str">
        <f>IF(ISNUMBER('Panel Spreadsheet'!G90),'Panel Spreadsheet'!$E90-'Panel Spreadsheet'!G$4,"")</f>
        <v/>
      </c>
      <c r="H138" t="str">
        <f>IF(ISNUMBER('Panel Spreadsheet'!H90),'Panel Spreadsheet'!$E90-'Panel Spreadsheet'!H$4,"")</f>
        <v/>
      </c>
      <c r="I138" t="str">
        <f>IF(ISNUMBER('Panel Spreadsheet'!I90),'Panel Spreadsheet'!$E90-'Panel Spreadsheet'!I$4,"")</f>
        <v/>
      </c>
      <c r="J138" t="str">
        <f>IF(ISNUMBER('Panel Spreadsheet'!J90),'Panel Spreadsheet'!$E90-'Panel Spreadsheet'!J$4,"")</f>
        <v/>
      </c>
      <c r="K138" t="str">
        <f>IF(ISNUMBER('Panel Spreadsheet'!K90),'Panel Spreadsheet'!$E90-'Panel Spreadsheet'!K$4,"")</f>
        <v/>
      </c>
      <c r="L138" t="str">
        <f>IF(ISNUMBER('Panel Spreadsheet'!L90),'Panel Spreadsheet'!$E90-'Panel Spreadsheet'!L$4,"")</f>
        <v/>
      </c>
      <c r="M138" t="str">
        <f>IF(ISNUMBER('Panel Spreadsheet'!M90),'Panel Spreadsheet'!$E90-'Panel Spreadsheet'!M$4,"")</f>
        <v/>
      </c>
      <c r="N138" t="str">
        <f>IF(ISNUMBER('Panel Spreadsheet'!N90),'Panel Spreadsheet'!$E90-'Panel Spreadsheet'!N$4,"")</f>
        <v/>
      </c>
      <c r="O138" t="str">
        <f>IF(ISNUMBER('Panel Spreadsheet'!O90),'Panel Spreadsheet'!$E90-'Panel Spreadsheet'!O$4,"")</f>
        <v/>
      </c>
      <c r="P138" t="str">
        <f>IF(ISNUMBER('Panel Spreadsheet'!P90),'Panel Spreadsheet'!$E90-'Panel Spreadsheet'!P$4,"")</f>
        <v/>
      </c>
      <c r="Q138" t="str">
        <f>IF(ISNUMBER('Panel Spreadsheet'!Q90),'Panel Spreadsheet'!$E90-'Panel Spreadsheet'!Q$4,"")</f>
        <v/>
      </c>
      <c r="R138" t="str">
        <f>IF(ISNUMBER('Panel Spreadsheet'!R90),'Panel Spreadsheet'!$E90-'Panel Spreadsheet'!R$4,"")</f>
        <v/>
      </c>
      <c r="S138" t="str">
        <f>IF(ISNUMBER('Panel Spreadsheet'!S90),'Panel Spreadsheet'!$E90-'Panel Spreadsheet'!S$4,"")</f>
        <v/>
      </c>
      <c r="T138" t="str">
        <f>IF(ISNUMBER('Panel Spreadsheet'!T90),'Panel Spreadsheet'!$E90-'Panel Spreadsheet'!T$4,"")</f>
        <v/>
      </c>
      <c r="U138" t="str">
        <f>IF(ISNUMBER('Panel Spreadsheet'!U90),'Panel Spreadsheet'!$E90-'Panel Spreadsheet'!U$4,"")</f>
        <v/>
      </c>
      <c r="V138" t="str">
        <f>IF(ISNUMBER('Panel Spreadsheet'!V90),'Panel Spreadsheet'!$E90-'Panel Spreadsheet'!V$4,"")</f>
        <v/>
      </c>
      <c r="W138" t="str">
        <f>IF(ISNUMBER('Panel Spreadsheet'!W90),'Panel Spreadsheet'!$E90-'Panel Spreadsheet'!W$4,"")</f>
        <v/>
      </c>
      <c r="X138" t="str">
        <f>IF(ISNUMBER('Panel Spreadsheet'!X90),'Panel Spreadsheet'!$E90-'Panel Spreadsheet'!X$4,"")</f>
        <v/>
      </c>
      <c r="Y138" t="str">
        <f>IF(ISNUMBER('Panel Spreadsheet'!Y90),'Panel Spreadsheet'!$E90-'Panel Spreadsheet'!Y$4,"")</f>
        <v/>
      </c>
      <c r="Z138" t="str">
        <f>IF(ISNUMBER('Panel Spreadsheet'!Z90),'Panel Spreadsheet'!$E90-'Panel Spreadsheet'!Z$4,"")</f>
        <v/>
      </c>
      <c r="AA138">
        <f>IF(ISNUMBER('Panel Spreadsheet'!AA90),'Panel Spreadsheet'!$E90-'Panel Spreadsheet'!AA$4,"")</f>
        <v>23</v>
      </c>
      <c r="AB138">
        <f>IF(ISNUMBER('Panel Spreadsheet'!AB90),'Panel Spreadsheet'!$E90-'Panel Spreadsheet'!AB$4,"")</f>
        <v>22</v>
      </c>
      <c r="AC138">
        <f>IF(ISNUMBER('Panel Spreadsheet'!AC90),'Panel Spreadsheet'!$E90-'Panel Spreadsheet'!AC$4,"")</f>
        <v>21</v>
      </c>
      <c r="AD138">
        <f>IF(ISNUMBER('Panel Spreadsheet'!AD90),'Panel Spreadsheet'!$E90-'Panel Spreadsheet'!AD$4,"")</f>
        <v>20</v>
      </c>
      <c r="AE138">
        <f>IF(ISNUMBER('Panel Spreadsheet'!AE90),'Panel Spreadsheet'!$E90-'Panel Spreadsheet'!AE$4,"")</f>
        <v>19</v>
      </c>
      <c r="AF138">
        <f>IF(ISNUMBER('Panel Spreadsheet'!AF90),'Panel Spreadsheet'!$E90-'Panel Spreadsheet'!AF$4,"")</f>
        <v>18</v>
      </c>
      <c r="AG138">
        <f>IF(ISNUMBER('Panel Spreadsheet'!AG90),'Panel Spreadsheet'!$E90-'Panel Spreadsheet'!AG$4,"")</f>
        <v>17</v>
      </c>
      <c r="AH138">
        <f>IF(ISNUMBER('Panel Spreadsheet'!AH90),'Panel Spreadsheet'!$E90-'Panel Spreadsheet'!AH$4,"")</f>
        <v>16</v>
      </c>
      <c r="AI138">
        <f>IF(ISNUMBER('Panel Spreadsheet'!AI90),'Panel Spreadsheet'!$E90-'Panel Spreadsheet'!AI$4,"")</f>
        <v>15</v>
      </c>
      <c r="AJ138">
        <f>IF(ISNUMBER('Panel Spreadsheet'!AJ90),'Panel Spreadsheet'!$E90-'Panel Spreadsheet'!AJ$4,"")</f>
        <v>14</v>
      </c>
      <c r="AK138">
        <f>IF(ISNUMBER('Panel Spreadsheet'!AK90),'Panel Spreadsheet'!$E90-'Panel Spreadsheet'!AK$4,"")</f>
        <v>13</v>
      </c>
      <c r="AL138">
        <f>IF(ISNUMBER('Panel Spreadsheet'!AL90),'Panel Spreadsheet'!$E90-'Panel Spreadsheet'!AL$4,"")</f>
        <v>12</v>
      </c>
      <c r="AM138">
        <f>IF(ISNUMBER('Panel Spreadsheet'!AM90),'Panel Spreadsheet'!$E90-'Panel Spreadsheet'!AM$4,"")</f>
        <v>11</v>
      </c>
      <c r="AN138">
        <f>IF(ISNUMBER('Panel Spreadsheet'!AN90),'Panel Spreadsheet'!$E90-'Panel Spreadsheet'!AN$4,"")</f>
        <v>10</v>
      </c>
      <c r="AO138">
        <f>IF(ISNUMBER('Panel Spreadsheet'!AO90),'Panel Spreadsheet'!$E90-'Panel Spreadsheet'!AO$4,"")</f>
        <v>9</v>
      </c>
      <c r="AP138">
        <f>IF(ISNUMBER('Panel Spreadsheet'!AP90),'Panel Spreadsheet'!$E90-'Panel Spreadsheet'!AP$4,"")</f>
        <v>8</v>
      </c>
      <c r="AQ138">
        <f>IF(ISNUMBER('Panel Spreadsheet'!AQ90),'Panel Spreadsheet'!$E90-'Panel Spreadsheet'!AQ$4,"")</f>
        <v>7</v>
      </c>
      <c r="AR138">
        <f>IF(ISNUMBER('Panel Spreadsheet'!AR90),'Panel Spreadsheet'!$E90-'Panel Spreadsheet'!AR$4,"")</f>
        <v>6</v>
      </c>
      <c r="AS138">
        <f>IF(ISNUMBER('Panel Spreadsheet'!AS90),'Panel Spreadsheet'!$E90-'Panel Spreadsheet'!AS$4,"")</f>
        <v>5</v>
      </c>
      <c r="AT138">
        <f>IF(ISNUMBER('Panel Spreadsheet'!AT90),'Panel Spreadsheet'!$E90-'Panel Spreadsheet'!AT$4,"")</f>
        <v>4</v>
      </c>
      <c r="AU138">
        <f>IF(ISNUMBER('Panel Spreadsheet'!AU90),'Panel Spreadsheet'!$E90-'Panel Spreadsheet'!AU$4,"")</f>
        <v>3</v>
      </c>
      <c r="AV138">
        <f>IF(ISNUMBER('Panel Spreadsheet'!AV90),'Panel Spreadsheet'!$E90-'Panel Spreadsheet'!AV$4,"")</f>
        <v>2</v>
      </c>
      <c r="AW138" t="str">
        <f>IF(ISNUMBER('Panel Spreadsheet'!AW90),'Panel Spreadsheet'!$E90-'Panel Spreadsheet'!AW$4,"")</f>
        <v/>
      </c>
      <c r="AX138" t="str">
        <f>IF(ISNUMBER('Panel Spreadsheet'!AX90),'Panel Spreadsheet'!$E90-'Panel Spreadsheet'!AX$4,"")</f>
        <v/>
      </c>
      <c r="AY138" t="str">
        <f>IF(ISNUMBER('Panel Spreadsheet'!AY90),'Panel Spreadsheet'!$E90-'Panel Spreadsheet'!AY$4,"")</f>
        <v/>
      </c>
    </row>
    <row r="139" spans="1:51" x14ac:dyDescent="0.35">
      <c r="A139" t="s">
        <v>61</v>
      </c>
      <c r="B139" t="s">
        <v>157</v>
      </c>
      <c r="C139" s="15">
        <v>3</v>
      </c>
      <c r="D139">
        <v>1960</v>
      </c>
      <c r="E139">
        <v>1970</v>
      </c>
      <c r="F139" t="str">
        <f>IF(ISNUMBER('Panel Spreadsheet'!F91),'Panel Spreadsheet'!$E91-'Panel Spreadsheet'!F$4,"")</f>
        <v/>
      </c>
      <c r="G139" t="str">
        <f>IF(ISNUMBER('Panel Spreadsheet'!G91),'Panel Spreadsheet'!$E91-'Panel Spreadsheet'!G$4,"")</f>
        <v/>
      </c>
      <c r="H139" t="str">
        <f>IF(ISNUMBER('Panel Spreadsheet'!H91),'Panel Spreadsheet'!$E91-'Panel Spreadsheet'!H$4,"")</f>
        <v/>
      </c>
      <c r="I139" t="str">
        <f>IF(ISNUMBER('Panel Spreadsheet'!I91),'Panel Spreadsheet'!$E91-'Panel Spreadsheet'!I$4,"")</f>
        <v/>
      </c>
      <c r="J139" t="str">
        <f>IF(ISNUMBER('Panel Spreadsheet'!J91),'Panel Spreadsheet'!$E91-'Panel Spreadsheet'!J$4,"")</f>
        <v/>
      </c>
      <c r="K139" t="str">
        <f>IF(ISNUMBER('Panel Spreadsheet'!K91),'Panel Spreadsheet'!$E91-'Panel Spreadsheet'!K$4,"")</f>
        <v/>
      </c>
      <c r="L139" t="str">
        <f>IF(ISNUMBER('Panel Spreadsheet'!L91),'Panel Spreadsheet'!$E91-'Panel Spreadsheet'!L$4,"")</f>
        <v/>
      </c>
      <c r="M139" t="str">
        <f>IF(ISNUMBER('Panel Spreadsheet'!M91),'Panel Spreadsheet'!$E91-'Panel Spreadsheet'!M$4,"")</f>
        <v/>
      </c>
      <c r="N139" t="str">
        <f>IF(ISNUMBER('Panel Spreadsheet'!N91),'Panel Spreadsheet'!$E91-'Panel Spreadsheet'!N$4,"")</f>
        <v/>
      </c>
      <c r="O139" t="str">
        <f>IF(ISNUMBER('Panel Spreadsheet'!O91),'Panel Spreadsheet'!$E91-'Panel Spreadsheet'!O$4,"")</f>
        <v/>
      </c>
      <c r="P139" t="str">
        <f>IF(ISNUMBER('Panel Spreadsheet'!P91),'Panel Spreadsheet'!$E91-'Panel Spreadsheet'!P$4,"")</f>
        <v/>
      </c>
      <c r="Q139" t="str">
        <f>IF(ISNUMBER('Panel Spreadsheet'!Q91),'Panel Spreadsheet'!$E91-'Panel Spreadsheet'!Q$4,"")</f>
        <v/>
      </c>
      <c r="R139" t="str">
        <f>IF(ISNUMBER('Panel Spreadsheet'!R91),'Panel Spreadsheet'!$E91-'Panel Spreadsheet'!R$4,"")</f>
        <v/>
      </c>
      <c r="S139" t="str">
        <f>IF(ISNUMBER('Panel Spreadsheet'!S91),'Panel Spreadsheet'!$E91-'Panel Spreadsheet'!S$4,"")</f>
        <v/>
      </c>
      <c r="T139" t="str">
        <f>IF(ISNUMBER('Panel Spreadsheet'!T91),'Panel Spreadsheet'!$E91-'Panel Spreadsheet'!T$4,"")</f>
        <v/>
      </c>
      <c r="U139" t="str">
        <f>IF(ISNUMBER('Panel Spreadsheet'!U91),'Panel Spreadsheet'!$E91-'Panel Spreadsheet'!U$4,"")</f>
        <v/>
      </c>
      <c r="V139" t="str">
        <f>IF(ISNUMBER('Panel Spreadsheet'!V91),'Panel Spreadsheet'!$E91-'Panel Spreadsheet'!V$4,"")</f>
        <v/>
      </c>
      <c r="W139" t="str">
        <f>IF(ISNUMBER('Panel Spreadsheet'!W91),'Panel Spreadsheet'!$E91-'Panel Spreadsheet'!W$4,"")</f>
        <v/>
      </c>
      <c r="X139" t="str">
        <f>IF(ISNUMBER('Panel Spreadsheet'!X91),'Panel Spreadsheet'!$E91-'Panel Spreadsheet'!X$4,"")</f>
        <v/>
      </c>
      <c r="Y139" t="str">
        <f>IF(ISNUMBER('Panel Spreadsheet'!Y91),'Panel Spreadsheet'!$E91-'Panel Spreadsheet'!Y$4,"")</f>
        <v/>
      </c>
      <c r="Z139" t="str">
        <f>IF(ISNUMBER('Panel Spreadsheet'!Z91),'Panel Spreadsheet'!$E91-'Panel Spreadsheet'!Z$4,"")</f>
        <v/>
      </c>
      <c r="AA139" t="str">
        <f>IF(ISNUMBER('Panel Spreadsheet'!AA91),'Panel Spreadsheet'!$E91-'Panel Spreadsheet'!AA$4,"")</f>
        <v/>
      </c>
      <c r="AB139" t="str">
        <f>IF(ISNUMBER('Panel Spreadsheet'!AB91),'Panel Spreadsheet'!$E91-'Panel Spreadsheet'!AB$4,"")</f>
        <v/>
      </c>
      <c r="AC139">
        <f>IF(ISNUMBER('Panel Spreadsheet'!AC91),'Panel Spreadsheet'!$E91-'Panel Spreadsheet'!AC$4,"")</f>
        <v>26</v>
      </c>
      <c r="AD139">
        <f>IF(ISNUMBER('Panel Spreadsheet'!AD91),'Panel Spreadsheet'!$E91-'Panel Spreadsheet'!AD$4,"")</f>
        <v>25</v>
      </c>
      <c r="AE139">
        <f>IF(ISNUMBER('Panel Spreadsheet'!AE91),'Panel Spreadsheet'!$E91-'Panel Spreadsheet'!AE$4,"")</f>
        <v>24</v>
      </c>
      <c r="AF139">
        <f>IF(ISNUMBER('Panel Spreadsheet'!AF91),'Panel Spreadsheet'!$E91-'Panel Spreadsheet'!AF$4,"")</f>
        <v>23</v>
      </c>
      <c r="AG139">
        <f>IF(ISNUMBER('Panel Spreadsheet'!AG91),'Panel Spreadsheet'!$E91-'Panel Spreadsheet'!AG$4,"")</f>
        <v>22</v>
      </c>
      <c r="AH139">
        <f>IF(ISNUMBER('Panel Spreadsheet'!AH91),'Panel Spreadsheet'!$E91-'Panel Spreadsheet'!AH$4,"")</f>
        <v>21</v>
      </c>
      <c r="AI139">
        <f>IF(ISNUMBER('Panel Spreadsheet'!AI91),'Panel Spreadsheet'!$E91-'Panel Spreadsheet'!AI$4,"")</f>
        <v>20</v>
      </c>
      <c r="AJ139">
        <f>IF(ISNUMBER('Panel Spreadsheet'!AJ91),'Panel Spreadsheet'!$E91-'Panel Spreadsheet'!AJ$4,"")</f>
        <v>19</v>
      </c>
      <c r="AK139">
        <f>IF(ISNUMBER('Panel Spreadsheet'!AK91),'Panel Spreadsheet'!$E91-'Panel Spreadsheet'!AK$4,"")</f>
        <v>18</v>
      </c>
      <c r="AL139">
        <f>IF(ISNUMBER('Panel Spreadsheet'!AL91),'Panel Spreadsheet'!$E91-'Panel Spreadsheet'!AL$4,"")</f>
        <v>17</v>
      </c>
      <c r="AM139">
        <f>IF(ISNUMBER('Panel Spreadsheet'!AM91),'Panel Spreadsheet'!$E91-'Panel Spreadsheet'!AM$4,"")</f>
        <v>16</v>
      </c>
      <c r="AN139">
        <f>IF(ISNUMBER('Panel Spreadsheet'!AN91),'Panel Spreadsheet'!$E91-'Panel Spreadsheet'!AN$4,"")</f>
        <v>15</v>
      </c>
      <c r="AO139">
        <f>IF(ISNUMBER('Panel Spreadsheet'!AO91),'Panel Spreadsheet'!$E91-'Panel Spreadsheet'!AO$4,"")</f>
        <v>14</v>
      </c>
      <c r="AP139">
        <f>IF(ISNUMBER('Panel Spreadsheet'!AP91),'Panel Spreadsheet'!$E91-'Panel Spreadsheet'!AP$4,"")</f>
        <v>13</v>
      </c>
      <c r="AQ139">
        <f>IF(ISNUMBER('Panel Spreadsheet'!AQ91),'Panel Spreadsheet'!$E91-'Panel Spreadsheet'!AQ$4,"")</f>
        <v>12</v>
      </c>
      <c r="AR139">
        <f>IF(ISNUMBER('Panel Spreadsheet'!AR91),'Panel Spreadsheet'!$E91-'Panel Spreadsheet'!AR$4,"")</f>
        <v>11</v>
      </c>
      <c r="AS139">
        <f>IF(ISNUMBER('Panel Spreadsheet'!AS91),'Panel Spreadsheet'!$E91-'Panel Spreadsheet'!AS$4,"")</f>
        <v>10</v>
      </c>
      <c r="AT139">
        <f>IF(ISNUMBER('Panel Spreadsheet'!AT91),'Panel Spreadsheet'!$E91-'Panel Spreadsheet'!AT$4,"")</f>
        <v>9</v>
      </c>
      <c r="AU139">
        <f>IF(ISNUMBER('Panel Spreadsheet'!AU91),'Panel Spreadsheet'!$E91-'Panel Spreadsheet'!AU$4,"")</f>
        <v>8</v>
      </c>
      <c r="AV139">
        <f>IF(ISNUMBER('Panel Spreadsheet'!AV91),'Panel Spreadsheet'!$E91-'Panel Spreadsheet'!AV$4,"")</f>
        <v>7</v>
      </c>
      <c r="AW139" t="str">
        <f>IF(ISNUMBER('Panel Spreadsheet'!AW91),'Panel Spreadsheet'!$E91-'Panel Spreadsheet'!AW$4,"")</f>
        <v/>
      </c>
      <c r="AX139" t="str">
        <f>IF(ISNUMBER('Panel Spreadsheet'!AX91),'Panel Spreadsheet'!$E91-'Panel Spreadsheet'!AX$4,"")</f>
        <v/>
      </c>
      <c r="AY139" t="str">
        <f>IF(ISNUMBER('Panel Spreadsheet'!AY91),'Panel Spreadsheet'!$E91-'Panel Spreadsheet'!AY$4,"")</f>
        <v/>
      </c>
    </row>
    <row r="140" spans="1:51" x14ac:dyDescent="0.35">
      <c r="A140" t="s">
        <v>61</v>
      </c>
      <c r="B140" t="s">
        <v>157</v>
      </c>
      <c r="C140" s="15">
        <v>3</v>
      </c>
      <c r="D140">
        <v>1965</v>
      </c>
      <c r="E140">
        <v>1975</v>
      </c>
      <c r="F140" t="str">
        <f>IF(ISNUMBER('Panel Spreadsheet'!F92),'Panel Spreadsheet'!$E92-'Panel Spreadsheet'!F$4,"")</f>
        <v/>
      </c>
      <c r="G140" t="str">
        <f>IF(ISNUMBER('Panel Spreadsheet'!G92),'Panel Spreadsheet'!$E92-'Panel Spreadsheet'!G$4,"")</f>
        <v/>
      </c>
      <c r="H140" t="str">
        <f>IF(ISNUMBER('Panel Spreadsheet'!H92),'Panel Spreadsheet'!$E92-'Panel Spreadsheet'!H$4,"")</f>
        <v/>
      </c>
      <c r="I140" t="str">
        <f>IF(ISNUMBER('Panel Spreadsheet'!I92),'Panel Spreadsheet'!$E92-'Panel Spreadsheet'!I$4,"")</f>
        <v/>
      </c>
      <c r="J140" t="str">
        <f>IF(ISNUMBER('Panel Spreadsheet'!J92),'Panel Spreadsheet'!$E92-'Panel Spreadsheet'!J$4,"")</f>
        <v/>
      </c>
      <c r="K140" t="str">
        <f>IF(ISNUMBER('Panel Spreadsheet'!K92),'Panel Spreadsheet'!$E92-'Panel Spreadsheet'!K$4,"")</f>
        <v/>
      </c>
      <c r="L140" t="str">
        <f>IF(ISNUMBER('Panel Spreadsheet'!L92),'Panel Spreadsheet'!$E92-'Panel Spreadsheet'!L$4,"")</f>
        <v/>
      </c>
      <c r="M140" t="str">
        <f>IF(ISNUMBER('Panel Spreadsheet'!M92),'Panel Spreadsheet'!$E92-'Panel Spreadsheet'!M$4,"")</f>
        <v/>
      </c>
      <c r="N140" t="str">
        <f>IF(ISNUMBER('Panel Spreadsheet'!N92),'Panel Spreadsheet'!$E92-'Panel Spreadsheet'!N$4,"")</f>
        <v/>
      </c>
      <c r="O140" t="str">
        <f>IF(ISNUMBER('Panel Spreadsheet'!O92),'Panel Spreadsheet'!$E92-'Panel Spreadsheet'!O$4,"")</f>
        <v/>
      </c>
      <c r="P140" t="str">
        <f>IF(ISNUMBER('Panel Spreadsheet'!P92),'Panel Spreadsheet'!$E92-'Panel Spreadsheet'!P$4,"")</f>
        <v/>
      </c>
      <c r="Q140" t="str">
        <f>IF(ISNUMBER('Panel Spreadsheet'!Q92),'Panel Spreadsheet'!$E92-'Panel Spreadsheet'!Q$4,"")</f>
        <v/>
      </c>
      <c r="R140" t="str">
        <f>IF(ISNUMBER('Panel Spreadsheet'!R92),'Panel Spreadsheet'!$E92-'Panel Spreadsheet'!R$4,"")</f>
        <v/>
      </c>
      <c r="S140" t="str">
        <f>IF(ISNUMBER('Panel Spreadsheet'!S92),'Panel Spreadsheet'!$E92-'Panel Spreadsheet'!S$4,"")</f>
        <v/>
      </c>
      <c r="T140" t="str">
        <f>IF(ISNUMBER('Panel Spreadsheet'!T92),'Panel Spreadsheet'!$E92-'Panel Spreadsheet'!T$4,"")</f>
        <v/>
      </c>
      <c r="U140" t="str">
        <f>IF(ISNUMBER('Panel Spreadsheet'!U92),'Panel Spreadsheet'!$E92-'Panel Spreadsheet'!U$4,"")</f>
        <v/>
      </c>
      <c r="V140" t="str">
        <f>IF(ISNUMBER('Panel Spreadsheet'!V92),'Panel Spreadsheet'!$E92-'Panel Spreadsheet'!V$4,"")</f>
        <v/>
      </c>
      <c r="W140" t="str">
        <f>IF(ISNUMBER('Panel Spreadsheet'!W92),'Panel Spreadsheet'!$E92-'Panel Spreadsheet'!W$4,"")</f>
        <v/>
      </c>
      <c r="X140" t="str">
        <f>IF(ISNUMBER('Panel Spreadsheet'!X92),'Panel Spreadsheet'!$E92-'Panel Spreadsheet'!X$4,"")</f>
        <v/>
      </c>
      <c r="Y140" t="str">
        <f>IF(ISNUMBER('Panel Spreadsheet'!Y92),'Panel Spreadsheet'!$E92-'Panel Spreadsheet'!Y$4,"")</f>
        <v/>
      </c>
      <c r="Z140" t="str">
        <f>IF(ISNUMBER('Panel Spreadsheet'!Z92),'Panel Spreadsheet'!$E92-'Panel Spreadsheet'!Z$4,"")</f>
        <v/>
      </c>
      <c r="AA140" t="str">
        <f>IF(ISNUMBER('Panel Spreadsheet'!AA92),'Panel Spreadsheet'!$E92-'Panel Spreadsheet'!AA$4,"")</f>
        <v/>
      </c>
      <c r="AB140" t="str">
        <f>IF(ISNUMBER('Panel Spreadsheet'!AB92),'Panel Spreadsheet'!$E92-'Panel Spreadsheet'!AB$4,"")</f>
        <v/>
      </c>
      <c r="AC140" t="str">
        <f>IF(ISNUMBER('Panel Spreadsheet'!AC92),'Panel Spreadsheet'!$E92-'Panel Spreadsheet'!AC$4,"")</f>
        <v/>
      </c>
      <c r="AD140" t="str">
        <f>IF(ISNUMBER('Panel Spreadsheet'!AD92),'Panel Spreadsheet'!$E92-'Panel Spreadsheet'!AD$4,"")</f>
        <v/>
      </c>
      <c r="AE140">
        <f>IF(ISNUMBER('Panel Spreadsheet'!AE92),'Panel Spreadsheet'!$E92-'Panel Spreadsheet'!AE$4,"")</f>
        <v>29</v>
      </c>
      <c r="AF140">
        <f>IF(ISNUMBER('Panel Spreadsheet'!AF92),'Panel Spreadsheet'!$E92-'Panel Spreadsheet'!AF$4,"")</f>
        <v>28</v>
      </c>
      <c r="AG140">
        <f>IF(ISNUMBER('Panel Spreadsheet'!AG92),'Panel Spreadsheet'!$E92-'Panel Spreadsheet'!AG$4,"")</f>
        <v>27</v>
      </c>
      <c r="AH140">
        <f>IF(ISNUMBER('Panel Spreadsheet'!AH92),'Panel Spreadsheet'!$E92-'Panel Spreadsheet'!AH$4,"")</f>
        <v>26</v>
      </c>
      <c r="AI140">
        <f>IF(ISNUMBER('Panel Spreadsheet'!AI92),'Panel Spreadsheet'!$E92-'Panel Spreadsheet'!AI$4,"")</f>
        <v>25</v>
      </c>
      <c r="AJ140">
        <f>IF(ISNUMBER('Panel Spreadsheet'!AJ92),'Panel Spreadsheet'!$E92-'Panel Spreadsheet'!AJ$4,"")</f>
        <v>24</v>
      </c>
      <c r="AK140">
        <f>IF(ISNUMBER('Panel Spreadsheet'!AK92),'Panel Spreadsheet'!$E92-'Panel Spreadsheet'!AK$4,"")</f>
        <v>23</v>
      </c>
      <c r="AL140">
        <f>IF(ISNUMBER('Panel Spreadsheet'!AL92),'Panel Spreadsheet'!$E92-'Panel Spreadsheet'!AL$4,"")</f>
        <v>22</v>
      </c>
      <c r="AM140">
        <f>IF(ISNUMBER('Panel Spreadsheet'!AM92),'Panel Spreadsheet'!$E92-'Panel Spreadsheet'!AM$4,"")</f>
        <v>21</v>
      </c>
      <c r="AN140">
        <f>IF(ISNUMBER('Panel Spreadsheet'!AN92),'Panel Spreadsheet'!$E92-'Panel Spreadsheet'!AN$4,"")</f>
        <v>20</v>
      </c>
      <c r="AO140">
        <f>IF(ISNUMBER('Panel Spreadsheet'!AO92),'Panel Spreadsheet'!$E92-'Panel Spreadsheet'!AO$4,"")</f>
        <v>19</v>
      </c>
      <c r="AP140">
        <f>IF(ISNUMBER('Panel Spreadsheet'!AP92),'Panel Spreadsheet'!$E92-'Panel Spreadsheet'!AP$4,"")</f>
        <v>18</v>
      </c>
      <c r="AQ140">
        <f>IF(ISNUMBER('Panel Spreadsheet'!AQ92),'Panel Spreadsheet'!$E92-'Panel Spreadsheet'!AQ$4,"")</f>
        <v>17</v>
      </c>
      <c r="AR140">
        <f>IF(ISNUMBER('Panel Spreadsheet'!AR92),'Panel Spreadsheet'!$E92-'Panel Spreadsheet'!AR$4,"")</f>
        <v>16</v>
      </c>
      <c r="AS140">
        <f>IF(ISNUMBER('Panel Spreadsheet'!AS92),'Panel Spreadsheet'!$E92-'Panel Spreadsheet'!AS$4,"")</f>
        <v>15</v>
      </c>
      <c r="AT140">
        <f>IF(ISNUMBER('Panel Spreadsheet'!AT92),'Panel Spreadsheet'!$E92-'Panel Spreadsheet'!AT$4,"")</f>
        <v>14</v>
      </c>
      <c r="AU140">
        <f>IF(ISNUMBER('Panel Spreadsheet'!AU92),'Panel Spreadsheet'!$E92-'Panel Spreadsheet'!AU$4,"")</f>
        <v>13</v>
      </c>
      <c r="AV140" t="str">
        <f>IF(ISNUMBER('Panel Spreadsheet'!AV92),'Panel Spreadsheet'!$E92-'Panel Spreadsheet'!AV$4,"")</f>
        <v/>
      </c>
      <c r="AW140" t="str">
        <f>IF(ISNUMBER('Panel Spreadsheet'!AW92),'Panel Spreadsheet'!$E92-'Panel Spreadsheet'!AW$4,"")</f>
        <v/>
      </c>
      <c r="AX140" t="str">
        <f>IF(ISNUMBER('Panel Spreadsheet'!AX92),'Panel Spreadsheet'!$E92-'Panel Spreadsheet'!AX$4,"")</f>
        <v/>
      </c>
      <c r="AY140" t="str">
        <f>IF(ISNUMBER('Panel Spreadsheet'!AY92),'Panel Spreadsheet'!$E92-'Panel Spreadsheet'!AY$4,"")</f>
        <v/>
      </c>
    </row>
    <row r="141" spans="1:51" x14ac:dyDescent="0.35">
      <c r="A141" t="s">
        <v>66</v>
      </c>
      <c r="B141" t="s">
        <v>157</v>
      </c>
      <c r="C141" s="15">
        <v>3</v>
      </c>
      <c r="D141">
        <v>1955</v>
      </c>
      <c r="E141" s="112">
        <v>1955</v>
      </c>
      <c r="F141" t="str">
        <f>IF(ISNUMBER('Panel Spreadsheet'!F93),'Panel Spreadsheet'!$E93-'Panel Spreadsheet'!F$4,"")</f>
        <v/>
      </c>
      <c r="G141" t="str">
        <f>IF(ISNUMBER('Panel Spreadsheet'!G93),'Panel Spreadsheet'!$E93-'Panel Spreadsheet'!G$4,"")</f>
        <v/>
      </c>
      <c r="H141" t="str">
        <f>IF(ISNUMBER('Panel Spreadsheet'!H93),'Panel Spreadsheet'!$E93-'Panel Spreadsheet'!H$4,"")</f>
        <v/>
      </c>
      <c r="I141" t="str">
        <f>IF(ISNUMBER('Panel Spreadsheet'!I93),'Panel Spreadsheet'!$E93-'Panel Spreadsheet'!I$4,"")</f>
        <v/>
      </c>
      <c r="J141" t="str">
        <f>IF(ISNUMBER('Panel Spreadsheet'!J93),'Panel Spreadsheet'!$E93-'Panel Spreadsheet'!J$4,"")</f>
        <v/>
      </c>
      <c r="K141" t="str">
        <f>IF(ISNUMBER('Panel Spreadsheet'!K93),'Panel Spreadsheet'!$E93-'Panel Spreadsheet'!K$4,"")</f>
        <v/>
      </c>
      <c r="L141" t="str">
        <f>IF(ISNUMBER('Panel Spreadsheet'!L93),'Panel Spreadsheet'!$E93-'Panel Spreadsheet'!L$4,"")</f>
        <v/>
      </c>
      <c r="M141" t="str">
        <f>IF(ISNUMBER('Panel Spreadsheet'!M93),'Panel Spreadsheet'!$E93-'Panel Spreadsheet'!M$4,"")</f>
        <v/>
      </c>
      <c r="N141" t="str">
        <f>IF(ISNUMBER('Panel Spreadsheet'!N93),'Panel Spreadsheet'!$E93-'Panel Spreadsheet'!N$4,"")</f>
        <v/>
      </c>
      <c r="O141" t="str">
        <f>IF(ISNUMBER('Panel Spreadsheet'!O93),'Panel Spreadsheet'!$E93-'Panel Spreadsheet'!O$4,"")</f>
        <v/>
      </c>
      <c r="P141" t="str">
        <f>IF(ISNUMBER('Panel Spreadsheet'!P93),'Panel Spreadsheet'!$E93-'Panel Spreadsheet'!P$4,"")</f>
        <v/>
      </c>
      <c r="Q141" t="str">
        <f>IF(ISNUMBER('Panel Spreadsheet'!Q93),'Panel Spreadsheet'!$E93-'Panel Spreadsheet'!Q$4,"")</f>
        <v/>
      </c>
      <c r="R141" t="str">
        <f>IF(ISNUMBER('Panel Spreadsheet'!R93),'Panel Spreadsheet'!$E93-'Panel Spreadsheet'!R$4,"")</f>
        <v/>
      </c>
      <c r="S141" t="str">
        <f>IF(ISNUMBER('Panel Spreadsheet'!S93),'Panel Spreadsheet'!$E93-'Panel Spreadsheet'!S$4,"")</f>
        <v/>
      </c>
      <c r="T141" t="str">
        <f>IF(ISNUMBER('Panel Spreadsheet'!T93),'Panel Spreadsheet'!$E93-'Panel Spreadsheet'!T$4,"")</f>
        <v/>
      </c>
      <c r="U141" t="str">
        <f>IF(ISNUMBER('Panel Spreadsheet'!U93),'Panel Spreadsheet'!$E93-'Panel Spreadsheet'!U$4,"")</f>
        <v/>
      </c>
      <c r="V141" t="str">
        <f>IF(ISNUMBER('Panel Spreadsheet'!V93),'Panel Spreadsheet'!$E93-'Panel Spreadsheet'!V$4,"")</f>
        <v/>
      </c>
      <c r="W141" t="str">
        <f>IF(ISNUMBER('Panel Spreadsheet'!W93),'Panel Spreadsheet'!$E93-'Panel Spreadsheet'!W$4,"")</f>
        <v/>
      </c>
      <c r="X141" t="str">
        <f>IF(ISNUMBER('Panel Spreadsheet'!X93),'Panel Spreadsheet'!$E93-'Panel Spreadsheet'!X$4,"")</f>
        <v/>
      </c>
      <c r="Y141" t="str">
        <f>IF(ISNUMBER('Panel Spreadsheet'!Y93),'Panel Spreadsheet'!$E93-'Panel Spreadsheet'!Y$4,"")</f>
        <v/>
      </c>
      <c r="Z141" t="str">
        <f>IF(ISNUMBER('Panel Spreadsheet'!Z93),'Panel Spreadsheet'!$E93-'Panel Spreadsheet'!Z$4,"")</f>
        <v/>
      </c>
      <c r="AA141" t="str">
        <f>IF(ISNUMBER('Panel Spreadsheet'!AA93),'Panel Spreadsheet'!$E93-'Panel Spreadsheet'!AA$4,"")</f>
        <v/>
      </c>
      <c r="AB141" t="str">
        <f>IF(ISNUMBER('Panel Spreadsheet'!AB93),'Panel Spreadsheet'!$E93-'Panel Spreadsheet'!AB$4,"")</f>
        <v/>
      </c>
      <c r="AC141" t="str">
        <f>IF(ISNUMBER('Panel Spreadsheet'!AC93),'Panel Spreadsheet'!$E93-'Panel Spreadsheet'!AC$4,"")</f>
        <v/>
      </c>
      <c r="AD141" t="str">
        <f>IF(ISNUMBER('Panel Spreadsheet'!AD93),'Panel Spreadsheet'!$E93-'Panel Spreadsheet'!AD$4,"")</f>
        <v/>
      </c>
      <c r="AE141" t="str">
        <f>IF(ISNUMBER('Panel Spreadsheet'!AE93),'Panel Spreadsheet'!$E93-'Panel Spreadsheet'!AE$4,"")</f>
        <v/>
      </c>
      <c r="AF141" t="str">
        <f>IF(ISNUMBER('Panel Spreadsheet'!AF93),'Panel Spreadsheet'!$E93-'Panel Spreadsheet'!AF$4,"")</f>
        <v/>
      </c>
      <c r="AG141" t="str">
        <f>IF(ISNUMBER('Panel Spreadsheet'!AG93),'Panel Spreadsheet'!$E93-'Panel Spreadsheet'!AG$4,"")</f>
        <v/>
      </c>
      <c r="AH141" t="str">
        <f>IF(ISNUMBER('Panel Spreadsheet'!AH93),'Panel Spreadsheet'!$E93-'Panel Spreadsheet'!AH$4,"")</f>
        <v/>
      </c>
      <c r="AI141" t="str">
        <f>IF(ISNUMBER('Panel Spreadsheet'!AI93),'Panel Spreadsheet'!$E93-'Panel Spreadsheet'!AI$4,"")</f>
        <v/>
      </c>
      <c r="AJ141" t="str">
        <f>IF(ISNUMBER('Panel Spreadsheet'!AJ93),'Panel Spreadsheet'!$E93-'Panel Spreadsheet'!AJ$4,"")</f>
        <v/>
      </c>
      <c r="AK141" t="str">
        <f>IF(ISNUMBER('Panel Spreadsheet'!AK93),'Panel Spreadsheet'!$E93-'Panel Spreadsheet'!AK$4,"")</f>
        <v/>
      </c>
      <c r="AL141" t="str">
        <f>IF(ISNUMBER('Panel Spreadsheet'!AL93),'Panel Spreadsheet'!$E93-'Panel Spreadsheet'!AL$4,"")</f>
        <v/>
      </c>
      <c r="AM141">
        <f>IF(ISNUMBER('Panel Spreadsheet'!AM93),'Panel Spreadsheet'!$E93-'Panel Spreadsheet'!AM$4,"")</f>
        <v>1</v>
      </c>
      <c r="AN141">
        <f>IF(ISNUMBER('Panel Spreadsheet'!AN93),'Panel Spreadsheet'!$E93-'Panel Spreadsheet'!AN$4,"")</f>
        <v>0</v>
      </c>
      <c r="AO141" t="str">
        <f>IF(ISNUMBER('Panel Spreadsheet'!AO93),'Panel Spreadsheet'!$E93-'Panel Spreadsheet'!AO$4,"")</f>
        <v/>
      </c>
      <c r="AP141" t="str">
        <f>IF(ISNUMBER('Panel Spreadsheet'!AP93),'Panel Spreadsheet'!$E93-'Panel Spreadsheet'!AP$4,"")</f>
        <v/>
      </c>
      <c r="AQ141" t="str">
        <f>IF(ISNUMBER('Panel Spreadsheet'!AQ93),'Panel Spreadsheet'!$E93-'Panel Spreadsheet'!AQ$4,"")</f>
        <v/>
      </c>
      <c r="AR141" t="str">
        <f>IF(ISNUMBER('Panel Spreadsheet'!AR93),'Panel Spreadsheet'!$E93-'Panel Spreadsheet'!AR$4,"")</f>
        <v/>
      </c>
      <c r="AS141" t="str">
        <f>IF(ISNUMBER('Panel Spreadsheet'!AS93),'Panel Spreadsheet'!$E93-'Panel Spreadsheet'!AS$4,"")</f>
        <v/>
      </c>
      <c r="AT141" t="str">
        <f>IF(ISNUMBER('Panel Spreadsheet'!AT93),'Panel Spreadsheet'!$E93-'Panel Spreadsheet'!AT$4,"")</f>
        <v/>
      </c>
      <c r="AU141" t="str">
        <f>IF(ISNUMBER('Panel Spreadsheet'!AU93),'Panel Spreadsheet'!$E93-'Panel Spreadsheet'!AU$4,"")</f>
        <v/>
      </c>
      <c r="AV141" t="str">
        <f>IF(ISNUMBER('Panel Spreadsheet'!AV93),'Panel Spreadsheet'!$E93-'Panel Spreadsheet'!AV$4,"")</f>
        <v/>
      </c>
      <c r="AW141" t="str">
        <f>IF(ISNUMBER('Panel Spreadsheet'!AW93),'Panel Spreadsheet'!$E93-'Panel Spreadsheet'!AW$4,"")</f>
        <v/>
      </c>
      <c r="AX141" t="str">
        <f>IF(ISNUMBER('Panel Spreadsheet'!AX93),'Panel Spreadsheet'!$E93-'Panel Spreadsheet'!AX$4,"")</f>
        <v/>
      </c>
      <c r="AY141" t="str">
        <f>IF(ISNUMBER('Panel Spreadsheet'!AY93),'Panel Spreadsheet'!$E93-'Panel Spreadsheet'!AY$4,"")</f>
        <v/>
      </c>
    </row>
    <row r="142" spans="1:51" x14ac:dyDescent="0.35">
      <c r="A142" t="s">
        <v>48</v>
      </c>
      <c r="B142" t="s">
        <v>157</v>
      </c>
      <c r="C142" s="15">
        <v>3</v>
      </c>
      <c r="D142">
        <v>1955</v>
      </c>
      <c r="E142">
        <v>1959</v>
      </c>
      <c r="F142" t="str">
        <f>IF(ISNUMBER('Panel Spreadsheet'!F94),'Panel Spreadsheet'!$E94-'Panel Spreadsheet'!F$4,"")</f>
        <v/>
      </c>
      <c r="G142" t="str">
        <f>IF(ISNUMBER('Panel Spreadsheet'!G94),'Panel Spreadsheet'!$E94-'Panel Spreadsheet'!G$4,"")</f>
        <v/>
      </c>
      <c r="H142" t="str">
        <f>IF(ISNUMBER('Panel Spreadsheet'!H94),'Panel Spreadsheet'!$E94-'Panel Spreadsheet'!H$4,"")</f>
        <v/>
      </c>
      <c r="I142" t="str">
        <f>IF(ISNUMBER('Panel Spreadsheet'!I94),'Panel Spreadsheet'!$E94-'Panel Spreadsheet'!I$4,"")</f>
        <v/>
      </c>
      <c r="J142" t="str">
        <f>IF(ISNUMBER('Panel Spreadsheet'!J94),'Panel Spreadsheet'!$E94-'Panel Spreadsheet'!J$4,"")</f>
        <v/>
      </c>
      <c r="K142" t="str">
        <f>IF(ISNUMBER('Panel Spreadsheet'!K94),'Panel Spreadsheet'!$E94-'Panel Spreadsheet'!K$4,"")</f>
        <v/>
      </c>
      <c r="L142" t="str">
        <f>IF(ISNUMBER('Panel Spreadsheet'!L94),'Panel Spreadsheet'!$E94-'Panel Spreadsheet'!L$4,"")</f>
        <v/>
      </c>
      <c r="M142" t="str">
        <f>IF(ISNUMBER('Panel Spreadsheet'!M94),'Panel Spreadsheet'!$E94-'Panel Spreadsheet'!M$4,"")</f>
        <v/>
      </c>
      <c r="N142" t="str">
        <f>IF(ISNUMBER('Panel Spreadsheet'!N94),'Panel Spreadsheet'!$E94-'Panel Spreadsheet'!N$4,"")</f>
        <v/>
      </c>
      <c r="O142" t="str">
        <f>IF(ISNUMBER('Panel Spreadsheet'!O94),'Panel Spreadsheet'!$E94-'Panel Spreadsheet'!O$4,"")</f>
        <v/>
      </c>
      <c r="P142" t="str">
        <f>IF(ISNUMBER('Panel Spreadsheet'!P94),'Panel Spreadsheet'!$E94-'Panel Spreadsheet'!P$4,"")</f>
        <v/>
      </c>
      <c r="Q142" t="str">
        <f>IF(ISNUMBER('Panel Spreadsheet'!Q94),'Panel Spreadsheet'!$E94-'Panel Spreadsheet'!Q$4,"")</f>
        <v/>
      </c>
      <c r="R142" t="str">
        <f>IF(ISNUMBER('Panel Spreadsheet'!R94),'Panel Spreadsheet'!$E94-'Panel Spreadsheet'!R$4,"")</f>
        <v/>
      </c>
      <c r="S142" t="str">
        <f>IF(ISNUMBER('Panel Spreadsheet'!S94),'Panel Spreadsheet'!$E94-'Panel Spreadsheet'!S$4,"")</f>
        <v/>
      </c>
      <c r="T142" t="str">
        <f>IF(ISNUMBER('Panel Spreadsheet'!T94),'Panel Spreadsheet'!$E94-'Panel Spreadsheet'!T$4,"")</f>
        <v/>
      </c>
      <c r="U142" t="str">
        <f>IF(ISNUMBER('Panel Spreadsheet'!U94),'Panel Spreadsheet'!$E94-'Panel Spreadsheet'!U$4,"")</f>
        <v/>
      </c>
      <c r="V142" t="str">
        <f>IF(ISNUMBER('Panel Spreadsheet'!V94),'Panel Spreadsheet'!$E94-'Panel Spreadsheet'!V$4,"")</f>
        <v/>
      </c>
      <c r="W142" t="str">
        <f>IF(ISNUMBER('Panel Spreadsheet'!W94),'Panel Spreadsheet'!$E94-'Panel Spreadsheet'!W$4,"")</f>
        <v/>
      </c>
      <c r="X142" t="str">
        <f>IF(ISNUMBER('Panel Spreadsheet'!X94),'Panel Spreadsheet'!$E94-'Panel Spreadsheet'!X$4,"")</f>
        <v/>
      </c>
      <c r="Y142">
        <f>IF(ISNUMBER('Panel Spreadsheet'!Y94),'Panel Spreadsheet'!$E94-'Panel Spreadsheet'!Y$4,"")</f>
        <v>19</v>
      </c>
      <c r="Z142">
        <f>IF(ISNUMBER('Panel Spreadsheet'!Z94),'Panel Spreadsheet'!$E94-'Panel Spreadsheet'!Z$4,"")</f>
        <v>18</v>
      </c>
      <c r="AA142">
        <f>IF(ISNUMBER('Panel Spreadsheet'!AA94),'Panel Spreadsheet'!$E94-'Panel Spreadsheet'!AA$4,"")</f>
        <v>17</v>
      </c>
      <c r="AB142">
        <f>IF(ISNUMBER('Panel Spreadsheet'!AB94),'Panel Spreadsheet'!$E94-'Panel Spreadsheet'!AB$4,"")</f>
        <v>16</v>
      </c>
      <c r="AC142">
        <f>IF(ISNUMBER('Panel Spreadsheet'!AC94),'Panel Spreadsheet'!$E94-'Panel Spreadsheet'!AC$4,"")</f>
        <v>15</v>
      </c>
      <c r="AD142">
        <f>IF(ISNUMBER('Panel Spreadsheet'!AD94),'Panel Spreadsheet'!$E94-'Panel Spreadsheet'!AD$4,"")</f>
        <v>14</v>
      </c>
      <c r="AE142">
        <f>IF(ISNUMBER('Panel Spreadsheet'!AE94),'Panel Spreadsheet'!$E94-'Panel Spreadsheet'!AE$4,"")</f>
        <v>13</v>
      </c>
      <c r="AF142">
        <f>IF(ISNUMBER('Panel Spreadsheet'!AF94),'Panel Spreadsheet'!$E94-'Panel Spreadsheet'!AF$4,"")</f>
        <v>12</v>
      </c>
      <c r="AG142">
        <f>IF(ISNUMBER('Panel Spreadsheet'!AG94),'Panel Spreadsheet'!$E94-'Panel Spreadsheet'!AG$4,"")</f>
        <v>11</v>
      </c>
      <c r="AH142">
        <f>IF(ISNUMBER('Panel Spreadsheet'!AH94),'Panel Spreadsheet'!$E94-'Panel Spreadsheet'!AH$4,"")</f>
        <v>10</v>
      </c>
      <c r="AI142">
        <f>IF(ISNUMBER('Panel Spreadsheet'!AI94),'Panel Spreadsheet'!$E94-'Panel Spreadsheet'!AI$4,"")</f>
        <v>9</v>
      </c>
      <c r="AJ142">
        <f>IF(ISNUMBER('Panel Spreadsheet'!AJ94),'Panel Spreadsheet'!$E94-'Panel Spreadsheet'!AJ$4,"")</f>
        <v>8</v>
      </c>
      <c r="AK142">
        <f>IF(ISNUMBER('Panel Spreadsheet'!AK94),'Panel Spreadsheet'!$E94-'Panel Spreadsheet'!AK$4,"")</f>
        <v>7</v>
      </c>
      <c r="AL142">
        <f>IF(ISNUMBER('Panel Spreadsheet'!AL94),'Panel Spreadsheet'!$E94-'Panel Spreadsheet'!AL$4,"")</f>
        <v>6</v>
      </c>
      <c r="AM142">
        <f>IF(ISNUMBER('Panel Spreadsheet'!AM94),'Panel Spreadsheet'!$E94-'Panel Spreadsheet'!AM$4,"")</f>
        <v>5</v>
      </c>
      <c r="AN142">
        <f>IF(ISNUMBER('Panel Spreadsheet'!AN94),'Panel Spreadsheet'!$E94-'Panel Spreadsheet'!AN$4,"")</f>
        <v>4</v>
      </c>
      <c r="AO142">
        <f>IF(ISNUMBER('Panel Spreadsheet'!AO94),'Panel Spreadsheet'!$E94-'Panel Spreadsheet'!AO$4,"")</f>
        <v>3</v>
      </c>
      <c r="AP142">
        <f>IF(ISNUMBER('Panel Spreadsheet'!AP94),'Panel Spreadsheet'!$E94-'Panel Spreadsheet'!AP$4,"")</f>
        <v>2</v>
      </c>
      <c r="AQ142">
        <f>IF(ISNUMBER('Panel Spreadsheet'!AQ94),'Panel Spreadsheet'!$E94-'Panel Spreadsheet'!AQ$4,"")</f>
        <v>1</v>
      </c>
      <c r="AR142" t="str">
        <f>IF(ISNUMBER('Panel Spreadsheet'!AR94),'Panel Spreadsheet'!$E94-'Panel Spreadsheet'!AR$4,"")</f>
        <v/>
      </c>
      <c r="AS142" t="str">
        <f>IF(ISNUMBER('Panel Spreadsheet'!AS94),'Panel Spreadsheet'!$E94-'Panel Spreadsheet'!AS$4,"")</f>
        <v/>
      </c>
      <c r="AT142" t="str">
        <f>IF(ISNUMBER('Panel Spreadsheet'!AT94),'Panel Spreadsheet'!$E94-'Panel Spreadsheet'!AT$4,"")</f>
        <v/>
      </c>
      <c r="AU142" t="str">
        <f>IF(ISNUMBER('Panel Spreadsheet'!AU94),'Panel Spreadsheet'!$E94-'Panel Spreadsheet'!AU$4,"")</f>
        <v/>
      </c>
      <c r="AV142" t="str">
        <f>IF(ISNUMBER('Panel Spreadsheet'!AV94),'Panel Spreadsheet'!$E94-'Panel Spreadsheet'!AV$4,"")</f>
        <v/>
      </c>
      <c r="AW142" t="str">
        <f>IF(ISNUMBER('Panel Spreadsheet'!AW94),'Panel Spreadsheet'!$E94-'Panel Spreadsheet'!AW$4,"")</f>
        <v/>
      </c>
      <c r="AX142" t="str">
        <f>IF(ISNUMBER('Panel Spreadsheet'!AX94),'Panel Spreadsheet'!$E94-'Panel Spreadsheet'!AX$4,"")</f>
        <v/>
      </c>
      <c r="AY142" t="str">
        <f>IF(ISNUMBER('Panel Spreadsheet'!AY94),'Panel Spreadsheet'!$E94-'Panel Spreadsheet'!AY$4,"")</f>
        <v/>
      </c>
    </row>
    <row r="143" spans="1:51" x14ac:dyDescent="0.35">
      <c r="A143" t="s">
        <v>77</v>
      </c>
      <c r="B143" t="s">
        <v>157</v>
      </c>
      <c r="C143" s="15">
        <v>3.5</v>
      </c>
      <c r="D143">
        <v>1969</v>
      </c>
      <c r="E143" s="112">
        <v>1969</v>
      </c>
      <c r="F143" t="str">
        <f>IF(ISNUMBER('Panel Spreadsheet'!F95),'Panel Spreadsheet'!$E95-'Panel Spreadsheet'!F$4,"")</f>
        <v/>
      </c>
      <c r="G143" t="str">
        <f>IF(ISNUMBER('Panel Spreadsheet'!G95),'Panel Spreadsheet'!$E95-'Panel Spreadsheet'!G$4,"")</f>
        <v/>
      </c>
      <c r="H143" t="str">
        <f>IF(ISNUMBER('Panel Spreadsheet'!H95),'Panel Spreadsheet'!$E95-'Panel Spreadsheet'!H$4,"")</f>
        <v/>
      </c>
      <c r="I143" t="str">
        <f>IF(ISNUMBER('Panel Spreadsheet'!I95),'Panel Spreadsheet'!$E95-'Panel Spreadsheet'!I$4,"")</f>
        <v/>
      </c>
      <c r="J143" t="str">
        <f>IF(ISNUMBER('Panel Spreadsheet'!J95),'Panel Spreadsheet'!$E95-'Panel Spreadsheet'!J$4,"")</f>
        <v/>
      </c>
      <c r="K143" t="str">
        <f>IF(ISNUMBER('Panel Spreadsheet'!K95),'Panel Spreadsheet'!$E95-'Panel Spreadsheet'!K$4,"")</f>
        <v/>
      </c>
      <c r="L143" t="str">
        <f>IF(ISNUMBER('Panel Spreadsheet'!L95),'Panel Spreadsheet'!$E95-'Panel Spreadsheet'!L$4,"")</f>
        <v/>
      </c>
      <c r="M143" t="str">
        <f>IF(ISNUMBER('Panel Spreadsheet'!M95),'Panel Spreadsheet'!$E95-'Panel Spreadsheet'!M$4,"")</f>
        <v/>
      </c>
      <c r="N143" t="str">
        <f>IF(ISNUMBER('Panel Spreadsheet'!N95),'Panel Spreadsheet'!$E95-'Panel Spreadsheet'!N$4,"")</f>
        <v/>
      </c>
      <c r="O143" t="str">
        <f>IF(ISNUMBER('Panel Spreadsheet'!O95),'Panel Spreadsheet'!$E95-'Panel Spreadsheet'!O$4,"")</f>
        <v/>
      </c>
      <c r="P143" t="str">
        <f>IF(ISNUMBER('Panel Spreadsheet'!P95),'Panel Spreadsheet'!$E95-'Panel Spreadsheet'!P$4,"")</f>
        <v/>
      </c>
      <c r="Q143" t="str">
        <f>IF(ISNUMBER('Panel Spreadsheet'!Q95),'Panel Spreadsheet'!$E95-'Panel Spreadsheet'!Q$4,"")</f>
        <v/>
      </c>
      <c r="R143" t="str">
        <f>IF(ISNUMBER('Panel Spreadsheet'!R95),'Panel Spreadsheet'!$E95-'Panel Spreadsheet'!R$4,"")</f>
        <v/>
      </c>
      <c r="S143" t="str">
        <f>IF(ISNUMBER('Panel Spreadsheet'!S95),'Panel Spreadsheet'!$E95-'Panel Spreadsheet'!S$4,"")</f>
        <v/>
      </c>
      <c r="T143" t="str">
        <f>IF(ISNUMBER('Panel Spreadsheet'!T95),'Panel Spreadsheet'!$E95-'Panel Spreadsheet'!T$4,"")</f>
        <v/>
      </c>
      <c r="U143" t="str">
        <f>IF(ISNUMBER('Panel Spreadsheet'!U95),'Panel Spreadsheet'!$E95-'Panel Spreadsheet'!U$4,"")</f>
        <v/>
      </c>
      <c r="V143" t="str">
        <f>IF(ISNUMBER('Panel Spreadsheet'!V95),'Panel Spreadsheet'!$E95-'Panel Spreadsheet'!V$4,"")</f>
        <v/>
      </c>
      <c r="W143" t="str">
        <f>IF(ISNUMBER('Panel Spreadsheet'!W95),'Panel Spreadsheet'!$E95-'Panel Spreadsheet'!W$4,"")</f>
        <v/>
      </c>
      <c r="X143" t="str">
        <f>IF(ISNUMBER('Panel Spreadsheet'!X95),'Panel Spreadsheet'!$E95-'Panel Spreadsheet'!X$4,"")</f>
        <v/>
      </c>
      <c r="Y143" t="str">
        <f>IF(ISNUMBER('Panel Spreadsheet'!Y95),'Panel Spreadsheet'!$E95-'Panel Spreadsheet'!Y$4,"")</f>
        <v/>
      </c>
      <c r="Z143" t="str">
        <f>IF(ISNUMBER('Panel Spreadsheet'!Z95),'Panel Spreadsheet'!$E95-'Panel Spreadsheet'!Z$4,"")</f>
        <v/>
      </c>
      <c r="AA143" t="str">
        <f>IF(ISNUMBER('Panel Spreadsheet'!AA95),'Panel Spreadsheet'!$E95-'Panel Spreadsheet'!AA$4,"")</f>
        <v/>
      </c>
      <c r="AB143" t="str">
        <f>IF(ISNUMBER('Panel Spreadsheet'!AB95),'Panel Spreadsheet'!$E95-'Panel Spreadsheet'!AB$4,"")</f>
        <v/>
      </c>
      <c r="AC143" t="str">
        <f>IF(ISNUMBER('Panel Spreadsheet'!AC95),'Panel Spreadsheet'!$E95-'Panel Spreadsheet'!AC$4,"")</f>
        <v/>
      </c>
      <c r="AD143" t="str">
        <f>IF(ISNUMBER('Panel Spreadsheet'!AD95),'Panel Spreadsheet'!$E95-'Panel Spreadsheet'!AD$4,"")</f>
        <v/>
      </c>
      <c r="AE143" t="str">
        <f>IF(ISNUMBER('Panel Spreadsheet'!AE95),'Panel Spreadsheet'!$E95-'Panel Spreadsheet'!AE$4,"")</f>
        <v/>
      </c>
      <c r="AF143" t="str">
        <f>IF(ISNUMBER('Panel Spreadsheet'!AF95),'Panel Spreadsheet'!$E95-'Panel Spreadsheet'!AF$4,"")</f>
        <v/>
      </c>
      <c r="AG143" t="str">
        <f>IF(ISNUMBER('Panel Spreadsheet'!AG95),'Panel Spreadsheet'!$E95-'Panel Spreadsheet'!AG$4,"")</f>
        <v/>
      </c>
      <c r="AH143" t="str">
        <f>IF(ISNUMBER('Panel Spreadsheet'!AH95),'Panel Spreadsheet'!$E95-'Panel Spreadsheet'!AH$4,"")</f>
        <v/>
      </c>
      <c r="AI143" t="str">
        <f>IF(ISNUMBER('Panel Spreadsheet'!AI95),'Panel Spreadsheet'!$E95-'Panel Spreadsheet'!AI$4,"")</f>
        <v/>
      </c>
      <c r="AJ143" t="str">
        <f>IF(ISNUMBER('Panel Spreadsheet'!AJ95),'Panel Spreadsheet'!$E95-'Panel Spreadsheet'!AJ$4,"")</f>
        <v/>
      </c>
      <c r="AK143" t="str">
        <f>IF(ISNUMBER('Panel Spreadsheet'!AK95),'Panel Spreadsheet'!$E95-'Panel Spreadsheet'!AK$4,"")</f>
        <v/>
      </c>
      <c r="AL143" t="str">
        <f>IF(ISNUMBER('Panel Spreadsheet'!AL95),'Panel Spreadsheet'!$E95-'Panel Spreadsheet'!AL$4,"")</f>
        <v/>
      </c>
      <c r="AM143" t="str">
        <f>IF(ISNUMBER('Panel Spreadsheet'!AM95),'Panel Spreadsheet'!$E95-'Panel Spreadsheet'!AM$4,"")</f>
        <v/>
      </c>
      <c r="AN143" t="str">
        <f>IF(ISNUMBER('Panel Spreadsheet'!AN95),'Panel Spreadsheet'!$E95-'Panel Spreadsheet'!AN$4,"")</f>
        <v/>
      </c>
      <c r="AO143" t="str">
        <f>IF(ISNUMBER('Panel Spreadsheet'!AO95),'Panel Spreadsheet'!$E95-'Panel Spreadsheet'!AO$4,"")</f>
        <v/>
      </c>
      <c r="AP143" t="str">
        <f>IF(ISNUMBER('Panel Spreadsheet'!AP95),'Panel Spreadsheet'!$E95-'Panel Spreadsheet'!AP$4,"")</f>
        <v/>
      </c>
      <c r="AQ143" t="str">
        <f>IF(ISNUMBER('Panel Spreadsheet'!AQ95),'Panel Spreadsheet'!$E95-'Panel Spreadsheet'!AQ$4,"")</f>
        <v/>
      </c>
      <c r="AR143" t="str">
        <f>IF(ISNUMBER('Panel Spreadsheet'!AR95),'Panel Spreadsheet'!$E95-'Panel Spreadsheet'!AR$4,"")</f>
        <v/>
      </c>
      <c r="AS143" t="str">
        <f>IF(ISNUMBER('Panel Spreadsheet'!AS95),'Panel Spreadsheet'!$E95-'Panel Spreadsheet'!AS$4,"")</f>
        <v/>
      </c>
      <c r="AT143">
        <f>IF(ISNUMBER('Panel Spreadsheet'!AT95),'Panel Spreadsheet'!$E95-'Panel Spreadsheet'!AT$4,"")</f>
        <v>8</v>
      </c>
      <c r="AU143">
        <f>IF(ISNUMBER('Panel Spreadsheet'!AU95),'Panel Spreadsheet'!$E95-'Panel Spreadsheet'!AU$4,"")</f>
        <v>7</v>
      </c>
      <c r="AV143">
        <f>IF(ISNUMBER('Panel Spreadsheet'!AV95),'Panel Spreadsheet'!$E95-'Panel Spreadsheet'!AV$4,"")</f>
        <v>6</v>
      </c>
      <c r="AW143" t="str">
        <f>IF(ISNUMBER('Panel Spreadsheet'!AW95),'Panel Spreadsheet'!$E95-'Panel Spreadsheet'!AW$4,"")</f>
        <v/>
      </c>
      <c r="AX143" t="str">
        <f>IF(ISNUMBER('Panel Spreadsheet'!AX95),'Panel Spreadsheet'!$E95-'Panel Spreadsheet'!AX$4,"")</f>
        <v/>
      </c>
      <c r="AY143" t="str">
        <f>IF(ISNUMBER('Panel Spreadsheet'!AY95),'Panel Spreadsheet'!$E95-'Panel Spreadsheet'!AY$4,"")</f>
        <v/>
      </c>
    </row>
    <row r="144" spans="1:51" x14ac:dyDescent="0.35">
      <c r="A144" t="s">
        <v>48</v>
      </c>
      <c r="B144" t="s">
        <v>157</v>
      </c>
      <c r="C144" s="15">
        <v>3.5</v>
      </c>
      <c r="D144">
        <v>1952</v>
      </c>
      <c r="E144" s="114">
        <v>1952.5</v>
      </c>
      <c r="F144" t="str">
        <f>IF(ISNUMBER('Panel Spreadsheet'!F96),'Panel Spreadsheet'!$E96-'Panel Spreadsheet'!F$4,"")</f>
        <v/>
      </c>
      <c r="G144" t="str">
        <f>IF(ISNUMBER('Panel Spreadsheet'!G96),'Panel Spreadsheet'!$E96-'Panel Spreadsheet'!G$4,"")</f>
        <v/>
      </c>
      <c r="H144" t="str">
        <f>IF(ISNUMBER('Panel Spreadsheet'!H96),'Panel Spreadsheet'!$E96-'Panel Spreadsheet'!H$4,"")</f>
        <v/>
      </c>
      <c r="I144" t="str">
        <f>IF(ISNUMBER('Panel Spreadsheet'!I96),'Panel Spreadsheet'!$E96-'Panel Spreadsheet'!I$4,"")</f>
        <v/>
      </c>
      <c r="J144" t="str">
        <f>IF(ISNUMBER('Panel Spreadsheet'!J96),'Panel Spreadsheet'!$E96-'Panel Spreadsheet'!J$4,"")</f>
        <v/>
      </c>
      <c r="K144" t="str">
        <f>IF(ISNUMBER('Panel Spreadsheet'!K96),'Panel Spreadsheet'!$E96-'Panel Spreadsheet'!K$4,"")</f>
        <v/>
      </c>
      <c r="L144" t="str">
        <f>IF(ISNUMBER('Panel Spreadsheet'!L96),'Panel Spreadsheet'!$E96-'Panel Spreadsheet'!L$4,"")</f>
        <v/>
      </c>
      <c r="M144" t="str">
        <f>IF(ISNUMBER('Panel Spreadsheet'!M96),'Panel Spreadsheet'!$E96-'Panel Spreadsheet'!M$4,"")</f>
        <v/>
      </c>
      <c r="N144" t="str">
        <f>IF(ISNUMBER('Panel Spreadsheet'!N96),'Panel Spreadsheet'!$E96-'Panel Spreadsheet'!N$4,"")</f>
        <v/>
      </c>
      <c r="O144" t="str">
        <f>IF(ISNUMBER('Panel Spreadsheet'!O96),'Panel Spreadsheet'!$E96-'Panel Spreadsheet'!O$4,"")</f>
        <v/>
      </c>
      <c r="P144" t="str">
        <f>IF(ISNUMBER('Panel Spreadsheet'!P96),'Panel Spreadsheet'!$E96-'Panel Spreadsheet'!P$4,"")</f>
        <v/>
      </c>
      <c r="Q144" t="str">
        <f>IF(ISNUMBER('Panel Spreadsheet'!Q96),'Panel Spreadsheet'!$E96-'Panel Spreadsheet'!Q$4,"")</f>
        <v/>
      </c>
      <c r="R144" t="str">
        <f>IF(ISNUMBER('Panel Spreadsheet'!R96),'Panel Spreadsheet'!$E96-'Panel Spreadsheet'!R$4,"")</f>
        <v/>
      </c>
      <c r="S144">
        <f>IF(ISNUMBER('Panel Spreadsheet'!S96),'Panel Spreadsheet'!$E96-'Panel Spreadsheet'!S$4,"")</f>
        <v>18.5</v>
      </c>
      <c r="T144">
        <f>IF(ISNUMBER('Panel Spreadsheet'!T96),'Panel Spreadsheet'!$E96-'Panel Spreadsheet'!T$4,"")</f>
        <v>17.5</v>
      </c>
      <c r="U144">
        <f>IF(ISNUMBER('Panel Spreadsheet'!U96),'Panel Spreadsheet'!$E96-'Panel Spreadsheet'!U$4,"")</f>
        <v>16.5</v>
      </c>
      <c r="V144">
        <f>IF(ISNUMBER('Panel Spreadsheet'!V96),'Panel Spreadsheet'!$E96-'Panel Spreadsheet'!V$4,"")</f>
        <v>15.5</v>
      </c>
      <c r="W144" t="str">
        <f>IF(ISNUMBER('Panel Spreadsheet'!W96),'Panel Spreadsheet'!$E96-'Panel Spreadsheet'!W$4,"")</f>
        <v/>
      </c>
      <c r="X144" t="str">
        <f>IF(ISNUMBER('Panel Spreadsheet'!X96),'Panel Spreadsheet'!$E96-'Panel Spreadsheet'!X$4,"")</f>
        <v/>
      </c>
      <c r="Y144" t="str">
        <f>IF(ISNUMBER('Panel Spreadsheet'!Y96),'Panel Spreadsheet'!$E96-'Panel Spreadsheet'!Y$4,"")</f>
        <v/>
      </c>
      <c r="Z144" t="str">
        <f>IF(ISNUMBER('Panel Spreadsheet'!Z96),'Panel Spreadsheet'!$E96-'Panel Spreadsheet'!Z$4,"")</f>
        <v/>
      </c>
      <c r="AA144" t="str">
        <f>IF(ISNUMBER('Panel Spreadsheet'!AA96),'Panel Spreadsheet'!$E96-'Panel Spreadsheet'!AA$4,"")</f>
        <v/>
      </c>
      <c r="AB144" t="str">
        <f>IF(ISNUMBER('Panel Spreadsheet'!AB96),'Panel Spreadsheet'!$E96-'Panel Spreadsheet'!AB$4,"")</f>
        <v/>
      </c>
      <c r="AC144" t="str">
        <f>IF(ISNUMBER('Panel Spreadsheet'!AC96),'Panel Spreadsheet'!$E96-'Panel Spreadsheet'!AC$4,"")</f>
        <v/>
      </c>
      <c r="AD144" t="str">
        <f>IF(ISNUMBER('Panel Spreadsheet'!AD96),'Panel Spreadsheet'!$E96-'Panel Spreadsheet'!AD$4,"")</f>
        <v/>
      </c>
      <c r="AE144" t="str">
        <f>IF(ISNUMBER('Panel Spreadsheet'!AE96),'Panel Spreadsheet'!$E96-'Panel Spreadsheet'!AE$4,"")</f>
        <v/>
      </c>
      <c r="AF144" t="str">
        <f>IF(ISNUMBER('Panel Spreadsheet'!AF96),'Panel Spreadsheet'!$E96-'Panel Spreadsheet'!AF$4,"")</f>
        <v/>
      </c>
      <c r="AG144" t="str">
        <f>IF(ISNUMBER('Panel Spreadsheet'!AG96),'Panel Spreadsheet'!$E96-'Panel Spreadsheet'!AG$4,"")</f>
        <v/>
      </c>
      <c r="AH144" t="str">
        <f>IF(ISNUMBER('Panel Spreadsheet'!AH96),'Panel Spreadsheet'!$E96-'Panel Spreadsheet'!AH$4,"")</f>
        <v/>
      </c>
      <c r="AI144" t="str">
        <f>IF(ISNUMBER('Panel Spreadsheet'!AI96),'Panel Spreadsheet'!$E96-'Panel Spreadsheet'!AI$4,"")</f>
        <v/>
      </c>
      <c r="AJ144" t="str">
        <f>IF(ISNUMBER('Panel Spreadsheet'!AJ96),'Panel Spreadsheet'!$E96-'Panel Spreadsheet'!AJ$4,"")</f>
        <v/>
      </c>
      <c r="AK144" t="str">
        <f>IF(ISNUMBER('Panel Spreadsheet'!AK96),'Panel Spreadsheet'!$E96-'Panel Spreadsheet'!AK$4,"")</f>
        <v/>
      </c>
      <c r="AL144" t="str">
        <f>IF(ISNUMBER('Panel Spreadsheet'!AL96),'Panel Spreadsheet'!$E96-'Panel Spreadsheet'!AL$4,"")</f>
        <v/>
      </c>
      <c r="AM144" t="str">
        <f>IF(ISNUMBER('Panel Spreadsheet'!AM96),'Panel Spreadsheet'!$E96-'Panel Spreadsheet'!AM$4,"")</f>
        <v/>
      </c>
      <c r="AN144" t="str">
        <f>IF(ISNUMBER('Panel Spreadsheet'!AN96),'Panel Spreadsheet'!$E96-'Panel Spreadsheet'!AN$4,"")</f>
        <v/>
      </c>
      <c r="AO144" t="str">
        <f>IF(ISNUMBER('Panel Spreadsheet'!AO96),'Panel Spreadsheet'!$E96-'Panel Spreadsheet'!AO$4,"")</f>
        <v/>
      </c>
      <c r="AP144" t="str">
        <f>IF(ISNUMBER('Panel Spreadsheet'!AP96),'Panel Spreadsheet'!$E96-'Panel Spreadsheet'!AP$4,"")</f>
        <v/>
      </c>
      <c r="AQ144" t="str">
        <f>IF(ISNUMBER('Panel Spreadsheet'!AQ96),'Panel Spreadsheet'!$E96-'Panel Spreadsheet'!AQ$4,"")</f>
        <v/>
      </c>
      <c r="AR144" t="str">
        <f>IF(ISNUMBER('Panel Spreadsheet'!AR96),'Panel Spreadsheet'!$E96-'Panel Spreadsheet'!AR$4,"")</f>
        <v/>
      </c>
      <c r="AS144" t="str">
        <f>IF(ISNUMBER('Panel Spreadsheet'!AS96),'Panel Spreadsheet'!$E96-'Panel Spreadsheet'!AS$4,"")</f>
        <v/>
      </c>
      <c r="AT144" t="str">
        <f>IF(ISNUMBER('Panel Spreadsheet'!AT96),'Panel Spreadsheet'!$E96-'Panel Spreadsheet'!AT$4,"")</f>
        <v/>
      </c>
      <c r="AU144" t="str">
        <f>IF(ISNUMBER('Panel Spreadsheet'!AU96),'Panel Spreadsheet'!$E96-'Panel Spreadsheet'!AU$4,"")</f>
        <v/>
      </c>
      <c r="AV144" t="str">
        <f>IF(ISNUMBER('Panel Spreadsheet'!AV96),'Panel Spreadsheet'!$E96-'Panel Spreadsheet'!AV$4,"")</f>
        <v/>
      </c>
      <c r="AW144" t="str">
        <f>IF(ISNUMBER('Panel Spreadsheet'!AW96),'Panel Spreadsheet'!$E96-'Panel Spreadsheet'!AW$4,"")</f>
        <v/>
      </c>
      <c r="AX144" t="str">
        <f>IF(ISNUMBER('Panel Spreadsheet'!AX96),'Panel Spreadsheet'!$E96-'Panel Spreadsheet'!AX$4,"")</f>
        <v/>
      </c>
      <c r="AY144" t="str">
        <f>IF(ISNUMBER('Panel Spreadsheet'!AY96),'Panel Spreadsheet'!$E96-'Panel Spreadsheet'!AY$4,"")</f>
        <v/>
      </c>
    </row>
    <row r="145" spans="1:52" x14ac:dyDescent="0.35">
      <c r="A145" t="s">
        <v>35</v>
      </c>
      <c r="B145" t="s">
        <v>157</v>
      </c>
      <c r="C145" s="15">
        <v>4</v>
      </c>
      <c r="D145">
        <v>2027.5</v>
      </c>
      <c r="E145" s="112">
        <v>2027.5</v>
      </c>
      <c r="F145" t="str">
        <f>IF(ISNUMBER('Panel Spreadsheet'!F97),'Panel Spreadsheet'!$E97-'Panel Spreadsheet'!F$4,"")</f>
        <v/>
      </c>
      <c r="G145" t="str">
        <f>IF(ISNUMBER('Panel Spreadsheet'!G97),'Panel Spreadsheet'!$E97-'Panel Spreadsheet'!G$4,"")</f>
        <v/>
      </c>
      <c r="H145" t="str">
        <f>IF(ISNUMBER('Panel Spreadsheet'!H97),'Panel Spreadsheet'!$E97-'Panel Spreadsheet'!H$4,"")</f>
        <v/>
      </c>
      <c r="I145" t="str">
        <f>IF(ISNUMBER('Panel Spreadsheet'!I97),'Panel Spreadsheet'!$E97-'Panel Spreadsheet'!I$4,"")</f>
        <v/>
      </c>
      <c r="J145" t="str">
        <f>IF(ISNUMBER('Panel Spreadsheet'!J97),'Panel Spreadsheet'!$E97-'Panel Spreadsheet'!J$4,"")</f>
        <v/>
      </c>
      <c r="K145" t="str">
        <f>IF(ISNUMBER('Panel Spreadsheet'!K97),'Panel Spreadsheet'!$E97-'Panel Spreadsheet'!K$4,"")</f>
        <v/>
      </c>
      <c r="L145" t="str">
        <f>IF(ISNUMBER('Panel Spreadsheet'!L97),'Panel Spreadsheet'!$E97-'Panel Spreadsheet'!L$4,"")</f>
        <v/>
      </c>
      <c r="M145" t="str">
        <f>IF(ISNUMBER('Panel Spreadsheet'!M97),'Panel Spreadsheet'!$E97-'Panel Spreadsheet'!M$4,"")</f>
        <v/>
      </c>
      <c r="N145">
        <f>IF(ISNUMBER('Panel Spreadsheet'!N97),'Panel Spreadsheet'!$E97-'Panel Spreadsheet'!N$4,"")</f>
        <v>98.5</v>
      </c>
      <c r="O145">
        <f>IF(ISNUMBER('Panel Spreadsheet'!O97),'Panel Spreadsheet'!$E97-'Panel Spreadsheet'!O$4,"")</f>
        <v>97.5</v>
      </c>
      <c r="P145" t="str">
        <f>IF(ISNUMBER('Panel Spreadsheet'!P97),'Panel Spreadsheet'!$E97-'Panel Spreadsheet'!P$4,"")</f>
        <v/>
      </c>
      <c r="Q145" t="str">
        <f>IF(ISNUMBER('Panel Spreadsheet'!Q97),'Panel Spreadsheet'!$E97-'Panel Spreadsheet'!Q$4,"")</f>
        <v/>
      </c>
      <c r="R145" t="str">
        <f>IF(ISNUMBER('Panel Spreadsheet'!R97),'Panel Spreadsheet'!$E97-'Panel Spreadsheet'!R$4,"")</f>
        <v/>
      </c>
      <c r="S145" t="str">
        <f>IF(ISNUMBER('Panel Spreadsheet'!S97),'Panel Spreadsheet'!$E97-'Panel Spreadsheet'!S$4,"")</f>
        <v/>
      </c>
      <c r="T145" t="str">
        <f>IF(ISNUMBER('Panel Spreadsheet'!T97),'Panel Spreadsheet'!$E97-'Panel Spreadsheet'!T$4,"")</f>
        <v/>
      </c>
      <c r="U145" t="str">
        <f>IF(ISNUMBER('Panel Spreadsheet'!U97),'Panel Spreadsheet'!$E97-'Panel Spreadsheet'!U$4,"")</f>
        <v/>
      </c>
      <c r="V145" t="str">
        <f>IF(ISNUMBER('Panel Spreadsheet'!V97),'Panel Spreadsheet'!$E97-'Panel Spreadsheet'!V$4,"")</f>
        <v/>
      </c>
      <c r="W145" t="str">
        <f>IF(ISNUMBER('Panel Spreadsheet'!W97),'Panel Spreadsheet'!$E97-'Panel Spreadsheet'!W$4,"")</f>
        <v/>
      </c>
      <c r="X145" t="str">
        <f>IF(ISNUMBER('Panel Spreadsheet'!X97),'Panel Spreadsheet'!$E97-'Panel Spreadsheet'!X$4,"")</f>
        <v/>
      </c>
      <c r="Y145" t="str">
        <f>IF(ISNUMBER('Panel Spreadsheet'!Y97),'Panel Spreadsheet'!$E97-'Panel Spreadsheet'!Y$4,"")</f>
        <v/>
      </c>
      <c r="Z145" t="str">
        <f>IF(ISNUMBER('Panel Spreadsheet'!Z97),'Panel Spreadsheet'!$E97-'Panel Spreadsheet'!Z$4,"")</f>
        <v/>
      </c>
      <c r="AA145" t="str">
        <f>IF(ISNUMBER('Panel Spreadsheet'!AA97),'Panel Spreadsheet'!$E97-'Panel Spreadsheet'!AA$4,"")</f>
        <v/>
      </c>
      <c r="AB145" t="str">
        <f>IF(ISNUMBER('Panel Spreadsheet'!AB97),'Panel Spreadsheet'!$E97-'Panel Spreadsheet'!AB$4,"")</f>
        <v/>
      </c>
      <c r="AC145" t="str">
        <f>IF(ISNUMBER('Panel Spreadsheet'!AC97),'Panel Spreadsheet'!$E97-'Panel Spreadsheet'!AC$4,"")</f>
        <v/>
      </c>
      <c r="AD145" t="str">
        <f>IF(ISNUMBER('Panel Spreadsheet'!AD97),'Panel Spreadsheet'!$E97-'Panel Spreadsheet'!AD$4,"")</f>
        <v/>
      </c>
      <c r="AE145" t="str">
        <f>IF(ISNUMBER('Panel Spreadsheet'!AE97),'Panel Spreadsheet'!$E97-'Panel Spreadsheet'!AE$4,"")</f>
        <v/>
      </c>
      <c r="AF145" t="str">
        <f>IF(ISNUMBER('Panel Spreadsheet'!AF97),'Panel Spreadsheet'!$E97-'Panel Spreadsheet'!AF$4,"")</f>
        <v/>
      </c>
      <c r="AG145" t="str">
        <f>IF(ISNUMBER('Panel Spreadsheet'!AG97),'Panel Spreadsheet'!$E97-'Panel Spreadsheet'!AG$4,"")</f>
        <v/>
      </c>
      <c r="AH145" t="str">
        <f>IF(ISNUMBER('Panel Spreadsheet'!AH97),'Panel Spreadsheet'!$E97-'Panel Spreadsheet'!AH$4,"")</f>
        <v/>
      </c>
      <c r="AI145" t="str">
        <f>IF(ISNUMBER('Panel Spreadsheet'!AI97),'Panel Spreadsheet'!$E97-'Panel Spreadsheet'!AI$4,"")</f>
        <v/>
      </c>
      <c r="AJ145" t="str">
        <f>IF(ISNUMBER('Panel Spreadsheet'!AJ97),'Panel Spreadsheet'!$E97-'Panel Spreadsheet'!AJ$4,"")</f>
        <v/>
      </c>
      <c r="AK145" t="str">
        <f>IF(ISNUMBER('Panel Spreadsheet'!AK97),'Panel Spreadsheet'!$E97-'Panel Spreadsheet'!AK$4,"")</f>
        <v/>
      </c>
      <c r="AL145" t="str">
        <f>IF(ISNUMBER('Panel Spreadsheet'!AL97),'Panel Spreadsheet'!$E97-'Panel Spreadsheet'!AL$4,"")</f>
        <v/>
      </c>
      <c r="AM145" t="str">
        <f>IF(ISNUMBER('Panel Spreadsheet'!AM97),'Panel Spreadsheet'!$E97-'Panel Spreadsheet'!AM$4,"")</f>
        <v/>
      </c>
      <c r="AN145" t="str">
        <f>IF(ISNUMBER('Panel Spreadsheet'!AN97),'Panel Spreadsheet'!$E97-'Panel Spreadsheet'!AN$4,"")</f>
        <v/>
      </c>
      <c r="AO145" t="str">
        <f>IF(ISNUMBER('Panel Spreadsheet'!AO97),'Panel Spreadsheet'!$E97-'Panel Spreadsheet'!AO$4,"")</f>
        <v/>
      </c>
      <c r="AP145" t="str">
        <f>IF(ISNUMBER('Panel Spreadsheet'!AP97),'Panel Spreadsheet'!$E97-'Panel Spreadsheet'!AP$4,"")</f>
        <v/>
      </c>
      <c r="AQ145" t="str">
        <f>IF(ISNUMBER('Panel Spreadsheet'!AQ97),'Panel Spreadsheet'!$E97-'Panel Spreadsheet'!AQ$4,"")</f>
        <v/>
      </c>
      <c r="AR145" t="str">
        <f>IF(ISNUMBER('Panel Spreadsheet'!AR97),'Panel Spreadsheet'!$E97-'Panel Spreadsheet'!AR$4,"")</f>
        <v/>
      </c>
      <c r="AS145" t="str">
        <f>IF(ISNUMBER('Panel Spreadsheet'!AS97),'Panel Spreadsheet'!$E97-'Panel Spreadsheet'!AS$4,"")</f>
        <v/>
      </c>
      <c r="AT145" t="str">
        <f>IF(ISNUMBER('Panel Spreadsheet'!AT97),'Panel Spreadsheet'!$E97-'Panel Spreadsheet'!AT$4,"")</f>
        <v/>
      </c>
      <c r="AU145" t="str">
        <f>IF(ISNUMBER('Panel Spreadsheet'!AU97),'Panel Spreadsheet'!$E97-'Panel Spreadsheet'!AU$4,"")</f>
        <v/>
      </c>
      <c r="AV145" t="str">
        <f>IF(ISNUMBER('Panel Spreadsheet'!AV97),'Panel Spreadsheet'!$E97-'Panel Spreadsheet'!AV$4,"")</f>
        <v/>
      </c>
      <c r="AW145" t="str">
        <f>IF(ISNUMBER('Panel Spreadsheet'!AW97),'Panel Spreadsheet'!$E97-'Panel Spreadsheet'!AW$4,"")</f>
        <v/>
      </c>
      <c r="AX145" t="str">
        <f>IF(ISNUMBER('Panel Spreadsheet'!AX97),'Panel Spreadsheet'!$E97-'Panel Spreadsheet'!AX$4,"")</f>
        <v/>
      </c>
      <c r="AY145" t="str">
        <f>IF(ISNUMBER('Panel Spreadsheet'!AY97),'Panel Spreadsheet'!$E97-'Panel Spreadsheet'!AY$4,"")</f>
        <v/>
      </c>
    </row>
    <row r="146" spans="1:52" x14ac:dyDescent="0.35">
      <c r="A146" t="s">
        <v>70</v>
      </c>
      <c r="B146" t="s">
        <v>157</v>
      </c>
      <c r="C146" s="15">
        <v>4</v>
      </c>
      <c r="D146">
        <v>1957</v>
      </c>
      <c r="E146">
        <v>1958</v>
      </c>
      <c r="F146" t="str">
        <f>IF(ISNUMBER('Panel Spreadsheet'!F98),'Panel Spreadsheet'!$E98-'Panel Spreadsheet'!F$4,"")</f>
        <v/>
      </c>
      <c r="G146" t="str">
        <f>IF(ISNUMBER('Panel Spreadsheet'!G98),'Panel Spreadsheet'!$E98-'Panel Spreadsheet'!G$4,"")</f>
        <v/>
      </c>
      <c r="H146" t="str">
        <f>IF(ISNUMBER('Panel Spreadsheet'!H98),'Panel Spreadsheet'!$E98-'Panel Spreadsheet'!H$4,"")</f>
        <v/>
      </c>
      <c r="I146" t="str">
        <f>IF(ISNUMBER('Panel Spreadsheet'!I98),'Panel Spreadsheet'!$E98-'Panel Spreadsheet'!I$4,"")</f>
        <v/>
      </c>
      <c r="J146" t="str">
        <f>IF(ISNUMBER('Panel Spreadsheet'!J98),'Panel Spreadsheet'!$E98-'Panel Spreadsheet'!J$4,"")</f>
        <v/>
      </c>
      <c r="K146" t="str">
        <f>IF(ISNUMBER('Panel Spreadsheet'!K98),'Panel Spreadsheet'!$E98-'Panel Spreadsheet'!K$4,"")</f>
        <v/>
      </c>
      <c r="L146" t="str">
        <f>IF(ISNUMBER('Panel Spreadsheet'!L98),'Panel Spreadsheet'!$E98-'Panel Spreadsheet'!L$4,"")</f>
        <v/>
      </c>
      <c r="M146" t="str">
        <f>IF(ISNUMBER('Panel Spreadsheet'!M98),'Panel Spreadsheet'!$E98-'Panel Spreadsheet'!M$4,"")</f>
        <v/>
      </c>
      <c r="N146" t="str">
        <f>IF(ISNUMBER('Panel Spreadsheet'!N98),'Panel Spreadsheet'!$E98-'Panel Spreadsheet'!N$4,"")</f>
        <v/>
      </c>
      <c r="O146" t="str">
        <f>IF(ISNUMBER('Panel Spreadsheet'!O98),'Panel Spreadsheet'!$E98-'Panel Spreadsheet'!O$4,"")</f>
        <v/>
      </c>
      <c r="P146" t="str">
        <f>IF(ISNUMBER('Panel Spreadsheet'!P98),'Panel Spreadsheet'!$E98-'Panel Spreadsheet'!P$4,"")</f>
        <v/>
      </c>
      <c r="Q146" t="str">
        <f>IF(ISNUMBER('Panel Spreadsheet'!Q98),'Panel Spreadsheet'!$E98-'Panel Spreadsheet'!Q$4,"")</f>
        <v/>
      </c>
      <c r="R146" t="str">
        <f>IF(ISNUMBER('Panel Spreadsheet'!R98),'Panel Spreadsheet'!$E98-'Panel Spreadsheet'!R$4,"")</f>
        <v/>
      </c>
      <c r="S146" t="str">
        <f>IF(ISNUMBER('Panel Spreadsheet'!S98),'Panel Spreadsheet'!$E98-'Panel Spreadsheet'!S$4,"")</f>
        <v/>
      </c>
      <c r="T146" t="str">
        <f>IF(ISNUMBER('Panel Spreadsheet'!T98),'Panel Spreadsheet'!$E98-'Panel Spreadsheet'!T$4,"")</f>
        <v/>
      </c>
      <c r="U146" t="str">
        <f>IF(ISNUMBER('Panel Spreadsheet'!U98),'Panel Spreadsheet'!$E98-'Panel Spreadsheet'!U$4,"")</f>
        <v/>
      </c>
      <c r="V146" t="str">
        <f>IF(ISNUMBER('Panel Spreadsheet'!V98),'Panel Spreadsheet'!$E98-'Panel Spreadsheet'!V$4,"")</f>
        <v/>
      </c>
      <c r="W146" t="str">
        <f>IF(ISNUMBER('Panel Spreadsheet'!W98),'Panel Spreadsheet'!$E98-'Panel Spreadsheet'!W$4,"")</f>
        <v/>
      </c>
      <c r="X146" t="str">
        <f>IF(ISNUMBER('Panel Spreadsheet'!X98),'Panel Spreadsheet'!$E98-'Panel Spreadsheet'!X$4,"")</f>
        <v/>
      </c>
      <c r="Y146" t="str">
        <f>IF(ISNUMBER('Panel Spreadsheet'!Y98),'Panel Spreadsheet'!$E98-'Panel Spreadsheet'!Y$4,"")</f>
        <v/>
      </c>
      <c r="Z146" t="str">
        <f>IF(ISNUMBER('Panel Spreadsheet'!Z98),'Panel Spreadsheet'!$E98-'Panel Spreadsheet'!Z$4,"")</f>
        <v/>
      </c>
      <c r="AA146" t="str">
        <f>IF(ISNUMBER('Panel Spreadsheet'!AA98),'Panel Spreadsheet'!$E98-'Panel Spreadsheet'!AA$4,"")</f>
        <v/>
      </c>
      <c r="AB146" t="str">
        <f>IF(ISNUMBER('Panel Spreadsheet'!AB98),'Panel Spreadsheet'!$E98-'Panel Spreadsheet'!AB$4,"")</f>
        <v/>
      </c>
      <c r="AC146" t="str">
        <f>IF(ISNUMBER('Panel Spreadsheet'!AC98),'Panel Spreadsheet'!$E98-'Panel Spreadsheet'!AC$4,"")</f>
        <v/>
      </c>
      <c r="AD146" t="str">
        <f>IF(ISNUMBER('Panel Spreadsheet'!AD98),'Panel Spreadsheet'!$E98-'Panel Spreadsheet'!AD$4,"")</f>
        <v/>
      </c>
      <c r="AE146" t="str">
        <f>IF(ISNUMBER('Panel Spreadsheet'!AE98),'Panel Spreadsheet'!$E98-'Panel Spreadsheet'!AE$4,"")</f>
        <v/>
      </c>
      <c r="AF146" t="str">
        <f>IF(ISNUMBER('Panel Spreadsheet'!AF98),'Panel Spreadsheet'!$E98-'Panel Spreadsheet'!AF$4,"")</f>
        <v/>
      </c>
      <c r="AG146" t="str">
        <f>IF(ISNUMBER('Panel Spreadsheet'!AG98),'Panel Spreadsheet'!$E98-'Panel Spreadsheet'!AG$4,"")</f>
        <v/>
      </c>
      <c r="AH146" t="str">
        <f>IF(ISNUMBER('Panel Spreadsheet'!AH98),'Panel Spreadsheet'!$E98-'Panel Spreadsheet'!AH$4,"")</f>
        <v/>
      </c>
      <c r="AI146" t="str">
        <f>IF(ISNUMBER('Panel Spreadsheet'!AI98),'Panel Spreadsheet'!$E98-'Panel Spreadsheet'!AI$4,"")</f>
        <v/>
      </c>
      <c r="AJ146" t="str">
        <f>IF(ISNUMBER('Panel Spreadsheet'!AJ98),'Panel Spreadsheet'!$E98-'Panel Spreadsheet'!AJ$4,"")</f>
        <v/>
      </c>
      <c r="AK146" t="str">
        <f>IF(ISNUMBER('Panel Spreadsheet'!AK98),'Panel Spreadsheet'!$E98-'Panel Spreadsheet'!AK$4,"")</f>
        <v/>
      </c>
      <c r="AL146" t="str">
        <f>IF(ISNUMBER('Panel Spreadsheet'!AL98),'Panel Spreadsheet'!$E98-'Panel Spreadsheet'!AL$4,"")</f>
        <v/>
      </c>
      <c r="AM146" t="str">
        <f>IF(ISNUMBER('Panel Spreadsheet'!AM98),'Panel Spreadsheet'!$E98-'Panel Spreadsheet'!AM$4,"")</f>
        <v/>
      </c>
      <c r="AN146" t="str">
        <f>IF(ISNUMBER('Panel Spreadsheet'!AN98),'Panel Spreadsheet'!$E98-'Panel Spreadsheet'!AN$4,"")</f>
        <v/>
      </c>
      <c r="AO146" t="str">
        <f>IF(ISNUMBER('Panel Spreadsheet'!AO98),'Panel Spreadsheet'!$E98-'Panel Spreadsheet'!AO$4,"")</f>
        <v/>
      </c>
      <c r="AP146">
        <f>IF(ISNUMBER('Panel Spreadsheet'!AP98),'Panel Spreadsheet'!$E98-'Panel Spreadsheet'!AP$4,"")</f>
        <v>1</v>
      </c>
      <c r="AQ146" t="str">
        <f>IF(ISNUMBER('Panel Spreadsheet'!AQ98),'Panel Spreadsheet'!$E98-'Panel Spreadsheet'!AQ$4,"")</f>
        <v/>
      </c>
      <c r="AR146" t="str">
        <f>IF(ISNUMBER('Panel Spreadsheet'!AR98),'Panel Spreadsheet'!$E98-'Panel Spreadsheet'!AR$4,"")</f>
        <v/>
      </c>
      <c r="AS146" t="str">
        <f>IF(ISNUMBER('Panel Spreadsheet'!AS98),'Panel Spreadsheet'!$E98-'Panel Spreadsheet'!AS$4,"")</f>
        <v/>
      </c>
      <c r="AT146" t="str">
        <f>IF(ISNUMBER('Panel Spreadsheet'!AT98),'Panel Spreadsheet'!$E98-'Panel Spreadsheet'!AT$4,"")</f>
        <v/>
      </c>
      <c r="AU146" t="str">
        <f>IF(ISNUMBER('Panel Spreadsheet'!AU98),'Panel Spreadsheet'!$E98-'Panel Spreadsheet'!AU$4,"")</f>
        <v/>
      </c>
      <c r="AV146" t="str">
        <f>IF(ISNUMBER('Panel Spreadsheet'!AV98),'Panel Spreadsheet'!$E98-'Panel Spreadsheet'!AV$4,"")</f>
        <v/>
      </c>
      <c r="AW146" t="str">
        <f>IF(ISNUMBER('Panel Spreadsheet'!AW98),'Panel Spreadsheet'!$E98-'Panel Spreadsheet'!AW$4,"")</f>
        <v/>
      </c>
      <c r="AX146" t="str">
        <f>IF(ISNUMBER('Panel Spreadsheet'!AX98),'Panel Spreadsheet'!$E98-'Panel Spreadsheet'!AX$4,"")</f>
        <v/>
      </c>
      <c r="AY146" t="str">
        <f>IF(ISNUMBER('Panel Spreadsheet'!AY98),'Panel Spreadsheet'!$E98-'Panel Spreadsheet'!AY$4,"")</f>
        <v/>
      </c>
    </row>
    <row r="147" spans="1:52" x14ac:dyDescent="0.35">
      <c r="A147" t="s">
        <v>16</v>
      </c>
      <c r="B147" t="s">
        <v>157</v>
      </c>
      <c r="C147" s="15">
        <v>4</v>
      </c>
      <c r="D147">
        <v>1960</v>
      </c>
      <c r="E147">
        <v>1990</v>
      </c>
      <c r="F147">
        <f>IF(ISNUMBER('Panel Spreadsheet'!F99),'Panel Spreadsheet'!$E99-'Panel Spreadsheet'!F$4,"")</f>
        <v>69</v>
      </c>
      <c r="G147">
        <f>IF(ISNUMBER('Panel Spreadsheet'!G99),'Panel Spreadsheet'!$E99-'Panel Spreadsheet'!G$4,"")</f>
        <v>68</v>
      </c>
      <c r="H147">
        <f>IF(ISNUMBER('Panel Spreadsheet'!H99),'Panel Spreadsheet'!$E99-'Panel Spreadsheet'!H$4,"")</f>
        <v>67</v>
      </c>
      <c r="I147">
        <f>IF(ISNUMBER('Panel Spreadsheet'!I99),'Panel Spreadsheet'!$E99-'Panel Spreadsheet'!I$4,"")</f>
        <v>66</v>
      </c>
      <c r="J147">
        <f>IF(ISNUMBER('Panel Spreadsheet'!J99),'Panel Spreadsheet'!$E99-'Panel Spreadsheet'!J$4,"")</f>
        <v>65</v>
      </c>
      <c r="K147">
        <f>IF(ISNUMBER('Panel Spreadsheet'!K99),'Panel Spreadsheet'!$E99-'Panel Spreadsheet'!K$4,"")</f>
        <v>64</v>
      </c>
      <c r="L147">
        <f>IF(ISNUMBER('Panel Spreadsheet'!L99),'Panel Spreadsheet'!$E99-'Panel Spreadsheet'!L$4,"")</f>
        <v>63</v>
      </c>
      <c r="M147">
        <f>IF(ISNUMBER('Panel Spreadsheet'!M99),'Panel Spreadsheet'!$E99-'Panel Spreadsheet'!M$4,"")</f>
        <v>62</v>
      </c>
      <c r="N147">
        <f>IF(ISNUMBER('Panel Spreadsheet'!N99),'Panel Spreadsheet'!$E99-'Panel Spreadsheet'!N$4,"")</f>
        <v>61</v>
      </c>
      <c r="O147" t="str">
        <f>IF(ISNUMBER('Panel Spreadsheet'!O99),'Panel Spreadsheet'!$E99-'Panel Spreadsheet'!O$4,"")</f>
        <v/>
      </c>
      <c r="P147" t="str">
        <f>IF(ISNUMBER('Panel Spreadsheet'!P99),'Panel Spreadsheet'!$E99-'Panel Spreadsheet'!P$4,"")</f>
        <v/>
      </c>
      <c r="Q147" t="str">
        <f>IF(ISNUMBER('Panel Spreadsheet'!Q99),'Panel Spreadsheet'!$E99-'Panel Spreadsheet'!Q$4,"")</f>
        <v/>
      </c>
      <c r="R147" t="str">
        <f>IF(ISNUMBER('Panel Spreadsheet'!R99),'Panel Spreadsheet'!$E99-'Panel Spreadsheet'!R$4,"")</f>
        <v/>
      </c>
      <c r="S147" t="str">
        <f>IF(ISNUMBER('Panel Spreadsheet'!S99),'Panel Spreadsheet'!$E99-'Panel Spreadsheet'!S$4,"")</f>
        <v/>
      </c>
      <c r="T147" t="str">
        <f>IF(ISNUMBER('Panel Spreadsheet'!T99),'Panel Spreadsheet'!$E99-'Panel Spreadsheet'!T$4,"")</f>
        <v/>
      </c>
      <c r="U147" t="str">
        <f>IF(ISNUMBER('Panel Spreadsheet'!U99),'Panel Spreadsheet'!$E99-'Panel Spreadsheet'!U$4,"")</f>
        <v/>
      </c>
      <c r="V147" t="str">
        <f>IF(ISNUMBER('Panel Spreadsheet'!V99),'Panel Spreadsheet'!$E99-'Panel Spreadsheet'!V$4,"")</f>
        <v/>
      </c>
      <c r="W147" t="str">
        <f>IF(ISNUMBER('Panel Spreadsheet'!W99),'Panel Spreadsheet'!$E99-'Panel Spreadsheet'!W$4,"")</f>
        <v/>
      </c>
      <c r="X147" t="str">
        <f>IF(ISNUMBER('Panel Spreadsheet'!X99),'Panel Spreadsheet'!$E99-'Panel Spreadsheet'!X$4,"")</f>
        <v/>
      </c>
      <c r="Y147" t="str">
        <f>IF(ISNUMBER('Panel Spreadsheet'!Y99),'Panel Spreadsheet'!$E99-'Panel Spreadsheet'!Y$4,"")</f>
        <v/>
      </c>
      <c r="Z147" t="str">
        <f>IF(ISNUMBER('Panel Spreadsheet'!Z99),'Panel Spreadsheet'!$E99-'Panel Spreadsheet'!Z$4,"")</f>
        <v/>
      </c>
      <c r="AA147" t="str">
        <f>IF(ISNUMBER('Panel Spreadsheet'!AA99),'Panel Spreadsheet'!$E99-'Panel Spreadsheet'!AA$4,"")</f>
        <v/>
      </c>
      <c r="AB147" t="str">
        <f>IF(ISNUMBER('Panel Spreadsheet'!AB99),'Panel Spreadsheet'!$E99-'Panel Spreadsheet'!AB$4,"")</f>
        <v/>
      </c>
      <c r="AC147" t="str">
        <f>IF(ISNUMBER('Panel Spreadsheet'!AC99),'Panel Spreadsheet'!$E99-'Panel Spreadsheet'!AC$4,"")</f>
        <v/>
      </c>
      <c r="AD147" t="str">
        <f>IF(ISNUMBER('Panel Spreadsheet'!AD99),'Panel Spreadsheet'!$E99-'Panel Spreadsheet'!AD$4,"")</f>
        <v/>
      </c>
      <c r="AE147" t="str">
        <f>IF(ISNUMBER('Panel Spreadsheet'!AE99),'Panel Spreadsheet'!$E99-'Panel Spreadsheet'!AE$4,"")</f>
        <v/>
      </c>
      <c r="AF147" t="str">
        <f>IF(ISNUMBER('Panel Spreadsheet'!AF99),'Panel Spreadsheet'!$E99-'Panel Spreadsheet'!AF$4,"")</f>
        <v/>
      </c>
      <c r="AG147" t="str">
        <f>IF(ISNUMBER('Panel Spreadsheet'!AG99),'Panel Spreadsheet'!$E99-'Panel Spreadsheet'!AG$4,"")</f>
        <v/>
      </c>
      <c r="AH147" t="str">
        <f>IF(ISNUMBER('Panel Spreadsheet'!AH99),'Panel Spreadsheet'!$E99-'Panel Spreadsheet'!AH$4,"")</f>
        <v/>
      </c>
      <c r="AI147" t="str">
        <f>IF(ISNUMBER('Panel Spreadsheet'!AI99),'Panel Spreadsheet'!$E99-'Panel Spreadsheet'!AI$4,"")</f>
        <v/>
      </c>
      <c r="AJ147" t="str">
        <f>IF(ISNUMBER('Panel Spreadsheet'!AJ99),'Panel Spreadsheet'!$E99-'Panel Spreadsheet'!AJ$4,"")</f>
        <v/>
      </c>
      <c r="AK147" t="str">
        <f>IF(ISNUMBER('Panel Spreadsheet'!AK99),'Panel Spreadsheet'!$E99-'Panel Spreadsheet'!AK$4,"")</f>
        <v/>
      </c>
      <c r="AL147" t="str">
        <f>IF(ISNUMBER('Panel Spreadsheet'!AL99),'Panel Spreadsheet'!$E99-'Panel Spreadsheet'!AL$4,"")</f>
        <v/>
      </c>
      <c r="AM147" t="str">
        <f>IF(ISNUMBER('Panel Spreadsheet'!AM99),'Panel Spreadsheet'!$E99-'Panel Spreadsheet'!AM$4,"")</f>
        <v/>
      </c>
      <c r="AN147" t="str">
        <f>IF(ISNUMBER('Panel Spreadsheet'!AN99),'Panel Spreadsheet'!$E99-'Panel Spreadsheet'!AN$4,"")</f>
        <v/>
      </c>
      <c r="AO147" t="str">
        <f>IF(ISNUMBER('Panel Spreadsheet'!AO99),'Panel Spreadsheet'!$E99-'Panel Spreadsheet'!AO$4,"")</f>
        <v/>
      </c>
      <c r="AP147" t="str">
        <f>IF(ISNUMBER('Panel Spreadsheet'!AP99),'Panel Spreadsheet'!$E99-'Panel Spreadsheet'!AP$4,"")</f>
        <v/>
      </c>
      <c r="AQ147" t="str">
        <f>IF(ISNUMBER('Panel Spreadsheet'!AQ99),'Panel Spreadsheet'!$E99-'Panel Spreadsheet'!AQ$4,"")</f>
        <v/>
      </c>
      <c r="AR147" t="str">
        <f>IF(ISNUMBER('Panel Spreadsheet'!AR99),'Panel Spreadsheet'!$E99-'Panel Spreadsheet'!AR$4,"")</f>
        <v/>
      </c>
      <c r="AS147" t="str">
        <f>IF(ISNUMBER('Panel Spreadsheet'!AS99),'Panel Spreadsheet'!$E99-'Panel Spreadsheet'!AS$4,"")</f>
        <v/>
      </c>
      <c r="AT147" t="str">
        <f>IF(ISNUMBER('Panel Spreadsheet'!AT99),'Panel Spreadsheet'!$E99-'Panel Spreadsheet'!AT$4,"")</f>
        <v/>
      </c>
      <c r="AU147" t="str">
        <f>IF(ISNUMBER('Panel Spreadsheet'!AU99),'Panel Spreadsheet'!$E99-'Panel Spreadsheet'!AU$4,"")</f>
        <v/>
      </c>
      <c r="AV147" t="str">
        <f>IF(ISNUMBER('Panel Spreadsheet'!AV99),'Panel Spreadsheet'!$E99-'Panel Spreadsheet'!AV$4,"")</f>
        <v/>
      </c>
      <c r="AW147" t="str">
        <f>IF(ISNUMBER('Panel Spreadsheet'!AW99),'Panel Spreadsheet'!$E99-'Panel Spreadsheet'!AW$4,"")</f>
        <v/>
      </c>
      <c r="AX147" t="str">
        <f>IF(ISNUMBER('Panel Spreadsheet'!AX99),'Panel Spreadsheet'!$E99-'Panel Spreadsheet'!AX$4,"")</f>
        <v/>
      </c>
      <c r="AY147" t="str">
        <f>IF(ISNUMBER('Panel Spreadsheet'!AY99),'Panel Spreadsheet'!$E99-'Panel Spreadsheet'!AY$4,"")</f>
        <v/>
      </c>
    </row>
    <row r="148" spans="1:52" x14ac:dyDescent="0.35">
      <c r="A148" t="s">
        <v>70</v>
      </c>
      <c r="B148" t="s">
        <v>157</v>
      </c>
      <c r="C148" s="15">
        <v>4.5</v>
      </c>
      <c r="D148">
        <v>1962</v>
      </c>
      <c r="E148" s="112">
        <v>1962</v>
      </c>
      <c r="F148" t="str">
        <f>IF(ISNUMBER('Panel Spreadsheet'!F100),'Panel Spreadsheet'!$E100-'Panel Spreadsheet'!F$4,"")</f>
        <v/>
      </c>
      <c r="G148" t="str">
        <f>IF(ISNUMBER('Panel Spreadsheet'!G100),'Panel Spreadsheet'!$E100-'Panel Spreadsheet'!G$4,"")</f>
        <v/>
      </c>
      <c r="H148" t="str">
        <f>IF(ISNUMBER('Panel Spreadsheet'!H100),'Panel Spreadsheet'!$E100-'Panel Spreadsheet'!H$4,"")</f>
        <v/>
      </c>
      <c r="I148" t="str">
        <f>IF(ISNUMBER('Panel Spreadsheet'!I100),'Panel Spreadsheet'!$E100-'Panel Spreadsheet'!I$4,"")</f>
        <v/>
      </c>
      <c r="J148" t="str">
        <f>IF(ISNUMBER('Panel Spreadsheet'!J100),'Panel Spreadsheet'!$E100-'Panel Spreadsheet'!J$4,"")</f>
        <v/>
      </c>
      <c r="K148" t="str">
        <f>IF(ISNUMBER('Panel Spreadsheet'!K100),'Panel Spreadsheet'!$E100-'Panel Spreadsheet'!K$4,"")</f>
        <v/>
      </c>
      <c r="L148" t="str">
        <f>IF(ISNUMBER('Panel Spreadsheet'!L100),'Panel Spreadsheet'!$E100-'Panel Spreadsheet'!L$4,"")</f>
        <v/>
      </c>
      <c r="M148" t="str">
        <f>IF(ISNUMBER('Panel Spreadsheet'!M100),'Panel Spreadsheet'!$E100-'Panel Spreadsheet'!M$4,"")</f>
        <v/>
      </c>
      <c r="N148" t="str">
        <f>IF(ISNUMBER('Panel Spreadsheet'!N100),'Panel Spreadsheet'!$E100-'Panel Spreadsheet'!N$4,"")</f>
        <v/>
      </c>
      <c r="O148" t="str">
        <f>IF(ISNUMBER('Panel Spreadsheet'!O100),'Panel Spreadsheet'!$E100-'Panel Spreadsheet'!O$4,"")</f>
        <v/>
      </c>
      <c r="P148" t="str">
        <f>IF(ISNUMBER('Panel Spreadsheet'!P100),'Panel Spreadsheet'!$E100-'Panel Spreadsheet'!P$4,"")</f>
        <v/>
      </c>
      <c r="Q148" t="str">
        <f>IF(ISNUMBER('Panel Spreadsheet'!Q100),'Panel Spreadsheet'!$E100-'Panel Spreadsheet'!Q$4,"")</f>
        <v/>
      </c>
      <c r="R148" t="str">
        <f>IF(ISNUMBER('Panel Spreadsheet'!R100),'Panel Spreadsheet'!$E100-'Panel Spreadsheet'!R$4,"")</f>
        <v/>
      </c>
      <c r="S148" t="str">
        <f>IF(ISNUMBER('Panel Spreadsheet'!S100),'Panel Spreadsheet'!$E100-'Panel Spreadsheet'!S$4,"")</f>
        <v/>
      </c>
      <c r="T148" t="str">
        <f>IF(ISNUMBER('Panel Spreadsheet'!T100),'Panel Spreadsheet'!$E100-'Panel Spreadsheet'!T$4,"")</f>
        <v/>
      </c>
      <c r="U148" t="str">
        <f>IF(ISNUMBER('Panel Spreadsheet'!U100),'Panel Spreadsheet'!$E100-'Panel Spreadsheet'!U$4,"")</f>
        <v/>
      </c>
      <c r="V148" t="str">
        <f>IF(ISNUMBER('Panel Spreadsheet'!V100),'Panel Spreadsheet'!$E100-'Panel Spreadsheet'!V$4,"")</f>
        <v/>
      </c>
      <c r="W148" t="str">
        <f>IF(ISNUMBER('Panel Spreadsheet'!W100),'Panel Spreadsheet'!$E100-'Panel Spreadsheet'!W$4,"")</f>
        <v/>
      </c>
      <c r="X148" t="str">
        <f>IF(ISNUMBER('Panel Spreadsheet'!X100),'Panel Spreadsheet'!$E100-'Panel Spreadsheet'!X$4,"")</f>
        <v/>
      </c>
      <c r="Y148" t="str">
        <f>IF(ISNUMBER('Panel Spreadsheet'!Y100),'Panel Spreadsheet'!$E100-'Panel Spreadsheet'!Y$4,"")</f>
        <v/>
      </c>
      <c r="Z148" t="str">
        <f>IF(ISNUMBER('Panel Spreadsheet'!Z100),'Panel Spreadsheet'!$E100-'Panel Spreadsheet'!Z$4,"")</f>
        <v/>
      </c>
      <c r="AA148" t="str">
        <f>IF(ISNUMBER('Panel Spreadsheet'!AA100),'Panel Spreadsheet'!$E100-'Panel Spreadsheet'!AA$4,"")</f>
        <v/>
      </c>
      <c r="AB148" t="str">
        <f>IF(ISNUMBER('Panel Spreadsheet'!AB100),'Panel Spreadsheet'!$E100-'Panel Spreadsheet'!AB$4,"")</f>
        <v/>
      </c>
      <c r="AC148" t="str">
        <f>IF(ISNUMBER('Panel Spreadsheet'!AC100),'Panel Spreadsheet'!$E100-'Panel Spreadsheet'!AC$4,"")</f>
        <v/>
      </c>
      <c r="AD148" t="str">
        <f>IF(ISNUMBER('Panel Spreadsheet'!AD100),'Panel Spreadsheet'!$E100-'Panel Spreadsheet'!AD$4,"")</f>
        <v/>
      </c>
      <c r="AE148" t="str">
        <f>IF(ISNUMBER('Panel Spreadsheet'!AE100),'Panel Spreadsheet'!$E100-'Panel Spreadsheet'!AE$4,"")</f>
        <v/>
      </c>
      <c r="AF148" t="str">
        <f>IF(ISNUMBER('Panel Spreadsheet'!AF100),'Panel Spreadsheet'!$E100-'Panel Spreadsheet'!AF$4,"")</f>
        <v/>
      </c>
      <c r="AG148" t="str">
        <f>IF(ISNUMBER('Panel Spreadsheet'!AG100),'Panel Spreadsheet'!$E100-'Panel Spreadsheet'!AG$4,"")</f>
        <v/>
      </c>
      <c r="AH148" t="str">
        <f>IF(ISNUMBER('Panel Spreadsheet'!AH100),'Panel Spreadsheet'!$E100-'Panel Spreadsheet'!AH$4,"")</f>
        <v/>
      </c>
      <c r="AI148" t="str">
        <f>IF(ISNUMBER('Panel Spreadsheet'!AI100),'Panel Spreadsheet'!$E100-'Panel Spreadsheet'!AI$4,"")</f>
        <v/>
      </c>
      <c r="AJ148" t="str">
        <f>IF(ISNUMBER('Panel Spreadsheet'!AJ100),'Panel Spreadsheet'!$E100-'Panel Spreadsheet'!AJ$4,"")</f>
        <v/>
      </c>
      <c r="AK148" t="str">
        <f>IF(ISNUMBER('Panel Spreadsheet'!AK100),'Panel Spreadsheet'!$E100-'Panel Spreadsheet'!AK$4,"")</f>
        <v/>
      </c>
      <c r="AL148" t="str">
        <f>IF(ISNUMBER('Panel Spreadsheet'!AL100),'Panel Spreadsheet'!$E100-'Panel Spreadsheet'!AL$4,"")</f>
        <v/>
      </c>
      <c r="AM148" t="str">
        <f>IF(ISNUMBER('Panel Spreadsheet'!AM100),'Panel Spreadsheet'!$E100-'Panel Spreadsheet'!AM$4,"")</f>
        <v/>
      </c>
      <c r="AN148" t="str">
        <f>IF(ISNUMBER('Panel Spreadsheet'!AN100),'Panel Spreadsheet'!$E100-'Panel Spreadsheet'!AN$4,"")</f>
        <v/>
      </c>
      <c r="AO148" t="str">
        <f>IF(ISNUMBER('Panel Spreadsheet'!AO100),'Panel Spreadsheet'!$E100-'Panel Spreadsheet'!AO$4,"")</f>
        <v/>
      </c>
      <c r="AP148" t="str">
        <f>IF(ISNUMBER('Panel Spreadsheet'!AP100),'Panel Spreadsheet'!$E100-'Panel Spreadsheet'!AP$4,"")</f>
        <v/>
      </c>
      <c r="AQ148" t="str">
        <f>IF(ISNUMBER('Panel Spreadsheet'!AQ100),'Panel Spreadsheet'!$E100-'Panel Spreadsheet'!AQ$4,"")</f>
        <v/>
      </c>
      <c r="AR148" t="str">
        <f>IF(ISNUMBER('Panel Spreadsheet'!AR100),'Panel Spreadsheet'!$E100-'Panel Spreadsheet'!AR$4,"")</f>
        <v/>
      </c>
      <c r="AS148">
        <f>IF(ISNUMBER('Panel Spreadsheet'!AS100),'Panel Spreadsheet'!$E100-'Panel Spreadsheet'!AS$4,"")</f>
        <v>2</v>
      </c>
      <c r="AT148">
        <f>IF(ISNUMBER('Panel Spreadsheet'!AT100),'Panel Spreadsheet'!$E100-'Panel Spreadsheet'!AT$4,"")</f>
        <v>1</v>
      </c>
      <c r="AU148" t="str">
        <f>IF(ISNUMBER('Panel Spreadsheet'!AU100),'Panel Spreadsheet'!$E100-'Panel Spreadsheet'!AU$4,"")</f>
        <v/>
      </c>
      <c r="AV148" t="str">
        <f>IF(ISNUMBER('Panel Spreadsheet'!AV100),'Panel Spreadsheet'!$E100-'Panel Spreadsheet'!AV$4,"")</f>
        <v/>
      </c>
      <c r="AW148" t="str">
        <f>IF(ISNUMBER('Panel Spreadsheet'!AW100),'Panel Spreadsheet'!$E100-'Panel Spreadsheet'!AW$4,"")</f>
        <v/>
      </c>
      <c r="AX148" t="str">
        <f>IF(ISNUMBER('Panel Spreadsheet'!AX100),'Panel Spreadsheet'!$E100-'Panel Spreadsheet'!AX$4,"")</f>
        <v/>
      </c>
      <c r="AY148" t="str">
        <f>IF(ISNUMBER('Panel Spreadsheet'!AY100),'Panel Spreadsheet'!$E100-'Panel Spreadsheet'!AY$4,"")</f>
        <v/>
      </c>
    </row>
    <row r="149" spans="1:52" x14ac:dyDescent="0.35">
      <c r="A149" t="s">
        <v>29</v>
      </c>
      <c r="B149" t="s">
        <v>157</v>
      </c>
      <c r="C149" s="15">
        <v>4.5</v>
      </c>
      <c r="D149">
        <v>1940</v>
      </c>
      <c r="E149">
        <v>1944</v>
      </c>
      <c r="F149" t="str">
        <f>IF(ISNUMBER('Panel Spreadsheet'!F101),'Panel Spreadsheet'!$E101-'Panel Spreadsheet'!F$4,"")</f>
        <v/>
      </c>
      <c r="G149" t="str">
        <f>IF(ISNUMBER('Panel Spreadsheet'!G101),'Panel Spreadsheet'!$E101-'Panel Spreadsheet'!G$4,"")</f>
        <v/>
      </c>
      <c r="H149" t="str">
        <f>IF(ISNUMBER('Panel Spreadsheet'!H101),'Panel Spreadsheet'!$E101-'Panel Spreadsheet'!H$4,"")</f>
        <v/>
      </c>
      <c r="I149" t="str">
        <f>IF(ISNUMBER('Panel Spreadsheet'!I101),'Panel Spreadsheet'!$E101-'Panel Spreadsheet'!I$4,"")</f>
        <v/>
      </c>
      <c r="J149" t="str">
        <f>IF(ISNUMBER('Panel Spreadsheet'!J101),'Panel Spreadsheet'!$E101-'Panel Spreadsheet'!J$4,"")</f>
        <v/>
      </c>
      <c r="K149" t="str">
        <f>IF(ISNUMBER('Panel Spreadsheet'!K101),'Panel Spreadsheet'!$E101-'Panel Spreadsheet'!K$4,"")</f>
        <v/>
      </c>
      <c r="L149">
        <f>IF(ISNUMBER('Panel Spreadsheet'!L101),'Panel Spreadsheet'!$E101-'Panel Spreadsheet'!L$4,"")</f>
        <v>17</v>
      </c>
      <c r="M149">
        <f>IF(ISNUMBER('Panel Spreadsheet'!M101),'Panel Spreadsheet'!$E101-'Panel Spreadsheet'!M$4,"")</f>
        <v>16</v>
      </c>
      <c r="N149">
        <f>IF(ISNUMBER('Panel Spreadsheet'!N101),'Panel Spreadsheet'!$E101-'Panel Spreadsheet'!N$4,"")</f>
        <v>15</v>
      </c>
      <c r="O149">
        <f>IF(ISNUMBER('Panel Spreadsheet'!O101),'Panel Spreadsheet'!$E101-'Panel Spreadsheet'!O$4,"")</f>
        <v>14</v>
      </c>
      <c r="P149">
        <f>IF(ISNUMBER('Panel Spreadsheet'!P101),'Panel Spreadsheet'!$E101-'Panel Spreadsheet'!P$4,"")</f>
        <v>13</v>
      </c>
      <c r="Q149" t="str">
        <f>IF(ISNUMBER('Panel Spreadsheet'!Q101),'Panel Spreadsheet'!$E101-'Panel Spreadsheet'!Q$4,"")</f>
        <v/>
      </c>
      <c r="R149" t="str">
        <f>IF(ISNUMBER('Panel Spreadsheet'!R101),'Panel Spreadsheet'!$E101-'Panel Spreadsheet'!R$4,"")</f>
        <v/>
      </c>
      <c r="S149" t="str">
        <f>IF(ISNUMBER('Panel Spreadsheet'!S101),'Panel Spreadsheet'!$E101-'Panel Spreadsheet'!S$4,"")</f>
        <v/>
      </c>
      <c r="T149">
        <f>IF(ISNUMBER('Panel Spreadsheet'!T101),'Panel Spreadsheet'!$E101-'Panel Spreadsheet'!T$4,"")</f>
        <v>9</v>
      </c>
      <c r="U149">
        <f>IF(ISNUMBER('Panel Spreadsheet'!U101),'Panel Spreadsheet'!$E101-'Panel Spreadsheet'!U$4,"")</f>
        <v>8</v>
      </c>
      <c r="V149">
        <f>IF(ISNUMBER('Panel Spreadsheet'!V101),'Panel Spreadsheet'!$E101-'Panel Spreadsheet'!V$4,"")</f>
        <v>7</v>
      </c>
      <c r="W149">
        <f>IF(ISNUMBER('Panel Spreadsheet'!W101),'Panel Spreadsheet'!$E101-'Panel Spreadsheet'!W$4,"")</f>
        <v>6</v>
      </c>
      <c r="X149">
        <f>IF(ISNUMBER('Panel Spreadsheet'!X101),'Panel Spreadsheet'!$E101-'Panel Spreadsheet'!X$4,"")</f>
        <v>5</v>
      </c>
      <c r="Y149">
        <f>IF(ISNUMBER('Panel Spreadsheet'!Y101),'Panel Spreadsheet'!$E101-'Panel Spreadsheet'!Y$4,"")</f>
        <v>4</v>
      </c>
      <c r="Z149" t="str">
        <f>IF(ISNUMBER('Panel Spreadsheet'!Z101),'Panel Spreadsheet'!$E101-'Panel Spreadsheet'!Z$4,"")</f>
        <v/>
      </c>
      <c r="AA149" t="str">
        <f>IF(ISNUMBER('Panel Spreadsheet'!AA101),'Panel Spreadsheet'!$E101-'Panel Spreadsheet'!AA$4,"")</f>
        <v/>
      </c>
      <c r="AB149" t="str">
        <f>IF(ISNUMBER('Panel Spreadsheet'!AB101),'Panel Spreadsheet'!$E101-'Panel Spreadsheet'!AB$4,"")</f>
        <v/>
      </c>
      <c r="AC149" t="str">
        <f>IF(ISNUMBER('Panel Spreadsheet'!AC101),'Panel Spreadsheet'!$E101-'Panel Spreadsheet'!AC$4,"")</f>
        <v/>
      </c>
      <c r="AD149" t="str">
        <f>IF(ISNUMBER('Panel Spreadsheet'!AD101),'Panel Spreadsheet'!$E101-'Panel Spreadsheet'!AD$4,"")</f>
        <v/>
      </c>
      <c r="AE149" t="str">
        <f>IF(ISNUMBER('Panel Spreadsheet'!AE101),'Panel Spreadsheet'!$E101-'Panel Spreadsheet'!AE$4,"")</f>
        <v/>
      </c>
      <c r="AF149" t="str">
        <f>IF(ISNUMBER('Panel Spreadsheet'!AF101),'Panel Spreadsheet'!$E101-'Panel Spreadsheet'!AF$4,"")</f>
        <v/>
      </c>
      <c r="AG149" t="str">
        <f>IF(ISNUMBER('Panel Spreadsheet'!AG101),'Panel Spreadsheet'!$E101-'Panel Spreadsheet'!AG$4,"")</f>
        <v/>
      </c>
      <c r="AH149" t="str">
        <f>IF(ISNUMBER('Panel Spreadsheet'!AH101),'Panel Spreadsheet'!$E101-'Panel Spreadsheet'!AH$4,"")</f>
        <v/>
      </c>
      <c r="AI149" t="str">
        <f>IF(ISNUMBER('Panel Spreadsheet'!AI101),'Panel Spreadsheet'!$E101-'Panel Spreadsheet'!AI$4,"")</f>
        <v/>
      </c>
      <c r="AJ149" t="str">
        <f>IF(ISNUMBER('Panel Spreadsheet'!AJ101),'Panel Spreadsheet'!$E101-'Panel Spreadsheet'!AJ$4,"")</f>
        <v/>
      </c>
      <c r="AK149" t="str">
        <f>IF(ISNUMBER('Panel Spreadsheet'!AK101),'Panel Spreadsheet'!$E101-'Panel Spreadsheet'!AK$4,"")</f>
        <v/>
      </c>
      <c r="AL149" t="str">
        <f>IF(ISNUMBER('Panel Spreadsheet'!AL101),'Panel Spreadsheet'!$E101-'Panel Spreadsheet'!AL$4,"")</f>
        <v/>
      </c>
      <c r="AM149" t="str">
        <f>IF(ISNUMBER('Panel Spreadsheet'!AM101),'Panel Spreadsheet'!$E101-'Panel Spreadsheet'!AM$4,"")</f>
        <v/>
      </c>
      <c r="AN149" t="str">
        <f>IF(ISNUMBER('Panel Spreadsheet'!AN101),'Panel Spreadsheet'!$E101-'Panel Spreadsheet'!AN$4,"")</f>
        <v/>
      </c>
      <c r="AO149" t="str">
        <f>IF(ISNUMBER('Panel Spreadsheet'!AO101),'Panel Spreadsheet'!$E101-'Panel Spreadsheet'!AO$4,"")</f>
        <v/>
      </c>
      <c r="AP149" t="str">
        <f>IF(ISNUMBER('Panel Spreadsheet'!AP101),'Panel Spreadsheet'!$E101-'Panel Spreadsheet'!AP$4,"")</f>
        <v/>
      </c>
      <c r="AQ149" t="str">
        <f>IF(ISNUMBER('Panel Spreadsheet'!AQ101),'Panel Spreadsheet'!$E101-'Panel Spreadsheet'!AQ$4,"")</f>
        <v/>
      </c>
      <c r="AR149" t="str">
        <f>IF(ISNUMBER('Panel Spreadsheet'!AR101),'Panel Spreadsheet'!$E101-'Panel Spreadsheet'!AR$4,"")</f>
        <v/>
      </c>
      <c r="AS149" t="str">
        <f>IF(ISNUMBER('Panel Spreadsheet'!AS101),'Panel Spreadsheet'!$E101-'Panel Spreadsheet'!AS$4,"")</f>
        <v/>
      </c>
      <c r="AT149" t="str">
        <f>IF(ISNUMBER('Panel Spreadsheet'!AT101),'Panel Spreadsheet'!$E101-'Panel Spreadsheet'!AT$4,"")</f>
        <v/>
      </c>
      <c r="AU149" t="str">
        <f>IF(ISNUMBER('Panel Spreadsheet'!AU101),'Panel Spreadsheet'!$E101-'Panel Spreadsheet'!AU$4,"")</f>
        <v/>
      </c>
      <c r="AV149" t="str">
        <f>IF(ISNUMBER('Panel Spreadsheet'!AV101),'Panel Spreadsheet'!$E101-'Panel Spreadsheet'!AV$4,"")</f>
        <v/>
      </c>
      <c r="AW149" t="str">
        <f>IF(ISNUMBER('Panel Spreadsheet'!AW101),'Panel Spreadsheet'!$E101-'Panel Spreadsheet'!AW$4,"")</f>
        <v/>
      </c>
      <c r="AX149" t="str">
        <f>IF(ISNUMBER('Panel Spreadsheet'!AX101),'Panel Spreadsheet'!$E101-'Panel Spreadsheet'!AX$4,"")</f>
        <v/>
      </c>
      <c r="AY149" t="str">
        <f>IF(ISNUMBER('Panel Spreadsheet'!AY101),'Panel Spreadsheet'!$E101-'Panel Spreadsheet'!AY$4,"")</f>
        <v/>
      </c>
    </row>
    <row r="150" spans="1:52" x14ac:dyDescent="0.35">
      <c r="A150" t="s">
        <v>70</v>
      </c>
      <c r="B150" t="s">
        <v>157</v>
      </c>
      <c r="C150" s="15">
        <v>4.75</v>
      </c>
      <c r="D150">
        <v>1963</v>
      </c>
      <c r="E150" s="112">
        <v>1963</v>
      </c>
      <c r="F150" t="str">
        <f>IF(ISNUMBER('Panel Spreadsheet'!F102),'Panel Spreadsheet'!$E102-'Panel Spreadsheet'!F$4,"")</f>
        <v/>
      </c>
      <c r="G150" t="str">
        <f>IF(ISNUMBER('Panel Spreadsheet'!G102),'Panel Spreadsheet'!$E102-'Panel Spreadsheet'!G$4,"")</f>
        <v/>
      </c>
      <c r="H150" t="str">
        <f>IF(ISNUMBER('Panel Spreadsheet'!H102),'Panel Spreadsheet'!$E102-'Panel Spreadsheet'!H$4,"")</f>
        <v/>
      </c>
      <c r="I150" t="str">
        <f>IF(ISNUMBER('Panel Spreadsheet'!I102),'Panel Spreadsheet'!$E102-'Panel Spreadsheet'!I$4,"")</f>
        <v/>
      </c>
      <c r="J150" t="str">
        <f>IF(ISNUMBER('Panel Spreadsheet'!J102),'Panel Spreadsheet'!$E102-'Panel Spreadsheet'!J$4,"")</f>
        <v/>
      </c>
      <c r="K150" t="str">
        <f>IF(ISNUMBER('Panel Spreadsheet'!K102),'Panel Spreadsheet'!$E102-'Panel Spreadsheet'!K$4,"")</f>
        <v/>
      </c>
      <c r="L150" t="str">
        <f>IF(ISNUMBER('Panel Spreadsheet'!L102),'Panel Spreadsheet'!$E102-'Panel Spreadsheet'!L$4,"")</f>
        <v/>
      </c>
      <c r="M150" t="str">
        <f>IF(ISNUMBER('Panel Spreadsheet'!M102),'Panel Spreadsheet'!$E102-'Panel Spreadsheet'!M$4,"")</f>
        <v/>
      </c>
      <c r="N150" t="str">
        <f>IF(ISNUMBER('Panel Spreadsheet'!N102),'Panel Spreadsheet'!$E102-'Panel Spreadsheet'!N$4,"")</f>
        <v/>
      </c>
      <c r="O150" t="str">
        <f>IF(ISNUMBER('Panel Spreadsheet'!O102),'Panel Spreadsheet'!$E102-'Panel Spreadsheet'!O$4,"")</f>
        <v/>
      </c>
      <c r="P150" t="str">
        <f>IF(ISNUMBER('Panel Spreadsheet'!P102),'Panel Spreadsheet'!$E102-'Panel Spreadsheet'!P$4,"")</f>
        <v/>
      </c>
      <c r="Q150" t="str">
        <f>IF(ISNUMBER('Panel Spreadsheet'!Q102),'Panel Spreadsheet'!$E102-'Panel Spreadsheet'!Q$4,"")</f>
        <v/>
      </c>
      <c r="R150" t="str">
        <f>IF(ISNUMBER('Panel Spreadsheet'!R102),'Panel Spreadsheet'!$E102-'Panel Spreadsheet'!R$4,"")</f>
        <v/>
      </c>
      <c r="S150" t="str">
        <f>IF(ISNUMBER('Panel Spreadsheet'!S102),'Panel Spreadsheet'!$E102-'Panel Spreadsheet'!S$4,"")</f>
        <v/>
      </c>
      <c r="T150" t="str">
        <f>IF(ISNUMBER('Panel Spreadsheet'!T102),'Panel Spreadsheet'!$E102-'Panel Spreadsheet'!T$4,"")</f>
        <v/>
      </c>
      <c r="U150" t="str">
        <f>IF(ISNUMBER('Panel Spreadsheet'!U102),'Panel Spreadsheet'!$E102-'Panel Spreadsheet'!U$4,"")</f>
        <v/>
      </c>
      <c r="V150" t="str">
        <f>IF(ISNUMBER('Panel Spreadsheet'!V102),'Panel Spreadsheet'!$E102-'Panel Spreadsheet'!V$4,"")</f>
        <v/>
      </c>
      <c r="W150" t="str">
        <f>IF(ISNUMBER('Panel Spreadsheet'!W102),'Panel Spreadsheet'!$E102-'Panel Spreadsheet'!W$4,"")</f>
        <v/>
      </c>
      <c r="X150" t="str">
        <f>IF(ISNUMBER('Panel Spreadsheet'!X102),'Panel Spreadsheet'!$E102-'Panel Spreadsheet'!X$4,"")</f>
        <v/>
      </c>
      <c r="Y150" t="str">
        <f>IF(ISNUMBER('Panel Spreadsheet'!Y102),'Panel Spreadsheet'!$E102-'Panel Spreadsheet'!Y$4,"")</f>
        <v/>
      </c>
      <c r="Z150" t="str">
        <f>IF(ISNUMBER('Panel Spreadsheet'!Z102),'Panel Spreadsheet'!$E102-'Panel Spreadsheet'!Z$4,"")</f>
        <v/>
      </c>
      <c r="AA150" t="str">
        <f>IF(ISNUMBER('Panel Spreadsheet'!AA102),'Panel Spreadsheet'!$E102-'Panel Spreadsheet'!AA$4,"")</f>
        <v/>
      </c>
      <c r="AB150" t="str">
        <f>IF(ISNUMBER('Panel Spreadsheet'!AB102),'Panel Spreadsheet'!$E102-'Panel Spreadsheet'!AB$4,"")</f>
        <v/>
      </c>
      <c r="AC150" t="str">
        <f>IF(ISNUMBER('Panel Spreadsheet'!AC102),'Panel Spreadsheet'!$E102-'Panel Spreadsheet'!AC$4,"")</f>
        <v/>
      </c>
      <c r="AD150" t="str">
        <f>IF(ISNUMBER('Panel Spreadsheet'!AD102),'Panel Spreadsheet'!$E102-'Panel Spreadsheet'!AD$4,"")</f>
        <v/>
      </c>
      <c r="AE150" t="str">
        <f>IF(ISNUMBER('Panel Spreadsheet'!AE102),'Panel Spreadsheet'!$E102-'Panel Spreadsheet'!AE$4,"")</f>
        <v/>
      </c>
      <c r="AF150" t="str">
        <f>IF(ISNUMBER('Panel Spreadsheet'!AF102),'Panel Spreadsheet'!$E102-'Panel Spreadsheet'!AF$4,"")</f>
        <v/>
      </c>
      <c r="AG150" t="str">
        <f>IF(ISNUMBER('Panel Spreadsheet'!AG102),'Panel Spreadsheet'!$E102-'Panel Spreadsheet'!AG$4,"")</f>
        <v/>
      </c>
      <c r="AH150" t="str">
        <f>IF(ISNUMBER('Panel Spreadsheet'!AH102),'Panel Spreadsheet'!$E102-'Panel Spreadsheet'!AH$4,"")</f>
        <v/>
      </c>
      <c r="AI150" t="str">
        <f>IF(ISNUMBER('Panel Spreadsheet'!AI102),'Panel Spreadsheet'!$E102-'Panel Spreadsheet'!AI$4,"")</f>
        <v/>
      </c>
      <c r="AJ150" t="str">
        <f>IF(ISNUMBER('Panel Spreadsheet'!AJ102),'Panel Spreadsheet'!$E102-'Panel Spreadsheet'!AJ$4,"")</f>
        <v/>
      </c>
      <c r="AK150" t="str">
        <f>IF(ISNUMBER('Panel Spreadsheet'!AK102),'Panel Spreadsheet'!$E102-'Panel Spreadsheet'!AK$4,"")</f>
        <v/>
      </c>
      <c r="AL150" t="str">
        <f>IF(ISNUMBER('Panel Spreadsheet'!AL102),'Panel Spreadsheet'!$E102-'Panel Spreadsheet'!AL$4,"")</f>
        <v/>
      </c>
      <c r="AM150" t="str">
        <f>IF(ISNUMBER('Panel Spreadsheet'!AM102),'Panel Spreadsheet'!$E102-'Panel Spreadsheet'!AM$4,"")</f>
        <v/>
      </c>
      <c r="AN150" t="str">
        <f>IF(ISNUMBER('Panel Spreadsheet'!AN102),'Panel Spreadsheet'!$E102-'Panel Spreadsheet'!AN$4,"")</f>
        <v/>
      </c>
      <c r="AO150" t="str">
        <f>IF(ISNUMBER('Panel Spreadsheet'!AO102),'Panel Spreadsheet'!$E102-'Panel Spreadsheet'!AO$4,"")</f>
        <v/>
      </c>
      <c r="AP150" t="str">
        <f>IF(ISNUMBER('Panel Spreadsheet'!AP102),'Panel Spreadsheet'!$E102-'Panel Spreadsheet'!AP$4,"")</f>
        <v/>
      </c>
      <c r="AQ150">
        <f>IF(ISNUMBER('Panel Spreadsheet'!AQ102),'Panel Spreadsheet'!$E102-'Panel Spreadsheet'!AQ$4,"")</f>
        <v>5</v>
      </c>
      <c r="AR150">
        <f>IF(ISNUMBER('Panel Spreadsheet'!AR102),'Panel Spreadsheet'!$E102-'Panel Spreadsheet'!AR$4,"")</f>
        <v>4</v>
      </c>
      <c r="AS150">
        <f>IF(ISNUMBER('Panel Spreadsheet'!AS102),'Panel Spreadsheet'!$E102-'Panel Spreadsheet'!AS$4,"")</f>
        <v>3</v>
      </c>
      <c r="AT150">
        <f>IF(ISNUMBER('Panel Spreadsheet'!AT102),'Panel Spreadsheet'!$E102-'Panel Spreadsheet'!AT$4,"")</f>
        <v>2</v>
      </c>
      <c r="AU150">
        <f>IF(ISNUMBER('Panel Spreadsheet'!AU102),'Panel Spreadsheet'!$E102-'Panel Spreadsheet'!AU$4,"")</f>
        <v>1</v>
      </c>
      <c r="AV150" t="str">
        <f>IF(ISNUMBER('Panel Spreadsheet'!AV102),'Panel Spreadsheet'!$E102-'Panel Spreadsheet'!AV$4,"")</f>
        <v/>
      </c>
      <c r="AW150" t="str">
        <f>IF(ISNUMBER('Panel Spreadsheet'!AW102),'Panel Spreadsheet'!$E102-'Panel Spreadsheet'!AW$4,"")</f>
        <v/>
      </c>
      <c r="AX150" t="str">
        <f>IF(ISNUMBER('Panel Spreadsheet'!AX102),'Panel Spreadsheet'!$E102-'Panel Spreadsheet'!AX$4,"")</f>
        <v/>
      </c>
      <c r="AY150" t="str">
        <f>IF(ISNUMBER('Panel Spreadsheet'!AY102),'Panel Spreadsheet'!$E102-'Panel Spreadsheet'!AY$4,"")</f>
        <v/>
      </c>
    </row>
    <row r="151" spans="1:52" x14ac:dyDescent="0.35">
      <c r="A151" t="s">
        <v>70</v>
      </c>
      <c r="B151" t="s">
        <v>157</v>
      </c>
      <c r="C151" s="15">
        <v>4.75</v>
      </c>
      <c r="D151">
        <v>1964</v>
      </c>
      <c r="E151" s="112">
        <v>1964</v>
      </c>
      <c r="F151" t="str">
        <f>IF(ISNUMBER('Panel Spreadsheet'!F103),'Panel Spreadsheet'!$E103-'Panel Spreadsheet'!F$4,"")</f>
        <v/>
      </c>
      <c r="G151" t="str">
        <f>IF(ISNUMBER('Panel Spreadsheet'!G103),'Panel Spreadsheet'!$E103-'Panel Spreadsheet'!G$4,"")</f>
        <v/>
      </c>
      <c r="H151" t="str">
        <f>IF(ISNUMBER('Panel Spreadsheet'!H103),'Panel Spreadsheet'!$E103-'Panel Spreadsheet'!H$4,"")</f>
        <v/>
      </c>
      <c r="I151" t="str">
        <f>IF(ISNUMBER('Panel Spreadsheet'!I103),'Panel Spreadsheet'!$E103-'Panel Spreadsheet'!I$4,"")</f>
        <v/>
      </c>
      <c r="J151" t="str">
        <f>IF(ISNUMBER('Panel Spreadsheet'!J103),'Panel Spreadsheet'!$E103-'Panel Spreadsheet'!J$4,"")</f>
        <v/>
      </c>
      <c r="K151" t="str">
        <f>IF(ISNUMBER('Panel Spreadsheet'!K103),'Panel Spreadsheet'!$E103-'Panel Spreadsheet'!K$4,"")</f>
        <v/>
      </c>
      <c r="L151" t="str">
        <f>IF(ISNUMBER('Panel Spreadsheet'!L103),'Panel Spreadsheet'!$E103-'Panel Spreadsheet'!L$4,"")</f>
        <v/>
      </c>
      <c r="M151" t="str">
        <f>IF(ISNUMBER('Panel Spreadsheet'!M103),'Panel Spreadsheet'!$E103-'Panel Spreadsheet'!M$4,"")</f>
        <v/>
      </c>
      <c r="N151" t="str">
        <f>IF(ISNUMBER('Panel Spreadsheet'!N103),'Panel Spreadsheet'!$E103-'Panel Spreadsheet'!N$4,"")</f>
        <v/>
      </c>
      <c r="O151" t="str">
        <f>IF(ISNUMBER('Panel Spreadsheet'!O103),'Panel Spreadsheet'!$E103-'Panel Spreadsheet'!O$4,"")</f>
        <v/>
      </c>
      <c r="P151" t="str">
        <f>IF(ISNUMBER('Panel Spreadsheet'!P103),'Panel Spreadsheet'!$E103-'Panel Spreadsheet'!P$4,"")</f>
        <v/>
      </c>
      <c r="Q151" t="str">
        <f>IF(ISNUMBER('Panel Spreadsheet'!Q103),'Panel Spreadsheet'!$E103-'Panel Spreadsheet'!Q$4,"")</f>
        <v/>
      </c>
      <c r="R151" t="str">
        <f>IF(ISNUMBER('Panel Spreadsheet'!R103),'Panel Spreadsheet'!$E103-'Panel Spreadsheet'!R$4,"")</f>
        <v/>
      </c>
      <c r="S151" t="str">
        <f>IF(ISNUMBER('Panel Spreadsheet'!S103),'Panel Spreadsheet'!$E103-'Panel Spreadsheet'!S$4,"")</f>
        <v/>
      </c>
      <c r="T151" t="str">
        <f>IF(ISNUMBER('Panel Spreadsheet'!T103),'Panel Spreadsheet'!$E103-'Panel Spreadsheet'!T$4,"")</f>
        <v/>
      </c>
      <c r="U151" t="str">
        <f>IF(ISNUMBER('Panel Spreadsheet'!U103),'Panel Spreadsheet'!$E103-'Panel Spreadsheet'!U$4,"")</f>
        <v/>
      </c>
      <c r="V151" t="str">
        <f>IF(ISNUMBER('Panel Spreadsheet'!V103),'Panel Spreadsheet'!$E103-'Panel Spreadsheet'!V$4,"")</f>
        <v/>
      </c>
      <c r="W151" t="str">
        <f>IF(ISNUMBER('Panel Spreadsheet'!W103),'Panel Spreadsheet'!$E103-'Panel Spreadsheet'!W$4,"")</f>
        <v/>
      </c>
      <c r="X151" t="str">
        <f>IF(ISNUMBER('Panel Spreadsheet'!X103),'Panel Spreadsheet'!$E103-'Panel Spreadsheet'!X$4,"")</f>
        <v/>
      </c>
      <c r="Y151" t="str">
        <f>IF(ISNUMBER('Panel Spreadsheet'!Y103),'Panel Spreadsheet'!$E103-'Panel Spreadsheet'!Y$4,"")</f>
        <v/>
      </c>
      <c r="Z151" t="str">
        <f>IF(ISNUMBER('Panel Spreadsheet'!Z103),'Panel Spreadsheet'!$E103-'Panel Spreadsheet'!Z$4,"")</f>
        <v/>
      </c>
      <c r="AA151" t="str">
        <f>IF(ISNUMBER('Panel Spreadsheet'!AA103),'Panel Spreadsheet'!$E103-'Panel Spreadsheet'!AA$4,"")</f>
        <v/>
      </c>
      <c r="AB151" t="str">
        <f>IF(ISNUMBER('Panel Spreadsheet'!AB103),'Panel Spreadsheet'!$E103-'Panel Spreadsheet'!AB$4,"")</f>
        <v/>
      </c>
      <c r="AC151" t="str">
        <f>IF(ISNUMBER('Panel Spreadsheet'!AC103),'Panel Spreadsheet'!$E103-'Panel Spreadsheet'!AC$4,"")</f>
        <v/>
      </c>
      <c r="AD151" t="str">
        <f>IF(ISNUMBER('Panel Spreadsheet'!AD103),'Panel Spreadsheet'!$E103-'Panel Spreadsheet'!AD$4,"")</f>
        <v/>
      </c>
      <c r="AE151" t="str">
        <f>IF(ISNUMBER('Panel Spreadsheet'!AE103),'Panel Spreadsheet'!$E103-'Panel Spreadsheet'!AE$4,"")</f>
        <v/>
      </c>
      <c r="AF151" t="str">
        <f>IF(ISNUMBER('Panel Spreadsheet'!AF103),'Panel Spreadsheet'!$E103-'Panel Spreadsheet'!AF$4,"")</f>
        <v/>
      </c>
      <c r="AG151" t="str">
        <f>IF(ISNUMBER('Panel Spreadsheet'!AG103),'Panel Spreadsheet'!$E103-'Panel Spreadsheet'!AG$4,"")</f>
        <v/>
      </c>
      <c r="AH151" t="str">
        <f>IF(ISNUMBER('Panel Spreadsheet'!AH103),'Panel Spreadsheet'!$E103-'Panel Spreadsheet'!AH$4,"")</f>
        <v/>
      </c>
      <c r="AI151" t="str">
        <f>IF(ISNUMBER('Panel Spreadsheet'!AI103),'Panel Spreadsheet'!$E103-'Panel Spreadsheet'!AI$4,"")</f>
        <v/>
      </c>
      <c r="AJ151" t="str">
        <f>IF(ISNUMBER('Panel Spreadsheet'!AJ103),'Panel Spreadsheet'!$E103-'Panel Spreadsheet'!AJ$4,"")</f>
        <v/>
      </c>
      <c r="AK151" t="str">
        <f>IF(ISNUMBER('Panel Spreadsheet'!AK103),'Panel Spreadsheet'!$E103-'Panel Spreadsheet'!AK$4,"")</f>
        <v/>
      </c>
      <c r="AL151" t="str">
        <f>IF(ISNUMBER('Panel Spreadsheet'!AL103),'Panel Spreadsheet'!$E103-'Panel Spreadsheet'!AL$4,"")</f>
        <v/>
      </c>
      <c r="AM151" t="str">
        <f>IF(ISNUMBER('Panel Spreadsheet'!AM103),'Panel Spreadsheet'!$E103-'Panel Spreadsheet'!AM$4,"")</f>
        <v/>
      </c>
      <c r="AN151" t="str">
        <f>IF(ISNUMBER('Panel Spreadsheet'!AN103),'Panel Spreadsheet'!$E103-'Panel Spreadsheet'!AN$4,"")</f>
        <v/>
      </c>
      <c r="AO151" t="str">
        <f>IF(ISNUMBER('Panel Spreadsheet'!AO103),'Panel Spreadsheet'!$E103-'Panel Spreadsheet'!AO$4,"")</f>
        <v/>
      </c>
      <c r="AP151" t="str">
        <f>IF(ISNUMBER('Panel Spreadsheet'!AP103),'Panel Spreadsheet'!$E103-'Panel Spreadsheet'!AP$4,"")</f>
        <v/>
      </c>
      <c r="AQ151" t="str">
        <f>IF(ISNUMBER('Panel Spreadsheet'!AQ103),'Panel Spreadsheet'!$E103-'Panel Spreadsheet'!AQ$4,"")</f>
        <v/>
      </c>
      <c r="AR151">
        <f>IF(ISNUMBER('Panel Spreadsheet'!AR103),'Panel Spreadsheet'!$E103-'Panel Spreadsheet'!AR$4,"")</f>
        <v>5</v>
      </c>
      <c r="AS151">
        <f>IF(ISNUMBER('Panel Spreadsheet'!AS103),'Panel Spreadsheet'!$E103-'Panel Spreadsheet'!AS$4,"")</f>
        <v>4</v>
      </c>
      <c r="AT151">
        <f>IF(ISNUMBER('Panel Spreadsheet'!AT103),'Panel Spreadsheet'!$E103-'Panel Spreadsheet'!AT$4,"")</f>
        <v>3</v>
      </c>
      <c r="AU151">
        <f>IF(ISNUMBER('Panel Spreadsheet'!AU103),'Panel Spreadsheet'!$E103-'Panel Spreadsheet'!AU$4,"")</f>
        <v>2</v>
      </c>
      <c r="AV151" t="str">
        <f>IF(ISNUMBER('Panel Spreadsheet'!AV103),'Panel Spreadsheet'!$E103-'Panel Spreadsheet'!AV$4,"")</f>
        <v/>
      </c>
      <c r="AW151" t="str">
        <f>IF(ISNUMBER('Panel Spreadsheet'!AW103),'Panel Spreadsheet'!$E103-'Panel Spreadsheet'!AW$4,"")</f>
        <v/>
      </c>
      <c r="AX151" t="str">
        <f>IF(ISNUMBER('Panel Spreadsheet'!AX103),'Panel Spreadsheet'!$E103-'Panel Spreadsheet'!AX$4,"")</f>
        <v/>
      </c>
      <c r="AY151" t="str">
        <f>IF(ISNUMBER('Panel Spreadsheet'!AY103),'Panel Spreadsheet'!$E103-'Panel Spreadsheet'!AY$4,"")</f>
        <v/>
      </c>
    </row>
    <row r="152" spans="1:52" x14ac:dyDescent="0.35">
      <c r="A152" t="s">
        <v>29</v>
      </c>
      <c r="B152" t="s">
        <v>157</v>
      </c>
      <c r="C152" s="15">
        <v>5</v>
      </c>
      <c r="D152">
        <v>1944</v>
      </c>
      <c r="E152">
        <v>1964</v>
      </c>
      <c r="F152" t="str">
        <f>IF(ISNUMBER('Panel Spreadsheet'!F104),'Panel Spreadsheet'!$E104-'Panel Spreadsheet'!F$4,"")</f>
        <v/>
      </c>
      <c r="G152" t="str">
        <f>IF(ISNUMBER('Panel Spreadsheet'!G104),'Panel Spreadsheet'!$E104-'Panel Spreadsheet'!G$4,"")</f>
        <v/>
      </c>
      <c r="H152" t="str">
        <f>IF(ISNUMBER('Panel Spreadsheet'!H104),'Panel Spreadsheet'!$E104-'Panel Spreadsheet'!H$4,"")</f>
        <v/>
      </c>
      <c r="I152" t="str">
        <f>IF(ISNUMBER('Panel Spreadsheet'!I104),'Panel Spreadsheet'!$E104-'Panel Spreadsheet'!I$4,"")</f>
        <v/>
      </c>
      <c r="J152" t="str">
        <f>IF(ISNUMBER('Panel Spreadsheet'!J104),'Panel Spreadsheet'!$E104-'Panel Spreadsheet'!J$4,"")</f>
        <v/>
      </c>
      <c r="K152" t="str">
        <f>IF(ISNUMBER('Panel Spreadsheet'!K104),'Panel Spreadsheet'!$E104-'Panel Spreadsheet'!K$4,"")</f>
        <v/>
      </c>
      <c r="L152" t="str">
        <f>IF(ISNUMBER('Panel Spreadsheet'!L104),'Panel Spreadsheet'!$E104-'Panel Spreadsheet'!L$4,"")</f>
        <v/>
      </c>
      <c r="M152" t="str">
        <f>IF(ISNUMBER('Panel Spreadsheet'!M104),'Panel Spreadsheet'!$E104-'Panel Spreadsheet'!M$4,"")</f>
        <v/>
      </c>
      <c r="N152" t="str">
        <f>IF(ISNUMBER('Panel Spreadsheet'!N104),'Panel Spreadsheet'!$E104-'Panel Spreadsheet'!N$4,"")</f>
        <v/>
      </c>
      <c r="O152" t="str">
        <f>IF(ISNUMBER('Panel Spreadsheet'!O104),'Panel Spreadsheet'!$E104-'Panel Spreadsheet'!O$4,"")</f>
        <v/>
      </c>
      <c r="P152" t="str">
        <f>IF(ISNUMBER('Panel Spreadsheet'!P104),'Panel Spreadsheet'!$E104-'Panel Spreadsheet'!P$4,"")</f>
        <v/>
      </c>
      <c r="Q152" t="str">
        <f>IF(ISNUMBER('Panel Spreadsheet'!Q104),'Panel Spreadsheet'!$E104-'Panel Spreadsheet'!Q$4,"")</f>
        <v/>
      </c>
      <c r="R152" t="str">
        <f>IF(ISNUMBER('Panel Spreadsheet'!R104),'Panel Spreadsheet'!$E104-'Panel Spreadsheet'!R$4,"")</f>
        <v/>
      </c>
      <c r="S152" t="str">
        <f>IF(ISNUMBER('Panel Spreadsheet'!S104),'Panel Spreadsheet'!$E104-'Panel Spreadsheet'!S$4,"")</f>
        <v/>
      </c>
      <c r="T152" t="str">
        <f>IF(ISNUMBER('Panel Spreadsheet'!T104),'Panel Spreadsheet'!$E104-'Panel Spreadsheet'!T$4,"")</f>
        <v/>
      </c>
      <c r="U152" t="str">
        <f>IF(ISNUMBER('Panel Spreadsheet'!U104),'Panel Spreadsheet'!$E104-'Panel Spreadsheet'!U$4,"")</f>
        <v/>
      </c>
      <c r="V152" t="str">
        <f>IF(ISNUMBER('Panel Spreadsheet'!V104),'Panel Spreadsheet'!$E104-'Panel Spreadsheet'!V$4,"")</f>
        <v/>
      </c>
      <c r="W152" t="str">
        <f>IF(ISNUMBER('Panel Spreadsheet'!W104),'Panel Spreadsheet'!$E104-'Panel Spreadsheet'!W$4,"")</f>
        <v/>
      </c>
      <c r="X152">
        <f>IF(ISNUMBER('Panel Spreadsheet'!X104),'Panel Spreadsheet'!$E104-'Panel Spreadsheet'!X$4,"")</f>
        <v>25</v>
      </c>
      <c r="Y152">
        <f>IF(ISNUMBER('Panel Spreadsheet'!Y104),'Panel Spreadsheet'!$E104-'Panel Spreadsheet'!Y$4,"")</f>
        <v>24</v>
      </c>
      <c r="Z152">
        <f>IF(ISNUMBER('Panel Spreadsheet'!Z104),'Panel Spreadsheet'!$E104-'Panel Spreadsheet'!Z$4,"")</f>
        <v>23</v>
      </c>
      <c r="AA152">
        <f>IF(ISNUMBER('Panel Spreadsheet'!AA104),'Panel Spreadsheet'!$E104-'Panel Spreadsheet'!AA$4,"")</f>
        <v>22</v>
      </c>
      <c r="AB152">
        <f>IF(ISNUMBER('Panel Spreadsheet'!AB104),'Panel Spreadsheet'!$E104-'Panel Spreadsheet'!AB$4,"")</f>
        <v>21</v>
      </c>
      <c r="AC152" t="str">
        <f>IF(ISNUMBER('Panel Spreadsheet'!AC104),'Panel Spreadsheet'!$E104-'Panel Spreadsheet'!AC$4,"")</f>
        <v/>
      </c>
      <c r="AD152" t="str">
        <f>IF(ISNUMBER('Panel Spreadsheet'!AD104),'Panel Spreadsheet'!$E104-'Panel Spreadsheet'!AD$4,"")</f>
        <v/>
      </c>
      <c r="AE152" t="str">
        <f>IF(ISNUMBER('Panel Spreadsheet'!AE104),'Panel Spreadsheet'!$E104-'Panel Spreadsheet'!AE$4,"")</f>
        <v/>
      </c>
      <c r="AF152" t="str">
        <f>IF(ISNUMBER('Panel Spreadsheet'!AF104),'Panel Spreadsheet'!$E104-'Panel Spreadsheet'!AF$4,"")</f>
        <v/>
      </c>
      <c r="AG152" t="str">
        <f>IF(ISNUMBER('Panel Spreadsheet'!AG104),'Panel Spreadsheet'!$E104-'Panel Spreadsheet'!AG$4,"")</f>
        <v/>
      </c>
      <c r="AH152" t="str">
        <f>IF(ISNUMBER('Panel Spreadsheet'!AH104),'Panel Spreadsheet'!$E104-'Panel Spreadsheet'!AH$4,"")</f>
        <v/>
      </c>
      <c r="AI152" t="str">
        <f>IF(ISNUMBER('Panel Spreadsheet'!AI104),'Panel Spreadsheet'!$E104-'Panel Spreadsheet'!AI$4,"")</f>
        <v/>
      </c>
      <c r="AJ152" t="str">
        <f>IF(ISNUMBER('Panel Spreadsheet'!AJ104),'Panel Spreadsheet'!$E104-'Panel Spreadsheet'!AJ$4,"")</f>
        <v/>
      </c>
      <c r="AK152" t="str">
        <f>IF(ISNUMBER('Panel Spreadsheet'!AK104),'Panel Spreadsheet'!$E104-'Panel Spreadsheet'!AK$4,"")</f>
        <v/>
      </c>
      <c r="AL152" t="str">
        <f>IF(ISNUMBER('Panel Spreadsheet'!AL104),'Panel Spreadsheet'!$E104-'Panel Spreadsheet'!AL$4,"")</f>
        <v/>
      </c>
      <c r="AM152" t="str">
        <f>IF(ISNUMBER('Panel Spreadsheet'!AM104),'Panel Spreadsheet'!$E104-'Panel Spreadsheet'!AM$4,"")</f>
        <v/>
      </c>
      <c r="AN152" t="str">
        <f>IF(ISNUMBER('Panel Spreadsheet'!AN104),'Panel Spreadsheet'!$E104-'Panel Spreadsheet'!AN$4,"")</f>
        <v/>
      </c>
      <c r="AO152" t="str">
        <f>IF(ISNUMBER('Panel Spreadsheet'!AO104),'Panel Spreadsheet'!$E104-'Panel Spreadsheet'!AO$4,"")</f>
        <v/>
      </c>
      <c r="AP152" t="str">
        <f>IF(ISNUMBER('Panel Spreadsheet'!AP104),'Panel Spreadsheet'!$E104-'Panel Spreadsheet'!AP$4,"")</f>
        <v/>
      </c>
      <c r="AQ152" t="str">
        <f>IF(ISNUMBER('Panel Spreadsheet'!AQ104),'Panel Spreadsheet'!$E104-'Panel Spreadsheet'!AQ$4,"")</f>
        <v/>
      </c>
      <c r="AR152" t="str">
        <f>IF(ISNUMBER('Panel Spreadsheet'!AR104),'Panel Spreadsheet'!$E104-'Panel Spreadsheet'!AR$4,"")</f>
        <v/>
      </c>
      <c r="AS152" t="str">
        <f>IF(ISNUMBER('Panel Spreadsheet'!AS104),'Panel Spreadsheet'!$E104-'Panel Spreadsheet'!AS$4,"")</f>
        <v/>
      </c>
      <c r="AT152" t="str">
        <f>IF(ISNUMBER('Panel Spreadsheet'!AT104),'Panel Spreadsheet'!$E104-'Panel Spreadsheet'!AT$4,"")</f>
        <v/>
      </c>
      <c r="AU152" t="str">
        <f>IF(ISNUMBER('Panel Spreadsheet'!AU104),'Panel Spreadsheet'!$E104-'Panel Spreadsheet'!AU$4,"")</f>
        <v/>
      </c>
      <c r="AV152" t="str">
        <f>IF(ISNUMBER('Panel Spreadsheet'!AV104),'Panel Spreadsheet'!$E104-'Panel Spreadsheet'!AV$4,"")</f>
        <v/>
      </c>
      <c r="AW152" t="str">
        <f>IF(ISNUMBER('Panel Spreadsheet'!AW104),'Panel Spreadsheet'!$E104-'Panel Spreadsheet'!AW$4,"")</f>
        <v/>
      </c>
      <c r="AX152" t="str">
        <f>IF(ISNUMBER('Panel Spreadsheet'!AX104),'Panel Spreadsheet'!$E104-'Panel Spreadsheet'!AX$4,"")</f>
        <v/>
      </c>
      <c r="AY152" t="str">
        <f>IF(ISNUMBER('Panel Spreadsheet'!AY104),'Panel Spreadsheet'!$E104-'Panel Spreadsheet'!AY$4,"")</f>
        <v/>
      </c>
    </row>
    <row r="153" spans="1:52" x14ac:dyDescent="0.35">
      <c r="A153" t="s">
        <v>17</v>
      </c>
      <c r="B153" t="s">
        <v>157</v>
      </c>
      <c r="C153" s="15">
        <v>5</v>
      </c>
      <c r="D153">
        <v>1928</v>
      </c>
      <c r="E153" s="112">
        <v>1928</v>
      </c>
      <c r="F153">
        <f>IF(ISNUMBER('Panel Spreadsheet'!F105),'Panel Spreadsheet'!$E105-'Panel Spreadsheet'!F$4,"")</f>
        <v>7</v>
      </c>
      <c r="G153">
        <f>IF(ISNUMBER('Panel Spreadsheet'!G105),'Panel Spreadsheet'!$E105-'Panel Spreadsheet'!G$4,"")</f>
        <v>6</v>
      </c>
      <c r="H153" t="str">
        <f>IF(ISNUMBER('Panel Spreadsheet'!H105),'Panel Spreadsheet'!$E105-'Panel Spreadsheet'!H$4,"")</f>
        <v/>
      </c>
      <c r="I153" t="str">
        <f>IF(ISNUMBER('Panel Spreadsheet'!I105),'Panel Spreadsheet'!$E105-'Panel Spreadsheet'!I$4,"")</f>
        <v/>
      </c>
      <c r="J153" t="str">
        <f>IF(ISNUMBER('Panel Spreadsheet'!J105),'Panel Spreadsheet'!$E105-'Panel Spreadsheet'!J$4,"")</f>
        <v/>
      </c>
      <c r="K153" t="str">
        <f>IF(ISNUMBER('Panel Spreadsheet'!K105),'Panel Spreadsheet'!$E105-'Panel Spreadsheet'!K$4,"")</f>
        <v/>
      </c>
      <c r="L153" t="str">
        <f>IF(ISNUMBER('Panel Spreadsheet'!L105),'Panel Spreadsheet'!$E105-'Panel Spreadsheet'!L$4,"")</f>
        <v/>
      </c>
      <c r="M153" t="str">
        <f>IF(ISNUMBER('Panel Spreadsheet'!M105),'Panel Spreadsheet'!$E105-'Panel Spreadsheet'!M$4,"")</f>
        <v/>
      </c>
      <c r="N153" t="str">
        <f>IF(ISNUMBER('Panel Spreadsheet'!N105),'Panel Spreadsheet'!$E105-'Panel Spreadsheet'!N$4,"")</f>
        <v/>
      </c>
      <c r="O153" t="str">
        <f>IF(ISNUMBER('Panel Spreadsheet'!O105),'Panel Spreadsheet'!$E105-'Panel Spreadsheet'!O$4,"")</f>
        <v/>
      </c>
      <c r="P153" t="str">
        <f>IF(ISNUMBER('Panel Spreadsheet'!P105),'Panel Spreadsheet'!$E105-'Panel Spreadsheet'!P$4,"")</f>
        <v/>
      </c>
      <c r="Q153" t="str">
        <f>IF(ISNUMBER('Panel Spreadsheet'!Q105),'Panel Spreadsheet'!$E105-'Panel Spreadsheet'!Q$4,"")</f>
        <v/>
      </c>
      <c r="R153" t="str">
        <f>IF(ISNUMBER('Panel Spreadsheet'!R105),'Panel Spreadsheet'!$E105-'Panel Spreadsheet'!R$4,"")</f>
        <v/>
      </c>
      <c r="S153" t="str">
        <f>IF(ISNUMBER('Panel Spreadsheet'!S105),'Panel Spreadsheet'!$E105-'Panel Spreadsheet'!S$4,"")</f>
        <v/>
      </c>
      <c r="T153" t="str">
        <f>IF(ISNUMBER('Panel Spreadsheet'!T105),'Panel Spreadsheet'!$E105-'Panel Spreadsheet'!T$4,"")</f>
        <v/>
      </c>
      <c r="U153" t="str">
        <f>IF(ISNUMBER('Panel Spreadsheet'!U105),'Panel Spreadsheet'!$E105-'Panel Spreadsheet'!U$4,"")</f>
        <v/>
      </c>
      <c r="V153" t="str">
        <f>IF(ISNUMBER('Panel Spreadsheet'!V105),'Panel Spreadsheet'!$E105-'Panel Spreadsheet'!V$4,"")</f>
        <v/>
      </c>
      <c r="W153" t="str">
        <f>IF(ISNUMBER('Panel Spreadsheet'!W105),'Panel Spreadsheet'!$E105-'Panel Spreadsheet'!W$4,"")</f>
        <v/>
      </c>
      <c r="X153" t="str">
        <f>IF(ISNUMBER('Panel Spreadsheet'!X105),'Panel Spreadsheet'!$E105-'Panel Spreadsheet'!X$4,"")</f>
        <v/>
      </c>
      <c r="Y153" t="str">
        <f>IF(ISNUMBER('Panel Spreadsheet'!Y105),'Panel Spreadsheet'!$E105-'Panel Spreadsheet'!Y$4,"")</f>
        <v/>
      </c>
      <c r="Z153" t="str">
        <f>IF(ISNUMBER('Panel Spreadsheet'!Z105),'Panel Spreadsheet'!$E105-'Panel Spreadsheet'!Z$4,"")</f>
        <v/>
      </c>
      <c r="AA153" t="str">
        <f>IF(ISNUMBER('Panel Spreadsheet'!AA105),'Panel Spreadsheet'!$E105-'Panel Spreadsheet'!AA$4,"")</f>
        <v/>
      </c>
      <c r="AB153" t="str">
        <f>IF(ISNUMBER('Panel Spreadsheet'!AB105),'Panel Spreadsheet'!$E105-'Panel Spreadsheet'!AB$4,"")</f>
        <v/>
      </c>
      <c r="AC153" t="str">
        <f>IF(ISNUMBER('Panel Spreadsheet'!AC105),'Panel Spreadsheet'!$E105-'Panel Spreadsheet'!AC$4,"")</f>
        <v/>
      </c>
      <c r="AD153" t="str">
        <f>IF(ISNUMBER('Panel Spreadsheet'!AD105),'Panel Spreadsheet'!$E105-'Panel Spreadsheet'!AD$4,"")</f>
        <v/>
      </c>
      <c r="AE153" t="str">
        <f>IF(ISNUMBER('Panel Spreadsheet'!AE105),'Panel Spreadsheet'!$E105-'Panel Spreadsheet'!AE$4,"")</f>
        <v/>
      </c>
      <c r="AF153" t="str">
        <f>IF(ISNUMBER('Panel Spreadsheet'!AF105),'Panel Spreadsheet'!$E105-'Panel Spreadsheet'!AF$4,"")</f>
        <v/>
      </c>
      <c r="AG153" t="str">
        <f>IF(ISNUMBER('Panel Spreadsheet'!AG105),'Panel Spreadsheet'!$E105-'Panel Spreadsheet'!AG$4,"")</f>
        <v/>
      </c>
      <c r="AH153" t="str">
        <f>IF(ISNUMBER('Panel Spreadsheet'!AH105),'Panel Spreadsheet'!$E105-'Panel Spreadsheet'!AH$4,"")</f>
        <v/>
      </c>
      <c r="AI153" t="str">
        <f>IF(ISNUMBER('Panel Spreadsheet'!AI105),'Panel Spreadsheet'!$E105-'Panel Spreadsheet'!AI$4,"")</f>
        <v/>
      </c>
      <c r="AJ153" t="str">
        <f>IF(ISNUMBER('Panel Spreadsheet'!AJ105),'Panel Spreadsheet'!$E105-'Panel Spreadsheet'!AJ$4,"")</f>
        <v/>
      </c>
      <c r="AK153" t="str">
        <f>IF(ISNUMBER('Panel Spreadsheet'!AK105),'Panel Spreadsheet'!$E105-'Panel Spreadsheet'!AK$4,"")</f>
        <v/>
      </c>
      <c r="AL153" t="str">
        <f>IF(ISNUMBER('Panel Spreadsheet'!AL105),'Panel Spreadsheet'!$E105-'Panel Spreadsheet'!AL$4,"")</f>
        <v/>
      </c>
      <c r="AM153" t="str">
        <f>IF(ISNUMBER('Panel Spreadsheet'!AM105),'Panel Spreadsheet'!$E105-'Panel Spreadsheet'!AM$4,"")</f>
        <v/>
      </c>
      <c r="AN153" t="str">
        <f>IF(ISNUMBER('Panel Spreadsheet'!AN105),'Panel Spreadsheet'!$E105-'Panel Spreadsheet'!AN$4,"")</f>
        <v/>
      </c>
      <c r="AO153" t="str">
        <f>IF(ISNUMBER('Panel Spreadsheet'!AO105),'Panel Spreadsheet'!$E105-'Panel Spreadsheet'!AO$4,"")</f>
        <v/>
      </c>
      <c r="AP153" t="str">
        <f>IF(ISNUMBER('Panel Spreadsheet'!AP105),'Panel Spreadsheet'!$E105-'Panel Spreadsheet'!AP$4,"")</f>
        <v/>
      </c>
      <c r="AQ153" t="str">
        <f>IF(ISNUMBER('Panel Spreadsheet'!AQ105),'Panel Spreadsheet'!$E105-'Panel Spreadsheet'!AQ$4,"")</f>
        <v/>
      </c>
      <c r="AR153" t="str">
        <f>IF(ISNUMBER('Panel Spreadsheet'!AR105),'Panel Spreadsheet'!$E105-'Panel Spreadsheet'!AR$4,"")</f>
        <v/>
      </c>
      <c r="AS153" t="str">
        <f>IF(ISNUMBER('Panel Spreadsheet'!AS105),'Panel Spreadsheet'!$E105-'Panel Spreadsheet'!AS$4,"")</f>
        <v/>
      </c>
      <c r="AT153" t="str">
        <f>IF(ISNUMBER('Panel Spreadsheet'!AT105),'Panel Spreadsheet'!$E105-'Panel Spreadsheet'!AT$4,"")</f>
        <v/>
      </c>
      <c r="AU153" t="str">
        <f>IF(ISNUMBER('Panel Spreadsheet'!AU105),'Panel Spreadsheet'!$E105-'Panel Spreadsheet'!AU$4,"")</f>
        <v/>
      </c>
      <c r="AV153" t="str">
        <f>IF(ISNUMBER('Panel Spreadsheet'!AV105),'Panel Spreadsheet'!$E105-'Panel Spreadsheet'!AV$4,"")</f>
        <v/>
      </c>
      <c r="AW153" t="str">
        <f>IF(ISNUMBER('Panel Spreadsheet'!AW105),'Panel Spreadsheet'!$E105-'Panel Spreadsheet'!AW$4,"")</f>
        <v/>
      </c>
      <c r="AX153" t="str">
        <f>IF(ISNUMBER('Panel Spreadsheet'!AX105),'Panel Spreadsheet'!$E105-'Panel Spreadsheet'!AX$4,"")</f>
        <v/>
      </c>
      <c r="AY153" t="str">
        <f>IF(ISNUMBER('Panel Spreadsheet'!AY105),'Panel Spreadsheet'!$E105-'Panel Spreadsheet'!AY$4,"")</f>
        <v/>
      </c>
    </row>
    <row r="154" spans="1:52" x14ac:dyDescent="0.35">
      <c r="A154" t="s">
        <v>176</v>
      </c>
      <c r="B154" t="s">
        <v>157</v>
      </c>
      <c r="C154" s="15">
        <v>5</v>
      </c>
      <c r="D154">
        <v>1928</v>
      </c>
      <c r="E154" s="112">
        <v>1928</v>
      </c>
      <c r="F154">
        <f>IF(ISNUMBER('Panel Spreadsheet'!F106),'Panel Spreadsheet'!$E106-'Panel Spreadsheet'!F$4,"")</f>
        <v>7</v>
      </c>
      <c r="G154">
        <f>IF(ISNUMBER('Panel Spreadsheet'!G106),'Panel Spreadsheet'!$E106-'Panel Spreadsheet'!G$4,"")</f>
        <v>6</v>
      </c>
      <c r="H154" t="str">
        <f>IF(ISNUMBER('Panel Spreadsheet'!H106),'Panel Spreadsheet'!$E106-'Panel Spreadsheet'!H$4,"")</f>
        <v/>
      </c>
      <c r="I154" t="str">
        <f>IF(ISNUMBER('Panel Spreadsheet'!I106),'Panel Spreadsheet'!$E106-'Panel Spreadsheet'!I$4,"")</f>
        <v/>
      </c>
      <c r="J154" t="str">
        <f>IF(ISNUMBER('Panel Spreadsheet'!J106),'Panel Spreadsheet'!$E106-'Panel Spreadsheet'!J$4,"")</f>
        <v/>
      </c>
      <c r="K154" t="str">
        <f>IF(ISNUMBER('Panel Spreadsheet'!K106),'Panel Spreadsheet'!$E106-'Panel Spreadsheet'!K$4,"")</f>
        <v/>
      </c>
      <c r="L154" t="str">
        <f>IF(ISNUMBER('Panel Spreadsheet'!L106),'Panel Spreadsheet'!$E106-'Panel Spreadsheet'!L$4,"")</f>
        <v/>
      </c>
      <c r="M154" t="str">
        <f>IF(ISNUMBER('Panel Spreadsheet'!M106),'Panel Spreadsheet'!$E106-'Panel Spreadsheet'!M$4,"")</f>
        <v/>
      </c>
      <c r="N154" t="str">
        <f>IF(ISNUMBER('Panel Spreadsheet'!N106),'Panel Spreadsheet'!$E106-'Panel Spreadsheet'!N$4,"")</f>
        <v/>
      </c>
      <c r="O154" t="str">
        <f>IF(ISNUMBER('Panel Spreadsheet'!O106),'Panel Spreadsheet'!$E106-'Panel Spreadsheet'!O$4,"")</f>
        <v/>
      </c>
      <c r="P154" t="str">
        <f>IF(ISNUMBER('Panel Spreadsheet'!P106),'Panel Spreadsheet'!$E106-'Panel Spreadsheet'!P$4,"")</f>
        <v/>
      </c>
      <c r="Q154" t="str">
        <f>IF(ISNUMBER('Panel Spreadsheet'!Q106),'Panel Spreadsheet'!$E106-'Panel Spreadsheet'!Q$4,"")</f>
        <v/>
      </c>
      <c r="R154" t="str">
        <f>IF(ISNUMBER('Panel Spreadsheet'!R106),'Panel Spreadsheet'!$E106-'Panel Spreadsheet'!R$4,"")</f>
        <v/>
      </c>
      <c r="S154" t="str">
        <f>IF(ISNUMBER('Panel Spreadsheet'!S106),'Panel Spreadsheet'!$E106-'Panel Spreadsheet'!S$4,"")</f>
        <v/>
      </c>
      <c r="T154" t="str">
        <f>IF(ISNUMBER('Panel Spreadsheet'!T106),'Panel Spreadsheet'!$E106-'Panel Spreadsheet'!T$4,"")</f>
        <v/>
      </c>
      <c r="U154" t="str">
        <f>IF(ISNUMBER('Panel Spreadsheet'!U106),'Panel Spreadsheet'!$E106-'Panel Spreadsheet'!U$4,"")</f>
        <v/>
      </c>
      <c r="V154" t="str">
        <f>IF(ISNUMBER('Panel Spreadsheet'!V106),'Panel Spreadsheet'!$E106-'Panel Spreadsheet'!V$4,"")</f>
        <v/>
      </c>
      <c r="W154" t="str">
        <f>IF(ISNUMBER('Panel Spreadsheet'!W106),'Panel Spreadsheet'!$E106-'Panel Spreadsheet'!W$4,"")</f>
        <v/>
      </c>
      <c r="X154" t="str">
        <f>IF(ISNUMBER('Panel Spreadsheet'!X106),'Panel Spreadsheet'!$E106-'Panel Spreadsheet'!X$4,"")</f>
        <v/>
      </c>
      <c r="Y154" t="str">
        <f>IF(ISNUMBER('Panel Spreadsheet'!Y106),'Panel Spreadsheet'!$E106-'Panel Spreadsheet'!Y$4,"")</f>
        <v/>
      </c>
      <c r="Z154" t="str">
        <f>IF(ISNUMBER('Panel Spreadsheet'!Z106),'Panel Spreadsheet'!$E106-'Panel Spreadsheet'!Z$4,"")</f>
        <v/>
      </c>
      <c r="AA154" t="str">
        <f>IF(ISNUMBER('Panel Spreadsheet'!AA106),'Panel Spreadsheet'!$E106-'Panel Spreadsheet'!AA$4,"")</f>
        <v/>
      </c>
      <c r="AB154" t="str">
        <f>IF(ISNUMBER('Panel Spreadsheet'!AB106),'Panel Spreadsheet'!$E106-'Panel Spreadsheet'!AB$4,"")</f>
        <v/>
      </c>
      <c r="AC154" t="str">
        <f>IF(ISNUMBER('Panel Spreadsheet'!AC106),'Panel Spreadsheet'!$E106-'Panel Spreadsheet'!AC$4,"")</f>
        <v/>
      </c>
      <c r="AD154" t="str">
        <f>IF(ISNUMBER('Panel Spreadsheet'!AD106),'Panel Spreadsheet'!$E106-'Panel Spreadsheet'!AD$4,"")</f>
        <v/>
      </c>
      <c r="AE154" t="str">
        <f>IF(ISNUMBER('Panel Spreadsheet'!AE106),'Panel Spreadsheet'!$E106-'Panel Spreadsheet'!AE$4,"")</f>
        <v/>
      </c>
      <c r="AF154" t="str">
        <f>IF(ISNUMBER('Panel Spreadsheet'!AF106),'Panel Spreadsheet'!$E106-'Panel Spreadsheet'!AF$4,"")</f>
        <v/>
      </c>
      <c r="AG154" t="str">
        <f>IF(ISNUMBER('Panel Spreadsheet'!AG106),'Panel Spreadsheet'!$E106-'Panel Spreadsheet'!AG$4,"")</f>
        <v/>
      </c>
      <c r="AH154" t="str">
        <f>IF(ISNUMBER('Panel Spreadsheet'!AH106),'Panel Spreadsheet'!$E106-'Panel Spreadsheet'!AH$4,"")</f>
        <v/>
      </c>
      <c r="AI154" t="str">
        <f>IF(ISNUMBER('Panel Spreadsheet'!AI106),'Panel Spreadsheet'!$E106-'Panel Spreadsheet'!AI$4,"")</f>
        <v/>
      </c>
      <c r="AJ154" t="str">
        <f>IF(ISNUMBER('Panel Spreadsheet'!AJ106),'Panel Spreadsheet'!$E106-'Panel Spreadsheet'!AJ$4,"")</f>
        <v/>
      </c>
      <c r="AK154" t="str">
        <f>IF(ISNUMBER('Panel Spreadsheet'!AK106),'Panel Spreadsheet'!$E106-'Panel Spreadsheet'!AK$4,"")</f>
        <v/>
      </c>
      <c r="AL154" t="str">
        <f>IF(ISNUMBER('Panel Spreadsheet'!AL106),'Panel Spreadsheet'!$E106-'Panel Spreadsheet'!AL$4,"")</f>
        <v/>
      </c>
      <c r="AM154" t="str">
        <f>IF(ISNUMBER('Panel Spreadsheet'!AM106),'Panel Spreadsheet'!$E106-'Panel Spreadsheet'!AM$4,"")</f>
        <v/>
      </c>
      <c r="AN154" t="str">
        <f>IF(ISNUMBER('Panel Spreadsheet'!AN106),'Panel Spreadsheet'!$E106-'Panel Spreadsheet'!AN$4,"")</f>
        <v/>
      </c>
      <c r="AO154" t="str">
        <f>IF(ISNUMBER('Panel Spreadsheet'!AO106),'Panel Spreadsheet'!$E106-'Panel Spreadsheet'!AO$4,"")</f>
        <v/>
      </c>
      <c r="AP154" t="str">
        <f>IF(ISNUMBER('Panel Spreadsheet'!AP106),'Panel Spreadsheet'!$E106-'Panel Spreadsheet'!AP$4,"")</f>
        <v/>
      </c>
      <c r="AQ154" t="str">
        <f>IF(ISNUMBER('Panel Spreadsheet'!AQ106),'Panel Spreadsheet'!$E106-'Panel Spreadsheet'!AQ$4,"")</f>
        <v/>
      </c>
      <c r="AR154" t="str">
        <f>IF(ISNUMBER('Panel Spreadsheet'!AR106),'Panel Spreadsheet'!$E106-'Panel Spreadsheet'!AR$4,"")</f>
        <v/>
      </c>
      <c r="AS154" t="str">
        <f>IF(ISNUMBER('Panel Spreadsheet'!AS106),'Panel Spreadsheet'!$E106-'Panel Spreadsheet'!AS$4,"")</f>
        <v/>
      </c>
      <c r="AT154" t="str">
        <f>IF(ISNUMBER('Panel Spreadsheet'!AT106),'Panel Spreadsheet'!$E106-'Panel Spreadsheet'!AT$4,"")</f>
        <v/>
      </c>
      <c r="AU154" t="str">
        <f>IF(ISNUMBER('Panel Spreadsheet'!AU106),'Panel Spreadsheet'!$E106-'Panel Spreadsheet'!AU$4,"")</f>
        <v/>
      </c>
      <c r="AV154" t="str">
        <f>IF(ISNUMBER('Panel Spreadsheet'!AV106),'Panel Spreadsheet'!$E106-'Panel Spreadsheet'!AV$4,"")</f>
        <v/>
      </c>
      <c r="AW154" t="str">
        <f>IF(ISNUMBER('Panel Spreadsheet'!AW106),'Panel Spreadsheet'!$E106-'Panel Spreadsheet'!AW$4,"")</f>
        <v/>
      </c>
      <c r="AX154" t="str">
        <f>IF(ISNUMBER('Panel Spreadsheet'!AX106),'Panel Spreadsheet'!$E106-'Panel Spreadsheet'!AX$4,"")</f>
        <v/>
      </c>
      <c r="AY154" t="str">
        <f>IF(ISNUMBER('Panel Spreadsheet'!AY106),'Panel Spreadsheet'!$E106-'Panel Spreadsheet'!AY$4,"")</f>
        <v/>
      </c>
    </row>
    <row r="155" spans="1:52" x14ac:dyDescent="0.35">
      <c r="A155" t="s">
        <v>17</v>
      </c>
      <c r="B155" t="s">
        <v>157</v>
      </c>
      <c r="C155" s="15">
        <v>5</v>
      </c>
      <c r="D155">
        <v>1929</v>
      </c>
      <c r="E155" s="112">
        <v>1929</v>
      </c>
      <c r="F155">
        <f>IF(ISNUMBER('Panel Spreadsheet'!F107),'Panel Spreadsheet'!$E107-'Panel Spreadsheet'!F$4,"")</f>
        <v>8</v>
      </c>
      <c r="G155">
        <f>IF(ISNUMBER('Panel Spreadsheet'!G107),'Panel Spreadsheet'!$E107-'Panel Spreadsheet'!G$4,"")</f>
        <v>7</v>
      </c>
      <c r="H155" t="str">
        <f>IF(ISNUMBER('Panel Spreadsheet'!H107),'Panel Spreadsheet'!$E107-'Panel Spreadsheet'!H$4,"")</f>
        <v/>
      </c>
      <c r="I155" t="str">
        <f>IF(ISNUMBER('Panel Spreadsheet'!I107),'Panel Spreadsheet'!$E107-'Panel Spreadsheet'!I$4,"")</f>
        <v/>
      </c>
      <c r="J155" t="str">
        <f>IF(ISNUMBER('Panel Spreadsheet'!J107),'Panel Spreadsheet'!$E107-'Panel Spreadsheet'!J$4,"")</f>
        <v/>
      </c>
      <c r="K155" t="str">
        <f>IF(ISNUMBER('Panel Spreadsheet'!K107),'Panel Spreadsheet'!$E107-'Panel Spreadsheet'!K$4,"")</f>
        <v/>
      </c>
      <c r="L155" t="str">
        <f>IF(ISNUMBER('Panel Spreadsheet'!L107),'Panel Spreadsheet'!$E107-'Panel Spreadsheet'!L$4,"")</f>
        <v/>
      </c>
      <c r="M155" t="str">
        <f>IF(ISNUMBER('Panel Spreadsheet'!M107),'Panel Spreadsheet'!$E107-'Panel Spreadsheet'!M$4,"")</f>
        <v/>
      </c>
      <c r="N155" t="str">
        <f>IF(ISNUMBER('Panel Spreadsheet'!N107),'Panel Spreadsheet'!$E107-'Panel Spreadsheet'!N$4,"")</f>
        <v/>
      </c>
      <c r="O155" t="str">
        <f>IF(ISNUMBER('Panel Spreadsheet'!O107),'Panel Spreadsheet'!$E107-'Panel Spreadsheet'!O$4,"")</f>
        <v/>
      </c>
      <c r="P155" t="str">
        <f>IF(ISNUMBER('Panel Spreadsheet'!P107),'Panel Spreadsheet'!$E107-'Panel Spreadsheet'!P$4,"")</f>
        <v/>
      </c>
      <c r="Q155" t="str">
        <f>IF(ISNUMBER('Panel Spreadsheet'!Q107),'Panel Spreadsheet'!$E107-'Panel Spreadsheet'!Q$4,"")</f>
        <v/>
      </c>
      <c r="R155" t="str">
        <f>IF(ISNUMBER('Panel Spreadsheet'!R107),'Panel Spreadsheet'!$E107-'Panel Spreadsheet'!R$4,"")</f>
        <v/>
      </c>
      <c r="S155" t="str">
        <f>IF(ISNUMBER('Panel Spreadsheet'!S107),'Panel Spreadsheet'!$E107-'Panel Spreadsheet'!S$4,"")</f>
        <v/>
      </c>
      <c r="T155" t="str">
        <f>IF(ISNUMBER('Panel Spreadsheet'!T107),'Panel Spreadsheet'!$E107-'Panel Spreadsheet'!T$4,"")</f>
        <v/>
      </c>
      <c r="U155" t="str">
        <f>IF(ISNUMBER('Panel Spreadsheet'!U107),'Panel Spreadsheet'!$E107-'Panel Spreadsheet'!U$4,"")</f>
        <v/>
      </c>
      <c r="V155" t="str">
        <f>IF(ISNUMBER('Panel Spreadsheet'!V107),'Panel Spreadsheet'!$E107-'Panel Spreadsheet'!V$4,"")</f>
        <v/>
      </c>
      <c r="W155" t="str">
        <f>IF(ISNUMBER('Panel Spreadsheet'!W107),'Panel Spreadsheet'!$E107-'Panel Spreadsheet'!W$4,"")</f>
        <v/>
      </c>
      <c r="X155" t="str">
        <f>IF(ISNUMBER('Panel Spreadsheet'!X107),'Panel Spreadsheet'!$E107-'Panel Spreadsheet'!X$4,"")</f>
        <v/>
      </c>
      <c r="Y155" t="str">
        <f>IF(ISNUMBER('Panel Spreadsheet'!Y107),'Panel Spreadsheet'!$E107-'Panel Spreadsheet'!Y$4,"")</f>
        <v/>
      </c>
      <c r="Z155" t="str">
        <f>IF(ISNUMBER('Panel Spreadsheet'!Z107),'Panel Spreadsheet'!$E107-'Panel Spreadsheet'!Z$4,"")</f>
        <v/>
      </c>
      <c r="AA155" t="str">
        <f>IF(ISNUMBER('Panel Spreadsheet'!AA107),'Panel Spreadsheet'!$E107-'Panel Spreadsheet'!AA$4,"")</f>
        <v/>
      </c>
      <c r="AB155" t="str">
        <f>IF(ISNUMBER('Panel Spreadsheet'!AB107),'Panel Spreadsheet'!$E107-'Panel Spreadsheet'!AB$4,"")</f>
        <v/>
      </c>
      <c r="AC155" t="str">
        <f>IF(ISNUMBER('Panel Spreadsheet'!AC107),'Panel Spreadsheet'!$E107-'Panel Spreadsheet'!AC$4,"")</f>
        <v/>
      </c>
      <c r="AD155" t="str">
        <f>IF(ISNUMBER('Panel Spreadsheet'!AD107),'Panel Spreadsheet'!$E107-'Panel Spreadsheet'!AD$4,"")</f>
        <v/>
      </c>
      <c r="AE155" t="str">
        <f>IF(ISNUMBER('Panel Spreadsheet'!AE107),'Panel Spreadsheet'!$E107-'Panel Spreadsheet'!AE$4,"")</f>
        <v/>
      </c>
      <c r="AF155" t="str">
        <f>IF(ISNUMBER('Panel Spreadsheet'!AF107),'Panel Spreadsheet'!$E107-'Panel Spreadsheet'!AF$4,"")</f>
        <v/>
      </c>
      <c r="AG155" t="str">
        <f>IF(ISNUMBER('Panel Spreadsheet'!AG107),'Panel Spreadsheet'!$E107-'Panel Spreadsheet'!AG$4,"")</f>
        <v/>
      </c>
      <c r="AH155" t="str">
        <f>IF(ISNUMBER('Panel Spreadsheet'!AH107),'Panel Spreadsheet'!$E107-'Panel Spreadsheet'!AH$4,"")</f>
        <v/>
      </c>
      <c r="AI155" t="str">
        <f>IF(ISNUMBER('Panel Spreadsheet'!AI107),'Panel Spreadsheet'!$E107-'Panel Spreadsheet'!AI$4,"")</f>
        <v/>
      </c>
      <c r="AJ155" t="str">
        <f>IF(ISNUMBER('Panel Spreadsheet'!AJ107),'Panel Spreadsheet'!$E107-'Panel Spreadsheet'!AJ$4,"")</f>
        <v/>
      </c>
      <c r="AK155" t="str">
        <f>IF(ISNUMBER('Panel Spreadsheet'!AK107),'Panel Spreadsheet'!$E107-'Panel Spreadsheet'!AK$4,"")</f>
        <v/>
      </c>
      <c r="AL155" t="str">
        <f>IF(ISNUMBER('Panel Spreadsheet'!AL107),'Panel Spreadsheet'!$E107-'Panel Spreadsheet'!AL$4,"")</f>
        <v/>
      </c>
      <c r="AM155" t="str">
        <f>IF(ISNUMBER('Panel Spreadsheet'!AM107),'Panel Spreadsheet'!$E107-'Panel Spreadsheet'!AM$4,"")</f>
        <v/>
      </c>
      <c r="AN155" t="str">
        <f>IF(ISNUMBER('Panel Spreadsheet'!AN107),'Panel Spreadsheet'!$E107-'Panel Spreadsheet'!AN$4,"")</f>
        <v/>
      </c>
      <c r="AO155" t="str">
        <f>IF(ISNUMBER('Panel Spreadsheet'!AO107),'Panel Spreadsheet'!$E107-'Panel Spreadsheet'!AO$4,"")</f>
        <v/>
      </c>
      <c r="AP155" t="str">
        <f>IF(ISNUMBER('Panel Spreadsheet'!AP107),'Panel Spreadsheet'!$E107-'Panel Spreadsheet'!AP$4,"")</f>
        <v/>
      </c>
      <c r="AQ155" t="str">
        <f>IF(ISNUMBER('Panel Spreadsheet'!AQ107),'Panel Spreadsheet'!$E107-'Panel Spreadsheet'!AQ$4,"")</f>
        <v/>
      </c>
      <c r="AR155" t="str">
        <f>IF(ISNUMBER('Panel Spreadsheet'!AR107),'Panel Spreadsheet'!$E107-'Panel Spreadsheet'!AR$4,"")</f>
        <v/>
      </c>
      <c r="AS155" t="str">
        <f>IF(ISNUMBER('Panel Spreadsheet'!AS107),'Panel Spreadsheet'!$E107-'Panel Spreadsheet'!AS$4,"")</f>
        <v/>
      </c>
      <c r="AT155" t="str">
        <f>IF(ISNUMBER('Panel Spreadsheet'!AT107),'Panel Spreadsheet'!$E107-'Panel Spreadsheet'!AT$4,"")</f>
        <v/>
      </c>
      <c r="AU155" t="str">
        <f>IF(ISNUMBER('Panel Spreadsheet'!AU107),'Panel Spreadsheet'!$E107-'Panel Spreadsheet'!AU$4,"")</f>
        <v/>
      </c>
      <c r="AV155" t="str">
        <f>IF(ISNUMBER('Panel Spreadsheet'!AV107),'Panel Spreadsheet'!$E107-'Panel Spreadsheet'!AV$4,"")</f>
        <v/>
      </c>
      <c r="AW155" t="str">
        <f>IF(ISNUMBER('Panel Spreadsheet'!AW107),'Panel Spreadsheet'!$E107-'Panel Spreadsheet'!AW$4,"")</f>
        <v/>
      </c>
      <c r="AX155" t="str">
        <f>IF(ISNUMBER('Panel Spreadsheet'!AX107),'Panel Spreadsheet'!$E107-'Panel Spreadsheet'!AX$4,"")</f>
        <v/>
      </c>
      <c r="AY155" t="str">
        <f>IF(ISNUMBER('Panel Spreadsheet'!AY107),'Panel Spreadsheet'!$E107-'Panel Spreadsheet'!AY$4,"")</f>
        <v/>
      </c>
    </row>
    <row r="156" spans="1:52" x14ac:dyDescent="0.35">
      <c r="A156" t="s">
        <v>25</v>
      </c>
      <c r="B156" t="s">
        <v>157</v>
      </c>
      <c r="C156" s="15">
        <v>5</v>
      </c>
      <c r="D156">
        <v>1929</v>
      </c>
      <c r="E156">
        <v>1947</v>
      </c>
      <c r="F156">
        <f>IF(ISNUMBER('Panel Spreadsheet'!F108),'Panel Spreadsheet'!$E108-'Panel Spreadsheet'!F$4,"")</f>
        <v>26</v>
      </c>
      <c r="G156">
        <f>IF(ISNUMBER('Panel Spreadsheet'!G108),'Panel Spreadsheet'!$E108-'Panel Spreadsheet'!G$4,"")</f>
        <v>25</v>
      </c>
      <c r="H156">
        <f>IF(ISNUMBER('Panel Spreadsheet'!H108),'Panel Spreadsheet'!$E108-'Panel Spreadsheet'!H$4,"")</f>
        <v>24</v>
      </c>
      <c r="I156">
        <f>IF(ISNUMBER('Panel Spreadsheet'!I108),'Panel Spreadsheet'!$E108-'Panel Spreadsheet'!I$4,"")</f>
        <v>23</v>
      </c>
      <c r="J156">
        <f>IF(ISNUMBER('Panel Spreadsheet'!J108),'Panel Spreadsheet'!$E108-'Panel Spreadsheet'!J$4,"")</f>
        <v>22</v>
      </c>
      <c r="K156">
        <f>IF(ISNUMBER('Panel Spreadsheet'!K108),'Panel Spreadsheet'!$E108-'Panel Spreadsheet'!K$4,"")</f>
        <v>21</v>
      </c>
      <c r="L156">
        <f>IF(ISNUMBER('Panel Spreadsheet'!L108),'Panel Spreadsheet'!$E108-'Panel Spreadsheet'!L$4,"")</f>
        <v>20</v>
      </c>
      <c r="M156">
        <f>IF(ISNUMBER('Panel Spreadsheet'!M108),'Panel Spreadsheet'!$E108-'Panel Spreadsheet'!M$4,"")</f>
        <v>19</v>
      </c>
      <c r="N156">
        <f>IF(ISNUMBER('Panel Spreadsheet'!N108),'Panel Spreadsheet'!$E108-'Panel Spreadsheet'!N$4,"")</f>
        <v>18</v>
      </c>
      <c r="O156">
        <f>IF(ISNUMBER('Panel Spreadsheet'!O108),'Panel Spreadsheet'!$E108-'Panel Spreadsheet'!O$4,"")</f>
        <v>17</v>
      </c>
      <c r="P156">
        <f>IF(ISNUMBER('Panel Spreadsheet'!P108),'Panel Spreadsheet'!$E108-'Panel Spreadsheet'!P$4,"")</f>
        <v>16</v>
      </c>
      <c r="R156">
        <f>IF(ISNUMBER('Panel Spreadsheet'!R108),'Panel Spreadsheet'!$E108-'Panel Spreadsheet'!Q$4,"")</f>
        <v>15</v>
      </c>
      <c r="S156" t="str">
        <f>IF(ISNUMBER('Panel Spreadsheet'!S108),'Panel Spreadsheet'!$E108-'Panel Spreadsheet'!R$4,"")</f>
        <v/>
      </c>
      <c r="T156" t="str">
        <f>IF(ISNUMBER('Panel Spreadsheet'!T108),'Panel Spreadsheet'!$E108-'Panel Spreadsheet'!S$4,"")</f>
        <v/>
      </c>
      <c r="U156" t="str">
        <f>IF(ISNUMBER('Panel Spreadsheet'!U108),'Panel Spreadsheet'!$E108-'Panel Spreadsheet'!T$4,"")</f>
        <v/>
      </c>
      <c r="V156" t="str">
        <f>IF(ISNUMBER('Panel Spreadsheet'!V108),'Panel Spreadsheet'!$E108-'Panel Spreadsheet'!U$4,"")</f>
        <v/>
      </c>
      <c r="W156" t="str">
        <f>IF(ISNUMBER('Panel Spreadsheet'!W108),'Panel Spreadsheet'!$E108-'Panel Spreadsheet'!V$4,"")</f>
        <v/>
      </c>
      <c r="X156" t="str">
        <f>IF(ISNUMBER('Panel Spreadsheet'!X108),'Panel Spreadsheet'!$E108-'Panel Spreadsheet'!W$4,"")</f>
        <v/>
      </c>
      <c r="Y156" t="str">
        <f>IF(ISNUMBER('Panel Spreadsheet'!Y108),'Panel Spreadsheet'!$E108-'Panel Spreadsheet'!X$4,"")</f>
        <v/>
      </c>
      <c r="Z156" t="str">
        <f>IF(ISNUMBER('Panel Spreadsheet'!Z108),'Panel Spreadsheet'!$E108-'Panel Spreadsheet'!Y$4,"")</f>
        <v/>
      </c>
      <c r="AA156" t="str">
        <f>IF(ISNUMBER('Panel Spreadsheet'!AA108),'Panel Spreadsheet'!$E108-'Panel Spreadsheet'!Z$4,"")</f>
        <v/>
      </c>
      <c r="AB156" t="str">
        <f>IF(ISNUMBER('Panel Spreadsheet'!AB108),'Panel Spreadsheet'!$E108-'Panel Spreadsheet'!AA$4,"")</f>
        <v/>
      </c>
      <c r="AC156" t="str">
        <f>IF(ISNUMBER('Panel Spreadsheet'!AC108),'Panel Spreadsheet'!$E108-'Panel Spreadsheet'!AB$4,"")</f>
        <v/>
      </c>
      <c r="AD156" t="str">
        <f>IF(ISNUMBER('Panel Spreadsheet'!AD108),'Panel Spreadsheet'!$E108-'Panel Spreadsheet'!AC$4,"")</f>
        <v/>
      </c>
      <c r="AE156" t="str">
        <f>IF(ISNUMBER('Panel Spreadsheet'!AE108),'Panel Spreadsheet'!$E108-'Panel Spreadsheet'!AD$4,"")</f>
        <v/>
      </c>
      <c r="AF156" t="str">
        <f>IF(ISNUMBER('Panel Spreadsheet'!AF108),'Panel Spreadsheet'!$E108-'Panel Spreadsheet'!AE$4,"")</f>
        <v/>
      </c>
      <c r="AG156" t="str">
        <f>IF(ISNUMBER('Panel Spreadsheet'!AG108),'Panel Spreadsheet'!$E108-'Panel Spreadsheet'!AF$4,"")</f>
        <v/>
      </c>
      <c r="AH156" t="str">
        <f>IF(ISNUMBER('Panel Spreadsheet'!AH108),'Panel Spreadsheet'!$E108-'Panel Spreadsheet'!AG$4,"")</f>
        <v/>
      </c>
      <c r="AI156" t="str">
        <f>IF(ISNUMBER('Panel Spreadsheet'!AI108),'Panel Spreadsheet'!$E108-'Panel Spreadsheet'!AH$4,"")</f>
        <v/>
      </c>
      <c r="AJ156" t="str">
        <f>IF(ISNUMBER('Panel Spreadsheet'!AJ108),'Panel Spreadsheet'!$E108-'Panel Spreadsheet'!AI$4,"")</f>
        <v/>
      </c>
      <c r="AK156" t="str">
        <f>IF(ISNUMBER('Panel Spreadsheet'!AK108),'Panel Spreadsheet'!$E108-'Panel Spreadsheet'!AJ$4,"")</f>
        <v/>
      </c>
      <c r="AL156" t="str">
        <f>IF(ISNUMBER('Panel Spreadsheet'!AL108),'Panel Spreadsheet'!$E108-'Panel Spreadsheet'!AK$4,"")</f>
        <v/>
      </c>
      <c r="AM156" t="str">
        <f>IF(ISNUMBER('Panel Spreadsheet'!AM108),'Panel Spreadsheet'!$E108-'Panel Spreadsheet'!AL$4,"")</f>
        <v/>
      </c>
      <c r="AN156" t="str">
        <f>IF(ISNUMBER('Panel Spreadsheet'!AN108),'Panel Spreadsheet'!$E108-'Panel Spreadsheet'!AM$4,"")</f>
        <v/>
      </c>
      <c r="AO156" t="str">
        <f>IF(ISNUMBER('Panel Spreadsheet'!AO108),'Panel Spreadsheet'!$E108-'Panel Spreadsheet'!AN$4,"")</f>
        <v/>
      </c>
      <c r="AP156" t="str">
        <f>IF(ISNUMBER('Panel Spreadsheet'!AP108),'Panel Spreadsheet'!$E108-'Panel Spreadsheet'!AO$4,"")</f>
        <v/>
      </c>
      <c r="AQ156" t="str">
        <f>IF(ISNUMBER('Panel Spreadsheet'!AQ108),'Panel Spreadsheet'!$E108-'Panel Spreadsheet'!AP$4,"")</f>
        <v/>
      </c>
      <c r="AR156" t="str">
        <f>IF(ISNUMBER('Panel Spreadsheet'!AR108),'Panel Spreadsheet'!$E108-'Panel Spreadsheet'!AQ$4,"")</f>
        <v/>
      </c>
      <c r="AS156" t="str">
        <f>IF(ISNUMBER('Panel Spreadsheet'!AS108),'Panel Spreadsheet'!$E108-'Panel Spreadsheet'!AR$4,"")</f>
        <v/>
      </c>
      <c r="AT156" t="str">
        <f>IF(ISNUMBER('Panel Spreadsheet'!AT108),'Panel Spreadsheet'!$E108-'Panel Spreadsheet'!AS$4,"")</f>
        <v/>
      </c>
      <c r="AU156" t="str">
        <f>IF(ISNUMBER('Panel Spreadsheet'!AU108),'Panel Spreadsheet'!$E108-'Panel Spreadsheet'!AT$4,"")</f>
        <v/>
      </c>
      <c r="AV156" t="str">
        <f>IF(ISNUMBER('Panel Spreadsheet'!AV108),'Panel Spreadsheet'!$E108-'Panel Spreadsheet'!AU$4,"")</f>
        <v/>
      </c>
      <c r="AW156" t="str">
        <f>IF(ISNUMBER('Panel Spreadsheet'!AW108),'Panel Spreadsheet'!$E108-'Panel Spreadsheet'!AV$4,"")</f>
        <v/>
      </c>
      <c r="AX156" t="str">
        <f>IF(ISNUMBER('Panel Spreadsheet'!AX108),'Panel Spreadsheet'!$E108-'Panel Spreadsheet'!AW$4,"")</f>
        <v/>
      </c>
      <c r="AY156" t="str">
        <f>IF(ISNUMBER('Panel Spreadsheet'!AY108),'Panel Spreadsheet'!$E108-'Panel Spreadsheet'!AX$4,"")</f>
        <v/>
      </c>
      <c r="AZ156" t="str">
        <f>IF(ISNUMBER('Panel Spreadsheet'!AZ108),'Panel Spreadsheet'!$E108-'Panel Spreadsheet'!AY$4,"")</f>
        <v/>
      </c>
    </row>
    <row r="157" spans="1:52" x14ac:dyDescent="0.35">
      <c r="A157" t="s">
        <v>177</v>
      </c>
      <c r="B157" t="s">
        <v>157</v>
      </c>
      <c r="C157" s="15">
        <v>5</v>
      </c>
      <c r="D157">
        <v>1929</v>
      </c>
      <c r="E157">
        <v>1947</v>
      </c>
      <c r="F157" t="str">
        <f>IF(ISNUMBER('Panel Spreadsheet'!F109),'Panel Spreadsheet'!$E109-'Panel Spreadsheet'!F$4,"")</f>
        <v/>
      </c>
      <c r="G157" t="str">
        <f>IF(ISNUMBER('Panel Spreadsheet'!G109),'Panel Spreadsheet'!$E109-'Panel Spreadsheet'!G$4,"")</f>
        <v/>
      </c>
      <c r="H157">
        <f>IF(ISNUMBER('Panel Spreadsheet'!H109),'Panel Spreadsheet'!$E109-'Panel Spreadsheet'!H$4,"")</f>
        <v>24</v>
      </c>
      <c r="I157">
        <f>IF(ISNUMBER('Panel Spreadsheet'!I109),'Panel Spreadsheet'!$E109-'Panel Spreadsheet'!I$4,"")</f>
        <v>23</v>
      </c>
      <c r="J157">
        <f>IF(ISNUMBER('Panel Spreadsheet'!J109),'Panel Spreadsheet'!$E109-'Panel Spreadsheet'!J$4,"")</f>
        <v>22</v>
      </c>
      <c r="K157">
        <f>IF(ISNUMBER('Panel Spreadsheet'!K109),'Panel Spreadsheet'!$E109-'Panel Spreadsheet'!K$4,"")</f>
        <v>21</v>
      </c>
      <c r="L157">
        <f>IF(ISNUMBER('Panel Spreadsheet'!L109),'Panel Spreadsheet'!$E109-'Panel Spreadsheet'!L$4,"")</f>
        <v>20</v>
      </c>
      <c r="M157">
        <f>IF(ISNUMBER('Panel Spreadsheet'!M109),'Panel Spreadsheet'!$E109-'Panel Spreadsheet'!M$4,"")</f>
        <v>19</v>
      </c>
      <c r="N157">
        <f>IF(ISNUMBER('Panel Spreadsheet'!N109),'Panel Spreadsheet'!$E109-'Panel Spreadsheet'!N$4,"")</f>
        <v>18</v>
      </c>
      <c r="O157">
        <f>IF(ISNUMBER('Panel Spreadsheet'!O109),'Panel Spreadsheet'!$E109-'Panel Spreadsheet'!O$4,"")</f>
        <v>17</v>
      </c>
      <c r="Q157">
        <f>IF(ISNUMBER('Panel Spreadsheet'!Q109),'Panel Spreadsheet'!$E109-'Panel Spreadsheet'!P$4,"")</f>
        <v>16</v>
      </c>
      <c r="R157" t="str">
        <f>IF(ISNUMBER('Panel Spreadsheet'!R109),'Panel Spreadsheet'!$E109-'Panel Spreadsheet'!Q$4,"")</f>
        <v/>
      </c>
      <c r="S157" t="str">
        <f>IF(ISNUMBER('Panel Spreadsheet'!S109),'Panel Spreadsheet'!$E109-'Panel Spreadsheet'!R$4,"")</f>
        <v/>
      </c>
      <c r="T157" t="str">
        <f>IF(ISNUMBER('Panel Spreadsheet'!T109),'Panel Spreadsheet'!$E109-'Panel Spreadsheet'!S$4,"")</f>
        <v/>
      </c>
      <c r="U157" t="str">
        <f>IF(ISNUMBER('Panel Spreadsheet'!U109),'Panel Spreadsheet'!$E109-'Panel Spreadsheet'!T$4,"")</f>
        <v/>
      </c>
      <c r="V157" t="str">
        <f>IF(ISNUMBER('Panel Spreadsheet'!V109),'Panel Spreadsheet'!$E109-'Panel Spreadsheet'!U$4,"")</f>
        <v/>
      </c>
      <c r="W157" t="str">
        <f>IF(ISNUMBER('Panel Spreadsheet'!W109),'Panel Spreadsheet'!$E109-'Panel Spreadsheet'!V$4,"")</f>
        <v/>
      </c>
      <c r="X157" t="str">
        <f>IF(ISNUMBER('Panel Spreadsheet'!X109),'Panel Spreadsheet'!$E109-'Panel Spreadsheet'!W$4,"")</f>
        <v/>
      </c>
      <c r="Y157" t="str">
        <f>IF(ISNUMBER('Panel Spreadsheet'!Y109),'Panel Spreadsheet'!$E109-'Panel Spreadsheet'!X$4,"")</f>
        <v/>
      </c>
      <c r="Z157" t="str">
        <f>IF(ISNUMBER('Panel Spreadsheet'!Z109),'Panel Spreadsheet'!$E109-'Panel Spreadsheet'!Y$4,"")</f>
        <v/>
      </c>
      <c r="AA157" t="str">
        <f>IF(ISNUMBER('Panel Spreadsheet'!AA109),'Panel Spreadsheet'!$E109-'Panel Spreadsheet'!Z$4,"")</f>
        <v/>
      </c>
      <c r="AB157" t="str">
        <f>IF(ISNUMBER('Panel Spreadsheet'!AB109),'Panel Spreadsheet'!$E109-'Panel Spreadsheet'!AA$4,"")</f>
        <v/>
      </c>
      <c r="AC157" t="str">
        <f>IF(ISNUMBER('Panel Spreadsheet'!AC109),'Panel Spreadsheet'!$E109-'Panel Spreadsheet'!AB$4,"")</f>
        <v/>
      </c>
      <c r="AD157" t="str">
        <f>IF(ISNUMBER('Panel Spreadsheet'!AD109),'Panel Spreadsheet'!$E109-'Panel Spreadsheet'!AC$4,"")</f>
        <v/>
      </c>
      <c r="AE157" t="str">
        <f>IF(ISNUMBER('Panel Spreadsheet'!AE109),'Panel Spreadsheet'!$E109-'Panel Spreadsheet'!AD$4,"")</f>
        <v/>
      </c>
      <c r="AF157" t="str">
        <f>IF(ISNUMBER('Panel Spreadsheet'!AF109),'Panel Spreadsheet'!$E109-'Panel Spreadsheet'!AE$4,"")</f>
        <v/>
      </c>
      <c r="AG157" t="str">
        <f>IF(ISNUMBER('Panel Spreadsheet'!AG109),'Panel Spreadsheet'!$E109-'Panel Spreadsheet'!AF$4,"")</f>
        <v/>
      </c>
      <c r="AH157" t="str">
        <f>IF(ISNUMBER('Panel Spreadsheet'!AH109),'Panel Spreadsheet'!$E109-'Panel Spreadsheet'!AG$4,"")</f>
        <v/>
      </c>
      <c r="AI157" t="str">
        <f>IF(ISNUMBER('Panel Spreadsheet'!AI109),'Panel Spreadsheet'!$E109-'Panel Spreadsheet'!AH$4,"")</f>
        <v/>
      </c>
      <c r="AJ157" t="str">
        <f>IF(ISNUMBER('Panel Spreadsheet'!AJ109),'Panel Spreadsheet'!$E109-'Panel Spreadsheet'!AI$4,"")</f>
        <v/>
      </c>
      <c r="AK157" t="str">
        <f>IF(ISNUMBER('Panel Spreadsheet'!AK109),'Panel Spreadsheet'!$E109-'Panel Spreadsheet'!AJ$4,"")</f>
        <v/>
      </c>
      <c r="AL157" t="str">
        <f>IF(ISNUMBER('Panel Spreadsheet'!AL109),'Panel Spreadsheet'!$E109-'Panel Spreadsheet'!AK$4,"")</f>
        <v/>
      </c>
      <c r="AM157" t="str">
        <f>IF(ISNUMBER('Panel Spreadsheet'!AM109),'Panel Spreadsheet'!$E109-'Panel Spreadsheet'!AL$4,"")</f>
        <v/>
      </c>
      <c r="AN157" t="str">
        <f>IF(ISNUMBER('Panel Spreadsheet'!AN109),'Panel Spreadsheet'!$E109-'Panel Spreadsheet'!AM$4,"")</f>
        <v/>
      </c>
      <c r="AO157" t="str">
        <f>IF(ISNUMBER('Panel Spreadsheet'!AO109),'Panel Spreadsheet'!$E109-'Panel Spreadsheet'!AN$4,"")</f>
        <v/>
      </c>
      <c r="AP157" t="str">
        <f>IF(ISNUMBER('Panel Spreadsheet'!AP109),'Panel Spreadsheet'!$E109-'Panel Spreadsheet'!AO$4,"")</f>
        <v/>
      </c>
      <c r="AQ157" t="str">
        <f>IF(ISNUMBER('Panel Spreadsheet'!AQ109),'Panel Spreadsheet'!$E109-'Panel Spreadsheet'!AP$4,"")</f>
        <v/>
      </c>
      <c r="AR157" t="str">
        <f>IF(ISNUMBER('Panel Spreadsheet'!AR109),'Panel Spreadsheet'!$E109-'Panel Spreadsheet'!AQ$4,"")</f>
        <v/>
      </c>
      <c r="AS157" t="str">
        <f>IF(ISNUMBER('Panel Spreadsheet'!AS109),'Panel Spreadsheet'!$E109-'Panel Spreadsheet'!AR$4,"")</f>
        <v/>
      </c>
      <c r="AT157" t="str">
        <f>IF(ISNUMBER('Panel Spreadsheet'!AT109),'Panel Spreadsheet'!$E109-'Panel Spreadsheet'!AS$4,"")</f>
        <v/>
      </c>
      <c r="AU157" t="str">
        <f>IF(ISNUMBER('Panel Spreadsheet'!AU109),'Panel Spreadsheet'!$E109-'Panel Spreadsheet'!AT$4,"")</f>
        <v/>
      </c>
      <c r="AV157" t="str">
        <f>IF(ISNUMBER('Panel Spreadsheet'!AV109),'Panel Spreadsheet'!$E109-'Panel Spreadsheet'!AU$4,"")</f>
        <v/>
      </c>
      <c r="AW157" t="str">
        <f>IF(ISNUMBER('Panel Spreadsheet'!AW109),'Panel Spreadsheet'!$E109-'Panel Spreadsheet'!AV$4,"")</f>
        <v/>
      </c>
      <c r="AX157" t="str">
        <f>IF(ISNUMBER('Panel Spreadsheet'!AX109),'Panel Spreadsheet'!$E109-'Panel Spreadsheet'!AW$4,"")</f>
        <v/>
      </c>
      <c r="AY157" t="str">
        <f>IF(ISNUMBER('Panel Spreadsheet'!AY109),'Panel Spreadsheet'!$E109-'Panel Spreadsheet'!AX$4,"")</f>
        <v/>
      </c>
      <c r="AZ157" t="str">
        <f>IF(ISNUMBER('Panel Spreadsheet'!AZ109),'Panel Spreadsheet'!$E109-'Panel Spreadsheet'!AY$4,"")</f>
        <v/>
      </c>
    </row>
    <row r="158" spans="1:52" x14ac:dyDescent="0.35">
      <c r="A158" t="s">
        <v>76</v>
      </c>
      <c r="B158" t="s">
        <v>157</v>
      </c>
      <c r="C158" s="15">
        <v>5.5</v>
      </c>
      <c r="D158">
        <v>1966</v>
      </c>
      <c r="E158" s="112">
        <v>1966</v>
      </c>
      <c r="F158" t="str">
        <f>IF(ISNUMBER('Panel Spreadsheet'!F110),'Panel Spreadsheet'!$E110-'Panel Spreadsheet'!F$4,"")</f>
        <v/>
      </c>
      <c r="G158" t="str">
        <f>IF(ISNUMBER('Panel Spreadsheet'!G110),'Panel Spreadsheet'!$E110-'Panel Spreadsheet'!G$4,"")</f>
        <v/>
      </c>
      <c r="H158" t="str">
        <f>IF(ISNUMBER('Panel Spreadsheet'!H110),'Panel Spreadsheet'!$E110-'Panel Spreadsheet'!H$4,"")</f>
        <v/>
      </c>
      <c r="I158" t="str">
        <f>IF(ISNUMBER('Panel Spreadsheet'!I110),'Panel Spreadsheet'!$E110-'Panel Spreadsheet'!I$4,"")</f>
        <v/>
      </c>
      <c r="J158" t="str">
        <f>IF(ISNUMBER('Panel Spreadsheet'!J110),'Panel Spreadsheet'!$E110-'Panel Spreadsheet'!J$4,"")</f>
        <v/>
      </c>
      <c r="K158" t="str">
        <f>IF(ISNUMBER('Panel Spreadsheet'!K110),'Panel Spreadsheet'!$E110-'Panel Spreadsheet'!K$4,"")</f>
        <v/>
      </c>
      <c r="L158" t="str">
        <f>IF(ISNUMBER('Panel Spreadsheet'!L110),'Panel Spreadsheet'!$E110-'Panel Spreadsheet'!L$4,"")</f>
        <v/>
      </c>
      <c r="M158" t="str">
        <f>IF(ISNUMBER('Panel Spreadsheet'!M110),'Panel Spreadsheet'!$E110-'Panel Spreadsheet'!M$4,"")</f>
        <v/>
      </c>
      <c r="N158" t="str">
        <f>IF(ISNUMBER('Panel Spreadsheet'!N110),'Panel Spreadsheet'!$E110-'Panel Spreadsheet'!N$4,"")</f>
        <v/>
      </c>
      <c r="O158" t="str">
        <f>IF(ISNUMBER('Panel Spreadsheet'!O110),'Panel Spreadsheet'!$E110-'Panel Spreadsheet'!O$4,"")</f>
        <v/>
      </c>
      <c r="P158" t="str">
        <f>IF(ISNUMBER('Panel Spreadsheet'!P110),'Panel Spreadsheet'!$E110-'Panel Spreadsheet'!P$4,"")</f>
        <v/>
      </c>
      <c r="Q158" t="str">
        <f>IF(ISNUMBER('Panel Spreadsheet'!Q110),'Panel Spreadsheet'!$E110-'Panel Spreadsheet'!Q$4,"")</f>
        <v/>
      </c>
      <c r="R158" t="str">
        <f>IF(ISNUMBER('Panel Spreadsheet'!R110),'Panel Spreadsheet'!$E110-'Panel Spreadsheet'!R$4,"")</f>
        <v/>
      </c>
      <c r="S158" t="str">
        <f>IF(ISNUMBER('Panel Spreadsheet'!S110),'Panel Spreadsheet'!$E110-'Panel Spreadsheet'!S$4,"")</f>
        <v/>
      </c>
      <c r="T158" t="str">
        <f>IF(ISNUMBER('Panel Spreadsheet'!T110),'Panel Spreadsheet'!$E110-'Panel Spreadsheet'!T$4,"")</f>
        <v/>
      </c>
      <c r="U158" t="str">
        <f>IF(ISNUMBER('Panel Spreadsheet'!U110),'Panel Spreadsheet'!$E110-'Panel Spreadsheet'!U$4,"")</f>
        <v/>
      </c>
      <c r="V158" t="str">
        <f>IF(ISNUMBER('Panel Spreadsheet'!V110),'Panel Spreadsheet'!$E110-'Panel Spreadsheet'!V$4,"")</f>
        <v/>
      </c>
      <c r="W158" t="str">
        <f>IF(ISNUMBER('Panel Spreadsheet'!W110),'Panel Spreadsheet'!$E110-'Panel Spreadsheet'!W$4,"")</f>
        <v/>
      </c>
      <c r="X158" t="str">
        <f>IF(ISNUMBER('Panel Spreadsheet'!X110),'Panel Spreadsheet'!$E110-'Panel Spreadsheet'!X$4,"")</f>
        <v/>
      </c>
      <c r="Y158" t="str">
        <f>IF(ISNUMBER('Panel Spreadsheet'!Y110),'Panel Spreadsheet'!$E110-'Panel Spreadsheet'!Y$4,"")</f>
        <v/>
      </c>
      <c r="Z158" t="str">
        <f>IF(ISNUMBER('Panel Spreadsheet'!Z110),'Panel Spreadsheet'!$E110-'Panel Spreadsheet'!Z$4,"")</f>
        <v/>
      </c>
      <c r="AA158" t="str">
        <f>IF(ISNUMBER('Panel Spreadsheet'!AA110),'Panel Spreadsheet'!$E110-'Panel Spreadsheet'!AA$4,"")</f>
        <v/>
      </c>
      <c r="AB158" t="str">
        <f>IF(ISNUMBER('Panel Spreadsheet'!AB110),'Panel Spreadsheet'!$E110-'Panel Spreadsheet'!AB$4,"")</f>
        <v/>
      </c>
      <c r="AC158" t="str">
        <f>IF(ISNUMBER('Panel Spreadsheet'!AC110),'Panel Spreadsheet'!$E110-'Panel Spreadsheet'!AC$4,"")</f>
        <v/>
      </c>
      <c r="AD158" t="str">
        <f>IF(ISNUMBER('Panel Spreadsheet'!AD110),'Panel Spreadsheet'!$E110-'Panel Spreadsheet'!AD$4,"")</f>
        <v/>
      </c>
      <c r="AE158" t="str">
        <f>IF(ISNUMBER('Panel Spreadsheet'!AE110),'Panel Spreadsheet'!$E110-'Panel Spreadsheet'!AE$4,"")</f>
        <v/>
      </c>
      <c r="AF158" t="str">
        <f>IF(ISNUMBER('Panel Spreadsheet'!AF110),'Panel Spreadsheet'!$E110-'Panel Spreadsheet'!AF$4,"")</f>
        <v/>
      </c>
      <c r="AG158" t="str">
        <f>IF(ISNUMBER('Panel Spreadsheet'!AG110),'Panel Spreadsheet'!$E110-'Panel Spreadsheet'!AG$4,"")</f>
        <v/>
      </c>
      <c r="AH158" t="str">
        <f>IF(ISNUMBER('Panel Spreadsheet'!AH110),'Panel Spreadsheet'!$E110-'Panel Spreadsheet'!AH$4,"")</f>
        <v/>
      </c>
      <c r="AI158" t="str">
        <f>IF(ISNUMBER('Panel Spreadsheet'!AI110),'Panel Spreadsheet'!$E110-'Panel Spreadsheet'!AI$4,"")</f>
        <v/>
      </c>
      <c r="AJ158" t="str">
        <f>IF(ISNUMBER('Panel Spreadsheet'!AJ110),'Panel Spreadsheet'!$E110-'Panel Spreadsheet'!AJ$4,"")</f>
        <v/>
      </c>
      <c r="AK158" t="str">
        <f>IF(ISNUMBER('Panel Spreadsheet'!AK110),'Panel Spreadsheet'!$E110-'Panel Spreadsheet'!AK$4,"")</f>
        <v/>
      </c>
      <c r="AL158" t="str">
        <f>IF(ISNUMBER('Panel Spreadsheet'!AL110),'Panel Spreadsheet'!$E110-'Panel Spreadsheet'!AL$4,"")</f>
        <v/>
      </c>
      <c r="AM158" t="str">
        <f>IF(ISNUMBER('Panel Spreadsheet'!AM110),'Panel Spreadsheet'!$E110-'Panel Spreadsheet'!AM$4,"")</f>
        <v/>
      </c>
      <c r="AN158" t="str">
        <f>IF(ISNUMBER('Panel Spreadsheet'!AN110),'Panel Spreadsheet'!$E110-'Panel Spreadsheet'!AN$4,"")</f>
        <v/>
      </c>
      <c r="AO158" t="str">
        <f>IF(ISNUMBER('Panel Spreadsheet'!AO110),'Panel Spreadsheet'!$E110-'Panel Spreadsheet'!AO$4,"")</f>
        <v/>
      </c>
      <c r="AP158" t="str">
        <f>IF(ISNUMBER('Panel Spreadsheet'!AP110),'Panel Spreadsheet'!$E110-'Panel Spreadsheet'!AP$4,"")</f>
        <v/>
      </c>
      <c r="AQ158" t="str">
        <f>IF(ISNUMBER('Panel Spreadsheet'!AQ110),'Panel Spreadsheet'!$E110-'Panel Spreadsheet'!AQ$4,"")</f>
        <v/>
      </c>
      <c r="AR158" t="str">
        <f>IF(ISNUMBER('Panel Spreadsheet'!AR110),'Panel Spreadsheet'!$E110-'Panel Spreadsheet'!AR$4,"")</f>
        <v/>
      </c>
      <c r="AS158" t="str">
        <f>IF(ISNUMBER('Panel Spreadsheet'!AS110),'Panel Spreadsheet'!$E110-'Panel Spreadsheet'!AS$4,"")</f>
        <v/>
      </c>
      <c r="AT158">
        <f>IF(ISNUMBER('Panel Spreadsheet'!AT110),'Panel Spreadsheet'!$E110-'Panel Spreadsheet'!AT$4,"")</f>
        <v>5</v>
      </c>
      <c r="AU158">
        <f>IF(ISNUMBER('Panel Spreadsheet'!AU110),'Panel Spreadsheet'!$E110-'Panel Spreadsheet'!AU$4,"")</f>
        <v>4</v>
      </c>
      <c r="AV158">
        <f>IF(ISNUMBER('Panel Spreadsheet'!AV110),'Panel Spreadsheet'!$E110-'Panel Spreadsheet'!AV$4,"")</f>
        <v>3</v>
      </c>
      <c r="AW158" t="str">
        <f>IF(ISNUMBER('Panel Spreadsheet'!AW110),'Panel Spreadsheet'!$E110-'Panel Spreadsheet'!AW$4,"")</f>
        <v/>
      </c>
      <c r="AX158" t="str">
        <f>IF(ISNUMBER('Panel Spreadsheet'!AX110),'Panel Spreadsheet'!$E110-'Panel Spreadsheet'!AX$4,"")</f>
        <v/>
      </c>
      <c r="AY158" t="str">
        <f>IF(ISNUMBER('Panel Spreadsheet'!AY110),'Panel Spreadsheet'!$E110-'Panel Spreadsheet'!AY$4,"")</f>
        <v/>
      </c>
    </row>
    <row r="159" spans="1:52" x14ac:dyDescent="0.35">
      <c r="A159" t="s">
        <v>44</v>
      </c>
      <c r="B159" t="s">
        <v>157</v>
      </c>
      <c r="C159" s="15">
        <v>5.5</v>
      </c>
      <c r="D159">
        <v>1962</v>
      </c>
      <c r="E159" s="112">
        <v>1962</v>
      </c>
      <c r="F159" t="str">
        <f>IF(ISNUMBER('Panel Spreadsheet'!F111),'Panel Spreadsheet'!$E111-'Panel Spreadsheet'!F$4,"")</f>
        <v/>
      </c>
      <c r="G159" t="str">
        <f>IF(ISNUMBER('Panel Spreadsheet'!G111),'Panel Spreadsheet'!$E111-'Panel Spreadsheet'!G$4,"")</f>
        <v/>
      </c>
      <c r="H159" t="str">
        <f>IF(ISNUMBER('Panel Spreadsheet'!H111),'Panel Spreadsheet'!$E111-'Panel Spreadsheet'!H$4,"")</f>
        <v/>
      </c>
      <c r="I159" t="str">
        <f>IF(ISNUMBER('Panel Spreadsheet'!I111),'Panel Spreadsheet'!$E111-'Panel Spreadsheet'!I$4,"")</f>
        <v/>
      </c>
      <c r="J159" t="str">
        <f>IF(ISNUMBER('Panel Spreadsheet'!J111),'Panel Spreadsheet'!$E111-'Panel Spreadsheet'!J$4,"")</f>
        <v/>
      </c>
      <c r="K159" t="str">
        <f>IF(ISNUMBER('Panel Spreadsheet'!K111),'Panel Spreadsheet'!$E111-'Panel Spreadsheet'!K$4,"")</f>
        <v/>
      </c>
      <c r="L159" t="str">
        <f>IF(ISNUMBER('Panel Spreadsheet'!L111),'Panel Spreadsheet'!$E111-'Panel Spreadsheet'!L$4,"")</f>
        <v/>
      </c>
      <c r="M159" t="str">
        <f>IF(ISNUMBER('Panel Spreadsheet'!M111),'Panel Spreadsheet'!$E111-'Panel Spreadsheet'!M$4,"")</f>
        <v/>
      </c>
      <c r="N159" t="str">
        <f>IF(ISNUMBER('Panel Spreadsheet'!N111),'Panel Spreadsheet'!$E111-'Panel Spreadsheet'!N$4,"")</f>
        <v/>
      </c>
      <c r="O159" t="str">
        <f>IF(ISNUMBER('Panel Spreadsheet'!O111),'Panel Spreadsheet'!$E111-'Panel Spreadsheet'!O$4,"")</f>
        <v/>
      </c>
      <c r="P159" t="str">
        <f>IF(ISNUMBER('Panel Spreadsheet'!P111),'Panel Spreadsheet'!$E111-'Panel Spreadsheet'!P$4,"")</f>
        <v/>
      </c>
      <c r="Q159" t="str">
        <f>IF(ISNUMBER('Panel Spreadsheet'!Q111),'Panel Spreadsheet'!$E111-'Panel Spreadsheet'!Q$4,"")</f>
        <v/>
      </c>
      <c r="R159" t="str">
        <f>IF(ISNUMBER('Panel Spreadsheet'!R111),'Panel Spreadsheet'!$E111-'Panel Spreadsheet'!R$4,"")</f>
        <v/>
      </c>
      <c r="S159" t="str">
        <f>IF(ISNUMBER('Panel Spreadsheet'!S111),'Panel Spreadsheet'!$E111-'Panel Spreadsheet'!S$4,"")</f>
        <v/>
      </c>
      <c r="T159" t="str">
        <f>IF(ISNUMBER('Panel Spreadsheet'!T111),'Panel Spreadsheet'!$E111-'Panel Spreadsheet'!T$4,"")</f>
        <v/>
      </c>
      <c r="U159" t="str">
        <f>IF(ISNUMBER('Panel Spreadsheet'!U111),'Panel Spreadsheet'!$E111-'Panel Spreadsheet'!U$4,"")</f>
        <v/>
      </c>
      <c r="V159" t="str">
        <f>IF(ISNUMBER('Panel Spreadsheet'!V111),'Panel Spreadsheet'!$E111-'Panel Spreadsheet'!V$4,"")</f>
        <v/>
      </c>
      <c r="W159" t="str">
        <f>IF(ISNUMBER('Panel Spreadsheet'!W111),'Panel Spreadsheet'!$E111-'Panel Spreadsheet'!W$4,"")</f>
        <v/>
      </c>
      <c r="X159" t="str">
        <f>IF(ISNUMBER('Panel Spreadsheet'!X111),'Panel Spreadsheet'!$E111-'Panel Spreadsheet'!X$4,"")</f>
        <v/>
      </c>
      <c r="Y159" t="str">
        <f>IF(ISNUMBER('Panel Spreadsheet'!Y111),'Panel Spreadsheet'!$E111-'Panel Spreadsheet'!Y$4,"")</f>
        <v/>
      </c>
      <c r="Z159" t="str">
        <f>IF(ISNUMBER('Panel Spreadsheet'!Z111),'Panel Spreadsheet'!$E111-'Panel Spreadsheet'!Z$4,"")</f>
        <v/>
      </c>
      <c r="AA159" t="str">
        <f>IF(ISNUMBER('Panel Spreadsheet'!AA111),'Panel Spreadsheet'!$E111-'Panel Spreadsheet'!AA$4,"")</f>
        <v/>
      </c>
      <c r="AB159" t="str">
        <f>IF(ISNUMBER('Panel Spreadsheet'!AB111),'Panel Spreadsheet'!$E111-'Panel Spreadsheet'!AB$4,"")</f>
        <v/>
      </c>
      <c r="AC159" t="str">
        <f>IF(ISNUMBER('Panel Spreadsheet'!AC111),'Panel Spreadsheet'!$E111-'Panel Spreadsheet'!AC$4,"")</f>
        <v/>
      </c>
      <c r="AD159" t="str">
        <f>IF(ISNUMBER('Panel Spreadsheet'!AD111),'Panel Spreadsheet'!$E111-'Panel Spreadsheet'!AD$4,"")</f>
        <v/>
      </c>
      <c r="AE159" t="str">
        <f>IF(ISNUMBER('Panel Spreadsheet'!AE111),'Panel Spreadsheet'!$E111-'Panel Spreadsheet'!AE$4,"")</f>
        <v/>
      </c>
      <c r="AF159" t="str">
        <f>IF(ISNUMBER('Panel Spreadsheet'!AF111),'Panel Spreadsheet'!$E111-'Panel Spreadsheet'!AF$4,"")</f>
        <v/>
      </c>
      <c r="AG159" t="str">
        <f>IF(ISNUMBER('Panel Spreadsheet'!AG111),'Panel Spreadsheet'!$E111-'Panel Spreadsheet'!AG$4,"")</f>
        <v/>
      </c>
      <c r="AH159" t="str">
        <f>IF(ISNUMBER('Panel Spreadsheet'!AH111),'Panel Spreadsheet'!$E111-'Panel Spreadsheet'!AH$4,"")</f>
        <v/>
      </c>
      <c r="AI159" t="str">
        <f>IF(ISNUMBER('Panel Spreadsheet'!AI111),'Panel Spreadsheet'!$E111-'Panel Spreadsheet'!AI$4,"")</f>
        <v/>
      </c>
      <c r="AJ159" t="str">
        <f>IF(ISNUMBER('Panel Spreadsheet'!AJ111),'Panel Spreadsheet'!$E111-'Panel Spreadsheet'!AJ$4,"")</f>
        <v/>
      </c>
      <c r="AK159" t="str">
        <f>IF(ISNUMBER('Panel Spreadsheet'!AK111),'Panel Spreadsheet'!$E111-'Panel Spreadsheet'!AK$4,"")</f>
        <v/>
      </c>
      <c r="AL159" t="str">
        <f>IF(ISNUMBER('Panel Spreadsheet'!AL111),'Panel Spreadsheet'!$E111-'Panel Spreadsheet'!AL$4,"")</f>
        <v/>
      </c>
      <c r="AM159" t="str">
        <f>IF(ISNUMBER('Panel Spreadsheet'!AM111),'Panel Spreadsheet'!$E111-'Panel Spreadsheet'!AM$4,"")</f>
        <v/>
      </c>
      <c r="AN159" t="str">
        <f>IF(ISNUMBER('Panel Spreadsheet'!AN111),'Panel Spreadsheet'!$E111-'Panel Spreadsheet'!AN$4,"")</f>
        <v/>
      </c>
      <c r="AO159" t="str">
        <f>IF(ISNUMBER('Panel Spreadsheet'!AO111),'Panel Spreadsheet'!$E111-'Panel Spreadsheet'!AO$4,"")</f>
        <v/>
      </c>
      <c r="AP159" t="str">
        <f>IF(ISNUMBER('Panel Spreadsheet'!AP111),'Panel Spreadsheet'!$E111-'Panel Spreadsheet'!AP$4,"")</f>
        <v/>
      </c>
      <c r="AQ159" t="str">
        <f>IF(ISNUMBER('Panel Spreadsheet'!AQ111),'Panel Spreadsheet'!$E111-'Panel Spreadsheet'!AQ$4,"")</f>
        <v/>
      </c>
      <c r="AR159" t="str">
        <f>IF(ISNUMBER('Panel Spreadsheet'!AR111),'Panel Spreadsheet'!$E111-'Panel Spreadsheet'!AR$4,"")</f>
        <v/>
      </c>
      <c r="AS159" t="str">
        <f>IF(ISNUMBER('Panel Spreadsheet'!AS111),'Panel Spreadsheet'!$E111-'Panel Spreadsheet'!AS$4,"")</f>
        <v/>
      </c>
      <c r="AT159">
        <f>IF(ISNUMBER('Panel Spreadsheet'!AT111),'Panel Spreadsheet'!$E111-'Panel Spreadsheet'!AT$4,"")</f>
        <v>1</v>
      </c>
      <c r="AU159" t="str">
        <f>IF(ISNUMBER('Panel Spreadsheet'!AU111),'Panel Spreadsheet'!$E111-'Panel Spreadsheet'!AU$4,"")</f>
        <v/>
      </c>
      <c r="AV159" t="str">
        <f>IF(ISNUMBER('Panel Spreadsheet'!AV111),'Panel Spreadsheet'!$E111-'Panel Spreadsheet'!AV$4,"")</f>
        <v/>
      </c>
      <c r="AW159" t="str">
        <f>IF(ISNUMBER('Panel Spreadsheet'!AW111),'Panel Spreadsheet'!$E111-'Panel Spreadsheet'!AW$4,"")</f>
        <v/>
      </c>
      <c r="AX159" t="str">
        <f>IF(ISNUMBER('Panel Spreadsheet'!AX111),'Panel Spreadsheet'!$E111-'Panel Spreadsheet'!AX$4,"")</f>
        <v/>
      </c>
      <c r="AY159" t="str">
        <f>IF(ISNUMBER('Panel Spreadsheet'!AY111),'Panel Spreadsheet'!$E111-'Panel Spreadsheet'!AY$4,"")</f>
        <v/>
      </c>
    </row>
    <row r="160" spans="1:52" x14ac:dyDescent="0.35">
      <c r="A160" s="28" t="s">
        <v>84</v>
      </c>
      <c r="B160" s="28" t="s">
        <v>157</v>
      </c>
      <c r="C160" s="45"/>
      <c r="D160" s="28"/>
      <c r="E160" s="28"/>
    </row>
    <row r="161" spans="1:51" ht="116" x14ac:dyDescent="0.35">
      <c r="A161" s="31" t="s">
        <v>272</v>
      </c>
      <c r="B161" t="s">
        <v>170</v>
      </c>
      <c r="C161">
        <v>2.5</v>
      </c>
      <c r="D161">
        <v>1950</v>
      </c>
      <c r="E161">
        <v>1955</v>
      </c>
      <c r="F161" t="str">
        <f>IF(ISNUMBER('Panel Spreadsheet'!F113),'Panel Spreadsheet'!$E113-'Panel Spreadsheet'!F$4,"")</f>
        <v/>
      </c>
      <c r="G161" t="str">
        <f>IF(ISNUMBER('Panel Spreadsheet'!G113),'Panel Spreadsheet'!$E113-'Panel Spreadsheet'!G$4,"")</f>
        <v/>
      </c>
      <c r="H161" t="str">
        <f>IF(ISNUMBER('Panel Spreadsheet'!H113),'Panel Spreadsheet'!$E113-'Panel Spreadsheet'!H$4,"")</f>
        <v/>
      </c>
      <c r="I161" t="str">
        <f>IF(ISNUMBER('Panel Spreadsheet'!I113),'Panel Spreadsheet'!$E113-'Panel Spreadsheet'!I$4,"")</f>
        <v/>
      </c>
      <c r="J161" t="str">
        <f>IF(ISNUMBER('Panel Spreadsheet'!J113),'Panel Spreadsheet'!$E113-'Panel Spreadsheet'!J$4,"")</f>
        <v/>
      </c>
      <c r="K161" t="str">
        <f>IF(ISNUMBER('Panel Spreadsheet'!K113),'Panel Spreadsheet'!$E113-'Panel Spreadsheet'!K$4,"")</f>
        <v/>
      </c>
      <c r="L161" t="str">
        <f>IF(ISNUMBER('Panel Spreadsheet'!L113),'Panel Spreadsheet'!$E113-'Panel Spreadsheet'!L$4,"")</f>
        <v/>
      </c>
      <c r="M161" t="str">
        <f>IF(ISNUMBER('Panel Spreadsheet'!M113),'Panel Spreadsheet'!$E113-'Panel Spreadsheet'!M$4,"")</f>
        <v/>
      </c>
      <c r="N161" t="str">
        <f>IF(ISNUMBER('Panel Spreadsheet'!N113),'Panel Spreadsheet'!$E113-'Panel Spreadsheet'!N$4,"")</f>
        <v/>
      </c>
      <c r="O161" t="str">
        <f>IF(ISNUMBER('Panel Spreadsheet'!O113),'Panel Spreadsheet'!$E113-'Panel Spreadsheet'!O$4,"")</f>
        <v/>
      </c>
      <c r="P161" t="str">
        <f>IF(ISNUMBER('Panel Spreadsheet'!P113),'Panel Spreadsheet'!$E113-'Panel Spreadsheet'!P$4,"")</f>
        <v/>
      </c>
      <c r="Q161" t="str">
        <f>IF(ISNUMBER('Panel Spreadsheet'!Q113),'Panel Spreadsheet'!$E113-'Panel Spreadsheet'!Q$4,"")</f>
        <v/>
      </c>
      <c r="R161" t="str">
        <f>IF(ISNUMBER('Panel Spreadsheet'!R113),'Panel Spreadsheet'!$E113-'Panel Spreadsheet'!R$4,"")</f>
        <v/>
      </c>
      <c r="S161" t="str">
        <f>IF(ISNUMBER('Panel Spreadsheet'!S113),'Panel Spreadsheet'!$E113-'Panel Spreadsheet'!S$4,"")</f>
        <v/>
      </c>
      <c r="T161" t="str">
        <f>IF(ISNUMBER('Panel Spreadsheet'!T113),'Panel Spreadsheet'!$E113-'Panel Spreadsheet'!T$4,"")</f>
        <v/>
      </c>
      <c r="U161">
        <f>IF(ISNUMBER('Panel Spreadsheet'!U113),'Panel Spreadsheet'!$E113-'Panel Spreadsheet'!U$4,"")</f>
        <v>19</v>
      </c>
      <c r="V161">
        <f>IF(ISNUMBER('Panel Spreadsheet'!V113),'Panel Spreadsheet'!$E113-'Panel Spreadsheet'!V$4,"")</f>
        <v>18</v>
      </c>
      <c r="W161">
        <f>IF(ISNUMBER('Panel Spreadsheet'!W113),'Panel Spreadsheet'!$E113-'Panel Spreadsheet'!W$4,"")</f>
        <v>17</v>
      </c>
      <c r="X161">
        <f>IF(ISNUMBER('Panel Spreadsheet'!X113),'Panel Spreadsheet'!$E113-'Panel Spreadsheet'!X$4,"")</f>
        <v>16</v>
      </c>
      <c r="Y161">
        <f>IF(ISNUMBER('Panel Spreadsheet'!Y113),'Panel Spreadsheet'!$E113-'Panel Spreadsheet'!Y$4,"")</f>
        <v>15</v>
      </c>
      <c r="Z161">
        <f>IF(ISNUMBER('Panel Spreadsheet'!Z113),'Panel Spreadsheet'!$E113-'Panel Spreadsheet'!Z$4,"")</f>
        <v>14</v>
      </c>
      <c r="AA161">
        <f>IF(ISNUMBER('Panel Spreadsheet'!AA113),'Panel Spreadsheet'!$E113-'Panel Spreadsheet'!AA$4,"")</f>
        <v>13</v>
      </c>
      <c r="AB161">
        <f>IF(ISNUMBER('Panel Spreadsheet'!AB113),'Panel Spreadsheet'!$E113-'Panel Spreadsheet'!AB$4,"")</f>
        <v>12</v>
      </c>
      <c r="AC161">
        <f>IF(ISNUMBER('Panel Spreadsheet'!AC113),'Panel Spreadsheet'!$E113-'Panel Spreadsheet'!AC$4,"")</f>
        <v>11</v>
      </c>
      <c r="AD161">
        <f>IF(ISNUMBER('Panel Spreadsheet'!AD113),'Panel Spreadsheet'!$E113-'Panel Spreadsheet'!AD$4,"")</f>
        <v>10</v>
      </c>
      <c r="AE161">
        <f>IF(ISNUMBER('Panel Spreadsheet'!AE113),'Panel Spreadsheet'!$E113-'Panel Spreadsheet'!AE$4,"")</f>
        <v>9</v>
      </c>
      <c r="AF161">
        <f>IF(ISNUMBER('Panel Spreadsheet'!AF113),'Panel Spreadsheet'!$E113-'Panel Spreadsheet'!AF$4,"")</f>
        <v>8</v>
      </c>
      <c r="AG161">
        <f>IF(ISNUMBER('Panel Spreadsheet'!AG113),'Panel Spreadsheet'!$E113-'Panel Spreadsheet'!AG$4,"")</f>
        <v>7</v>
      </c>
      <c r="AH161">
        <f>IF(ISNUMBER('Panel Spreadsheet'!AH113),'Panel Spreadsheet'!$E113-'Panel Spreadsheet'!AH$4,"")</f>
        <v>6</v>
      </c>
      <c r="AI161">
        <f>IF(ISNUMBER('Panel Spreadsheet'!AI113),'Panel Spreadsheet'!$E113-'Panel Spreadsheet'!AI$4,"")</f>
        <v>5</v>
      </c>
      <c r="AJ161">
        <f>IF(ISNUMBER('Panel Spreadsheet'!AJ113),'Panel Spreadsheet'!$E113-'Panel Spreadsheet'!AJ$4,"")</f>
        <v>4</v>
      </c>
      <c r="AK161">
        <f>IF(ISNUMBER('Panel Spreadsheet'!AK113),'Panel Spreadsheet'!$E113-'Panel Spreadsheet'!AK$4,"")</f>
        <v>3</v>
      </c>
      <c r="AL161">
        <f>IF(ISNUMBER('Panel Spreadsheet'!AL113),'Panel Spreadsheet'!$E113-'Panel Spreadsheet'!AL$4,"")</f>
        <v>2</v>
      </c>
      <c r="AM161" t="str">
        <f>IF(ISNUMBER('Panel Spreadsheet'!AM113),'Panel Spreadsheet'!$E113-'Panel Spreadsheet'!AM$4,"")</f>
        <v/>
      </c>
      <c r="AN161" t="str">
        <f>IF(ISNUMBER('Panel Spreadsheet'!AN113),'Panel Spreadsheet'!$E113-'Panel Spreadsheet'!AN$4,"")</f>
        <v/>
      </c>
      <c r="AO161" t="str">
        <f>IF(ISNUMBER('Panel Spreadsheet'!AO113),'Panel Spreadsheet'!$E113-'Panel Spreadsheet'!AO$4,"")</f>
        <v/>
      </c>
      <c r="AP161" t="str">
        <f>IF(ISNUMBER('Panel Spreadsheet'!AP113),'Panel Spreadsheet'!$E113-'Panel Spreadsheet'!AP$4,"")</f>
        <v/>
      </c>
      <c r="AQ161" t="str">
        <f>IF(ISNUMBER('Panel Spreadsheet'!AQ113),'Panel Spreadsheet'!$E113-'Panel Spreadsheet'!AQ$4,"")</f>
        <v/>
      </c>
      <c r="AR161" t="str">
        <f>IF(ISNUMBER('Panel Spreadsheet'!AR113),'Panel Spreadsheet'!$E113-'Panel Spreadsheet'!AR$4,"")</f>
        <v/>
      </c>
      <c r="AS161" t="str">
        <f>IF(ISNUMBER('Panel Spreadsheet'!AS113),'Panel Spreadsheet'!$E113-'Panel Spreadsheet'!AS$4,"")</f>
        <v/>
      </c>
      <c r="AT161" t="str">
        <f>IF(ISNUMBER('Panel Spreadsheet'!AT113),'Panel Spreadsheet'!$E113-'Panel Spreadsheet'!AT$4,"")</f>
        <v/>
      </c>
      <c r="AU161" t="str">
        <f>IF(ISNUMBER('Panel Spreadsheet'!AU113),'Panel Spreadsheet'!$E113-'Panel Spreadsheet'!AU$4,"")</f>
        <v/>
      </c>
      <c r="AV161" t="str">
        <f>IF(ISNUMBER('Panel Spreadsheet'!AV113),'Panel Spreadsheet'!$E113-'Panel Spreadsheet'!AV$4,"")</f>
        <v/>
      </c>
      <c r="AW161" t="str">
        <f>IF(ISNUMBER('Panel Spreadsheet'!AW113),'Panel Spreadsheet'!$E113-'Panel Spreadsheet'!AW$4,"")</f>
        <v/>
      </c>
      <c r="AX161" t="str">
        <f>IF(ISNUMBER('Panel Spreadsheet'!AX113),'Panel Spreadsheet'!$E113-'Panel Spreadsheet'!AX$4,"")</f>
        <v/>
      </c>
      <c r="AY161" t="str">
        <f>IF(ISNUMBER('Panel Spreadsheet'!AY113),'Panel Spreadsheet'!$E113-'Panel Spreadsheet'!AY$4,"")</f>
        <v/>
      </c>
    </row>
    <row r="162" spans="1:51" ht="130.5" x14ac:dyDescent="0.35">
      <c r="A162" s="31" t="s">
        <v>271</v>
      </c>
      <c r="B162" t="s">
        <v>170</v>
      </c>
      <c r="C162">
        <v>2.5</v>
      </c>
      <c r="D162">
        <v>1950</v>
      </c>
      <c r="E162">
        <v>1955</v>
      </c>
      <c r="F162" t="str">
        <f>IF(ISNUMBER('Panel Spreadsheet'!F114),'Panel Spreadsheet'!$E114-'Panel Spreadsheet'!F$4,"")</f>
        <v/>
      </c>
      <c r="G162" t="str">
        <f>IF(ISNUMBER('Panel Spreadsheet'!G114),'Panel Spreadsheet'!$E114-'Panel Spreadsheet'!G$4,"")</f>
        <v/>
      </c>
      <c r="H162" t="str">
        <f>IF(ISNUMBER('Panel Spreadsheet'!H114),'Panel Spreadsheet'!$E114-'Panel Spreadsheet'!H$4,"")</f>
        <v/>
      </c>
      <c r="I162" t="str">
        <f>IF(ISNUMBER('Panel Spreadsheet'!I114),'Panel Spreadsheet'!$E114-'Panel Spreadsheet'!I$4,"")</f>
        <v/>
      </c>
      <c r="J162" t="str">
        <f>IF(ISNUMBER('Panel Spreadsheet'!J114),'Panel Spreadsheet'!$E114-'Panel Spreadsheet'!J$4,"")</f>
        <v/>
      </c>
      <c r="K162" t="str">
        <f>IF(ISNUMBER('Panel Spreadsheet'!K114),'Panel Spreadsheet'!$E114-'Panel Spreadsheet'!K$4,"")</f>
        <v/>
      </c>
      <c r="L162" t="str">
        <f>IF(ISNUMBER('Panel Spreadsheet'!L114),'Panel Spreadsheet'!$E114-'Panel Spreadsheet'!L$4,"")</f>
        <v/>
      </c>
      <c r="M162" t="str">
        <f>IF(ISNUMBER('Panel Spreadsheet'!M114),'Panel Spreadsheet'!$E114-'Panel Spreadsheet'!M$4,"")</f>
        <v/>
      </c>
      <c r="N162" t="str">
        <f>IF(ISNUMBER('Panel Spreadsheet'!N114),'Panel Spreadsheet'!$E114-'Panel Spreadsheet'!N$4,"")</f>
        <v/>
      </c>
      <c r="O162" t="str">
        <f>IF(ISNUMBER('Panel Spreadsheet'!O114),'Panel Spreadsheet'!$E114-'Panel Spreadsheet'!O$4,"")</f>
        <v/>
      </c>
      <c r="P162" t="str">
        <f>IF(ISNUMBER('Panel Spreadsheet'!P114),'Panel Spreadsheet'!$E114-'Panel Spreadsheet'!P$4,"")</f>
        <v/>
      </c>
      <c r="Q162" t="str">
        <f>IF(ISNUMBER('Panel Spreadsheet'!Q114),'Panel Spreadsheet'!$E114-'Panel Spreadsheet'!Q$4,"")</f>
        <v/>
      </c>
      <c r="R162" t="str">
        <f>IF(ISNUMBER('Panel Spreadsheet'!R114),'Panel Spreadsheet'!$E114-'Panel Spreadsheet'!R$4,"")</f>
        <v/>
      </c>
      <c r="S162" t="str">
        <f>IF(ISNUMBER('Panel Spreadsheet'!S114),'Panel Spreadsheet'!$E114-'Panel Spreadsheet'!S$4,"")</f>
        <v/>
      </c>
      <c r="T162" t="str">
        <f>IF(ISNUMBER('Panel Spreadsheet'!T114),'Panel Spreadsheet'!$E114-'Panel Spreadsheet'!T$4,"")</f>
        <v/>
      </c>
      <c r="U162" t="str">
        <f>IF(ISNUMBER('Panel Spreadsheet'!U114),'Panel Spreadsheet'!$E114-'Panel Spreadsheet'!U$4,"")</f>
        <v/>
      </c>
      <c r="V162">
        <f>IF(ISNUMBER('Panel Spreadsheet'!V114),'Panel Spreadsheet'!$E114-'Panel Spreadsheet'!V$4,"")</f>
        <v>18</v>
      </c>
      <c r="W162" t="str">
        <f>IF(ISNUMBER('Panel Spreadsheet'!W114),'Panel Spreadsheet'!$E114-'Panel Spreadsheet'!W$4,"")</f>
        <v/>
      </c>
      <c r="X162" t="str">
        <f>IF(ISNUMBER('Panel Spreadsheet'!X114),'Panel Spreadsheet'!$E114-'Panel Spreadsheet'!X$4,"")</f>
        <v/>
      </c>
      <c r="Y162" t="str">
        <f>IF(ISNUMBER('Panel Spreadsheet'!Y114),'Panel Spreadsheet'!$E114-'Panel Spreadsheet'!Y$4,"")</f>
        <v/>
      </c>
      <c r="Z162" t="str">
        <f>IF(ISNUMBER('Panel Spreadsheet'!Z114),'Panel Spreadsheet'!$E114-'Panel Spreadsheet'!Z$4,"")</f>
        <v/>
      </c>
      <c r="AA162" t="str">
        <f>IF(ISNUMBER('Panel Spreadsheet'!AA114),'Panel Spreadsheet'!$E114-'Panel Spreadsheet'!AA$4,"")</f>
        <v/>
      </c>
      <c r="AB162" t="str">
        <f>IF(ISNUMBER('Panel Spreadsheet'!AB114),'Panel Spreadsheet'!$E114-'Panel Spreadsheet'!AB$4,"")</f>
        <v/>
      </c>
      <c r="AC162" t="str">
        <f>IF(ISNUMBER('Panel Spreadsheet'!AC114),'Panel Spreadsheet'!$E114-'Panel Spreadsheet'!AC$4,"")</f>
        <v/>
      </c>
      <c r="AD162" t="str">
        <f>IF(ISNUMBER('Panel Spreadsheet'!AD114),'Panel Spreadsheet'!$E114-'Panel Spreadsheet'!AD$4,"")</f>
        <v/>
      </c>
      <c r="AE162" t="str">
        <f>IF(ISNUMBER('Panel Spreadsheet'!AE114),'Panel Spreadsheet'!$E114-'Panel Spreadsheet'!AE$4,"")</f>
        <v/>
      </c>
      <c r="AF162" t="str">
        <f>IF(ISNUMBER('Panel Spreadsheet'!AF114),'Panel Spreadsheet'!$E114-'Panel Spreadsheet'!AF$4,"")</f>
        <v/>
      </c>
      <c r="AG162" t="str">
        <f>IF(ISNUMBER('Panel Spreadsheet'!AG114),'Panel Spreadsheet'!$E114-'Panel Spreadsheet'!AG$4,"")</f>
        <v/>
      </c>
      <c r="AH162" t="str">
        <f>IF(ISNUMBER('Panel Spreadsheet'!AH114),'Panel Spreadsheet'!$E114-'Panel Spreadsheet'!AH$4,"")</f>
        <v/>
      </c>
      <c r="AI162" t="str">
        <f>IF(ISNUMBER('Panel Spreadsheet'!AI114),'Panel Spreadsheet'!$E114-'Panel Spreadsheet'!AI$4,"")</f>
        <v/>
      </c>
      <c r="AJ162" t="str">
        <f>IF(ISNUMBER('Panel Spreadsheet'!AJ114),'Panel Spreadsheet'!$E114-'Panel Spreadsheet'!AJ$4,"")</f>
        <v/>
      </c>
      <c r="AK162" t="str">
        <f>IF(ISNUMBER('Panel Spreadsheet'!AK114),'Panel Spreadsheet'!$E114-'Panel Spreadsheet'!AK$4,"")</f>
        <v/>
      </c>
      <c r="AL162" t="str">
        <f>IF(ISNUMBER('Panel Spreadsheet'!AL114),'Panel Spreadsheet'!$E114-'Panel Spreadsheet'!AL$4,"")</f>
        <v/>
      </c>
      <c r="AM162" t="str">
        <f>IF(ISNUMBER('Panel Spreadsheet'!AM114),'Panel Spreadsheet'!$E114-'Panel Spreadsheet'!AM$4,"")</f>
        <v/>
      </c>
      <c r="AN162" t="str">
        <f>IF(ISNUMBER('Panel Spreadsheet'!AN114),'Panel Spreadsheet'!$E114-'Panel Spreadsheet'!AN$4,"")</f>
        <v/>
      </c>
      <c r="AO162" t="str">
        <f>IF(ISNUMBER('Panel Spreadsheet'!AO114),'Panel Spreadsheet'!$E114-'Panel Spreadsheet'!AO$4,"")</f>
        <v/>
      </c>
      <c r="AP162" t="str">
        <f>IF(ISNUMBER('Panel Spreadsheet'!AP114),'Panel Spreadsheet'!$E114-'Panel Spreadsheet'!AP$4,"")</f>
        <v/>
      </c>
      <c r="AQ162" t="str">
        <f>IF(ISNUMBER('Panel Spreadsheet'!AQ114),'Panel Spreadsheet'!$E114-'Panel Spreadsheet'!AQ$4,"")</f>
        <v/>
      </c>
      <c r="AR162" t="str">
        <f>IF(ISNUMBER('Panel Spreadsheet'!AR114),'Panel Spreadsheet'!$E114-'Panel Spreadsheet'!AR$4,"")</f>
        <v/>
      </c>
      <c r="AS162" t="str">
        <f>IF(ISNUMBER('Panel Spreadsheet'!AS114),'Panel Spreadsheet'!$E114-'Panel Spreadsheet'!AS$4,"")</f>
        <v/>
      </c>
      <c r="AT162" t="str">
        <f>IF(ISNUMBER('Panel Spreadsheet'!AT114),'Panel Spreadsheet'!$E114-'Panel Spreadsheet'!AT$4,"")</f>
        <v/>
      </c>
      <c r="AU162" t="str">
        <f>IF(ISNUMBER('Panel Spreadsheet'!AU114),'Panel Spreadsheet'!$E114-'Panel Spreadsheet'!AU$4,"")</f>
        <v/>
      </c>
      <c r="AV162" t="str">
        <f>IF(ISNUMBER('Panel Spreadsheet'!AV114),'Panel Spreadsheet'!$E114-'Panel Spreadsheet'!AV$4,"")</f>
        <v/>
      </c>
      <c r="AW162" t="str">
        <f>IF(ISNUMBER('Panel Spreadsheet'!AW114),'Panel Spreadsheet'!$E114-'Panel Spreadsheet'!AW$4,"")</f>
        <v/>
      </c>
      <c r="AX162" t="str">
        <f>IF(ISNUMBER('Panel Spreadsheet'!AX114),'Panel Spreadsheet'!$E114-'Panel Spreadsheet'!AX$4,"")</f>
        <v/>
      </c>
      <c r="AY162" t="str">
        <f>IF(ISNUMBER('Panel Spreadsheet'!AY114),'Panel Spreadsheet'!$E114-'Panel Spreadsheet'!AY$4,"")</f>
        <v/>
      </c>
    </row>
    <row r="163" spans="1:51" ht="87" x14ac:dyDescent="0.35">
      <c r="A163" s="31" t="s">
        <v>50</v>
      </c>
      <c r="B163" t="s">
        <v>170</v>
      </c>
      <c r="C163" s="15">
        <v>2.5</v>
      </c>
      <c r="D163">
        <v>1951</v>
      </c>
      <c r="E163">
        <v>1952</v>
      </c>
      <c r="F163" t="str">
        <f>IF(ISNUMBER('Panel Spreadsheet'!F115),'Panel Spreadsheet'!$E115-'Panel Spreadsheet'!F$4,"")</f>
        <v/>
      </c>
      <c r="G163" t="str">
        <f>IF(ISNUMBER('Panel Spreadsheet'!G115),'Panel Spreadsheet'!$E115-'Panel Spreadsheet'!G$4,"")</f>
        <v/>
      </c>
      <c r="H163" t="str">
        <f>IF(ISNUMBER('Panel Spreadsheet'!H115),'Panel Spreadsheet'!$E115-'Panel Spreadsheet'!H$4,"")</f>
        <v/>
      </c>
      <c r="I163" t="str">
        <f>IF(ISNUMBER('Panel Spreadsheet'!I115),'Panel Spreadsheet'!$E115-'Panel Spreadsheet'!I$4,"")</f>
        <v/>
      </c>
      <c r="J163" t="str">
        <f>IF(ISNUMBER('Panel Spreadsheet'!J115),'Panel Spreadsheet'!$E115-'Panel Spreadsheet'!J$4,"")</f>
        <v/>
      </c>
      <c r="K163" t="str">
        <f>IF(ISNUMBER('Panel Spreadsheet'!K115),'Panel Spreadsheet'!$E115-'Panel Spreadsheet'!K$4,"")</f>
        <v/>
      </c>
      <c r="L163" t="str">
        <f>IF(ISNUMBER('Panel Spreadsheet'!L115),'Panel Spreadsheet'!$E115-'Panel Spreadsheet'!L$4,"")</f>
        <v/>
      </c>
      <c r="M163" t="str">
        <f>IF(ISNUMBER('Panel Spreadsheet'!M115),'Panel Spreadsheet'!$E115-'Panel Spreadsheet'!M$4,"")</f>
        <v/>
      </c>
      <c r="N163" t="str">
        <f>IF(ISNUMBER('Panel Spreadsheet'!N115),'Panel Spreadsheet'!$E115-'Panel Spreadsheet'!N$4,"")</f>
        <v/>
      </c>
      <c r="O163" t="str">
        <f>IF(ISNUMBER('Panel Spreadsheet'!O115),'Panel Spreadsheet'!$E115-'Panel Spreadsheet'!O$4,"")</f>
        <v/>
      </c>
      <c r="P163" t="str">
        <f>IF(ISNUMBER('Panel Spreadsheet'!P115),'Panel Spreadsheet'!$E115-'Panel Spreadsheet'!P$4,"")</f>
        <v/>
      </c>
      <c r="Q163" t="str">
        <f>IF(ISNUMBER('Panel Spreadsheet'!Q115),'Panel Spreadsheet'!$E115-'Panel Spreadsheet'!Q$4,"")</f>
        <v/>
      </c>
      <c r="R163" t="str">
        <f>IF(ISNUMBER('Panel Spreadsheet'!R115),'Panel Spreadsheet'!$E115-'Panel Spreadsheet'!R$4,"")</f>
        <v/>
      </c>
      <c r="S163" t="str">
        <f>IF(ISNUMBER('Panel Spreadsheet'!S115),'Panel Spreadsheet'!$E115-'Panel Spreadsheet'!S$4,"")</f>
        <v/>
      </c>
      <c r="T163" t="str">
        <f>IF(ISNUMBER('Panel Spreadsheet'!T115),'Panel Spreadsheet'!$E115-'Panel Spreadsheet'!T$4,"")</f>
        <v/>
      </c>
      <c r="U163">
        <f>IF(ISNUMBER('Panel Spreadsheet'!U115),'Panel Spreadsheet'!$E115-'Panel Spreadsheet'!U$4,"")</f>
        <v>16</v>
      </c>
      <c r="V163">
        <f>IF(ISNUMBER('Panel Spreadsheet'!V115),'Panel Spreadsheet'!$E115-'Panel Spreadsheet'!V$4,"")</f>
        <v>15</v>
      </c>
      <c r="W163">
        <f>IF(ISNUMBER('Panel Spreadsheet'!W115),'Panel Spreadsheet'!$E115-'Panel Spreadsheet'!W$4,"")</f>
        <v>14</v>
      </c>
      <c r="X163">
        <f>IF(ISNUMBER('Panel Spreadsheet'!X115),'Panel Spreadsheet'!$E115-'Panel Spreadsheet'!X$4,"")</f>
        <v>13</v>
      </c>
      <c r="Y163">
        <f>IF(ISNUMBER('Panel Spreadsheet'!Y115),'Panel Spreadsheet'!$E115-'Panel Spreadsheet'!Y$4,"")</f>
        <v>12</v>
      </c>
      <c r="Z163">
        <f>IF(ISNUMBER('Panel Spreadsheet'!Z115),'Panel Spreadsheet'!$E115-'Panel Spreadsheet'!Z$4,"")</f>
        <v>11</v>
      </c>
      <c r="AA163">
        <f>IF(ISNUMBER('Panel Spreadsheet'!AA115),'Panel Spreadsheet'!$E115-'Panel Spreadsheet'!AA$4,"")</f>
        <v>10</v>
      </c>
      <c r="AB163" t="str">
        <f>IF(ISNUMBER('Panel Spreadsheet'!AB115),'Panel Spreadsheet'!$E115-'Panel Spreadsheet'!AB$4,"")</f>
        <v/>
      </c>
      <c r="AC163" t="str">
        <f>IF(ISNUMBER('Panel Spreadsheet'!AC115),'Panel Spreadsheet'!$E115-'Panel Spreadsheet'!AC$4,"")</f>
        <v/>
      </c>
      <c r="AD163" t="str">
        <f>IF(ISNUMBER('Panel Spreadsheet'!AD115),'Panel Spreadsheet'!$E115-'Panel Spreadsheet'!AD$4,"")</f>
        <v/>
      </c>
      <c r="AE163" t="str">
        <f>IF(ISNUMBER('Panel Spreadsheet'!AE115),'Panel Spreadsheet'!$E115-'Panel Spreadsheet'!AE$4,"")</f>
        <v/>
      </c>
      <c r="AF163" t="str">
        <f>IF(ISNUMBER('Panel Spreadsheet'!AF115),'Panel Spreadsheet'!$E115-'Panel Spreadsheet'!AF$4,"")</f>
        <v/>
      </c>
      <c r="AG163" t="str">
        <f>IF(ISNUMBER('Panel Spreadsheet'!AG115),'Panel Spreadsheet'!$E115-'Panel Spreadsheet'!AG$4,"")</f>
        <v/>
      </c>
      <c r="AH163" t="str">
        <f>IF(ISNUMBER('Panel Spreadsheet'!AH115),'Panel Spreadsheet'!$E115-'Panel Spreadsheet'!AH$4,"")</f>
        <v/>
      </c>
      <c r="AI163" t="str">
        <f>IF(ISNUMBER('Panel Spreadsheet'!AI115),'Panel Spreadsheet'!$E115-'Panel Spreadsheet'!AI$4,"")</f>
        <v/>
      </c>
      <c r="AJ163" t="str">
        <f>IF(ISNUMBER('Panel Spreadsheet'!AJ115),'Panel Spreadsheet'!$E115-'Panel Spreadsheet'!AJ$4,"")</f>
        <v/>
      </c>
      <c r="AK163" t="str">
        <f>IF(ISNUMBER('Panel Spreadsheet'!AK115),'Panel Spreadsheet'!$E115-'Panel Spreadsheet'!AK$4,"")</f>
        <v/>
      </c>
      <c r="AL163" t="str">
        <f>IF(ISNUMBER('Panel Spreadsheet'!AL115),'Panel Spreadsheet'!$E115-'Panel Spreadsheet'!AL$4,"")</f>
        <v/>
      </c>
      <c r="AM163" t="str">
        <f>IF(ISNUMBER('Panel Spreadsheet'!AM115),'Panel Spreadsheet'!$E115-'Panel Spreadsheet'!AM$4,"")</f>
        <v/>
      </c>
      <c r="AN163" t="str">
        <f>IF(ISNUMBER('Panel Spreadsheet'!AN115),'Panel Spreadsheet'!$E115-'Panel Spreadsheet'!AN$4,"")</f>
        <v/>
      </c>
      <c r="AO163" t="str">
        <f>IF(ISNUMBER('Panel Spreadsheet'!AO115),'Panel Spreadsheet'!$E115-'Panel Spreadsheet'!AO$4,"")</f>
        <v/>
      </c>
      <c r="AP163" t="str">
        <f>IF(ISNUMBER('Panel Spreadsheet'!AP115),'Panel Spreadsheet'!$E115-'Panel Spreadsheet'!AP$4,"")</f>
        <v/>
      </c>
      <c r="AQ163" t="str">
        <f>IF(ISNUMBER('Panel Spreadsheet'!AQ115),'Panel Spreadsheet'!$E115-'Panel Spreadsheet'!AQ$4,"")</f>
        <v/>
      </c>
      <c r="AR163" t="str">
        <f>IF(ISNUMBER('Panel Spreadsheet'!AR115),'Panel Spreadsheet'!$E115-'Panel Spreadsheet'!AR$4,"")</f>
        <v/>
      </c>
      <c r="AS163" t="str">
        <f>IF(ISNUMBER('Panel Spreadsheet'!AS115),'Panel Spreadsheet'!$E115-'Panel Spreadsheet'!AS$4,"")</f>
        <v/>
      </c>
      <c r="AT163" t="str">
        <f>IF(ISNUMBER('Panel Spreadsheet'!AT115),'Panel Spreadsheet'!$E115-'Panel Spreadsheet'!AT$4,"")</f>
        <v/>
      </c>
      <c r="AU163" t="str">
        <f>IF(ISNUMBER('Panel Spreadsheet'!AU115),'Panel Spreadsheet'!$E115-'Panel Spreadsheet'!AU$4,"")</f>
        <v/>
      </c>
      <c r="AV163" t="str">
        <f>IF(ISNUMBER('Panel Spreadsheet'!AV115),'Panel Spreadsheet'!$E115-'Panel Spreadsheet'!AV$4,"")</f>
        <v/>
      </c>
      <c r="AW163" t="str">
        <f>IF(ISNUMBER('Panel Spreadsheet'!AW115),'Panel Spreadsheet'!$E115-'Panel Spreadsheet'!AW$4,"")</f>
        <v/>
      </c>
      <c r="AX163" t="str">
        <f>IF(ISNUMBER('Panel Spreadsheet'!AX115),'Panel Spreadsheet'!$E115-'Panel Spreadsheet'!AX$4,"")</f>
        <v/>
      </c>
      <c r="AY163" t="str">
        <f>IF(ISNUMBER('Panel Spreadsheet'!AY115),'Panel Spreadsheet'!$E115-'Panel Spreadsheet'!AY$4,"")</f>
        <v/>
      </c>
    </row>
    <row r="164" spans="1:51" x14ac:dyDescent="0.35">
      <c r="A164" s="21" t="s">
        <v>82</v>
      </c>
      <c r="B164" s="21" t="s">
        <v>170</v>
      </c>
      <c r="C164" s="38">
        <v>3</v>
      </c>
      <c r="D164" s="21">
        <v>1968</v>
      </c>
      <c r="E164" s="21">
        <v>1973</v>
      </c>
      <c r="F164" t="str">
        <f>IF(ISNUMBER('Panel Spreadsheet'!F116),'Panel Spreadsheet'!$E116-'Panel Spreadsheet'!F$4,"")</f>
        <v/>
      </c>
      <c r="G164" t="str">
        <f>IF(ISNUMBER('Panel Spreadsheet'!G116),'Panel Spreadsheet'!$E116-'Panel Spreadsheet'!G$4,"")</f>
        <v/>
      </c>
      <c r="H164" t="str">
        <f>IF(ISNUMBER('Panel Spreadsheet'!H116),'Panel Spreadsheet'!$E116-'Panel Spreadsheet'!H$4,"")</f>
        <v/>
      </c>
      <c r="I164" t="str">
        <f>IF(ISNUMBER('Panel Spreadsheet'!I116),'Panel Spreadsheet'!$E116-'Panel Spreadsheet'!I$4,"")</f>
        <v/>
      </c>
      <c r="J164" t="str">
        <f>IF(ISNUMBER('Panel Spreadsheet'!J116),'Panel Spreadsheet'!$E116-'Panel Spreadsheet'!J$4,"")</f>
        <v/>
      </c>
      <c r="K164" t="str">
        <f>IF(ISNUMBER('Panel Spreadsheet'!K116),'Panel Spreadsheet'!$E116-'Panel Spreadsheet'!K$4,"")</f>
        <v/>
      </c>
      <c r="L164" t="str">
        <f>IF(ISNUMBER('Panel Spreadsheet'!L116),'Panel Spreadsheet'!$E116-'Panel Spreadsheet'!L$4,"")</f>
        <v/>
      </c>
      <c r="M164" t="str">
        <f>IF(ISNUMBER('Panel Spreadsheet'!M116),'Panel Spreadsheet'!$E116-'Panel Spreadsheet'!M$4,"")</f>
        <v/>
      </c>
      <c r="N164" t="str">
        <f>IF(ISNUMBER('Panel Spreadsheet'!N116),'Panel Spreadsheet'!$E116-'Panel Spreadsheet'!N$4,"")</f>
        <v/>
      </c>
      <c r="O164" t="str">
        <f>IF(ISNUMBER('Panel Spreadsheet'!O116),'Panel Spreadsheet'!$E116-'Panel Spreadsheet'!O$4,"")</f>
        <v/>
      </c>
      <c r="P164" t="str">
        <f>IF(ISNUMBER('Panel Spreadsheet'!P116),'Panel Spreadsheet'!$E116-'Panel Spreadsheet'!P$4,"")</f>
        <v/>
      </c>
      <c r="Q164" t="str">
        <f>IF(ISNUMBER('Panel Spreadsheet'!Q116),'Panel Spreadsheet'!$E116-'Panel Spreadsheet'!Q$4,"")</f>
        <v/>
      </c>
      <c r="R164" t="str">
        <f>IF(ISNUMBER('Panel Spreadsheet'!R116),'Panel Spreadsheet'!$E116-'Panel Spreadsheet'!R$4,"")</f>
        <v/>
      </c>
      <c r="S164" t="str">
        <f>IF(ISNUMBER('Panel Spreadsheet'!S116),'Panel Spreadsheet'!$E116-'Panel Spreadsheet'!S$4,"")</f>
        <v/>
      </c>
      <c r="T164" t="str">
        <f>IF(ISNUMBER('Panel Spreadsheet'!T116),'Panel Spreadsheet'!$E116-'Panel Spreadsheet'!T$4,"")</f>
        <v/>
      </c>
      <c r="U164" t="str">
        <f>IF(ISNUMBER('Panel Spreadsheet'!U116),'Panel Spreadsheet'!$E116-'Panel Spreadsheet'!U$4,"")</f>
        <v/>
      </c>
      <c r="V164" t="str">
        <f>IF(ISNUMBER('Panel Spreadsheet'!V116),'Panel Spreadsheet'!$E116-'Panel Spreadsheet'!V$4,"")</f>
        <v/>
      </c>
      <c r="W164" t="str">
        <f>IF(ISNUMBER('Panel Spreadsheet'!W116),'Panel Spreadsheet'!$E116-'Panel Spreadsheet'!W$4,"")</f>
        <v/>
      </c>
      <c r="X164" t="str">
        <f>IF(ISNUMBER('Panel Spreadsheet'!X116),'Panel Spreadsheet'!$E116-'Panel Spreadsheet'!X$4,"")</f>
        <v/>
      </c>
      <c r="Y164" t="str">
        <f>IF(ISNUMBER('Panel Spreadsheet'!Y116),'Panel Spreadsheet'!$E116-'Panel Spreadsheet'!Y$4,"")</f>
        <v/>
      </c>
      <c r="Z164" t="str">
        <f>IF(ISNUMBER('Panel Spreadsheet'!Z116),'Panel Spreadsheet'!$E116-'Panel Spreadsheet'!Z$4,"")</f>
        <v/>
      </c>
      <c r="AA164" t="str">
        <f>IF(ISNUMBER('Panel Spreadsheet'!AA116),'Panel Spreadsheet'!$E116-'Panel Spreadsheet'!AA$4,"")</f>
        <v/>
      </c>
      <c r="AB164" t="str">
        <f>IF(ISNUMBER('Panel Spreadsheet'!AB116),'Panel Spreadsheet'!$E116-'Panel Spreadsheet'!AB$4,"")</f>
        <v/>
      </c>
      <c r="AC164" t="str">
        <f>IF(ISNUMBER('Panel Spreadsheet'!AC116),'Panel Spreadsheet'!$E116-'Panel Spreadsheet'!AC$4,"")</f>
        <v/>
      </c>
      <c r="AD164" t="str">
        <f>IF(ISNUMBER('Panel Spreadsheet'!AD116),'Panel Spreadsheet'!$E116-'Panel Spreadsheet'!AD$4,"")</f>
        <v/>
      </c>
      <c r="AE164" t="str">
        <f>IF(ISNUMBER('Panel Spreadsheet'!AE116),'Panel Spreadsheet'!$E116-'Panel Spreadsheet'!AE$4,"")</f>
        <v/>
      </c>
      <c r="AF164" t="str">
        <f>IF(ISNUMBER('Panel Spreadsheet'!AF116),'Panel Spreadsheet'!$E116-'Panel Spreadsheet'!AF$4,"")</f>
        <v/>
      </c>
      <c r="AG164" t="str">
        <f>IF(ISNUMBER('Panel Spreadsheet'!AG116),'Panel Spreadsheet'!$E116-'Panel Spreadsheet'!AG$4,"")</f>
        <v/>
      </c>
      <c r="AH164" t="str">
        <f>IF(ISNUMBER('Panel Spreadsheet'!AH116),'Panel Spreadsheet'!$E116-'Panel Spreadsheet'!AH$4,"")</f>
        <v/>
      </c>
      <c r="AI164" t="str">
        <f>IF(ISNUMBER('Panel Spreadsheet'!AI116),'Panel Spreadsheet'!$E116-'Panel Spreadsheet'!AI$4,"")</f>
        <v/>
      </c>
      <c r="AJ164" t="str">
        <f>IF(ISNUMBER('Panel Spreadsheet'!AJ116),'Panel Spreadsheet'!$E116-'Panel Spreadsheet'!AJ$4,"")</f>
        <v/>
      </c>
      <c r="AK164" t="str">
        <f>IF(ISNUMBER('Panel Spreadsheet'!AK116),'Panel Spreadsheet'!$E116-'Panel Spreadsheet'!AK$4,"")</f>
        <v/>
      </c>
      <c r="AL164" t="str">
        <f>IF(ISNUMBER('Panel Spreadsheet'!AL116),'Panel Spreadsheet'!$E116-'Panel Spreadsheet'!AL$4,"")</f>
        <v/>
      </c>
      <c r="AM164" t="str">
        <f>IF(ISNUMBER('Panel Spreadsheet'!AM116),'Panel Spreadsheet'!$E116-'Panel Spreadsheet'!AM$4,"")</f>
        <v/>
      </c>
      <c r="AN164" t="str">
        <f>IF(ISNUMBER('Panel Spreadsheet'!AN116),'Panel Spreadsheet'!$E116-'Panel Spreadsheet'!AN$4,"")</f>
        <v/>
      </c>
      <c r="AO164" t="str">
        <f>IF(ISNUMBER('Panel Spreadsheet'!AO116),'Panel Spreadsheet'!$E116-'Panel Spreadsheet'!AO$4,"")</f>
        <v/>
      </c>
      <c r="AP164" t="str">
        <f>IF(ISNUMBER('Panel Spreadsheet'!AP116),'Panel Spreadsheet'!$E116-'Panel Spreadsheet'!AP$4,"")</f>
        <v/>
      </c>
      <c r="AQ164" t="str">
        <f>IF(ISNUMBER('Panel Spreadsheet'!AQ116),'Panel Spreadsheet'!$E116-'Panel Spreadsheet'!AQ$4,"")</f>
        <v/>
      </c>
      <c r="AR164" t="str">
        <f>IF(ISNUMBER('Panel Spreadsheet'!AR116),'Panel Spreadsheet'!$E116-'Panel Spreadsheet'!AR$4,"")</f>
        <v/>
      </c>
      <c r="AS164" t="str">
        <f>IF(ISNUMBER('Panel Spreadsheet'!AS116),'Panel Spreadsheet'!$E116-'Panel Spreadsheet'!AS$4,"")</f>
        <v/>
      </c>
      <c r="AT164" t="str">
        <f>IF(ISNUMBER('Panel Spreadsheet'!AT116),'Panel Spreadsheet'!$E116-'Panel Spreadsheet'!AT$4,"")</f>
        <v/>
      </c>
      <c r="AU164" t="str">
        <f>IF(ISNUMBER('Panel Spreadsheet'!AU116),'Panel Spreadsheet'!$E116-'Panel Spreadsheet'!AU$4,"")</f>
        <v/>
      </c>
      <c r="AV164">
        <f>IF(ISNUMBER('Panel Spreadsheet'!AV116),'Panel Spreadsheet'!$E116-'Panel Spreadsheet'!AV$4,"")</f>
        <v>10</v>
      </c>
      <c r="AW164" t="str">
        <f>IF(ISNUMBER('Panel Spreadsheet'!AW116),'Panel Spreadsheet'!$E116-'Panel Spreadsheet'!AW$4,"")</f>
        <v/>
      </c>
      <c r="AX164" t="str">
        <f>IF(ISNUMBER('Panel Spreadsheet'!AX116),'Panel Spreadsheet'!$E116-'Panel Spreadsheet'!AX$4,"")</f>
        <v/>
      </c>
      <c r="AY164" t="str">
        <f>IF(ISNUMBER('Panel Spreadsheet'!AY116),'Panel Spreadsheet'!$E116-'Panel Spreadsheet'!AY$4,"")</f>
        <v/>
      </c>
    </row>
    <row r="165" spans="1:51" ht="87" x14ac:dyDescent="0.35">
      <c r="A165" s="31" t="s">
        <v>273</v>
      </c>
      <c r="B165" t="s">
        <v>170</v>
      </c>
      <c r="C165" s="15">
        <v>3</v>
      </c>
      <c r="D165">
        <v>1954</v>
      </c>
      <c r="E165" s="112">
        <v>1954</v>
      </c>
      <c r="F165" t="str">
        <f>IF(ISNUMBER('Panel Spreadsheet'!F117),'Panel Spreadsheet'!$E117-'Panel Spreadsheet'!F$4,"")</f>
        <v/>
      </c>
      <c r="G165" t="str">
        <f>IF(ISNUMBER('Panel Spreadsheet'!G117),'Panel Spreadsheet'!$E117-'Panel Spreadsheet'!G$4,"")</f>
        <v/>
      </c>
      <c r="H165" t="str">
        <f>IF(ISNUMBER('Panel Spreadsheet'!H117),'Panel Spreadsheet'!$E117-'Panel Spreadsheet'!H$4,"")</f>
        <v/>
      </c>
      <c r="I165" t="str">
        <f>IF(ISNUMBER('Panel Spreadsheet'!I117),'Panel Spreadsheet'!$E117-'Panel Spreadsheet'!I$4,"")</f>
        <v/>
      </c>
      <c r="J165" t="str">
        <f>IF(ISNUMBER('Panel Spreadsheet'!J117),'Panel Spreadsheet'!$E117-'Panel Spreadsheet'!J$4,"")</f>
        <v/>
      </c>
      <c r="K165" t="str">
        <f>IF(ISNUMBER('Panel Spreadsheet'!K117),'Panel Spreadsheet'!$E117-'Panel Spreadsheet'!K$4,"")</f>
        <v/>
      </c>
      <c r="L165" t="str">
        <f>IF(ISNUMBER('Panel Spreadsheet'!L117),'Panel Spreadsheet'!$E117-'Panel Spreadsheet'!L$4,"")</f>
        <v/>
      </c>
      <c r="M165" t="str">
        <f>IF(ISNUMBER('Panel Spreadsheet'!M117),'Panel Spreadsheet'!$E117-'Panel Spreadsheet'!M$4,"")</f>
        <v/>
      </c>
      <c r="N165" t="str">
        <f>IF(ISNUMBER('Panel Spreadsheet'!N117),'Panel Spreadsheet'!$E117-'Panel Spreadsheet'!N$4,"")</f>
        <v/>
      </c>
      <c r="O165" t="str">
        <f>IF(ISNUMBER('Panel Spreadsheet'!O117),'Panel Spreadsheet'!$E117-'Panel Spreadsheet'!O$4,"")</f>
        <v/>
      </c>
      <c r="P165" t="str">
        <f>IF(ISNUMBER('Panel Spreadsheet'!P117),'Panel Spreadsheet'!$E117-'Panel Spreadsheet'!P$4,"")</f>
        <v/>
      </c>
      <c r="Q165" t="str">
        <f>IF(ISNUMBER('Panel Spreadsheet'!Q117),'Panel Spreadsheet'!$E117-'Panel Spreadsheet'!Q$4,"")</f>
        <v/>
      </c>
      <c r="R165" t="str">
        <f>IF(ISNUMBER('Panel Spreadsheet'!R117),'Panel Spreadsheet'!$E117-'Panel Spreadsheet'!R$4,"")</f>
        <v/>
      </c>
      <c r="S165" t="str">
        <f>IF(ISNUMBER('Panel Spreadsheet'!S117),'Panel Spreadsheet'!$E117-'Panel Spreadsheet'!S$4,"")</f>
        <v/>
      </c>
      <c r="T165" t="str">
        <f>IF(ISNUMBER('Panel Spreadsheet'!T117),'Panel Spreadsheet'!$E117-'Panel Spreadsheet'!T$4,"")</f>
        <v/>
      </c>
      <c r="U165">
        <f>IF(ISNUMBER('Panel Spreadsheet'!U117),'Panel Spreadsheet'!$E117-'Panel Spreadsheet'!U$4,"")</f>
        <v>18</v>
      </c>
      <c r="V165">
        <f>IF(ISNUMBER('Panel Spreadsheet'!V117),'Panel Spreadsheet'!$E117-'Panel Spreadsheet'!V$4,"")</f>
        <v>17</v>
      </c>
      <c r="W165">
        <f>IF(ISNUMBER('Panel Spreadsheet'!W117),'Panel Spreadsheet'!$E117-'Panel Spreadsheet'!W$4,"")</f>
        <v>16</v>
      </c>
      <c r="X165">
        <f>IF(ISNUMBER('Panel Spreadsheet'!X117),'Panel Spreadsheet'!$E117-'Panel Spreadsheet'!X$4,"")</f>
        <v>15</v>
      </c>
      <c r="Y165">
        <f>IF(ISNUMBER('Panel Spreadsheet'!Y117),'Panel Spreadsheet'!$E117-'Panel Spreadsheet'!Y$4,"")</f>
        <v>14</v>
      </c>
      <c r="Z165">
        <f>IF(ISNUMBER('Panel Spreadsheet'!Z117),'Panel Spreadsheet'!$E117-'Panel Spreadsheet'!Z$4,"")</f>
        <v>13</v>
      </c>
      <c r="AA165">
        <f>IF(ISNUMBER('Panel Spreadsheet'!AA117),'Panel Spreadsheet'!$E117-'Panel Spreadsheet'!AA$4,"")</f>
        <v>12</v>
      </c>
      <c r="AB165">
        <f>IF(ISNUMBER('Panel Spreadsheet'!AB117),'Panel Spreadsheet'!$E117-'Panel Spreadsheet'!AB$4,"")</f>
        <v>11</v>
      </c>
      <c r="AC165">
        <f>IF(ISNUMBER('Panel Spreadsheet'!AC117),'Panel Spreadsheet'!$E117-'Panel Spreadsheet'!AC$4,"")</f>
        <v>10</v>
      </c>
      <c r="AD165">
        <f>IF(ISNUMBER('Panel Spreadsheet'!AD117),'Panel Spreadsheet'!$E117-'Panel Spreadsheet'!AD$4,"")</f>
        <v>9</v>
      </c>
      <c r="AE165">
        <f>IF(ISNUMBER('Panel Spreadsheet'!AE117),'Panel Spreadsheet'!$E117-'Panel Spreadsheet'!AE$4,"")</f>
        <v>8</v>
      </c>
      <c r="AF165">
        <f>IF(ISNUMBER('Panel Spreadsheet'!AF117),'Panel Spreadsheet'!$E117-'Panel Spreadsheet'!AF$4,"")</f>
        <v>7</v>
      </c>
      <c r="AG165">
        <f>IF(ISNUMBER('Panel Spreadsheet'!AG117),'Panel Spreadsheet'!$E117-'Panel Spreadsheet'!AG$4,"")</f>
        <v>6</v>
      </c>
      <c r="AH165">
        <f>IF(ISNUMBER('Panel Spreadsheet'!AH117),'Panel Spreadsheet'!$E117-'Panel Spreadsheet'!AH$4,"")</f>
        <v>5</v>
      </c>
      <c r="AI165">
        <f>IF(ISNUMBER('Panel Spreadsheet'!AI117),'Panel Spreadsheet'!$E117-'Panel Spreadsheet'!AI$4,"")</f>
        <v>4</v>
      </c>
      <c r="AJ165">
        <f>IF(ISNUMBER('Panel Spreadsheet'!AJ117),'Panel Spreadsheet'!$E117-'Panel Spreadsheet'!AJ$4,"")</f>
        <v>3</v>
      </c>
      <c r="AK165">
        <f>IF(ISNUMBER('Panel Spreadsheet'!AK117),'Panel Spreadsheet'!$E117-'Panel Spreadsheet'!AK$4,"")</f>
        <v>2</v>
      </c>
      <c r="AL165" t="str">
        <f>IF(ISNUMBER('Panel Spreadsheet'!AL117),'Panel Spreadsheet'!$E117-'Panel Spreadsheet'!AL$4,"")</f>
        <v/>
      </c>
      <c r="AM165" t="str">
        <f>IF(ISNUMBER('Panel Spreadsheet'!AM117),'Panel Spreadsheet'!$E117-'Panel Spreadsheet'!AM$4,"")</f>
        <v/>
      </c>
      <c r="AN165" t="str">
        <f>IF(ISNUMBER('Panel Spreadsheet'!AN117),'Panel Spreadsheet'!$E117-'Panel Spreadsheet'!AN$4,"")</f>
        <v/>
      </c>
      <c r="AO165" t="str">
        <f>IF(ISNUMBER('Panel Spreadsheet'!AO117),'Panel Spreadsheet'!$E117-'Panel Spreadsheet'!AO$4,"")</f>
        <v/>
      </c>
      <c r="AP165" t="str">
        <f>IF(ISNUMBER('Panel Spreadsheet'!AP117),'Panel Spreadsheet'!$E117-'Panel Spreadsheet'!AP$4,"")</f>
        <v/>
      </c>
      <c r="AQ165" t="str">
        <f>IF(ISNUMBER('Panel Spreadsheet'!AQ117),'Panel Spreadsheet'!$E117-'Panel Spreadsheet'!AQ$4,"")</f>
        <v/>
      </c>
      <c r="AR165" t="str">
        <f>IF(ISNUMBER('Panel Spreadsheet'!AR117),'Panel Spreadsheet'!$E117-'Panel Spreadsheet'!AR$4,"")</f>
        <v/>
      </c>
      <c r="AS165" t="str">
        <f>IF(ISNUMBER('Panel Spreadsheet'!AS117),'Panel Spreadsheet'!$E117-'Panel Spreadsheet'!AS$4,"")</f>
        <v/>
      </c>
      <c r="AT165" t="str">
        <f>IF(ISNUMBER('Panel Spreadsheet'!AT117),'Panel Spreadsheet'!$E117-'Panel Spreadsheet'!AT$4,"")</f>
        <v/>
      </c>
      <c r="AU165" t="str">
        <f>IF(ISNUMBER('Panel Spreadsheet'!AU117),'Panel Spreadsheet'!$E117-'Panel Spreadsheet'!AU$4,"")</f>
        <v/>
      </c>
      <c r="AV165" t="str">
        <f>IF(ISNUMBER('Panel Spreadsheet'!AV117),'Panel Spreadsheet'!$E117-'Panel Spreadsheet'!AV$4,"")</f>
        <v/>
      </c>
      <c r="AW165" t="str">
        <f>IF(ISNUMBER('Panel Spreadsheet'!AW117),'Panel Spreadsheet'!$E117-'Panel Spreadsheet'!AW$4,"")</f>
        <v/>
      </c>
      <c r="AX165" t="str">
        <f>IF(ISNUMBER('Panel Spreadsheet'!AX117),'Panel Spreadsheet'!$E117-'Panel Spreadsheet'!AX$4,"")</f>
        <v/>
      </c>
      <c r="AY165" t="str">
        <f>IF(ISNUMBER('Panel Spreadsheet'!AY117),'Panel Spreadsheet'!$E117-'Panel Spreadsheet'!AY$4,"")</f>
        <v/>
      </c>
    </row>
    <row r="166" spans="1:51" x14ac:dyDescent="0.35">
      <c r="A166" t="s">
        <v>56</v>
      </c>
      <c r="B166" t="s">
        <v>170</v>
      </c>
      <c r="C166" s="15">
        <v>3.5</v>
      </c>
      <c r="D166">
        <v>1960</v>
      </c>
      <c r="E166">
        <v>1964</v>
      </c>
      <c r="F166" t="str">
        <f>IF(ISNUMBER('Panel Spreadsheet'!F118),'Panel Spreadsheet'!$E118-'Panel Spreadsheet'!F$4,"")</f>
        <v/>
      </c>
      <c r="G166" t="str">
        <f>IF(ISNUMBER('Panel Spreadsheet'!G118),'Panel Spreadsheet'!$E118-'Panel Spreadsheet'!G$4,"")</f>
        <v/>
      </c>
      <c r="H166" t="str">
        <f>IF(ISNUMBER('Panel Spreadsheet'!H118),'Panel Spreadsheet'!$E118-'Panel Spreadsheet'!H$4,"")</f>
        <v/>
      </c>
      <c r="I166" t="str">
        <f>IF(ISNUMBER('Panel Spreadsheet'!I118),'Panel Spreadsheet'!$E118-'Panel Spreadsheet'!I$4,"")</f>
        <v/>
      </c>
      <c r="J166" t="str">
        <f>IF(ISNUMBER('Panel Spreadsheet'!J118),'Panel Spreadsheet'!$E118-'Panel Spreadsheet'!J$4,"")</f>
        <v/>
      </c>
      <c r="K166" t="str">
        <f>IF(ISNUMBER('Panel Spreadsheet'!K118),'Panel Spreadsheet'!$E118-'Panel Spreadsheet'!K$4,"")</f>
        <v/>
      </c>
      <c r="L166" t="str">
        <f>IF(ISNUMBER('Panel Spreadsheet'!L118),'Panel Spreadsheet'!$E118-'Panel Spreadsheet'!L$4,"")</f>
        <v/>
      </c>
      <c r="M166" t="str">
        <f>IF(ISNUMBER('Panel Spreadsheet'!M118),'Panel Spreadsheet'!$E118-'Panel Spreadsheet'!M$4,"")</f>
        <v/>
      </c>
      <c r="N166" t="str">
        <f>IF(ISNUMBER('Panel Spreadsheet'!N118),'Panel Spreadsheet'!$E118-'Panel Spreadsheet'!N$4,"")</f>
        <v/>
      </c>
      <c r="O166" t="str">
        <f>IF(ISNUMBER('Panel Spreadsheet'!O118),'Panel Spreadsheet'!$E118-'Panel Spreadsheet'!O$4,"")</f>
        <v/>
      </c>
      <c r="P166" t="str">
        <f>IF(ISNUMBER('Panel Spreadsheet'!P118),'Panel Spreadsheet'!$E118-'Panel Spreadsheet'!P$4,"")</f>
        <v/>
      </c>
      <c r="Q166" t="str">
        <f>IF(ISNUMBER('Panel Spreadsheet'!Q118),'Panel Spreadsheet'!$E118-'Panel Spreadsheet'!Q$4,"")</f>
        <v/>
      </c>
      <c r="R166" t="str">
        <f>IF(ISNUMBER('Panel Spreadsheet'!R118),'Panel Spreadsheet'!$E118-'Panel Spreadsheet'!R$4,"")</f>
        <v/>
      </c>
      <c r="S166" t="str">
        <f>IF(ISNUMBER('Panel Spreadsheet'!S118),'Panel Spreadsheet'!$E118-'Panel Spreadsheet'!S$4,"")</f>
        <v/>
      </c>
      <c r="T166" t="str">
        <f>IF(ISNUMBER('Panel Spreadsheet'!T118),'Panel Spreadsheet'!$E118-'Panel Spreadsheet'!T$4,"")</f>
        <v/>
      </c>
      <c r="U166" t="str">
        <f>IF(ISNUMBER('Panel Spreadsheet'!U118),'Panel Spreadsheet'!$E118-'Panel Spreadsheet'!U$4,"")</f>
        <v/>
      </c>
      <c r="V166" t="str">
        <f>IF(ISNUMBER('Panel Spreadsheet'!V118),'Panel Spreadsheet'!$E118-'Panel Spreadsheet'!V$4,"")</f>
        <v/>
      </c>
      <c r="W166">
        <f>IF(ISNUMBER('Panel Spreadsheet'!W118),'Panel Spreadsheet'!$E118-'Panel Spreadsheet'!W$4,"")</f>
        <v>26</v>
      </c>
      <c r="X166">
        <f>IF(ISNUMBER('Panel Spreadsheet'!X118),'Panel Spreadsheet'!$E118-'Panel Spreadsheet'!X$4,"")</f>
        <v>25</v>
      </c>
      <c r="Y166">
        <f>IF(ISNUMBER('Panel Spreadsheet'!Y118),'Panel Spreadsheet'!$E118-'Panel Spreadsheet'!Y$4,"")</f>
        <v>24</v>
      </c>
      <c r="Z166">
        <f>IF(ISNUMBER('Panel Spreadsheet'!Z118),'Panel Spreadsheet'!$E118-'Panel Spreadsheet'!Z$4,"")</f>
        <v>23</v>
      </c>
      <c r="AA166">
        <f>IF(ISNUMBER('Panel Spreadsheet'!AA118),'Panel Spreadsheet'!$E118-'Panel Spreadsheet'!AA$4,"")</f>
        <v>22</v>
      </c>
      <c r="AB166">
        <f>IF(ISNUMBER('Panel Spreadsheet'!AB118),'Panel Spreadsheet'!$E118-'Panel Spreadsheet'!AB$4,"")</f>
        <v>21</v>
      </c>
      <c r="AC166" t="str">
        <f>IF(ISNUMBER('Panel Spreadsheet'!AC118),'Panel Spreadsheet'!$E118-'Panel Spreadsheet'!AC$4,"")</f>
        <v/>
      </c>
      <c r="AD166" t="str">
        <f>IF(ISNUMBER('Panel Spreadsheet'!AD118),'Panel Spreadsheet'!$E118-'Panel Spreadsheet'!AD$4,"")</f>
        <v/>
      </c>
      <c r="AE166" t="str">
        <f>IF(ISNUMBER('Panel Spreadsheet'!AE118),'Panel Spreadsheet'!$E118-'Panel Spreadsheet'!AE$4,"")</f>
        <v/>
      </c>
      <c r="AF166" t="str">
        <f>IF(ISNUMBER('Panel Spreadsheet'!AF118),'Panel Spreadsheet'!$E118-'Panel Spreadsheet'!AF$4,"")</f>
        <v/>
      </c>
      <c r="AG166" t="str">
        <f>IF(ISNUMBER('Panel Spreadsheet'!AG118),'Panel Spreadsheet'!$E118-'Panel Spreadsheet'!AG$4,"")</f>
        <v/>
      </c>
      <c r="AH166" t="str">
        <f>IF(ISNUMBER('Panel Spreadsheet'!AH118),'Panel Spreadsheet'!$E118-'Panel Spreadsheet'!AH$4,"")</f>
        <v/>
      </c>
      <c r="AI166" t="str">
        <f>IF(ISNUMBER('Panel Spreadsheet'!AI118),'Panel Spreadsheet'!$E118-'Panel Spreadsheet'!AI$4,"")</f>
        <v/>
      </c>
      <c r="AJ166" t="str">
        <f>IF(ISNUMBER('Panel Spreadsheet'!AJ118),'Panel Spreadsheet'!$E118-'Panel Spreadsheet'!AJ$4,"")</f>
        <v/>
      </c>
      <c r="AK166" t="str">
        <f>IF(ISNUMBER('Panel Spreadsheet'!AK118),'Panel Spreadsheet'!$E118-'Panel Spreadsheet'!AK$4,"")</f>
        <v/>
      </c>
      <c r="AL166" t="str">
        <f>IF(ISNUMBER('Panel Spreadsheet'!AL118),'Panel Spreadsheet'!$E118-'Panel Spreadsheet'!AL$4,"")</f>
        <v/>
      </c>
      <c r="AM166" t="str">
        <f>IF(ISNUMBER('Panel Spreadsheet'!AM118),'Panel Spreadsheet'!$E118-'Panel Spreadsheet'!AM$4,"")</f>
        <v/>
      </c>
      <c r="AN166" t="str">
        <f>IF(ISNUMBER('Panel Spreadsheet'!AN118),'Panel Spreadsheet'!$E118-'Panel Spreadsheet'!AN$4,"")</f>
        <v/>
      </c>
      <c r="AO166" t="str">
        <f>IF(ISNUMBER('Panel Spreadsheet'!AO118),'Panel Spreadsheet'!$E118-'Panel Spreadsheet'!AO$4,"")</f>
        <v/>
      </c>
      <c r="AP166" t="str">
        <f>IF(ISNUMBER('Panel Spreadsheet'!AP118),'Panel Spreadsheet'!$E118-'Panel Spreadsheet'!AP$4,"")</f>
        <v/>
      </c>
      <c r="AQ166" t="str">
        <f>IF(ISNUMBER('Panel Spreadsheet'!AQ118),'Panel Spreadsheet'!$E118-'Panel Spreadsheet'!AQ$4,"")</f>
        <v/>
      </c>
      <c r="AR166" t="str">
        <f>IF(ISNUMBER('Panel Spreadsheet'!AR118),'Panel Spreadsheet'!$E118-'Panel Spreadsheet'!AR$4,"")</f>
        <v/>
      </c>
      <c r="AS166" t="str">
        <f>IF(ISNUMBER('Panel Spreadsheet'!AS118),'Panel Spreadsheet'!$E118-'Panel Spreadsheet'!AS$4,"")</f>
        <v/>
      </c>
      <c r="AT166" t="str">
        <f>IF(ISNUMBER('Panel Spreadsheet'!AT118),'Panel Spreadsheet'!$E118-'Panel Spreadsheet'!AT$4,"")</f>
        <v/>
      </c>
      <c r="AU166" t="str">
        <f>IF(ISNUMBER('Panel Spreadsheet'!AU118),'Panel Spreadsheet'!$E118-'Panel Spreadsheet'!AU$4,"")</f>
        <v/>
      </c>
      <c r="AV166" t="str">
        <f>IF(ISNUMBER('Panel Spreadsheet'!AV118),'Panel Spreadsheet'!$E118-'Panel Spreadsheet'!AV$4,"")</f>
        <v/>
      </c>
      <c r="AW166" t="str">
        <f>IF(ISNUMBER('Panel Spreadsheet'!AW118),'Panel Spreadsheet'!$E118-'Panel Spreadsheet'!AW$4,"")</f>
        <v/>
      </c>
      <c r="AX166" t="str">
        <f>IF(ISNUMBER('Panel Spreadsheet'!AX118),'Panel Spreadsheet'!$E118-'Panel Spreadsheet'!AX$4,"")</f>
        <v/>
      </c>
      <c r="AY166" t="str">
        <f>IF(ISNUMBER('Panel Spreadsheet'!AY118),'Panel Spreadsheet'!$E118-'Panel Spreadsheet'!AY$4,"")</f>
        <v/>
      </c>
    </row>
    <row r="167" spans="1:51" x14ac:dyDescent="0.35">
      <c r="A167" t="s">
        <v>45</v>
      </c>
      <c r="B167" t="s">
        <v>170</v>
      </c>
      <c r="C167" s="15">
        <v>3.5</v>
      </c>
      <c r="D167">
        <v>1943</v>
      </c>
      <c r="E167" s="112">
        <v>1943</v>
      </c>
      <c r="F167" t="str">
        <f>IF(ISNUMBER('Panel Spreadsheet'!F119),'Panel Spreadsheet'!$E119-'Panel Spreadsheet'!F$4,"")</f>
        <v/>
      </c>
      <c r="G167" t="str">
        <f>IF(ISNUMBER('Panel Spreadsheet'!G119),'Panel Spreadsheet'!$E119-'Panel Spreadsheet'!G$4,"")</f>
        <v/>
      </c>
      <c r="H167" t="str">
        <f>IF(ISNUMBER('Panel Spreadsheet'!H119),'Panel Spreadsheet'!$E119-'Panel Spreadsheet'!H$4,"")</f>
        <v/>
      </c>
      <c r="I167" t="str">
        <f>IF(ISNUMBER('Panel Spreadsheet'!I119),'Panel Spreadsheet'!$E119-'Panel Spreadsheet'!I$4,"")</f>
        <v/>
      </c>
      <c r="J167" t="str">
        <f>IF(ISNUMBER('Panel Spreadsheet'!J119),'Panel Spreadsheet'!$E119-'Panel Spreadsheet'!J$4,"")</f>
        <v/>
      </c>
      <c r="K167" t="str">
        <f>IF(ISNUMBER('Panel Spreadsheet'!K119),'Panel Spreadsheet'!$E119-'Panel Spreadsheet'!K$4,"")</f>
        <v/>
      </c>
      <c r="L167" t="str">
        <f>IF(ISNUMBER('Panel Spreadsheet'!L119),'Panel Spreadsheet'!$E119-'Panel Spreadsheet'!L$4,"")</f>
        <v/>
      </c>
      <c r="M167" t="str">
        <f>IF(ISNUMBER('Panel Spreadsheet'!M119),'Panel Spreadsheet'!$E119-'Panel Spreadsheet'!M$4,"")</f>
        <v/>
      </c>
      <c r="N167" t="str">
        <f>IF(ISNUMBER('Panel Spreadsheet'!N119),'Panel Spreadsheet'!$E119-'Panel Spreadsheet'!N$4,"")</f>
        <v/>
      </c>
      <c r="O167" t="str">
        <f>IF(ISNUMBER('Panel Spreadsheet'!O119),'Panel Spreadsheet'!$E119-'Panel Spreadsheet'!O$4,"")</f>
        <v/>
      </c>
      <c r="P167" t="str">
        <f>IF(ISNUMBER('Panel Spreadsheet'!P119),'Panel Spreadsheet'!$E119-'Panel Spreadsheet'!P$4,"")</f>
        <v/>
      </c>
      <c r="Q167" t="str">
        <f>IF(ISNUMBER('Panel Spreadsheet'!Q119),'Panel Spreadsheet'!$E119-'Panel Spreadsheet'!Q$4,"")</f>
        <v/>
      </c>
      <c r="R167" t="str">
        <f>IF(ISNUMBER('Panel Spreadsheet'!R119),'Panel Spreadsheet'!$E119-'Panel Spreadsheet'!R$4,"")</f>
        <v/>
      </c>
      <c r="S167">
        <f>IF(ISNUMBER('Panel Spreadsheet'!S119),'Panel Spreadsheet'!$E119-'Panel Spreadsheet'!S$4,"")</f>
        <v>9</v>
      </c>
      <c r="T167">
        <f>IF(ISNUMBER('Panel Spreadsheet'!T119),'Panel Spreadsheet'!$E119-'Panel Spreadsheet'!T$4,"")</f>
        <v>8</v>
      </c>
      <c r="U167">
        <f>IF(ISNUMBER('Panel Spreadsheet'!U119),'Panel Spreadsheet'!$E119-'Panel Spreadsheet'!U$4,"")</f>
        <v>7</v>
      </c>
      <c r="V167">
        <f>IF(ISNUMBER('Panel Spreadsheet'!V119),'Panel Spreadsheet'!$E119-'Panel Spreadsheet'!V$4,"")</f>
        <v>6</v>
      </c>
      <c r="W167">
        <f>IF(ISNUMBER('Panel Spreadsheet'!W119),'Panel Spreadsheet'!$E119-'Panel Spreadsheet'!W$4,"")</f>
        <v>5</v>
      </c>
      <c r="X167">
        <f>IF(ISNUMBER('Panel Spreadsheet'!X119),'Panel Spreadsheet'!$E119-'Panel Spreadsheet'!X$4,"")</f>
        <v>4</v>
      </c>
      <c r="Y167">
        <f>IF(ISNUMBER('Panel Spreadsheet'!Y119),'Panel Spreadsheet'!$E119-'Panel Spreadsheet'!Y$4,"")</f>
        <v>3</v>
      </c>
      <c r="Z167">
        <f>IF(ISNUMBER('Panel Spreadsheet'!Z119),'Panel Spreadsheet'!$E119-'Panel Spreadsheet'!Z$4,"")</f>
        <v>2</v>
      </c>
      <c r="AA167">
        <f>IF(ISNUMBER('Panel Spreadsheet'!AA119),'Panel Spreadsheet'!$E119-'Panel Spreadsheet'!AA$4,"")</f>
        <v>1</v>
      </c>
      <c r="AB167" t="str">
        <f>IF(ISNUMBER('Panel Spreadsheet'!AB119),'Panel Spreadsheet'!$E119-'Panel Spreadsheet'!AB$4,"")</f>
        <v/>
      </c>
      <c r="AC167" t="str">
        <f>IF(ISNUMBER('Panel Spreadsheet'!AC119),'Panel Spreadsheet'!$E119-'Panel Spreadsheet'!AC$4,"")</f>
        <v/>
      </c>
      <c r="AD167" t="str">
        <f>IF(ISNUMBER('Panel Spreadsheet'!AD119),'Panel Spreadsheet'!$E119-'Panel Spreadsheet'!AD$4,"")</f>
        <v/>
      </c>
      <c r="AE167" t="str">
        <f>IF(ISNUMBER('Panel Spreadsheet'!AE119),'Panel Spreadsheet'!$E119-'Panel Spreadsheet'!AE$4,"")</f>
        <v/>
      </c>
      <c r="AF167" t="str">
        <f>IF(ISNUMBER('Panel Spreadsheet'!AF119),'Panel Spreadsheet'!$E119-'Panel Spreadsheet'!AF$4,"")</f>
        <v/>
      </c>
      <c r="AG167" t="str">
        <f>IF(ISNUMBER('Panel Spreadsheet'!AG119),'Panel Spreadsheet'!$E119-'Panel Spreadsheet'!AG$4,"")</f>
        <v/>
      </c>
      <c r="AH167" t="str">
        <f>IF(ISNUMBER('Panel Spreadsheet'!AH119),'Panel Spreadsheet'!$E119-'Panel Spreadsheet'!AH$4,"")</f>
        <v/>
      </c>
      <c r="AI167" t="str">
        <f>IF(ISNUMBER('Panel Spreadsheet'!AI119),'Panel Spreadsheet'!$E119-'Panel Spreadsheet'!AI$4,"")</f>
        <v/>
      </c>
      <c r="AJ167" t="str">
        <f>IF(ISNUMBER('Panel Spreadsheet'!AJ119),'Panel Spreadsheet'!$E119-'Panel Spreadsheet'!AJ$4,"")</f>
        <v/>
      </c>
      <c r="AK167" t="str">
        <f>IF(ISNUMBER('Panel Spreadsheet'!AK119),'Panel Spreadsheet'!$E119-'Panel Spreadsheet'!AK$4,"")</f>
        <v/>
      </c>
      <c r="AL167" t="str">
        <f>IF(ISNUMBER('Panel Spreadsheet'!AL119),'Panel Spreadsheet'!$E119-'Panel Spreadsheet'!AL$4,"")</f>
        <v/>
      </c>
      <c r="AM167" t="str">
        <f>IF(ISNUMBER('Panel Spreadsheet'!AM119),'Panel Spreadsheet'!$E119-'Panel Spreadsheet'!AM$4,"")</f>
        <v/>
      </c>
      <c r="AN167" t="str">
        <f>IF(ISNUMBER('Panel Spreadsheet'!AN119),'Panel Spreadsheet'!$E119-'Panel Spreadsheet'!AN$4,"")</f>
        <v/>
      </c>
      <c r="AO167" t="str">
        <f>IF(ISNUMBER('Panel Spreadsheet'!AO119),'Panel Spreadsheet'!$E119-'Panel Spreadsheet'!AO$4,"")</f>
        <v/>
      </c>
      <c r="AP167" t="str">
        <f>IF(ISNUMBER('Panel Spreadsheet'!AP119),'Panel Spreadsheet'!$E119-'Panel Spreadsheet'!AP$4,"")</f>
        <v/>
      </c>
      <c r="AQ167" t="str">
        <f>IF(ISNUMBER('Panel Spreadsheet'!AQ119),'Panel Spreadsheet'!$E119-'Panel Spreadsheet'!AQ$4,"")</f>
        <v/>
      </c>
      <c r="AR167" t="str">
        <f>IF(ISNUMBER('Panel Spreadsheet'!AR119),'Panel Spreadsheet'!$E119-'Panel Spreadsheet'!AR$4,"")</f>
        <v/>
      </c>
      <c r="AS167" t="str">
        <f>IF(ISNUMBER('Panel Spreadsheet'!AS119),'Panel Spreadsheet'!$E119-'Panel Spreadsheet'!AS$4,"")</f>
        <v/>
      </c>
      <c r="AT167" t="str">
        <f>IF(ISNUMBER('Panel Spreadsheet'!AT119),'Panel Spreadsheet'!$E119-'Panel Spreadsheet'!AT$4,"")</f>
        <v/>
      </c>
      <c r="AU167" t="str">
        <f>IF(ISNUMBER('Panel Spreadsheet'!AU119),'Panel Spreadsheet'!$E119-'Panel Spreadsheet'!AU$4,"")</f>
        <v/>
      </c>
      <c r="AV167" t="str">
        <f>IF(ISNUMBER('Panel Spreadsheet'!AV119),'Panel Spreadsheet'!$E119-'Panel Spreadsheet'!AV$4,"")</f>
        <v/>
      </c>
      <c r="AW167" t="str">
        <f>IF(ISNUMBER('Panel Spreadsheet'!AW119),'Panel Spreadsheet'!$E119-'Panel Spreadsheet'!AW$4,"")</f>
        <v/>
      </c>
      <c r="AX167" t="str">
        <f>IF(ISNUMBER('Panel Spreadsheet'!AX119),'Panel Spreadsheet'!$E119-'Panel Spreadsheet'!AX$4,"")</f>
        <v/>
      </c>
      <c r="AY167" t="str">
        <f>IF(ISNUMBER('Panel Spreadsheet'!AY119),'Panel Spreadsheet'!$E119-'Panel Spreadsheet'!AY$4,"")</f>
        <v/>
      </c>
    </row>
    <row r="168" spans="1:51" x14ac:dyDescent="0.35">
      <c r="A168" t="s">
        <v>81</v>
      </c>
      <c r="B168" t="s">
        <v>170</v>
      </c>
      <c r="C168" s="15">
        <v>4</v>
      </c>
      <c r="D168">
        <v>1969</v>
      </c>
      <c r="E168">
        <v>1972</v>
      </c>
      <c r="F168" t="str">
        <f>IF(ISNUMBER('Panel Spreadsheet'!F120),'Panel Spreadsheet'!$E120-'Panel Spreadsheet'!F$4,"")</f>
        <v/>
      </c>
      <c r="G168" t="str">
        <f>IF(ISNUMBER('Panel Spreadsheet'!G120),'Panel Spreadsheet'!$E120-'Panel Spreadsheet'!G$4,"")</f>
        <v/>
      </c>
      <c r="H168" t="str">
        <f>IF(ISNUMBER('Panel Spreadsheet'!H120),'Panel Spreadsheet'!$E120-'Panel Spreadsheet'!H$4,"")</f>
        <v/>
      </c>
      <c r="I168" t="str">
        <f>IF(ISNUMBER('Panel Spreadsheet'!I120),'Panel Spreadsheet'!$E120-'Panel Spreadsheet'!I$4,"")</f>
        <v/>
      </c>
      <c r="J168" t="str">
        <f>IF(ISNUMBER('Panel Spreadsheet'!J120),'Panel Spreadsheet'!$E120-'Panel Spreadsheet'!J$4,"")</f>
        <v/>
      </c>
      <c r="K168" t="str">
        <f>IF(ISNUMBER('Panel Spreadsheet'!K120),'Panel Spreadsheet'!$E120-'Panel Spreadsheet'!K$4,"")</f>
        <v/>
      </c>
      <c r="L168" t="str">
        <f>IF(ISNUMBER('Panel Spreadsheet'!L120),'Panel Spreadsheet'!$E120-'Panel Spreadsheet'!L$4,"")</f>
        <v/>
      </c>
      <c r="M168" t="str">
        <f>IF(ISNUMBER('Panel Spreadsheet'!M120),'Panel Spreadsheet'!$E120-'Panel Spreadsheet'!M$4,"")</f>
        <v/>
      </c>
      <c r="N168" t="str">
        <f>IF(ISNUMBER('Panel Spreadsheet'!N120),'Panel Spreadsheet'!$E120-'Panel Spreadsheet'!N$4,"")</f>
        <v/>
      </c>
      <c r="O168" t="str">
        <f>IF(ISNUMBER('Panel Spreadsheet'!O120),'Panel Spreadsheet'!$E120-'Panel Spreadsheet'!O$4,"")</f>
        <v/>
      </c>
      <c r="P168" t="str">
        <f>IF(ISNUMBER('Panel Spreadsheet'!P120),'Panel Spreadsheet'!$E120-'Panel Spreadsheet'!P$4,"")</f>
        <v/>
      </c>
      <c r="Q168" t="str">
        <f>IF(ISNUMBER('Panel Spreadsheet'!Q120),'Panel Spreadsheet'!$E120-'Panel Spreadsheet'!Q$4,"")</f>
        <v/>
      </c>
      <c r="R168" t="str">
        <f>IF(ISNUMBER('Panel Spreadsheet'!R120),'Panel Spreadsheet'!$E120-'Panel Spreadsheet'!R$4,"")</f>
        <v/>
      </c>
      <c r="S168" t="str">
        <f>IF(ISNUMBER('Panel Spreadsheet'!S120),'Panel Spreadsheet'!$E120-'Panel Spreadsheet'!S$4,"")</f>
        <v/>
      </c>
      <c r="T168" t="str">
        <f>IF(ISNUMBER('Panel Spreadsheet'!T120),'Panel Spreadsheet'!$E120-'Panel Spreadsheet'!T$4,"")</f>
        <v/>
      </c>
      <c r="U168" t="str">
        <f>IF(ISNUMBER('Panel Spreadsheet'!U120),'Panel Spreadsheet'!$E120-'Panel Spreadsheet'!U$4,"")</f>
        <v/>
      </c>
      <c r="V168" t="str">
        <f>IF(ISNUMBER('Panel Spreadsheet'!V120),'Panel Spreadsheet'!$E120-'Panel Spreadsheet'!V$4,"")</f>
        <v/>
      </c>
      <c r="W168" t="str">
        <f>IF(ISNUMBER('Panel Spreadsheet'!W120),'Panel Spreadsheet'!$E120-'Panel Spreadsheet'!W$4,"")</f>
        <v/>
      </c>
      <c r="X168" t="str">
        <f>IF(ISNUMBER('Panel Spreadsheet'!X120),'Panel Spreadsheet'!$E120-'Panel Spreadsheet'!X$4,"")</f>
        <v/>
      </c>
      <c r="Y168" t="str">
        <f>IF(ISNUMBER('Panel Spreadsheet'!Y120),'Panel Spreadsheet'!$E120-'Panel Spreadsheet'!Y$4,"")</f>
        <v/>
      </c>
      <c r="Z168" t="str">
        <f>IF(ISNUMBER('Panel Spreadsheet'!Z120),'Panel Spreadsheet'!$E120-'Panel Spreadsheet'!Z$4,"")</f>
        <v/>
      </c>
      <c r="AA168" t="str">
        <f>IF(ISNUMBER('Panel Spreadsheet'!AA120),'Panel Spreadsheet'!$E120-'Panel Spreadsheet'!AA$4,"")</f>
        <v/>
      </c>
      <c r="AB168" t="str">
        <f>IF(ISNUMBER('Panel Spreadsheet'!AB120),'Panel Spreadsheet'!$E120-'Panel Spreadsheet'!AB$4,"")</f>
        <v/>
      </c>
      <c r="AC168" t="str">
        <f>IF(ISNUMBER('Panel Spreadsheet'!AC120),'Panel Spreadsheet'!$E120-'Panel Spreadsheet'!AC$4,"")</f>
        <v/>
      </c>
      <c r="AD168" t="str">
        <f>IF(ISNUMBER('Panel Spreadsheet'!AD120),'Panel Spreadsheet'!$E120-'Panel Spreadsheet'!AD$4,"")</f>
        <v/>
      </c>
      <c r="AE168" t="str">
        <f>IF(ISNUMBER('Panel Spreadsheet'!AE120),'Panel Spreadsheet'!$E120-'Panel Spreadsheet'!AE$4,"")</f>
        <v/>
      </c>
      <c r="AF168" t="str">
        <f>IF(ISNUMBER('Panel Spreadsheet'!AF120),'Panel Spreadsheet'!$E120-'Panel Spreadsheet'!AF$4,"")</f>
        <v/>
      </c>
      <c r="AG168" t="str">
        <f>IF(ISNUMBER('Panel Spreadsheet'!AG120),'Panel Spreadsheet'!$E120-'Panel Spreadsheet'!AG$4,"")</f>
        <v/>
      </c>
      <c r="AH168" t="str">
        <f>IF(ISNUMBER('Panel Spreadsheet'!AH120),'Panel Spreadsheet'!$E120-'Panel Spreadsheet'!AH$4,"")</f>
        <v/>
      </c>
      <c r="AI168" t="str">
        <f>IF(ISNUMBER('Panel Spreadsheet'!AI120),'Panel Spreadsheet'!$E120-'Panel Spreadsheet'!AI$4,"")</f>
        <v/>
      </c>
      <c r="AJ168" t="str">
        <f>IF(ISNUMBER('Panel Spreadsheet'!AJ120),'Panel Spreadsheet'!$E120-'Panel Spreadsheet'!AJ$4,"")</f>
        <v/>
      </c>
      <c r="AK168" t="str">
        <f>IF(ISNUMBER('Panel Spreadsheet'!AK120),'Panel Spreadsheet'!$E120-'Panel Spreadsheet'!AK$4,"")</f>
        <v/>
      </c>
      <c r="AL168" t="str">
        <f>IF(ISNUMBER('Panel Spreadsheet'!AL120),'Panel Spreadsheet'!$E120-'Panel Spreadsheet'!AL$4,"")</f>
        <v/>
      </c>
      <c r="AM168" t="str">
        <f>IF(ISNUMBER('Panel Spreadsheet'!AM120),'Panel Spreadsheet'!$E120-'Panel Spreadsheet'!AM$4,"")</f>
        <v/>
      </c>
      <c r="AN168" t="str">
        <f>IF(ISNUMBER('Panel Spreadsheet'!AN120),'Panel Spreadsheet'!$E120-'Panel Spreadsheet'!AN$4,"")</f>
        <v/>
      </c>
      <c r="AO168" t="str">
        <f>IF(ISNUMBER('Panel Spreadsheet'!AO120),'Panel Spreadsheet'!$E120-'Panel Spreadsheet'!AO$4,"")</f>
        <v/>
      </c>
      <c r="AP168" t="str">
        <f>IF(ISNUMBER('Panel Spreadsheet'!AP120),'Panel Spreadsheet'!$E120-'Panel Spreadsheet'!AP$4,"")</f>
        <v/>
      </c>
      <c r="AQ168" t="str">
        <f>IF(ISNUMBER('Panel Spreadsheet'!AQ120),'Panel Spreadsheet'!$E120-'Panel Spreadsheet'!AQ$4,"")</f>
        <v/>
      </c>
      <c r="AR168" t="str">
        <f>IF(ISNUMBER('Panel Spreadsheet'!AR120),'Panel Spreadsheet'!$E120-'Panel Spreadsheet'!AR$4,"")</f>
        <v/>
      </c>
      <c r="AS168" t="str">
        <f>IF(ISNUMBER('Panel Spreadsheet'!AS120),'Panel Spreadsheet'!$E120-'Panel Spreadsheet'!AS$4,"")</f>
        <v/>
      </c>
      <c r="AT168" t="str">
        <f>IF(ISNUMBER('Panel Spreadsheet'!AT120),'Panel Spreadsheet'!$E120-'Panel Spreadsheet'!AT$4,"")</f>
        <v/>
      </c>
      <c r="AU168" t="str">
        <f>IF(ISNUMBER('Panel Spreadsheet'!AU120),'Panel Spreadsheet'!$E120-'Panel Spreadsheet'!AU$4,"")</f>
        <v/>
      </c>
      <c r="AV168">
        <f>IF(ISNUMBER('Panel Spreadsheet'!AV120),'Panel Spreadsheet'!$E120-'Panel Spreadsheet'!AV$4,"")</f>
        <v>9</v>
      </c>
      <c r="AW168" t="str">
        <f>IF(ISNUMBER('Panel Spreadsheet'!AW120),'Panel Spreadsheet'!$E120-'Panel Spreadsheet'!AW$4,"")</f>
        <v/>
      </c>
      <c r="AX168" t="str">
        <f>IF(ISNUMBER('Panel Spreadsheet'!AX120),'Panel Spreadsheet'!$E120-'Panel Spreadsheet'!AX$4,"")</f>
        <v/>
      </c>
      <c r="AY168" t="str">
        <f>IF(ISNUMBER('Panel Spreadsheet'!AY120),'Panel Spreadsheet'!$E120-'Panel Spreadsheet'!AY$4,"")</f>
        <v/>
      </c>
    </row>
    <row r="169" spans="1:51" x14ac:dyDescent="0.35">
      <c r="A169" t="s">
        <v>83</v>
      </c>
      <c r="B169" t="s">
        <v>169</v>
      </c>
      <c r="C169" s="15">
        <v>6</v>
      </c>
      <c r="D169">
        <v>1978</v>
      </c>
      <c r="E169">
        <v>1980</v>
      </c>
      <c r="F169" t="str">
        <f>IF(ISNUMBER('Panel Spreadsheet'!F121),'Panel Spreadsheet'!$E121-'Panel Spreadsheet'!F$4,"")</f>
        <v/>
      </c>
      <c r="G169" t="str">
        <f>IF(ISNUMBER('Panel Spreadsheet'!G121),'Panel Spreadsheet'!$E121-'Panel Spreadsheet'!G$4,"")</f>
        <v/>
      </c>
      <c r="H169" t="str">
        <f>IF(ISNUMBER('Panel Spreadsheet'!H121),'Panel Spreadsheet'!$E121-'Panel Spreadsheet'!H$4,"")</f>
        <v/>
      </c>
      <c r="I169" t="str">
        <f>IF(ISNUMBER('Panel Spreadsheet'!I121),'Panel Spreadsheet'!$E121-'Panel Spreadsheet'!I$4,"")</f>
        <v/>
      </c>
      <c r="J169" t="str">
        <f>IF(ISNUMBER('Panel Spreadsheet'!J121),'Panel Spreadsheet'!$E121-'Panel Spreadsheet'!J$4,"")</f>
        <v/>
      </c>
      <c r="K169" t="str">
        <f>IF(ISNUMBER('Panel Spreadsheet'!K121),'Panel Spreadsheet'!$E121-'Panel Spreadsheet'!K$4,"")</f>
        <v/>
      </c>
      <c r="L169" t="str">
        <f>IF(ISNUMBER('Panel Spreadsheet'!L121),'Panel Spreadsheet'!$E121-'Panel Spreadsheet'!L$4,"")</f>
        <v/>
      </c>
      <c r="M169" t="str">
        <f>IF(ISNUMBER('Panel Spreadsheet'!M121),'Panel Spreadsheet'!$E121-'Panel Spreadsheet'!M$4,"")</f>
        <v/>
      </c>
      <c r="N169" t="str">
        <f>IF(ISNUMBER('Panel Spreadsheet'!N121),'Panel Spreadsheet'!$E121-'Panel Spreadsheet'!N$4,"")</f>
        <v/>
      </c>
      <c r="O169" t="str">
        <f>IF(ISNUMBER('Panel Spreadsheet'!O121),'Panel Spreadsheet'!$E121-'Panel Spreadsheet'!O$4,"")</f>
        <v/>
      </c>
      <c r="P169" t="str">
        <f>IF(ISNUMBER('Panel Spreadsheet'!P121),'Panel Spreadsheet'!$E121-'Panel Spreadsheet'!P$4,"")</f>
        <v/>
      </c>
      <c r="Q169" t="str">
        <f>IF(ISNUMBER('Panel Spreadsheet'!Q121),'Panel Spreadsheet'!$E121-'Panel Spreadsheet'!Q$4,"")</f>
        <v/>
      </c>
      <c r="R169" t="str">
        <f>IF(ISNUMBER('Panel Spreadsheet'!R121),'Panel Spreadsheet'!$E121-'Panel Spreadsheet'!R$4,"")</f>
        <v/>
      </c>
      <c r="S169" t="str">
        <f>IF(ISNUMBER('Panel Spreadsheet'!S121),'Panel Spreadsheet'!$E121-'Panel Spreadsheet'!S$4,"")</f>
        <v/>
      </c>
      <c r="T169" t="str">
        <f>IF(ISNUMBER('Panel Spreadsheet'!T121),'Panel Spreadsheet'!$E121-'Panel Spreadsheet'!T$4,"")</f>
        <v/>
      </c>
      <c r="U169" t="str">
        <f>IF(ISNUMBER('Panel Spreadsheet'!U121),'Panel Spreadsheet'!$E121-'Panel Spreadsheet'!U$4,"")</f>
        <v/>
      </c>
      <c r="V169" t="str">
        <f>IF(ISNUMBER('Panel Spreadsheet'!V121),'Panel Spreadsheet'!$E121-'Panel Spreadsheet'!V$4,"")</f>
        <v/>
      </c>
      <c r="W169" t="str">
        <f>IF(ISNUMBER('Panel Spreadsheet'!W121),'Panel Spreadsheet'!$E121-'Panel Spreadsheet'!W$4,"")</f>
        <v/>
      </c>
      <c r="X169" t="str">
        <f>IF(ISNUMBER('Panel Spreadsheet'!X121),'Panel Spreadsheet'!$E121-'Panel Spreadsheet'!X$4,"")</f>
        <v/>
      </c>
      <c r="Y169" t="str">
        <f>IF(ISNUMBER('Panel Spreadsheet'!Y121),'Panel Spreadsheet'!$E121-'Panel Spreadsheet'!Y$4,"")</f>
        <v/>
      </c>
      <c r="Z169" t="str">
        <f>IF(ISNUMBER('Panel Spreadsheet'!Z121),'Panel Spreadsheet'!$E121-'Panel Spreadsheet'!Z$4,"")</f>
        <v/>
      </c>
      <c r="AA169" t="str">
        <f>IF(ISNUMBER('Panel Spreadsheet'!AA121),'Panel Spreadsheet'!$E121-'Panel Spreadsheet'!AA$4,"")</f>
        <v/>
      </c>
      <c r="AB169" t="str">
        <f>IF(ISNUMBER('Panel Spreadsheet'!AB121),'Panel Spreadsheet'!$E121-'Panel Spreadsheet'!AB$4,"")</f>
        <v/>
      </c>
      <c r="AC169" t="str">
        <f>IF(ISNUMBER('Panel Spreadsheet'!AC121),'Panel Spreadsheet'!$E121-'Panel Spreadsheet'!AC$4,"")</f>
        <v/>
      </c>
      <c r="AD169" t="str">
        <f>IF(ISNUMBER('Panel Spreadsheet'!AD121),'Panel Spreadsheet'!$E121-'Panel Spreadsheet'!AD$4,"")</f>
        <v/>
      </c>
      <c r="AE169" t="str">
        <f>IF(ISNUMBER('Panel Spreadsheet'!AE121),'Panel Spreadsheet'!$E121-'Panel Spreadsheet'!AE$4,"")</f>
        <v/>
      </c>
      <c r="AF169" t="str">
        <f>IF(ISNUMBER('Panel Spreadsheet'!AF121),'Panel Spreadsheet'!$E121-'Panel Spreadsheet'!AF$4,"")</f>
        <v/>
      </c>
      <c r="AG169" t="str">
        <f>IF(ISNUMBER('Panel Spreadsheet'!AG121),'Panel Spreadsheet'!$E121-'Panel Spreadsheet'!AG$4,"")</f>
        <v/>
      </c>
      <c r="AH169" t="str">
        <f>IF(ISNUMBER('Panel Spreadsheet'!AH121),'Panel Spreadsheet'!$E121-'Panel Spreadsheet'!AH$4,"")</f>
        <v/>
      </c>
      <c r="AI169" t="str">
        <f>IF(ISNUMBER('Panel Spreadsheet'!AI121),'Panel Spreadsheet'!$E121-'Panel Spreadsheet'!AI$4,"")</f>
        <v/>
      </c>
      <c r="AJ169" t="str">
        <f>IF(ISNUMBER('Panel Spreadsheet'!AJ121),'Panel Spreadsheet'!$E121-'Panel Spreadsheet'!AJ$4,"")</f>
        <v/>
      </c>
      <c r="AK169" t="str">
        <f>IF(ISNUMBER('Panel Spreadsheet'!AK121),'Panel Spreadsheet'!$E121-'Panel Spreadsheet'!AK$4,"")</f>
        <v/>
      </c>
      <c r="AL169" t="str">
        <f>IF(ISNUMBER('Panel Spreadsheet'!AL121),'Panel Spreadsheet'!$E121-'Panel Spreadsheet'!AL$4,"")</f>
        <v/>
      </c>
      <c r="AM169" t="str">
        <f>IF(ISNUMBER('Panel Spreadsheet'!AM121),'Panel Spreadsheet'!$E121-'Panel Spreadsheet'!AM$4,"")</f>
        <v/>
      </c>
      <c r="AN169" t="str">
        <f>IF(ISNUMBER('Panel Spreadsheet'!AN121),'Panel Spreadsheet'!$E121-'Panel Spreadsheet'!AN$4,"")</f>
        <v/>
      </c>
      <c r="AO169" t="str">
        <f>IF(ISNUMBER('Panel Spreadsheet'!AO121),'Panel Spreadsheet'!$E121-'Panel Spreadsheet'!AO$4,"")</f>
        <v/>
      </c>
      <c r="AP169" t="str">
        <f>IF(ISNUMBER('Panel Spreadsheet'!AP121),'Panel Spreadsheet'!$E121-'Panel Spreadsheet'!AP$4,"")</f>
        <v/>
      </c>
      <c r="AQ169" t="str">
        <f>IF(ISNUMBER('Panel Spreadsheet'!AQ121),'Panel Spreadsheet'!$E121-'Panel Spreadsheet'!AQ$4,"")</f>
        <v/>
      </c>
      <c r="AR169">
        <f>IF(ISNUMBER('Panel Spreadsheet'!AR121),'Panel Spreadsheet'!$E121-'Panel Spreadsheet'!AR$4,"")</f>
        <v>21</v>
      </c>
      <c r="AS169">
        <f>IF(ISNUMBER('Panel Spreadsheet'!AS121),'Panel Spreadsheet'!$E121-'Panel Spreadsheet'!AS$4,"")</f>
        <v>20</v>
      </c>
      <c r="AT169">
        <f>IF(ISNUMBER('Panel Spreadsheet'!AT121),'Panel Spreadsheet'!$E121-'Panel Spreadsheet'!AT$4,"")</f>
        <v>19</v>
      </c>
      <c r="AU169">
        <f>IF(ISNUMBER('Panel Spreadsheet'!AU121),'Panel Spreadsheet'!$E121-'Panel Spreadsheet'!AU$4,"")</f>
        <v>18</v>
      </c>
      <c r="AV169">
        <f>IF(ISNUMBER('Panel Spreadsheet'!AV121),'Panel Spreadsheet'!$E121-'Panel Spreadsheet'!AV$4,"")</f>
        <v>17</v>
      </c>
      <c r="AW169">
        <f>IF(ISNUMBER('Panel Spreadsheet'!AW121),'Panel Spreadsheet'!$E121-'Panel Spreadsheet'!AW$4,"")</f>
        <v>16</v>
      </c>
      <c r="AX169" t="str">
        <f>IF(ISNUMBER('Panel Spreadsheet'!AX121),'Panel Spreadsheet'!$E121-'Panel Spreadsheet'!AX$4,"")</f>
        <v/>
      </c>
      <c r="AY169" t="str">
        <f>IF(ISNUMBER('Panel Spreadsheet'!AY121),'Panel Spreadsheet'!$E121-'Panel Spreadsheet'!AY$4,"")</f>
        <v/>
      </c>
    </row>
    <row r="170" spans="1:51" x14ac:dyDescent="0.35">
      <c r="A170" t="s">
        <v>75</v>
      </c>
      <c r="B170" t="s">
        <v>169</v>
      </c>
      <c r="C170" s="15">
        <v>6.5</v>
      </c>
      <c r="D170">
        <v>1970</v>
      </c>
      <c r="E170">
        <v>1972</v>
      </c>
      <c r="F170" t="str">
        <f>IF(ISNUMBER('Panel Spreadsheet'!F122),'Panel Spreadsheet'!$E122-'Panel Spreadsheet'!F$4,"")</f>
        <v/>
      </c>
      <c r="G170" t="str">
        <f>IF(ISNUMBER('Panel Spreadsheet'!G122),'Panel Spreadsheet'!$E122-'Panel Spreadsheet'!G$4,"")</f>
        <v/>
      </c>
      <c r="H170" t="str">
        <f>IF(ISNUMBER('Panel Spreadsheet'!H122),'Panel Spreadsheet'!$E122-'Panel Spreadsheet'!H$4,"")</f>
        <v/>
      </c>
      <c r="I170" t="str">
        <f>IF(ISNUMBER('Panel Spreadsheet'!I122),'Panel Spreadsheet'!$E122-'Panel Spreadsheet'!I$4,"")</f>
        <v/>
      </c>
      <c r="J170" t="str">
        <f>IF(ISNUMBER('Panel Spreadsheet'!J122),'Panel Spreadsheet'!$E122-'Panel Spreadsheet'!J$4,"")</f>
        <v/>
      </c>
      <c r="K170" t="str">
        <f>IF(ISNUMBER('Panel Spreadsheet'!K122),'Panel Spreadsheet'!$E122-'Panel Spreadsheet'!K$4,"")</f>
        <v/>
      </c>
      <c r="L170" t="str">
        <f>IF(ISNUMBER('Panel Spreadsheet'!L122),'Panel Spreadsheet'!$E122-'Panel Spreadsheet'!L$4,"")</f>
        <v/>
      </c>
      <c r="M170" t="str">
        <f>IF(ISNUMBER('Panel Spreadsheet'!M122),'Panel Spreadsheet'!$E122-'Panel Spreadsheet'!M$4,"")</f>
        <v/>
      </c>
      <c r="N170" t="str">
        <f>IF(ISNUMBER('Panel Spreadsheet'!N122),'Panel Spreadsheet'!$E122-'Panel Spreadsheet'!N$4,"")</f>
        <v/>
      </c>
      <c r="O170" t="str">
        <f>IF(ISNUMBER('Panel Spreadsheet'!O122),'Panel Spreadsheet'!$E122-'Panel Spreadsheet'!O$4,"")</f>
        <v/>
      </c>
      <c r="P170" t="str">
        <f>IF(ISNUMBER('Panel Spreadsheet'!P122),'Panel Spreadsheet'!$E122-'Panel Spreadsheet'!P$4,"")</f>
        <v/>
      </c>
      <c r="Q170" t="str">
        <f>IF(ISNUMBER('Panel Spreadsheet'!Q122),'Panel Spreadsheet'!$E122-'Panel Spreadsheet'!Q$4,"")</f>
        <v/>
      </c>
      <c r="R170" t="str">
        <f>IF(ISNUMBER('Panel Spreadsheet'!R122),'Panel Spreadsheet'!$E122-'Panel Spreadsheet'!R$4,"")</f>
        <v/>
      </c>
      <c r="S170" t="str">
        <f>IF(ISNUMBER('Panel Spreadsheet'!S122),'Panel Spreadsheet'!$E122-'Panel Spreadsheet'!S$4,"")</f>
        <v/>
      </c>
      <c r="T170" t="str">
        <f>IF(ISNUMBER('Panel Spreadsheet'!T122),'Panel Spreadsheet'!$E122-'Panel Spreadsheet'!T$4,"")</f>
        <v/>
      </c>
      <c r="U170" t="str">
        <f>IF(ISNUMBER('Panel Spreadsheet'!U122),'Panel Spreadsheet'!$E122-'Panel Spreadsheet'!U$4,"")</f>
        <v/>
      </c>
      <c r="V170" t="str">
        <f>IF(ISNUMBER('Panel Spreadsheet'!V122),'Panel Spreadsheet'!$E122-'Panel Spreadsheet'!V$4,"")</f>
        <v/>
      </c>
      <c r="W170" t="str">
        <f>IF(ISNUMBER('Panel Spreadsheet'!W122),'Panel Spreadsheet'!$E122-'Panel Spreadsheet'!W$4,"")</f>
        <v/>
      </c>
      <c r="X170" t="str">
        <f>IF(ISNUMBER('Panel Spreadsheet'!X122),'Panel Spreadsheet'!$E122-'Panel Spreadsheet'!X$4,"")</f>
        <v/>
      </c>
      <c r="Y170" t="str">
        <f>IF(ISNUMBER('Panel Spreadsheet'!Y122),'Panel Spreadsheet'!$E122-'Panel Spreadsheet'!Y$4,"")</f>
        <v/>
      </c>
      <c r="Z170" t="str">
        <f>IF(ISNUMBER('Panel Spreadsheet'!Z122),'Panel Spreadsheet'!$E122-'Panel Spreadsheet'!Z$4,"")</f>
        <v/>
      </c>
      <c r="AA170" t="str">
        <f>IF(ISNUMBER('Panel Spreadsheet'!AA122),'Panel Spreadsheet'!$E122-'Panel Spreadsheet'!AA$4,"")</f>
        <v/>
      </c>
      <c r="AB170" t="str">
        <f>IF(ISNUMBER('Panel Spreadsheet'!AB122),'Panel Spreadsheet'!$E122-'Panel Spreadsheet'!AB$4,"")</f>
        <v/>
      </c>
      <c r="AC170" t="str">
        <f>IF(ISNUMBER('Panel Spreadsheet'!AC122),'Panel Spreadsheet'!$E122-'Panel Spreadsheet'!AC$4,"")</f>
        <v/>
      </c>
      <c r="AD170" t="str">
        <f>IF(ISNUMBER('Panel Spreadsheet'!AD122),'Panel Spreadsheet'!$E122-'Panel Spreadsheet'!AD$4,"")</f>
        <v/>
      </c>
      <c r="AE170" t="str">
        <f>IF(ISNUMBER('Panel Spreadsheet'!AE122),'Panel Spreadsheet'!$E122-'Panel Spreadsheet'!AE$4,"")</f>
        <v/>
      </c>
      <c r="AF170" t="str">
        <f>IF(ISNUMBER('Panel Spreadsheet'!AF122),'Panel Spreadsheet'!$E122-'Panel Spreadsheet'!AF$4,"")</f>
        <v/>
      </c>
      <c r="AG170" t="str">
        <f>IF(ISNUMBER('Panel Spreadsheet'!AG122),'Panel Spreadsheet'!$E122-'Panel Spreadsheet'!AG$4,"")</f>
        <v/>
      </c>
      <c r="AH170" t="str">
        <f>IF(ISNUMBER('Panel Spreadsheet'!AH122),'Panel Spreadsheet'!$E122-'Panel Spreadsheet'!AH$4,"")</f>
        <v/>
      </c>
      <c r="AI170" t="str">
        <f>IF(ISNUMBER('Panel Spreadsheet'!AI122),'Panel Spreadsheet'!$E122-'Panel Spreadsheet'!AI$4,"")</f>
        <v/>
      </c>
      <c r="AJ170" t="str">
        <f>IF(ISNUMBER('Panel Spreadsheet'!AJ122),'Panel Spreadsheet'!$E122-'Panel Spreadsheet'!AJ$4,"")</f>
        <v/>
      </c>
      <c r="AK170" t="str">
        <f>IF(ISNUMBER('Panel Spreadsheet'!AK122),'Panel Spreadsheet'!$E122-'Panel Spreadsheet'!AK$4,"")</f>
        <v/>
      </c>
      <c r="AL170" t="str">
        <f>IF(ISNUMBER('Panel Spreadsheet'!AL122),'Panel Spreadsheet'!$E122-'Panel Spreadsheet'!AL$4,"")</f>
        <v/>
      </c>
      <c r="AM170" t="str">
        <f>IF(ISNUMBER('Panel Spreadsheet'!AM122),'Panel Spreadsheet'!$E122-'Panel Spreadsheet'!AM$4,"")</f>
        <v/>
      </c>
      <c r="AN170" t="str">
        <f>IF(ISNUMBER('Panel Spreadsheet'!AN122),'Panel Spreadsheet'!$E122-'Panel Spreadsheet'!AN$4,"")</f>
        <v/>
      </c>
      <c r="AO170" t="str">
        <f>IF(ISNUMBER('Panel Spreadsheet'!AO122),'Panel Spreadsheet'!$E122-'Panel Spreadsheet'!AO$4,"")</f>
        <v/>
      </c>
      <c r="AP170" t="str">
        <f>IF(ISNUMBER('Panel Spreadsheet'!AP122),'Panel Spreadsheet'!$E122-'Panel Spreadsheet'!AP$4,"")</f>
        <v/>
      </c>
      <c r="AQ170" t="str">
        <f>IF(ISNUMBER('Panel Spreadsheet'!AQ122),'Panel Spreadsheet'!$E122-'Panel Spreadsheet'!AQ$4,"")</f>
        <v/>
      </c>
      <c r="AR170" t="str">
        <f>IF(ISNUMBER('Panel Spreadsheet'!AR122),'Panel Spreadsheet'!$E122-'Panel Spreadsheet'!AR$4,"")</f>
        <v/>
      </c>
      <c r="AS170">
        <f>IF(ISNUMBER('Panel Spreadsheet'!AS122),'Panel Spreadsheet'!$E122-'Panel Spreadsheet'!AS$4,"")</f>
        <v>12</v>
      </c>
      <c r="AT170">
        <f>IF(ISNUMBER('Panel Spreadsheet'!AT122),'Panel Spreadsheet'!$E122-'Panel Spreadsheet'!AT$4,"")</f>
        <v>11</v>
      </c>
      <c r="AU170">
        <f>IF(ISNUMBER('Panel Spreadsheet'!AU122),'Panel Spreadsheet'!$E122-'Panel Spreadsheet'!AU$4,"")</f>
        <v>10</v>
      </c>
      <c r="AV170">
        <f>IF(ISNUMBER('Panel Spreadsheet'!AV122),'Panel Spreadsheet'!$E122-'Panel Spreadsheet'!AV$4,"")</f>
        <v>9</v>
      </c>
      <c r="AW170">
        <f>IF(ISNUMBER('Panel Spreadsheet'!AW122),'Panel Spreadsheet'!$E122-'Panel Spreadsheet'!AW$4,"")</f>
        <v>8</v>
      </c>
      <c r="AX170">
        <f>IF(ISNUMBER('Panel Spreadsheet'!AX122),'Panel Spreadsheet'!$E122-'Panel Spreadsheet'!AX$4,"")</f>
        <v>7</v>
      </c>
      <c r="AY170" t="str">
        <f>IF(ISNUMBER('Panel Spreadsheet'!AY122),'Panel Spreadsheet'!$E122-'Panel Spreadsheet'!AY$4,"")</f>
        <v/>
      </c>
    </row>
    <row r="171" spans="1:51" x14ac:dyDescent="0.35">
      <c r="A171" t="s">
        <v>181</v>
      </c>
      <c r="B171" t="s">
        <v>169</v>
      </c>
      <c r="C171" s="15">
        <v>6.5</v>
      </c>
      <c r="D171">
        <v>1970</v>
      </c>
      <c r="E171">
        <v>1972</v>
      </c>
      <c r="F171" t="str">
        <f>IF(ISNUMBER('Panel Spreadsheet'!F123),'Panel Spreadsheet'!$E123-'Panel Spreadsheet'!F$4,"")</f>
        <v/>
      </c>
      <c r="G171" t="str">
        <f>IF(ISNUMBER('Panel Spreadsheet'!G123),'Panel Spreadsheet'!$E123-'Panel Spreadsheet'!G$4,"")</f>
        <v/>
      </c>
      <c r="H171" t="str">
        <f>IF(ISNUMBER('Panel Spreadsheet'!H123),'Panel Spreadsheet'!$E123-'Panel Spreadsheet'!H$4,"")</f>
        <v/>
      </c>
      <c r="I171" t="str">
        <f>IF(ISNUMBER('Panel Spreadsheet'!I123),'Panel Spreadsheet'!$E123-'Panel Spreadsheet'!I$4,"")</f>
        <v/>
      </c>
      <c r="J171" t="str">
        <f>IF(ISNUMBER('Panel Spreadsheet'!J123),'Panel Spreadsheet'!$E123-'Panel Spreadsheet'!J$4,"")</f>
        <v/>
      </c>
      <c r="K171" t="str">
        <f>IF(ISNUMBER('Panel Spreadsheet'!K123),'Panel Spreadsheet'!$E123-'Panel Spreadsheet'!K$4,"")</f>
        <v/>
      </c>
      <c r="L171" t="str">
        <f>IF(ISNUMBER('Panel Spreadsheet'!L123),'Panel Spreadsheet'!$E123-'Panel Spreadsheet'!L$4,"")</f>
        <v/>
      </c>
      <c r="M171" t="str">
        <f>IF(ISNUMBER('Panel Spreadsheet'!M123),'Panel Spreadsheet'!$E123-'Panel Spreadsheet'!M$4,"")</f>
        <v/>
      </c>
      <c r="N171" t="str">
        <f>IF(ISNUMBER('Panel Spreadsheet'!N123),'Panel Spreadsheet'!$E123-'Panel Spreadsheet'!N$4,"")</f>
        <v/>
      </c>
      <c r="O171" t="str">
        <f>IF(ISNUMBER('Panel Spreadsheet'!O123),'Panel Spreadsheet'!$E123-'Panel Spreadsheet'!O$4,"")</f>
        <v/>
      </c>
      <c r="P171" t="str">
        <f>IF(ISNUMBER('Panel Spreadsheet'!P123),'Panel Spreadsheet'!$E123-'Panel Spreadsheet'!P$4,"")</f>
        <v/>
      </c>
      <c r="Q171" t="str">
        <f>IF(ISNUMBER('Panel Spreadsheet'!Q123),'Panel Spreadsheet'!$E123-'Panel Spreadsheet'!Q$4,"")</f>
        <v/>
      </c>
      <c r="R171" t="str">
        <f>IF(ISNUMBER('Panel Spreadsheet'!R123),'Panel Spreadsheet'!$E123-'Panel Spreadsheet'!R$4,"")</f>
        <v/>
      </c>
      <c r="S171" t="str">
        <f>IF(ISNUMBER('Panel Spreadsheet'!S123),'Panel Spreadsheet'!$E123-'Panel Spreadsheet'!S$4,"")</f>
        <v/>
      </c>
      <c r="T171" t="str">
        <f>IF(ISNUMBER('Panel Spreadsheet'!T123),'Panel Spreadsheet'!$E123-'Panel Spreadsheet'!T$4,"")</f>
        <v/>
      </c>
      <c r="U171" t="str">
        <f>IF(ISNUMBER('Panel Spreadsheet'!U123),'Panel Spreadsheet'!$E123-'Panel Spreadsheet'!U$4,"")</f>
        <v/>
      </c>
      <c r="V171" t="str">
        <f>IF(ISNUMBER('Panel Spreadsheet'!V123),'Panel Spreadsheet'!$E123-'Panel Spreadsheet'!V$4,"")</f>
        <v/>
      </c>
      <c r="W171" t="str">
        <f>IF(ISNUMBER('Panel Spreadsheet'!W123),'Panel Spreadsheet'!$E123-'Panel Spreadsheet'!W$4,"")</f>
        <v/>
      </c>
      <c r="X171" t="str">
        <f>IF(ISNUMBER('Panel Spreadsheet'!X123),'Panel Spreadsheet'!$E123-'Panel Spreadsheet'!X$4,"")</f>
        <v/>
      </c>
      <c r="Y171" t="str">
        <f>IF(ISNUMBER('Panel Spreadsheet'!Y123),'Panel Spreadsheet'!$E123-'Panel Spreadsheet'!Y$4,"")</f>
        <v/>
      </c>
      <c r="Z171" t="str">
        <f>IF(ISNUMBER('Panel Spreadsheet'!Z123),'Panel Spreadsheet'!$E123-'Panel Spreadsheet'!Z$4,"")</f>
        <v/>
      </c>
      <c r="AA171" t="str">
        <f>IF(ISNUMBER('Panel Spreadsheet'!AA123),'Panel Spreadsheet'!$E123-'Panel Spreadsheet'!AA$4,"")</f>
        <v/>
      </c>
      <c r="AB171" t="str">
        <f>IF(ISNUMBER('Panel Spreadsheet'!AB123),'Panel Spreadsheet'!$E123-'Panel Spreadsheet'!AB$4,"")</f>
        <v/>
      </c>
      <c r="AC171" t="str">
        <f>IF(ISNUMBER('Panel Spreadsheet'!AC123),'Panel Spreadsheet'!$E123-'Panel Spreadsheet'!AC$4,"")</f>
        <v/>
      </c>
      <c r="AD171" t="str">
        <f>IF(ISNUMBER('Panel Spreadsheet'!AD123),'Panel Spreadsheet'!$E123-'Panel Spreadsheet'!AD$4,"")</f>
        <v/>
      </c>
      <c r="AE171" t="str">
        <f>IF(ISNUMBER('Panel Spreadsheet'!AE123),'Panel Spreadsheet'!$E123-'Panel Spreadsheet'!AE$4,"")</f>
        <v/>
      </c>
      <c r="AF171" t="str">
        <f>IF(ISNUMBER('Panel Spreadsheet'!AF123),'Panel Spreadsheet'!$E123-'Panel Spreadsheet'!AF$4,"")</f>
        <v/>
      </c>
      <c r="AG171" t="str">
        <f>IF(ISNUMBER('Panel Spreadsheet'!AG123),'Panel Spreadsheet'!$E123-'Panel Spreadsheet'!AG$4,"")</f>
        <v/>
      </c>
      <c r="AH171" t="str">
        <f>IF(ISNUMBER('Panel Spreadsheet'!AH123),'Panel Spreadsheet'!$E123-'Panel Spreadsheet'!AH$4,"")</f>
        <v/>
      </c>
      <c r="AI171" t="str">
        <f>IF(ISNUMBER('Panel Spreadsheet'!AI123),'Panel Spreadsheet'!$E123-'Panel Spreadsheet'!AI$4,"")</f>
        <v/>
      </c>
      <c r="AJ171" t="str">
        <f>IF(ISNUMBER('Panel Spreadsheet'!AJ123),'Panel Spreadsheet'!$E123-'Panel Spreadsheet'!AJ$4,"")</f>
        <v/>
      </c>
      <c r="AK171" t="str">
        <f>IF(ISNUMBER('Panel Spreadsheet'!AK123),'Panel Spreadsheet'!$E123-'Panel Spreadsheet'!AK$4,"")</f>
        <v/>
      </c>
      <c r="AL171" t="str">
        <f>IF(ISNUMBER('Panel Spreadsheet'!AL123),'Panel Spreadsheet'!$E123-'Panel Spreadsheet'!AL$4,"")</f>
        <v/>
      </c>
      <c r="AM171" t="str">
        <f>IF(ISNUMBER('Panel Spreadsheet'!AM123),'Panel Spreadsheet'!$E123-'Panel Spreadsheet'!AM$4,"")</f>
        <v/>
      </c>
      <c r="AN171" t="str">
        <f>IF(ISNUMBER('Panel Spreadsheet'!AN123),'Panel Spreadsheet'!$E123-'Panel Spreadsheet'!AN$4,"")</f>
        <v/>
      </c>
      <c r="AO171" t="str">
        <f>IF(ISNUMBER('Panel Spreadsheet'!AO123),'Panel Spreadsheet'!$E123-'Panel Spreadsheet'!AO$4,"")</f>
        <v/>
      </c>
      <c r="AP171" t="str">
        <f>IF(ISNUMBER('Panel Spreadsheet'!AP123),'Panel Spreadsheet'!$E123-'Panel Spreadsheet'!AP$4,"")</f>
        <v/>
      </c>
      <c r="AQ171" t="str">
        <f>IF(ISNUMBER('Panel Spreadsheet'!AQ123),'Panel Spreadsheet'!$E123-'Panel Spreadsheet'!AQ$4,"")</f>
        <v/>
      </c>
      <c r="AR171" t="str">
        <f>IF(ISNUMBER('Panel Spreadsheet'!AR123),'Panel Spreadsheet'!$E123-'Panel Spreadsheet'!AR$4,"")</f>
        <v/>
      </c>
      <c r="AS171" t="str">
        <f>IF(ISNUMBER('Panel Spreadsheet'!AS123),'Panel Spreadsheet'!$E123-'Panel Spreadsheet'!AS$4,"")</f>
        <v/>
      </c>
      <c r="AT171" t="str">
        <f>IF(ISNUMBER('Panel Spreadsheet'!AT123),'Panel Spreadsheet'!$E123-'Panel Spreadsheet'!AT$4,"")</f>
        <v/>
      </c>
      <c r="AU171" t="str">
        <f>IF(ISNUMBER('Panel Spreadsheet'!AU123),'Panel Spreadsheet'!$E123-'Panel Spreadsheet'!AU$4,"")</f>
        <v/>
      </c>
      <c r="AV171">
        <f>IF(ISNUMBER('Panel Spreadsheet'!AV123),'Panel Spreadsheet'!$E123-'Panel Spreadsheet'!AV$4,"")</f>
        <v>9</v>
      </c>
      <c r="AW171">
        <f>IF(ISNUMBER('Panel Spreadsheet'!AW123),'Panel Spreadsheet'!$E123-'Panel Spreadsheet'!AW$4,"")</f>
        <v>8</v>
      </c>
      <c r="AX171">
        <f>IF(ISNUMBER('Panel Spreadsheet'!AX123),'Panel Spreadsheet'!$E123-'Panel Spreadsheet'!AX$4,"")</f>
        <v>7</v>
      </c>
      <c r="AY171" t="str">
        <f>IF(ISNUMBER('Panel Spreadsheet'!AY123),'Panel Spreadsheet'!$E123-'Panel Spreadsheet'!AY$4,"")</f>
        <v/>
      </c>
    </row>
    <row r="172" spans="1:51" x14ac:dyDescent="0.35">
      <c r="A172" t="s">
        <v>75</v>
      </c>
      <c r="B172" t="s">
        <v>169</v>
      </c>
      <c r="C172" s="15">
        <v>7</v>
      </c>
      <c r="D172">
        <v>1977</v>
      </c>
      <c r="E172">
        <v>1983</v>
      </c>
      <c r="F172" t="str">
        <f>IF(ISNUMBER('Panel Spreadsheet'!F124),'Panel Spreadsheet'!$E124-'Panel Spreadsheet'!F$4,"")</f>
        <v/>
      </c>
      <c r="G172" t="str">
        <f>IF(ISNUMBER('Panel Spreadsheet'!G124),'Panel Spreadsheet'!$E124-'Panel Spreadsheet'!G$4,"")</f>
        <v/>
      </c>
      <c r="H172" t="str">
        <f>IF(ISNUMBER('Panel Spreadsheet'!H124),'Panel Spreadsheet'!$E124-'Panel Spreadsheet'!H$4,"")</f>
        <v/>
      </c>
      <c r="I172" t="str">
        <f>IF(ISNUMBER('Panel Spreadsheet'!I124),'Panel Spreadsheet'!$E124-'Panel Spreadsheet'!I$4,"")</f>
        <v/>
      </c>
      <c r="J172" t="str">
        <f>IF(ISNUMBER('Panel Spreadsheet'!J124),'Panel Spreadsheet'!$E124-'Panel Spreadsheet'!J$4,"")</f>
        <v/>
      </c>
      <c r="K172" t="str">
        <f>IF(ISNUMBER('Panel Spreadsheet'!K124),'Panel Spreadsheet'!$E124-'Panel Spreadsheet'!K$4,"")</f>
        <v/>
      </c>
      <c r="L172" t="str">
        <f>IF(ISNUMBER('Panel Spreadsheet'!L124),'Panel Spreadsheet'!$E124-'Panel Spreadsheet'!L$4,"")</f>
        <v/>
      </c>
      <c r="M172" t="str">
        <f>IF(ISNUMBER('Panel Spreadsheet'!M124),'Panel Spreadsheet'!$E124-'Panel Spreadsheet'!M$4,"")</f>
        <v/>
      </c>
      <c r="N172" t="str">
        <f>IF(ISNUMBER('Panel Spreadsheet'!N124),'Panel Spreadsheet'!$E124-'Panel Spreadsheet'!N$4,"")</f>
        <v/>
      </c>
      <c r="O172" t="str">
        <f>IF(ISNUMBER('Panel Spreadsheet'!O124),'Panel Spreadsheet'!$E124-'Panel Spreadsheet'!O$4,"")</f>
        <v/>
      </c>
      <c r="P172" t="str">
        <f>IF(ISNUMBER('Panel Spreadsheet'!P124),'Panel Spreadsheet'!$E124-'Panel Spreadsheet'!P$4,"")</f>
        <v/>
      </c>
      <c r="Q172" t="str">
        <f>IF(ISNUMBER('Panel Spreadsheet'!Q124),'Panel Spreadsheet'!$E124-'Panel Spreadsheet'!Q$4,"")</f>
        <v/>
      </c>
      <c r="R172" t="str">
        <f>IF(ISNUMBER('Panel Spreadsheet'!R124),'Panel Spreadsheet'!$E124-'Panel Spreadsheet'!R$4,"")</f>
        <v/>
      </c>
      <c r="S172" t="str">
        <f>IF(ISNUMBER('Panel Spreadsheet'!S124),'Panel Spreadsheet'!$E124-'Panel Spreadsheet'!S$4,"")</f>
        <v/>
      </c>
      <c r="T172" t="str">
        <f>IF(ISNUMBER('Panel Spreadsheet'!T124),'Panel Spreadsheet'!$E124-'Panel Spreadsheet'!T$4,"")</f>
        <v/>
      </c>
      <c r="U172" t="str">
        <f>IF(ISNUMBER('Panel Spreadsheet'!U124),'Panel Spreadsheet'!$E124-'Panel Spreadsheet'!U$4,"")</f>
        <v/>
      </c>
      <c r="V172" t="str">
        <f>IF(ISNUMBER('Panel Spreadsheet'!V124),'Panel Spreadsheet'!$E124-'Panel Spreadsheet'!V$4,"")</f>
        <v/>
      </c>
      <c r="W172" t="str">
        <f>IF(ISNUMBER('Panel Spreadsheet'!W124),'Panel Spreadsheet'!$E124-'Panel Spreadsheet'!W$4,"")</f>
        <v/>
      </c>
      <c r="X172" t="str">
        <f>IF(ISNUMBER('Panel Spreadsheet'!X124),'Panel Spreadsheet'!$E124-'Panel Spreadsheet'!X$4,"")</f>
        <v/>
      </c>
      <c r="Y172" t="str">
        <f>IF(ISNUMBER('Panel Spreadsheet'!Y124),'Panel Spreadsheet'!$E124-'Panel Spreadsheet'!Y$4,"")</f>
        <v/>
      </c>
      <c r="Z172" t="str">
        <f>IF(ISNUMBER('Panel Spreadsheet'!Z124),'Panel Spreadsheet'!$E124-'Panel Spreadsheet'!Z$4,"")</f>
        <v/>
      </c>
      <c r="AA172" t="str">
        <f>IF(ISNUMBER('Panel Spreadsheet'!AA124),'Panel Spreadsheet'!$E124-'Panel Spreadsheet'!AA$4,"")</f>
        <v/>
      </c>
      <c r="AB172" t="str">
        <f>IF(ISNUMBER('Panel Spreadsheet'!AB124),'Panel Spreadsheet'!$E124-'Panel Spreadsheet'!AB$4,"")</f>
        <v/>
      </c>
      <c r="AC172" t="str">
        <f>IF(ISNUMBER('Panel Spreadsheet'!AC124),'Panel Spreadsheet'!$E124-'Panel Spreadsheet'!AC$4,"")</f>
        <v/>
      </c>
      <c r="AD172" t="str">
        <f>IF(ISNUMBER('Panel Spreadsheet'!AD124),'Panel Spreadsheet'!$E124-'Panel Spreadsheet'!AD$4,"")</f>
        <v/>
      </c>
      <c r="AE172" t="str">
        <f>IF(ISNUMBER('Panel Spreadsheet'!AE124),'Panel Spreadsheet'!$E124-'Panel Spreadsheet'!AE$4,"")</f>
        <v/>
      </c>
      <c r="AF172" t="str">
        <f>IF(ISNUMBER('Panel Spreadsheet'!AF124),'Panel Spreadsheet'!$E124-'Panel Spreadsheet'!AF$4,"")</f>
        <v/>
      </c>
      <c r="AG172" t="str">
        <f>IF(ISNUMBER('Panel Spreadsheet'!AG124),'Panel Spreadsheet'!$E124-'Panel Spreadsheet'!AG$4,"")</f>
        <v/>
      </c>
      <c r="AH172" t="str">
        <f>IF(ISNUMBER('Panel Spreadsheet'!AH124),'Panel Spreadsheet'!$E124-'Panel Spreadsheet'!AH$4,"")</f>
        <v/>
      </c>
      <c r="AI172" t="str">
        <f>IF(ISNUMBER('Panel Spreadsheet'!AI124),'Panel Spreadsheet'!$E124-'Panel Spreadsheet'!AI$4,"")</f>
        <v/>
      </c>
      <c r="AJ172" t="str">
        <f>IF(ISNUMBER('Panel Spreadsheet'!AJ124),'Panel Spreadsheet'!$E124-'Panel Spreadsheet'!AJ$4,"")</f>
        <v/>
      </c>
      <c r="AK172" t="str">
        <f>IF(ISNUMBER('Panel Spreadsheet'!AK124),'Panel Spreadsheet'!$E124-'Panel Spreadsheet'!AK$4,"")</f>
        <v/>
      </c>
      <c r="AL172" t="str">
        <f>IF(ISNUMBER('Panel Spreadsheet'!AL124),'Panel Spreadsheet'!$E124-'Panel Spreadsheet'!AL$4,"")</f>
        <v/>
      </c>
      <c r="AM172" t="str">
        <f>IF(ISNUMBER('Panel Spreadsheet'!AM124),'Panel Spreadsheet'!$E124-'Panel Spreadsheet'!AM$4,"")</f>
        <v/>
      </c>
      <c r="AN172" t="str">
        <f>IF(ISNUMBER('Panel Spreadsheet'!AN124),'Panel Spreadsheet'!$E124-'Panel Spreadsheet'!AN$4,"")</f>
        <v/>
      </c>
      <c r="AO172" t="str">
        <f>IF(ISNUMBER('Panel Spreadsheet'!AO124),'Panel Spreadsheet'!$E124-'Panel Spreadsheet'!AO$4,"")</f>
        <v/>
      </c>
      <c r="AP172" t="str">
        <f>IF(ISNUMBER('Panel Spreadsheet'!AP124),'Panel Spreadsheet'!$E124-'Panel Spreadsheet'!AP$4,"")</f>
        <v/>
      </c>
      <c r="AQ172" t="str">
        <f>IF(ISNUMBER('Panel Spreadsheet'!AQ124),'Panel Spreadsheet'!$E124-'Panel Spreadsheet'!AQ$4,"")</f>
        <v/>
      </c>
      <c r="AR172" t="str">
        <f>IF(ISNUMBER('Panel Spreadsheet'!AR124),'Panel Spreadsheet'!$E124-'Panel Spreadsheet'!AR$4,"")</f>
        <v/>
      </c>
      <c r="AS172" t="str">
        <f>IF(ISNUMBER('Panel Spreadsheet'!AS124),'Panel Spreadsheet'!$E124-'Panel Spreadsheet'!AS$4,"")</f>
        <v/>
      </c>
      <c r="AT172" t="str">
        <f>IF(ISNUMBER('Panel Spreadsheet'!AT124),'Panel Spreadsheet'!$E124-'Panel Spreadsheet'!AT$4,"")</f>
        <v/>
      </c>
      <c r="AU172" t="str">
        <f>IF(ISNUMBER('Panel Spreadsheet'!AU124),'Panel Spreadsheet'!$E124-'Panel Spreadsheet'!AU$4,"")</f>
        <v/>
      </c>
      <c r="AV172">
        <f>IF(ISNUMBER('Panel Spreadsheet'!AV124),'Panel Spreadsheet'!$E124-'Panel Spreadsheet'!AV$4,"")</f>
        <v>20</v>
      </c>
      <c r="AW172">
        <f>IF(ISNUMBER('Panel Spreadsheet'!AW124),'Panel Spreadsheet'!$E124-'Panel Spreadsheet'!AW$4,"")</f>
        <v>19</v>
      </c>
      <c r="AX172">
        <f>IF(ISNUMBER('Panel Spreadsheet'!AX124),'Panel Spreadsheet'!$E124-'Panel Spreadsheet'!AX$4,"")</f>
        <v>18</v>
      </c>
      <c r="AY172">
        <f>IF(ISNUMBER('Panel Spreadsheet'!AY124),'Panel Spreadsheet'!$E124-'Panel Spreadsheet'!AY$4,"")</f>
        <v>17</v>
      </c>
    </row>
    <row r="173" spans="1:51" x14ac:dyDescent="0.35">
      <c r="A173" t="s">
        <v>37</v>
      </c>
      <c r="B173" t="s">
        <v>169</v>
      </c>
      <c r="C173" s="15">
        <v>4.5</v>
      </c>
      <c r="D173">
        <v>1948</v>
      </c>
      <c r="E173">
        <v>1968</v>
      </c>
      <c r="F173" t="str">
        <f>IF(ISNUMBER('Panel Spreadsheet'!F125),'Panel Spreadsheet'!$E125-'Panel Spreadsheet'!F$4,"")</f>
        <v/>
      </c>
      <c r="G173" t="str">
        <f>IF(ISNUMBER('Panel Spreadsheet'!G125),'Panel Spreadsheet'!$E125-'Panel Spreadsheet'!G$4,"")</f>
        <v/>
      </c>
      <c r="H173" t="str">
        <f>IF(ISNUMBER('Panel Spreadsheet'!H125),'Panel Spreadsheet'!$E125-'Panel Spreadsheet'!H$4,"")</f>
        <v/>
      </c>
      <c r="I173" t="str">
        <f>IF(ISNUMBER('Panel Spreadsheet'!I125),'Panel Spreadsheet'!$E125-'Panel Spreadsheet'!I$4,"")</f>
        <v/>
      </c>
      <c r="J173" t="str">
        <f>IF(ISNUMBER('Panel Spreadsheet'!J125),'Panel Spreadsheet'!$E125-'Panel Spreadsheet'!J$4,"")</f>
        <v/>
      </c>
      <c r="K173" t="str">
        <f>IF(ISNUMBER('Panel Spreadsheet'!K125),'Panel Spreadsheet'!$E125-'Panel Spreadsheet'!K$4,"")</f>
        <v/>
      </c>
      <c r="L173" t="str">
        <f>IF(ISNUMBER('Panel Spreadsheet'!L125),'Panel Spreadsheet'!$E125-'Panel Spreadsheet'!L$4,"")</f>
        <v/>
      </c>
      <c r="M173" t="str">
        <f>IF(ISNUMBER('Panel Spreadsheet'!M125),'Panel Spreadsheet'!$E125-'Panel Spreadsheet'!M$4,"")</f>
        <v/>
      </c>
      <c r="N173">
        <f>IF(ISNUMBER('Panel Spreadsheet'!N125),'Panel Spreadsheet'!$E125-'Panel Spreadsheet'!N$4,"")</f>
        <v>39</v>
      </c>
      <c r="O173">
        <f>IF(ISNUMBER('Panel Spreadsheet'!O125),'Panel Spreadsheet'!$E125-'Panel Spreadsheet'!O$4,"")</f>
        <v>38</v>
      </c>
      <c r="P173">
        <f>IF(ISNUMBER('Panel Spreadsheet'!P125),'Panel Spreadsheet'!$E125-'Panel Spreadsheet'!P$4,"")</f>
        <v>37</v>
      </c>
      <c r="Q173">
        <f>IF(ISNUMBER('Panel Spreadsheet'!Q125),'Panel Spreadsheet'!$E125-'Panel Spreadsheet'!Q$4,"")</f>
        <v>36</v>
      </c>
      <c r="R173">
        <f>IF(ISNUMBER('Panel Spreadsheet'!R125),'Panel Spreadsheet'!$E125-'Panel Spreadsheet'!R$4,"")</f>
        <v>35</v>
      </c>
      <c r="S173">
        <f>IF(ISNUMBER('Panel Spreadsheet'!S125),'Panel Spreadsheet'!$E125-'Panel Spreadsheet'!S$4,"")</f>
        <v>34</v>
      </c>
      <c r="T173">
        <f>IF(ISNUMBER('Panel Spreadsheet'!T125),'Panel Spreadsheet'!$E125-'Panel Spreadsheet'!T$4,"")</f>
        <v>33</v>
      </c>
      <c r="U173">
        <f>IF(ISNUMBER('Panel Spreadsheet'!U125),'Panel Spreadsheet'!$E125-'Panel Spreadsheet'!U$4,"")</f>
        <v>32</v>
      </c>
      <c r="V173">
        <f>IF(ISNUMBER('Panel Spreadsheet'!V125),'Panel Spreadsheet'!$E125-'Panel Spreadsheet'!V$4,"")</f>
        <v>31</v>
      </c>
      <c r="W173">
        <f>IF(ISNUMBER('Panel Spreadsheet'!W125),'Panel Spreadsheet'!$E125-'Panel Spreadsheet'!W$4,"")</f>
        <v>30</v>
      </c>
      <c r="X173">
        <f>IF(ISNUMBER('Panel Spreadsheet'!X125),'Panel Spreadsheet'!$E125-'Panel Spreadsheet'!X$4,"")</f>
        <v>29</v>
      </c>
      <c r="Y173">
        <f>IF(ISNUMBER('Panel Spreadsheet'!Y125),'Panel Spreadsheet'!$E125-'Panel Spreadsheet'!Y$4,"")</f>
        <v>28</v>
      </c>
      <c r="Z173">
        <f>IF(ISNUMBER('Panel Spreadsheet'!Z125),'Panel Spreadsheet'!$E125-'Panel Spreadsheet'!Z$4,"")</f>
        <v>27</v>
      </c>
      <c r="AA173">
        <f>IF(ISNUMBER('Panel Spreadsheet'!AA125),'Panel Spreadsheet'!$E125-'Panel Spreadsheet'!AA$4,"")</f>
        <v>26</v>
      </c>
      <c r="AB173">
        <f>IF(ISNUMBER('Panel Spreadsheet'!AB125),'Panel Spreadsheet'!$E125-'Panel Spreadsheet'!AB$4,"")</f>
        <v>25</v>
      </c>
      <c r="AC173">
        <f>IF(ISNUMBER('Panel Spreadsheet'!AC125),'Panel Spreadsheet'!$E125-'Panel Spreadsheet'!AC$4,"")</f>
        <v>24</v>
      </c>
      <c r="AD173">
        <f>IF(ISNUMBER('Panel Spreadsheet'!AD125),'Panel Spreadsheet'!$E125-'Panel Spreadsheet'!AD$4,"")</f>
        <v>23</v>
      </c>
      <c r="AE173">
        <f>IF(ISNUMBER('Panel Spreadsheet'!AE125),'Panel Spreadsheet'!$E125-'Panel Spreadsheet'!AE$4,"")</f>
        <v>22</v>
      </c>
      <c r="AF173">
        <f>IF(ISNUMBER('Panel Spreadsheet'!AF125),'Panel Spreadsheet'!$E125-'Panel Spreadsheet'!AF$4,"")</f>
        <v>21</v>
      </c>
      <c r="AG173">
        <f>IF(ISNUMBER('Panel Spreadsheet'!AG125),'Panel Spreadsheet'!$E125-'Panel Spreadsheet'!AG$4,"")</f>
        <v>20</v>
      </c>
      <c r="AH173" t="str">
        <f>IF(ISNUMBER('Panel Spreadsheet'!AH125),'Panel Spreadsheet'!$E125-'Panel Spreadsheet'!AH$4,"")</f>
        <v/>
      </c>
      <c r="AI173" t="str">
        <f>IF(ISNUMBER('Panel Spreadsheet'!AI125),'Panel Spreadsheet'!$E125-'Panel Spreadsheet'!AI$4,"")</f>
        <v/>
      </c>
      <c r="AJ173" t="str">
        <f>IF(ISNUMBER('Panel Spreadsheet'!AJ125),'Panel Spreadsheet'!$E125-'Panel Spreadsheet'!AJ$4,"")</f>
        <v/>
      </c>
      <c r="AK173" t="str">
        <f>IF(ISNUMBER('Panel Spreadsheet'!AK125),'Panel Spreadsheet'!$E125-'Panel Spreadsheet'!AK$4,"")</f>
        <v/>
      </c>
      <c r="AL173" t="str">
        <f>IF(ISNUMBER('Panel Spreadsheet'!AL125),'Panel Spreadsheet'!$E125-'Panel Spreadsheet'!AL$4,"")</f>
        <v/>
      </c>
      <c r="AM173" t="str">
        <f>IF(ISNUMBER('Panel Spreadsheet'!AM125),'Panel Spreadsheet'!$E125-'Panel Spreadsheet'!AM$4,"")</f>
        <v/>
      </c>
      <c r="AN173" t="str">
        <f>IF(ISNUMBER('Panel Spreadsheet'!AN125),'Panel Spreadsheet'!$E125-'Panel Spreadsheet'!AN$4,"")</f>
        <v/>
      </c>
      <c r="AO173" t="str">
        <f>IF(ISNUMBER('Panel Spreadsheet'!AO125),'Panel Spreadsheet'!$E125-'Panel Spreadsheet'!AO$4,"")</f>
        <v/>
      </c>
      <c r="AP173" t="str">
        <f>IF(ISNUMBER('Panel Spreadsheet'!AP125),'Panel Spreadsheet'!$E125-'Panel Spreadsheet'!AP$4,"")</f>
        <v/>
      </c>
      <c r="AQ173" t="str">
        <f>IF(ISNUMBER('Panel Spreadsheet'!AQ125),'Panel Spreadsheet'!$E125-'Panel Spreadsheet'!AQ$4,"")</f>
        <v/>
      </c>
      <c r="AR173" t="str">
        <f>IF(ISNUMBER('Panel Spreadsheet'!AR125),'Panel Spreadsheet'!$E125-'Panel Spreadsheet'!AR$4,"")</f>
        <v/>
      </c>
      <c r="AS173" t="str">
        <f>IF(ISNUMBER('Panel Spreadsheet'!AS125),'Panel Spreadsheet'!$E125-'Panel Spreadsheet'!AS$4,"")</f>
        <v/>
      </c>
      <c r="AT173" t="str">
        <f>IF(ISNUMBER('Panel Spreadsheet'!AT125),'Panel Spreadsheet'!$E125-'Panel Spreadsheet'!AT$4,"")</f>
        <v/>
      </c>
      <c r="AU173" t="str">
        <f>IF(ISNUMBER('Panel Spreadsheet'!AU125),'Panel Spreadsheet'!$E125-'Panel Spreadsheet'!AU$4,"")</f>
        <v/>
      </c>
      <c r="AV173" t="str">
        <f>IF(ISNUMBER('Panel Spreadsheet'!AV125),'Panel Spreadsheet'!$E125-'Panel Spreadsheet'!AV$4,"")</f>
        <v/>
      </c>
      <c r="AW173" t="str">
        <f>IF(ISNUMBER('Panel Spreadsheet'!AW125),'Panel Spreadsheet'!$E125-'Panel Spreadsheet'!AW$4,"")</f>
        <v/>
      </c>
      <c r="AX173" t="str">
        <f>IF(ISNUMBER('Panel Spreadsheet'!AX125),'Panel Spreadsheet'!$E125-'Panel Spreadsheet'!AX$4,"")</f>
        <v/>
      </c>
      <c r="AY173" t="str">
        <f>IF(ISNUMBER('Panel Spreadsheet'!AY125),'Panel Spreadsheet'!$E125-'Panel Spreadsheet'!AY$4,"")</f>
        <v/>
      </c>
    </row>
    <row r="174" spans="1:51" x14ac:dyDescent="0.35">
      <c r="A174" t="s">
        <v>28</v>
      </c>
      <c r="B174" t="s">
        <v>169</v>
      </c>
      <c r="C174" s="15">
        <v>5</v>
      </c>
      <c r="D174">
        <v>1970</v>
      </c>
      <c r="E174">
        <v>1972</v>
      </c>
      <c r="F174" t="str">
        <f>IF(ISNUMBER('Panel Spreadsheet'!F126),'Panel Spreadsheet'!$E126-'Panel Spreadsheet'!F$4,"")</f>
        <v/>
      </c>
      <c r="G174" t="str">
        <f>IF(ISNUMBER('Panel Spreadsheet'!G126),'Panel Spreadsheet'!$E126-'Panel Spreadsheet'!G$4,"")</f>
        <v/>
      </c>
      <c r="H174" t="str">
        <f>IF(ISNUMBER('Panel Spreadsheet'!H126),'Panel Spreadsheet'!$E126-'Panel Spreadsheet'!H$4,"")</f>
        <v/>
      </c>
      <c r="I174" t="str">
        <f>IF(ISNUMBER('Panel Spreadsheet'!I126),'Panel Spreadsheet'!$E126-'Panel Spreadsheet'!I$4,"")</f>
        <v/>
      </c>
      <c r="J174" t="str">
        <f>IF(ISNUMBER('Panel Spreadsheet'!J126),'Panel Spreadsheet'!$E126-'Panel Spreadsheet'!J$4,"")</f>
        <v/>
      </c>
      <c r="K174" t="str">
        <f>IF(ISNUMBER('Panel Spreadsheet'!K126),'Panel Spreadsheet'!$E126-'Panel Spreadsheet'!K$4,"")</f>
        <v/>
      </c>
      <c r="L174" t="str">
        <f>IF(ISNUMBER('Panel Spreadsheet'!L126),'Panel Spreadsheet'!$E126-'Panel Spreadsheet'!L$4,"")</f>
        <v/>
      </c>
      <c r="M174" t="str">
        <f>IF(ISNUMBER('Panel Spreadsheet'!M126),'Panel Spreadsheet'!$E126-'Panel Spreadsheet'!M$4,"")</f>
        <v/>
      </c>
      <c r="N174" t="str">
        <f>IF(ISNUMBER('Panel Spreadsheet'!N126),'Panel Spreadsheet'!$E126-'Panel Spreadsheet'!N$4,"")</f>
        <v/>
      </c>
      <c r="O174" t="str">
        <f>IF(ISNUMBER('Panel Spreadsheet'!O126),'Panel Spreadsheet'!$E126-'Panel Spreadsheet'!O$4,"")</f>
        <v/>
      </c>
      <c r="P174" t="str">
        <f>IF(ISNUMBER('Panel Spreadsheet'!P126),'Panel Spreadsheet'!$E126-'Panel Spreadsheet'!P$4,"")</f>
        <v/>
      </c>
      <c r="Q174" t="str">
        <f>IF(ISNUMBER('Panel Spreadsheet'!Q126),'Panel Spreadsheet'!$E126-'Panel Spreadsheet'!Q$4,"")</f>
        <v/>
      </c>
      <c r="R174" t="str">
        <f>IF(ISNUMBER('Panel Spreadsheet'!R126),'Panel Spreadsheet'!$E126-'Panel Spreadsheet'!R$4,"")</f>
        <v/>
      </c>
      <c r="S174" t="str">
        <f>IF(ISNUMBER('Panel Spreadsheet'!S126),'Panel Spreadsheet'!$E126-'Panel Spreadsheet'!S$4,"")</f>
        <v/>
      </c>
      <c r="T174" t="str">
        <f>IF(ISNUMBER('Panel Spreadsheet'!T126),'Panel Spreadsheet'!$E126-'Panel Spreadsheet'!T$4,"")</f>
        <v/>
      </c>
      <c r="U174" t="str">
        <f>IF(ISNUMBER('Panel Spreadsheet'!U126),'Panel Spreadsheet'!$E126-'Panel Spreadsheet'!U$4,"")</f>
        <v/>
      </c>
      <c r="V174" t="str">
        <f>IF(ISNUMBER('Panel Spreadsheet'!V126),'Panel Spreadsheet'!$E126-'Panel Spreadsheet'!V$4,"")</f>
        <v/>
      </c>
      <c r="W174" t="str">
        <f>IF(ISNUMBER('Panel Spreadsheet'!W126),'Panel Spreadsheet'!$E126-'Panel Spreadsheet'!W$4,"")</f>
        <v/>
      </c>
      <c r="X174" t="str">
        <f>IF(ISNUMBER('Panel Spreadsheet'!X126),'Panel Spreadsheet'!$E126-'Panel Spreadsheet'!X$4,"")</f>
        <v/>
      </c>
      <c r="Y174" t="str">
        <f>IF(ISNUMBER('Panel Spreadsheet'!Y126),'Panel Spreadsheet'!$E126-'Panel Spreadsheet'!Y$4,"")</f>
        <v/>
      </c>
      <c r="Z174" t="str">
        <f>IF(ISNUMBER('Panel Spreadsheet'!Z126),'Panel Spreadsheet'!$E126-'Panel Spreadsheet'!Z$4,"")</f>
        <v/>
      </c>
      <c r="AA174" t="str">
        <f>IF(ISNUMBER('Panel Spreadsheet'!AA126),'Panel Spreadsheet'!$E126-'Panel Spreadsheet'!AA$4,"")</f>
        <v/>
      </c>
      <c r="AB174" t="str">
        <f>IF(ISNUMBER('Panel Spreadsheet'!AB126),'Panel Spreadsheet'!$E126-'Panel Spreadsheet'!AB$4,"")</f>
        <v/>
      </c>
      <c r="AC174" t="str">
        <f>IF(ISNUMBER('Panel Spreadsheet'!AC126),'Panel Spreadsheet'!$E126-'Panel Spreadsheet'!AC$4,"")</f>
        <v/>
      </c>
      <c r="AD174" t="str">
        <f>IF(ISNUMBER('Panel Spreadsheet'!AD126),'Panel Spreadsheet'!$E126-'Panel Spreadsheet'!AD$4,"")</f>
        <v/>
      </c>
      <c r="AE174" t="str">
        <f>IF(ISNUMBER('Panel Spreadsheet'!AE126),'Panel Spreadsheet'!$E126-'Panel Spreadsheet'!AE$4,"")</f>
        <v/>
      </c>
      <c r="AF174" t="str">
        <f>IF(ISNUMBER('Panel Spreadsheet'!AF126),'Panel Spreadsheet'!$E126-'Panel Spreadsheet'!AF$4,"")</f>
        <v/>
      </c>
      <c r="AG174" t="str">
        <f>IF(ISNUMBER('Panel Spreadsheet'!AG126),'Panel Spreadsheet'!$E126-'Panel Spreadsheet'!AG$4,"")</f>
        <v/>
      </c>
      <c r="AH174" t="str">
        <f>IF(ISNUMBER('Panel Spreadsheet'!AH126),'Panel Spreadsheet'!$E126-'Panel Spreadsheet'!AH$4,"")</f>
        <v/>
      </c>
      <c r="AI174" t="str">
        <f>IF(ISNUMBER('Panel Spreadsheet'!AI126),'Panel Spreadsheet'!$E126-'Panel Spreadsheet'!AI$4,"")</f>
        <v/>
      </c>
      <c r="AJ174" t="str">
        <f>IF(ISNUMBER('Panel Spreadsheet'!AJ126),'Panel Spreadsheet'!$E126-'Panel Spreadsheet'!AJ$4,"")</f>
        <v/>
      </c>
      <c r="AK174" t="str">
        <f>IF(ISNUMBER('Panel Spreadsheet'!AK126),'Panel Spreadsheet'!$E126-'Panel Spreadsheet'!AK$4,"")</f>
        <v/>
      </c>
      <c r="AL174" t="str">
        <f>IF(ISNUMBER('Panel Spreadsheet'!AL126),'Panel Spreadsheet'!$E126-'Panel Spreadsheet'!AL$4,"")</f>
        <v/>
      </c>
      <c r="AM174" t="str">
        <f>IF(ISNUMBER('Panel Spreadsheet'!AM126),'Panel Spreadsheet'!$E126-'Panel Spreadsheet'!AM$4,"")</f>
        <v/>
      </c>
      <c r="AN174" t="str">
        <f>IF(ISNUMBER('Panel Spreadsheet'!AN126),'Panel Spreadsheet'!$E126-'Panel Spreadsheet'!AN$4,"")</f>
        <v/>
      </c>
      <c r="AO174">
        <f>IF(ISNUMBER('Panel Spreadsheet'!AO126),'Panel Spreadsheet'!$E126-'Panel Spreadsheet'!AO$4,"")</f>
        <v>16</v>
      </c>
      <c r="AP174">
        <f>IF(ISNUMBER('Panel Spreadsheet'!AP126),'Panel Spreadsheet'!$E126-'Panel Spreadsheet'!AP$4,"")</f>
        <v>15</v>
      </c>
      <c r="AQ174">
        <f>IF(ISNUMBER('Panel Spreadsheet'!AQ126),'Panel Spreadsheet'!$E126-'Panel Spreadsheet'!AQ$4,"")</f>
        <v>14</v>
      </c>
      <c r="AR174">
        <f>IF(ISNUMBER('Panel Spreadsheet'!AR126),'Panel Spreadsheet'!$E126-'Panel Spreadsheet'!AR$4,"")</f>
        <v>13</v>
      </c>
      <c r="AS174">
        <f>IF(ISNUMBER('Panel Spreadsheet'!AS126),'Panel Spreadsheet'!$E126-'Panel Spreadsheet'!AS$4,"")</f>
        <v>12</v>
      </c>
      <c r="AT174">
        <f>IF(ISNUMBER('Panel Spreadsheet'!AT126),'Panel Spreadsheet'!$E126-'Panel Spreadsheet'!AT$4,"")</f>
        <v>11</v>
      </c>
      <c r="AU174">
        <f>IF(ISNUMBER('Panel Spreadsheet'!AU126),'Panel Spreadsheet'!$E126-'Panel Spreadsheet'!AU$4,"")</f>
        <v>10</v>
      </c>
      <c r="AV174">
        <f>IF(ISNUMBER('Panel Spreadsheet'!AV126),'Panel Spreadsheet'!$E126-'Panel Spreadsheet'!AV$4,"")</f>
        <v>9</v>
      </c>
      <c r="AW174">
        <f>IF(ISNUMBER('Panel Spreadsheet'!AW126),'Panel Spreadsheet'!$E126-'Panel Spreadsheet'!AW$4,"")</f>
        <v>8</v>
      </c>
      <c r="AX174">
        <f>IF(ISNUMBER('Panel Spreadsheet'!AX126),'Panel Spreadsheet'!$E126-'Panel Spreadsheet'!AX$4,"")</f>
        <v>7</v>
      </c>
      <c r="AY174">
        <f>IF(ISNUMBER('Panel Spreadsheet'!AY126),'Panel Spreadsheet'!$E126-'Panel Spreadsheet'!AY$4,"")</f>
        <v>6</v>
      </c>
    </row>
    <row r="175" spans="1:51" x14ac:dyDescent="0.35">
      <c r="A175" t="s">
        <v>73</v>
      </c>
      <c r="B175" t="s">
        <v>169</v>
      </c>
      <c r="C175" s="15">
        <v>5</v>
      </c>
      <c r="D175">
        <v>1972</v>
      </c>
      <c r="E175">
        <v>1978</v>
      </c>
      <c r="F175" t="str">
        <f>IF(ISNUMBER('Panel Spreadsheet'!F127),'Panel Spreadsheet'!$E127-'Panel Spreadsheet'!F$4,"")</f>
        <v/>
      </c>
      <c r="G175" t="str">
        <f>IF(ISNUMBER('Panel Spreadsheet'!G127),'Panel Spreadsheet'!$E127-'Panel Spreadsheet'!G$4,"")</f>
        <v/>
      </c>
      <c r="H175" t="str">
        <f>IF(ISNUMBER('Panel Spreadsheet'!H127),'Panel Spreadsheet'!$E127-'Panel Spreadsheet'!H$4,"")</f>
        <v/>
      </c>
      <c r="I175" t="str">
        <f>IF(ISNUMBER('Panel Spreadsheet'!I127),'Panel Spreadsheet'!$E127-'Panel Spreadsheet'!I$4,"")</f>
        <v/>
      </c>
      <c r="J175" t="str">
        <f>IF(ISNUMBER('Panel Spreadsheet'!J127),'Panel Spreadsheet'!$E127-'Panel Spreadsheet'!J$4,"")</f>
        <v/>
      </c>
      <c r="K175" t="str">
        <f>IF(ISNUMBER('Panel Spreadsheet'!K127),'Panel Spreadsheet'!$E127-'Panel Spreadsheet'!K$4,"")</f>
        <v/>
      </c>
      <c r="L175" t="str">
        <f>IF(ISNUMBER('Panel Spreadsheet'!L127),'Panel Spreadsheet'!$E127-'Panel Spreadsheet'!L$4,"")</f>
        <v/>
      </c>
      <c r="M175" t="str">
        <f>IF(ISNUMBER('Panel Spreadsheet'!M127),'Panel Spreadsheet'!$E127-'Panel Spreadsheet'!M$4,"")</f>
        <v/>
      </c>
      <c r="N175" t="str">
        <f>IF(ISNUMBER('Panel Spreadsheet'!N127),'Panel Spreadsheet'!$E127-'Panel Spreadsheet'!N$4,"")</f>
        <v/>
      </c>
      <c r="O175" t="str">
        <f>IF(ISNUMBER('Panel Spreadsheet'!O127),'Panel Spreadsheet'!$E127-'Panel Spreadsheet'!O$4,"")</f>
        <v/>
      </c>
      <c r="P175" t="str">
        <f>IF(ISNUMBER('Panel Spreadsheet'!P127),'Panel Spreadsheet'!$E127-'Panel Spreadsheet'!P$4,"")</f>
        <v/>
      </c>
      <c r="Q175" t="str">
        <f>IF(ISNUMBER('Panel Spreadsheet'!Q127),'Panel Spreadsheet'!$E127-'Panel Spreadsheet'!Q$4,"")</f>
        <v/>
      </c>
      <c r="R175" t="str">
        <f>IF(ISNUMBER('Panel Spreadsheet'!R127),'Panel Spreadsheet'!$E127-'Panel Spreadsheet'!R$4,"")</f>
        <v/>
      </c>
      <c r="S175" t="str">
        <f>IF(ISNUMBER('Panel Spreadsheet'!S127),'Panel Spreadsheet'!$E127-'Panel Spreadsheet'!S$4,"")</f>
        <v/>
      </c>
      <c r="T175" t="str">
        <f>IF(ISNUMBER('Panel Spreadsheet'!T127),'Panel Spreadsheet'!$E127-'Panel Spreadsheet'!T$4,"")</f>
        <v/>
      </c>
      <c r="U175" t="str">
        <f>IF(ISNUMBER('Panel Spreadsheet'!U127),'Panel Spreadsheet'!$E127-'Panel Spreadsheet'!U$4,"")</f>
        <v/>
      </c>
      <c r="V175" t="str">
        <f>IF(ISNUMBER('Panel Spreadsheet'!V127),'Panel Spreadsheet'!$E127-'Panel Spreadsheet'!V$4,"")</f>
        <v/>
      </c>
      <c r="W175" t="str">
        <f>IF(ISNUMBER('Panel Spreadsheet'!W127),'Panel Spreadsheet'!$E127-'Panel Spreadsheet'!W$4,"")</f>
        <v/>
      </c>
      <c r="X175" t="str">
        <f>IF(ISNUMBER('Panel Spreadsheet'!X127),'Panel Spreadsheet'!$E127-'Panel Spreadsheet'!X$4,"")</f>
        <v/>
      </c>
      <c r="Y175" t="str">
        <f>IF(ISNUMBER('Panel Spreadsheet'!Y127),'Panel Spreadsheet'!$E127-'Panel Spreadsheet'!Y$4,"")</f>
        <v/>
      </c>
      <c r="Z175" t="str">
        <f>IF(ISNUMBER('Panel Spreadsheet'!Z127),'Panel Spreadsheet'!$E127-'Panel Spreadsheet'!Z$4,"")</f>
        <v/>
      </c>
      <c r="AA175" t="str">
        <f>IF(ISNUMBER('Panel Spreadsheet'!AA127),'Panel Spreadsheet'!$E127-'Panel Spreadsheet'!AA$4,"")</f>
        <v/>
      </c>
      <c r="AB175" t="str">
        <f>IF(ISNUMBER('Panel Spreadsheet'!AB127),'Panel Spreadsheet'!$E127-'Panel Spreadsheet'!AB$4,"")</f>
        <v/>
      </c>
      <c r="AC175" t="str">
        <f>IF(ISNUMBER('Panel Spreadsheet'!AC127),'Panel Spreadsheet'!$E127-'Panel Spreadsheet'!AC$4,"")</f>
        <v/>
      </c>
      <c r="AD175" t="str">
        <f>IF(ISNUMBER('Panel Spreadsheet'!AD127),'Panel Spreadsheet'!$E127-'Panel Spreadsheet'!AD$4,"")</f>
        <v/>
      </c>
      <c r="AE175" t="str">
        <f>IF(ISNUMBER('Panel Spreadsheet'!AE127),'Panel Spreadsheet'!$E127-'Panel Spreadsheet'!AE$4,"")</f>
        <v/>
      </c>
      <c r="AF175" t="str">
        <f>IF(ISNUMBER('Panel Spreadsheet'!AF127),'Panel Spreadsheet'!$E127-'Panel Spreadsheet'!AF$4,"")</f>
        <v/>
      </c>
      <c r="AG175" t="str">
        <f>IF(ISNUMBER('Panel Spreadsheet'!AG127),'Panel Spreadsheet'!$E127-'Panel Spreadsheet'!AG$4,"")</f>
        <v/>
      </c>
      <c r="AH175" t="str">
        <f>IF(ISNUMBER('Panel Spreadsheet'!AH127),'Panel Spreadsheet'!$E127-'Panel Spreadsheet'!AH$4,"")</f>
        <v/>
      </c>
      <c r="AI175" t="str">
        <f>IF(ISNUMBER('Panel Spreadsheet'!AI127),'Panel Spreadsheet'!$E127-'Panel Spreadsheet'!AI$4,"")</f>
        <v/>
      </c>
      <c r="AJ175" t="str">
        <f>IF(ISNUMBER('Panel Spreadsheet'!AJ127),'Panel Spreadsheet'!$E127-'Panel Spreadsheet'!AJ$4,"")</f>
        <v/>
      </c>
      <c r="AK175" t="str">
        <f>IF(ISNUMBER('Panel Spreadsheet'!AK127),'Panel Spreadsheet'!$E127-'Panel Spreadsheet'!AK$4,"")</f>
        <v/>
      </c>
      <c r="AL175" t="str">
        <f>IF(ISNUMBER('Panel Spreadsheet'!AL127),'Panel Spreadsheet'!$E127-'Panel Spreadsheet'!AL$4,"")</f>
        <v/>
      </c>
      <c r="AM175" t="str">
        <f>IF(ISNUMBER('Panel Spreadsheet'!AM127),'Panel Spreadsheet'!$E127-'Panel Spreadsheet'!AM$4,"")</f>
        <v/>
      </c>
      <c r="AN175" t="str">
        <f>IF(ISNUMBER('Panel Spreadsheet'!AN127),'Panel Spreadsheet'!$E127-'Panel Spreadsheet'!AN$4,"")</f>
        <v/>
      </c>
      <c r="AO175" t="str">
        <f>IF(ISNUMBER('Panel Spreadsheet'!AO127),'Panel Spreadsheet'!$E127-'Panel Spreadsheet'!AO$4,"")</f>
        <v/>
      </c>
      <c r="AP175">
        <f>IF(ISNUMBER('Panel Spreadsheet'!AP127),'Panel Spreadsheet'!$E127-'Panel Spreadsheet'!AP$4,"")</f>
        <v>21</v>
      </c>
      <c r="AQ175">
        <f>IF(ISNUMBER('Panel Spreadsheet'!AQ127),'Panel Spreadsheet'!$E127-'Panel Spreadsheet'!AQ$4,"")</f>
        <v>20</v>
      </c>
      <c r="AR175">
        <f>IF(ISNUMBER('Panel Spreadsheet'!AR127),'Panel Spreadsheet'!$E127-'Panel Spreadsheet'!AR$4,"")</f>
        <v>19</v>
      </c>
      <c r="AS175">
        <f>IF(ISNUMBER('Panel Spreadsheet'!AS127),'Panel Spreadsheet'!$E127-'Panel Spreadsheet'!AS$4,"")</f>
        <v>18</v>
      </c>
      <c r="AT175">
        <f>IF(ISNUMBER('Panel Spreadsheet'!AT127),'Panel Spreadsheet'!$E127-'Panel Spreadsheet'!AT$4,"")</f>
        <v>17</v>
      </c>
      <c r="AU175">
        <f>IF(ISNUMBER('Panel Spreadsheet'!AU127),'Panel Spreadsheet'!$E127-'Panel Spreadsheet'!AU$4,"")</f>
        <v>16</v>
      </c>
      <c r="AV175">
        <f>IF(ISNUMBER('Panel Spreadsheet'!AV127),'Panel Spreadsheet'!$E127-'Panel Spreadsheet'!AV$4,"")</f>
        <v>15</v>
      </c>
      <c r="AW175">
        <f>IF(ISNUMBER('Panel Spreadsheet'!AW127),'Panel Spreadsheet'!$E127-'Panel Spreadsheet'!AW$4,"")</f>
        <v>14</v>
      </c>
      <c r="AX175">
        <f>IF(ISNUMBER('Panel Spreadsheet'!AX127),'Panel Spreadsheet'!$E127-'Panel Spreadsheet'!AX$4,"")</f>
        <v>13</v>
      </c>
      <c r="AY175">
        <f>IF(ISNUMBER('Panel Spreadsheet'!AY127),'Panel Spreadsheet'!$E127-'Panel Spreadsheet'!AY$4,"")</f>
        <v>12</v>
      </c>
    </row>
    <row r="176" spans="1:51" x14ac:dyDescent="0.35">
      <c r="A176" t="s">
        <v>28</v>
      </c>
      <c r="B176" t="s">
        <v>169</v>
      </c>
      <c r="C176" s="15">
        <v>5.5</v>
      </c>
      <c r="D176">
        <v>1976</v>
      </c>
      <c r="E176">
        <v>1980</v>
      </c>
      <c r="F176" t="str">
        <f>IF(ISNUMBER('Panel Spreadsheet'!F128),'Panel Spreadsheet'!$E128-'Panel Spreadsheet'!F$4,"")</f>
        <v/>
      </c>
      <c r="G176" t="str">
        <f>IF(ISNUMBER('Panel Spreadsheet'!G128),'Panel Spreadsheet'!$E128-'Panel Spreadsheet'!G$4,"")</f>
        <v/>
      </c>
      <c r="H176" t="str">
        <f>IF(ISNUMBER('Panel Spreadsheet'!H128),'Panel Spreadsheet'!$E128-'Panel Spreadsheet'!H$4,"")</f>
        <v/>
      </c>
      <c r="I176" t="str">
        <f>IF(ISNUMBER('Panel Spreadsheet'!I128),'Panel Spreadsheet'!$E128-'Panel Spreadsheet'!I$4,"")</f>
        <v/>
      </c>
      <c r="J176" t="str">
        <f>IF(ISNUMBER('Panel Spreadsheet'!J128),'Panel Spreadsheet'!$E128-'Panel Spreadsheet'!J$4,"")</f>
        <v/>
      </c>
      <c r="K176" t="str">
        <f>IF(ISNUMBER('Panel Spreadsheet'!K128),'Panel Spreadsheet'!$E128-'Panel Spreadsheet'!K$4,"")</f>
        <v/>
      </c>
      <c r="L176" t="str">
        <f>IF(ISNUMBER('Panel Spreadsheet'!L128),'Panel Spreadsheet'!$E128-'Panel Spreadsheet'!L$4,"")</f>
        <v/>
      </c>
      <c r="M176" t="str">
        <f>IF(ISNUMBER('Panel Spreadsheet'!M128),'Panel Spreadsheet'!$E128-'Panel Spreadsheet'!M$4,"")</f>
        <v/>
      </c>
      <c r="N176" t="str">
        <f>IF(ISNUMBER('Panel Spreadsheet'!N128),'Panel Spreadsheet'!$E128-'Panel Spreadsheet'!N$4,"")</f>
        <v/>
      </c>
      <c r="O176" t="str">
        <f>IF(ISNUMBER('Panel Spreadsheet'!O128),'Panel Spreadsheet'!$E128-'Panel Spreadsheet'!O$4,"")</f>
        <v/>
      </c>
      <c r="P176" t="str">
        <f>IF(ISNUMBER('Panel Spreadsheet'!P128),'Panel Spreadsheet'!$E128-'Panel Spreadsheet'!P$4,"")</f>
        <v/>
      </c>
      <c r="Q176" t="str">
        <f>IF(ISNUMBER('Panel Spreadsheet'!Q128),'Panel Spreadsheet'!$E128-'Panel Spreadsheet'!Q$4,"")</f>
        <v/>
      </c>
      <c r="R176" t="str">
        <f>IF(ISNUMBER('Panel Spreadsheet'!R128),'Panel Spreadsheet'!$E128-'Panel Spreadsheet'!R$4,"")</f>
        <v/>
      </c>
      <c r="S176" t="str">
        <f>IF(ISNUMBER('Panel Spreadsheet'!S128),'Panel Spreadsheet'!$E128-'Panel Spreadsheet'!S$4,"")</f>
        <v/>
      </c>
      <c r="T176" t="str">
        <f>IF(ISNUMBER('Panel Spreadsheet'!T128),'Panel Spreadsheet'!$E128-'Panel Spreadsheet'!T$4,"")</f>
        <v/>
      </c>
      <c r="U176" t="str">
        <f>IF(ISNUMBER('Panel Spreadsheet'!U128),'Panel Spreadsheet'!$E128-'Panel Spreadsheet'!U$4,"")</f>
        <v/>
      </c>
      <c r="V176" t="str">
        <f>IF(ISNUMBER('Panel Spreadsheet'!V128),'Panel Spreadsheet'!$E128-'Panel Spreadsheet'!V$4,"")</f>
        <v/>
      </c>
      <c r="W176" t="str">
        <f>IF(ISNUMBER('Panel Spreadsheet'!W128),'Panel Spreadsheet'!$E128-'Panel Spreadsheet'!W$4,"")</f>
        <v/>
      </c>
      <c r="X176" t="str">
        <f>IF(ISNUMBER('Panel Spreadsheet'!X128),'Panel Spreadsheet'!$E128-'Panel Spreadsheet'!X$4,"")</f>
        <v/>
      </c>
      <c r="Y176" t="str">
        <f>IF(ISNUMBER('Panel Spreadsheet'!Y128),'Panel Spreadsheet'!$E128-'Panel Spreadsheet'!Y$4,"")</f>
        <v/>
      </c>
      <c r="Z176" t="str">
        <f>IF(ISNUMBER('Panel Spreadsheet'!Z128),'Panel Spreadsheet'!$E128-'Panel Spreadsheet'!Z$4,"")</f>
        <v/>
      </c>
      <c r="AA176" t="str">
        <f>IF(ISNUMBER('Panel Spreadsheet'!AA128),'Panel Spreadsheet'!$E128-'Panel Spreadsheet'!AA$4,"")</f>
        <v/>
      </c>
      <c r="AB176" t="str">
        <f>IF(ISNUMBER('Panel Spreadsheet'!AB128),'Panel Spreadsheet'!$E128-'Panel Spreadsheet'!AB$4,"")</f>
        <v/>
      </c>
      <c r="AC176" t="str">
        <f>IF(ISNUMBER('Panel Spreadsheet'!AC128),'Panel Spreadsheet'!$E128-'Panel Spreadsheet'!AC$4,"")</f>
        <v/>
      </c>
      <c r="AD176" t="str">
        <f>IF(ISNUMBER('Panel Spreadsheet'!AD128),'Panel Spreadsheet'!$E128-'Panel Spreadsheet'!AD$4,"")</f>
        <v/>
      </c>
      <c r="AE176" t="str">
        <f>IF(ISNUMBER('Panel Spreadsheet'!AE128),'Panel Spreadsheet'!$E128-'Panel Spreadsheet'!AE$4,"")</f>
        <v/>
      </c>
      <c r="AF176" t="str">
        <f>IF(ISNUMBER('Panel Spreadsheet'!AF128),'Panel Spreadsheet'!$E128-'Panel Spreadsheet'!AF$4,"")</f>
        <v/>
      </c>
      <c r="AG176" t="str">
        <f>IF(ISNUMBER('Panel Spreadsheet'!AG128),'Panel Spreadsheet'!$E128-'Panel Spreadsheet'!AG$4,"")</f>
        <v/>
      </c>
      <c r="AH176" t="str">
        <f>IF(ISNUMBER('Panel Spreadsheet'!AH128),'Panel Spreadsheet'!$E128-'Panel Spreadsheet'!AH$4,"")</f>
        <v/>
      </c>
      <c r="AI176" t="str">
        <f>IF(ISNUMBER('Panel Spreadsheet'!AI128),'Panel Spreadsheet'!$E128-'Panel Spreadsheet'!AI$4,"")</f>
        <v/>
      </c>
      <c r="AJ176" t="str">
        <f>IF(ISNUMBER('Panel Spreadsheet'!AJ128),'Panel Spreadsheet'!$E128-'Panel Spreadsheet'!AJ$4,"")</f>
        <v/>
      </c>
      <c r="AK176" t="str">
        <f>IF(ISNUMBER('Panel Spreadsheet'!AK128),'Panel Spreadsheet'!$E128-'Panel Spreadsheet'!AK$4,"")</f>
        <v/>
      </c>
      <c r="AL176" t="str">
        <f>IF(ISNUMBER('Panel Spreadsheet'!AL128),'Panel Spreadsheet'!$E128-'Panel Spreadsheet'!AL$4,"")</f>
        <v/>
      </c>
      <c r="AM176" t="str">
        <f>IF(ISNUMBER('Panel Spreadsheet'!AM128),'Panel Spreadsheet'!$E128-'Panel Spreadsheet'!AM$4,"")</f>
        <v/>
      </c>
      <c r="AN176" t="str">
        <f>IF(ISNUMBER('Panel Spreadsheet'!AN128),'Panel Spreadsheet'!$E128-'Panel Spreadsheet'!AN$4,"")</f>
        <v/>
      </c>
      <c r="AO176" t="str">
        <f>IF(ISNUMBER('Panel Spreadsheet'!AO128),'Panel Spreadsheet'!$E128-'Panel Spreadsheet'!AO$4,"")</f>
        <v/>
      </c>
      <c r="AP176">
        <f>IF(ISNUMBER('Panel Spreadsheet'!AP128),'Panel Spreadsheet'!$E128-'Panel Spreadsheet'!AP$4,"")</f>
        <v>23</v>
      </c>
      <c r="AQ176">
        <f>IF(ISNUMBER('Panel Spreadsheet'!AQ128),'Panel Spreadsheet'!$E128-'Panel Spreadsheet'!AQ$4,"")</f>
        <v>22</v>
      </c>
      <c r="AR176">
        <f>IF(ISNUMBER('Panel Spreadsheet'!AR128),'Panel Spreadsheet'!$E128-'Panel Spreadsheet'!AR$4,"")</f>
        <v>21</v>
      </c>
      <c r="AS176">
        <f>IF(ISNUMBER('Panel Spreadsheet'!AS128),'Panel Spreadsheet'!$E128-'Panel Spreadsheet'!AS$4,"")</f>
        <v>20</v>
      </c>
      <c r="AT176">
        <f>IF(ISNUMBER('Panel Spreadsheet'!AT128),'Panel Spreadsheet'!$E128-'Panel Spreadsheet'!AT$4,"")</f>
        <v>19</v>
      </c>
      <c r="AU176">
        <f>IF(ISNUMBER('Panel Spreadsheet'!AU128),'Panel Spreadsheet'!$E128-'Panel Spreadsheet'!AU$4,"")</f>
        <v>18</v>
      </c>
      <c r="AV176">
        <f>IF(ISNUMBER('Panel Spreadsheet'!AV128),'Panel Spreadsheet'!$E128-'Panel Spreadsheet'!AV$4,"")</f>
        <v>17</v>
      </c>
      <c r="AW176">
        <f>IF(ISNUMBER('Panel Spreadsheet'!AW128),'Panel Spreadsheet'!$E128-'Panel Spreadsheet'!AW$4,"")</f>
        <v>16</v>
      </c>
      <c r="AX176">
        <f>IF(ISNUMBER('Panel Spreadsheet'!AX128),'Panel Spreadsheet'!$E128-'Panel Spreadsheet'!AX$4,"")</f>
        <v>15</v>
      </c>
      <c r="AY176">
        <f>IF(ISNUMBER('Panel Spreadsheet'!AY128),'Panel Spreadsheet'!$E128-'Panel Spreadsheet'!AY$4,"")</f>
        <v>14</v>
      </c>
    </row>
    <row r="177" spans="1:51" x14ac:dyDescent="0.35">
      <c r="A177" t="s">
        <v>74</v>
      </c>
      <c r="B177" t="s">
        <v>169</v>
      </c>
      <c r="C177" s="15">
        <v>5.5</v>
      </c>
      <c r="D177">
        <v>1975</v>
      </c>
      <c r="E177">
        <v>1979</v>
      </c>
      <c r="F177" t="str">
        <f>IF(ISNUMBER('Panel Spreadsheet'!F129),'Panel Spreadsheet'!$E129-'Panel Spreadsheet'!F$4,"")</f>
        <v/>
      </c>
      <c r="G177" t="str">
        <f>IF(ISNUMBER('Panel Spreadsheet'!G129),'Panel Spreadsheet'!$E129-'Panel Spreadsheet'!G$4,"")</f>
        <v/>
      </c>
      <c r="H177" t="str">
        <f>IF(ISNUMBER('Panel Spreadsheet'!H129),'Panel Spreadsheet'!$E129-'Panel Spreadsheet'!H$4,"")</f>
        <v/>
      </c>
      <c r="I177" t="str">
        <f>IF(ISNUMBER('Panel Spreadsheet'!I129),'Panel Spreadsheet'!$E129-'Panel Spreadsheet'!I$4,"")</f>
        <v/>
      </c>
      <c r="J177" t="str">
        <f>IF(ISNUMBER('Panel Spreadsheet'!J129),'Panel Spreadsheet'!$E129-'Panel Spreadsheet'!J$4,"")</f>
        <v/>
      </c>
      <c r="K177" t="str">
        <f>IF(ISNUMBER('Panel Spreadsheet'!K129),'Panel Spreadsheet'!$E129-'Panel Spreadsheet'!K$4,"")</f>
        <v/>
      </c>
      <c r="L177" t="str">
        <f>IF(ISNUMBER('Panel Spreadsheet'!L129),'Panel Spreadsheet'!$E129-'Panel Spreadsheet'!L$4,"")</f>
        <v/>
      </c>
      <c r="M177" t="str">
        <f>IF(ISNUMBER('Panel Spreadsheet'!M129),'Panel Spreadsheet'!$E129-'Panel Spreadsheet'!M$4,"")</f>
        <v/>
      </c>
      <c r="N177" t="str">
        <f>IF(ISNUMBER('Panel Spreadsheet'!N129),'Panel Spreadsheet'!$E129-'Panel Spreadsheet'!N$4,"")</f>
        <v/>
      </c>
      <c r="O177" t="str">
        <f>IF(ISNUMBER('Panel Spreadsheet'!O129),'Panel Spreadsheet'!$E129-'Panel Spreadsheet'!O$4,"")</f>
        <v/>
      </c>
      <c r="P177" t="str">
        <f>IF(ISNUMBER('Panel Spreadsheet'!P129),'Panel Spreadsheet'!$E129-'Panel Spreadsheet'!P$4,"")</f>
        <v/>
      </c>
      <c r="Q177" t="str">
        <f>IF(ISNUMBER('Panel Spreadsheet'!Q129),'Panel Spreadsheet'!$E129-'Panel Spreadsheet'!Q$4,"")</f>
        <v/>
      </c>
      <c r="R177" t="str">
        <f>IF(ISNUMBER('Panel Spreadsheet'!R129),'Panel Spreadsheet'!$E129-'Panel Spreadsheet'!R$4,"")</f>
        <v/>
      </c>
      <c r="S177" t="str">
        <f>IF(ISNUMBER('Panel Spreadsheet'!S129),'Panel Spreadsheet'!$E129-'Panel Spreadsheet'!S$4,"")</f>
        <v/>
      </c>
      <c r="T177" t="str">
        <f>IF(ISNUMBER('Panel Spreadsheet'!T129),'Panel Spreadsheet'!$E129-'Panel Spreadsheet'!T$4,"")</f>
        <v/>
      </c>
      <c r="U177" t="str">
        <f>IF(ISNUMBER('Panel Spreadsheet'!U129),'Panel Spreadsheet'!$E129-'Panel Spreadsheet'!U$4,"")</f>
        <v/>
      </c>
      <c r="V177" t="str">
        <f>IF(ISNUMBER('Panel Spreadsheet'!V129),'Panel Spreadsheet'!$E129-'Panel Spreadsheet'!V$4,"")</f>
        <v/>
      </c>
      <c r="W177" t="str">
        <f>IF(ISNUMBER('Panel Spreadsheet'!W129),'Panel Spreadsheet'!$E129-'Panel Spreadsheet'!W$4,"")</f>
        <v/>
      </c>
      <c r="X177" t="str">
        <f>IF(ISNUMBER('Panel Spreadsheet'!X129),'Panel Spreadsheet'!$E129-'Panel Spreadsheet'!X$4,"")</f>
        <v/>
      </c>
      <c r="Y177" t="str">
        <f>IF(ISNUMBER('Panel Spreadsheet'!Y129),'Panel Spreadsheet'!$E129-'Panel Spreadsheet'!Y$4,"")</f>
        <v/>
      </c>
      <c r="Z177" t="str">
        <f>IF(ISNUMBER('Panel Spreadsheet'!Z129),'Panel Spreadsheet'!$E129-'Panel Spreadsheet'!Z$4,"")</f>
        <v/>
      </c>
      <c r="AA177" t="str">
        <f>IF(ISNUMBER('Panel Spreadsheet'!AA129),'Panel Spreadsheet'!$E129-'Panel Spreadsheet'!AA$4,"")</f>
        <v/>
      </c>
      <c r="AB177" t="str">
        <f>IF(ISNUMBER('Panel Spreadsheet'!AB129),'Panel Spreadsheet'!$E129-'Panel Spreadsheet'!AB$4,"")</f>
        <v/>
      </c>
      <c r="AC177" t="str">
        <f>IF(ISNUMBER('Panel Spreadsheet'!AC129),'Panel Spreadsheet'!$E129-'Panel Spreadsheet'!AC$4,"")</f>
        <v/>
      </c>
      <c r="AD177" t="str">
        <f>IF(ISNUMBER('Panel Spreadsheet'!AD129),'Panel Spreadsheet'!$E129-'Panel Spreadsheet'!AD$4,"")</f>
        <v/>
      </c>
      <c r="AE177" t="str">
        <f>IF(ISNUMBER('Panel Spreadsheet'!AE129),'Panel Spreadsheet'!$E129-'Panel Spreadsheet'!AE$4,"")</f>
        <v/>
      </c>
      <c r="AF177" t="str">
        <f>IF(ISNUMBER('Panel Spreadsheet'!AF129),'Panel Spreadsheet'!$E129-'Panel Spreadsheet'!AF$4,"")</f>
        <v/>
      </c>
      <c r="AG177" t="str">
        <f>IF(ISNUMBER('Panel Spreadsheet'!AG129),'Panel Spreadsheet'!$E129-'Panel Spreadsheet'!AG$4,"")</f>
        <v/>
      </c>
      <c r="AH177" t="str">
        <f>IF(ISNUMBER('Panel Spreadsheet'!AH129),'Panel Spreadsheet'!$E129-'Panel Spreadsheet'!AH$4,"")</f>
        <v/>
      </c>
      <c r="AI177" t="str">
        <f>IF(ISNUMBER('Panel Spreadsheet'!AI129),'Panel Spreadsheet'!$E129-'Panel Spreadsheet'!AI$4,"")</f>
        <v/>
      </c>
      <c r="AJ177" t="str">
        <f>IF(ISNUMBER('Panel Spreadsheet'!AJ129),'Panel Spreadsheet'!$E129-'Panel Spreadsheet'!AJ$4,"")</f>
        <v/>
      </c>
      <c r="AK177" t="str">
        <f>IF(ISNUMBER('Panel Spreadsheet'!AK129),'Panel Spreadsheet'!$E129-'Panel Spreadsheet'!AK$4,"")</f>
        <v/>
      </c>
      <c r="AL177" t="str">
        <f>IF(ISNUMBER('Panel Spreadsheet'!AL129),'Panel Spreadsheet'!$E129-'Panel Spreadsheet'!AL$4,"")</f>
        <v/>
      </c>
      <c r="AM177" t="str">
        <f>IF(ISNUMBER('Panel Spreadsheet'!AM129),'Panel Spreadsheet'!$E129-'Panel Spreadsheet'!AM$4,"")</f>
        <v/>
      </c>
      <c r="AN177" t="str">
        <f>IF(ISNUMBER('Panel Spreadsheet'!AN129),'Panel Spreadsheet'!$E129-'Panel Spreadsheet'!AN$4,"")</f>
        <v/>
      </c>
      <c r="AO177" t="str">
        <f>IF(ISNUMBER('Panel Spreadsheet'!AO129),'Panel Spreadsheet'!$E129-'Panel Spreadsheet'!AO$4,"")</f>
        <v/>
      </c>
      <c r="AP177">
        <f>IF(ISNUMBER('Panel Spreadsheet'!AP129),'Panel Spreadsheet'!$E129-'Panel Spreadsheet'!AP$4,"")</f>
        <v>22</v>
      </c>
      <c r="AQ177">
        <f>IF(ISNUMBER('Panel Spreadsheet'!AQ129),'Panel Spreadsheet'!$E129-'Panel Spreadsheet'!AQ$4,"")</f>
        <v>21</v>
      </c>
      <c r="AR177">
        <f>IF(ISNUMBER('Panel Spreadsheet'!AR129),'Panel Spreadsheet'!$E129-'Panel Spreadsheet'!AR$4,"")</f>
        <v>20</v>
      </c>
      <c r="AS177">
        <f>IF(ISNUMBER('Panel Spreadsheet'!AS129),'Panel Spreadsheet'!$E129-'Panel Spreadsheet'!AS$4,"")</f>
        <v>19</v>
      </c>
      <c r="AT177">
        <f>IF(ISNUMBER('Panel Spreadsheet'!AT129),'Panel Spreadsheet'!$E129-'Panel Spreadsheet'!AT$4,"")</f>
        <v>18</v>
      </c>
      <c r="AU177">
        <f>IF(ISNUMBER('Panel Spreadsheet'!AU129),'Panel Spreadsheet'!$E129-'Panel Spreadsheet'!AU$4,"")</f>
        <v>17</v>
      </c>
      <c r="AV177">
        <f>IF(ISNUMBER('Panel Spreadsheet'!AV129),'Panel Spreadsheet'!$E129-'Panel Spreadsheet'!AV$4,"")</f>
        <v>16</v>
      </c>
      <c r="AW177">
        <f>IF(ISNUMBER('Panel Spreadsheet'!AW129),'Panel Spreadsheet'!$E129-'Panel Spreadsheet'!AW$4,"")</f>
        <v>15</v>
      </c>
      <c r="AX177">
        <f>IF(ISNUMBER('Panel Spreadsheet'!AX129),'Panel Spreadsheet'!$E129-'Panel Spreadsheet'!AX$4,"")</f>
        <v>14</v>
      </c>
      <c r="AY177">
        <f>IF(ISNUMBER('Panel Spreadsheet'!AY129),'Panel Spreadsheet'!$E129-'Panel Spreadsheet'!AY$4,"")</f>
        <v>13</v>
      </c>
    </row>
    <row r="178" spans="1:51" x14ac:dyDescent="0.35">
      <c r="A178" t="s">
        <v>28</v>
      </c>
      <c r="B178" t="s">
        <v>169</v>
      </c>
      <c r="C178" s="15">
        <v>6</v>
      </c>
      <c r="D178">
        <v>1946</v>
      </c>
      <c r="E178">
        <v>1956</v>
      </c>
      <c r="F178" t="str">
        <f>IF(ISNUMBER('Panel Spreadsheet'!F130),'Panel Spreadsheet'!$E130-'Panel Spreadsheet'!F$4,"")</f>
        <v/>
      </c>
      <c r="G178" t="str">
        <f>IF(ISNUMBER('Panel Spreadsheet'!G130),'Panel Spreadsheet'!$E130-'Panel Spreadsheet'!G$4,"")</f>
        <v/>
      </c>
      <c r="H178" t="str">
        <f>IF(ISNUMBER('Panel Spreadsheet'!H130),'Panel Spreadsheet'!$E130-'Panel Spreadsheet'!H$4,"")</f>
        <v/>
      </c>
      <c r="I178">
        <f>IF(ISNUMBER('Panel Spreadsheet'!I130),'Panel Spreadsheet'!$E130-'Panel Spreadsheet'!I$4,"")</f>
        <v>32</v>
      </c>
      <c r="J178">
        <f>IF(ISNUMBER('Panel Spreadsheet'!J130),'Panel Spreadsheet'!$E130-'Panel Spreadsheet'!J$4,"")</f>
        <v>31</v>
      </c>
      <c r="K178">
        <f>IF(ISNUMBER('Panel Spreadsheet'!K130),'Panel Spreadsheet'!$E130-'Panel Spreadsheet'!K$4,"")</f>
        <v>30</v>
      </c>
      <c r="L178">
        <f>IF(ISNUMBER('Panel Spreadsheet'!L130),'Panel Spreadsheet'!$E130-'Panel Spreadsheet'!L$4,"")</f>
        <v>29</v>
      </c>
      <c r="M178">
        <f>IF(ISNUMBER('Panel Spreadsheet'!M130),'Panel Spreadsheet'!$E130-'Panel Spreadsheet'!M$4,"")</f>
        <v>28</v>
      </c>
      <c r="N178">
        <f>IF(ISNUMBER('Panel Spreadsheet'!N130),'Panel Spreadsheet'!$E130-'Panel Spreadsheet'!N$4,"")</f>
        <v>27</v>
      </c>
      <c r="O178">
        <f>IF(ISNUMBER('Panel Spreadsheet'!O130),'Panel Spreadsheet'!$E130-'Panel Spreadsheet'!O$4,"")</f>
        <v>26</v>
      </c>
      <c r="P178">
        <f>IF(ISNUMBER('Panel Spreadsheet'!P130),'Panel Spreadsheet'!$E130-'Panel Spreadsheet'!P$4,"")</f>
        <v>25</v>
      </c>
      <c r="Q178">
        <f>IF(ISNUMBER('Panel Spreadsheet'!Q130),'Panel Spreadsheet'!$E130-'Panel Spreadsheet'!Q$4,"")</f>
        <v>24</v>
      </c>
      <c r="R178">
        <f>IF(ISNUMBER('Panel Spreadsheet'!R130),'Panel Spreadsheet'!$E130-'Panel Spreadsheet'!R$4,"")</f>
        <v>23</v>
      </c>
      <c r="S178">
        <f>IF(ISNUMBER('Panel Spreadsheet'!S130),'Panel Spreadsheet'!$E130-'Panel Spreadsheet'!S$4,"")</f>
        <v>22</v>
      </c>
      <c r="T178" t="str">
        <f>IF(ISNUMBER('Panel Spreadsheet'!T130),'Panel Spreadsheet'!$E130-'Panel Spreadsheet'!T$4,"")</f>
        <v/>
      </c>
      <c r="U178" t="str">
        <f>IF(ISNUMBER('Panel Spreadsheet'!U130),'Panel Spreadsheet'!$E130-'Panel Spreadsheet'!U$4,"")</f>
        <v/>
      </c>
      <c r="V178" t="str">
        <f>IF(ISNUMBER('Panel Spreadsheet'!V130),'Panel Spreadsheet'!$E130-'Panel Spreadsheet'!V$4,"")</f>
        <v/>
      </c>
      <c r="W178" t="str">
        <f>IF(ISNUMBER('Panel Spreadsheet'!W130),'Panel Spreadsheet'!$E130-'Panel Spreadsheet'!W$4,"")</f>
        <v/>
      </c>
      <c r="X178" t="str">
        <f>IF(ISNUMBER('Panel Spreadsheet'!X130),'Panel Spreadsheet'!$E130-'Panel Spreadsheet'!X$4,"")</f>
        <v/>
      </c>
      <c r="Y178" t="str">
        <f>IF(ISNUMBER('Panel Spreadsheet'!Y130),'Panel Spreadsheet'!$E130-'Panel Spreadsheet'!Y$4,"")</f>
        <v/>
      </c>
      <c r="Z178" t="str">
        <f>IF(ISNUMBER('Panel Spreadsheet'!Z130),'Panel Spreadsheet'!$E130-'Panel Spreadsheet'!Z$4,"")</f>
        <v/>
      </c>
      <c r="AA178" t="str">
        <f>IF(ISNUMBER('Panel Spreadsheet'!AA130),'Panel Spreadsheet'!$E130-'Panel Spreadsheet'!AA$4,"")</f>
        <v/>
      </c>
      <c r="AB178" t="str">
        <f>IF(ISNUMBER('Panel Spreadsheet'!AB130),'Panel Spreadsheet'!$E130-'Panel Spreadsheet'!AB$4,"")</f>
        <v/>
      </c>
      <c r="AC178" t="str">
        <f>IF(ISNUMBER('Panel Spreadsheet'!AC130),'Panel Spreadsheet'!$E130-'Panel Spreadsheet'!AC$4,"")</f>
        <v/>
      </c>
      <c r="AD178" t="str">
        <f>IF(ISNUMBER('Panel Spreadsheet'!AD130),'Panel Spreadsheet'!$E130-'Panel Spreadsheet'!AD$4,"")</f>
        <v/>
      </c>
      <c r="AE178" t="str">
        <f>IF(ISNUMBER('Panel Spreadsheet'!AE130),'Panel Spreadsheet'!$E130-'Panel Spreadsheet'!AE$4,"")</f>
        <v/>
      </c>
      <c r="AF178" t="str">
        <f>IF(ISNUMBER('Panel Spreadsheet'!AF130),'Panel Spreadsheet'!$E130-'Panel Spreadsheet'!AF$4,"")</f>
        <v/>
      </c>
      <c r="AG178" t="str">
        <f>IF(ISNUMBER('Panel Spreadsheet'!AG130),'Panel Spreadsheet'!$E130-'Panel Spreadsheet'!AG$4,"")</f>
        <v/>
      </c>
      <c r="AH178" t="str">
        <f>IF(ISNUMBER('Panel Spreadsheet'!AH130),'Panel Spreadsheet'!$E130-'Panel Spreadsheet'!AH$4,"")</f>
        <v/>
      </c>
      <c r="AI178" t="str">
        <f>IF(ISNUMBER('Panel Spreadsheet'!AI130),'Panel Spreadsheet'!$E130-'Panel Spreadsheet'!AI$4,"")</f>
        <v/>
      </c>
      <c r="AJ178" t="str">
        <f>IF(ISNUMBER('Panel Spreadsheet'!AJ130),'Panel Spreadsheet'!$E130-'Panel Spreadsheet'!AJ$4,"")</f>
        <v/>
      </c>
      <c r="AK178" t="str">
        <f>IF(ISNUMBER('Panel Spreadsheet'!AK130),'Panel Spreadsheet'!$E130-'Panel Spreadsheet'!AK$4,"")</f>
        <v/>
      </c>
      <c r="AL178" t="str">
        <f>IF(ISNUMBER('Panel Spreadsheet'!AL130),'Panel Spreadsheet'!$E130-'Panel Spreadsheet'!AL$4,"")</f>
        <v/>
      </c>
      <c r="AM178" t="str">
        <f>IF(ISNUMBER('Panel Spreadsheet'!AM130),'Panel Spreadsheet'!$E130-'Panel Spreadsheet'!AM$4,"")</f>
        <v/>
      </c>
      <c r="AN178" t="str">
        <f>IF(ISNUMBER('Panel Spreadsheet'!AN130),'Panel Spreadsheet'!$E130-'Panel Spreadsheet'!AN$4,"")</f>
        <v/>
      </c>
      <c r="AO178" t="str">
        <f>IF(ISNUMBER('Panel Spreadsheet'!AO130),'Panel Spreadsheet'!$E130-'Panel Spreadsheet'!AO$4,"")</f>
        <v/>
      </c>
      <c r="AP178" t="str">
        <f>IF(ISNUMBER('Panel Spreadsheet'!AP130),'Panel Spreadsheet'!$E130-'Panel Spreadsheet'!AP$4,"")</f>
        <v/>
      </c>
      <c r="AQ178" t="str">
        <f>IF(ISNUMBER('Panel Spreadsheet'!AQ130),'Panel Spreadsheet'!$E130-'Panel Spreadsheet'!AQ$4,"")</f>
        <v/>
      </c>
      <c r="AR178" t="str">
        <f>IF(ISNUMBER('Panel Spreadsheet'!AR130),'Panel Spreadsheet'!$E130-'Panel Spreadsheet'!AR$4,"")</f>
        <v/>
      </c>
      <c r="AS178" t="str">
        <f>IF(ISNUMBER('Panel Spreadsheet'!AS130),'Panel Spreadsheet'!$E130-'Panel Spreadsheet'!AS$4,"")</f>
        <v/>
      </c>
      <c r="AT178" t="str">
        <f>IF(ISNUMBER('Panel Spreadsheet'!AT130),'Panel Spreadsheet'!$E130-'Panel Spreadsheet'!AT$4,"")</f>
        <v/>
      </c>
      <c r="AU178" t="str">
        <f>IF(ISNUMBER('Panel Spreadsheet'!AU130),'Panel Spreadsheet'!$E130-'Panel Spreadsheet'!AU$4,"")</f>
        <v/>
      </c>
      <c r="AV178" t="str">
        <f>IF(ISNUMBER('Panel Spreadsheet'!AV130),'Panel Spreadsheet'!$E130-'Panel Spreadsheet'!AV$4,"")</f>
        <v/>
      </c>
      <c r="AW178" t="str">
        <f>IF(ISNUMBER('Panel Spreadsheet'!AW130),'Panel Spreadsheet'!$E130-'Panel Spreadsheet'!AW$4,"")</f>
        <v/>
      </c>
      <c r="AX178" t="str">
        <f>IF(ISNUMBER('Panel Spreadsheet'!AX130),'Panel Spreadsheet'!$E130-'Panel Spreadsheet'!AX$4,"")</f>
        <v/>
      </c>
      <c r="AY178" t="str">
        <f>IF(ISNUMBER('Panel Spreadsheet'!AY130),'Panel Spreadsheet'!$E130-'Panel Spreadsheet'!AY$4,"")</f>
        <v/>
      </c>
    </row>
    <row r="179" spans="1:51" x14ac:dyDescent="0.35">
      <c r="A179" t="s">
        <v>28</v>
      </c>
      <c r="B179" t="s">
        <v>169</v>
      </c>
      <c r="C179" s="15">
        <v>6</v>
      </c>
      <c r="D179">
        <v>1963</v>
      </c>
      <c r="E179">
        <v>1965</v>
      </c>
      <c r="F179" t="str">
        <f>IF(ISNUMBER('Panel Spreadsheet'!F131),'Panel Spreadsheet'!$E131-'Panel Spreadsheet'!F$4,"")</f>
        <v/>
      </c>
      <c r="G179" t="str">
        <f>IF(ISNUMBER('Panel Spreadsheet'!G131),'Panel Spreadsheet'!$E131-'Panel Spreadsheet'!G$4,"")</f>
        <v/>
      </c>
      <c r="H179" t="str">
        <f>IF(ISNUMBER('Panel Spreadsheet'!H131),'Panel Spreadsheet'!$E131-'Panel Spreadsheet'!H$4,"")</f>
        <v/>
      </c>
      <c r="I179" t="str">
        <f>IF(ISNUMBER('Panel Spreadsheet'!I131),'Panel Spreadsheet'!$E131-'Panel Spreadsheet'!I$4,"")</f>
        <v/>
      </c>
      <c r="J179" t="str">
        <f>IF(ISNUMBER('Panel Spreadsheet'!J131),'Panel Spreadsheet'!$E131-'Panel Spreadsheet'!J$4,"")</f>
        <v/>
      </c>
      <c r="K179" t="str">
        <f>IF(ISNUMBER('Panel Spreadsheet'!K131),'Panel Spreadsheet'!$E131-'Panel Spreadsheet'!K$4,"")</f>
        <v/>
      </c>
      <c r="L179" t="str">
        <f>IF(ISNUMBER('Panel Spreadsheet'!L131),'Panel Spreadsheet'!$E131-'Panel Spreadsheet'!L$4,"")</f>
        <v/>
      </c>
      <c r="M179" t="str">
        <f>IF(ISNUMBER('Panel Spreadsheet'!M131),'Panel Spreadsheet'!$E131-'Panel Spreadsheet'!M$4,"")</f>
        <v/>
      </c>
      <c r="N179" t="str">
        <f>IF(ISNUMBER('Panel Spreadsheet'!N131),'Panel Spreadsheet'!$E131-'Panel Spreadsheet'!N$4,"")</f>
        <v/>
      </c>
      <c r="O179" t="str">
        <f>IF(ISNUMBER('Panel Spreadsheet'!O131),'Panel Spreadsheet'!$E131-'Panel Spreadsheet'!O$4,"")</f>
        <v/>
      </c>
      <c r="P179" t="str">
        <f>IF(ISNUMBER('Panel Spreadsheet'!P131),'Panel Spreadsheet'!$E131-'Panel Spreadsheet'!P$4,"")</f>
        <v/>
      </c>
      <c r="Q179" t="str">
        <f>IF(ISNUMBER('Panel Spreadsheet'!Q131),'Panel Spreadsheet'!$E131-'Panel Spreadsheet'!Q$4,"")</f>
        <v/>
      </c>
      <c r="R179" t="str">
        <f>IF(ISNUMBER('Panel Spreadsheet'!R131),'Panel Spreadsheet'!$E131-'Panel Spreadsheet'!R$4,"")</f>
        <v/>
      </c>
      <c r="S179" t="str">
        <f>IF(ISNUMBER('Panel Spreadsheet'!S131),'Panel Spreadsheet'!$E131-'Panel Spreadsheet'!S$4,"")</f>
        <v/>
      </c>
      <c r="T179" t="str">
        <f>IF(ISNUMBER('Panel Spreadsheet'!T131),'Panel Spreadsheet'!$E131-'Panel Spreadsheet'!T$4,"")</f>
        <v/>
      </c>
      <c r="U179" t="str">
        <f>IF(ISNUMBER('Panel Spreadsheet'!U131),'Panel Spreadsheet'!$E131-'Panel Spreadsheet'!U$4,"")</f>
        <v/>
      </c>
      <c r="V179" t="str">
        <f>IF(ISNUMBER('Panel Spreadsheet'!V131),'Panel Spreadsheet'!$E131-'Panel Spreadsheet'!V$4,"")</f>
        <v/>
      </c>
      <c r="W179" t="str">
        <f>IF(ISNUMBER('Panel Spreadsheet'!W131),'Panel Spreadsheet'!$E131-'Panel Spreadsheet'!W$4,"")</f>
        <v/>
      </c>
      <c r="X179" t="str">
        <f>IF(ISNUMBER('Panel Spreadsheet'!X131),'Panel Spreadsheet'!$E131-'Panel Spreadsheet'!X$4,"")</f>
        <v/>
      </c>
      <c r="Y179" t="str">
        <f>IF(ISNUMBER('Panel Spreadsheet'!Y131),'Panel Spreadsheet'!$E131-'Panel Spreadsheet'!Y$4,"")</f>
        <v/>
      </c>
      <c r="Z179" t="str">
        <f>IF(ISNUMBER('Panel Spreadsheet'!Z131),'Panel Spreadsheet'!$E131-'Panel Spreadsheet'!Z$4,"")</f>
        <v/>
      </c>
      <c r="AA179" t="str">
        <f>IF(ISNUMBER('Panel Spreadsheet'!AA131),'Panel Spreadsheet'!$E131-'Panel Spreadsheet'!AA$4,"")</f>
        <v/>
      </c>
      <c r="AB179" t="str">
        <f>IF(ISNUMBER('Panel Spreadsheet'!AB131),'Panel Spreadsheet'!$E131-'Panel Spreadsheet'!AB$4,"")</f>
        <v/>
      </c>
      <c r="AC179" t="str">
        <f>IF(ISNUMBER('Panel Spreadsheet'!AC131),'Panel Spreadsheet'!$E131-'Panel Spreadsheet'!AC$4,"")</f>
        <v/>
      </c>
      <c r="AD179" t="str">
        <f>IF(ISNUMBER('Panel Spreadsheet'!AD131),'Panel Spreadsheet'!$E131-'Panel Spreadsheet'!AD$4,"")</f>
        <v/>
      </c>
      <c r="AE179" t="str">
        <f>IF(ISNUMBER('Panel Spreadsheet'!AE131),'Panel Spreadsheet'!$E131-'Panel Spreadsheet'!AE$4,"")</f>
        <v/>
      </c>
      <c r="AF179" t="str">
        <f>IF(ISNUMBER('Panel Spreadsheet'!AF131),'Panel Spreadsheet'!$E131-'Panel Spreadsheet'!AF$4,"")</f>
        <v/>
      </c>
      <c r="AG179" t="str">
        <f>IF(ISNUMBER('Panel Spreadsheet'!AG131),'Panel Spreadsheet'!$E131-'Panel Spreadsheet'!AG$4,"")</f>
        <v/>
      </c>
      <c r="AH179" t="str">
        <f>IF(ISNUMBER('Panel Spreadsheet'!AH131),'Panel Spreadsheet'!$E131-'Panel Spreadsheet'!AH$4,"")</f>
        <v/>
      </c>
      <c r="AI179" t="str">
        <f>IF(ISNUMBER('Panel Spreadsheet'!AI131),'Panel Spreadsheet'!$E131-'Panel Spreadsheet'!AI$4,"")</f>
        <v/>
      </c>
      <c r="AJ179" t="str">
        <f>IF(ISNUMBER('Panel Spreadsheet'!AJ131),'Panel Spreadsheet'!$E131-'Panel Spreadsheet'!AJ$4,"")</f>
        <v/>
      </c>
      <c r="AK179" t="str">
        <f>IF(ISNUMBER('Panel Spreadsheet'!AK131),'Panel Spreadsheet'!$E131-'Panel Spreadsheet'!AK$4,"")</f>
        <v/>
      </c>
      <c r="AL179" t="str">
        <f>IF(ISNUMBER('Panel Spreadsheet'!AL131),'Panel Spreadsheet'!$E131-'Panel Spreadsheet'!AL$4,"")</f>
        <v/>
      </c>
      <c r="AM179" t="str">
        <f>IF(ISNUMBER('Panel Spreadsheet'!AM131),'Panel Spreadsheet'!$E131-'Panel Spreadsheet'!AM$4,"")</f>
        <v/>
      </c>
      <c r="AN179" t="str">
        <f>IF(ISNUMBER('Panel Spreadsheet'!AN131),'Panel Spreadsheet'!$E131-'Panel Spreadsheet'!AN$4,"")</f>
        <v/>
      </c>
      <c r="AO179" t="str">
        <f>IF(ISNUMBER('Panel Spreadsheet'!AO131),'Panel Spreadsheet'!$E131-'Panel Spreadsheet'!AO$4,"")</f>
        <v/>
      </c>
      <c r="AP179" t="str">
        <f>IF(ISNUMBER('Panel Spreadsheet'!AP131),'Panel Spreadsheet'!$E131-'Panel Spreadsheet'!AP$4,"")</f>
        <v/>
      </c>
      <c r="AQ179">
        <f>IF(ISNUMBER('Panel Spreadsheet'!AQ131),'Panel Spreadsheet'!$E131-'Panel Spreadsheet'!AQ$4,"")</f>
        <v>7</v>
      </c>
      <c r="AR179">
        <f>IF(ISNUMBER('Panel Spreadsheet'!AR131),'Panel Spreadsheet'!$E131-'Panel Spreadsheet'!AR$4,"")</f>
        <v>6</v>
      </c>
      <c r="AS179">
        <f>IF(ISNUMBER('Panel Spreadsheet'!AS131),'Panel Spreadsheet'!$E131-'Panel Spreadsheet'!AS$4,"")</f>
        <v>5</v>
      </c>
      <c r="AT179">
        <f>IF(ISNUMBER('Panel Spreadsheet'!AT131),'Panel Spreadsheet'!$E131-'Panel Spreadsheet'!AT$4,"")</f>
        <v>4</v>
      </c>
      <c r="AU179">
        <f>IF(ISNUMBER('Panel Spreadsheet'!AU131),'Panel Spreadsheet'!$E131-'Panel Spreadsheet'!AU$4,"")</f>
        <v>3</v>
      </c>
      <c r="AV179">
        <f>IF(ISNUMBER('Panel Spreadsheet'!AV131),'Panel Spreadsheet'!$E131-'Panel Spreadsheet'!AV$4,"")</f>
        <v>2</v>
      </c>
      <c r="AW179" t="str">
        <f>IF(ISNUMBER('Panel Spreadsheet'!AW131),'Panel Spreadsheet'!$E131-'Panel Spreadsheet'!AW$4,"")</f>
        <v/>
      </c>
      <c r="AX179" t="str">
        <f>IF(ISNUMBER('Panel Spreadsheet'!AX131),'Panel Spreadsheet'!$E131-'Panel Spreadsheet'!AX$4,"")</f>
        <v/>
      </c>
      <c r="AY179" t="str">
        <f>IF(ISNUMBER('Panel Spreadsheet'!AY131),'Panel Spreadsheet'!$E131-'Panel Spreadsheet'!AY$4,"")</f>
        <v/>
      </c>
    </row>
    <row r="180" spans="1:51" x14ac:dyDescent="0.35">
      <c r="A180" t="s">
        <v>28</v>
      </c>
      <c r="B180" t="s">
        <v>169</v>
      </c>
      <c r="C180" s="15">
        <v>6</v>
      </c>
      <c r="D180">
        <v>1980</v>
      </c>
      <c r="E180">
        <v>1983</v>
      </c>
      <c r="F180" t="str">
        <f>IF(ISNUMBER('Panel Spreadsheet'!F132),'Panel Spreadsheet'!$E132-'Panel Spreadsheet'!F$4,"")</f>
        <v/>
      </c>
      <c r="G180" t="str">
        <f>IF(ISNUMBER('Panel Spreadsheet'!G132),'Panel Spreadsheet'!$E132-'Panel Spreadsheet'!G$4,"")</f>
        <v/>
      </c>
      <c r="H180" t="str">
        <f>IF(ISNUMBER('Panel Spreadsheet'!H132),'Panel Spreadsheet'!$E132-'Panel Spreadsheet'!H$4,"")</f>
        <v/>
      </c>
      <c r="I180" t="str">
        <f>IF(ISNUMBER('Panel Spreadsheet'!I132),'Panel Spreadsheet'!$E132-'Panel Spreadsheet'!I$4,"")</f>
        <v/>
      </c>
      <c r="J180" t="str">
        <f>IF(ISNUMBER('Panel Spreadsheet'!J132),'Panel Spreadsheet'!$E132-'Panel Spreadsheet'!J$4,"")</f>
        <v/>
      </c>
      <c r="K180" t="str">
        <f>IF(ISNUMBER('Panel Spreadsheet'!K132),'Panel Spreadsheet'!$E132-'Panel Spreadsheet'!K$4,"")</f>
        <v/>
      </c>
      <c r="L180" t="str">
        <f>IF(ISNUMBER('Panel Spreadsheet'!L132),'Panel Spreadsheet'!$E132-'Panel Spreadsheet'!L$4,"")</f>
        <v/>
      </c>
      <c r="M180" t="str">
        <f>IF(ISNUMBER('Panel Spreadsheet'!M132),'Panel Spreadsheet'!$E132-'Panel Spreadsheet'!M$4,"")</f>
        <v/>
      </c>
      <c r="N180" t="str">
        <f>IF(ISNUMBER('Panel Spreadsheet'!N132),'Panel Spreadsheet'!$E132-'Panel Spreadsheet'!N$4,"")</f>
        <v/>
      </c>
      <c r="O180" t="str">
        <f>IF(ISNUMBER('Panel Spreadsheet'!O132),'Panel Spreadsheet'!$E132-'Panel Spreadsheet'!O$4,"")</f>
        <v/>
      </c>
      <c r="P180" t="str">
        <f>IF(ISNUMBER('Panel Spreadsheet'!P132),'Panel Spreadsheet'!$E132-'Panel Spreadsheet'!P$4,"")</f>
        <v/>
      </c>
      <c r="Q180" t="str">
        <f>IF(ISNUMBER('Panel Spreadsheet'!Q132),'Panel Spreadsheet'!$E132-'Panel Spreadsheet'!Q$4,"")</f>
        <v/>
      </c>
      <c r="R180" t="str">
        <f>IF(ISNUMBER('Panel Spreadsheet'!R132),'Panel Spreadsheet'!$E132-'Panel Spreadsheet'!R$4,"")</f>
        <v/>
      </c>
      <c r="S180" t="str">
        <f>IF(ISNUMBER('Panel Spreadsheet'!S132),'Panel Spreadsheet'!$E132-'Panel Spreadsheet'!S$4,"")</f>
        <v/>
      </c>
      <c r="T180" t="str">
        <f>IF(ISNUMBER('Panel Spreadsheet'!T132),'Panel Spreadsheet'!$E132-'Panel Spreadsheet'!T$4,"")</f>
        <v/>
      </c>
      <c r="U180" t="str">
        <f>IF(ISNUMBER('Panel Spreadsheet'!U132),'Panel Spreadsheet'!$E132-'Panel Spreadsheet'!U$4,"")</f>
        <v/>
      </c>
      <c r="V180" t="str">
        <f>IF(ISNUMBER('Panel Spreadsheet'!V132),'Panel Spreadsheet'!$E132-'Panel Spreadsheet'!V$4,"")</f>
        <v/>
      </c>
      <c r="W180" t="str">
        <f>IF(ISNUMBER('Panel Spreadsheet'!W132),'Panel Spreadsheet'!$E132-'Panel Spreadsheet'!W$4,"")</f>
        <v/>
      </c>
      <c r="X180" t="str">
        <f>IF(ISNUMBER('Panel Spreadsheet'!X132),'Panel Spreadsheet'!$E132-'Panel Spreadsheet'!X$4,"")</f>
        <v/>
      </c>
      <c r="Y180" t="str">
        <f>IF(ISNUMBER('Panel Spreadsheet'!Y132),'Panel Spreadsheet'!$E132-'Panel Spreadsheet'!Y$4,"")</f>
        <v/>
      </c>
      <c r="Z180" t="str">
        <f>IF(ISNUMBER('Panel Spreadsheet'!Z132),'Panel Spreadsheet'!$E132-'Panel Spreadsheet'!Z$4,"")</f>
        <v/>
      </c>
      <c r="AA180" t="str">
        <f>IF(ISNUMBER('Panel Spreadsheet'!AA132),'Panel Spreadsheet'!$E132-'Panel Spreadsheet'!AA$4,"")</f>
        <v/>
      </c>
      <c r="AB180" t="str">
        <f>IF(ISNUMBER('Panel Spreadsheet'!AB132),'Panel Spreadsheet'!$E132-'Panel Spreadsheet'!AB$4,"")</f>
        <v/>
      </c>
      <c r="AC180" t="str">
        <f>IF(ISNUMBER('Panel Spreadsheet'!AC132),'Panel Spreadsheet'!$E132-'Panel Spreadsheet'!AC$4,"")</f>
        <v/>
      </c>
      <c r="AD180" t="str">
        <f>IF(ISNUMBER('Panel Spreadsheet'!AD132),'Panel Spreadsheet'!$E132-'Panel Spreadsheet'!AD$4,"")</f>
        <v/>
      </c>
      <c r="AE180" t="str">
        <f>IF(ISNUMBER('Panel Spreadsheet'!AE132),'Panel Spreadsheet'!$E132-'Panel Spreadsheet'!AE$4,"")</f>
        <v/>
      </c>
      <c r="AF180" t="str">
        <f>IF(ISNUMBER('Panel Spreadsheet'!AF132),'Panel Spreadsheet'!$E132-'Panel Spreadsheet'!AF$4,"")</f>
        <v/>
      </c>
      <c r="AG180" t="str">
        <f>IF(ISNUMBER('Panel Spreadsheet'!AG132),'Panel Spreadsheet'!$E132-'Panel Spreadsheet'!AG$4,"")</f>
        <v/>
      </c>
      <c r="AH180" t="str">
        <f>IF(ISNUMBER('Panel Spreadsheet'!AH132),'Panel Spreadsheet'!$E132-'Panel Spreadsheet'!AH$4,"")</f>
        <v/>
      </c>
      <c r="AI180" t="str">
        <f>IF(ISNUMBER('Panel Spreadsheet'!AI132),'Panel Spreadsheet'!$E132-'Panel Spreadsheet'!AI$4,"")</f>
        <v/>
      </c>
      <c r="AJ180" t="str">
        <f>IF(ISNUMBER('Panel Spreadsheet'!AJ132),'Panel Spreadsheet'!$E132-'Panel Spreadsheet'!AJ$4,"")</f>
        <v/>
      </c>
      <c r="AK180" t="str">
        <f>IF(ISNUMBER('Panel Spreadsheet'!AK132),'Panel Spreadsheet'!$E132-'Panel Spreadsheet'!AK$4,"")</f>
        <v/>
      </c>
      <c r="AL180" t="str">
        <f>IF(ISNUMBER('Panel Spreadsheet'!AL132),'Panel Spreadsheet'!$E132-'Panel Spreadsheet'!AL$4,"")</f>
        <v/>
      </c>
      <c r="AM180" t="str">
        <f>IF(ISNUMBER('Panel Spreadsheet'!AM132),'Panel Spreadsheet'!$E132-'Panel Spreadsheet'!AM$4,"")</f>
        <v/>
      </c>
      <c r="AN180" t="str">
        <f>IF(ISNUMBER('Panel Spreadsheet'!AN132),'Panel Spreadsheet'!$E132-'Panel Spreadsheet'!AN$4,"")</f>
        <v/>
      </c>
      <c r="AO180" t="str">
        <f>IF(ISNUMBER('Panel Spreadsheet'!AO132),'Panel Spreadsheet'!$E132-'Panel Spreadsheet'!AO$4,"")</f>
        <v/>
      </c>
      <c r="AP180" t="str">
        <f>IF(ISNUMBER('Panel Spreadsheet'!AP132),'Panel Spreadsheet'!$E132-'Panel Spreadsheet'!AP$4,"")</f>
        <v/>
      </c>
      <c r="AQ180" t="str">
        <f>IF(ISNUMBER('Panel Spreadsheet'!AQ132),'Panel Spreadsheet'!$E132-'Panel Spreadsheet'!AQ$4,"")</f>
        <v/>
      </c>
      <c r="AR180" t="str">
        <f>IF(ISNUMBER('Panel Spreadsheet'!AR132),'Panel Spreadsheet'!$E132-'Panel Spreadsheet'!AR$4,"")</f>
        <v/>
      </c>
      <c r="AS180">
        <f>IF(ISNUMBER('Panel Spreadsheet'!AS132),'Panel Spreadsheet'!$E132-'Panel Spreadsheet'!AS$4,"")</f>
        <v>23</v>
      </c>
      <c r="AT180">
        <f>IF(ISNUMBER('Panel Spreadsheet'!AT132),'Panel Spreadsheet'!$E132-'Panel Spreadsheet'!AT$4,"")</f>
        <v>22</v>
      </c>
      <c r="AU180">
        <f>IF(ISNUMBER('Panel Spreadsheet'!AU132),'Panel Spreadsheet'!$E132-'Panel Spreadsheet'!AU$4,"")</f>
        <v>21</v>
      </c>
      <c r="AV180">
        <f>IF(ISNUMBER('Panel Spreadsheet'!AV132),'Panel Spreadsheet'!$E132-'Panel Spreadsheet'!AV$4,"")</f>
        <v>20</v>
      </c>
      <c r="AW180">
        <f>IF(ISNUMBER('Panel Spreadsheet'!AW132),'Panel Spreadsheet'!$E132-'Panel Spreadsheet'!AW$4,"")</f>
        <v>19</v>
      </c>
      <c r="AX180">
        <f>IF(ISNUMBER('Panel Spreadsheet'!AX132),'Panel Spreadsheet'!$E132-'Panel Spreadsheet'!AX$4,"")</f>
        <v>18</v>
      </c>
      <c r="AY180">
        <f>IF(ISNUMBER('Panel Spreadsheet'!AY132),'Panel Spreadsheet'!$E132-'Panel Spreadsheet'!AY$4,"")</f>
        <v>17</v>
      </c>
    </row>
    <row r="181" spans="1:51" x14ac:dyDescent="0.35">
      <c r="A181" t="s">
        <v>28</v>
      </c>
      <c r="B181" t="s">
        <v>169</v>
      </c>
      <c r="C181" s="15">
        <v>6.25</v>
      </c>
      <c r="D181">
        <v>1969</v>
      </c>
      <c r="E181">
        <v>1971</v>
      </c>
      <c r="F181" t="str">
        <f>IF(ISNUMBER('Panel Spreadsheet'!F133),'Panel Spreadsheet'!$E133-'Panel Spreadsheet'!F$4,"")</f>
        <v/>
      </c>
      <c r="G181" t="str">
        <f>IF(ISNUMBER('Panel Spreadsheet'!G133),'Panel Spreadsheet'!$E133-'Panel Spreadsheet'!G$4,"")</f>
        <v/>
      </c>
      <c r="H181" t="str">
        <f>IF(ISNUMBER('Panel Spreadsheet'!H133),'Panel Spreadsheet'!$E133-'Panel Spreadsheet'!H$4,"")</f>
        <v/>
      </c>
      <c r="I181" t="str">
        <f>IF(ISNUMBER('Panel Spreadsheet'!I133),'Panel Spreadsheet'!$E133-'Panel Spreadsheet'!I$4,"")</f>
        <v/>
      </c>
      <c r="J181" t="str">
        <f>IF(ISNUMBER('Panel Spreadsheet'!J133),'Panel Spreadsheet'!$E133-'Panel Spreadsheet'!J$4,"")</f>
        <v/>
      </c>
      <c r="K181" t="str">
        <f>IF(ISNUMBER('Panel Spreadsheet'!K133),'Panel Spreadsheet'!$E133-'Panel Spreadsheet'!K$4,"")</f>
        <v/>
      </c>
      <c r="L181" t="str">
        <f>IF(ISNUMBER('Panel Spreadsheet'!L133),'Panel Spreadsheet'!$E133-'Panel Spreadsheet'!L$4,"")</f>
        <v/>
      </c>
      <c r="M181" t="str">
        <f>IF(ISNUMBER('Panel Spreadsheet'!M133),'Panel Spreadsheet'!$E133-'Panel Spreadsheet'!M$4,"")</f>
        <v/>
      </c>
      <c r="N181" t="str">
        <f>IF(ISNUMBER('Panel Spreadsheet'!N133),'Panel Spreadsheet'!$E133-'Panel Spreadsheet'!N$4,"")</f>
        <v/>
      </c>
      <c r="O181" t="str">
        <f>IF(ISNUMBER('Panel Spreadsheet'!O133),'Panel Spreadsheet'!$E133-'Panel Spreadsheet'!O$4,"")</f>
        <v/>
      </c>
      <c r="P181" t="str">
        <f>IF(ISNUMBER('Panel Spreadsheet'!P133),'Panel Spreadsheet'!$E133-'Panel Spreadsheet'!P$4,"")</f>
        <v/>
      </c>
      <c r="Q181" t="str">
        <f>IF(ISNUMBER('Panel Spreadsheet'!Q133),'Panel Spreadsheet'!$E133-'Panel Spreadsheet'!Q$4,"")</f>
        <v/>
      </c>
      <c r="R181" t="str">
        <f>IF(ISNUMBER('Panel Spreadsheet'!R133),'Panel Spreadsheet'!$E133-'Panel Spreadsheet'!R$4,"")</f>
        <v/>
      </c>
      <c r="S181" t="str">
        <f>IF(ISNUMBER('Panel Spreadsheet'!S133),'Panel Spreadsheet'!$E133-'Panel Spreadsheet'!S$4,"")</f>
        <v/>
      </c>
      <c r="T181" t="str">
        <f>IF(ISNUMBER('Panel Spreadsheet'!T133),'Panel Spreadsheet'!$E133-'Panel Spreadsheet'!T$4,"")</f>
        <v/>
      </c>
      <c r="U181" t="str">
        <f>IF(ISNUMBER('Panel Spreadsheet'!U133),'Panel Spreadsheet'!$E133-'Panel Spreadsheet'!U$4,"")</f>
        <v/>
      </c>
      <c r="V181" t="str">
        <f>IF(ISNUMBER('Panel Spreadsheet'!V133),'Panel Spreadsheet'!$E133-'Panel Spreadsheet'!V$4,"")</f>
        <v/>
      </c>
      <c r="W181" t="str">
        <f>IF(ISNUMBER('Panel Spreadsheet'!W133),'Panel Spreadsheet'!$E133-'Panel Spreadsheet'!W$4,"")</f>
        <v/>
      </c>
      <c r="X181" t="str">
        <f>IF(ISNUMBER('Panel Spreadsheet'!X133),'Panel Spreadsheet'!$E133-'Panel Spreadsheet'!X$4,"")</f>
        <v/>
      </c>
      <c r="Y181" t="str">
        <f>IF(ISNUMBER('Panel Spreadsheet'!Y133),'Panel Spreadsheet'!$E133-'Panel Spreadsheet'!Y$4,"")</f>
        <v/>
      </c>
      <c r="Z181" t="str">
        <f>IF(ISNUMBER('Panel Spreadsheet'!Z133),'Panel Spreadsheet'!$E133-'Panel Spreadsheet'!Z$4,"")</f>
        <v/>
      </c>
      <c r="AA181" t="str">
        <f>IF(ISNUMBER('Panel Spreadsheet'!AA133),'Panel Spreadsheet'!$E133-'Panel Spreadsheet'!AA$4,"")</f>
        <v/>
      </c>
      <c r="AB181" t="str">
        <f>IF(ISNUMBER('Panel Spreadsheet'!AB133),'Panel Spreadsheet'!$E133-'Panel Spreadsheet'!AB$4,"")</f>
        <v/>
      </c>
      <c r="AC181" t="str">
        <f>IF(ISNUMBER('Panel Spreadsheet'!AC133),'Panel Spreadsheet'!$E133-'Panel Spreadsheet'!AC$4,"")</f>
        <v/>
      </c>
      <c r="AD181" t="str">
        <f>IF(ISNUMBER('Panel Spreadsheet'!AD133),'Panel Spreadsheet'!$E133-'Panel Spreadsheet'!AD$4,"")</f>
        <v/>
      </c>
      <c r="AE181" t="str">
        <f>IF(ISNUMBER('Panel Spreadsheet'!AE133),'Panel Spreadsheet'!$E133-'Panel Spreadsheet'!AE$4,"")</f>
        <v/>
      </c>
      <c r="AF181" t="str">
        <f>IF(ISNUMBER('Panel Spreadsheet'!AF133),'Panel Spreadsheet'!$E133-'Panel Spreadsheet'!AF$4,"")</f>
        <v/>
      </c>
      <c r="AG181" t="str">
        <f>IF(ISNUMBER('Panel Spreadsheet'!AG133),'Panel Spreadsheet'!$E133-'Panel Spreadsheet'!AG$4,"")</f>
        <v/>
      </c>
      <c r="AH181" t="str">
        <f>IF(ISNUMBER('Panel Spreadsheet'!AH133),'Panel Spreadsheet'!$E133-'Panel Spreadsheet'!AH$4,"")</f>
        <v/>
      </c>
      <c r="AI181" t="str">
        <f>IF(ISNUMBER('Panel Spreadsheet'!AI133),'Panel Spreadsheet'!$E133-'Panel Spreadsheet'!AI$4,"")</f>
        <v/>
      </c>
      <c r="AJ181" t="str">
        <f>IF(ISNUMBER('Panel Spreadsheet'!AJ133),'Panel Spreadsheet'!$E133-'Panel Spreadsheet'!AJ$4,"")</f>
        <v/>
      </c>
      <c r="AK181" t="str">
        <f>IF(ISNUMBER('Panel Spreadsheet'!AK133),'Panel Spreadsheet'!$E133-'Panel Spreadsheet'!AK$4,"")</f>
        <v/>
      </c>
      <c r="AL181" t="str">
        <f>IF(ISNUMBER('Panel Spreadsheet'!AL133),'Panel Spreadsheet'!$E133-'Panel Spreadsheet'!AL$4,"")</f>
        <v/>
      </c>
      <c r="AM181" t="str">
        <f>IF(ISNUMBER('Panel Spreadsheet'!AM133),'Panel Spreadsheet'!$E133-'Panel Spreadsheet'!AM$4,"")</f>
        <v/>
      </c>
      <c r="AN181" t="str">
        <f>IF(ISNUMBER('Panel Spreadsheet'!AN133),'Panel Spreadsheet'!$E133-'Panel Spreadsheet'!AN$4,"")</f>
        <v/>
      </c>
      <c r="AO181" t="str">
        <f>IF(ISNUMBER('Panel Spreadsheet'!AO133),'Panel Spreadsheet'!$E133-'Panel Spreadsheet'!AO$4,"")</f>
        <v/>
      </c>
      <c r="AP181" t="str">
        <f>IF(ISNUMBER('Panel Spreadsheet'!AP133),'Panel Spreadsheet'!$E133-'Panel Spreadsheet'!AP$4,"")</f>
        <v/>
      </c>
      <c r="AQ181" t="str">
        <f>IF(ISNUMBER('Panel Spreadsheet'!AQ133),'Panel Spreadsheet'!$E133-'Panel Spreadsheet'!AQ$4,"")</f>
        <v/>
      </c>
      <c r="AR181">
        <f>IF(ISNUMBER('Panel Spreadsheet'!AR133),'Panel Spreadsheet'!$E133-'Panel Spreadsheet'!AR$4,"")</f>
        <v>12</v>
      </c>
      <c r="AS181">
        <f>IF(ISNUMBER('Panel Spreadsheet'!AS133),'Panel Spreadsheet'!$E133-'Panel Spreadsheet'!AS$4,"")</f>
        <v>11</v>
      </c>
      <c r="AT181">
        <f>IF(ISNUMBER('Panel Spreadsheet'!AT133),'Panel Spreadsheet'!$E133-'Panel Spreadsheet'!AT$4,"")</f>
        <v>10</v>
      </c>
      <c r="AU181">
        <f>IF(ISNUMBER('Panel Spreadsheet'!AU133),'Panel Spreadsheet'!$E133-'Panel Spreadsheet'!AU$4,"")</f>
        <v>9</v>
      </c>
      <c r="AV181">
        <f>IF(ISNUMBER('Panel Spreadsheet'!AV133),'Panel Spreadsheet'!$E133-'Panel Spreadsheet'!AV$4,"")</f>
        <v>8</v>
      </c>
      <c r="AW181">
        <f>IF(ISNUMBER('Panel Spreadsheet'!AW133),'Panel Spreadsheet'!$E133-'Panel Spreadsheet'!AW$4,"")</f>
        <v>7</v>
      </c>
      <c r="AX181">
        <f>IF(ISNUMBER('Panel Spreadsheet'!AX133),'Panel Spreadsheet'!$E133-'Panel Spreadsheet'!AX$4,"")</f>
        <v>6</v>
      </c>
      <c r="AY181">
        <f>IF(ISNUMBER('Panel Spreadsheet'!AY133),'Panel Spreadsheet'!$E133-'Panel Spreadsheet'!AY$4,"")</f>
        <v>5</v>
      </c>
    </row>
    <row r="182" spans="1:51" x14ac:dyDescent="0.35">
      <c r="A182" t="s">
        <v>74</v>
      </c>
      <c r="B182" t="s">
        <v>169</v>
      </c>
      <c r="C182" s="15">
        <v>6.25</v>
      </c>
      <c r="D182">
        <v>1966</v>
      </c>
      <c r="E182">
        <v>1967</v>
      </c>
      <c r="F182" t="str">
        <f>IF(ISNUMBER('Panel Spreadsheet'!F134),'Panel Spreadsheet'!$E134-'Panel Spreadsheet'!F$4,"")</f>
        <v/>
      </c>
      <c r="G182" t="str">
        <f>IF(ISNUMBER('Panel Spreadsheet'!G134),'Panel Spreadsheet'!$E134-'Panel Spreadsheet'!G$4,"")</f>
        <v/>
      </c>
      <c r="H182" t="str">
        <f>IF(ISNUMBER('Panel Spreadsheet'!H134),'Panel Spreadsheet'!$E134-'Panel Spreadsheet'!H$4,"")</f>
        <v/>
      </c>
      <c r="I182" t="str">
        <f>IF(ISNUMBER('Panel Spreadsheet'!I134),'Panel Spreadsheet'!$E134-'Panel Spreadsheet'!I$4,"")</f>
        <v/>
      </c>
      <c r="J182" t="str">
        <f>IF(ISNUMBER('Panel Spreadsheet'!J134),'Panel Spreadsheet'!$E134-'Panel Spreadsheet'!J$4,"")</f>
        <v/>
      </c>
      <c r="K182" t="str">
        <f>IF(ISNUMBER('Panel Spreadsheet'!K134),'Panel Spreadsheet'!$E134-'Panel Spreadsheet'!K$4,"")</f>
        <v/>
      </c>
      <c r="L182" t="str">
        <f>IF(ISNUMBER('Panel Spreadsheet'!L134),'Panel Spreadsheet'!$E134-'Panel Spreadsheet'!L$4,"")</f>
        <v/>
      </c>
      <c r="M182" t="str">
        <f>IF(ISNUMBER('Panel Spreadsheet'!M134),'Panel Spreadsheet'!$E134-'Panel Spreadsheet'!M$4,"")</f>
        <v/>
      </c>
      <c r="N182" t="str">
        <f>IF(ISNUMBER('Panel Spreadsheet'!N134),'Panel Spreadsheet'!$E134-'Panel Spreadsheet'!N$4,"")</f>
        <v/>
      </c>
      <c r="O182" t="str">
        <f>IF(ISNUMBER('Panel Spreadsheet'!O134),'Panel Spreadsheet'!$E134-'Panel Spreadsheet'!O$4,"")</f>
        <v/>
      </c>
      <c r="P182" t="str">
        <f>IF(ISNUMBER('Panel Spreadsheet'!P134),'Panel Spreadsheet'!$E134-'Panel Spreadsheet'!P$4,"")</f>
        <v/>
      </c>
      <c r="Q182" t="str">
        <f>IF(ISNUMBER('Panel Spreadsheet'!Q134),'Panel Spreadsheet'!$E134-'Panel Spreadsheet'!Q$4,"")</f>
        <v/>
      </c>
      <c r="R182" t="str">
        <f>IF(ISNUMBER('Panel Spreadsheet'!R134),'Panel Spreadsheet'!$E134-'Panel Spreadsheet'!R$4,"")</f>
        <v/>
      </c>
      <c r="S182" t="str">
        <f>IF(ISNUMBER('Panel Spreadsheet'!S134),'Panel Spreadsheet'!$E134-'Panel Spreadsheet'!S$4,"")</f>
        <v/>
      </c>
      <c r="T182" t="str">
        <f>IF(ISNUMBER('Panel Spreadsheet'!T134),'Panel Spreadsheet'!$E134-'Panel Spreadsheet'!T$4,"")</f>
        <v/>
      </c>
      <c r="U182" t="str">
        <f>IF(ISNUMBER('Panel Spreadsheet'!U134),'Panel Spreadsheet'!$E134-'Panel Spreadsheet'!U$4,"")</f>
        <v/>
      </c>
      <c r="V182" t="str">
        <f>IF(ISNUMBER('Panel Spreadsheet'!V134),'Panel Spreadsheet'!$E134-'Panel Spreadsheet'!V$4,"")</f>
        <v/>
      </c>
      <c r="W182" t="str">
        <f>IF(ISNUMBER('Panel Spreadsheet'!W134),'Panel Spreadsheet'!$E134-'Panel Spreadsheet'!W$4,"")</f>
        <v/>
      </c>
      <c r="X182" t="str">
        <f>IF(ISNUMBER('Panel Spreadsheet'!X134),'Panel Spreadsheet'!$E134-'Panel Spreadsheet'!X$4,"")</f>
        <v/>
      </c>
      <c r="Y182" t="str">
        <f>IF(ISNUMBER('Panel Spreadsheet'!Y134),'Panel Spreadsheet'!$E134-'Panel Spreadsheet'!Y$4,"")</f>
        <v/>
      </c>
      <c r="Z182" t="str">
        <f>IF(ISNUMBER('Panel Spreadsheet'!Z134),'Panel Spreadsheet'!$E134-'Panel Spreadsheet'!Z$4,"")</f>
        <v/>
      </c>
      <c r="AA182" t="str">
        <f>IF(ISNUMBER('Panel Spreadsheet'!AA134),'Panel Spreadsheet'!$E134-'Panel Spreadsheet'!AA$4,"")</f>
        <v/>
      </c>
      <c r="AB182" t="str">
        <f>IF(ISNUMBER('Panel Spreadsheet'!AB134),'Panel Spreadsheet'!$E134-'Panel Spreadsheet'!AB$4,"")</f>
        <v/>
      </c>
      <c r="AC182" t="str">
        <f>IF(ISNUMBER('Panel Spreadsheet'!AC134),'Panel Spreadsheet'!$E134-'Panel Spreadsheet'!AC$4,"")</f>
        <v/>
      </c>
      <c r="AD182" t="str">
        <f>IF(ISNUMBER('Panel Spreadsheet'!AD134),'Panel Spreadsheet'!$E134-'Panel Spreadsheet'!AD$4,"")</f>
        <v/>
      </c>
      <c r="AE182" t="str">
        <f>IF(ISNUMBER('Panel Spreadsheet'!AE134),'Panel Spreadsheet'!$E134-'Panel Spreadsheet'!AE$4,"")</f>
        <v/>
      </c>
      <c r="AF182" t="str">
        <f>IF(ISNUMBER('Panel Spreadsheet'!AF134),'Panel Spreadsheet'!$E134-'Panel Spreadsheet'!AF$4,"")</f>
        <v/>
      </c>
      <c r="AG182" t="str">
        <f>IF(ISNUMBER('Panel Spreadsheet'!AG134),'Panel Spreadsheet'!$E134-'Panel Spreadsheet'!AG$4,"")</f>
        <v/>
      </c>
      <c r="AH182" t="str">
        <f>IF(ISNUMBER('Panel Spreadsheet'!AH134),'Panel Spreadsheet'!$E134-'Panel Spreadsheet'!AH$4,"")</f>
        <v/>
      </c>
      <c r="AI182" t="str">
        <f>IF(ISNUMBER('Panel Spreadsheet'!AI134),'Panel Spreadsheet'!$E134-'Panel Spreadsheet'!AI$4,"")</f>
        <v/>
      </c>
      <c r="AJ182" t="str">
        <f>IF(ISNUMBER('Panel Spreadsheet'!AJ134),'Panel Spreadsheet'!$E134-'Panel Spreadsheet'!AJ$4,"")</f>
        <v/>
      </c>
      <c r="AK182" t="str">
        <f>IF(ISNUMBER('Panel Spreadsheet'!AK134),'Panel Spreadsheet'!$E134-'Panel Spreadsheet'!AK$4,"")</f>
        <v/>
      </c>
      <c r="AL182" t="str">
        <f>IF(ISNUMBER('Panel Spreadsheet'!AL134),'Panel Spreadsheet'!$E134-'Panel Spreadsheet'!AL$4,"")</f>
        <v/>
      </c>
      <c r="AM182" t="str">
        <f>IF(ISNUMBER('Panel Spreadsheet'!AM134),'Panel Spreadsheet'!$E134-'Panel Spreadsheet'!AM$4,"")</f>
        <v/>
      </c>
      <c r="AN182" t="str">
        <f>IF(ISNUMBER('Panel Spreadsheet'!AN134),'Panel Spreadsheet'!$E134-'Panel Spreadsheet'!AN$4,"")</f>
        <v/>
      </c>
      <c r="AO182" t="str">
        <f>IF(ISNUMBER('Panel Spreadsheet'!AO134),'Panel Spreadsheet'!$E134-'Panel Spreadsheet'!AO$4,"")</f>
        <v/>
      </c>
      <c r="AP182" t="str">
        <f>IF(ISNUMBER('Panel Spreadsheet'!AP134),'Panel Spreadsheet'!$E134-'Panel Spreadsheet'!AP$4,"")</f>
        <v/>
      </c>
      <c r="AQ182" t="str">
        <f>IF(ISNUMBER('Panel Spreadsheet'!AQ134),'Panel Spreadsheet'!$E134-'Panel Spreadsheet'!AQ$4,"")</f>
        <v/>
      </c>
      <c r="AR182">
        <f>IF(ISNUMBER('Panel Spreadsheet'!AR134),'Panel Spreadsheet'!$E134-'Panel Spreadsheet'!AR$4,"")</f>
        <v>8</v>
      </c>
      <c r="AS182">
        <f>IF(ISNUMBER('Panel Spreadsheet'!AS134),'Panel Spreadsheet'!$E134-'Panel Spreadsheet'!AS$4,"")</f>
        <v>7</v>
      </c>
      <c r="AT182">
        <f>IF(ISNUMBER('Panel Spreadsheet'!AT134),'Panel Spreadsheet'!$E134-'Panel Spreadsheet'!AT$4,"")</f>
        <v>6</v>
      </c>
      <c r="AU182">
        <f>IF(ISNUMBER('Panel Spreadsheet'!AU134),'Panel Spreadsheet'!$E134-'Panel Spreadsheet'!AU$4,"")</f>
        <v>5</v>
      </c>
      <c r="AV182">
        <f>IF(ISNUMBER('Panel Spreadsheet'!AV134),'Panel Spreadsheet'!$E134-'Panel Spreadsheet'!AV$4,"")</f>
        <v>4</v>
      </c>
      <c r="AW182">
        <f>IF(ISNUMBER('Panel Spreadsheet'!AW134),'Panel Spreadsheet'!$E134-'Panel Spreadsheet'!AW$4,"")</f>
        <v>3</v>
      </c>
      <c r="AX182">
        <f>IF(ISNUMBER('Panel Spreadsheet'!AX134),'Panel Spreadsheet'!$E134-'Panel Spreadsheet'!AX$4,"")</f>
        <v>2</v>
      </c>
      <c r="AY182" t="str">
        <f>IF(ISNUMBER('Panel Spreadsheet'!AY134),'Panel Spreadsheet'!$E134-'Panel Spreadsheet'!AY$4,"")</f>
        <v/>
      </c>
    </row>
    <row r="183" spans="1:51" ht="15" thickBot="1" x14ac:dyDescent="0.4">
      <c r="A183" s="10" t="s">
        <v>74</v>
      </c>
      <c r="B183" s="10" t="s">
        <v>169</v>
      </c>
      <c r="C183" s="18">
        <v>6.5</v>
      </c>
      <c r="D183" s="10">
        <v>1967</v>
      </c>
      <c r="E183" s="10">
        <v>1968</v>
      </c>
      <c r="F183" s="10" t="str">
        <f>IF(ISNUMBER('Panel Spreadsheet'!F135),'Panel Spreadsheet'!$E135-'Panel Spreadsheet'!F$4,"")</f>
        <v/>
      </c>
      <c r="G183" s="10" t="str">
        <f>IF(ISNUMBER('Panel Spreadsheet'!G135),'Panel Spreadsheet'!$E135-'Panel Spreadsheet'!G$4,"")</f>
        <v/>
      </c>
      <c r="H183" s="10" t="str">
        <f>IF(ISNUMBER('Panel Spreadsheet'!H135),'Panel Spreadsheet'!$E135-'Panel Spreadsheet'!H$4,"")</f>
        <v/>
      </c>
      <c r="I183" s="10" t="str">
        <f>IF(ISNUMBER('Panel Spreadsheet'!I135),'Panel Spreadsheet'!$E135-'Panel Spreadsheet'!I$4,"")</f>
        <v/>
      </c>
      <c r="J183" s="10" t="str">
        <f>IF(ISNUMBER('Panel Spreadsheet'!J135),'Panel Spreadsheet'!$E135-'Panel Spreadsheet'!J$4,"")</f>
        <v/>
      </c>
      <c r="K183" s="10" t="str">
        <f>IF(ISNUMBER('Panel Spreadsheet'!K135),'Panel Spreadsheet'!$E135-'Panel Spreadsheet'!K$4,"")</f>
        <v/>
      </c>
      <c r="L183" s="10" t="str">
        <f>IF(ISNUMBER('Panel Spreadsheet'!L135),'Panel Spreadsheet'!$E135-'Panel Spreadsheet'!L$4,"")</f>
        <v/>
      </c>
      <c r="M183" s="10" t="str">
        <f>IF(ISNUMBER('Panel Spreadsheet'!M135),'Panel Spreadsheet'!$E135-'Panel Spreadsheet'!M$4,"")</f>
        <v/>
      </c>
      <c r="N183" s="10" t="str">
        <f>IF(ISNUMBER('Panel Spreadsheet'!N135),'Panel Spreadsheet'!$E135-'Panel Spreadsheet'!N$4,"")</f>
        <v/>
      </c>
      <c r="O183" s="10" t="str">
        <f>IF(ISNUMBER('Panel Spreadsheet'!O135),'Panel Spreadsheet'!$E135-'Panel Spreadsheet'!O$4,"")</f>
        <v/>
      </c>
      <c r="P183" s="10" t="str">
        <f>IF(ISNUMBER('Panel Spreadsheet'!P135),'Panel Spreadsheet'!$E135-'Panel Spreadsheet'!P$4,"")</f>
        <v/>
      </c>
      <c r="Q183" s="10" t="str">
        <f>IF(ISNUMBER('Panel Spreadsheet'!Q135),'Panel Spreadsheet'!$E135-'Panel Spreadsheet'!Q$4,"")</f>
        <v/>
      </c>
      <c r="R183" s="10" t="str">
        <f>IF(ISNUMBER('Panel Spreadsheet'!R135),'Panel Spreadsheet'!$E135-'Panel Spreadsheet'!R$4,"")</f>
        <v/>
      </c>
      <c r="S183" s="10" t="str">
        <f>IF(ISNUMBER('Panel Spreadsheet'!S135),'Panel Spreadsheet'!$E135-'Panel Spreadsheet'!S$4,"")</f>
        <v/>
      </c>
      <c r="T183" s="10" t="str">
        <f>IF(ISNUMBER('Panel Spreadsheet'!T135),'Panel Spreadsheet'!$E135-'Panel Spreadsheet'!T$4,"")</f>
        <v/>
      </c>
      <c r="U183" s="10" t="str">
        <f>IF(ISNUMBER('Panel Spreadsheet'!U135),'Panel Spreadsheet'!$E135-'Panel Spreadsheet'!U$4,"")</f>
        <v/>
      </c>
      <c r="V183" s="10" t="str">
        <f>IF(ISNUMBER('Panel Spreadsheet'!V135),'Panel Spreadsheet'!$E135-'Panel Spreadsheet'!V$4,"")</f>
        <v/>
      </c>
      <c r="W183" s="10" t="str">
        <f>IF(ISNUMBER('Panel Spreadsheet'!W135),'Panel Spreadsheet'!$E135-'Panel Spreadsheet'!W$4,"")</f>
        <v/>
      </c>
      <c r="X183" s="10" t="str">
        <f>IF(ISNUMBER('Panel Spreadsheet'!X135),'Panel Spreadsheet'!$E135-'Panel Spreadsheet'!X$4,"")</f>
        <v/>
      </c>
      <c r="Y183" s="10" t="str">
        <f>IF(ISNUMBER('Panel Spreadsheet'!Y135),'Panel Spreadsheet'!$E135-'Panel Spreadsheet'!Y$4,"")</f>
        <v/>
      </c>
      <c r="Z183" s="10" t="str">
        <f>IF(ISNUMBER('Panel Spreadsheet'!Z135),'Panel Spreadsheet'!$E135-'Panel Spreadsheet'!Z$4,"")</f>
        <v/>
      </c>
      <c r="AA183" s="10" t="str">
        <f>IF(ISNUMBER('Panel Spreadsheet'!AA135),'Panel Spreadsheet'!$E135-'Panel Spreadsheet'!AA$4,"")</f>
        <v/>
      </c>
      <c r="AB183" s="10" t="str">
        <f>IF(ISNUMBER('Panel Spreadsheet'!AB135),'Panel Spreadsheet'!$E135-'Panel Spreadsheet'!AB$4,"")</f>
        <v/>
      </c>
      <c r="AC183" s="10" t="str">
        <f>IF(ISNUMBER('Panel Spreadsheet'!AC135),'Panel Spreadsheet'!$E135-'Panel Spreadsheet'!AC$4,"")</f>
        <v/>
      </c>
      <c r="AD183" s="10" t="str">
        <f>IF(ISNUMBER('Panel Spreadsheet'!AD135),'Panel Spreadsheet'!$E135-'Panel Spreadsheet'!AD$4,"")</f>
        <v/>
      </c>
      <c r="AE183" s="10" t="str">
        <f>IF(ISNUMBER('Panel Spreadsheet'!AE135),'Panel Spreadsheet'!$E135-'Panel Spreadsheet'!AE$4,"")</f>
        <v/>
      </c>
      <c r="AF183" s="10" t="str">
        <f>IF(ISNUMBER('Panel Spreadsheet'!AF135),'Panel Spreadsheet'!$E135-'Panel Spreadsheet'!AF$4,"")</f>
        <v/>
      </c>
      <c r="AG183" s="10" t="str">
        <f>IF(ISNUMBER('Panel Spreadsheet'!AG135),'Panel Spreadsheet'!$E135-'Panel Spreadsheet'!AG$4,"")</f>
        <v/>
      </c>
      <c r="AH183" s="10" t="str">
        <f>IF(ISNUMBER('Panel Spreadsheet'!AH135),'Panel Spreadsheet'!$E135-'Panel Spreadsheet'!AH$4,"")</f>
        <v/>
      </c>
      <c r="AI183" s="10" t="str">
        <f>IF(ISNUMBER('Panel Spreadsheet'!AI135),'Panel Spreadsheet'!$E135-'Panel Spreadsheet'!AI$4,"")</f>
        <v/>
      </c>
      <c r="AJ183" s="10" t="str">
        <f>IF(ISNUMBER('Panel Spreadsheet'!AJ135),'Panel Spreadsheet'!$E135-'Panel Spreadsheet'!AJ$4,"")</f>
        <v/>
      </c>
      <c r="AK183" s="10" t="str">
        <f>IF(ISNUMBER('Panel Spreadsheet'!AK135),'Panel Spreadsheet'!$E135-'Panel Spreadsheet'!AK$4,"")</f>
        <v/>
      </c>
      <c r="AL183" s="10" t="str">
        <f>IF(ISNUMBER('Panel Spreadsheet'!AL135),'Panel Spreadsheet'!$E135-'Panel Spreadsheet'!AL$4,"")</f>
        <v/>
      </c>
      <c r="AM183" s="10" t="str">
        <f>IF(ISNUMBER('Panel Spreadsheet'!AM135),'Panel Spreadsheet'!$E135-'Panel Spreadsheet'!AM$4,"")</f>
        <v/>
      </c>
      <c r="AN183" s="10" t="str">
        <f>IF(ISNUMBER('Panel Spreadsheet'!AN135),'Panel Spreadsheet'!$E135-'Panel Spreadsheet'!AN$4,"")</f>
        <v/>
      </c>
      <c r="AO183" s="10" t="str">
        <f>IF(ISNUMBER('Panel Spreadsheet'!AO135),'Panel Spreadsheet'!$E135-'Panel Spreadsheet'!AO$4,"")</f>
        <v/>
      </c>
      <c r="AP183" s="10" t="str">
        <f>IF(ISNUMBER('Panel Spreadsheet'!AP135),'Panel Spreadsheet'!$E135-'Panel Spreadsheet'!AP$4,"")</f>
        <v/>
      </c>
      <c r="AQ183" s="10" t="str">
        <f>IF(ISNUMBER('Panel Spreadsheet'!AQ135),'Panel Spreadsheet'!$E135-'Panel Spreadsheet'!AQ$4,"")</f>
        <v/>
      </c>
      <c r="AR183" s="10" t="str">
        <f>IF(ISNUMBER('Panel Spreadsheet'!AR135),'Panel Spreadsheet'!$E135-'Panel Spreadsheet'!AR$4,"")</f>
        <v/>
      </c>
      <c r="AS183" s="10">
        <f>IF(ISNUMBER('Panel Spreadsheet'!AS135),'Panel Spreadsheet'!$E135-'Panel Spreadsheet'!AS$4,"")</f>
        <v>8</v>
      </c>
      <c r="AT183" s="10">
        <f>IF(ISNUMBER('Panel Spreadsheet'!AT135),'Panel Spreadsheet'!$E135-'Panel Spreadsheet'!AT$4,"")</f>
        <v>7</v>
      </c>
      <c r="AU183" s="10">
        <f>IF(ISNUMBER('Panel Spreadsheet'!AU135),'Panel Spreadsheet'!$E135-'Panel Spreadsheet'!AU$4,"")</f>
        <v>6</v>
      </c>
      <c r="AV183" s="10">
        <f>IF(ISNUMBER('Panel Spreadsheet'!AV135),'Panel Spreadsheet'!$E135-'Panel Spreadsheet'!AV$4,"")</f>
        <v>5</v>
      </c>
      <c r="AW183" s="10">
        <f>IF(ISNUMBER('Panel Spreadsheet'!AW135),'Panel Spreadsheet'!$E135-'Panel Spreadsheet'!AW$4,"")</f>
        <v>4</v>
      </c>
      <c r="AX183" s="10">
        <f>IF(ISNUMBER('Panel Spreadsheet'!AX135),'Panel Spreadsheet'!$E135-'Panel Spreadsheet'!AX$4,"")</f>
        <v>3</v>
      </c>
      <c r="AY183" s="10" t="str">
        <f>IF(ISNUMBER('Panel Spreadsheet'!AY135),'Panel Spreadsheet'!$E135-'Panel Spreadsheet'!AY$4,"")</f>
        <v/>
      </c>
    </row>
    <row r="184" spans="1:51" s="28" customFormat="1" x14ac:dyDescent="0.35"/>
    <row r="185" spans="1:51" s="28" customFormat="1" x14ac:dyDescent="0.35">
      <c r="A185" s="121"/>
      <c r="B185" s="122"/>
    </row>
    <row r="186" spans="1:51" s="28" customFormat="1" x14ac:dyDescent="0.35">
      <c r="A186" s="123"/>
      <c r="B186" s="122"/>
    </row>
    <row r="187" spans="1:51" s="28" customFormat="1" x14ac:dyDescent="0.35">
      <c r="A187" s="124"/>
      <c r="B187" s="122"/>
    </row>
    <row r="188" spans="1:51" s="28" customFormat="1" x14ac:dyDescent="0.35">
      <c r="A188" s="125"/>
      <c r="B188" s="122"/>
    </row>
    <row r="189" spans="1:51" s="28" customFormat="1" x14ac:dyDescent="0.35">
      <c r="A189" s="125"/>
      <c r="B189" s="122"/>
    </row>
    <row r="190" spans="1:51" s="28" customFormat="1" x14ac:dyDescent="0.35">
      <c r="A190" s="125"/>
      <c r="B190" s="122"/>
    </row>
    <row r="191" spans="1:51" s="28" customFormat="1" x14ac:dyDescent="0.35">
      <c r="A191" s="123"/>
      <c r="B191" s="122"/>
    </row>
    <row r="192" spans="1:51" s="28" customFormat="1" x14ac:dyDescent="0.35">
      <c r="A192" s="125"/>
      <c r="B192" s="122"/>
    </row>
    <row r="193" spans="1:2" s="28" customFormat="1" x14ac:dyDescent="0.35">
      <c r="A193" s="125"/>
      <c r="B193" s="122"/>
    </row>
    <row r="194" spans="1:2" s="28" customFormat="1" x14ac:dyDescent="0.35">
      <c r="A194" s="125"/>
      <c r="B194" s="122"/>
    </row>
    <row r="195" spans="1:2" s="28" customFormat="1" x14ac:dyDescent="0.35">
      <c r="A195" s="125"/>
      <c r="B195" s="122"/>
    </row>
    <row r="196" spans="1:2" s="28" customFormat="1" x14ac:dyDescent="0.35">
      <c r="A196" s="125"/>
      <c r="B196" s="122"/>
    </row>
    <row r="197" spans="1:2" s="28" customFormat="1" x14ac:dyDescent="0.35">
      <c r="A197" s="125"/>
      <c r="B197" s="122"/>
    </row>
    <row r="198" spans="1:2" s="28" customFormat="1" x14ac:dyDescent="0.35">
      <c r="A198" s="125"/>
      <c r="B198" s="122"/>
    </row>
    <row r="199" spans="1:2" s="28" customFormat="1" x14ac:dyDescent="0.35">
      <c r="A199" s="125"/>
      <c r="B199" s="122"/>
    </row>
    <row r="200" spans="1:2" s="28" customFormat="1" x14ac:dyDescent="0.35">
      <c r="A200" s="123"/>
      <c r="B200" s="122"/>
    </row>
    <row r="201" spans="1:2" s="28" customFormat="1" x14ac:dyDescent="0.35">
      <c r="A201" s="123"/>
      <c r="B201" s="122"/>
    </row>
    <row r="202" spans="1:2" s="28" customFormat="1" x14ac:dyDescent="0.35">
      <c r="A202" s="125"/>
      <c r="B202" s="122"/>
    </row>
    <row r="203" spans="1:2" s="28" customFormat="1" x14ac:dyDescent="0.35">
      <c r="A203" s="125"/>
      <c r="B203" s="122"/>
    </row>
    <row r="204" spans="1:2" s="28" customFormat="1" x14ac:dyDescent="0.35">
      <c r="A204" s="123"/>
      <c r="B204" s="122"/>
    </row>
    <row r="205" spans="1:2" s="28" customFormat="1" x14ac:dyDescent="0.35">
      <c r="A205" s="124"/>
      <c r="B205" s="122"/>
    </row>
    <row r="206" spans="1:2" s="28" customFormat="1" x14ac:dyDescent="0.35">
      <c r="A206" s="123"/>
      <c r="B206" s="122"/>
    </row>
    <row r="207" spans="1:2" s="28" customFormat="1" x14ac:dyDescent="0.35">
      <c r="A207" s="123"/>
      <c r="B207" s="122"/>
    </row>
    <row r="208" spans="1:2" s="28" customFormat="1" x14ac:dyDescent="0.35">
      <c r="A208" s="123"/>
      <c r="B208" s="122"/>
    </row>
    <row r="209" spans="1:2" s="28" customFormat="1" x14ac:dyDescent="0.35">
      <c r="A209" s="123"/>
      <c r="B209" s="122"/>
    </row>
    <row r="210" spans="1:2" s="28" customFormat="1" x14ac:dyDescent="0.35">
      <c r="A210" s="123"/>
      <c r="B210" s="122"/>
    </row>
    <row r="211" spans="1:2" s="28" customFormat="1" x14ac:dyDescent="0.35">
      <c r="A211" s="123"/>
      <c r="B211" s="122"/>
    </row>
    <row r="212" spans="1:2" s="28" customFormat="1" x14ac:dyDescent="0.35">
      <c r="A212" s="125"/>
      <c r="B212" s="122"/>
    </row>
    <row r="213" spans="1:2" s="28" customFormat="1" x14ac:dyDescent="0.35">
      <c r="A213" s="123"/>
      <c r="B213" s="122"/>
    </row>
    <row r="214" spans="1:2" s="28" customFormat="1" x14ac:dyDescent="0.35">
      <c r="A214" s="125"/>
      <c r="B214" s="122"/>
    </row>
    <row r="215" spans="1:2" s="28" customFormat="1" x14ac:dyDescent="0.35">
      <c r="A215" s="123"/>
      <c r="B215" s="122"/>
    </row>
    <row r="216" spans="1:2" s="28" customFormat="1" x14ac:dyDescent="0.35">
      <c r="A216" s="123"/>
      <c r="B216" s="122"/>
    </row>
    <row r="217" spans="1:2" s="28" customFormat="1" x14ac:dyDescent="0.35">
      <c r="A217" s="124"/>
      <c r="B217" s="122"/>
    </row>
    <row r="218" spans="1:2" s="28" customFormat="1" x14ac:dyDescent="0.35">
      <c r="A218" s="124"/>
      <c r="B218" s="122"/>
    </row>
    <row r="219" spans="1:2" s="28" customFormat="1" x14ac:dyDescent="0.35">
      <c r="A219" s="125"/>
      <c r="B219" s="122"/>
    </row>
    <row r="220" spans="1:2" s="28" customFormat="1" x14ac:dyDescent="0.35">
      <c r="A220" s="125"/>
      <c r="B220" s="122"/>
    </row>
    <row r="221" spans="1:2" s="28" customFormat="1" x14ac:dyDescent="0.35">
      <c r="A221" s="125"/>
      <c r="B221" s="122"/>
    </row>
    <row r="222" spans="1:2" s="28" customFormat="1" x14ac:dyDescent="0.35">
      <c r="A222" s="125"/>
      <c r="B222" s="122"/>
    </row>
    <row r="223" spans="1:2" s="28" customFormat="1" x14ac:dyDescent="0.35">
      <c r="A223" s="125"/>
      <c r="B223" s="122"/>
    </row>
    <row r="224" spans="1:2" s="28" customFormat="1" x14ac:dyDescent="0.35">
      <c r="A224" s="125"/>
      <c r="B224" s="122"/>
    </row>
    <row r="225" spans="1:2" s="28" customFormat="1" x14ac:dyDescent="0.35">
      <c r="A225" s="125"/>
      <c r="B225" s="122"/>
    </row>
    <row r="226" spans="1:2" s="28" customFormat="1" x14ac:dyDescent="0.35">
      <c r="A226" s="125"/>
      <c r="B226" s="122"/>
    </row>
    <row r="227" spans="1:2" s="28" customFormat="1" x14ac:dyDescent="0.35">
      <c r="A227" s="125"/>
      <c r="B227" s="122"/>
    </row>
    <row r="228" spans="1:2" s="28" customFormat="1" x14ac:dyDescent="0.35">
      <c r="A228" s="125"/>
      <c r="B228" s="122"/>
    </row>
    <row r="229" spans="1:2" s="28" customFormat="1" x14ac:dyDescent="0.35">
      <c r="A229" s="123"/>
      <c r="B229" s="122"/>
    </row>
    <row r="230" spans="1:2" s="28" customFormat="1" x14ac:dyDescent="0.35">
      <c r="A230" s="126"/>
      <c r="B230" s="122"/>
    </row>
    <row r="231" spans="1:2" s="28" customFormat="1" x14ac:dyDescent="0.35">
      <c r="A231" s="126"/>
      <c r="B231" s="122"/>
    </row>
    <row r="232" spans="1:2" s="28" customFormat="1" x14ac:dyDescent="0.35">
      <c r="A232" s="126"/>
      <c r="B232" s="122"/>
    </row>
    <row r="233" spans="1:2" s="28" customFormat="1" x14ac:dyDescent="0.35">
      <c r="A233" s="127"/>
      <c r="B233" s="122"/>
    </row>
    <row r="234" spans="1:2" s="28" customFormat="1" x14ac:dyDescent="0.35">
      <c r="A234" s="127"/>
      <c r="B234" s="122"/>
    </row>
    <row r="235" spans="1:2" s="28" customFormat="1" x14ac:dyDescent="0.35">
      <c r="A235" s="126"/>
      <c r="B235" s="122"/>
    </row>
    <row r="236" spans="1:2" s="28" customFormat="1" x14ac:dyDescent="0.35">
      <c r="A236" s="126"/>
      <c r="B236" s="122"/>
    </row>
    <row r="237" spans="1:2" s="28" customFormat="1" x14ac:dyDescent="0.35">
      <c r="A237" s="126"/>
      <c r="B237" s="122"/>
    </row>
    <row r="238" spans="1:2" s="28" customFormat="1" x14ac:dyDescent="0.35">
      <c r="A238" s="125"/>
      <c r="B238" s="122"/>
    </row>
    <row r="239" spans="1:2" s="28" customFormat="1" x14ac:dyDescent="0.35">
      <c r="A239" s="123"/>
      <c r="B239" s="122"/>
    </row>
    <row r="240" spans="1:2" s="28" customFormat="1" x14ac:dyDescent="0.35">
      <c r="A240" s="123"/>
      <c r="B240" s="122"/>
    </row>
    <row r="241" spans="1:2" s="28" customFormat="1" x14ac:dyDescent="0.35">
      <c r="A241" s="124"/>
      <c r="B241" s="122"/>
    </row>
    <row r="242" spans="1:2" s="28" customFormat="1" x14ac:dyDescent="0.35">
      <c r="A242" s="124"/>
      <c r="B242" s="122"/>
    </row>
    <row r="243" spans="1:2" s="28" customFormat="1" x14ac:dyDescent="0.35">
      <c r="A243" s="125"/>
      <c r="B243" s="122"/>
    </row>
    <row r="244" spans="1:2" s="28" customFormat="1" x14ac:dyDescent="0.35">
      <c r="A244" s="124"/>
      <c r="B244" s="122"/>
    </row>
    <row r="245" spans="1:2" s="28" customFormat="1" x14ac:dyDescent="0.35">
      <c r="A245" s="125"/>
      <c r="B245" s="122"/>
    </row>
    <row r="246" spans="1:2" s="28" customFormat="1" x14ac:dyDescent="0.35">
      <c r="A246" s="123"/>
      <c r="B246" s="122"/>
    </row>
    <row r="247" spans="1:2" s="28" customFormat="1" x14ac:dyDescent="0.35">
      <c r="A247" s="125"/>
      <c r="B247" s="122"/>
    </row>
    <row r="248" spans="1:2" s="28" customFormat="1" x14ac:dyDescent="0.35">
      <c r="A248" s="125"/>
      <c r="B248" s="122"/>
    </row>
    <row r="249" spans="1:2" s="28" customFormat="1" x14ac:dyDescent="0.35">
      <c r="A249" s="125"/>
      <c r="B249" s="122"/>
    </row>
    <row r="250" spans="1:2" s="28" customFormat="1" x14ac:dyDescent="0.35">
      <c r="A250" s="125"/>
      <c r="B250" s="122"/>
    </row>
    <row r="251" spans="1:2" s="28" customFormat="1" x14ac:dyDescent="0.35">
      <c r="A251" s="125"/>
      <c r="B251" s="122"/>
    </row>
    <row r="252" spans="1:2" s="28" customFormat="1" x14ac:dyDescent="0.35">
      <c r="A252" s="125"/>
      <c r="B252" s="122"/>
    </row>
    <row r="253" spans="1:2" s="28" customFormat="1" x14ac:dyDescent="0.35">
      <c r="A253" s="125"/>
      <c r="B253" s="122"/>
    </row>
    <row r="254" spans="1:2" s="28" customFormat="1" x14ac:dyDescent="0.35">
      <c r="A254" s="125"/>
      <c r="B254" s="122"/>
    </row>
    <row r="255" spans="1:2" s="28" customFormat="1" x14ac:dyDescent="0.35">
      <c r="A255" s="125"/>
      <c r="B255" s="122"/>
    </row>
    <row r="256" spans="1:2" s="28" customFormat="1" x14ac:dyDescent="0.35">
      <c r="A256" s="125"/>
      <c r="B256" s="122"/>
    </row>
    <row r="257" s="28" customFormat="1" x14ac:dyDescent="0.35"/>
  </sheetData>
  <autoFilter ref="A52:AY52">
    <sortState ref="A53:BA183">
      <sortCondition ref="B5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147"/>
  <sheetViews>
    <sheetView workbookViewId="0">
      <selection activeCell="H22" sqref="H22"/>
    </sheetView>
  </sheetViews>
  <sheetFormatPr defaultRowHeight="14.5" x14ac:dyDescent="0.35"/>
  <cols>
    <col min="3" max="4" width="31" customWidth="1"/>
    <col min="5" max="5" width="12.7265625" style="15" customWidth="1"/>
    <col min="6" max="7" width="11.7265625" customWidth="1"/>
    <col min="9" max="9" width="17.1796875" style="7" customWidth="1"/>
    <col min="10" max="10" width="9.7265625" style="7" customWidth="1"/>
    <col min="11" max="11" width="8.7265625" style="7"/>
    <col min="12" max="12" width="17.54296875" customWidth="1"/>
    <col min="13" max="13" width="18.1796875" customWidth="1"/>
  </cols>
  <sheetData>
    <row r="1" spans="1:15" ht="18.5" x14ac:dyDescent="0.45">
      <c r="A1" s="48" t="s">
        <v>166</v>
      </c>
      <c r="B1" s="48"/>
      <c r="C1" s="28"/>
      <c r="D1" s="28"/>
      <c r="E1" s="45"/>
      <c r="F1" s="28"/>
      <c r="G1" s="28"/>
      <c r="H1" s="28"/>
      <c r="I1" s="25"/>
      <c r="J1" s="25"/>
      <c r="K1" s="25"/>
      <c r="L1" s="28"/>
      <c r="M1" s="28"/>
      <c r="N1" s="28"/>
      <c r="O1" s="28"/>
    </row>
    <row r="2" spans="1:15" x14ac:dyDescent="0.35">
      <c r="A2" s="28" t="s">
        <v>0</v>
      </c>
      <c r="B2" s="28"/>
      <c r="C2" s="28"/>
      <c r="D2" s="28"/>
      <c r="E2" s="45"/>
      <c r="F2" s="28"/>
      <c r="G2" s="28"/>
      <c r="H2" s="28"/>
      <c r="I2" s="25"/>
      <c r="J2" s="25"/>
      <c r="K2" s="25"/>
      <c r="L2" s="28"/>
      <c r="M2" s="28"/>
      <c r="N2" s="28"/>
      <c r="O2" s="28"/>
    </row>
    <row r="3" spans="1:15" x14ac:dyDescent="0.35">
      <c r="B3" s="49"/>
      <c r="C3" s="49"/>
      <c r="D3" s="49"/>
      <c r="E3" s="50"/>
      <c r="F3" s="49"/>
      <c r="G3" s="49"/>
      <c r="H3" s="49"/>
      <c r="I3" s="51" t="s">
        <v>1</v>
      </c>
      <c r="J3" s="51"/>
      <c r="K3" s="51"/>
      <c r="L3" s="52"/>
      <c r="M3" s="49"/>
      <c r="N3" s="28"/>
      <c r="O3" s="28"/>
    </row>
    <row r="4" spans="1:15" x14ac:dyDescent="0.35">
      <c r="A4" s="2" t="s">
        <v>167</v>
      </c>
      <c r="B4" s="49" t="s">
        <v>2</v>
      </c>
      <c r="C4" s="49" t="s">
        <v>3</v>
      </c>
      <c r="D4" s="49" t="s">
        <v>168</v>
      </c>
      <c r="E4" s="53" t="s">
        <v>4</v>
      </c>
      <c r="F4" s="54" t="s">
        <v>5</v>
      </c>
      <c r="G4" s="54" t="s">
        <v>6</v>
      </c>
      <c r="H4" s="55" t="s">
        <v>7</v>
      </c>
      <c r="I4" s="56" t="s">
        <v>8</v>
      </c>
      <c r="J4" s="56" t="s">
        <v>9</v>
      </c>
      <c r="K4" s="56" t="s">
        <v>10</v>
      </c>
      <c r="L4" s="49" t="s">
        <v>11</v>
      </c>
      <c r="M4" s="49"/>
      <c r="N4" s="28"/>
      <c r="O4" s="28"/>
    </row>
    <row r="5" spans="1:15" x14ac:dyDescent="0.35">
      <c r="A5">
        <v>910</v>
      </c>
      <c r="B5" s="21">
        <v>1959</v>
      </c>
      <c r="C5" s="21" t="s">
        <v>83</v>
      </c>
      <c r="D5" s="21" t="s">
        <v>169</v>
      </c>
      <c r="E5" s="38">
        <v>6</v>
      </c>
      <c r="F5" s="21">
        <v>1978</v>
      </c>
      <c r="G5" s="21">
        <v>1980</v>
      </c>
      <c r="H5" s="24" t="s">
        <v>24</v>
      </c>
      <c r="I5" s="47">
        <v>909910</v>
      </c>
      <c r="J5" s="25">
        <v>8</v>
      </c>
      <c r="K5" s="25">
        <v>0</v>
      </c>
      <c r="L5" s="27">
        <f>I5+J5/20+K5/240</f>
        <v>909910.4</v>
      </c>
      <c r="M5" s="28"/>
      <c r="N5" s="28"/>
      <c r="O5" s="28"/>
    </row>
    <row r="6" spans="1:15" x14ac:dyDescent="0.35">
      <c r="A6">
        <v>937</v>
      </c>
      <c r="B6" s="21">
        <v>1960</v>
      </c>
      <c r="C6" s="21" t="s">
        <v>83</v>
      </c>
      <c r="D6" s="21" t="s">
        <v>169</v>
      </c>
      <c r="E6" s="38">
        <v>6</v>
      </c>
      <c r="F6" s="21">
        <v>1978</v>
      </c>
      <c r="G6" s="21">
        <v>1980</v>
      </c>
      <c r="H6" s="24" t="s">
        <v>24</v>
      </c>
      <c r="I6" s="47">
        <v>909910</v>
      </c>
      <c r="J6" s="25">
        <v>8</v>
      </c>
      <c r="K6" s="25">
        <v>0</v>
      </c>
      <c r="L6" s="27">
        <f>I6+J6/20+K6/240</f>
        <v>909910.4</v>
      </c>
      <c r="M6" s="28"/>
      <c r="N6" s="28"/>
      <c r="O6" s="28"/>
    </row>
    <row r="7" spans="1:15" x14ac:dyDescent="0.35">
      <c r="A7">
        <v>964</v>
      </c>
      <c r="B7" s="21">
        <v>1961</v>
      </c>
      <c r="C7" s="21" t="s">
        <v>83</v>
      </c>
      <c r="D7" s="21" t="s">
        <v>169</v>
      </c>
      <c r="E7" s="38">
        <v>6</v>
      </c>
      <c r="F7" s="21">
        <v>1978</v>
      </c>
      <c r="G7" s="21">
        <v>1980</v>
      </c>
      <c r="H7" s="24" t="s">
        <v>24</v>
      </c>
      <c r="I7" s="47">
        <v>909910</v>
      </c>
      <c r="J7" s="25">
        <v>8</v>
      </c>
      <c r="K7" s="25">
        <v>0</v>
      </c>
      <c r="L7" s="27">
        <f>I7+J7/20+K7/240</f>
        <v>909910.4</v>
      </c>
      <c r="M7" s="28"/>
      <c r="N7" s="28"/>
      <c r="O7" s="28"/>
    </row>
    <row r="8" spans="1:15" x14ac:dyDescent="0.35">
      <c r="A8">
        <v>988</v>
      </c>
      <c r="B8" s="21">
        <v>1962</v>
      </c>
      <c r="C8" s="21" t="s">
        <v>83</v>
      </c>
      <c r="D8" s="21" t="s">
        <v>169</v>
      </c>
      <c r="E8" s="38">
        <v>6</v>
      </c>
      <c r="F8" s="21">
        <v>1978</v>
      </c>
      <c r="G8" s="21">
        <v>1980</v>
      </c>
      <c r="H8" s="24" t="s">
        <v>24</v>
      </c>
      <c r="I8" s="47">
        <v>742784</v>
      </c>
      <c r="J8" s="25">
        <v>0</v>
      </c>
      <c r="K8" s="25">
        <v>0</v>
      </c>
      <c r="L8" s="27">
        <f>I8+J8/20+K8/2000</f>
        <v>742784</v>
      </c>
      <c r="M8" s="28"/>
      <c r="N8" s="28"/>
      <c r="O8" s="28"/>
    </row>
    <row r="9" spans="1:15" x14ac:dyDescent="0.35">
      <c r="A9">
        <v>1013</v>
      </c>
      <c r="B9" s="21">
        <v>1963</v>
      </c>
      <c r="C9" s="21" t="s">
        <v>83</v>
      </c>
      <c r="D9" s="21" t="s">
        <v>169</v>
      </c>
      <c r="E9" s="38">
        <v>6</v>
      </c>
      <c r="F9" s="21">
        <v>1978</v>
      </c>
      <c r="G9" s="21">
        <v>1980</v>
      </c>
      <c r="H9" s="24" t="s">
        <v>24</v>
      </c>
      <c r="I9" s="47">
        <v>742784</v>
      </c>
      <c r="J9" s="25">
        <v>0</v>
      </c>
      <c r="K9" s="25">
        <v>0</v>
      </c>
      <c r="L9" s="27">
        <f>I9+J9/20+K9/2000</f>
        <v>742784</v>
      </c>
      <c r="M9" s="28"/>
      <c r="N9" s="28"/>
      <c r="O9" s="28"/>
    </row>
    <row r="10" spans="1:15" x14ac:dyDescent="0.35">
      <c r="A10">
        <v>1026</v>
      </c>
      <c r="B10" s="21">
        <v>1964</v>
      </c>
      <c r="C10" s="21" t="s">
        <v>83</v>
      </c>
      <c r="D10" s="21" t="s">
        <v>169</v>
      </c>
      <c r="E10" s="38">
        <v>6</v>
      </c>
      <c r="F10" s="21">
        <v>1978</v>
      </c>
      <c r="G10" s="21">
        <v>1980</v>
      </c>
      <c r="H10" s="24" t="s">
        <v>24</v>
      </c>
      <c r="I10" s="47">
        <v>742784</v>
      </c>
      <c r="J10" s="25">
        <v>0</v>
      </c>
      <c r="K10" s="25">
        <v>0</v>
      </c>
      <c r="L10" s="27">
        <f>I10+J10/20+K10/2000</f>
        <v>742784</v>
      </c>
      <c r="M10" s="28"/>
      <c r="N10" s="28"/>
      <c r="O10" s="28"/>
    </row>
    <row r="11" spans="1:15" x14ac:dyDescent="0.35">
      <c r="A11">
        <v>452</v>
      </c>
      <c r="B11" s="21">
        <v>1940</v>
      </c>
      <c r="C11" s="21" t="s">
        <v>58</v>
      </c>
      <c r="D11" s="21" t="s">
        <v>155</v>
      </c>
      <c r="E11" s="45">
        <v>2.75</v>
      </c>
      <c r="F11" s="21">
        <v>1941</v>
      </c>
      <c r="G11" s="28">
        <v>1943</v>
      </c>
      <c r="H11" s="24" t="s">
        <v>24</v>
      </c>
      <c r="I11" s="25">
        <v>58200</v>
      </c>
      <c r="J11" s="25">
        <v>0</v>
      </c>
      <c r="K11" s="25">
        <v>0</v>
      </c>
      <c r="L11" s="27">
        <f t="shared" ref="L11:L41" si="0">I11+J11/20+K11/240</f>
        <v>58200</v>
      </c>
      <c r="M11" s="28"/>
      <c r="N11" s="28"/>
      <c r="O11" s="28"/>
    </row>
    <row r="12" spans="1:15" x14ac:dyDescent="0.35">
      <c r="A12">
        <v>456</v>
      </c>
      <c r="B12" s="21">
        <v>1940</v>
      </c>
      <c r="C12" s="21" t="s">
        <v>58</v>
      </c>
      <c r="D12" s="21" t="s">
        <v>155</v>
      </c>
      <c r="E12" s="45">
        <v>3.5</v>
      </c>
      <c r="F12" s="21">
        <v>1942</v>
      </c>
      <c r="G12" s="28">
        <v>1944</v>
      </c>
      <c r="H12" s="24" t="s">
        <v>24</v>
      </c>
      <c r="I12" s="25">
        <v>49750</v>
      </c>
      <c r="J12" s="25">
        <v>0</v>
      </c>
      <c r="K12" s="25">
        <v>0</v>
      </c>
      <c r="L12" s="27">
        <f t="shared" si="0"/>
        <v>49750</v>
      </c>
      <c r="M12" s="28"/>
      <c r="N12" s="28"/>
      <c r="O12" s="28"/>
    </row>
    <row r="13" spans="1:15" x14ac:dyDescent="0.35">
      <c r="A13">
        <v>466</v>
      </c>
      <c r="B13" s="21">
        <v>1940</v>
      </c>
      <c r="C13" s="21" t="s">
        <v>58</v>
      </c>
      <c r="D13" s="21" t="s">
        <v>155</v>
      </c>
      <c r="E13" s="45">
        <v>3.75</v>
      </c>
      <c r="F13" s="28">
        <v>1946</v>
      </c>
      <c r="G13" s="28">
        <v>1949</v>
      </c>
      <c r="H13" s="24" t="s">
        <v>24</v>
      </c>
      <c r="I13" s="25">
        <v>19300</v>
      </c>
      <c r="J13" s="25">
        <v>0</v>
      </c>
      <c r="K13" s="25">
        <v>0</v>
      </c>
      <c r="L13" s="27">
        <f t="shared" si="0"/>
        <v>19300</v>
      </c>
      <c r="M13" s="28"/>
      <c r="N13" s="28"/>
      <c r="O13" s="28"/>
    </row>
    <row r="14" spans="1:15" x14ac:dyDescent="0.35">
      <c r="A14">
        <v>483</v>
      </c>
      <c r="B14" s="21">
        <v>1941</v>
      </c>
      <c r="C14" s="21" t="s">
        <v>58</v>
      </c>
      <c r="D14" s="21" t="s">
        <v>155</v>
      </c>
      <c r="E14" s="45">
        <v>2.75</v>
      </c>
      <c r="F14" s="21">
        <v>1941</v>
      </c>
      <c r="G14" s="28">
        <v>1943</v>
      </c>
      <c r="H14" s="24" t="s">
        <v>24</v>
      </c>
      <c r="I14" s="25">
        <v>60000</v>
      </c>
      <c r="J14" s="25">
        <v>0</v>
      </c>
      <c r="K14" s="25">
        <v>0</v>
      </c>
      <c r="L14" s="27">
        <f t="shared" si="0"/>
        <v>60000</v>
      </c>
      <c r="M14" s="28"/>
      <c r="N14" s="28"/>
      <c r="O14" s="28"/>
    </row>
    <row r="15" spans="1:15" x14ac:dyDescent="0.35">
      <c r="A15">
        <v>487</v>
      </c>
      <c r="B15" s="21">
        <v>1941</v>
      </c>
      <c r="C15" s="21" t="s">
        <v>58</v>
      </c>
      <c r="D15" s="21" t="s">
        <v>155</v>
      </c>
      <c r="E15" s="45">
        <v>3.5</v>
      </c>
      <c r="F15" s="21">
        <v>1942</v>
      </c>
      <c r="G15" s="28">
        <v>1944</v>
      </c>
      <c r="H15" s="24" t="s">
        <v>24</v>
      </c>
      <c r="I15" s="25">
        <v>50500</v>
      </c>
      <c r="J15" s="25">
        <v>0</v>
      </c>
      <c r="K15" s="25">
        <v>0</v>
      </c>
      <c r="L15" s="27">
        <f t="shared" si="0"/>
        <v>50500</v>
      </c>
      <c r="M15" s="28"/>
      <c r="N15" s="28"/>
      <c r="O15" s="28"/>
    </row>
    <row r="16" spans="1:15" x14ac:dyDescent="0.35">
      <c r="A16">
        <v>498</v>
      </c>
      <c r="B16" s="21">
        <v>1941</v>
      </c>
      <c r="C16" s="21" t="s">
        <v>58</v>
      </c>
      <c r="D16" s="21" t="s">
        <v>155</v>
      </c>
      <c r="E16" s="45">
        <v>3.75</v>
      </c>
      <c r="F16" s="28">
        <v>1946</v>
      </c>
      <c r="G16" s="28">
        <v>1949</v>
      </c>
      <c r="H16" s="24" t="s">
        <v>24</v>
      </c>
      <c r="I16" s="25">
        <v>20400</v>
      </c>
      <c r="J16" s="25">
        <v>0</v>
      </c>
      <c r="K16" s="25">
        <v>0</v>
      </c>
      <c r="L16" s="27">
        <f t="shared" si="0"/>
        <v>20400</v>
      </c>
      <c r="M16" s="28"/>
      <c r="N16" s="28"/>
      <c r="O16" s="28"/>
    </row>
    <row r="17" spans="1:15" x14ac:dyDescent="0.35">
      <c r="A17">
        <v>515</v>
      </c>
      <c r="B17" s="21">
        <v>1942</v>
      </c>
      <c r="C17" s="21" t="s">
        <v>58</v>
      </c>
      <c r="D17" s="21" t="s">
        <v>155</v>
      </c>
      <c r="E17" s="45">
        <v>2.75</v>
      </c>
      <c r="F17" s="21">
        <v>1941</v>
      </c>
      <c r="G17" s="28">
        <v>1943</v>
      </c>
      <c r="H17" s="24" t="s">
        <v>24</v>
      </c>
      <c r="I17" s="25">
        <v>59100</v>
      </c>
      <c r="J17" s="25">
        <v>0</v>
      </c>
      <c r="K17" s="25">
        <v>0</v>
      </c>
      <c r="L17" s="27">
        <f t="shared" si="0"/>
        <v>59100</v>
      </c>
      <c r="M17" s="28"/>
      <c r="N17" s="28"/>
      <c r="O17" s="28"/>
    </row>
    <row r="18" spans="1:15" x14ac:dyDescent="0.35">
      <c r="A18">
        <v>519</v>
      </c>
      <c r="B18" s="21">
        <v>1942</v>
      </c>
      <c r="C18" s="21" t="s">
        <v>58</v>
      </c>
      <c r="D18" s="21" t="s">
        <v>155</v>
      </c>
      <c r="E18" s="45">
        <v>3.5</v>
      </c>
      <c r="F18" s="21">
        <v>1942</v>
      </c>
      <c r="G18" s="28">
        <v>1944</v>
      </c>
      <c r="H18" s="24" t="s">
        <v>24</v>
      </c>
      <c r="I18" s="25">
        <v>49500</v>
      </c>
      <c r="J18" s="25">
        <v>0</v>
      </c>
      <c r="K18" s="25">
        <v>0</v>
      </c>
      <c r="L18" s="27">
        <f t="shared" si="0"/>
        <v>49500</v>
      </c>
      <c r="M18" s="25"/>
      <c r="N18" s="28"/>
      <c r="O18" s="28"/>
    </row>
    <row r="19" spans="1:15" x14ac:dyDescent="0.35">
      <c r="A19">
        <v>531</v>
      </c>
      <c r="B19" s="21">
        <v>1942</v>
      </c>
      <c r="C19" s="21" t="s">
        <v>58</v>
      </c>
      <c r="D19" s="21" t="s">
        <v>155</v>
      </c>
      <c r="E19" s="45">
        <v>3.75</v>
      </c>
      <c r="F19" s="28">
        <v>1946</v>
      </c>
      <c r="G19" s="28">
        <v>1949</v>
      </c>
      <c r="H19" s="24" t="s">
        <v>24</v>
      </c>
      <c r="I19" s="25">
        <v>19100</v>
      </c>
      <c r="J19" s="25">
        <v>0</v>
      </c>
      <c r="K19" s="25">
        <v>0</v>
      </c>
      <c r="L19" s="27">
        <f t="shared" si="0"/>
        <v>19100</v>
      </c>
      <c r="M19" s="28"/>
      <c r="N19" s="28"/>
      <c r="O19" s="28"/>
    </row>
    <row r="20" spans="1:15" ht="14.5" customHeight="1" x14ac:dyDescent="0.35">
      <c r="A20">
        <v>546</v>
      </c>
      <c r="B20" s="21">
        <v>1942</v>
      </c>
      <c r="C20" s="28" t="s">
        <v>58</v>
      </c>
      <c r="D20" s="21" t="s">
        <v>155</v>
      </c>
      <c r="E20" s="45">
        <v>3.5</v>
      </c>
      <c r="F20" s="21">
        <v>1961</v>
      </c>
      <c r="G20" s="28">
        <v>1966</v>
      </c>
      <c r="H20" s="24" t="s">
        <v>24</v>
      </c>
      <c r="I20" s="25">
        <v>87750</v>
      </c>
      <c r="J20" s="25">
        <v>0</v>
      </c>
      <c r="K20" s="25">
        <v>0</v>
      </c>
      <c r="L20" s="27">
        <f t="shared" si="0"/>
        <v>87750</v>
      </c>
      <c r="M20" s="58"/>
      <c r="N20" s="58"/>
      <c r="O20" s="58"/>
    </row>
    <row r="21" spans="1:15" x14ac:dyDescent="0.35">
      <c r="A21">
        <v>550</v>
      </c>
      <c r="B21" s="21">
        <v>1943</v>
      </c>
      <c r="C21" s="21" t="s">
        <v>58</v>
      </c>
      <c r="D21" s="21" t="s">
        <v>155</v>
      </c>
      <c r="E21" s="45">
        <v>3.5</v>
      </c>
      <c r="F21" s="21">
        <v>1942</v>
      </c>
      <c r="G21" s="28">
        <v>1944</v>
      </c>
      <c r="H21" s="24" t="s">
        <v>24</v>
      </c>
      <c r="I21" s="25">
        <v>50250</v>
      </c>
      <c r="J21" s="25">
        <v>0</v>
      </c>
      <c r="K21" s="25">
        <v>0</v>
      </c>
      <c r="L21" s="27">
        <f t="shared" si="0"/>
        <v>50250</v>
      </c>
      <c r="M21" s="58"/>
      <c r="N21" s="58"/>
      <c r="O21" s="58"/>
    </row>
    <row r="22" spans="1:15" x14ac:dyDescent="0.35">
      <c r="A22">
        <v>553</v>
      </c>
      <c r="B22" s="21">
        <v>1943</v>
      </c>
      <c r="C22" s="21" t="s">
        <v>58</v>
      </c>
      <c r="D22" s="21" t="s">
        <v>155</v>
      </c>
      <c r="E22" s="45">
        <v>3</v>
      </c>
      <c r="F22" s="28">
        <v>1944</v>
      </c>
      <c r="G22" s="28">
        <v>1946</v>
      </c>
      <c r="H22" s="24" t="s">
        <v>24</v>
      </c>
      <c r="I22" s="25">
        <v>58800</v>
      </c>
      <c r="J22" s="25">
        <v>0</v>
      </c>
      <c r="K22" s="25">
        <v>0</v>
      </c>
      <c r="L22" s="27">
        <f t="shared" si="0"/>
        <v>58800</v>
      </c>
      <c r="M22" s="28"/>
      <c r="N22" s="28"/>
      <c r="O22" s="28"/>
    </row>
    <row r="23" spans="1:15" x14ac:dyDescent="0.35">
      <c r="A23">
        <v>559</v>
      </c>
      <c r="B23" s="21">
        <v>1943</v>
      </c>
      <c r="C23" s="21" t="s">
        <v>58</v>
      </c>
      <c r="D23" s="21" t="s">
        <v>155</v>
      </c>
      <c r="E23" s="45">
        <v>3.75</v>
      </c>
      <c r="F23" s="28">
        <v>1946</v>
      </c>
      <c r="G23" s="28">
        <v>1949</v>
      </c>
      <c r="H23" s="24" t="s">
        <v>24</v>
      </c>
      <c r="I23" s="25">
        <v>20200</v>
      </c>
      <c r="J23" s="25">
        <v>0</v>
      </c>
      <c r="K23" s="25">
        <v>0</v>
      </c>
      <c r="L23" s="27">
        <f t="shared" si="0"/>
        <v>20200</v>
      </c>
      <c r="M23" s="28"/>
      <c r="N23" s="28"/>
      <c r="O23" s="28"/>
    </row>
    <row r="24" spans="1:15" x14ac:dyDescent="0.35">
      <c r="A24">
        <v>575</v>
      </c>
      <c r="B24" s="21">
        <v>1943</v>
      </c>
      <c r="C24" s="28" t="s">
        <v>58</v>
      </c>
      <c r="D24" s="21" t="s">
        <v>155</v>
      </c>
      <c r="E24" s="45">
        <v>3.5</v>
      </c>
      <c r="F24" s="21">
        <v>1961</v>
      </c>
      <c r="G24" s="28">
        <v>1966</v>
      </c>
      <c r="H24" s="24" t="s">
        <v>24</v>
      </c>
      <c r="I24" s="25">
        <v>89100</v>
      </c>
      <c r="J24" s="25">
        <v>0</v>
      </c>
      <c r="K24" s="25">
        <v>0</v>
      </c>
      <c r="L24" s="27">
        <f t="shared" si="0"/>
        <v>89100</v>
      </c>
      <c r="M24" s="28"/>
      <c r="N24" s="28"/>
      <c r="O24" s="28"/>
    </row>
    <row r="25" spans="1:15" x14ac:dyDescent="0.35">
      <c r="A25">
        <v>580</v>
      </c>
      <c r="B25" s="28">
        <v>1944</v>
      </c>
      <c r="C25" s="21" t="s">
        <v>58</v>
      </c>
      <c r="D25" s="21" t="s">
        <v>155</v>
      </c>
      <c r="E25" s="45">
        <v>3</v>
      </c>
      <c r="F25" s="28">
        <v>1944</v>
      </c>
      <c r="G25" s="28">
        <v>1946</v>
      </c>
      <c r="H25" s="24" t="s">
        <v>24</v>
      </c>
      <c r="I25" s="25">
        <v>60000</v>
      </c>
      <c r="J25" s="25">
        <v>0</v>
      </c>
      <c r="K25" s="25">
        <v>0</v>
      </c>
      <c r="L25" s="27">
        <f t="shared" si="0"/>
        <v>60000</v>
      </c>
      <c r="M25" s="28"/>
      <c r="N25" s="28"/>
      <c r="O25" s="28"/>
    </row>
    <row r="26" spans="1:15" x14ac:dyDescent="0.35">
      <c r="A26">
        <v>586</v>
      </c>
      <c r="B26" s="28">
        <v>1944</v>
      </c>
      <c r="C26" s="21" t="s">
        <v>58</v>
      </c>
      <c r="D26" s="21" t="s">
        <v>155</v>
      </c>
      <c r="E26" s="45">
        <v>3.75</v>
      </c>
      <c r="F26" s="28">
        <v>1946</v>
      </c>
      <c r="G26" s="28">
        <v>1949</v>
      </c>
      <c r="H26" s="24" t="s">
        <v>24</v>
      </c>
      <c r="I26" s="25">
        <v>20400</v>
      </c>
      <c r="J26" s="25">
        <v>0</v>
      </c>
      <c r="K26" s="25">
        <v>0</v>
      </c>
      <c r="L26" s="27">
        <f t="shared" si="0"/>
        <v>20400</v>
      </c>
      <c r="M26" s="28"/>
      <c r="N26" s="28"/>
      <c r="O26" s="28"/>
    </row>
    <row r="27" spans="1:15" x14ac:dyDescent="0.35">
      <c r="A27">
        <v>603</v>
      </c>
      <c r="B27" s="28">
        <v>1944</v>
      </c>
      <c r="C27" s="28" t="s">
        <v>58</v>
      </c>
      <c r="D27" s="21" t="s">
        <v>155</v>
      </c>
      <c r="E27" s="45">
        <v>3.5</v>
      </c>
      <c r="F27" s="28">
        <v>1961</v>
      </c>
      <c r="G27" s="28">
        <v>1966</v>
      </c>
      <c r="H27" s="24" t="s">
        <v>24</v>
      </c>
      <c r="I27" s="25">
        <v>92700</v>
      </c>
      <c r="J27" s="25">
        <v>0</v>
      </c>
      <c r="K27" s="25">
        <v>0</v>
      </c>
      <c r="L27" s="27">
        <f t="shared" si="0"/>
        <v>92700</v>
      </c>
      <c r="M27" s="28"/>
      <c r="N27" s="28"/>
      <c r="O27" s="28"/>
    </row>
    <row r="28" spans="1:15" x14ac:dyDescent="0.35">
      <c r="A28">
        <v>608</v>
      </c>
      <c r="B28" s="21">
        <v>1945</v>
      </c>
      <c r="C28" s="21" t="s">
        <v>58</v>
      </c>
      <c r="D28" s="21" t="s">
        <v>155</v>
      </c>
      <c r="E28" s="45">
        <v>3</v>
      </c>
      <c r="F28" s="28">
        <v>1944</v>
      </c>
      <c r="G28" s="28">
        <v>1946</v>
      </c>
      <c r="H28" s="24" t="s">
        <v>24</v>
      </c>
      <c r="I28" s="25">
        <v>60300</v>
      </c>
      <c r="J28" s="25">
        <v>0</v>
      </c>
      <c r="K28" s="25">
        <v>0</v>
      </c>
      <c r="L28" s="27">
        <f t="shared" si="0"/>
        <v>60300</v>
      </c>
      <c r="M28" s="28"/>
      <c r="N28" s="25"/>
      <c r="O28" s="28"/>
    </row>
    <row r="29" spans="1:15" x14ac:dyDescent="0.35">
      <c r="A29">
        <v>613</v>
      </c>
      <c r="B29" s="21">
        <v>1945</v>
      </c>
      <c r="C29" s="21" t="s">
        <v>58</v>
      </c>
      <c r="D29" s="21" t="s">
        <v>155</v>
      </c>
      <c r="E29" s="45">
        <v>3.75</v>
      </c>
      <c r="F29" s="28">
        <v>1946</v>
      </c>
      <c r="G29" s="28">
        <v>1949</v>
      </c>
      <c r="H29" s="24" t="s">
        <v>24</v>
      </c>
      <c r="I29" s="25">
        <v>20400</v>
      </c>
      <c r="J29" s="25">
        <v>0</v>
      </c>
      <c r="K29" s="25">
        <v>0</v>
      </c>
      <c r="L29" s="27">
        <f t="shared" si="0"/>
        <v>20400</v>
      </c>
      <c r="M29" s="28"/>
      <c r="N29" s="28"/>
      <c r="O29" s="28"/>
    </row>
    <row r="30" spans="1:15" x14ac:dyDescent="0.35">
      <c r="A30">
        <v>629</v>
      </c>
      <c r="B30" s="21">
        <v>1945</v>
      </c>
      <c r="C30" s="28" t="s">
        <v>58</v>
      </c>
      <c r="D30" s="21" t="s">
        <v>155</v>
      </c>
      <c r="E30" s="45">
        <v>3.5</v>
      </c>
      <c r="F30" s="28">
        <v>1961</v>
      </c>
      <c r="G30" s="28">
        <v>1966</v>
      </c>
      <c r="H30" s="24" t="s">
        <v>24</v>
      </c>
      <c r="I30" s="25">
        <v>94500</v>
      </c>
      <c r="J30" s="25">
        <v>0</v>
      </c>
      <c r="K30" s="25">
        <v>0</v>
      </c>
      <c r="L30" s="27">
        <f t="shared" si="0"/>
        <v>94500</v>
      </c>
      <c r="M30" s="25"/>
      <c r="N30" s="28"/>
      <c r="O30" s="28"/>
    </row>
    <row r="31" spans="1:15" ht="14.5" customHeight="1" x14ac:dyDescent="0.35">
      <c r="A31">
        <v>632</v>
      </c>
      <c r="B31" s="21">
        <v>1946</v>
      </c>
      <c r="C31" s="21" t="s">
        <v>58</v>
      </c>
      <c r="D31" s="21" t="s">
        <v>155</v>
      </c>
      <c r="E31" s="45">
        <v>3</v>
      </c>
      <c r="F31" s="28">
        <v>1944</v>
      </c>
      <c r="G31" s="28">
        <v>1946</v>
      </c>
      <c r="H31" s="24" t="s">
        <v>24</v>
      </c>
      <c r="I31" s="25">
        <v>60000</v>
      </c>
      <c r="J31" s="25">
        <v>0</v>
      </c>
      <c r="K31" s="25">
        <v>0</v>
      </c>
      <c r="L31" s="27">
        <f t="shared" si="0"/>
        <v>60000</v>
      </c>
      <c r="M31" s="60"/>
      <c r="N31" s="61"/>
      <c r="O31" s="61"/>
    </row>
    <row r="32" spans="1:15" x14ac:dyDescent="0.35">
      <c r="A32">
        <v>634</v>
      </c>
      <c r="B32" s="21">
        <v>1946</v>
      </c>
      <c r="C32" s="21" t="s">
        <v>58</v>
      </c>
      <c r="D32" s="21" t="s">
        <v>155</v>
      </c>
      <c r="E32" s="45">
        <v>3.75</v>
      </c>
      <c r="F32" s="28">
        <v>1946</v>
      </c>
      <c r="G32" s="28">
        <v>1949</v>
      </c>
      <c r="H32" s="24" t="s">
        <v>24</v>
      </c>
      <c r="I32" s="25">
        <v>20400</v>
      </c>
      <c r="J32" s="25">
        <v>0</v>
      </c>
      <c r="K32" s="25">
        <v>0</v>
      </c>
      <c r="L32" s="27">
        <f t="shared" si="0"/>
        <v>20400</v>
      </c>
      <c r="M32" s="61"/>
      <c r="N32" s="61"/>
      <c r="O32" s="61"/>
    </row>
    <row r="33" spans="1:15" x14ac:dyDescent="0.35">
      <c r="A33">
        <v>653</v>
      </c>
      <c r="B33" s="21">
        <v>1946</v>
      </c>
      <c r="C33" s="28" t="s">
        <v>58</v>
      </c>
      <c r="D33" s="21" t="s">
        <v>155</v>
      </c>
      <c r="E33" s="45">
        <v>3.5</v>
      </c>
      <c r="F33" s="28">
        <v>1961</v>
      </c>
      <c r="G33" s="28">
        <v>1966</v>
      </c>
      <c r="H33" s="24" t="s">
        <v>24</v>
      </c>
      <c r="I33" s="25">
        <v>98550</v>
      </c>
      <c r="J33" s="25">
        <v>0</v>
      </c>
      <c r="K33" s="25">
        <v>0</v>
      </c>
      <c r="L33" s="27">
        <f t="shared" si="0"/>
        <v>98550</v>
      </c>
      <c r="M33" s="28"/>
      <c r="N33" s="28"/>
      <c r="O33" s="28"/>
    </row>
    <row r="34" spans="1:15" x14ac:dyDescent="0.35">
      <c r="A34">
        <v>655</v>
      </c>
      <c r="B34" s="21">
        <v>1947</v>
      </c>
      <c r="C34" s="21" t="s">
        <v>58</v>
      </c>
      <c r="D34" s="21" t="s">
        <v>155</v>
      </c>
      <c r="E34" s="45">
        <v>3.75</v>
      </c>
      <c r="F34" s="28">
        <v>1946</v>
      </c>
      <c r="G34" s="28">
        <v>1949</v>
      </c>
      <c r="H34" s="24" t="s">
        <v>24</v>
      </c>
      <c r="I34" s="25">
        <v>20400</v>
      </c>
      <c r="J34" s="25">
        <v>0</v>
      </c>
      <c r="K34" s="25">
        <v>0</v>
      </c>
      <c r="L34" s="27">
        <f t="shared" si="0"/>
        <v>20400</v>
      </c>
      <c r="M34" s="28"/>
      <c r="N34" s="28"/>
      <c r="O34" s="28"/>
    </row>
    <row r="35" spans="1:15" x14ac:dyDescent="0.35">
      <c r="A35">
        <v>674</v>
      </c>
      <c r="B35" s="21">
        <v>1947</v>
      </c>
      <c r="C35" s="28" t="s">
        <v>58</v>
      </c>
      <c r="D35" s="21" t="s">
        <v>155</v>
      </c>
      <c r="E35" s="45">
        <v>3.5</v>
      </c>
      <c r="F35" s="28">
        <v>1961</v>
      </c>
      <c r="G35" s="28">
        <v>1966</v>
      </c>
      <c r="H35" s="24" t="s">
        <v>24</v>
      </c>
      <c r="I35" s="25">
        <v>99900</v>
      </c>
      <c r="J35" s="25">
        <v>0</v>
      </c>
      <c r="K35" s="25">
        <v>0</v>
      </c>
      <c r="L35" s="27">
        <f t="shared" si="0"/>
        <v>99900</v>
      </c>
      <c r="M35" s="28"/>
      <c r="N35" s="28"/>
      <c r="O35" s="28"/>
    </row>
    <row r="36" spans="1:15" x14ac:dyDescent="0.35">
      <c r="A36">
        <v>676</v>
      </c>
      <c r="B36" s="21">
        <v>1948</v>
      </c>
      <c r="C36" s="21" t="s">
        <v>58</v>
      </c>
      <c r="D36" s="21" t="s">
        <v>155</v>
      </c>
      <c r="E36" s="45">
        <v>3.75</v>
      </c>
      <c r="F36" s="28">
        <v>1946</v>
      </c>
      <c r="G36" s="28">
        <v>1949</v>
      </c>
      <c r="H36" s="24" t="s">
        <v>24</v>
      </c>
      <c r="I36" s="25">
        <v>20400</v>
      </c>
      <c r="J36" s="25">
        <v>0</v>
      </c>
      <c r="K36" s="25">
        <v>0</v>
      </c>
      <c r="L36" s="27">
        <f t="shared" si="0"/>
        <v>20400</v>
      </c>
      <c r="M36" s="28"/>
      <c r="N36" s="28"/>
      <c r="O36" s="28"/>
    </row>
    <row r="37" spans="1:15" x14ac:dyDescent="0.35">
      <c r="A37">
        <v>695</v>
      </c>
      <c r="B37" s="21">
        <v>1948</v>
      </c>
      <c r="C37" s="28" t="s">
        <v>58</v>
      </c>
      <c r="D37" s="21" t="s">
        <v>155</v>
      </c>
      <c r="E37" s="45">
        <v>3.5</v>
      </c>
      <c r="F37" s="28">
        <v>1961</v>
      </c>
      <c r="G37" s="28">
        <v>1966</v>
      </c>
      <c r="H37" s="24" t="s">
        <v>24</v>
      </c>
      <c r="I37" s="25">
        <v>95850</v>
      </c>
      <c r="J37" s="25">
        <v>0</v>
      </c>
      <c r="K37" s="25">
        <v>0</v>
      </c>
      <c r="L37" s="27">
        <f t="shared" si="0"/>
        <v>95850</v>
      </c>
      <c r="M37" s="28"/>
      <c r="N37" s="28"/>
      <c r="O37" s="28"/>
    </row>
    <row r="38" spans="1:15" x14ac:dyDescent="0.35">
      <c r="A38">
        <v>710</v>
      </c>
      <c r="B38" s="21">
        <v>1949</v>
      </c>
      <c r="C38" s="28" t="s">
        <v>58</v>
      </c>
      <c r="D38" s="21" t="s">
        <v>155</v>
      </c>
      <c r="E38" s="45">
        <v>3.5</v>
      </c>
      <c r="F38" s="28">
        <v>1961</v>
      </c>
      <c r="G38" s="28">
        <v>1966</v>
      </c>
      <c r="H38" s="24" t="s">
        <v>24</v>
      </c>
      <c r="I38" s="25">
        <v>92250</v>
      </c>
      <c r="J38" s="25">
        <v>0</v>
      </c>
      <c r="K38" s="25">
        <v>0</v>
      </c>
      <c r="L38" s="27">
        <f t="shared" si="0"/>
        <v>92250</v>
      </c>
      <c r="M38" s="28"/>
      <c r="N38" s="28"/>
      <c r="O38" s="28"/>
    </row>
    <row r="39" spans="1:15" x14ac:dyDescent="0.35">
      <c r="A39">
        <v>728</v>
      </c>
      <c r="B39" s="21">
        <v>1950</v>
      </c>
      <c r="C39" s="28" t="s">
        <v>58</v>
      </c>
      <c r="D39" s="21" t="s">
        <v>155</v>
      </c>
      <c r="E39" s="45">
        <v>3.5</v>
      </c>
      <c r="F39" s="28">
        <v>1961</v>
      </c>
      <c r="G39" s="28">
        <v>1966</v>
      </c>
      <c r="H39" s="24" t="s">
        <v>24</v>
      </c>
      <c r="I39" s="25">
        <v>90900</v>
      </c>
      <c r="J39" s="25">
        <v>0</v>
      </c>
      <c r="K39" s="25">
        <v>0</v>
      </c>
      <c r="L39" s="27">
        <f t="shared" si="0"/>
        <v>90900</v>
      </c>
      <c r="M39" s="28"/>
      <c r="N39" s="28"/>
      <c r="O39" s="28"/>
    </row>
    <row r="40" spans="1:15" x14ac:dyDescent="0.35">
      <c r="A40">
        <v>744</v>
      </c>
      <c r="B40" s="21">
        <v>1951</v>
      </c>
      <c r="C40" s="28" t="s">
        <v>58</v>
      </c>
      <c r="D40" s="21" t="s">
        <v>155</v>
      </c>
      <c r="E40" s="45">
        <v>3.5</v>
      </c>
      <c r="F40" s="28">
        <v>1961</v>
      </c>
      <c r="G40" s="28">
        <v>1966</v>
      </c>
      <c r="H40" s="24" t="s">
        <v>24</v>
      </c>
      <c r="I40" s="25">
        <v>89550</v>
      </c>
      <c r="J40" s="25">
        <v>0</v>
      </c>
      <c r="K40" s="25">
        <v>0</v>
      </c>
      <c r="L40" s="27">
        <f t="shared" si="0"/>
        <v>89550</v>
      </c>
      <c r="M40" s="28"/>
      <c r="N40" s="28"/>
      <c r="O40" s="28"/>
    </row>
    <row r="41" spans="1:15" x14ac:dyDescent="0.35">
      <c r="A41">
        <v>763</v>
      </c>
      <c r="B41" s="21">
        <v>1952</v>
      </c>
      <c r="C41" s="28" t="s">
        <v>58</v>
      </c>
      <c r="D41" s="21" t="s">
        <v>155</v>
      </c>
      <c r="E41" s="45">
        <v>3.5</v>
      </c>
      <c r="F41" s="28">
        <v>1961</v>
      </c>
      <c r="G41" s="28">
        <v>1966</v>
      </c>
      <c r="H41" s="24" t="s">
        <v>24</v>
      </c>
      <c r="I41" s="25">
        <v>77850</v>
      </c>
      <c r="J41" s="25">
        <v>0</v>
      </c>
      <c r="K41" s="25">
        <v>0</v>
      </c>
      <c r="L41" s="27">
        <f t="shared" si="0"/>
        <v>77850</v>
      </c>
      <c r="M41" s="25"/>
      <c r="N41" s="28"/>
      <c r="O41" s="28"/>
    </row>
    <row r="42" spans="1:15" ht="14.5" customHeight="1" x14ac:dyDescent="0.35">
      <c r="A42">
        <v>999</v>
      </c>
      <c r="B42" s="21">
        <v>1963</v>
      </c>
      <c r="C42" s="21" t="s">
        <v>81</v>
      </c>
      <c r="D42" s="21" t="s">
        <v>170</v>
      </c>
      <c r="E42" s="38">
        <v>4</v>
      </c>
      <c r="F42" s="21">
        <v>1969</v>
      </c>
      <c r="G42" s="21">
        <v>1972</v>
      </c>
      <c r="H42" s="24" t="s">
        <v>24</v>
      </c>
      <c r="I42" s="47">
        <v>1236366</v>
      </c>
      <c r="J42" s="25">
        <v>0</v>
      </c>
      <c r="K42" s="25">
        <v>40</v>
      </c>
      <c r="L42" s="27">
        <f>I42+J42/20+K42/2000</f>
        <v>1236366.02</v>
      </c>
      <c r="M42" s="60"/>
      <c r="N42" s="61"/>
      <c r="O42" s="61"/>
    </row>
    <row r="43" spans="1:15" x14ac:dyDescent="0.35">
      <c r="A43">
        <v>1000</v>
      </c>
      <c r="B43" s="21">
        <v>1963</v>
      </c>
      <c r="C43" s="21" t="s">
        <v>82</v>
      </c>
      <c r="D43" s="21" t="s">
        <v>170</v>
      </c>
      <c r="E43" s="38">
        <v>3</v>
      </c>
      <c r="F43" s="21">
        <v>1968</v>
      </c>
      <c r="G43" s="21">
        <v>1973</v>
      </c>
      <c r="H43" s="24" t="s">
        <v>24</v>
      </c>
      <c r="I43" s="47">
        <v>403149</v>
      </c>
      <c r="J43" s="25">
        <v>12</v>
      </c>
      <c r="K43" s="25">
        <v>0</v>
      </c>
      <c r="L43" s="27">
        <f>I43+J43/20+K43/2000</f>
        <v>403149.6</v>
      </c>
      <c r="M43" s="61"/>
      <c r="N43" s="61"/>
      <c r="O43" s="61"/>
    </row>
    <row r="44" spans="1:15" x14ac:dyDescent="0.35">
      <c r="A44">
        <v>469</v>
      </c>
      <c r="B44" s="21">
        <v>1940</v>
      </c>
      <c r="C44" s="21" t="s">
        <v>60</v>
      </c>
      <c r="D44" s="21" t="s">
        <v>155</v>
      </c>
      <c r="E44" s="45">
        <v>3.25</v>
      </c>
      <c r="F44" s="28">
        <v>1950</v>
      </c>
      <c r="G44" s="28">
        <v>1955</v>
      </c>
      <c r="H44" s="24" t="s">
        <v>24</v>
      </c>
      <c r="I44" s="25">
        <v>38950</v>
      </c>
      <c r="J44" s="25">
        <v>0</v>
      </c>
      <c r="K44" s="25">
        <v>0</v>
      </c>
      <c r="L44" s="27">
        <f t="shared" ref="L44:L86" si="1">I44+J44/20+K44/240</f>
        <v>38950</v>
      </c>
      <c r="M44" s="28"/>
      <c r="N44" s="28"/>
      <c r="O44" s="28"/>
    </row>
    <row r="45" spans="1:15" x14ac:dyDescent="0.35">
      <c r="A45">
        <v>501</v>
      </c>
      <c r="B45" s="21">
        <v>1941</v>
      </c>
      <c r="C45" s="21" t="s">
        <v>60</v>
      </c>
      <c r="D45" s="21" t="s">
        <v>155</v>
      </c>
      <c r="E45" s="45">
        <v>3.25</v>
      </c>
      <c r="F45" s="28">
        <v>1950</v>
      </c>
      <c r="G45" s="28">
        <v>1955</v>
      </c>
      <c r="H45" s="24" t="s">
        <v>24</v>
      </c>
      <c r="I45" s="25">
        <v>39140</v>
      </c>
      <c r="J45" s="25">
        <v>0</v>
      </c>
      <c r="K45" s="25">
        <v>0</v>
      </c>
      <c r="L45" s="27">
        <f t="shared" si="1"/>
        <v>39140</v>
      </c>
      <c r="M45" s="28"/>
      <c r="N45" s="28"/>
      <c r="O45" s="28"/>
    </row>
    <row r="46" spans="1:15" x14ac:dyDescent="0.35">
      <c r="A46">
        <v>25</v>
      </c>
      <c r="B46" s="21">
        <v>1923</v>
      </c>
      <c r="C46" s="28" t="s">
        <v>26</v>
      </c>
      <c r="D46" s="21" t="s">
        <v>155</v>
      </c>
      <c r="E46" s="45">
        <v>6</v>
      </c>
      <c r="F46" s="28">
        <v>1936</v>
      </c>
      <c r="G46" s="28">
        <v>1951</v>
      </c>
      <c r="H46" s="24" t="s">
        <v>24</v>
      </c>
      <c r="I46" s="25">
        <v>14083</v>
      </c>
      <c r="J46" s="25">
        <v>1</v>
      </c>
      <c r="K46" s="25">
        <v>1</v>
      </c>
      <c r="L46" s="27">
        <f t="shared" si="1"/>
        <v>14083.054166666667</v>
      </c>
      <c r="M46" s="28"/>
      <c r="N46" s="28"/>
      <c r="O46" s="28"/>
    </row>
    <row r="47" spans="1:15" x14ac:dyDescent="0.35">
      <c r="A47">
        <v>36</v>
      </c>
      <c r="B47" s="21">
        <v>1924</v>
      </c>
      <c r="C47" s="28" t="s">
        <v>26</v>
      </c>
      <c r="D47" s="21" t="s">
        <v>155</v>
      </c>
      <c r="E47" s="45">
        <v>6</v>
      </c>
      <c r="F47" s="28">
        <v>1936</v>
      </c>
      <c r="G47" s="28">
        <v>1951</v>
      </c>
      <c r="H47" s="24" t="s">
        <v>24</v>
      </c>
      <c r="I47" s="25">
        <v>13824</v>
      </c>
      <c r="J47" s="25">
        <v>13</v>
      </c>
      <c r="K47" s="25">
        <v>0</v>
      </c>
      <c r="L47" s="27">
        <f t="shared" si="1"/>
        <v>13824.65</v>
      </c>
      <c r="M47" s="28"/>
      <c r="N47" s="28"/>
      <c r="O47" s="28"/>
    </row>
    <row r="48" spans="1:15" x14ac:dyDescent="0.35">
      <c r="A48">
        <v>50</v>
      </c>
      <c r="B48" s="21">
        <v>1925</v>
      </c>
      <c r="C48" s="28" t="s">
        <v>26</v>
      </c>
      <c r="D48" s="21" t="s">
        <v>155</v>
      </c>
      <c r="E48" s="45">
        <v>6</v>
      </c>
      <c r="F48" s="28">
        <v>1936</v>
      </c>
      <c r="G48" s="28">
        <v>1951</v>
      </c>
      <c r="H48" s="24" t="s">
        <v>24</v>
      </c>
      <c r="I48" s="25">
        <v>13695</v>
      </c>
      <c r="J48" s="25">
        <v>8</v>
      </c>
      <c r="K48" s="25">
        <v>11</v>
      </c>
      <c r="L48" s="27">
        <f t="shared" si="1"/>
        <v>13695.445833333333</v>
      </c>
      <c r="M48" s="28"/>
      <c r="N48" s="28"/>
      <c r="O48" s="28"/>
    </row>
    <row r="49" spans="1:15" x14ac:dyDescent="0.35">
      <c r="A49">
        <v>65</v>
      </c>
      <c r="B49" s="21">
        <v>1926</v>
      </c>
      <c r="C49" s="28" t="s">
        <v>26</v>
      </c>
      <c r="D49" s="21" t="s">
        <v>155</v>
      </c>
      <c r="E49" s="45">
        <v>6</v>
      </c>
      <c r="F49" s="28">
        <v>1936</v>
      </c>
      <c r="G49" s="28">
        <v>1951</v>
      </c>
      <c r="H49" s="24" t="s">
        <v>24</v>
      </c>
      <c r="I49" s="25">
        <v>13695</v>
      </c>
      <c r="J49" s="25">
        <v>8</v>
      </c>
      <c r="K49" s="25">
        <v>11</v>
      </c>
      <c r="L49" s="27">
        <f t="shared" si="1"/>
        <v>13695.445833333333</v>
      </c>
      <c r="M49" s="28"/>
      <c r="N49" s="28"/>
      <c r="O49" s="28"/>
    </row>
    <row r="50" spans="1:15" x14ac:dyDescent="0.35">
      <c r="A50">
        <v>80</v>
      </c>
      <c r="B50" s="21">
        <v>1927</v>
      </c>
      <c r="C50" s="28" t="s">
        <v>26</v>
      </c>
      <c r="D50" s="21" t="s">
        <v>155</v>
      </c>
      <c r="E50" s="45">
        <v>6</v>
      </c>
      <c r="F50" s="28">
        <v>1936</v>
      </c>
      <c r="G50" s="28">
        <v>1951</v>
      </c>
      <c r="H50" s="24" t="s">
        <v>24</v>
      </c>
      <c r="I50" s="25">
        <v>13824</v>
      </c>
      <c r="J50" s="25">
        <v>13</v>
      </c>
      <c r="K50" s="25">
        <v>0</v>
      </c>
      <c r="L50" s="27">
        <f t="shared" si="1"/>
        <v>13824.65</v>
      </c>
      <c r="M50" s="28"/>
      <c r="N50" s="28"/>
      <c r="O50" s="28"/>
    </row>
    <row r="51" spans="1:15" x14ac:dyDescent="0.35">
      <c r="A51">
        <v>97</v>
      </c>
      <c r="B51" s="21">
        <v>1928</v>
      </c>
      <c r="C51" s="28" t="s">
        <v>26</v>
      </c>
      <c r="D51" s="21" t="s">
        <v>155</v>
      </c>
      <c r="E51" s="45">
        <v>6</v>
      </c>
      <c r="F51" s="28">
        <v>1936</v>
      </c>
      <c r="G51" s="28">
        <v>1951</v>
      </c>
      <c r="H51" s="24" t="s">
        <v>24</v>
      </c>
      <c r="I51" s="25">
        <v>13695</v>
      </c>
      <c r="J51" s="25">
        <v>10</v>
      </c>
      <c r="K51" s="25">
        <v>11</v>
      </c>
      <c r="L51" s="27">
        <f t="shared" si="1"/>
        <v>13695.545833333334</v>
      </c>
      <c r="M51" s="28"/>
      <c r="N51" s="28"/>
      <c r="O51" s="28"/>
    </row>
    <row r="52" spans="1:15" x14ac:dyDescent="0.35">
      <c r="A52">
        <v>127</v>
      </c>
      <c r="B52" s="21">
        <v>1929</v>
      </c>
      <c r="C52" s="28" t="s">
        <v>26</v>
      </c>
      <c r="D52" s="21" t="s">
        <v>155</v>
      </c>
      <c r="E52" s="45">
        <v>3</v>
      </c>
      <c r="F52" s="28">
        <v>1940</v>
      </c>
      <c r="G52" s="28"/>
      <c r="H52" s="24" t="s">
        <v>24</v>
      </c>
      <c r="I52" s="25">
        <v>1066</v>
      </c>
      <c r="J52" s="25">
        <v>0</v>
      </c>
      <c r="K52" s="25">
        <v>0</v>
      </c>
      <c r="L52" s="27">
        <f t="shared" si="1"/>
        <v>1066</v>
      </c>
      <c r="M52" s="28"/>
      <c r="N52" s="28"/>
      <c r="O52" s="28"/>
    </row>
    <row r="53" spans="1:15" x14ac:dyDescent="0.35">
      <c r="A53">
        <v>128</v>
      </c>
      <c r="B53" s="21">
        <v>1929</v>
      </c>
      <c r="C53" s="28" t="s">
        <v>26</v>
      </c>
      <c r="D53" s="21" t="s">
        <v>155</v>
      </c>
      <c r="E53" s="45">
        <v>6</v>
      </c>
      <c r="F53" s="28">
        <v>1936</v>
      </c>
      <c r="G53" s="28">
        <v>1951</v>
      </c>
      <c r="H53" s="24" t="s">
        <v>24</v>
      </c>
      <c r="I53" s="25">
        <v>30817</v>
      </c>
      <c r="J53" s="25">
        <v>16</v>
      </c>
      <c r="K53" s="25">
        <v>10</v>
      </c>
      <c r="L53" s="27">
        <f t="shared" si="1"/>
        <v>30817.841666666667</v>
      </c>
      <c r="M53" s="28"/>
      <c r="N53" s="28"/>
      <c r="O53" s="28"/>
    </row>
    <row r="54" spans="1:15" x14ac:dyDescent="0.35">
      <c r="A54">
        <v>167</v>
      </c>
      <c r="B54" s="21">
        <v>1930</v>
      </c>
      <c r="C54" s="28" t="s">
        <v>26</v>
      </c>
      <c r="D54" s="21" t="s">
        <v>155</v>
      </c>
      <c r="E54" s="45">
        <v>3</v>
      </c>
      <c r="F54" s="28">
        <v>1940</v>
      </c>
      <c r="G54" s="28"/>
      <c r="H54" s="24" t="s">
        <v>24</v>
      </c>
      <c r="I54" s="25">
        <v>1118</v>
      </c>
      <c r="J54" s="25">
        <v>0</v>
      </c>
      <c r="K54" s="25">
        <v>0</v>
      </c>
      <c r="L54" s="27">
        <f t="shared" si="1"/>
        <v>1118</v>
      </c>
      <c r="M54" s="25"/>
      <c r="N54" s="28"/>
      <c r="O54" s="28"/>
    </row>
    <row r="55" spans="1:15" x14ac:dyDescent="0.35">
      <c r="A55">
        <v>168</v>
      </c>
      <c r="B55" s="21">
        <v>1930</v>
      </c>
      <c r="C55" s="28" t="s">
        <v>26</v>
      </c>
      <c r="D55" s="21" t="s">
        <v>155</v>
      </c>
      <c r="E55" s="45">
        <v>6</v>
      </c>
      <c r="F55" s="28">
        <v>1936</v>
      </c>
      <c r="G55" s="28">
        <v>1951</v>
      </c>
      <c r="H55" s="24" t="s">
        <v>24</v>
      </c>
      <c r="I55" s="25">
        <v>30817</v>
      </c>
      <c r="J55" s="25">
        <v>16</v>
      </c>
      <c r="K55" s="25">
        <v>9</v>
      </c>
      <c r="L55" s="27">
        <f t="shared" si="1"/>
        <v>30817.837499999998</v>
      </c>
      <c r="M55" s="28"/>
      <c r="N55" s="28"/>
      <c r="O55" s="28"/>
    </row>
    <row r="56" spans="1:15" ht="14.5" customHeight="1" x14ac:dyDescent="0.35">
      <c r="A56">
        <v>280</v>
      </c>
      <c r="B56" s="21">
        <v>1934</v>
      </c>
      <c r="C56" s="21" t="s">
        <v>26</v>
      </c>
      <c r="D56" s="21" t="s">
        <v>155</v>
      </c>
      <c r="E56" s="45">
        <v>3</v>
      </c>
      <c r="F56" s="21">
        <v>1940</v>
      </c>
      <c r="G56" s="28"/>
      <c r="H56" s="24" t="s">
        <v>24</v>
      </c>
      <c r="I56" s="25">
        <v>70700</v>
      </c>
      <c r="J56" s="25">
        <v>0</v>
      </c>
      <c r="K56" s="25">
        <v>0</v>
      </c>
      <c r="L56" s="27">
        <f t="shared" si="1"/>
        <v>70700</v>
      </c>
      <c r="M56" s="60"/>
      <c r="N56" s="61"/>
      <c r="O56" s="61"/>
    </row>
    <row r="57" spans="1:15" x14ac:dyDescent="0.35">
      <c r="A57">
        <v>309</v>
      </c>
      <c r="B57" s="21">
        <v>1935</v>
      </c>
      <c r="C57" s="21" t="s">
        <v>26</v>
      </c>
      <c r="D57" s="21" t="s">
        <v>155</v>
      </c>
      <c r="E57" s="45">
        <v>3</v>
      </c>
      <c r="F57" s="21">
        <v>1940</v>
      </c>
      <c r="G57" s="28"/>
      <c r="H57" s="24" t="s">
        <v>24</v>
      </c>
      <c r="I57" s="25">
        <v>71400</v>
      </c>
      <c r="J57" s="25">
        <v>0</v>
      </c>
      <c r="K57" s="25">
        <v>0</v>
      </c>
      <c r="L57" s="27">
        <f t="shared" si="1"/>
        <v>71400</v>
      </c>
      <c r="M57" s="61"/>
      <c r="N57" s="61"/>
      <c r="O57" s="61"/>
    </row>
    <row r="58" spans="1:15" x14ac:dyDescent="0.35">
      <c r="A58">
        <v>336</v>
      </c>
      <c r="B58" s="21">
        <v>1936</v>
      </c>
      <c r="C58" s="21" t="s">
        <v>26</v>
      </c>
      <c r="D58" s="21" t="s">
        <v>155</v>
      </c>
      <c r="E58" s="45">
        <v>3</v>
      </c>
      <c r="F58" s="21">
        <v>1940</v>
      </c>
      <c r="G58" s="28"/>
      <c r="H58" s="24" t="s">
        <v>24</v>
      </c>
      <c r="I58" s="25">
        <v>72100</v>
      </c>
      <c r="J58" s="25">
        <v>0</v>
      </c>
      <c r="K58" s="25">
        <v>0</v>
      </c>
      <c r="L58" s="27">
        <f t="shared" si="1"/>
        <v>72100</v>
      </c>
      <c r="M58" s="28"/>
      <c r="N58" s="28"/>
      <c r="O58" s="28"/>
    </row>
    <row r="59" spans="1:15" x14ac:dyDescent="0.35">
      <c r="A59">
        <v>363</v>
      </c>
      <c r="B59" s="21">
        <v>1937</v>
      </c>
      <c r="C59" s="21" t="s">
        <v>26</v>
      </c>
      <c r="D59" s="21" t="s">
        <v>155</v>
      </c>
      <c r="E59" s="45">
        <v>3</v>
      </c>
      <c r="F59" s="21">
        <v>1940</v>
      </c>
      <c r="G59" s="28"/>
      <c r="H59" s="24" t="s">
        <v>24</v>
      </c>
      <c r="I59" s="25">
        <v>70700</v>
      </c>
      <c r="J59" s="25">
        <v>0</v>
      </c>
      <c r="K59" s="25">
        <v>0</v>
      </c>
      <c r="L59" s="27">
        <f t="shared" si="1"/>
        <v>70700</v>
      </c>
      <c r="M59" s="28"/>
      <c r="N59" s="28"/>
      <c r="O59" s="28"/>
    </row>
    <row r="60" spans="1:15" x14ac:dyDescent="0.35">
      <c r="A60">
        <v>392</v>
      </c>
      <c r="B60" s="21">
        <v>1938</v>
      </c>
      <c r="C60" s="21" t="s">
        <v>26</v>
      </c>
      <c r="D60" s="21" t="s">
        <v>155</v>
      </c>
      <c r="E60" s="45">
        <v>3</v>
      </c>
      <c r="F60" s="21">
        <v>1940</v>
      </c>
      <c r="G60" s="28"/>
      <c r="H60" s="24" t="s">
        <v>24</v>
      </c>
      <c r="I60" s="25">
        <v>82820</v>
      </c>
      <c r="J60" s="25">
        <v>0</v>
      </c>
      <c r="K60" s="25">
        <v>0</v>
      </c>
      <c r="L60" s="27">
        <f t="shared" si="1"/>
        <v>82820</v>
      </c>
      <c r="M60" s="28"/>
      <c r="N60" s="28"/>
      <c r="O60" s="28"/>
    </row>
    <row r="61" spans="1:15" x14ac:dyDescent="0.35">
      <c r="A61">
        <v>425</v>
      </c>
      <c r="B61" s="21">
        <v>1939</v>
      </c>
      <c r="C61" s="21" t="s">
        <v>26</v>
      </c>
      <c r="D61" s="21" t="s">
        <v>155</v>
      </c>
      <c r="E61" s="45">
        <v>3</v>
      </c>
      <c r="F61" s="21">
        <v>1940</v>
      </c>
      <c r="G61" s="28"/>
      <c r="H61" s="24" t="s">
        <v>24</v>
      </c>
      <c r="I61" s="25">
        <v>82410</v>
      </c>
      <c r="J61" s="25">
        <v>0</v>
      </c>
      <c r="K61" s="25">
        <v>0</v>
      </c>
      <c r="L61" s="27">
        <f t="shared" si="1"/>
        <v>82410</v>
      </c>
      <c r="M61" s="28"/>
      <c r="N61" s="28"/>
      <c r="O61" s="28"/>
    </row>
    <row r="62" spans="1:15" x14ac:dyDescent="0.35">
      <c r="A62">
        <v>298</v>
      </c>
      <c r="B62" s="21">
        <v>1934</v>
      </c>
      <c r="C62" s="21" t="s">
        <v>47</v>
      </c>
      <c r="D62" s="21" t="s">
        <v>155</v>
      </c>
      <c r="E62" s="45">
        <v>3.75</v>
      </c>
      <c r="F62" s="21">
        <v>1946</v>
      </c>
      <c r="G62" s="21">
        <v>1949</v>
      </c>
      <c r="H62" s="24" t="s">
        <v>24</v>
      </c>
      <c r="I62" s="25">
        <v>20000</v>
      </c>
      <c r="J62" s="25">
        <v>0</v>
      </c>
      <c r="K62" s="25">
        <v>0</v>
      </c>
      <c r="L62" s="27">
        <f t="shared" si="1"/>
        <v>20000</v>
      </c>
      <c r="M62" s="28"/>
      <c r="N62" s="28"/>
      <c r="O62" s="28"/>
    </row>
    <row r="63" spans="1:15" x14ac:dyDescent="0.35">
      <c r="A63">
        <v>326</v>
      </c>
      <c r="B63" s="21">
        <v>1935</v>
      </c>
      <c r="C63" s="21" t="s">
        <v>47</v>
      </c>
      <c r="D63" s="21" t="s">
        <v>155</v>
      </c>
      <c r="E63" s="45">
        <v>3.75</v>
      </c>
      <c r="F63" s="21">
        <v>1946</v>
      </c>
      <c r="G63" s="21">
        <v>1949</v>
      </c>
      <c r="H63" s="24" t="s">
        <v>24</v>
      </c>
      <c r="I63" s="25">
        <v>20600</v>
      </c>
      <c r="J63" s="25">
        <v>0</v>
      </c>
      <c r="K63" s="25">
        <v>0</v>
      </c>
      <c r="L63" s="27">
        <f t="shared" si="1"/>
        <v>20600</v>
      </c>
      <c r="M63" s="28"/>
      <c r="N63" s="28"/>
      <c r="O63" s="28"/>
    </row>
    <row r="64" spans="1:15" x14ac:dyDescent="0.35">
      <c r="A64">
        <v>347</v>
      </c>
      <c r="B64" s="21">
        <v>1936</v>
      </c>
      <c r="C64" s="21" t="s">
        <v>47</v>
      </c>
      <c r="D64" s="21" t="s">
        <v>155</v>
      </c>
      <c r="E64" s="45">
        <v>3.75</v>
      </c>
      <c r="F64" s="21">
        <v>1946</v>
      </c>
      <c r="G64" s="21">
        <v>1949</v>
      </c>
      <c r="H64" s="24" t="s">
        <v>24</v>
      </c>
      <c r="I64" s="25">
        <v>20600</v>
      </c>
      <c r="J64" s="25">
        <v>0</v>
      </c>
      <c r="K64" s="25">
        <v>0</v>
      </c>
      <c r="L64" s="27">
        <f t="shared" si="1"/>
        <v>20600</v>
      </c>
      <c r="M64" s="28"/>
      <c r="N64" s="28"/>
      <c r="O64" s="28"/>
    </row>
    <row r="65" spans="1:15" x14ac:dyDescent="0.35">
      <c r="A65">
        <v>375</v>
      </c>
      <c r="B65" s="21">
        <v>1937</v>
      </c>
      <c r="C65" s="21" t="s">
        <v>47</v>
      </c>
      <c r="D65" s="21" t="s">
        <v>155</v>
      </c>
      <c r="E65" s="45">
        <v>3.75</v>
      </c>
      <c r="F65" s="21">
        <v>1946</v>
      </c>
      <c r="G65" s="21">
        <v>1949</v>
      </c>
      <c r="H65" s="24" t="s">
        <v>24</v>
      </c>
      <c r="I65" s="25">
        <v>20000</v>
      </c>
      <c r="J65" s="25">
        <v>0</v>
      </c>
      <c r="K65" s="25">
        <v>0</v>
      </c>
      <c r="L65" s="27">
        <f t="shared" si="1"/>
        <v>20000</v>
      </c>
      <c r="M65" s="28"/>
      <c r="N65" s="28"/>
      <c r="O65" s="28"/>
    </row>
    <row r="66" spans="1:15" x14ac:dyDescent="0.35">
      <c r="A66">
        <v>395</v>
      </c>
      <c r="B66" s="21">
        <v>1938</v>
      </c>
      <c r="C66" s="21" t="s">
        <v>47</v>
      </c>
      <c r="D66" s="21" t="s">
        <v>155</v>
      </c>
      <c r="E66" s="45">
        <v>2.75</v>
      </c>
      <c r="F66" s="21">
        <v>1941</v>
      </c>
      <c r="G66" s="28">
        <v>1943</v>
      </c>
      <c r="H66" s="24" t="s">
        <v>24</v>
      </c>
      <c r="I66" s="25">
        <v>49000</v>
      </c>
      <c r="J66" s="25">
        <v>0</v>
      </c>
      <c r="K66" s="25">
        <v>0</v>
      </c>
      <c r="L66" s="27">
        <f t="shared" si="1"/>
        <v>49000</v>
      </c>
      <c r="M66" s="28"/>
      <c r="N66" s="28"/>
      <c r="O66" s="28"/>
    </row>
    <row r="67" spans="1:15" x14ac:dyDescent="0.35">
      <c r="A67">
        <v>407</v>
      </c>
      <c r="B67" s="21">
        <v>1938</v>
      </c>
      <c r="C67" s="21" t="s">
        <v>47</v>
      </c>
      <c r="D67" s="21" t="s">
        <v>155</v>
      </c>
      <c r="E67" s="45">
        <v>3.75</v>
      </c>
      <c r="F67" s="21">
        <v>1946</v>
      </c>
      <c r="G67" s="21">
        <v>1949</v>
      </c>
      <c r="H67" s="24" t="s">
        <v>24</v>
      </c>
      <c r="I67" s="25">
        <v>20000</v>
      </c>
      <c r="J67" s="25">
        <v>0</v>
      </c>
      <c r="K67" s="25">
        <v>0</v>
      </c>
      <c r="L67" s="27">
        <f t="shared" si="1"/>
        <v>20000</v>
      </c>
      <c r="M67" s="28"/>
      <c r="N67" s="28"/>
      <c r="O67" s="28"/>
    </row>
    <row r="68" spans="1:15" x14ac:dyDescent="0.35">
      <c r="A68">
        <v>428</v>
      </c>
      <c r="B68" s="21">
        <v>1939</v>
      </c>
      <c r="C68" s="21" t="s">
        <v>47</v>
      </c>
      <c r="D68" s="21" t="s">
        <v>155</v>
      </c>
      <c r="E68" s="45">
        <v>2.75</v>
      </c>
      <c r="F68" s="21">
        <v>1941</v>
      </c>
      <c r="G68" s="28">
        <v>1943</v>
      </c>
      <c r="H68" s="24" t="s">
        <v>24</v>
      </c>
      <c r="I68" s="25">
        <v>56700</v>
      </c>
      <c r="J68" s="25">
        <v>0</v>
      </c>
      <c r="K68" s="25">
        <v>0</v>
      </c>
      <c r="L68" s="27">
        <f t="shared" si="1"/>
        <v>56700</v>
      </c>
      <c r="M68" s="28"/>
      <c r="N68" s="28"/>
      <c r="O68" s="28"/>
    </row>
    <row r="69" spans="1:15" x14ac:dyDescent="0.35">
      <c r="A69">
        <v>436</v>
      </c>
      <c r="B69" s="21">
        <v>1939</v>
      </c>
      <c r="C69" s="21" t="s">
        <v>47</v>
      </c>
      <c r="D69" s="21" t="s">
        <v>155</v>
      </c>
      <c r="E69" s="45">
        <v>3.75</v>
      </c>
      <c r="F69" s="21">
        <v>1946</v>
      </c>
      <c r="G69" s="21">
        <v>1949</v>
      </c>
      <c r="H69" s="24" t="s">
        <v>24</v>
      </c>
      <c r="I69" s="25">
        <v>19200</v>
      </c>
      <c r="J69" s="25">
        <v>0</v>
      </c>
      <c r="K69" s="25">
        <v>0</v>
      </c>
      <c r="L69" s="27">
        <f t="shared" si="1"/>
        <v>19200</v>
      </c>
      <c r="M69" s="28"/>
      <c r="N69" s="28"/>
      <c r="O69" s="28"/>
    </row>
    <row r="70" spans="1:15" x14ac:dyDescent="0.35">
      <c r="A70">
        <v>118</v>
      </c>
      <c r="B70" s="21">
        <v>1929</v>
      </c>
      <c r="C70" s="28" t="s">
        <v>35</v>
      </c>
      <c r="D70" s="21" t="s">
        <v>157</v>
      </c>
      <c r="E70" s="45">
        <v>4</v>
      </c>
      <c r="F70" s="21">
        <v>2027.5</v>
      </c>
      <c r="G70" s="28"/>
      <c r="H70" s="24" t="s">
        <v>24</v>
      </c>
      <c r="I70" s="25">
        <v>226125</v>
      </c>
      <c r="J70" s="25">
        <v>0</v>
      </c>
      <c r="K70" s="25">
        <v>0</v>
      </c>
      <c r="L70" s="27">
        <f t="shared" si="1"/>
        <v>226125</v>
      </c>
      <c r="M70" s="25"/>
      <c r="N70" s="28"/>
      <c r="O70" s="28"/>
    </row>
    <row r="71" spans="1:15" ht="14.5" customHeight="1" x14ac:dyDescent="0.35">
      <c r="A71">
        <v>159</v>
      </c>
      <c r="B71" s="21">
        <v>1930</v>
      </c>
      <c r="C71" s="28" t="s">
        <v>35</v>
      </c>
      <c r="D71" s="21" t="s">
        <v>157</v>
      </c>
      <c r="E71" s="45">
        <v>4</v>
      </c>
      <c r="F71" s="21">
        <v>2027.5</v>
      </c>
      <c r="G71" s="28"/>
      <c r="H71" s="24" t="s">
        <v>24</v>
      </c>
      <c r="I71" s="25">
        <v>182175</v>
      </c>
      <c r="J71" s="25">
        <v>0</v>
      </c>
      <c r="K71" s="25">
        <v>0</v>
      </c>
      <c r="L71" s="27">
        <f t="shared" si="1"/>
        <v>182175</v>
      </c>
      <c r="M71" s="62"/>
      <c r="N71" s="63"/>
      <c r="O71" s="63"/>
    </row>
    <row r="72" spans="1:15" x14ac:dyDescent="0.35">
      <c r="A72">
        <v>794</v>
      </c>
      <c r="B72" s="21">
        <v>1954</v>
      </c>
      <c r="C72" s="28" t="s">
        <v>70</v>
      </c>
      <c r="D72" s="21" t="s">
        <v>157</v>
      </c>
      <c r="E72" s="45">
        <v>2</v>
      </c>
      <c r="F72" s="21">
        <v>1958</v>
      </c>
      <c r="G72" s="28">
        <v>1959</v>
      </c>
      <c r="H72" s="24" t="s">
        <v>24</v>
      </c>
      <c r="I72" s="25">
        <v>798000</v>
      </c>
      <c r="J72" s="25">
        <v>0</v>
      </c>
      <c r="K72" s="25">
        <v>0</v>
      </c>
      <c r="L72" s="27">
        <f t="shared" si="1"/>
        <v>798000</v>
      </c>
      <c r="M72" s="63"/>
      <c r="N72" s="63"/>
      <c r="O72" s="63"/>
    </row>
    <row r="73" spans="1:15" x14ac:dyDescent="0.35">
      <c r="A73">
        <v>811</v>
      </c>
      <c r="B73" s="21">
        <v>1955</v>
      </c>
      <c r="C73" s="28" t="s">
        <v>70</v>
      </c>
      <c r="D73" s="21" t="s">
        <v>157</v>
      </c>
      <c r="E73" s="45">
        <v>2</v>
      </c>
      <c r="F73" s="21">
        <v>1958</v>
      </c>
      <c r="G73" s="28">
        <v>1959</v>
      </c>
      <c r="H73" s="24" t="s">
        <v>24</v>
      </c>
      <c r="I73" s="25">
        <v>4488000</v>
      </c>
      <c r="J73" s="25">
        <v>0</v>
      </c>
      <c r="K73" s="25">
        <v>0</v>
      </c>
      <c r="L73" s="27">
        <f t="shared" si="1"/>
        <v>4488000</v>
      </c>
      <c r="M73" s="28"/>
      <c r="N73" s="28"/>
      <c r="O73" s="28"/>
    </row>
    <row r="74" spans="1:15" x14ac:dyDescent="0.35">
      <c r="A74">
        <v>828</v>
      </c>
      <c r="B74" s="21">
        <v>1956</v>
      </c>
      <c r="C74" s="28" t="s">
        <v>70</v>
      </c>
      <c r="D74" s="21" t="s">
        <v>157</v>
      </c>
      <c r="E74" s="45">
        <v>2</v>
      </c>
      <c r="F74" s="28">
        <v>1958</v>
      </c>
      <c r="G74" s="28">
        <v>1959</v>
      </c>
      <c r="H74" s="24" t="s">
        <v>24</v>
      </c>
      <c r="I74" s="25">
        <v>4536000</v>
      </c>
      <c r="J74" s="25">
        <v>0</v>
      </c>
      <c r="K74" s="25">
        <v>0</v>
      </c>
      <c r="L74" s="27">
        <f t="shared" si="1"/>
        <v>4536000</v>
      </c>
      <c r="M74" s="28"/>
      <c r="N74" s="28"/>
      <c r="O74" s="28"/>
    </row>
    <row r="75" spans="1:15" x14ac:dyDescent="0.35">
      <c r="A75">
        <v>845</v>
      </c>
      <c r="B75" s="21">
        <v>1957</v>
      </c>
      <c r="C75" s="28" t="s">
        <v>70</v>
      </c>
      <c r="D75" s="21" t="s">
        <v>157</v>
      </c>
      <c r="E75" s="45">
        <v>4</v>
      </c>
      <c r="F75" s="28">
        <v>1957</v>
      </c>
      <c r="G75" s="28">
        <v>1958</v>
      </c>
      <c r="H75" s="24" t="s">
        <v>24</v>
      </c>
      <c r="I75" s="25">
        <v>5000000</v>
      </c>
      <c r="J75" s="25">
        <v>0</v>
      </c>
      <c r="K75" s="25">
        <v>0</v>
      </c>
      <c r="L75" s="27">
        <f t="shared" si="1"/>
        <v>5000000</v>
      </c>
      <c r="M75" s="28"/>
      <c r="N75" s="28"/>
      <c r="O75" s="28"/>
    </row>
    <row r="76" spans="1:15" x14ac:dyDescent="0.35">
      <c r="A76">
        <v>846</v>
      </c>
      <c r="B76" s="21">
        <v>1957</v>
      </c>
      <c r="C76" s="28" t="s">
        <v>70</v>
      </c>
      <c r="D76" s="21" t="s">
        <v>157</v>
      </c>
      <c r="E76" s="45">
        <v>2</v>
      </c>
      <c r="F76" s="28">
        <v>1958</v>
      </c>
      <c r="G76" s="28">
        <v>1959</v>
      </c>
      <c r="H76" s="24" t="s">
        <v>24</v>
      </c>
      <c r="I76" s="25">
        <v>6562000</v>
      </c>
      <c r="J76" s="25">
        <v>0</v>
      </c>
      <c r="K76" s="25">
        <v>0</v>
      </c>
      <c r="L76" s="27">
        <f t="shared" si="1"/>
        <v>6562000</v>
      </c>
      <c r="M76" s="28"/>
      <c r="N76" s="28"/>
      <c r="O76" s="28"/>
    </row>
    <row r="77" spans="1:15" x14ac:dyDescent="0.35">
      <c r="A77">
        <v>865</v>
      </c>
      <c r="B77" s="21">
        <v>1958</v>
      </c>
      <c r="C77" s="21" t="s">
        <v>70</v>
      </c>
      <c r="D77" s="21" t="s">
        <v>157</v>
      </c>
      <c r="E77" s="38">
        <v>2</v>
      </c>
      <c r="F77" s="21">
        <v>1958</v>
      </c>
      <c r="G77" s="21">
        <v>1959</v>
      </c>
      <c r="H77" s="24" t="s">
        <v>24</v>
      </c>
      <c r="I77" s="47">
        <v>4752000</v>
      </c>
      <c r="J77" s="25">
        <v>0</v>
      </c>
      <c r="K77" s="25">
        <v>0</v>
      </c>
      <c r="L77" s="27">
        <f t="shared" si="1"/>
        <v>4752000</v>
      </c>
      <c r="M77" s="28"/>
      <c r="N77" s="28"/>
      <c r="O77" s="28"/>
    </row>
    <row r="78" spans="1:15" x14ac:dyDescent="0.35">
      <c r="A78">
        <v>870</v>
      </c>
      <c r="B78" s="21">
        <v>1958</v>
      </c>
      <c r="C78" s="21" t="s">
        <v>70</v>
      </c>
      <c r="D78" s="21" t="s">
        <v>157</v>
      </c>
      <c r="E78" s="38">
        <v>4.75</v>
      </c>
      <c r="F78" s="21">
        <v>1963</v>
      </c>
      <c r="G78" s="21"/>
      <c r="H78" s="24" t="s">
        <v>24</v>
      </c>
      <c r="I78" s="47">
        <v>3015000</v>
      </c>
      <c r="J78" s="25">
        <v>0</v>
      </c>
      <c r="K78" s="25">
        <v>0</v>
      </c>
      <c r="L78" s="27">
        <f t="shared" si="1"/>
        <v>3015000</v>
      </c>
      <c r="M78" s="28"/>
      <c r="N78" s="28"/>
      <c r="O78" s="28"/>
    </row>
    <row r="79" spans="1:15" x14ac:dyDescent="0.35">
      <c r="A79">
        <v>890</v>
      </c>
      <c r="B79" s="21">
        <v>1959</v>
      </c>
      <c r="C79" s="21" t="s">
        <v>70</v>
      </c>
      <c r="D79" s="21" t="s">
        <v>157</v>
      </c>
      <c r="E79" s="38">
        <v>4.75</v>
      </c>
      <c r="F79" s="21">
        <v>1963</v>
      </c>
      <c r="G79" s="21"/>
      <c r="H79" s="24" t="s">
        <v>24</v>
      </c>
      <c r="I79" s="47">
        <v>3045000</v>
      </c>
      <c r="J79" s="25">
        <v>0</v>
      </c>
      <c r="K79" s="25">
        <v>0</v>
      </c>
      <c r="L79" s="27">
        <f t="shared" si="1"/>
        <v>3045000</v>
      </c>
      <c r="M79" s="28"/>
      <c r="N79" s="28"/>
      <c r="O79" s="28"/>
    </row>
    <row r="80" spans="1:15" x14ac:dyDescent="0.35">
      <c r="A80">
        <v>891</v>
      </c>
      <c r="B80" s="21">
        <v>1959</v>
      </c>
      <c r="C80" s="21" t="s">
        <v>70</v>
      </c>
      <c r="D80" s="21" t="s">
        <v>157</v>
      </c>
      <c r="E80" s="38">
        <v>4.75</v>
      </c>
      <c r="F80" s="21">
        <v>1964</v>
      </c>
      <c r="G80" s="21"/>
      <c r="H80" s="24" t="s">
        <v>24</v>
      </c>
      <c r="I80" s="47">
        <v>2010000</v>
      </c>
      <c r="J80" s="25">
        <v>0</v>
      </c>
      <c r="K80" s="25">
        <v>0</v>
      </c>
      <c r="L80" s="27">
        <f t="shared" si="1"/>
        <v>2010000</v>
      </c>
      <c r="M80" s="28"/>
      <c r="N80" s="28"/>
      <c r="O80" s="28"/>
    </row>
    <row r="81" spans="1:15" x14ac:dyDescent="0.35">
      <c r="A81">
        <v>912</v>
      </c>
      <c r="B81" s="21">
        <v>1960</v>
      </c>
      <c r="C81" s="21" t="s">
        <v>70</v>
      </c>
      <c r="D81" s="21" t="s">
        <v>157</v>
      </c>
      <c r="E81" s="38">
        <v>4.5</v>
      </c>
      <c r="F81" s="21">
        <v>1962</v>
      </c>
      <c r="G81" s="21"/>
      <c r="H81" s="24" t="s">
        <v>24</v>
      </c>
      <c r="I81" s="47">
        <v>1950000</v>
      </c>
      <c r="J81" s="25">
        <v>0</v>
      </c>
      <c r="K81" s="25">
        <v>0</v>
      </c>
      <c r="L81" s="27">
        <f t="shared" si="1"/>
        <v>1950000</v>
      </c>
      <c r="M81" s="28"/>
      <c r="N81" s="28"/>
      <c r="O81" s="28"/>
    </row>
    <row r="82" spans="1:15" x14ac:dyDescent="0.35">
      <c r="A82">
        <v>914</v>
      </c>
      <c r="B82" s="21">
        <v>1960</v>
      </c>
      <c r="C82" s="21" t="s">
        <v>70</v>
      </c>
      <c r="D82" s="21" t="s">
        <v>157</v>
      </c>
      <c r="E82" s="38">
        <v>4.75</v>
      </c>
      <c r="F82" s="21">
        <v>1963</v>
      </c>
      <c r="G82" s="21"/>
      <c r="H82" s="24" t="s">
        <v>24</v>
      </c>
      <c r="I82" s="47">
        <v>3880000</v>
      </c>
      <c r="J82" s="25">
        <v>0</v>
      </c>
      <c r="K82" s="25">
        <v>0</v>
      </c>
      <c r="L82" s="27">
        <f t="shared" si="1"/>
        <v>3880000</v>
      </c>
      <c r="M82" s="28"/>
      <c r="N82" s="28"/>
      <c r="O82" s="28"/>
    </row>
    <row r="83" spans="1:15" x14ac:dyDescent="0.35">
      <c r="A83">
        <v>915</v>
      </c>
      <c r="B83" s="21">
        <v>1960</v>
      </c>
      <c r="C83" s="21" t="s">
        <v>70</v>
      </c>
      <c r="D83" s="21" t="s">
        <v>157</v>
      </c>
      <c r="E83" s="38">
        <v>4.75</v>
      </c>
      <c r="F83" s="21">
        <v>1964</v>
      </c>
      <c r="G83" s="21"/>
      <c r="H83" s="24" t="s">
        <v>24</v>
      </c>
      <c r="I83" s="47">
        <v>1900000</v>
      </c>
      <c r="J83" s="25">
        <v>0</v>
      </c>
      <c r="K83" s="25">
        <v>0</v>
      </c>
      <c r="L83" s="27">
        <f t="shared" si="1"/>
        <v>1900000</v>
      </c>
      <c r="M83" s="28"/>
      <c r="N83" s="28"/>
      <c r="O83" s="28"/>
    </row>
    <row r="84" spans="1:15" x14ac:dyDescent="0.35">
      <c r="A84">
        <v>938</v>
      </c>
      <c r="B84" s="21">
        <v>1961</v>
      </c>
      <c r="C84" s="21" t="s">
        <v>70</v>
      </c>
      <c r="D84" s="21" t="s">
        <v>157</v>
      </c>
      <c r="E84" s="38">
        <v>4.5</v>
      </c>
      <c r="F84" s="21">
        <v>1962</v>
      </c>
      <c r="G84" s="21"/>
      <c r="H84" s="24" t="s">
        <v>24</v>
      </c>
      <c r="I84" s="47">
        <v>2992500</v>
      </c>
      <c r="J84" s="25">
        <v>0</v>
      </c>
      <c r="K84" s="25">
        <v>0</v>
      </c>
      <c r="L84" s="27">
        <f t="shared" si="1"/>
        <v>2992500</v>
      </c>
      <c r="M84" s="28"/>
      <c r="N84" s="28"/>
      <c r="O84" s="28"/>
    </row>
    <row r="85" spans="1:15" x14ac:dyDescent="0.35">
      <c r="A85">
        <v>940</v>
      </c>
      <c r="B85" s="21">
        <v>1961</v>
      </c>
      <c r="C85" s="21" t="s">
        <v>70</v>
      </c>
      <c r="D85" s="21" t="s">
        <v>157</v>
      </c>
      <c r="E85" s="38">
        <v>4.75</v>
      </c>
      <c r="F85" s="21">
        <v>1963</v>
      </c>
      <c r="G85" s="21"/>
      <c r="H85" s="24" t="s">
        <v>24</v>
      </c>
      <c r="I85" s="47">
        <v>5940000</v>
      </c>
      <c r="J85" s="25">
        <v>0</v>
      </c>
      <c r="K85" s="25">
        <v>0</v>
      </c>
      <c r="L85" s="27">
        <f t="shared" si="1"/>
        <v>5940000</v>
      </c>
      <c r="M85" s="28"/>
      <c r="N85" s="28"/>
      <c r="O85" s="28"/>
    </row>
    <row r="86" spans="1:15" x14ac:dyDescent="0.35">
      <c r="A86">
        <v>941</v>
      </c>
      <c r="B86" s="21">
        <v>1961</v>
      </c>
      <c r="C86" s="21" t="s">
        <v>70</v>
      </c>
      <c r="D86" s="21" t="s">
        <v>157</v>
      </c>
      <c r="E86" s="38">
        <v>4.75</v>
      </c>
      <c r="F86" s="21">
        <v>1964</v>
      </c>
      <c r="G86" s="21"/>
      <c r="H86" s="24" t="s">
        <v>24</v>
      </c>
      <c r="I86" s="47">
        <v>3890000</v>
      </c>
      <c r="J86" s="25">
        <v>0</v>
      </c>
      <c r="K86" s="25">
        <v>0</v>
      </c>
      <c r="L86" s="27">
        <f t="shared" si="1"/>
        <v>3890000</v>
      </c>
      <c r="M86" s="28"/>
      <c r="N86" s="28"/>
      <c r="O86" s="28"/>
    </row>
    <row r="87" spans="1:15" x14ac:dyDescent="0.35">
      <c r="A87">
        <v>965</v>
      </c>
      <c r="B87" s="21">
        <v>1962</v>
      </c>
      <c r="C87" s="28" t="s">
        <v>70</v>
      </c>
      <c r="D87" s="21" t="s">
        <v>157</v>
      </c>
      <c r="E87" s="45">
        <v>4.75</v>
      </c>
      <c r="F87" s="28">
        <v>1963</v>
      </c>
      <c r="G87" s="28"/>
      <c r="H87" s="24" t="s">
        <v>24</v>
      </c>
      <c r="I87" s="25">
        <v>6090300</v>
      </c>
      <c r="J87" s="25">
        <v>0</v>
      </c>
      <c r="K87" s="25">
        <v>0</v>
      </c>
      <c r="L87" s="27">
        <f>I87+J87/20+K87/2000</f>
        <v>6090300</v>
      </c>
      <c r="M87" s="28"/>
      <c r="N87" s="28"/>
      <c r="O87" s="28"/>
    </row>
    <row r="88" spans="1:15" x14ac:dyDescent="0.35">
      <c r="A88">
        <v>966</v>
      </c>
      <c r="B88" s="21">
        <v>1962</v>
      </c>
      <c r="C88" s="28" t="s">
        <v>70</v>
      </c>
      <c r="D88" s="21" t="s">
        <v>157</v>
      </c>
      <c r="E88" s="45">
        <v>4.75</v>
      </c>
      <c r="F88" s="28">
        <v>1964</v>
      </c>
      <c r="G88" s="28"/>
      <c r="H88" s="24" t="s">
        <v>24</v>
      </c>
      <c r="I88" s="25">
        <v>4000000</v>
      </c>
      <c r="J88" s="25">
        <v>0</v>
      </c>
      <c r="K88" s="25">
        <v>0</v>
      </c>
      <c r="L88" s="27">
        <f>I88+J88/20+K88/2000</f>
        <v>4000000</v>
      </c>
      <c r="M88" s="28"/>
      <c r="N88" s="28"/>
      <c r="O88" s="28"/>
    </row>
    <row r="89" spans="1:15" x14ac:dyDescent="0.35">
      <c r="A89">
        <v>995</v>
      </c>
      <c r="B89" s="21">
        <v>1963</v>
      </c>
      <c r="C89" s="21" t="s">
        <v>70</v>
      </c>
      <c r="D89" s="21" t="s">
        <v>157</v>
      </c>
      <c r="E89" s="38">
        <v>3.5</v>
      </c>
      <c r="F89" s="21">
        <v>1969</v>
      </c>
      <c r="G89" s="21"/>
      <c r="H89" s="24" t="s">
        <v>24</v>
      </c>
      <c r="I89" s="47">
        <v>1815960</v>
      </c>
      <c r="J89" s="25">
        <v>3</v>
      </c>
      <c r="K89" s="25">
        <v>90</v>
      </c>
      <c r="L89" s="27">
        <f>I89+J89/20+K89/2000</f>
        <v>1815960.1949999998</v>
      </c>
      <c r="M89" s="28"/>
      <c r="N89" s="28"/>
      <c r="O89" s="28"/>
    </row>
    <row r="90" spans="1:15" x14ac:dyDescent="0.35">
      <c r="A90">
        <v>93</v>
      </c>
      <c r="B90" s="21">
        <v>1927</v>
      </c>
      <c r="C90" s="28" t="s">
        <v>29</v>
      </c>
      <c r="D90" s="21" t="s">
        <v>157</v>
      </c>
      <c r="E90" s="45">
        <v>4.5</v>
      </c>
      <c r="F90" s="28">
        <v>1940</v>
      </c>
      <c r="G90" s="28">
        <v>1944</v>
      </c>
      <c r="H90" s="24" t="s">
        <v>24</v>
      </c>
      <c r="I90" s="25">
        <v>31680</v>
      </c>
      <c r="J90" s="25">
        <v>0</v>
      </c>
      <c r="K90" s="25">
        <v>0</v>
      </c>
      <c r="L90" s="27">
        <f t="shared" ref="L90:L132" si="2">I90+J90/20+K90/240</f>
        <v>31680</v>
      </c>
      <c r="M90" s="28"/>
      <c r="N90" s="28"/>
      <c r="O90" s="28"/>
    </row>
    <row r="91" spans="1:15" x14ac:dyDescent="0.35">
      <c r="A91">
        <v>110</v>
      </c>
      <c r="B91" s="21">
        <v>1928</v>
      </c>
      <c r="C91" s="28" t="s">
        <v>29</v>
      </c>
      <c r="D91" s="21" t="s">
        <v>157</v>
      </c>
      <c r="E91" s="45">
        <v>4.5</v>
      </c>
      <c r="F91" s="28">
        <v>1940</v>
      </c>
      <c r="G91" s="28">
        <v>1944</v>
      </c>
      <c r="H91" s="24" t="s">
        <v>24</v>
      </c>
      <c r="I91" s="25">
        <v>32505</v>
      </c>
      <c r="J91" s="25">
        <v>0</v>
      </c>
      <c r="K91" s="25">
        <v>0</v>
      </c>
      <c r="L91" s="27">
        <f t="shared" si="2"/>
        <v>32505</v>
      </c>
      <c r="M91" s="28"/>
      <c r="N91" s="28"/>
      <c r="O91" s="28"/>
    </row>
    <row r="92" spans="1:15" x14ac:dyDescent="0.35">
      <c r="A92">
        <v>119</v>
      </c>
      <c r="B92" s="21">
        <v>1929</v>
      </c>
      <c r="C92" s="28" t="s">
        <v>29</v>
      </c>
      <c r="D92" s="21" t="s">
        <v>157</v>
      </c>
      <c r="E92" s="45">
        <v>4.5</v>
      </c>
      <c r="F92" s="21">
        <v>1940</v>
      </c>
      <c r="G92" s="28">
        <v>1944</v>
      </c>
      <c r="H92" s="24" t="s">
        <v>24</v>
      </c>
      <c r="I92" s="25">
        <v>31185</v>
      </c>
      <c r="J92" s="25">
        <v>0</v>
      </c>
      <c r="K92" s="25">
        <v>0</v>
      </c>
      <c r="L92" s="27">
        <f t="shared" si="2"/>
        <v>31185</v>
      </c>
      <c r="M92" s="28"/>
      <c r="N92" s="28"/>
      <c r="O92" s="28"/>
    </row>
    <row r="93" spans="1:15" x14ac:dyDescent="0.35">
      <c r="A93">
        <v>160</v>
      </c>
      <c r="B93" s="21">
        <v>1930</v>
      </c>
      <c r="C93" s="28" t="s">
        <v>29</v>
      </c>
      <c r="D93" s="21" t="s">
        <v>157</v>
      </c>
      <c r="E93" s="45">
        <v>4.5</v>
      </c>
      <c r="F93" s="21">
        <v>1940</v>
      </c>
      <c r="G93" s="28">
        <v>1944</v>
      </c>
      <c r="H93" s="24" t="s">
        <v>24</v>
      </c>
      <c r="I93" s="25">
        <v>32587</v>
      </c>
      <c r="J93" s="25">
        <v>10</v>
      </c>
      <c r="K93" s="25">
        <v>0</v>
      </c>
      <c r="L93" s="27">
        <f t="shared" si="2"/>
        <v>32587.5</v>
      </c>
      <c r="M93" s="28"/>
      <c r="N93" s="28"/>
      <c r="O93" s="28"/>
    </row>
    <row r="94" spans="1:15" x14ac:dyDescent="0.35">
      <c r="A94">
        <v>199</v>
      </c>
      <c r="B94" s="21">
        <v>1931</v>
      </c>
      <c r="C94" s="28" t="s">
        <v>29</v>
      </c>
      <c r="D94" s="21" t="s">
        <v>157</v>
      </c>
      <c r="E94" s="45">
        <v>4.5</v>
      </c>
      <c r="F94" s="21">
        <v>1940</v>
      </c>
      <c r="G94" s="28">
        <v>1944</v>
      </c>
      <c r="H94" s="24" t="s">
        <v>24</v>
      </c>
      <c r="I94" s="25">
        <v>33990</v>
      </c>
      <c r="J94" s="25">
        <v>0</v>
      </c>
      <c r="K94" s="25">
        <v>0</v>
      </c>
      <c r="L94" s="27">
        <f t="shared" si="2"/>
        <v>33990</v>
      </c>
      <c r="M94" s="28"/>
      <c r="N94" s="28"/>
      <c r="O94" s="28"/>
    </row>
    <row r="95" spans="1:15" x14ac:dyDescent="0.35">
      <c r="A95">
        <v>297</v>
      </c>
      <c r="B95" s="21">
        <v>1934</v>
      </c>
      <c r="C95" s="21" t="s">
        <v>29</v>
      </c>
      <c r="D95" s="21" t="s">
        <v>157</v>
      </c>
      <c r="E95" s="45">
        <v>2.5</v>
      </c>
      <c r="F95" s="21">
        <v>1944</v>
      </c>
      <c r="G95" s="21">
        <v>1949</v>
      </c>
      <c r="H95" s="24" t="s">
        <v>24</v>
      </c>
      <c r="I95" s="25">
        <v>38500</v>
      </c>
      <c r="J95" s="25">
        <v>0</v>
      </c>
      <c r="K95" s="25">
        <v>0</v>
      </c>
      <c r="L95" s="27">
        <f t="shared" si="2"/>
        <v>38500</v>
      </c>
      <c r="M95" s="28"/>
      <c r="N95" s="28"/>
      <c r="O95" s="28"/>
    </row>
    <row r="96" spans="1:15" x14ac:dyDescent="0.35">
      <c r="A96">
        <v>310</v>
      </c>
      <c r="B96" s="21">
        <v>1935</v>
      </c>
      <c r="C96" s="21" t="s">
        <v>29</v>
      </c>
      <c r="D96" s="21" t="s">
        <v>157</v>
      </c>
      <c r="E96" s="45">
        <v>4.5</v>
      </c>
      <c r="F96" s="21">
        <v>1940</v>
      </c>
      <c r="G96" s="28">
        <v>1944</v>
      </c>
      <c r="H96" s="24" t="s">
        <v>24</v>
      </c>
      <c r="I96" s="25">
        <v>73920</v>
      </c>
      <c r="J96" s="25">
        <v>0</v>
      </c>
      <c r="K96" s="25">
        <v>0</v>
      </c>
      <c r="L96" s="27">
        <f t="shared" si="2"/>
        <v>73920</v>
      </c>
      <c r="M96" s="28"/>
      <c r="N96" s="28"/>
      <c r="O96" s="28"/>
    </row>
    <row r="97" spans="1:15" x14ac:dyDescent="0.35">
      <c r="A97">
        <v>325</v>
      </c>
      <c r="B97" s="21">
        <v>1935</v>
      </c>
      <c r="C97" s="21" t="s">
        <v>29</v>
      </c>
      <c r="D97" s="21" t="s">
        <v>157</v>
      </c>
      <c r="E97" s="45">
        <v>2.5</v>
      </c>
      <c r="F97" s="21">
        <v>1944</v>
      </c>
      <c r="G97" s="21">
        <v>1949</v>
      </c>
      <c r="H97" s="24" t="s">
        <v>24</v>
      </c>
      <c r="I97" s="25">
        <v>135364</v>
      </c>
      <c r="J97" s="25">
        <v>1</v>
      </c>
      <c r="K97" s="25">
        <v>9</v>
      </c>
      <c r="L97" s="27">
        <f t="shared" si="2"/>
        <v>135364.08749999999</v>
      </c>
      <c r="M97" s="28"/>
      <c r="N97" s="28"/>
      <c r="O97" s="28"/>
    </row>
    <row r="98" spans="1:15" x14ac:dyDescent="0.35">
      <c r="A98">
        <v>337</v>
      </c>
      <c r="B98" s="21">
        <v>1936</v>
      </c>
      <c r="C98" s="21" t="s">
        <v>29</v>
      </c>
      <c r="D98" s="21" t="s">
        <v>157</v>
      </c>
      <c r="E98" s="45">
        <v>4.5</v>
      </c>
      <c r="F98" s="21">
        <v>1940</v>
      </c>
      <c r="G98" s="28">
        <v>1944</v>
      </c>
      <c r="H98" s="24" t="s">
        <v>24</v>
      </c>
      <c r="I98" s="25">
        <v>270630</v>
      </c>
      <c r="J98" s="25">
        <v>0</v>
      </c>
      <c r="K98" s="25">
        <v>0</v>
      </c>
      <c r="L98" s="27">
        <f t="shared" si="2"/>
        <v>270630</v>
      </c>
      <c r="M98" s="28"/>
      <c r="N98" s="28"/>
      <c r="O98" s="28"/>
    </row>
    <row r="99" spans="1:15" x14ac:dyDescent="0.35">
      <c r="A99">
        <v>346</v>
      </c>
      <c r="B99" s="21">
        <v>1936</v>
      </c>
      <c r="C99" s="21" t="s">
        <v>29</v>
      </c>
      <c r="D99" s="21" t="s">
        <v>157</v>
      </c>
      <c r="E99" s="45">
        <v>2.5</v>
      </c>
      <c r="F99" s="21">
        <v>1944</v>
      </c>
      <c r="G99" s="21">
        <v>1949</v>
      </c>
      <c r="H99" s="24" t="s">
        <v>24</v>
      </c>
      <c r="I99" s="25">
        <v>368952</v>
      </c>
      <c r="J99" s="25">
        <v>10</v>
      </c>
      <c r="K99" s="25">
        <v>0</v>
      </c>
      <c r="L99" s="27">
        <f t="shared" si="2"/>
        <v>368952.5</v>
      </c>
      <c r="M99" s="28"/>
      <c r="N99" s="28"/>
      <c r="O99" s="28"/>
    </row>
    <row r="100" spans="1:15" x14ac:dyDescent="0.35">
      <c r="A100">
        <v>364</v>
      </c>
      <c r="B100" s="21">
        <v>1937</v>
      </c>
      <c r="C100" s="21" t="s">
        <v>29</v>
      </c>
      <c r="D100" s="21" t="s">
        <v>157</v>
      </c>
      <c r="E100" s="45">
        <v>4.5</v>
      </c>
      <c r="F100" s="21">
        <v>1940</v>
      </c>
      <c r="G100" s="28">
        <v>1944</v>
      </c>
      <c r="H100" s="24" t="s">
        <v>24</v>
      </c>
      <c r="I100" s="25">
        <v>578140</v>
      </c>
      <c r="J100" s="25">
        <v>0</v>
      </c>
      <c r="K100" s="25">
        <v>0</v>
      </c>
      <c r="L100" s="27">
        <f t="shared" si="2"/>
        <v>578140</v>
      </c>
      <c r="M100" s="28"/>
      <c r="N100" s="28"/>
      <c r="O100" s="28"/>
    </row>
    <row r="101" spans="1:15" x14ac:dyDescent="0.35">
      <c r="A101">
        <v>374</v>
      </c>
      <c r="B101" s="21">
        <v>1937</v>
      </c>
      <c r="C101" s="21" t="s">
        <v>29</v>
      </c>
      <c r="D101" s="21" t="s">
        <v>157</v>
      </c>
      <c r="E101" s="45">
        <v>2.5</v>
      </c>
      <c r="F101" s="21">
        <v>1944</v>
      </c>
      <c r="G101" s="21">
        <v>1949</v>
      </c>
      <c r="H101" s="24" t="s">
        <v>24</v>
      </c>
      <c r="I101" s="25">
        <v>628650</v>
      </c>
      <c r="J101" s="25">
        <v>0</v>
      </c>
      <c r="K101" s="25">
        <v>0</v>
      </c>
      <c r="L101" s="27">
        <f t="shared" si="2"/>
        <v>628650</v>
      </c>
      <c r="M101" s="28"/>
      <c r="N101" s="28"/>
      <c r="O101" s="28"/>
    </row>
    <row r="102" spans="1:15" x14ac:dyDescent="0.35">
      <c r="A102">
        <v>393</v>
      </c>
      <c r="B102" s="21">
        <v>1938</v>
      </c>
      <c r="C102" s="21" t="s">
        <v>29</v>
      </c>
      <c r="D102" s="21" t="s">
        <v>157</v>
      </c>
      <c r="E102" s="45">
        <v>4.5</v>
      </c>
      <c r="F102" s="21">
        <v>1940</v>
      </c>
      <c r="G102" s="28">
        <v>1944</v>
      </c>
      <c r="H102" s="24" t="s">
        <v>24</v>
      </c>
      <c r="I102" s="25">
        <v>572660</v>
      </c>
      <c r="J102" s="25">
        <v>0</v>
      </c>
      <c r="K102" s="25">
        <v>0</v>
      </c>
      <c r="L102" s="27">
        <f t="shared" si="2"/>
        <v>572660</v>
      </c>
      <c r="M102" s="28"/>
      <c r="N102" s="28"/>
      <c r="O102" s="28"/>
    </row>
    <row r="103" spans="1:15" x14ac:dyDescent="0.35">
      <c r="A103">
        <v>406</v>
      </c>
      <c r="B103" s="21">
        <v>1938</v>
      </c>
      <c r="C103" s="21" t="s">
        <v>29</v>
      </c>
      <c r="D103" s="21" t="s">
        <v>157</v>
      </c>
      <c r="E103" s="45">
        <v>2.5</v>
      </c>
      <c r="F103" s="21">
        <v>1944</v>
      </c>
      <c r="G103" s="21">
        <v>1949</v>
      </c>
      <c r="H103" s="24" t="s">
        <v>24</v>
      </c>
      <c r="I103" s="25">
        <v>658350</v>
      </c>
      <c r="J103" s="25">
        <v>0</v>
      </c>
      <c r="K103" s="25">
        <v>0</v>
      </c>
      <c r="L103" s="27">
        <f t="shared" si="2"/>
        <v>658350</v>
      </c>
      <c r="M103" s="28"/>
      <c r="N103" s="28"/>
      <c r="O103" s="28"/>
    </row>
    <row r="104" spans="1:15" x14ac:dyDescent="0.35">
      <c r="A104">
        <v>426</v>
      </c>
      <c r="B104" s="21">
        <v>1939</v>
      </c>
      <c r="C104" s="21" t="s">
        <v>29</v>
      </c>
      <c r="D104" s="21" t="s">
        <v>157</v>
      </c>
      <c r="E104" s="45">
        <v>4.5</v>
      </c>
      <c r="F104" s="21">
        <v>1940</v>
      </c>
      <c r="G104" s="28">
        <v>1944</v>
      </c>
      <c r="H104" s="24" t="s">
        <v>24</v>
      </c>
      <c r="I104" s="25">
        <v>354960</v>
      </c>
      <c r="J104" s="25">
        <v>0</v>
      </c>
      <c r="K104" s="25">
        <v>0</v>
      </c>
      <c r="L104" s="27">
        <f t="shared" si="2"/>
        <v>354960</v>
      </c>
      <c r="M104" s="28"/>
      <c r="N104" s="28"/>
      <c r="O104" s="28"/>
    </row>
    <row r="105" spans="1:15" x14ac:dyDescent="0.35">
      <c r="A105">
        <v>430</v>
      </c>
      <c r="B105" s="21">
        <v>1939</v>
      </c>
      <c r="C105" s="21" t="s">
        <v>29</v>
      </c>
      <c r="D105" s="21" t="s">
        <v>157</v>
      </c>
      <c r="E105" s="45">
        <v>5</v>
      </c>
      <c r="F105" s="21">
        <v>1944</v>
      </c>
      <c r="G105" s="28">
        <v>1964</v>
      </c>
      <c r="H105" s="24" t="s">
        <v>24</v>
      </c>
      <c r="I105" s="25">
        <v>89380</v>
      </c>
      <c r="J105" s="25">
        <v>0</v>
      </c>
      <c r="K105" s="25">
        <v>0</v>
      </c>
      <c r="L105" s="27">
        <f t="shared" si="2"/>
        <v>89380</v>
      </c>
      <c r="M105" s="28"/>
      <c r="N105" s="28"/>
      <c r="O105" s="28"/>
    </row>
    <row r="106" spans="1:15" x14ac:dyDescent="0.35">
      <c r="A106">
        <v>435</v>
      </c>
      <c r="B106" s="21">
        <v>1939</v>
      </c>
      <c r="C106" s="21" t="s">
        <v>29</v>
      </c>
      <c r="D106" s="21" t="s">
        <v>157</v>
      </c>
      <c r="E106" s="45">
        <v>2.5</v>
      </c>
      <c r="F106" s="21">
        <v>1944</v>
      </c>
      <c r="G106" s="21">
        <v>1949</v>
      </c>
      <c r="H106" s="24" t="s">
        <v>24</v>
      </c>
      <c r="I106" s="25">
        <v>630300</v>
      </c>
      <c r="J106" s="25">
        <v>0</v>
      </c>
      <c r="K106" s="25">
        <v>0</v>
      </c>
      <c r="L106" s="27">
        <f t="shared" si="2"/>
        <v>630300</v>
      </c>
      <c r="M106" s="28"/>
      <c r="N106" s="28"/>
      <c r="O106" s="28"/>
    </row>
    <row r="107" spans="1:15" x14ac:dyDescent="0.35">
      <c r="A107">
        <v>439</v>
      </c>
      <c r="B107" s="21">
        <v>1939</v>
      </c>
      <c r="C107" s="21" t="s">
        <v>29</v>
      </c>
      <c r="D107" s="21" t="s">
        <v>157</v>
      </c>
      <c r="E107" s="45">
        <v>3</v>
      </c>
      <c r="F107" s="21">
        <v>1948</v>
      </c>
      <c r="G107" s="21">
        <v>1953</v>
      </c>
      <c r="H107" s="24" t="s">
        <v>24</v>
      </c>
      <c r="I107" s="25">
        <v>24375</v>
      </c>
      <c r="J107" s="25">
        <v>0</v>
      </c>
      <c r="K107" s="25">
        <v>0</v>
      </c>
      <c r="L107" s="27">
        <f t="shared" si="2"/>
        <v>24375</v>
      </c>
      <c r="M107" s="28"/>
      <c r="N107" s="28"/>
      <c r="O107" s="28"/>
    </row>
    <row r="108" spans="1:15" x14ac:dyDescent="0.35">
      <c r="A108">
        <v>454</v>
      </c>
      <c r="B108" s="21">
        <v>1940</v>
      </c>
      <c r="C108" s="21" t="s">
        <v>29</v>
      </c>
      <c r="D108" s="21" t="s">
        <v>157</v>
      </c>
      <c r="E108" s="45">
        <v>5</v>
      </c>
      <c r="F108" s="21">
        <v>1944</v>
      </c>
      <c r="G108" s="28">
        <v>1964</v>
      </c>
      <c r="H108" s="24" t="s">
        <v>24</v>
      </c>
      <c r="I108" s="25">
        <v>103440</v>
      </c>
      <c r="J108" s="25">
        <v>0</v>
      </c>
      <c r="K108" s="25">
        <v>0</v>
      </c>
      <c r="L108" s="27">
        <f t="shared" si="2"/>
        <v>103440</v>
      </c>
      <c r="M108" s="28"/>
      <c r="N108" s="28"/>
      <c r="O108" s="28"/>
    </row>
    <row r="109" spans="1:15" x14ac:dyDescent="0.35">
      <c r="A109">
        <v>458</v>
      </c>
      <c r="B109" s="21">
        <v>1940</v>
      </c>
      <c r="C109" s="21" t="s">
        <v>29</v>
      </c>
      <c r="D109" s="21" t="s">
        <v>157</v>
      </c>
      <c r="E109" s="45">
        <v>2</v>
      </c>
      <c r="F109" s="21">
        <v>1943</v>
      </c>
      <c r="G109" s="28">
        <v>1945</v>
      </c>
      <c r="H109" s="24" t="s">
        <v>24</v>
      </c>
      <c r="I109" s="47">
        <v>493125</v>
      </c>
      <c r="J109" s="25">
        <v>0</v>
      </c>
      <c r="K109" s="25">
        <v>0</v>
      </c>
      <c r="L109" s="27">
        <f t="shared" si="2"/>
        <v>493125</v>
      </c>
      <c r="M109" s="28"/>
      <c r="N109" s="28"/>
      <c r="O109" s="28"/>
    </row>
    <row r="110" spans="1:15" x14ac:dyDescent="0.35">
      <c r="A110">
        <v>465</v>
      </c>
      <c r="B110" s="21">
        <v>1940</v>
      </c>
      <c r="C110" s="21" t="s">
        <v>29</v>
      </c>
      <c r="D110" s="21" t="s">
        <v>157</v>
      </c>
      <c r="E110" s="45">
        <v>2.5</v>
      </c>
      <c r="F110" s="28">
        <v>1944</v>
      </c>
      <c r="G110" s="28">
        <v>1949</v>
      </c>
      <c r="H110" s="24" t="s">
        <v>24</v>
      </c>
      <c r="I110" s="25">
        <v>643500</v>
      </c>
      <c r="J110" s="25">
        <v>0</v>
      </c>
      <c r="K110" s="25">
        <v>0</v>
      </c>
      <c r="L110" s="27">
        <f t="shared" si="2"/>
        <v>643500</v>
      </c>
      <c r="M110" s="28"/>
      <c r="N110" s="28"/>
      <c r="O110" s="28"/>
    </row>
    <row r="111" spans="1:15" x14ac:dyDescent="0.35">
      <c r="A111">
        <v>471</v>
      </c>
      <c r="B111" s="21">
        <v>1940</v>
      </c>
      <c r="C111" s="21" t="s">
        <v>29</v>
      </c>
      <c r="D111" s="21" t="s">
        <v>157</v>
      </c>
      <c r="E111" s="45">
        <v>3</v>
      </c>
      <c r="F111" s="21">
        <v>1948</v>
      </c>
      <c r="G111" s="21">
        <v>1953</v>
      </c>
      <c r="H111" s="24" t="s">
        <v>24</v>
      </c>
      <c r="I111" s="25">
        <v>125000</v>
      </c>
      <c r="J111" s="25">
        <v>0</v>
      </c>
      <c r="K111" s="25">
        <v>0</v>
      </c>
      <c r="L111" s="27">
        <f t="shared" si="2"/>
        <v>125000</v>
      </c>
      <c r="M111" s="28"/>
      <c r="N111" s="28"/>
      <c r="O111" s="28"/>
    </row>
    <row r="112" spans="1:15" x14ac:dyDescent="0.35">
      <c r="A112">
        <v>485</v>
      </c>
      <c r="B112" s="21">
        <v>1941</v>
      </c>
      <c r="C112" s="21" t="s">
        <v>29</v>
      </c>
      <c r="D112" s="21" t="s">
        <v>157</v>
      </c>
      <c r="E112" s="45">
        <v>5</v>
      </c>
      <c r="F112" s="21">
        <v>1944</v>
      </c>
      <c r="G112" s="28">
        <v>1964</v>
      </c>
      <c r="H112" s="24" t="s">
        <v>24</v>
      </c>
      <c r="I112" s="25">
        <v>102720</v>
      </c>
      <c r="J112" s="25">
        <v>0</v>
      </c>
      <c r="K112" s="25">
        <v>0</v>
      </c>
      <c r="L112" s="27">
        <f t="shared" si="2"/>
        <v>102720</v>
      </c>
      <c r="M112" s="28"/>
      <c r="N112" s="28"/>
      <c r="O112" s="28"/>
    </row>
    <row r="113" spans="1:15" x14ac:dyDescent="0.35">
      <c r="A113">
        <v>488</v>
      </c>
      <c r="B113" s="21">
        <v>1941</v>
      </c>
      <c r="C113" s="21" t="s">
        <v>29</v>
      </c>
      <c r="D113" s="21" t="s">
        <v>157</v>
      </c>
      <c r="E113" s="45">
        <v>2</v>
      </c>
      <c r="F113" s="21">
        <v>1943</v>
      </c>
      <c r="G113" s="28">
        <v>1945</v>
      </c>
      <c r="H113" s="24" t="s">
        <v>24</v>
      </c>
      <c r="I113" s="25">
        <v>497500</v>
      </c>
      <c r="J113" s="25">
        <v>0</v>
      </c>
      <c r="K113" s="25">
        <v>0</v>
      </c>
      <c r="L113" s="27">
        <f t="shared" si="2"/>
        <v>497500</v>
      </c>
      <c r="M113" s="28"/>
      <c r="N113" s="28"/>
      <c r="O113" s="28"/>
    </row>
    <row r="114" spans="1:15" x14ac:dyDescent="0.35">
      <c r="A114">
        <v>497</v>
      </c>
      <c r="B114" s="21">
        <v>1941</v>
      </c>
      <c r="C114" s="21" t="s">
        <v>29</v>
      </c>
      <c r="D114" s="21" t="s">
        <v>157</v>
      </c>
      <c r="E114" s="45">
        <v>2.5</v>
      </c>
      <c r="F114" s="28">
        <v>1944</v>
      </c>
      <c r="G114" s="28">
        <v>1949</v>
      </c>
      <c r="H114" s="24" t="s">
        <v>24</v>
      </c>
      <c r="I114" s="25">
        <v>663300</v>
      </c>
      <c r="J114" s="25">
        <v>0</v>
      </c>
      <c r="K114" s="25">
        <v>0</v>
      </c>
      <c r="L114" s="27">
        <f t="shared" si="2"/>
        <v>663300</v>
      </c>
      <c r="M114" s="28"/>
      <c r="N114" s="28"/>
      <c r="O114" s="28"/>
    </row>
    <row r="115" spans="1:15" x14ac:dyDescent="0.35">
      <c r="A115">
        <v>503</v>
      </c>
      <c r="B115" s="21">
        <v>1941</v>
      </c>
      <c r="C115" s="21" t="s">
        <v>29</v>
      </c>
      <c r="D115" s="21" t="s">
        <v>157</v>
      </c>
      <c r="E115" s="45">
        <v>3</v>
      </c>
      <c r="F115" s="21">
        <v>1948</v>
      </c>
      <c r="G115" s="21">
        <v>1953</v>
      </c>
      <c r="H115" s="24" t="s">
        <v>24</v>
      </c>
      <c r="I115" s="25">
        <v>328000</v>
      </c>
      <c r="J115" s="25">
        <v>0</v>
      </c>
      <c r="K115" s="25">
        <v>0</v>
      </c>
      <c r="L115" s="27">
        <f t="shared" si="2"/>
        <v>328000</v>
      </c>
      <c r="M115" s="28"/>
      <c r="N115" s="28"/>
      <c r="O115" s="28"/>
    </row>
    <row r="116" spans="1:15" x14ac:dyDescent="0.35">
      <c r="A116">
        <v>517</v>
      </c>
      <c r="B116" s="21">
        <v>1942</v>
      </c>
      <c r="C116" s="21" t="s">
        <v>29</v>
      </c>
      <c r="D116" s="21" t="s">
        <v>157</v>
      </c>
      <c r="E116" s="45">
        <v>5</v>
      </c>
      <c r="F116" s="21">
        <v>1944</v>
      </c>
      <c r="G116" s="28">
        <v>1964</v>
      </c>
      <c r="H116" s="24" t="s">
        <v>24</v>
      </c>
      <c r="I116" s="25">
        <v>1047500</v>
      </c>
      <c r="J116" s="25">
        <v>0</v>
      </c>
      <c r="K116" s="25">
        <v>0</v>
      </c>
      <c r="L116" s="27">
        <f t="shared" si="2"/>
        <v>1047500</v>
      </c>
      <c r="M116" s="28"/>
      <c r="N116" s="28"/>
      <c r="O116" s="28"/>
    </row>
    <row r="117" spans="1:15" x14ac:dyDescent="0.35">
      <c r="A117">
        <v>520</v>
      </c>
      <c r="B117" s="21">
        <v>1942</v>
      </c>
      <c r="C117" s="21" t="s">
        <v>29</v>
      </c>
      <c r="D117" s="21" t="s">
        <v>157</v>
      </c>
      <c r="E117" s="45">
        <v>2</v>
      </c>
      <c r="F117" s="21">
        <v>1943</v>
      </c>
      <c r="G117" s="28">
        <v>1945</v>
      </c>
      <c r="H117" s="24" t="s">
        <v>24</v>
      </c>
      <c r="I117" s="25">
        <v>1500000</v>
      </c>
      <c r="J117" s="25">
        <v>0</v>
      </c>
      <c r="K117" s="25">
        <v>0</v>
      </c>
      <c r="L117" s="27">
        <f t="shared" si="2"/>
        <v>1500000</v>
      </c>
      <c r="M117" s="28"/>
      <c r="N117" s="28"/>
      <c r="O117" s="28"/>
    </row>
    <row r="118" spans="1:15" x14ac:dyDescent="0.35">
      <c r="A118">
        <v>530</v>
      </c>
      <c r="B118" s="21">
        <v>1942</v>
      </c>
      <c r="C118" s="21" t="s">
        <v>29</v>
      </c>
      <c r="D118" s="21" t="s">
        <v>157</v>
      </c>
      <c r="E118" s="45">
        <v>2.5</v>
      </c>
      <c r="F118" s="28">
        <v>1944</v>
      </c>
      <c r="G118" s="28">
        <v>1949</v>
      </c>
      <c r="H118" s="24" t="s">
        <v>24</v>
      </c>
      <c r="I118" s="25">
        <v>664950</v>
      </c>
      <c r="J118" s="25">
        <v>0</v>
      </c>
      <c r="K118" s="25">
        <v>0</v>
      </c>
      <c r="L118" s="27">
        <f t="shared" si="2"/>
        <v>664950</v>
      </c>
      <c r="M118" s="28"/>
      <c r="N118" s="28"/>
      <c r="O118" s="28"/>
    </row>
    <row r="119" spans="1:15" x14ac:dyDescent="0.35">
      <c r="A119">
        <v>535</v>
      </c>
      <c r="B119" s="21">
        <v>1942</v>
      </c>
      <c r="C119" s="21" t="s">
        <v>29</v>
      </c>
      <c r="D119" s="21" t="s">
        <v>157</v>
      </c>
      <c r="E119" s="45">
        <v>3</v>
      </c>
      <c r="F119" s="21">
        <v>1948</v>
      </c>
      <c r="G119" s="21">
        <v>1953</v>
      </c>
      <c r="H119" s="24" t="s">
        <v>24</v>
      </c>
      <c r="I119" s="25">
        <v>774375</v>
      </c>
      <c r="J119" s="25">
        <v>0</v>
      </c>
      <c r="K119" s="25">
        <v>0</v>
      </c>
      <c r="L119" s="27">
        <f t="shared" si="2"/>
        <v>774375</v>
      </c>
      <c r="M119" s="28"/>
      <c r="N119" s="28"/>
      <c r="O119" s="28"/>
    </row>
    <row r="120" spans="1:15" x14ac:dyDescent="0.35">
      <c r="A120">
        <v>548</v>
      </c>
      <c r="B120" s="21">
        <v>1943</v>
      </c>
      <c r="C120" s="21" t="s">
        <v>29</v>
      </c>
      <c r="D120" s="21" t="s">
        <v>157</v>
      </c>
      <c r="E120" s="45">
        <v>5</v>
      </c>
      <c r="F120" s="21">
        <v>1944</v>
      </c>
      <c r="G120" s="28">
        <v>1964</v>
      </c>
      <c r="H120" s="24" t="s">
        <v>24</v>
      </c>
      <c r="I120" s="25">
        <v>2072500</v>
      </c>
      <c r="J120" s="25">
        <v>0</v>
      </c>
      <c r="K120" s="25">
        <v>0</v>
      </c>
      <c r="L120" s="27">
        <f t="shared" si="2"/>
        <v>2072500</v>
      </c>
      <c r="M120" s="28"/>
      <c r="N120" s="28"/>
      <c r="O120" s="28"/>
    </row>
    <row r="121" spans="1:15" x14ac:dyDescent="0.35">
      <c r="A121">
        <v>551</v>
      </c>
      <c r="B121" s="21">
        <v>1943</v>
      </c>
      <c r="C121" s="21" t="s">
        <v>29</v>
      </c>
      <c r="D121" s="21" t="s">
        <v>157</v>
      </c>
      <c r="E121" s="45">
        <v>2</v>
      </c>
      <c r="F121" s="21">
        <v>1943</v>
      </c>
      <c r="G121" s="28">
        <v>1945</v>
      </c>
      <c r="H121" s="24" t="s">
        <v>24</v>
      </c>
      <c r="I121" s="25">
        <v>1509375</v>
      </c>
      <c r="J121" s="25">
        <v>0</v>
      </c>
      <c r="K121" s="25">
        <v>0</v>
      </c>
      <c r="L121" s="27">
        <f t="shared" si="2"/>
        <v>1509375</v>
      </c>
      <c r="M121" s="28"/>
      <c r="N121" s="28"/>
      <c r="O121" s="28"/>
    </row>
    <row r="122" spans="1:15" x14ac:dyDescent="0.35">
      <c r="A122">
        <v>561</v>
      </c>
      <c r="B122" s="21">
        <v>1943</v>
      </c>
      <c r="C122" s="21" t="s">
        <v>29</v>
      </c>
      <c r="D122" s="21" t="s">
        <v>157</v>
      </c>
      <c r="E122" s="45">
        <v>2.5</v>
      </c>
      <c r="F122" s="28">
        <v>1944</v>
      </c>
      <c r="G122" s="28">
        <v>1949</v>
      </c>
      <c r="H122" s="24" t="s">
        <v>24</v>
      </c>
      <c r="I122" s="25">
        <v>1526250</v>
      </c>
      <c r="J122" s="25">
        <v>0</v>
      </c>
      <c r="K122" s="25">
        <v>0</v>
      </c>
      <c r="L122" s="27">
        <f t="shared" si="2"/>
        <v>1526250</v>
      </c>
      <c r="M122" s="28"/>
      <c r="N122" s="28"/>
      <c r="O122" s="28"/>
    </row>
    <row r="123" spans="1:15" x14ac:dyDescent="0.35">
      <c r="A123">
        <v>565</v>
      </c>
      <c r="B123" s="21">
        <v>1943</v>
      </c>
      <c r="C123" s="21" t="s">
        <v>29</v>
      </c>
      <c r="D123" s="21" t="s">
        <v>157</v>
      </c>
      <c r="E123" s="45">
        <v>3</v>
      </c>
      <c r="F123" s="21">
        <v>1948</v>
      </c>
      <c r="G123" s="21">
        <v>1953</v>
      </c>
      <c r="H123" s="24" t="s">
        <v>24</v>
      </c>
      <c r="I123" s="25">
        <v>1552500</v>
      </c>
      <c r="J123" s="25">
        <v>0</v>
      </c>
      <c r="K123" s="25">
        <v>0</v>
      </c>
      <c r="L123" s="27">
        <f t="shared" si="2"/>
        <v>1552500</v>
      </c>
      <c r="M123" s="28"/>
      <c r="N123" s="28"/>
      <c r="O123" s="28"/>
    </row>
    <row r="124" spans="1:15" x14ac:dyDescent="0.35">
      <c r="A124">
        <v>578</v>
      </c>
      <c r="B124" s="28">
        <v>1944</v>
      </c>
      <c r="C124" s="21" t="s">
        <v>29</v>
      </c>
      <c r="D124" s="21" t="s">
        <v>157</v>
      </c>
      <c r="E124" s="45">
        <v>2</v>
      </c>
      <c r="F124" s="21">
        <v>1943</v>
      </c>
      <c r="G124" s="28">
        <v>1945</v>
      </c>
      <c r="H124" s="24" t="s">
        <v>24</v>
      </c>
      <c r="I124" s="25">
        <v>1511250</v>
      </c>
      <c r="J124" s="25">
        <v>0</v>
      </c>
      <c r="K124" s="25">
        <v>0</v>
      </c>
      <c r="L124" s="27">
        <f t="shared" si="2"/>
        <v>1511250</v>
      </c>
      <c r="M124" s="28"/>
      <c r="N124" s="28"/>
      <c r="O124" s="28"/>
    </row>
    <row r="125" spans="1:15" x14ac:dyDescent="0.35">
      <c r="A125">
        <v>588</v>
      </c>
      <c r="B125" s="28">
        <v>1944</v>
      </c>
      <c r="C125" s="21" t="s">
        <v>29</v>
      </c>
      <c r="D125" s="21" t="s">
        <v>157</v>
      </c>
      <c r="E125" s="45">
        <v>2.5</v>
      </c>
      <c r="F125" s="28">
        <v>1944</v>
      </c>
      <c r="G125" s="28">
        <v>1949</v>
      </c>
      <c r="H125" s="24" t="s">
        <v>24</v>
      </c>
      <c r="I125" s="25">
        <v>2040000</v>
      </c>
      <c r="J125" s="25">
        <v>0</v>
      </c>
      <c r="K125" s="25">
        <v>0</v>
      </c>
      <c r="L125" s="27">
        <f t="shared" si="2"/>
        <v>2040000</v>
      </c>
      <c r="M125" s="28"/>
      <c r="N125" s="28"/>
      <c r="O125" s="28"/>
    </row>
    <row r="126" spans="1:15" x14ac:dyDescent="0.35">
      <c r="A126">
        <v>592</v>
      </c>
      <c r="B126" s="28">
        <v>1944</v>
      </c>
      <c r="C126" s="21" t="s">
        <v>29</v>
      </c>
      <c r="D126" s="21" t="s">
        <v>157</v>
      </c>
      <c r="E126" s="45">
        <v>3</v>
      </c>
      <c r="F126" s="21">
        <v>1948</v>
      </c>
      <c r="G126" s="21">
        <v>1953</v>
      </c>
      <c r="H126" s="24" t="s">
        <v>24</v>
      </c>
      <c r="I126" s="25">
        <v>1552500</v>
      </c>
      <c r="J126" s="25">
        <v>0</v>
      </c>
      <c r="K126" s="25">
        <v>0</v>
      </c>
      <c r="L126" s="27">
        <f t="shared" si="2"/>
        <v>1552500</v>
      </c>
      <c r="M126" s="28"/>
      <c r="N126" s="28"/>
      <c r="O126" s="28"/>
    </row>
    <row r="127" spans="1:15" x14ac:dyDescent="0.35">
      <c r="A127">
        <v>615</v>
      </c>
      <c r="B127" s="21">
        <v>1945</v>
      </c>
      <c r="C127" s="21" t="s">
        <v>29</v>
      </c>
      <c r="D127" s="21" t="s">
        <v>157</v>
      </c>
      <c r="E127" s="45">
        <v>2.5</v>
      </c>
      <c r="F127" s="28">
        <v>1944</v>
      </c>
      <c r="G127" s="28">
        <v>1949</v>
      </c>
      <c r="H127" s="24" t="s">
        <v>24</v>
      </c>
      <c r="I127" s="25">
        <v>2550000</v>
      </c>
      <c r="J127" s="25">
        <v>0</v>
      </c>
      <c r="K127" s="25">
        <v>0</v>
      </c>
      <c r="L127" s="27">
        <f t="shared" si="2"/>
        <v>2550000</v>
      </c>
      <c r="M127" s="28"/>
      <c r="N127" s="28"/>
      <c r="O127" s="28"/>
    </row>
    <row r="128" spans="1:15" x14ac:dyDescent="0.35">
      <c r="A128">
        <v>619</v>
      </c>
      <c r="B128" s="21">
        <v>1945</v>
      </c>
      <c r="C128" s="21" t="s">
        <v>29</v>
      </c>
      <c r="D128" s="21" t="s">
        <v>157</v>
      </c>
      <c r="E128" s="45">
        <v>3</v>
      </c>
      <c r="F128" s="21">
        <v>1948</v>
      </c>
      <c r="G128" s="21">
        <v>1953</v>
      </c>
      <c r="H128" s="24" t="s">
        <v>24</v>
      </c>
      <c r="I128" s="25">
        <v>1545000</v>
      </c>
      <c r="J128" s="25">
        <v>0</v>
      </c>
      <c r="K128" s="25">
        <v>0</v>
      </c>
      <c r="L128" s="27">
        <f t="shared" si="2"/>
        <v>1545000</v>
      </c>
      <c r="M128" s="28"/>
      <c r="N128" s="28"/>
      <c r="O128" s="28"/>
    </row>
    <row r="129" spans="1:15" x14ac:dyDescent="0.35">
      <c r="A129">
        <v>638</v>
      </c>
      <c r="B129" s="21">
        <v>1946</v>
      </c>
      <c r="C129" s="21" t="s">
        <v>29</v>
      </c>
      <c r="D129" s="21" t="s">
        <v>157</v>
      </c>
      <c r="E129" s="45">
        <v>3</v>
      </c>
      <c r="F129" s="21">
        <v>1948</v>
      </c>
      <c r="G129" s="21">
        <v>1953</v>
      </c>
      <c r="H129" s="24" t="s">
        <v>24</v>
      </c>
      <c r="I129" s="25">
        <v>1541250</v>
      </c>
      <c r="J129" s="25">
        <v>0</v>
      </c>
      <c r="K129" s="25">
        <v>0</v>
      </c>
      <c r="L129" s="27">
        <f t="shared" si="2"/>
        <v>1541250</v>
      </c>
      <c r="M129" s="28"/>
      <c r="N129" s="28"/>
      <c r="O129" s="28"/>
    </row>
    <row r="130" spans="1:15" x14ac:dyDescent="0.35">
      <c r="A130">
        <v>658</v>
      </c>
      <c r="B130" s="21">
        <v>1947</v>
      </c>
      <c r="C130" s="21" t="s">
        <v>29</v>
      </c>
      <c r="D130" s="21" t="s">
        <v>157</v>
      </c>
      <c r="E130" s="45">
        <v>3</v>
      </c>
      <c r="F130" s="21">
        <v>1948</v>
      </c>
      <c r="G130" s="21">
        <v>1953</v>
      </c>
      <c r="H130" s="24" t="s">
        <v>24</v>
      </c>
      <c r="I130" s="25">
        <v>1530000</v>
      </c>
      <c r="J130" s="25">
        <v>0</v>
      </c>
      <c r="K130" s="25">
        <v>0</v>
      </c>
      <c r="L130" s="27">
        <f t="shared" si="2"/>
        <v>1530000</v>
      </c>
      <c r="M130" s="28"/>
      <c r="N130" s="28"/>
      <c r="O130" s="28"/>
    </row>
    <row r="131" spans="1:15" x14ac:dyDescent="0.35">
      <c r="A131">
        <v>457</v>
      </c>
      <c r="B131" s="21">
        <v>1940</v>
      </c>
      <c r="C131" s="21" t="s">
        <v>59</v>
      </c>
      <c r="D131" s="21" t="s">
        <v>157</v>
      </c>
      <c r="E131" s="45">
        <v>4.5</v>
      </c>
      <c r="F131" s="21">
        <v>1940</v>
      </c>
      <c r="G131" s="28">
        <v>1944</v>
      </c>
      <c r="H131" s="24" t="s">
        <v>24</v>
      </c>
      <c r="I131" s="47">
        <v>47940</v>
      </c>
      <c r="J131" s="25">
        <v>0</v>
      </c>
      <c r="K131" s="25">
        <v>0</v>
      </c>
      <c r="L131" s="27">
        <f t="shared" si="2"/>
        <v>47940</v>
      </c>
      <c r="M131" s="28"/>
      <c r="N131" s="28"/>
      <c r="O131" s="28"/>
    </row>
    <row r="132" spans="1:15" x14ac:dyDescent="0.35">
      <c r="A132">
        <v>947</v>
      </c>
      <c r="B132" s="21">
        <v>1961</v>
      </c>
      <c r="C132" s="21" t="s">
        <v>77</v>
      </c>
      <c r="D132" s="21" t="s">
        <v>157</v>
      </c>
      <c r="E132" s="38">
        <v>3.5</v>
      </c>
      <c r="F132" s="21">
        <v>1969</v>
      </c>
      <c r="G132" s="21"/>
      <c r="H132" s="24" t="s">
        <v>24</v>
      </c>
      <c r="I132" s="47">
        <v>1614186</v>
      </c>
      <c r="J132" s="25">
        <v>14</v>
      </c>
      <c r="K132" s="25">
        <v>2</v>
      </c>
      <c r="L132" s="27">
        <f t="shared" si="2"/>
        <v>1614186.7083333333</v>
      </c>
      <c r="M132" s="28"/>
      <c r="N132" s="28"/>
      <c r="O132" s="28"/>
    </row>
    <row r="133" spans="1:15" x14ac:dyDescent="0.35">
      <c r="A133">
        <v>971</v>
      </c>
      <c r="B133" s="21">
        <v>1962</v>
      </c>
      <c r="C133" s="28" t="s">
        <v>77</v>
      </c>
      <c r="D133" s="21" t="s">
        <v>157</v>
      </c>
      <c r="E133" s="45">
        <v>3.5</v>
      </c>
      <c r="F133" s="28">
        <v>1969</v>
      </c>
      <c r="G133" s="28"/>
      <c r="H133" s="24" t="s">
        <v>24</v>
      </c>
      <c r="I133" s="25">
        <v>1700660</v>
      </c>
      <c r="J133" s="25">
        <v>19</v>
      </c>
      <c r="K133" s="25">
        <v>92</v>
      </c>
      <c r="L133" s="27">
        <f>I133+J133/20+K133/2000</f>
        <v>1700660.996</v>
      </c>
      <c r="M133" s="28"/>
      <c r="N133" s="28"/>
      <c r="O133" s="28"/>
    </row>
    <row r="134" spans="1:15" x14ac:dyDescent="0.35">
      <c r="A134">
        <v>419</v>
      </c>
      <c r="B134" s="21">
        <v>1938</v>
      </c>
      <c r="C134" s="28" t="s">
        <v>56</v>
      </c>
      <c r="D134" s="21" t="s">
        <v>170</v>
      </c>
      <c r="E134" s="45">
        <v>3.5</v>
      </c>
      <c r="F134" s="21">
        <v>1960</v>
      </c>
      <c r="G134" s="28">
        <v>1964</v>
      </c>
      <c r="H134" s="24" t="s">
        <v>24</v>
      </c>
      <c r="I134" s="25">
        <v>22534</v>
      </c>
      <c r="J134" s="25">
        <v>13</v>
      </c>
      <c r="K134" s="25">
        <v>3</v>
      </c>
      <c r="L134" s="27">
        <f t="shared" ref="L134:L149" si="3">I134+J134/20+K134/240</f>
        <v>22534.662500000002</v>
      </c>
      <c r="M134" s="28"/>
      <c r="N134" s="28"/>
      <c r="O134" s="28"/>
    </row>
    <row r="135" spans="1:15" x14ac:dyDescent="0.35">
      <c r="A135">
        <v>447</v>
      </c>
      <c r="B135" s="21">
        <v>1939</v>
      </c>
      <c r="C135" s="28" t="s">
        <v>56</v>
      </c>
      <c r="D135" s="21" t="s">
        <v>170</v>
      </c>
      <c r="E135" s="45">
        <v>3.5</v>
      </c>
      <c r="F135" s="21">
        <v>1960</v>
      </c>
      <c r="G135" s="28">
        <v>1964</v>
      </c>
      <c r="H135" s="24" t="s">
        <v>24</v>
      </c>
      <c r="I135" s="25">
        <v>21772</v>
      </c>
      <c r="J135" s="25">
        <v>12</v>
      </c>
      <c r="K135" s="25">
        <v>5</v>
      </c>
      <c r="L135" s="27">
        <f t="shared" si="3"/>
        <v>21772.620833333331</v>
      </c>
      <c r="M135" s="28"/>
      <c r="N135" s="28"/>
      <c r="O135" s="28"/>
    </row>
    <row r="136" spans="1:15" x14ac:dyDescent="0.35">
      <c r="A136">
        <v>480</v>
      </c>
      <c r="B136" s="21">
        <v>1940</v>
      </c>
      <c r="C136" s="28" t="s">
        <v>56</v>
      </c>
      <c r="D136" s="21" t="s">
        <v>170</v>
      </c>
      <c r="E136" s="45">
        <v>3.5</v>
      </c>
      <c r="F136" s="21">
        <v>1960</v>
      </c>
      <c r="G136" s="28">
        <v>1964</v>
      </c>
      <c r="H136" s="24" t="s">
        <v>24</v>
      </c>
      <c r="I136" s="25">
        <v>21228</v>
      </c>
      <c r="J136" s="25">
        <v>6</v>
      </c>
      <c r="K136" s="25">
        <v>1</v>
      </c>
      <c r="L136" s="27">
        <f t="shared" si="3"/>
        <v>21228.304166666665</v>
      </c>
      <c r="M136" s="28"/>
      <c r="N136" s="28"/>
      <c r="O136" s="28"/>
    </row>
    <row r="137" spans="1:15" x14ac:dyDescent="0.35">
      <c r="A137">
        <v>512</v>
      </c>
      <c r="B137" s="21">
        <v>1941</v>
      </c>
      <c r="C137" s="28" t="s">
        <v>56</v>
      </c>
      <c r="D137" s="21" t="s">
        <v>170</v>
      </c>
      <c r="E137" s="45">
        <v>3.5</v>
      </c>
      <c r="F137" s="21">
        <v>1960</v>
      </c>
      <c r="G137" s="28">
        <v>1964</v>
      </c>
      <c r="H137" s="24" t="s">
        <v>24</v>
      </c>
      <c r="I137" s="25">
        <v>21990</v>
      </c>
      <c r="J137" s="25">
        <v>6</v>
      </c>
      <c r="K137" s="25">
        <v>11</v>
      </c>
      <c r="L137" s="27">
        <f t="shared" si="3"/>
        <v>21990.345833333333</v>
      </c>
      <c r="M137" s="28"/>
      <c r="N137" s="28"/>
      <c r="O137" s="28"/>
    </row>
    <row r="138" spans="1:15" x14ac:dyDescent="0.35">
      <c r="A138">
        <v>543</v>
      </c>
      <c r="B138" s="21">
        <v>1942</v>
      </c>
      <c r="C138" s="28" t="s">
        <v>56</v>
      </c>
      <c r="D138" s="21" t="s">
        <v>170</v>
      </c>
      <c r="E138" s="45">
        <v>3.5</v>
      </c>
      <c r="F138" s="21">
        <v>1960</v>
      </c>
      <c r="G138" s="28">
        <v>1964</v>
      </c>
      <c r="H138" s="24" t="s">
        <v>24</v>
      </c>
      <c r="I138" s="25">
        <v>22425</v>
      </c>
      <c r="J138" s="25">
        <v>16</v>
      </c>
      <c r="K138" s="25">
        <v>0</v>
      </c>
      <c r="L138" s="27">
        <f t="shared" si="3"/>
        <v>22425.8</v>
      </c>
      <c r="M138" s="28"/>
      <c r="N138" s="28"/>
      <c r="O138" s="28"/>
    </row>
    <row r="139" spans="1:15" x14ac:dyDescent="0.35">
      <c r="A139">
        <v>573</v>
      </c>
      <c r="B139" s="21">
        <v>1943</v>
      </c>
      <c r="C139" s="28" t="s">
        <v>56</v>
      </c>
      <c r="D139" s="21" t="s">
        <v>170</v>
      </c>
      <c r="E139" s="45">
        <v>3.5</v>
      </c>
      <c r="F139" s="21">
        <v>1960</v>
      </c>
      <c r="G139" s="28">
        <v>1964</v>
      </c>
      <c r="H139" s="24" t="s">
        <v>24</v>
      </c>
      <c r="I139" s="25">
        <v>22643</v>
      </c>
      <c r="J139" s="25">
        <v>10</v>
      </c>
      <c r="K139" s="25">
        <v>6</v>
      </c>
      <c r="L139" s="27">
        <f t="shared" si="3"/>
        <v>22643.525000000001</v>
      </c>
      <c r="M139" s="28"/>
      <c r="N139" s="28"/>
      <c r="O139" s="28"/>
    </row>
    <row r="140" spans="1:15" x14ac:dyDescent="0.35">
      <c r="A140">
        <v>408</v>
      </c>
      <c r="B140" s="21">
        <v>1938</v>
      </c>
      <c r="C140" s="21" t="s">
        <v>55</v>
      </c>
      <c r="D140" s="21" t="s">
        <v>155</v>
      </c>
      <c r="E140" s="45">
        <v>3.5</v>
      </c>
      <c r="F140" s="21">
        <v>1930</v>
      </c>
      <c r="G140" s="21">
        <v>1950</v>
      </c>
      <c r="H140" s="24" t="s">
        <v>24</v>
      </c>
      <c r="I140" s="25">
        <v>51000</v>
      </c>
      <c r="J140" s="25">
        <v>0</v>
      </c>
      <c r="K140" s="25">
        <v>0</v>
      </c>
      <c r="L140" s="27">
        <f t="shared" si="3"/>
        <v>51000</v>
      </c>
      <c r="M140" s="28"/>
      <c r="N140" s="28"/>
      <c r="O140" s="28"/>
    </row>
    <row r="141" spans="1:15" x14ac:dyDescent="0.35">
      <c r="A141">
        <v>437</v>
      </c>
      <c r="B141" s="21">
        <v>1939</v>
      </c>
      <c r="C141" s="21" t="s">
        <v>55</v>
      </c>
      <c r="D141" s="21" t="s">
        <v>155</v>
      </c>
      <c r="E141" s="45">
        <v>3.5</v>
      </c>
      <c r="F141" s="21">
        <v>1930</v>
      </c>
      <c r="G141" s="21">
        <v>1950</v>
      </c>
      <c r="H141" s="24" t="s">
        <v>24</v>
      </c>
      <c r="I141" s="25">
        <v>80400</v>
      </c>
      <c r="J141" s="25">
        <v>0</v>
      </c>
      <c r="K141" s="25">
        <v>0</v>
      </c>
      <c r="L141" s="27">
        <f t="shared" si="3"/>
        <v>80400</v>
      </c>
      <c r="M141" s="28"/>
      <c r="N141" s="28"/>
      <c r="O141" s="28"/>
    </row>
    <row r="142" spans="1:15" x14ac:dyDescent="0.35">
      <c r="A142">
        <v>813</v>
      </c>
      <c r="B142" s="21">
        <v>1955</v>
      </c>
      <c r="C142" s="28" t="s">
        <v>71</v>
      </c>
      <c r="D142" s="21" t="s">
        <v>157</v>
      </c>
      <c r="E142" s="45">
        <v>2</v>
      </c>
      <c r="F142" s="21">
        <v>1960</v>
      </c>
      <c r="G142" s="28"/>
      <c r="H142" s="24" t="s">
        <v>24</v>
      </c>
      <c r="I142" s="25">
        <v>2760000</v>
      </c>
      <c r="J142" s="25">
        <v>0</v>
      </c>
      <c r="K142" s="25">
        <v>0</v>
      </c>
      <c r="L142" s="27">
        <f t="shared" si="3"/>
        <v>2760000</v>
      </c>
      <c r="M142" s="28"/>
      <c r="N142" s="28"/>
      <c r="O142" s="28"/>
    </row>
    <row r="143" spans="1:15" x14ac:dyDescent="0.35">
      <c r="A143">
        <v>830</v>
      </c>
      <c r="B143" s="21">
        <v>1956</v>
      </c>
      <c r="C143" s="28" t="s">
        <v>71</v>
      </c>
      <c r="D143" s="21" t="s">
        <v>157</v>
      </c>
      <c r="E143" s="45">
        <v>2</v>
      </c>
      <c r="F143" s="28">
        <v>1960</v>
      </c>
      <c r="G143" s="28"/>
      <c r="H143" s="24" t="s">
        <v>24</v>
      </c>
      <c r="I143" s="25">
        <v>2745000</v>
      </c>
      <c r="J143" s="25">
        <v>0</v>
      </c>
      <c r="K143" s="25">
        <v>0</v>
      </c>
      <c r="L143" s="27">
        <f t="shared" si="3"/>
        <v>2745000</v>
      </c>
      <c r="M143" s="28"/>
      <c r="N143" s="28"/>
      <c r="O143" s="28"/>
    </row>
    <row r="144" spans="1:15" x14ac:dyDescent="0.35">
      <c r="A144">
        <v>848</v>
      </c>
      <c r="B144" s="21">
        <v>1957</v>
      </c>
      <c r="C144" s="28" t="s">
        <v>71</v>
      </c>
      <c r="D144" s="21" t="s">
        <v>157</v>
      </c>
      <c r="E144" s="45">
        <v>2</v>
      </c>
      <c r="F144" s="28">
        <v>1960</v>
      </c>
      <c r="G144" s="28"/>
      <c r="H144" s="24" t="s">
        <v>24</v>
      </c>
      <c r="I144" s="25">
        <v>2820000</v>
      </c>
      <c r="J144" s="25">
        <v>0</v>
      </c>
      <c r="K144" s="25">
        <v>0</v>
      </c>
      <c r="L144" s="27">
        <f t="shared" si="3"/>
        <v>2820000</v>
      </c>
      <c r="M144" s="28"/>
      <c r="N144" s="28"/>
      <c r="O144" s="28"/>
    </row>
    <row r="145" spans="1:15" x14ac:dyDescent="0.35">
      <c r="A145">
        <v>867</v>
      </c>
      <c r="B145" s="21">
        <v>1958</v>
      </c>
      <c r="C145" s="21" t="s">
        <v>71</v>
      </c>
      <c r="D145" s="21" t="s">
        <v>157</v>
      </c>
      <c r="E145" s="38">
        <v>2</v>
      </c>
      <c r="F145" s="21">
        <v>1960</v>
      </c>
      <c r="G145" s="21"/>
      <c r="H145" s="24" t="s">
        <v>24</v>
      </c>
      <c r="I145" s="47">
        <v>970000</v>
      </c>
      <c r="J145" s="25">
        <v>0</v>
      </c>
      <c r="K145" s="25">
        <v>0</v>
      </c>
      <c r="L145" s="27">
        <f t="shared" si="3"/>
        <v>970000</v>
      </c>
      <c r="M145" s="28"/>
      <c r="N145" s="28"/>
      <c r="O145" s="28"/>
    </row>
    <row r="146" spans="1:15" x14ac:dyDescent="0.35">
      <c r="A146">
        <v>868</v>
      </c>
      <c r="B146" s="21">
        <v>1958</v>
      </c>
      <c r="C146" s="21" t="s">
        <v>71</v>
      </c>
      <c r="D146" s="21" t="s">
        <v>157</v>
      </c>
      <c r="E146" s="38">
        <v>3</v>
      </c>
      <c r="F146" s="21">
        <v>1960</v>
      </c>
      <c r="G146" s="21"/>
      <c r="H146" s="24" t="s">
        <v>24</v>
      </c>
      <c r="I146" s="47">
        <v>1970000</v>
      </c>
      <c r="J146" s="25"/>
      <c r="K146" s="25"/>
      <c r="L146" s="27">
        <f t="shared" si="3"/>
        <v>1970000</v>
      </c>
      <c r="M146" s="28"/>
      <c r="N146" s="28"/>
      <c r="O146" s="28"/>
    </row>
    <row r="147" spans="1:15" x14ac:dyDescent="0.35">
      <c r="A147">
        <v>887</v>
      </c>
      <c r="B147" s="21">
        <v>1959</v>
      </c>
      <c r="C147" s="21" t="s">
        <v>71</v>
      </c>
      <c r="D147" s="21" t="s">
        <v>157</v>
      </c>
      <c r="E147" s="38">
        <v>2</v>
      </c>
      <c r="F147" s="21">
        <v>1960</v>
      </c>
      <c r="G147" s="21"/>
      <c r="H147" s="24" t="s">
        <v>24</v>
      </c>
      <c r="I147" s="47">
        <v>4554000</v>
      </c>
      <c r="J147" s="25">
        <v>0</v>
      </c>
      <c r="K147" s="25">
        <v>0</v>
      </c>
      <c r="L147" s="27">
        <f t="shared" si="3"/>
        <v>4554000</v>
      </c>
      <c r="M147" s="28"/>
      <c r="N147" s="28"/>
      <c r="O147" s="28"/>
    </row>
    <row r="148" spans="1:15" x14ac:dyDescent="0.35">
      <c r="A148">
        <v>889</v>
      </c>
      <c r="B148" s="21">
        <v>1959</v>
      </c>
      <c r="C148" s="21" t="s">
        <v>71</v>
      </c>
      <c r="D148" s="21" t="s">
        <v>157</v>
      </c>
      <c r="E148" s="38">
        <v>3</v>
      </c>
      <c r="F148" s="21">
        <v>1962</v>
      </c>
      <c r="G148" s="21">
        <v>1963</v>
      </c>
      <c r="H148" s="24" t="s">
        <v>24</v>
      </c>
      <c r="I148" s="47">
        <v>2880000</v>
      </c>
      <c r="J148" s="25">
        <v>0</v>
      </c>
      <c r="K148" s="25">
        <v>0</v>
      </c>
      <c r="L148" s="27">
        <f t="shared" si="3"/>
        <v>2880000</v>
      </c>
      <c r="M148" s="28"/>
      <c r="N148" s="28"/>
      <c r="O148" s="28"/>
    </row>
    <row r="149" spans="1:15" x14ac:dyDescent="0.35">
      <c r="A149">
        <v>913</v>
      </c>
      <c r="B149" s="21">
        <v>1960</v>
      </c>
      <c r="C149" s="21" t="s">
        <v>71</v>
      </c>
      <c r="D149" s="21" t="s">
        <v>157</v>
      </c>
      <c r="E149" s="38">
        <v>3</v>
      </c>
      <c r="F149" s="21">
        <v>1962</v>
      </c>
      <c r="G149" s="21">
        <v>1963</v>
      </c>
      <c r="H149" s="24" t="s">
        <v>24</v>
      </c>
      <c r="I149" s="47">
        <v>1870000</v>
      </c>
      <c r="J149" s="25">
        <v>0</v>
      </c>
      <c r="K149" s="25">
        <v>0</v>
      </c>
      <c r="L149" s="27">
        <f t="shared" si="3"/>
        <v>1870000</v>
      </c>
      <c r="M149" s="28"/>
      <c r="N149" s="28"/>
      <c r="O149" s="28"/>
    </row>
    <row r="150" spans="1:15" x14ac:dyDescent="0.35">
      <c r="A150">
        <v>989</v>
      </c>
      <c r="B150" s="21">
        <v>1963</v>
      </c>
      <c r="C150" s="21" t="s">
        <v>71</v>
      </c>
      <c r="D150" s="21" t="s">
        <v>157</v>
      </c>
      <c r="E150" s="38">
        <v>2.5</v>
      </c>
      <c r="F150" s="21">
        <v>1963</v>
      </c>
      <c r="G150" s="21">
        <v>1964</v>
      </c>
      <c r="H150" s="24" t="s">
        <v>24</v>
      </c>
      <c r="I150" s="47">
        <v>7205444</v>
      </c>
      <c r="J150" s="25">
        <v>15</v>
      </c>
      <c r="K150" s="25">
        <v>90</v>
      </c>
      <c r="L150" s="27">
        <f>I150+J150/20+K150/2000</f>
        <v>7205444.7949999999</v>
      </c>
      <c r="M150" s="28"/>
      <c r="N150" s="28"/>
      <c r="O150" s="28"/>
    </row>
    <row r="151" spans="1:15" x14ac:dyDescent="0.35">
      <c r="A151">
        <v>993</v>
      </c>
      <c r="B151" s="21">
        <v>1963</v>
      </c>
      <c r="C151" s="21" t="s">
        <v>71</v>
      </c>
      <c r="D151" s="21" t="s">
        <v>157</v>
      </c>
      <c r="E151" s="38">
        <v>5.5</v>
      </c>
      <c r="F151" s="21">
        <v>1966</v>
      </c>
      <c r="G151" s="21"/>
      <c r="H151" s="24" t="s">
        <v>24</v>
      </c>
      <c r="I151" s="47">
        <v>10349704</v>
      </c>
      <c r="J151" s="25">
        <v>16</v>
      </c>
      <c r="K151" s="25">
        <v>50</v>
      </c>
      <c r="L151" s="27">
        <f>I151+J151/20+K151/2000</f>
        <v>10349704.825000001</v>
      </c>
      <c r="M151" s="28"/>
      <c r="N151" s="28"/>
      <c r="O151" s="28"/>
    </row>
    <row r="152" spans="1:15" x14ac:dyDescent="0.35">
      <c r="A152">
        <v>680</v>
      </c>
      <c r="B152" s="21">
        <v>1948</v>
      </c>
      <c r="C152" s="21" t="s">
        <v>63</v>
      </c>
      <c r="D152" s="21" t="s">
        <v>157</v>
      </c>
      <c r="E152" s="45">
        <v>1.75</v>
      </c>
      <c r="F152" s="28">
        <v>1950</v>
      </c>
      <c r="G152" s="28"/>
      <c r="H152" s="24" t="s">
        <v>24</v>
      </c>
      <c r="I152" s="25">
        <v>1010000</v>
      </c>
      <c r="J152" s="25">
        <v>0</v>
      </c>
      <c r="K152" s="25">
        <v>0</v>
      </c>
      <c r="L152" s="27">
        <f t="shared" ref="L152:L159" si="4">I152+J152/20+K152/240</f>
        <v>1010000</v>
      </c>
      <c r="M152" s="28"/>
      <c r="N152" s="28"/>
      <c r="O152" s="28"/>
    </row>
    <row r="153" spans="1:15" x14ac:dyDescent="0.35">
      <c r="A153">
        <v>697</v>
      </c>
      <c r="B153" s="21">
        <v>1949</v>
      </c>
      <c r="C153" s="21" t="s">
        <v>63</v>
      </c>
      <c r="D153" s="21" t="s">
        <v>157</v>
      </c>
      <c r="E153" s="45">
        <v>1.75</v>
      </c>
      <c r="F153" s="28">
        <v>1950</v>
      </c>
      <c r="G153" s="28"/>
      <c r="H153" s="24" t="s">
        <v>24</v>
      </c>
      <c r="I153" s="25">
        <v>1000000</v>
      </c>
      <c r="J153" s="25">
        <v>0</v>
      </c>
      <c r="K153" s="25">
        <v>0</v>
      </c>
      <c r="L153" s="27">
        <f t="shared" si="4"/>
        <v>1000000</v>
      </c>
      <c r="M153" s="28"/>
      <c r="N153" s="28"/>
      <c r="O153" s="28"/>
    </row>
    <row r="154" spans="1:15" x14ac:dyDescent="0.35">
      <c r="A154">
        <v>719</v>
      </c>
      <c r="B154" s="21">
        <v>1950</v>
      </c>
      <c r="C154" s="21" t="s">
        <v>63</v>
      </c>
      <c r="D154" s="21" t="s">
        <v>157</v>
      </c>
      <c r="E154" s="45">
        <v>2.25</v>
      </c>
      <c r="F154" s="21">
        <v>1955</v>
      </c>
      <c r="G154" s="28"/>
      <c r="H154" s="24" t="s">
        <v>24</v>
      </c>
      <c r="I154" s="25">
        <v>3026250</v>
      </c>
      <c r="J154" s="25">
        <v>0</v>
      </c>
      <c r="K154" s="25">
        <v>0</v>
      </c>
      <c r="L154" s="27">
        <f t="shared" si="4"/>
        <v>3026250</v>
      </c>
      <c r="M154" s="28"/>
      <c r="N154" s="28"/>
      <c r="O154" s="28"/>
    </row>
    <row r="155" spans="1:15" x14ac:dyDescent="0.35">
      <c r="A155">
        <v>735</v>
      </c>
      <c r="B155" s="21">
        <v>1951</v>
      </c>
      <c r="C155" s="21" t="s">
        <v>63</v>
      </c>
      <c r="D155" s="21" t="s">
        <v>157</v>
      </c>
      <c r="E155" s="45">
        <v>2.25</v>
      </c>
      <c r="F155" s="21">
        <v>1955</v>
      </c>
      <c r="G155" s="28"/>
      <c r="H155" s="24" t="s">
        <v>24</v>
      </c>
      <c r="I155" s="25">
        <v>3530625</v>
      </c>
      <c r="J155" s="25">
        <v>0</v>
      </c>
      <c r="K155" s="25">
        <v>0</v>
      </c>
      <c r="L155" s="27">
        <f t="shared" si="4"/>
        <v>3530625</v>
      </c>
      <c r="M155" s="28"/>
      <c r="N155" s="28"/>
      <c r="O155" s="28"/>
    </row>
    <row r="156" spans="1:15" x14ac:dyDescent="0.35">
      <c r="A156">
        <v>753</v>
      </c>
      <c r="B156" s="21">
        <v>1952</v>
      </c>
      <c r="C156" s="21" t="s">
        <v>63</v>
      </c>
      <c r="D156" s="21" t="s">
        <v>157</v>
      </c>
      <c r="E156" s="45">
        <v>2.25</v>
      </c>
      <c r="F156" s="21">
        <v>1955</v>
      </c>
      <c r="G156" s="28"/>
      <c r="H156" s="24" t="s">
        <v>24</v>
      </c>
      <c r="I156" s="25">
        <v>4837500</v>
      </c>
      <c r="J156" s="25">
        <v>0</v>
      </c>
      <c r="K156" s="25">
        <v>0</v>
      </c>
      <c r="L156" s="27">
        <f t="shared" si="4"/>
        <v>4837500</v>
      </c>
      <c r="M156" s="28"/>
      <c r="N156" s="28"/>
      <c r="O156" s="28"/>
    </row>
    <row r="157" spans="1:15" x14ac:dyDescent="0.35">
      <c r="A157">
        <v>773</v>
      </c>
      <c r="B157" s="21">
        <v>1953</v>
      </c>
      <c r="C157" s="21" t="s">
        <v>63</v>
      </c>
      <c r="D157" s="21" t="s">
        <v>157</v>
      </c>
      <c r="E157" s="45">
        <v>2.25</v>
      </c>
      <c r="F157" s="21">
        <v>1955</v>
      </c>
      <c r="G157" s="28"/>
      <c r="H157" s="24" t="s">
        <v>24</v>
      </c>
      <c r="I157" s="25">
        <v>4975000</v>
      </c>
      <c r="J157" s="25">
        <v>0</v>
      </c>
      <c r="K157" s="25">
        <v>0</v>
      </c>
      <c r="L157" s="27">
        <f t="shared" si="4"/>
        <v>4975000</v>
      </c>
      <c r="M157" s="28"/>
      <c r="N157" s="28"/>
      <c r="O157" s="28"/>
    </row>
    <row r="158" spans="1:15" x14ac:dyDescent="0.35">
      <c r="A158">
        <v>790</v>
      </c>
      <c r="B158" s="21">
        <v>1954</v>
      </c>
      <c r="C158" s="21" t="s">
        <v>63</v>
      </c>
      <c r="D158" s="21" t="s">
        <v>157</v>
      </c>
      <c r="E158" s="45">
        <v>2.25</v>
      </c>
      <c r="F158" s="21">
        <v>1955</v>
      </c>
      <c r="G158" s="28"/>
      <c r="H158" s="24" t="s">
        <v>24</v>
      </c>
      <c r="I158" s="25">
        <v>8020000</v>
      </c>
      <c r="J158" s="25">
        <v>0</v>
      </c>
      <c r="K158" s="25">
        <v>0</v>
      </c>
      <c r="L158" s="27">
        <f t="shared" si="4"/>
        <v>8020000</v>
      </c>
      <c r="M158" s="28"/>
      <c r="N158" s="28"/>
      <c r="O158" s="28"/>
    </row>
    <row r="159" spans="1:15" x14ac:dyDescent="0.35">
      <c r="A159">
        <v>944</v>
      </c>
      <c r="B159" s="21">
        <v>1961</v>
      </c>
      <c r="C159" s="21" t="s">
        <v>76</v>
      </c>
      <c r="D159" s="21" t="s">
        <v>157</v>
      </c>
      <c r="E159" s="38">
        <v>5.5</v>
      </c>
      <c r="F159" s="21">
        <v>1966</v>
      </c>
      <c r="G159" s="21"/>
      <c r="H159" s="24" t="s">
        <v>24</v>
      </c>
      <c r="I159" s="47">
        <v>2962500</v>
      </c>
      <c r="J159" s="25">
        <v>0</v>
      </c>
      <c r="K159" s="25">
        <v>0</v>
      </c>
      <c r="L159" s="27">
        <f t="shared" si="4"/>
        <v>2962500</v>
      </c>
      <c r="M159" s="28"/>
      <c r="N159" s="28"/>
      <c r="O159" s="28"/>
    </row>
    <row r="160" spans="1:15" x14ac:dyDescent="0.35">
      <c r="A160">
        <v>969</v>
      </c>
      <c r="B160" s="21">
        <v>1962</v>
      </c>
      <c r="C160" s="28" t="s">
        <v>76</v>
      </c>
      <c r="D160" s="21" t="s">
        <v>157</v>
      </c>
      <c r="E160" s="45">
        <v>5.5</v>
      </c>
      <c r="F160" s="28">
        <v>1966</v>
      </c>
      <c r="G160" s="28"/>
      <c r="H160" s="24" t="s">
        <v>24</v>
      </c>
      <c r="I160" s="25">
        <v>10147759</v>
      </c>
      <c r="J160" s="25">
        <v>13</v>
      </c>
      <c r="K160" s="25">
        <v>33</v>
      </c>
      <c r="L160" s="27">
        <f>I160+J160/20+K160/2000</f>
        <v>10147759.6665</v>
      </c>
      <c r="M160" s="28"/>
      <c r="N160" s="28"/>
      <c r="O160" s="28"/>
    </row>
    <row r="161" spans="1:15" x14ac:dyDescent="0.35">
      <c r="A161">
        <v>1016</v>
      </c>
      <c r="B161" s="21">
        <v>1964</v>
      </c>
      <c r="C161" s="21" t="s">
        <v>84</v>
      </c>
      <c r="D161" s="21" t="s">
        <v>157</v>
      </c>
      <c r="E161" s="38"/>
      <c r="F161" s="21"/>
      <c r="G161" s="21"/>
      <c r="H161" s="24" t="s">
        <v>24</v>
      </c>
      <c r="I161" s="47">
        <v>28038917</v>
      </c>
      <c r="J161" s="47">
        <v>11</v>
      </c>
      <c r="K161" s="47">
        <v>68</v>
      </c>
      <c r="L161" s="27">
        <f>I161+J161/20+K161/2000</f>
        <v>28038917.584000003</v>
      </c>
      <c r="M161" s="28"/>
      <c r="N161" s="28"/>
      <c r="O161" s="28"/>
    </row>
    <row r="162" spans="1:15" x14ac:dyDescent="0.35">
      <c r="A162">
        <v>1029</v>
      </c>
      <c r="B162" s="21">
        <v>1965</v>
      </c>
      <c r="C162" s="21" t="s">
        <v>84</v>
      </c>
      <c r="D162" s="21" t="s">
        <v>157</v>
      </c>
      <c r="E162" s="38"/>
      <c r="F162" s="21"/>
      <c r="G162" s="21"/>
      <c r="H162" s="24" t="s">
        <v>24</v>
      </c>
      <c r="I162" s="47">
        <v>27780236</v>
      </c>
      <c r="J162" s="25">
        <v>8</v>
      </c>
      <c r="K162" s="25">
        <v>92</v>
      </c>
      <c r="L162" s="27">
        <f>I162+J162/20+K162/2000</f>
        <v>27780236.445999999</v>
      </c>
      <c r="M162" s="28"/>
      <c r="N162" s="28"/>
      <c r="O162" s="28"/>
    </row>
    <row r="163" spans="1:15" x14ac:dyDescent="0.35">
      <c r="A163">
        <v>1041</v>
      </c>
      <c r="B163" s="21">
        <v>1966</v>
      </c>
      <c r="C163" s="21" t="s">
        <v>84</v>
      </c>
      <c r="D163" s="21" t="s">
        <v>157</v>
      </c>
      <c r="E163" s="38"/>
      <c r="F163" s="21"/>
      <c r="G163" s="21"/>
      <c r="H163" s="24" t="s">
        <v>24</v>
      </c>
      <c r="I163" s="47">
        <v>28525602</v>
      </c>
      <c r="J163" s="25">
        <v>1</v>
      </c>
      <c r="K163" s="25">
        <v>0</v>
      </c>
      <c r="L163" s="27">
        <f>I163+J163/20+K163/2000</f>
        <v>28525602.050000001</v>
      </c>
      <c r="M163" s="28"/>
      <c r="N163" s="28"/>
      <c r="O163" s="28"/>
    </row>
    <row r="164" spans="1:15" x14ac:dyDescent="0.35">
      <c r="A164">
        <v>129</v>
      </c>
      <c r="B164" s="21">
        <v>1929</v>
      </c>
      <c r="C164" s="28" t="s">
        <v>38</v>
      </c>
      <c r="D164" s="21" t="s">
        <v>155</v>
      </c>
      <c r="E164" s="45">
        <v>5</v>
      </c>
      <c r="F164" s="28">
        <v>1946</v>
      </c>
      <c r="G164" s="28">
        <v>1953</v>
      </c>
      <c r="H164" s="24" t="s">
        <v>24</v>
      </c>
      <c r="I164" s="25">
        <v>7575</v>
      </c>
      <c r="J164" s="25">
        <v>0</v>
      </c>
      <c r="K164" s="25">
        <v>0</v>
      </c>
      <c r="L164" s="27">
        <f>I164+J164/20+K164/240</f>
        <v>7575</v>
      </c>
      <c r="M164" s="28"/>
      <c r="N164" s="28"/>
      <c r="O164" s="28"/>
    </row>
    <row r="165" spans="1:15" x14ac:dyDescent="0.35">
      <c r="A165">
        <v>169</v>
      </c>
      <c r="B165" s="21">
        <v>1930</v>
      </c>
      <c r="C165" s="28" t="s">
        <v>38</v>
      </c>
      <c r="D165" s="21" t="s">
        <v>155</v>
      </c>
      <c r="E165" s="45">
        <v>5</v>
      </c>
      <c r="F165" s="28">
        <v>1946</v>
      </c>
      <c r="G165" s="28">
        <v>1953</v>
      </c>
      <c r="H165" s="24" t="s">
        <v>24</v>
      </c>
      <c r="I165" s="25">
        <v>7425</v>
      </c>
      <c r="J165" s="25">
        <v>0</v>
      </c>
      <c r="K165" s="25">
        <v>0</v>
      </c>
      <c r="L165" s="27">
        <f>I165+J165/20+K165/240</f>
        <v>7425</v>
      </c>
      <c r="M165" s="28"/>
      <c r="N165" s="28"/>
      <c r="O165" s="28"/>
    </row>
    <row r="166" spans="1:15" x14ac:dyDescent="0.35">
      <c r="A166">
        <v>203</v>
      </c>
      <c r="B166" s="21">
        <v>1931</v>
      </c>
      <c r="C166" s="28" t="s">
        <v>38</v>
      </c>
      <c r="D166" s="21" t="s">
        <v>155</v>
      </c>
      <c r="E166" s="45">
        <v>5</v>
      </c>
      <c r="F166" s="28">
        <v>1946</v>
      </c>
      <c r="G166" s="28">
        <v>1953</v>
      </c>
      <c r="H166" s="24" t="s">
        <v>24</v>
      </c>
      <c r="I166" s="25">
        <v>7650</v>
      </c>
      <c r="J166" s="25">
        <v>0</v>
      </c>
      <c r="K166" s="25">
        <v>0</v>
      </c>
      <c r="L166" s="27">
        <f>I166+J166/20+K166/240</f>
        <v>7650</v>
      </c>
      <c r="M166" s="28"/>
      <c r="N166" s="28"/>
      <c r="O166" s="28"/>
    </row>
    <row r="167" spans="1:15" x14ac:dyDescent="0.35">
      <c r="A167">
        <v>994</v>
      </c>
      <c r="B167" s="21">
        <v>1963</v>
      </c>
      <c r="C167" s="21" t="s">
        <v>80</v>
      </c>
      <c r="D167" s="21" t="s">
        <v>157</v>
      </c>
      <c r="E167" s="38">
        <v>3</v>
      </c>
      <c r="F167" s="21">
        <v>1966</v>
      </c>
      <c r="G167" s="21">
        <v>1968</v>
      </c>
      <c r="H167" s="24" t="s">
        <v>24</v>
      </c>
      <c r="I167" s="47">
        <v>3237500</v>
      </c>
      <c r="J167" s="25">
        <v>0</v>
      </c>
      <c r="K167" s="25">
        <v>0</v>
      </c>
      <c r="L167" s="27">
        <f>I167+J167/20+K167/2000</f>
        <v>3237500</v>
      </c>
      <c r="M167" s="28"/>
      <c r="N167" s="28"/>
      <c r="O167" s="28"/>
    </row>
    <row r="168" spans="1:15" x14ac:dyDescent="0.35">
      <c r="A168">
        <v>330</v>
      </c>
      <c r="B168" s="21">
        <v>1935</v>
      </c>
      <c r="C168" s="21" t="s">
        <v>49</v>
      </c>
      <c r="D168" s="21" t="s">
        <v>157</v>
      </c>
      <c r="E168" s="45">
        <v>3</v>
      </c>
      <c r="F168" s="21">
        <v>1959</v>
      </c>
      <c r="G168" s="21">
        <v>1969</v>
      </c>
      <c r="H168" s="24" t="s">
        <v>24</v>
      </c>
      <c r="I168" s="25">
        <v>49680</v>
      </c>
      <c r="J168" s="25">
        <v>0</v>
      </c>
      <c r="K168" s="25">
        <v>0</v>
      </c>
      <c r="L168" s="27">
        <f t="shared" ref="L168:L199" si="5">I168+J168/20+K168/240</f>
        <v>49680</v>
      </c>
      <c r="M168" s="28"/>
      <c r="N168" s="28"/>
      <c r="O168" s="28"/>
    </row>
    <row r="169" spans="1:15" x14ac:dyDescent="0.35">
      <c r="A169">
        <v>357</v>
      </c>
      <c r="B169" s="21">
        <v>1936</v>
      </c>
      <c r="C169" s="28" t="s">
        <v>49</v>
      </c>
      <c r="D169" s="21" t="s">
        <v>157</v>
      </c>
      <c r="E169" s="45">
        <v>2.5</v>
      </c>
      <c r="F169" s="21">
        <v>1956</v>
      </c>
      <c r="G169" s="28">
        <v>1961</v>
      </c>
      <c r="H169" s="24" t="s">
        <v>24</v>
      </c>
      <c r="I169" s="25">
        <v>103234</v>
      </c>
      <c r="J169" s="25">
        <v>19</v>
      </c>
      <c r="K169" s="25">
        <v>8</v>
      </c>
      <c r="L169" s="27">
        <f t="shared" si="5"/>
        <v>103234.98333333334</v>
      </c>
      <c r="M169" s="28"/>
      <c r="N169" s="28"/>
      <c r="O169" s="28"/>
    </row>
    <row r="170" spans="1:15" x14ac:dyDescent="0.35">
      <c r="A170">
        <v>359</v>
      </c>
      <c r="B170" s="21">
        <v>1936</v>
      </c>
      <c r="C170" s="28" t="s">
        <v>49</v>
      </c>
      <c r="D170" s="21" t="s">
        <v>157</v>
      </c>
      <c r="E170" s="45">
        <v>3</v>
      </c>
      <c r="F170" s="21">
        <v>1959</v>
      </c>
      <c r="G170" s="28">
        <v>1969</v>
      </c>
      <c r="H170" s="24" t="s">
        <v>24</v>
      </c>
      <c r="I170" s="25">
        <v>124572</v>
      </c>
      <c r="J170" s="25">
        <v>19</v>
      </c>
      <c r="K170" s="25">
        <v>1</v>
      </c>
      <c r="L170" s="27">
        <f t="shared" si="5"/>
        <v>124572.95416666666</v>
      </c>
      <c r="M170" s="28"/>
      <c r="N170" s="28"/>
      <c r="O170" s="28"/>
    </row>
    <row r="171" spans="1:15" x14ac:dyDescent="0.35">
      <c r="A171">
        <v>386</v>
      </c>
      <c r="B171" s="21">
        <v>1937</v>
      </c>
      <c r="C171" s="28" t="s">
        <v>49</v>
      </c>
      <c r="D171" s="21" t="s">
        <v>157</v>
      </c>
      <c r="E171" s="45">
        <v>2.5</v>
      </c>
      <c r="F171" s="21">
        <v>1956</v>
      </c>
      <c r="G171" s="28">
        <v>1961</v>
      </c>
      <c r="H171" s="24" t="s">
        <v>24</v>
      </c>
      <c r="I171" s="25">
        <v>115087</v>
      </c>
      <c r="J171" s="25">
        <v>10</v>
      </c>
      <c r="K171" s="25">
        <v>0</v>
      </c>
      <c r="L171" s="27">
        <f t="shared" si="5"/>
        <v>115087.5</v>
      </c>
      <c r="M171" s="28"/>
      <c r="N171" s="28"/>
      <c r="O171" s="28"/>
    </row>
    <row r="172" spans="1:15" x14ac:dyDescent="0.35">
      <c r="A172">
        <v>388</v>
      </c>
      <c r="B172" s="21">
        <v>1937</v>
      </c>
      <c r="C172" s="28" t="s">
        <v>49</v>
      </c>
      <c r="D172" s="21" t="s">
        <v>157</v>
      </c>
      <c r="E172" s="45">
        <v>3</v>
      </c>
      <c r="F172" s="21">
        <v>1959</v>
      </c>
      <c r="G172" s="28">
        <v>1969</v>
      </c>
      <c r="H172" s="24" t="s">
        <v>24</v>
      </c>
      <c r="I172" s="25">
        <v>111935</v>
      </c>
      <c r="J172" s="25">
        <v>2</v>
      </c>
      <c r="K172" s="25">
        <v>4</v>
      </c>
      <c r="L172" s="27">
        <f t="shared" si="5"/>
        <v>111935.11666666667</v>
      </c>
      <c r="M172" s="28"/>
      <c r="N172" s="28"/>
      <c r="O172" s="28"/>
    </row>
    <row r="173" spans="1:15" x14ac:dyDescent="0.35">
      <c r="A173">
        <v>418</v>
      </c>
      <c r="B173" s="21">
        <v>1938</v>
      </c>
      <c r="C173" s="28" t="s">
        <v>49</v>
      </c>
      <c r="D173" s="21" t="s">
        <v>157</v>
      </c>
      <c r="E173" s="45">
        <v>2.5</v>
      </c>
      <c r="F173" s="21">
        <v>1956</v>
      </c>
      <c r="G173" s="28">
        <v>1961</v>
      </c>
      <c r="H173" s="24" t="s">
        <v>24</v>
      </c>
      <c r="I173" s="25">
        <v>122850</v>
      </c>
      <c r="J173" s="25">
        <v>0</v>
      </c>
      <c r="K173" s="25">
        <v>0</v>
      </c>
      <c r="L173" s="27">
        <f t="shared" si="5"/>
        <v>122850</v>
      </c>
      <c r="M173" s="28"/>
      <c r="N173" s="28"/>
      <c r="O173" s="28"/>
    </row>
    <row r="174" spans="1:15" x14ac:dyDescent="0.35">
      <c r="A174">
        <v>422</v>
      </c>
      <c r="B174" s="21">
        <v>1938</v>
      </c>
      <c r="C174" s="28" t="s">
        <v>49</v>
      </c>
      <c r="D174" s="21" t="s">
        <v>157</v>
      </c>
      <c r="E174" s="45">
        <v>3</v>
      </c>
      <c r="F174" s="21">
        <v>1959</v>
      </c>
      <c r="G174" s="28">
        <v>1969</v>
      </c>
      <c r="H174" s="24" t="s">
        <v>24</v>
      </c>
      <c r="I174" s="25">
        <v>117652</v>
      </c>
      <c r="J174" s="25">
        <v>4</v>
      </c>
      <c r="K174" s="25">
        <v>8</v>
      </c>
      <c r="L174" s="27">
        <f t="shared" si="5"/>
        <v>117652.23333333334</v>
      </c>
      <c r="M174" s="28"/>
      <c r="N174" s="28"/>
      <c r="O174" s="28"/>
    </row>
    <row r="175" spans="1:15" x14ac:dyDescent="0.35">
      <c r="A175">
        <v>446</v>
      </c>
      <c r="B175" s="21">
        <v>1939</v>
      </c>
      <c r="C175" s="28" t="s">
        <v>49</v>
      </c>
      <c r="D175" s="21" t="s">
        <v>157</v>
      </c>
      <c r="E175" s="45">
        <v>2.5</v>
      </c>
      <c r="F175" s="21">
        <v>1956</v>
      </c>
      <c r="G175" s="28">
        <v>1961</v>
      </c>
      <c r="H175" s="24" t="s">
        <v>24</v>
      </c>
      <c r="I175" s="25">
        <v>114075</v>
      </c>
      <c r="J175" s="25">
        <v>0</v>
      </c>
      <c r="K175" s="25">
        <v>0</v>
      </c>
      <c r="L175" s="27">
        <f t="shared" si="5"/>
        <v>114075</v>
      </c>
      <c r="M175" s="28"/>
      <c r="N175" s="28"/>
      <c r="O175" s="28"/>
    </row>
    <row r="176" spans="1:15" x14ac:dyDescent="0.35">
      <c r="A176">
        <v>450</v>
      </c>
      <c r="B176" s="21">
        <v>1939</v>
      </c>
      <c r="C176" s="28" t="s">
        <v>49</v>
      </c>
      <c r="D176" s="21" t="s">
        <v>157</v>
      </c>
      <c r="E176" s="45">
        <v>3</v>
      </c>
      <c r="F176" s="21">
        <v>1959</v>
      </c>
      <c r="G176" s="28">
        <v>1969</v>
      </c>
      <c r="H176" s="24" t="s">
        <v>24</v>
      </c>
      <c r="I176" s="25">
        <v>111333</v>
      </c>
      <c r="J176" s="25">
        <v>6</v>
      </c>
      <c r="K176" s="25">
        <v>4</v>
      </c>
      <c r="L176" s="27">
        <f t="shared" si="5"/>
        <v>111333.31666666667</v>
      </c>
      <c r="M176" s="28"/>
      <c r="N176" s="28"/>
      <c r="O176" s="28"/>
    </row>
    <row r="177" spans="1:15" x14ac:dyDescent="0.35">
      <c r="A177">
        <v>475</v>
      </c>
      <c r="B177" s="21">
        <v>1940</v>
      </c>
      <c r="C177" s="28" t="s">
        <v>49</v>
      </c>
      <c r="D177" s="21" t="s">
        <v>157</v>
      </c>
      <c r="E177" s="45">
        <v>2.75</v>
      </c>
      <c r="F177" s="21">
        <v>1952</v>
      </c>
      <c r="G177" s="28">
        <v>1957</v>
      </c>
      <c r="H177" s="24" t="s">
        <v>24</v>
      </c>
      <c r="I177" s="25">
        <v>95000</v>
      </c>
      <c r="J177" s="25">
        <v>0</v>
      </c>
      <c r="K177" s="25">
        <v>0</v>
      </c>
      <c r="L177" s="27">
        <f t="shared" si="5"/>
        <v>95000</v>
      </c>
      <c r="M177" s="28"/>
      <c r="N177" s="28"/>
      <c r="O177" s="28"/>
    </row>
    <row r="178" spans="1:15" x14ac:dyDescent="0.35">
      <c r="A178">
        <v>479</v>
      </c>
      <c r="B178" s="21">
        <v>1940</v>
      </c>
      <c r="C178" s="28" t="s">
        <v>49</v>
      </c>
      <c r="D178" s="21" t="s">
        <v>157</v>
      </c>
      <c r="E178" s="45">
        <v>2.5</v>
      </c>
      <c r="F178" s="21">
        <v>1956</v>
      </c>
      <c r="G178" s="28">
        <v>1961</v>
      </c>
      <c r="H178" s="24" t="s">
        <v>24</v>
      </c>
      <c r="I178" s="25">
        <v>120150</v>
      </c>
      <c r="J178" s="25">
        <v>0</v>
      </c>
      <c r="K178" s="25">
        <v>0</v>
      </c>
      <c r="L178" s="27">
        <f t="shared" si="5"/>
        <v>120150</v>
      </c>
      <c r="M178" s="28"/>
      <c r="N178" s="28"/>
      <c r="O178" s="28"/>
    </row>
    <row r="179" spans="1:15" x14ac:dyDescent="0.35">
      <c r="A179">
        <v>482</v>
      </c>
      <c r="B179" s="21">
        <v>1940</v>
      </c>
      <c r="C179" s="28" t="s">
        <v>49</v>
      </c>
      <c r="D179" s="21" t="s">
        <v>157</v>
      </c>
      <c r="E179" s="45">
        <v>3</v>
      </c>
      <c r="F179" s="21">
        <v>1959</v>
      </c>
      <c r="G179" s="28">
        <v>1969</v>
      </c>
      <c r="H179" s="24" t="s">
        <v>24</v>
      </c>
      <c r="I179" s="25">
        <v>114944</v>
      </c>
      <c r="J179" s="25">
        <v>2</v>
      </c>
      <c r="K179" s="25">
        <v>6</v>
      </c>
      <c r="L179" s="27">
        <f t="shared" si="5"/>
        <v>114944.125</v>
      </c>
      <c r="M179" s="28"/>
      <c r="N179" s="28"/>
      <c r="O179" s="28"/>
    </row>
    <row r="180" spans="1:15" x14ac:dyDescent="0.35">
      <c r="A180">
        <v>507</v>
      </c>
      <c r="B180" s="21">
        <v>1941</v>
      </c>
      <c r="C180" s="28" t="s">
        <v>49</v>
      </c>
      <c r="D180" s="21" t="s">
        <v>157</v>
      </c>
      <c r="E180" s="45">
        <v>2.75</v>
      </c>
      <c r="F180" s="21">
        <v>1952</v>
      </c>
      <c r="G180" s="28">
        <v>1957</v>
      </c>
      <c r="H180" s="24" t="s">
        <v>24</v>
      </c>
      <c r="I180" s="25">
        <v>294000</v>
      </c>
      <c r="J180" s="25">
        <v>0</v>
      </c>
      <c r="K180" s="25">
        <v>0</v>
      </c>
      <c r="L180" s="27">
        <f t="shared" si="5"/>
        <v>294000</v>
      </c>
      <c r="M180" s="28"/>
      <c r="N180" s="28"/>
      <c r="O180" s="28"/>
    </row>
    <row r="181" spans="1:15" x14ac:dyDescent="0.35">
      <c r="A181">
        <v>511</v>
      </c>
      <c r="B181" s="21">
        <v>1941</v>
      </c>
      <c r="C181" s="28" t="s">
        <v>49</v>
      </c>
      <c r="D181" s="21" t="s">
        <v>157</v>
      </c>
      <c r="E181" s="45">
        <v>2.5</v>
      </c>
      <c r="F181" s="21">
        <v>1956</v>
      </c>
      <c r="G181" s="28">
        <v>1961</v>
      </c>
      <c r="H181" s="24" t="s">
        <v>24</v>
      </c>
      <c r="I181" s="25">
        <v>126225</v>
      </c>
      <c r="J181" s="25">
        <v>0</v>
      </c>
      <c r="K181" s="25">
        <v>0</v>
      </c>
      <c r="L181" s="27">
        <f t="shared" si="5"/>
        <v>126225</v>
      </c>
      <c r="M181" s="28"/>
      <c r="N181" s="28"/>
      <c r="O181" s="28"/>
    </row>
    <row r="182" spans="1:15" x14ac:dyDescent="0.35">
      <c r="A182">
        <v>514</v>
      </c>
      <c r="B182" s="21">
        <v>1941</v>
      </c>
      <c r="C182" s="28" t="s">
        <v>49</v>
      </c>
      <c r="D182" s="21" t="s">
        <v>157</v>
      </c>
      <c r="E182" s="45">
        <v>3</v>
      </c>
      <c r="F182" s="21">
        <v>1959</v>
      </c>
      <c r="G182" s="28">
        <v>1969</v>
      </c>
      <c r="H182" s="24" t="s">
        <v>24</v>
      </c>
      <c r="I182" s="25">
        <v>120661</v>
      </c>
      <c r="J182" s="25">
        <v>4</v>
      </c>
      <c r="K182" s="25">
        <v>10</v>
      </c>
      <c r="L182" s="27">
        <f t="shared" si="5"/>
        <v>120661.24166666667</v>
      </c>
      <c r="M182" s="28"/>
      <c r="N182" s="28"/>
      <c r="O182" s="28"/>
    </row>
    <row r="183" spans="1:15" x14ac:dyDescent="0.35">
      <c r="A183">
        <v>539</v>
      </c>
      <c r="B183" s="21">
        <v>1942</v>
      </c>
      <c r="C183" s="28" t="s">
        <v>49</v>
      </c>
      <c r="D183" s="21" t="s">
        <v>157</v>
      </c>
      <c r="E183" s="45">
        <v>2.75</v>
      </c>
      <c r="F183" s="21">
        <v>1952</v>
      </c>
      <c r="G183" s="28">
        <v>1957</v>
      </c>
      <c r="H183" s="24" t="s">
        <v>24</v>
      </c>
      <c r="I183" s="25">
        <v>497500</v>
      </c>
      <c r="J183" s="25">
        <v>0</v>
      </c>
      <c r="K183" s="25">
        <v>0</v>
      </c>
      <c r="L183" s="27">
        <f t="shared" si="5"/>
        <v>497500</v>
      </c>
      <c r="M183" s="28"/>
      <c r="N183" s="28"/>
      <c r="O183" s="28"/>
    </row>
    <row r="184" spans="1:15" x14ac:dyDescent="0.35">
      <c r="A184">
        <v>542</v>
      </c>
      <c r="B184" s="21">
        <v>1942</v>
      </c>
      <c r="C184" s="28" t="s">
        <v>49</v>
      </c>
      <c r="D184" s="21" t="s">
        <v>157</v>
      </c>
      <c r="E184" s="45">
        <v>2.5</v>
      </c>
      <c r="F184" s="21">
        <v>1956</v>
      </c>
      <c r="G184" s="28">
        <v>1961</v>
      </c>
      <c r="H184" s="24" t="s">
        <v>24</v>
      </c>
      <c r="I184" s="25">
        <v>128925</v>
      </c>
      <c r="J184" s="25">
        <v>0</v>
      </c>
      <c r="K184" s="25">
        <v>0</v>
      </c>
      <c r="L184" s="27">
        <f t="shared" si="5"/>
        <v>128925</v>
      </c>
      <c r="M184" s="28"/>
      <c r="N184" s="28"/>
      <c r="O184" s="28"/>
    </row>
    <row r="185" spans="1:15" x14ac:dyDescent="0.35">
      <c r="A185">
        <v>547</v>
      </c>
      <c r="B185" s="21">
        <v>1942</v>
      </c>
      <c r="C185" s="28" t="s">
        <v>49</v>
      </c>
      <c r="D185" s="21" t="s">
        <v>157</v>
      </c>
      <c r="E185" s="45">
        <v>3</v>
      </c>
      <c r="F185" s="21">
        <v>1959</v>
      </c>
      <c r="G185" s="28">
        <v>1969</v>
      </c>
      <c r="H185" s="24" t="s">
        <v>24</v>
      </c>
      <c r="I185" s="25">
        <v>121864</v>
      </c>
      <c r="J185" s="25">
        <v>16</v>
      </c>
      <c r="K185" s="25">
        <v>11</v>
      </c>
      <c r="L185" s="27">
        <f t="shared" si="5"/>
        <v>121864.84583333334</v>
      </c>
      <c r="M185" s="28"/>
      <c r="N185" s="28"/>
      <c r="O185" s="28"/>
    </row>
    <row r="186" spans="1:15" x14ac:dyDescent="0.35">
      <c r="A186">
        <v>568</v>
      </c>
      <c r="B186" s="21">
        <v>1943</v>
      </c>
      <c r="C186" s="28" t="s">
        <v>49</v>
      </c>
      <c r="D186" s="21" t="s">
        <v>157</v>
      </c>
      <c r="E186" s="45">
        <v>2.75</v>
      </c>
      <c r="F186" s="21">
        <v>1952</v>
      </c>
      <c r="G186" s="28">
        <v>1957</v>
      </c>
      <c r="H186" s="24" t="s">
        <v>24</v>
      </c>
      <c r="I186" s="25">
        <v>920375</v>
      </c>
      <c r="J186" s="25">
        <v>0</v>
      </c>
      <c r="K186" s="25">
        <v>0</v>
      </c>
      <c r="L186" s="27">
        <f t="shared" si="5"/>
        <v>920375</v>
      </c>
      <c r="M186" s="28"/>
      <c r="N186" s="28"/>
      <c r="O186" s="28"/>
    </row>
    <row r="187" spans="1:15" x14ac:dyDescent="0.35">
      <c r="A187">
        <v>571</v>
      </c>
      <c r="B187" s="21">
        <v>1943</v>
      </c>
      <c r="C187" s="28" t="s">
        <v>49</v>
      </c>
      <c r="D187" s="21" t="s">
        <v>157</v>
      </c>
      <c r="E187" s="45">
        <v>2.5</v>
      </c>
      <c r="F187" s="21">
        <v>1956</v>
      </c>
      <c r="G187" s="28">
        <v>1961</v>
      </c>
      <c r="H187" s="24" t="s">
        <v>24</v>
      </c>
      <c r="I187" s="25">
        <v>128925</v>
      </c>
      <c r="J187" s="25">
        <v>0</v>
      </c>
      <c r="K187" s="25">
        <v>0</v>
      </c>
      <c r="L187" s="27">
        <f t="shared" si="5"/>
        <v>128925</v>
      </c>
      <c r="M187" s="28"/>
      <c r="N187" s="28"/>
      <c r="O187" s="28"/>
    </row>
    <row r="188" spans="1:15" x14ac:dyDescent="0.35">
      <c r="A188">
        <v>576</v>
      </c>
      <c r="B188" s="21">
        <v>1943</v>
      </c>
      <c r="C188" s="28" t="s">
        <v>49</v>
      </c>
      <c r="D188" s="21" t="s">
        <v>157</v>
      </c>
      <c r="E188" s="45">
        <v>3</v>
      </c>
      <c r="F188" s="21">
        <v>1959</v>
      </c>
      <c r="G188" s="28">
        <v>1969</v>
      </c>
      <c r="H188" s="24" t="s">
        <v>24</v>
      </c>
      <c r="I188" s="25">
        <v>132330</v>
      </c>
      <c r="J188" s="25">
        <v>0</v>
      </c>
      <c r="K188" s="25">
        <v>0</v>
      </c>
      <c r="L188" s="27">
        <f t="shared" si="5"/>
        <v>132330</v>
      </c>
      <c r="M188" s="28"/>
      <c r="N188" s="28"/>
      <c r="O188" s="28"/>
    </row>
    <row r="189" spans="1:15" x14ac:dyDescent="0.35">
      <c r="A189">
        <v>596</v>
      </c>
      <c r="B189" s="28">
        <v>1944</v>
      </c>
      <c r="C189" s="28" t="s">
        <v>49</v>
      </c>
      <c r="D189" s="21" t="s">
        <v>157</v>
      </c>
      <c r="E189" s="45">
        <v>2.75</v>
      </c>
      <c r="F189" s="21">
        <v>1952</v>
      </c>
      <c r="G189" s="28">
        <v>1957</v>
      </c>
      <c r="H189" s="24" t="s">
        <v>24</v>
      </c>
      <c r="I189" s="25">
        <v>1005000</v>
      </c>
      <c r="J189" s="25">
        <v>0</v>
      </c>
      <c r="K189" s="25">
        <v>0</v>
      </c>
      <c r="L189" s="27">
        <f t="shared" si="5"/>
        <v>1005000</v>
      </c>
      <c r="M189" s="28"/>
      <c r="N189" s="28"/>
      <c r="O189" s="28"/>
    </row>
    <row r="190" spans="1:15" x14ac:dyDescent="0.35">
      <c r="A190">
        <v>600</v>
      </c>
      <c r="B190" s="28">
        <v>1944</v>
      </c>
      <c r="C190" s="28" t="s">
        <v>49</v>
      </c>
      <c r="D190" s="21" t="s">
        <v>157</v>
      </c>
      <c r="E190" s="45">
        <v>2.5</v>
      </c>
      <c r="F190" s="21">
        <v>1956</v>
      </c>
      <c r="G190" s="28">
        <v>1961</v>
      </c>
      <c r="H190" s="24" t="s">
        <v>24</v>
      </c>
      <c r="I190" s="25">
        <v>482500</v>
      </c>
      <c r="J190" s="25">
        <v>0</v>
      </c>
      <c r="K190" s="25">
        <v>0</v>
      </c>
      <c r="L190" s="27">
        <f t="shared" si="5"/>
        <v>482500</v>
      </c>
      <c r="M190" s="28"/>
      <c r="N190" s="28"/>
      <c r="O190" s="28"/>
    </row>
    <row r="191" spans="1:15" x14ac:dyDescent="0.35">
      <c r="A191">
        <v>604</v>
      </c>
      <c r="B191" s="28">
        <v>1944</v>
      </c>
      <c r="C191" s="28" t="s">
        <v>49</v>
      </c>
      <c r="D191" s="21" t="s">
        <v>157</v>
      </c>
      <c r="E191" s="45">
        <v>3</v>
      </c>
      <c r="F191" s="28">
        <v>1959</v>
      </c>
      <c r="G191" s="28">
        <v>1969</v>
      </c>
      <c r="H191" s="24" t="s">
        <v>24</v>
      </c>
      <c r="I191" s="25">
        <v>522600</v>
      </c>
      <c r="J191" s="25">
        <v>0</v>
      </c>
      <c r="K191" s="25">
        <v>0</v>
      </c>
      <c r="L191" s="27">
        <f t="shared" si="5"/>
        <v>522600</v>
      </c>
      <c r="M191" s="28"/>
      <c r="N191" s="28"/>
      <c r="O191" s="28"/>
    </row>
    <row r="192" spans="1:15" x14ac:dyDescent="0.35">
      <c r="A192">
        <v>623</v>
      </c>
      <c r="B192" s="21">
        <v>1945</v>
      </c>
      <c r="C192" s="28" t="s">
        <v>49</v>
      </c>
      <c r="D192" s="21" t="s">
        <v>157</v>
      </c>
      <c r="E192" s="45">
        <v>2.75</v>
      </c>
      <c r="F192" s="21">
        <v>1952</v>
      </c>
      <c r="G192" s="28">
        <v>1957</v>
      </c>
      <c r="H192" s="24" t="s">
        <v>24</v>
      </c>
      <c r="I192" s="25">
        <v>1015000</v>
      </c>
      <c r="J192" s="25">
        <v>0</v>
      </c>
      <c r="K192" s="25">
        <v>0</v>
      </c>
      <c r="L192" s="27">
        <f t="shared" si="5"/>
        <v>1015000</v>
      </c>
      <c r="M192" s="28"/>
      <c r="N192" s="28"/>
      <c r="O192" s="28"/>
    </row>
    <row r="193" spans="1:15" x14ac:dyDescent="0.35">
      <c r="A193">
        <v>630</v>
      </c>
      <c r="B193" s="21">
        <v>1945</v>
      </c>
      <c r="C193" s="28" t="s">
        <v>49</v>
      </c>
      <c r="D193" s="21" t="s">
        <v>157</v>
      </c>
      <c r="E193" s="45">
        <v>3</v>
      </c>
      <c r="F193" s="28">
        <v>1959</v>
      </c>
      <c r="G193" s="28">
        <v>1969</v>
      </c>
      <c r="H193" s="24" t="s">
        <v>24</v>
      </c>
      <c r="I193" s="25">
        <v>525200</v>
      </c>
      <c r="J193" s="25">
        <v>0</v>
      </c>
      <c r="K193" s="25">
        <v>0</v>
      </c>
      <c r="L193" s="27">
        <f t="shared" si="5"/>
        <v>525200</v>
      </c>
      <c r="M193" s="28"/>
      <c r="N193" s="28"/>
      <c r="O193" s="28"/>
    </row>
    <row r="194" spans="1:15" x14ac:dyDescent="0.35">
      <c r="A194">
        <v>643</v>
      </c>
      <c r="B194" s="21">
        <v>1946</v>
      </c>
      <c r="C194" s="28" t="s">
        <v>49</v>
      </c>
      <c r="D194" s="21" t="s">
        <v>157</v>
      </c>
      <c r="E194" s="45">
        <v>2.75</v>
      </c>
      <c r="F194" s="21">
        <v>1952</v>
      </c>
      <c r="G194" s="28">
        <v>1957</v>
      </c>
      <c r="H194" s="24" t="s">
        <v>24</v>
      </c>
      <c r="I194" s="25">
        <v>1032500</v>
      </c>
      <c r="J194" s="25">
        <v>0</v>
      </c>
      <c r="K194" s="25">
        <v>0</v>
      </c>
      <c r="L194" s="27">
        <f t="shared" si="5"/>
        <v>1032500</v>
      </c>
      <c r="M194" s="28"/>
      <c r="N194" s="28"/>
      <c r="O194" s="28"/>
    </row>
    <row r="195" spans="1:15" x14ac:dyDescent="0.35">
      <c r="A195">
        <v>650</v>
      </c>
      <c r="B195" s="21">
        <v>1946</v>
      </c>
      <c r="C195" s="28" t="s">
        <v>49</v>
      </c>
      <c r="D195" s="21" t="s">
        <v>157</v>
      </c>
      <c r="E195" s="45">
        <v>3</v>
      </c>
      <c r="F195" s="28">
        <v>1959</v>
      </c>
      <c r="G195" s="28">
        <v>1969</v>
      </c>
      <c r="H195" s="24" t="s">
        <v>24</v>
      </c>
      <c r="I195" s="25">
        <v>546000</v>
      </c>
      <c r="J195" s="25">
        <v>0</v>
      </c>
      <c r="K195" s="25">
        <v>0</v>
      </c>
      <c r="L195" s="27">
        <f t="shared" si="5"/>
        <v>546000</v>
      </c>
      <c r="M195" s="28"/>
      <c r="N195" s="28"/>
      <c r="O195" s="28"/>
    </row>
    <row r="196" spans="1:15" x14ac:dyDescent="0.35">
      <c r="A196">
        <v>664</v>
      </c>
      <c r="B196" s="21">
        <v>1947</v>
      </c>
      <c r="C196" s="28" t="s">
        <v>49</v>
      </c>
      <c r="D196" s="21" t="s">
        <v>157</v>
      </c>
      <c r="E196" s="45">
        <v>2.75</v>
      </c>
      <c r="F196" s="21">
        <v>1952</v>
      </c>
      <c r="G196" s="28">
        <v>1957</v>
      </c>
      <c r="H196" s="24" t="s">
        <v>24</v>
      </c>
      <c r="I196" s="25">
        <v>1313250</v>
      </c>
      <c r="J196" s="25">
        <v>0</v>
      </c>
      <c r="K196" s="25">
        <v>0</v>
      </c>
      <c r="L196" s="27">
        <f t="shared" si="5"/>
        <v>1313250</v>
      </c>
      <c r="M196" s="28"/>
      <c r="N196" s="28"/>
      <c r="O196" s="28"/>
    </row>
    <row r="197" spans="1:15" x14ac:dyDescent="0.35">
      <c r="A197">
        <v>671</v>
      </c>
      <c r="B197" s="21">
        <v>1947</v>
      </c>
      <c r="C197" s="28" t="s">
        <v>49</v>
      </c>
      <c r="D197" s="21" t="s">
        <v>157</v>
      </c>
      <c r="E197" s="45">
        <v>3</v>
      </c>
      <c r="F197" s="28">
        <v>1959</v>
      </c>
      <c r="G197" s="28">
        <v>1969</v>
      </c>
      <c r="H197" s="24" t="s">
        <v>24</v>
      </c>
      <c r="I197" s="25">
        <v>546000</v>
      </c>
      <c r="J197" s="25">
        <v>0</v>
      </c>
      <c r="K197" s="25">
        <v>0</v>
      </c>
      <c r="L197" s="27">
        <f t="shared" si="5"/>
        <v>546000</v>
      </c>
      <c r="M197" s="28"/>
      <c r="N197" s="28"/>
      <c r="O197" s="28"/>
    </row>
    <row r="198" spans="1:15" x14ac:dyDescent="0.35">
      <c r="A198">
        <v>691</v>
      </c>
      <c r="B198" s="21">
        <v>1948</v>
      </c>
      <c r="C198" s="28" t="s">
        <v>49</v>
      </c>
      <c r="D198" s="21" t="s">
        <v>157</v>
      </c>
      <c r="E198" s="45">
        <v>2.75</v>
      </c>
      <c r="F198" s="21">
        <v>1952</v>
      </c>
      <c r="G198" s="28">
        <v>1957</v>
      </c>
      <c r="H198" s="24" t="s">
        <v>24</v>
      </c>
      <c r="I198" s="25">
        <v>1313250</v>
      </c>
      <c r="J198" s="25">
        <v>0</v>
      </c>
      <c r="K198" s="25">
        <v>0</v>
      </c>
      <c r="L198" s="27">
        <f t="shared" si="5"/>
        <v>1313250</v>
      </c>
      <c r="M198" s="28"/>
      <c r="N198" s="28"/>
      <c r="O198" s="28"/>
    </row>
    <row r="199" spans="1:15" x14ac:dyDescent="0.35">
      <c r="A199">
        <v>692</v>
      </c>
      <c r="B199" s="21">
        <v>1948</v>
      </c>
      <c r="C199" s="28" t="s">
        <v>49</v>
      </c>
      <c r="D199" s="21" t="s">
        <v>157</v>
      </c>
      <c r="E199" s="45">
        <v>3</v>
      </c>
      <c r="F199" s="28">
        <v>1959</v>
      </c>
      <c r="G199" s="28">
        <v>1969</v>
      </c>
      <c r="H199" s="24" t="s">
        <v>24</v>
      </c>
      <c r="I199" s="25">
        <v>527800</v>
      </c>
      <c r="J199" s="25">
        <v>0</v>
      </c>
      <c r="K199" s="25">
        <v>0</v>
      </c>
      <c r="L199" s="27">
        <f t="shared" si="5"/>
        <v>527800</v>
      </c>
      <c r="M199" s="28"/>
      <c r="N199" s="28"/>
      <c r="O199" s="28"/>
    </row>
    <row r="200" spans="1:15" x14ac:dyDescent="0.35">
      <c r="A200">
        <v>704</v>
      </c>
      <c r="B200" s="21">
        <v>1949</v>
      </c>
      <c r="C200" s="28" t="s">
        <v>49</v>
      </c>
      <c r="D200" s="21" t="s">
        <v>157</v>
      </c>
      <c r="E200" s="45">
        <v>2.75</v>
      </c>
      <c r="F200" s="21">
        <v>1952</v>
      </c>
      <c r="G200" s="28">
        <v>1957</v>
      </c>
      <c r="H200" s="24" t="s">
        <v>24</v>
      </c>
      <c r="I200" s="25">
        <v>1287750</v>
      </c>
      <c r="J200" s="25">
        <v>0</v>
      </c>
      <c r="K200" s="25">
        <v>0</v>
      </c>
      <c r="L200" s="27">
        <f t="shared" ref="L200:L231" si="6">I200+J200/20+K200/240</f>
        <v>1287750</v>
      </c>
      <c r="M200" s="28"/>
      <c r="N200" s="28"/>
      <c r="O200" s="28"/>
    </row>
    <row r="201" spans="1:15" x14ac:dyDescent="0.35">
      <c r="A201">
        <v>711</v>
      </c>
      <c r="B201" s="21">
        <v>1949</v>
      </c>
      <c r="C201" s="28" t="s">
        <v>49</v>
      </c>
      <c r="D201" s="21" t="s">
        <v>157</v>
      </c>
      <c r="E201" s="45">
        <v>3</v>
      </c>
      <c r="F201" s="28">
        <v>1959</v>
      </c>
      <c r="G201" s="28">
        <v>1969</v>
      </c>
      <c r="H201" s="24" t="s">
        <v>24</v>
      </c>
      <c r="I201" s="25">
        <v>522600</v>
      </c>
      <c r="J201" s="25">
        <v>0</v>
      </c>
      <c r="K201" s="25">
        <v>0</v>
      </c>
      <c r="L201" s="27">
        <f t="shared" si="6"/>
        <v>522600</v>
      </c>
      <c r="M201" s="28"/>
      <c r="N201" s="28"/>
      <c r="O201" s="28"/>
    </row>
    <row r="202" spans="1:15" x14ac:dyDescent="0.35">
      <c r="A202">
        <v>722</v>
      </c>
      <c r="B202" s="21">
        <v>1950</v>
      </c>
      <c r="C202" s="28" t="s">
        <v>49</v>
      </c>
      <c r="D202" s="21" t="s">
        <v>157</v>
      </c>
      <c r="E202" s="45">
        <v>2.75</v>
      </c>
      <c r="F202" s="21">
        <v>1952</v>
      </c>
      <c r="G202" s="28">
        <v>1957</v>
      </c>
      <c r="H202" s="24" t="s">
        <v>24</v>
      </c>
      <c r="I202" s="25">
        <v>1300500</v>
      </c>
      <c r="J202" s="25">
        <v>0</v>
      </c>
      <c r="K202" s="25">
        <v>0</v>
      </c>
      <c r="L202" s="27">
        <f t="shared" si="6"/>
        <v>1300500</v>
      </c>
      <c r="M202" s="28"/>
      <c r="N202" s="28"/>
      <c r="O202" s="28"/>
    </row>
    <row r="203" spans="1:15" x14ac:dyDescent="0.35">
      <c r="A203">
        <v>729</v>
      </c>
      <c r="B203" s="21">
        <v>1950</v>
      </c>
      <c r="C203" s="28" t="s">
        <v>49</v>
      </c>
      <c r="D203" s="21" t="s">
        <v>157</v>
      </c>
      <c r="E203" s="45">
        <v>3</v>
      </c>
      <c r="F203" s="28">
        <v>1959</v>
      </c>
      <c r="G203" s="28">
        <v>1969</v>
      </c>
      <c r="H203" s="24" t="s">
        <v>24</v>
      </c>
      <c r="I203" s="25">
        <v>507000</v>
      </c>
      <c r="J203" s="25">
        <v>0</v>
      </c>
      <c r="K203" s="25">
        <v>0</v>
      </c>
      <c r="L203" s="27">
        <f t="shared" si="6"/>
        <v>507000</v>
      </c>
      <c r="M203" s="29"/>
      <c r="N203" s="28"/>
      <c r="O203" s="28"/>
    </row>
    <row r="204" spans="1:15" x14ac:dyDescent="0.35">
      <c r="A204">
        <v>741</v>
      </c>
      <c r="B204" s="21">
        <v>1951</v>
      </c>
      <c r="C204" s="28" t="s">
        <v>49</v>
      </c>
      <c r="D204" s="21" t="s">
        <v>157</v>
      </c>
      <c r="E204" s="45">
        <v>2.5</v>
      </c>
      <c r="F204" s="21">
        <v>1956</v>
      </c>
      <c r="G204" s="21">
        <v>1961</v>
      </c>
      <c r="H204" s="24" t="s">
        <v>24</v>
      </c>
      <c r="I204" s="25">
        <v>4353750</v>
      </c>
      <c r="J204" s="25"/>
      <c r="K204" s="25"/>
      <c r="L204" s="27">
        <f t="shared" si="6"/>
        <v>4353750</v>
      </c>
      <c r="M204" s="28"/>
      <c r="N204" s="28"/>
      <c r="O204" s="28"/>
    </row>
    <row r="205" spans="1:15" x14ac:dyDescent="0.35">
      <c r="A205">
        <v>745</v>
      </c>
      <c r="B205" s="21">
        <v>1951</v>
      </c>
      <c r="C205" s="28" t="s">
        <v>49</v>
      </c>
      <c r="D205" s="21" t="s">
        <v>157</v>
      </c>
      <c r="E205" s="45">
        <v>3</v>
      </c>
      <c r="F205" s="28">
        <v>1966</v>
      </c>
      <c r="G205" s="28">
        <v>1968</v>
      </c>
      <c r="H205" s="24" t="s">
        <v>24</v>
      </c>
      <c r="I205" s="25">
        <v>3272500</v>
      </c>
      <c r="J205" s="25">
        <v>0</v>
      </c>
      <c r="K205" s="25">
        <v>0</v>
      </c>
      <c r="L205" s="27">
        <f t="shared" si="6"/>
        <v>3272500</v>
      </c>
      <c r="M205" s="28"/>
      <c r="N205" s="28"/>
      <c r="O205" s="28"/>
    </row>
    <row r="206" spans="1:15" x14ac:dyDescent="0.35">
      <c r="A206">
        <v>746</v>
      </c>
      <c r="B206" s="21">
        <v>1951</v>
      </c>
      <c r="C206" s="28" t="s">
        <v>49</v>
      </c>
      <c r="D206" s="21" t="s">
        <v>157</v>
      </c>
      <c r="E206" s="45">
        <v>3</v>
      </c>
      <c r="F206" s="28">
        <v>1959</v>
      </c>
      <c r="G206" s="28">
        <v>1969</v>
      </c>
      <c r="H206" s="24" t="s">
        <v>24</v>
      </c>
      <c r="I206" s="25">
        <v>1391250</v>
      </c>
      <c r="J206" s="25">
        <v>0</v>
      </c>
      <c r="K206" s="25">
        <v>0</v>
      </c>
      <c r="L206" s="27">
        <f t="shared" si="6"/>
        <v>1391250</v>
      </c>
      <c r="M206" s="28"/>
      <c r="N206" s="28"/>
      <c r="O206" s="28"/>
    </row>
    <row r="207" spans="1:15" x14ac:dyDescent="0.35">
      <c r="A207">
        <v>759</v>
      </c>
      <c r="B207" s="21">
        <v>1952</v>
      </c>
      <c r="C207" s="28" t="s">
        <v>49</v>
      </c>
      <c r="D207" s="21" t="s">
        <v>157</v>
      </c>
      <c r="E207" s="45">
        <v>2.5</v>
      </c>
      <c r="F207" s="21">
        <v>1956</v>
      </c>
      <c r="G207" s="21">
        <v>1961</v>
      </c>
      <c r="H207" s="24" t="s">
        <v>24</v>
      </c>
      <c r="I207" s="25">
        <v>4922500</v>
      </c>
      <c r="J207" s="25">
        <v>0</v>
      </c>
      <c r="K207" s="25">
        <v>0</v>
      </c>
      <c r="L207" s="27">
        <f t="shared" si="6"/>
        <v>4922500</v>
      </c>
      <c r="M207" s="28"/>
      <c r="N207" s="28"/>
      <c r="O207" s="28"/>
    </row>
    <row r="208" spans="1:15" x14ac:dyDescent="0.35">
      <c r="A208">
        <v>765</v>
      </c>
      <c r="B208" s="21">
        <v>1952</v>
      </c>
      <c r="C208" s="28" t="s">
        <v>49</v>
      </c>
      <c r="D208" s="21" t="s">
        <v>157</v>
      </c>
      <c r="E208" s="45">
        <v>3</v>
      </c>
      <c r="F208" s="28">
        <v>1966</v>
      </c>
      <c r="G208" s="28">
        <v>1968</v>
      </c>
      <c r="H208" s="24" t="s">
        <v>24</v>
      </c>
      <c r="I208" s="25">
        <v>2887500</v>
      </c>
      <c r="J208" s="25">
        <v>0</v>
      </c>
      <c r="K208" s="25">
        <v>0</v>
      </c>
      <c r="L208" s="27">
        <f t="shared" si="6"/>
        <v>2887500</v>
      </c>
      <c r="M208" s="28"/>
      <c r="N208" s="28"/>
      <c r="O208" s="28"/>
    </row>
    <row r="209" spans="1:15" x14ac:dyDescent="0.35">
      <c r="A209">
        <v>766</v>
      </c>
      <c r="B209" s="21">
        <v>1952</v>
      </c>
      <c r="C209" s="28" t="s">
        <v>49</v>
      </c>
      <c r="D209" s="21" t="s">
        <v>157</v>
      </c>
      <c r="E209" s="45">
        <v>3</v>
      </c>
      <c r="F209" s="28">
        <v>1959</v>
      </c>
      <c r="G209" s="28">
        <v>1969</v>
      </c>
      <c r="H209" s="24" t="s">
        <v>24</v>
      </c>
      <c r="I209" s="25">
        <v>1237500</v>
      </c>
      <c r="J209" s="25">
        <v>0</v>
      </c>
      <c r="K209" s="25">
        <v>0</v>
      </c>
      <c r="L209" s="27">
        <f t="shared" si="6"/>
        <v>1237500</v>
      </c>
      <c r="M209" s="28"/>
      <c r="N209" s="28"/>
      <c r="O209" s="28"/>
    </row>
    <row r="210" spans="1:15" x14ac:dyDescent="0.35">
      <c r="A210">
        <v>778</v>
      </c>
      <c r="B210" s="21">
        <v>1953</v>
      </c>
      <c r="C210" s="28" t="s">
        <v>49</v>
      </c>
      <c r="D210" s="21" t="s">
        <v>157</v>
      </c>
      <c r="E210" s="45">
        <v>2.5</v>
      </c>
      <c r="F210" s="21">
        <v>1956</v>
      </c>
      <c r="G210" s="21">
        <v>1961</v>
      </c>
      <c r="H210" s="24" t="s">
        <v>24</v>
      </c>
      <c r="I210" s="25">
        <v>3395000</v>
      </c>
      <c r="J210" s="25">
        <v>0</v>
      </c>
      <c r="K210" s="25">
        <v>0</v>
      </c>
      <c r="L210" s="27">
        <f t="shared" si="6"/>
        <v>3395000</v>
      </c>
      <c r="M210" s="28"/>
      <c r="N210" s="28"/>
      <c r="O210" s="28"/>
    </row>
    <row r="211" spans="1:15" x14ac:dyDescent="0.35">
      <c r="A211">
        <v>782</v>
      </c>
      <c r="B211" s="21">
        <v>1953</v>
      </c>
      <c r="C211" s="28" t="s">
        <v>49</v>
      </c>
      <c r="D211" s="21" t="s">
        <v>157</v>
      </c>
      <c r="E211" s="45">
        <v>3</v>
      </c>
      <c r="F211" s="28">
        <v>1966</v>
      </c>
      <c r="G211" s="28">
        <v>1968</v>
      </c>
      <c r="H211" s="24" t="s">
        <v>24</v>
      </c>
      <c r="I211" s="25">
        <v>3202500</v>
      </c>
      <c r="J211" s="25">
        <v>0</v>
      </c>
      <c r="K211" s="25">
        <v>0</v>
      </c>
      <c r="L211" s="27">
        <f t="shared" si="6"/>
        <v>3202500</v>
      </c>
      <c r="M211" s="28"/>
      <c r="N211" s="28"/>
      <c r="O211" s="28"/>
    </row>
    <row r="212" spans="1:15" x14ac:dyDescent="0.35">
      <c r="A212">
        <v>783</v>
      </c>
      <c r="B212" s="21">
        <v>1953</v>
      </c>
      <c r="C212" s="28" t="s">
        <v>49</v>
      </c>
      <c r="D212" s="21" t="s">
        <v>157</v>
      </c>
      <c r="E212" s="45">
        <v>3</v>
      </c>
      <c r="F212" s="28">
        <v>1959</v>
      </c>
      <c r="G212" s="28">
        <v>1969</v>
      </c>
      <c r="H212" s="24" t="s">
        <v>24</v>
      </c>
      <c r="I212" s="25">
        <v>2715000</v>
      </c>
      <c r="J212" s="25">
        <v>0</v>
      </c>
      <c r="K212" s="25">
        <v>0</v>
      </c>
      <c r="L212" s="27">
        <f t="shared" si="6"/>
        <v>2715000</v>
      </c>
      <c r="M212" s="28"/>
      <c r="N212" s="28"/>
      <c r="O212" s="28"/>
    </row>
    <row r="213" spans="1:15" x14ac:dyDescent="0.35">
      <c r="A213">
        <v>796</v>
      </c>
      <c r="B213" s="21">
        <v>1954</v>
      </c>
      <c r="C213" s="28" t="s">
        <v>49</v>
      </c>
      <c r="D213" s="21" t="s">
        <v>157</v>
      </c>
      <c r="E213" s="45">
        <v>2.5</v>
      </c>
      <c r="F213" s="21">
        <v>1956</v>
      </c>
      <c r="G213" s="21">
        <v>1961</v>
      </c>
      <c r="H213" s="24" t="s">
        <v>24</v>
      </c>
      <c r="I213" s="25">
        <v>7070000</v>
      </c>
      <c r="J213" s="25">
        <v>0</v>
      </c>
      <c r="K213" s="25">
        <v>0</v>
      </c>
      <c r="L213" s="27">
        <f t="shared" si="6"/>
        <v>7070000</v>
      </c>
      <c r="M213" s="28"/>
      <c r="N213" s="28"/>
      <c r="O213" s="28"/>
    </row>
    <row r="214" spans="1:15" x14ac:dyDescent="0.35">
      <c r="A214">
        <v>800</v>
      </c>
      <c r="B214" s="21">
        <v>1954</v>
      </c>
      <c r="C214" s="28" t="s">
        <v>49</v>
      </c>
      <c r="D214" s="21" t="s">
        <v>157</v>
      </c>
      <c r="E214" s="45">
        <v>3</v>
      </c>
      <c r="F214" s="28">
        <v>1966</v>
      </c>
      <c r="G214" s="28">
        <v>1968</v>
      </c>
      <c r="H214" s="24" t="s">
        <v>24</v>
      </c>
      <c r="I214" s="25">
        <v>3377500</v>
      </c>
      <c r="J214" s="25">
        <v>0</v>
      </c>
      <c r="K214" s="25">
        <v>0</v>
      </c>
      <c r="L214" s="27">
        <f t="shared" si="6"/>
        <v>3377500</v>
      </c>
      <c r="M214" s="28"/>
      <c r="N214" s="28"/>
      <c r="O214" s="28"/>
    </row>
    <row r="215" spans="1:15" x14ac:dyDescent="0.35">
      <c r="A215">
        <v>801</v>
      </c>
      <c r="B215" s="21">
        <v>1954</v>
      </c>
      <c r="C215" s="28" t="s">
        <v>49</v>
      </c>
      <c r="D215" s="21" t="s">
        <v>157</v>
      </c>
      <c r="E215" s="45">
        <v>3</v>
      </c>
      <c r="F215" s="28">
        <v>1959</v>
      </c>
      <c r="G215" s="28">
        <v>1969</v>
      </c>
      <c r="H215" s="24" t="s">
        <v>24</v>
      </c>
      <c r="I215" s="25">
        <v>2880000</v>
      </c>
      <c r="J215" s="25">
        <v>0</v>
      </c>
      <c r="K215" s="25">
        <v>0</v>
      </c>
      <c r="L215" s="27">
        <f t="shared" si="6"/>
        <v>2880000</v>
      </c>
      <c r="M215" s="28"/>
      <c r="N215" s="28"/>
      <c r="O215" s="28"/>
    </row>
    <row r="216" spans="1:15" x14ac:dyDescent="0.35">
      <c r="A216">
        <v>814</v>
      </c>
      <c r="B216" s="21">
        <v>1955</v>
      </c>
      <c r="C216" s="28" t="s">
        <v>49</v>
      </c>
      <c r="D216" s="21" t="s">
        <v>157</v>
      </c>
      <c r="E216" s="45">
        <v>2.5</v>
      </c>
      <c r="F216" s="21">
        <v>1956</v>
      </c>
      <c r="G216" s="21">
        <v>1961</v>
      </c>
      <c r="H216" s="24" t="s">
        <v>24</v>
      </c>
      <c r="I216" s="25">
        <v>6405000</v>
      </c>
      <c r="J216" s="25">
        <v>0</v>
      </c>
      <c r="K216" s="25">
        <v>0</v>
      </c>
      <c r="L216" s="27">
        <f t="shared" si="6"/>
        <v>6405000</v>
      </c>
      <c r="M216" s="28"/>
      <c r="N216" s="28"/>
      <c r="O216" s="28"/>
    </row>
    <row r="217" spans="1:15" x14ac:dyDescent="0.35">
      <c r="A217">
        <v>818</v>
      </c>
      <c r="B217" s="21">
        <v>1955</v>
      </c>
      <c r="C217" s="28" t="s">
        <v>49</v>
      </c>
      <c r="D217" s="21" t="s">
        <v>157</v>
      </c>
      <c r="E217" s="45">
        <v>3</v>
      </c>
      <c r="F217" s="28">
        <v>1966</v>
      </c>
      <c r="G217" s="28">
        <v>1968</v>
      </c>
      <c r="H217" s="24" t="s">
        <v>24</v>
      </c>
      <c r="I217" s="25">
        <v>3027500</v>
      </c>
      <c r="J217" s="25">
        <v>0</v>
      </c>
      <c r="K217" s="25">
        <v>0</v>
      </c>
      <c r="L217" s="27">
        <f t="shared" si="6"/>
        <v>3027500</v>
      </c>
      <c r="M217" s="28"/>
      <c r="N217" s="28"/>
      <c r="O217" s="28"/>
    </row>
    <row r="218" spans="1:15" x14ac:dyDescent="0.35">
      <c r="A218">
        <v>819</v>
      </c>
      <c r="B218" s="21">
        <v>1955</v>
      </c>
      <c r="C218" s="28" t="s">
        <v>49</v>
      </c>
      <c r="D218" s="21" t="s">
        <v>157</v>
      </c>
      <c r="E218" s="45">
        <v>3</v>
      </c>
      <c r="F218" s="28">
        <v>1959</v>
      </c>
      <c r="G218" s="28">
        <v>1969</v>
      </c>
      <c r="H218" s="24" t="s">
        <v>24</v>
      </c>
      <c r="I218" s="25">
        <v>6055000</v>
      </c>
      <c r="J218" s="25">
        <v>0</v>
      </c>
      <c r="K218" s="25">
        <v>0</v>
      </c>
      <c r="L218" s="27">
        <f t="shared" si="6"/>
        <v>6055000</v>
      </c>
      <c r="M218" s="28"/>
      <c r="N218" s="28"/>
      <c r="O218" s="28"/>
    </row>
    <row r="219" spans="1:15" x14ac:dyDescent="0.35">
      <c r="A219">
        <v>831</v>
      </c>
      <c r="B219" s="21">
        <v>1956</v>
      </c>
      <c r="C219" s="28" t="s">
        <v>49</v>
      </c>
      <c r="D219" s="21" t="s">
        <v>157</v>
      </c>
      <c r="E219" s="45">
        <v>2.5</v>
      </c>
      <c r="F219" s="28">
        <v>1956</v>
      </c>
      <c r="G219" s="28">
        <v>1961</v>
      </c>
      <c r="H219" s="24" t="s">
        <v>24</v>
      </c>
      <c r="I219" s="25">
        <v>6370000</v>
      </c>
      <c r="J219" s="25">
        <v>0</v>
      </c>
      <c r="K219" s="25">
        <v>0</v>
      </c>
      <c r="L219" s="27">
        <f t="shared" si="6"/>
        <v>6370000</v>
      </c>
      <c r="M219" s="28"/>
      <c r="N219" s="28"/>
      <c r="O219" s="28"/>
    </row>
    <row r="220" spans="1:15" x14ac:dyDescent="0.35">
      <c r="A220">
        <v>835</v>
      </c>
      <c r="B220" s="21">
        <v>1956</v>
      </c>
      <c r="C220" s="28" t="s">
        <v>49</v>
      </c>
      <c r="D220" s="21" t="s">
        <v>157</v>
      </c>
      <c r="E220" s="45">
        <v>3</v>
      </c>
      <c r="F220" s="28">
        <v>1966</v>
      </c>
      <c r="G220" s="28">
        <v>1968</v>
      </c>
      <c r="H220" s="24" t="s">
        <v>24</v>
      </c>
      <c r="I220" s="25">
        <v>2747500</v>
      </c>
      <c r="J220" s="25">
        <v>0</v>
      </c>
      <c r="K220" s="25">
        <v>0</v>
      </c>
      <c r="L220" s="27">
        <f t="shared" si="6"/>
        <v>2747500</v>
      </c>
      <c r="M220" s="28"/>
      <c r="N220" s="28"/>
      <c r="O220" s="28"/>
    </row>
    <row r="221" spans="1:15" x14ac:dyDescent="0.35">
      <c r="A221">
        <v>836</v>
      </c>
      <c r="B221" s="21">
        <v>1956</v>
      </c>
      <c r="C221" s="28" t="s">
        <v>49</v>
      </c>
      <c r="D221" s="21" t="s">
        <v>157</v>
      </c>
      <c r="E221" s="45">
        <v>3</v>
      </c>
      <c r="F221" s="28">
        <v>1959</v>
      </c>
      <c r="G221" s="28">
        <v>1969</v>
      </c>
      <c r="H221" s="24" t="s">
        <v>24</v>
      </c>
      <c r="I221" s="25">
        <v>5495000</v>
      </c>
      <c r="J221" s="25">
        <v>0</v>
      </c>
      <c r="K221" s="25">
        <v>0</v>
      </c>
      <c r="L221" s="27">
        <f t="shared" si="6"/>
        <v>5495000</v>
      </c>
      <c r="M221" s="28"/>
      <c r="N221" s="28"/>
      <c r="O221" s="28"/>
    </row>
    <row r="222" spans="1:15" x14ac:dyDescent="0.35">
      <c r="A222">
        <v>849</v>
      </c>
      <c r="B222" s="21">
        <v>1957</v>
      </c>
      <c r="C222" s="28" t="s">
        <v>49</v>
      </c>
      <c r="D222" s="21" t="s">
        <v>157</v>
      </c>
      <c r="E222" s="45">
        <v>2.5</v>
      </c>
      <c r="F222" s="28">
        <v>1956</v>
      </c>
      <c r="G222" s="28">
        <v>1961</v>
      </c>
      <c r="H222" s="24" t="s">
        <v>24</v>
      </c>
      <c r="I222" s="25">
        <v>6510000</v>
      </c>
      <c r="J222" s="25">
        <v>0</v>
      </c>
      <c r="K222" s="25">
        <v>0</v>
      </c>
      <c r="L222" s="27">
        <f t="shared" si="6"/>
        <v>6510000</v>
      </c>
      <c r="M222" s="28"/>
      <c r="N222" s="28"/>
      <c r="O222" s="28"/>
    </row>
    <row r="223" spans="1:15" x14ac:dyDescent="0.35">
      <c r="A223">
        <v>853</v>
      </c>
      <c r="B223" s="21">
        <v>1957</v>
      </c>
      <c r="C223" s="28" t="s">
        <v>49</v>
      </c>
      <c r="D223" s="21" t="s">
        <v>157</v>
      </c>
      <c r="E223" s="45">
        <v>3</v>
      </c>
      <c r="F223" s="28">
        <v>1966</v>
      </c>
      <c r="G223" s="28">
        <v>1968</v>
      </c>
      <c r="H223" s="24" t="s">
        <v>24</v>
      </c>
      <c r="I223" s="25">
        <v>2782500</v>
      </c>
      <c r="J223" s="25">
        <v>0</v>
      </c>
      <c r="K223" s="25">
        <v>0</v>
      </c>
      <c r="L223" s="27">
        <f t="shared" si="6"/>
        <v>2782500</v>
      </c>
      <c r="M223" s="28"/>
      <c r="N223" s="28"/>
      <c r="O223" s="28"/>
    </row>
    <row r="224" spans="1:15" x14ac:dyDescent="0.35">
      <c r="A224">
        <v>854</v>
      </c>
      <c r="B224" s="21">
        <v>1957</v>
      </c>
      <c r="C224" s="28" t="s">
        <v>49</v>
      </c>
      <c r="D224" s="21" t="s">
        <v>157</v>
      </c>
      <c r="E224" s="45">
        <v>3</v>
      </c>
      <c r="F224" s="28">
        <v>1959</v>
      </c>
      <c r="G224" s="28">
        <v>1969</v>
      </c>
      <c r="H224" s="24" t="s">
        <v>24</v>
      </c>
      <c r="I224" s="25">
        <v>1570000</v>
      </c>
      <c r="J224" s="25">
        <v>0</v>
      </c>
      <c r="K224" s="25">
        <v>0</v>
      </c>
      <c r="L224" s="27">
        <f t="shared" si="6"/>
        <v>1570000</v>
      </c>
      <c r="M224" s="28"/>
      <c r="N224" s="28"/>
      <c r="O224" s="28"/>
    </row>
    <row r="225" spans="1:15" x14ac:dyDescent="0.35">
      <c r="A225">
        <v>869</v>
      </c>
      <c r="B225" s="21">
        <v>1958</v>
      </c>
      <c r="C225" s="21" t="s">
        <v>49</v>
      </c>
      <c r="D225" s="21" t="s">
        <v>157</v>
      </c>
      <c r="E225" s="38">
        <v>2.5</v>
      </c>
      <c r="F225" s="21">
        <v>1956</v>
      </c>
      <c r="G225" s="21">
        <v>1961</v>
      </c>
      <c r="H225" s="24" t="s">
        <v>24</v>
      </c>
      <c r="I225" s="47">
        <v>6720000</v>
      </c>
      <c r="J225" s="25">
        <v>0</v>
      </c>
      <c r="K225" s="25">
        <v>0</v>
      </c>
      <c r="L225" s="27">
        <f t="shared" si="6"/>
        <v>6720000</v>
      </c>
      <c r="M225" s="28"/>
      <c r="N225" s="28"/>
      <c r="O225" s="28"/>
    </row>
    <row r="226" spans="1:15" x14ac:dyDescent="0.35">
      <c r="A226">
        <v>874</v>
      </c>
      <c r="B226" s="21">
        <v>1958</v>
      </c>
      <c r="C226" s="21" t="s">
        <v>49</v>
      </c>
      <c r="D226" s="21" t="s">
        <v>157</v>
      </c>
      <c r="E226" s="38">
        <v>3</v>
      </c>
      <c r="F226" s="21">
        <v>1966</v>
      </c>
      <c r="G226" s="21">
        <v>1968</v>
      </c>
      <c r="H226" s="24" t="s">
        <v>24</v>
      </c>
      <c r="I226" s="47">
        <v>2870000</v>
      </c>
      <c r="J226" s="25">
        <v>0</v>
      </c>
      <c r="K226" s="25">
        <v>0</v>
      </c>
      <c r="L226" s="27">
        <f t="shared" si="6"/>
        <v>2870000</v>
      </c>
      <c r="M226" s="28"/>
      <c r="N226" s="28"/>
      <c r="O226" s="28"/>
    </row>
    <row r="227" spans="1:15" x14ac:dyDescent="0.35">
      <c r="A227">
        <v>875</v>
      </c>
      <c r="B227" s="21">
        <v>1958</v>
      </c>
      <c r="C227" s="21" t="s">
        <v>49</v>
      </c>
      <c r="D227" s="21" t="s">
        <v>157</v>
      </c>
      <c r="E227" s="38">
        <v>3</v>
      </c>
      <c r="F227" s="21">
        <v>1959</v>
      </c>
      <c r="G227" s="21">
        <v>1969</v>
      </c>
      <c r="H227" s="24" t="s">
        <v>24</v>
      </c>
      <c r="I227" s="47">
        <v>1620000</v>
      </c>
      <c r="J227" s="25">
        <v>0</v>
      </c>
      <c r="K227" s="25">
        <v>0</v>
      </c>
      <c r="L227" s="27">
        <f t="shared" si="6"/>
        <v>1620000</v>
      </c>
      <c r="M227" s="28"/>
      <c r="N227" s="28"/>
      <c r="O227" s="28"/>
    </row>
    <row r="228" spans="1:15" x14ac:dyDescent="0.35">
      <c r="A228">
        <v>888</v>
      </c>
      <c r="B228" s="21">
        <v>1959</v>
      </c>
      <c r="C228" s="21" t="s">
        <v>49</v>
      </c>
      <c r="D228" s="21" t="s">
        <v>157</v>
      </c>
      <c r="E228" s="38">
        <v>2.5</v>
      </c>
      <c r="F228" s="21">
        <v>1956</v>
      </c>
      <c r="G228" s="21">
        <v>1961</v>
      </c>
      <c r="H228" s="24" t="s">
        <v>24</v>
      </c>
      <c r="I228" s="47">
        <v>4875000</v>
      </c>
      <c r="J228" s="25">
        <v>0</v>
      </c>
      <c r="K228" s="25">
        <v>0</v>
      </c>
      <c r="L228" s="27">
        <f t="shared" si="6"/>
        <v>4875000</v>
      </c>
      <c r="M228" s="28"/>
      <c r="N228" s="28"/>
      <c r="O228" s="28"/>
    </row>
    <row r="229" spans="1:15" x14ac:dyDescent="0.35">
      <c r="A229">
        <v>896</v>
      </c>
      <c r="B229" s="21">
        <v>1959</v>
      </c>
      <c r="C229" s="21" t="s">
        <v>49</v>
      </c>
      <c r="D229" s="21" t="s">
        <v>157</v>
      </c>
      <c r="E229" s="38">
        <v>3</v>
      </c>
      <c r="F229" s="21">
        <v>1959</v>
      </c>
      <c r="G229" s="21">
        <v>1969</v>
      </c>
      <c r="H229" s="24" t="s">
        <v>24</v>
      </c>
      <c r="I229" s="47">
        <v>1690000</v>
      </c>
      <c r="J229" s="25">
        <v>0</v>
      </c>
      <c r="K229" s="25">
        <v>0</v>
      </c>
      <c r="L229" s="27">
        <f t="shared" si="6"/>
        <v>1690000</v>
      </c>
      <c r="M229" s="28"/>
      <c r="N229" s="28"/>
      <c r="O229" s="28"/>
    </row>
    <row r="230" spans="1:15" x14ac:dyDescent="0.35">
      <c r="A230">
        <v>911</v>
      </c>
      <c r="B230" s="21">
        <v>1960</v>
      </c>
      <c r="C230" s="21" t="s">
        <v>49</v>
      </c>
      <c r="D230" s="21" t="s">
        <v>157</v>
      </c>
      <c r="E230" s="38">
        <v>2.5</v>
      </c>
      <c r="F230" s="21">
        <v>1956</v>
      </c>
      <c r="G230" s="21">
        <v>1961</v>
      </c>
      <c r="H230" s="24" t="s">
        <v>24</v>
      </c>
      <c r="I230" s="47">
        <v>4925000</v>
      </c>
      <c r="J230" s="25">
        <v>0</v>
      </c>
      <c r="K230" s="25">
        <v>0</v>
      </c>
      <c r="L230" s="27">
        <f t="shared" si="6"/>
        <v>4925000</v>
      </c>
      <c r="M230" s="28"/>
      <c r="N230" s="28"/>
      <c r="O230" s="28"/>
    </row>
    <row r="231" spans="1:15" x14ac:dyDescent="0.35">
      <c r="A231">
        <v>920</v>
      </c>
      <c r="B231" s="21">
        <v>1960</v>
      </c>
      <c r="C231" s="21" t="s">
        <v>49</v>
      </c>
      <c r="D231" s="21" t="s">
        <v>157</v>
      </c>
      <c r="E231" s="38">
        <v>3</v>
      </c>
      <c r="F231" s="21">
        <v>1959</v>
      </c>
      <c r="G231" s="21">
        <v>1969</v>
      </c>
      <c r="H231" s="24" t="s">
        <v>24</v>
      </c>
      <c r="I231" s="47">
        <v>1610000</v>
      </c>
      <c r="J231" s="25">
        <v>0</v>
      </c>
      <c r="K231" s="25">
        <v>0</v>
      </c>
      <c r="L231" s="27">
        <f t="shared" si="6"/>
        <v>1610000</v>
      </c>
      <c r="M231" s="28"/>
      <c r="N231" s="28"/>
      <c r="O231" s="28"/>
    </row>
    <row r="232" spans="1:15" x14ac:dyDescent="0.35">
      <c r="A232">
        <v>4</v>
      </c>
      <c r="B232" s="28">
        <v>1921</v>
      </c>
      <c r="C232" s="28" t="s">
        <v>16</v>
      </c>
      <c r="D232" s="21" t="s">
        <v>157</v>
      </c>
      <c r="E232" s="45">
        <v>4</v>
      </c>
      <c r="F232" s="28">
        <v>1960</v>
      </c>
      <c r="G232" s="28">
        <v>1990</v>
      </c>
      <c r="H232" s="46" t="s">
        <v>24</v>
      </c>
      <c r="I232" s="25">
        <v>21617</v>
      </c>
      <c r="J232" s="25">
        <v>6</v>
      </c>
      <c r="K232" s="25">
        <v>9</v>
      </c>
      <c r="L232" s="27">
        <f t="shared" ref="L232:L243" si="7">I232+J232/20+K232/240</f>
        <v>21617.337499999998</v>
      </c>
      <c r="M232" s="28"/>
      <c r="N232" s="28"/>
      <c r="O232" s="28"/>
    </row>
    <row r="233" spans="1:15" x14ac:dyDescent="0.35">
      <c r="A233">
        <v>15</v>
      </c>
      <c r="B233" s="21">
        <v>1922</v>
      </c>
      <c r="C233" s="28" t="s">
        <v>16</v>
      </c>
      <c r="D233" s="21" t="s">
        <v>157</v>
      </c>
      <c r="E233" s="45">
        <v>4</v>
      </c>
      <c r="F233" s="28">
        <v>1960</v>
      </c>
      <c r="G233" s="28">
        <v>1990</v>
      </c>
      <c r="H233" s="24" t="s">
        <v>24</v>
      </c>
      <c r="I233" s="25">
        <v>26437</v>
      </c>
      <c r="J233" s="25">
        <v>18</v>
      </c>
      <c r="K233" s="25">
        <v>6</v>
      </c>
      <c r="L233" s="27">
        <f t="shared" si="7"/>
        <v>26437.925000000003</v>
      </c>
      <c r="M233" s="28"/>
      <c r="N233" s="28"/>
      <c r="O233" s="28"/>
    </row>
    <row r="234" spans="1:15" x14ac:dyDescent="0.35">
      <c r="A234">
        <v>26</v>
      </c>
      <c r="B234" s="21">
        <v>1923</v>
      </c>
      <c r="C234" s="28" t="s">
        <v>16</v>
      </c>
      <c r="D234" s="21" t="s">
        <v>157</v>
      </c>
      <c r="E234" s="45">
        <v>4</v>
      </c>
      <c r="F234" s="28">
        <v>1960</v>
      </c>
      <c r="G234" s="28">
        <v>1990</v>
      </c>
      <c r="H234" s="24" t="s">
        <v>24</v>
      </c>
      <c r="I234" s="25">
        <v>27869</v>
      </c>
      <c r="J234" s="25">
        <v>0</v>
      </c>
      <c r="K234" s="25">
        <v>9</v>
      </c>
      <c r="L234" s="27">
        <f t="shared" si="7"/>
        <v>27869.037499999999</v>
      </c>
      <c r="M234" s="28"/>
      <c r="N234" s="28"/>
      <c r="O234" s="28"/>
    </row>
    <row r="235" spans="1:15" x14ac:dyDescent="0.35">
      <c r="A235">
        <v>37</v>
      </c>
      <c r="B235" s="21">
        <v>1924</v>
      </c>
      <c r="C235" s="28" t="s">
        <v>16</v>
      </c>
      <c r="D235" s="21" t="s">
        <v>157</v>
      </c>
      <c r="E235" s="45">
        <v>4</v>
      </c>
      <c r="F235" s="28">
        <v>1960</v>
      </c>
      <c r="G235" s="28">
        <v>1990</v>
      </c>
      <c r="H235" s="24" t="s">
        <v>24</v>
      </c>
      <c r="I235" s="25">
        <v>26739</v>
      </c>
      <c r="J235" s="25">
        <v>4</v>
      </c>
      <c r="K235" s="25">
        <v>3</v>
      </c>
      <c r="L235" s="27">
        <f t="shared" si="7"/>
        <v>26739.212500000001</v>
      </c>
      <c r="M235" s="28"/>
      <c r="N235" s="28"/>
      <c r="O235" s="28"/>
    </row>
    <row r="236" spans="1:15" x14ac:dyDescent="0.35">
      <c r="A236">
        <v>51</v>
      </c>
      <c r="B236" s="21">
        <v>1925</v>
      </c>
      <c r="C236" s="28" t="s">
        <v>16</v>
      </c>
      <c r="D236" s="21" t="s">
        <v>157</v>
      </c>
      <c r="E236" s="45">
        <v>4</v>
      </c>
      <c r="F236" s="28">
        <v>1960</v>
      </c>
      <c r="G236" s="28">
        <v>1990</v>
      </c>
      <c r="H236" s="24" t="s">
        <v>24</v>
      </c>
      <c r="I236" s="25">
        <v>26061</v>
      </c>
      <c r="J236" s="25">
        <v>6</v>
      </c>
      <c r="K236" s="25">
        <v>4</v>
      </c>
      <c r="L236" s="27">
        <f t="shared" si="7"/>
        <v>26061.316666666666</v>
      </c>
      <c r="M236" s="28"/>
      <c r="N236" s="28"/>
      <c r="O236" s="28"/>
    </row>
    <row r="237" spans="1:15" x14ac:dyDescent="0.35">
      <c r="A237">
        <v>66</v>
      </c>
      <c r="B237" s="21">
        <v>1926</v>
      </c>
      <c r="C237" s="28" t="s">
        <v>16</v>
      </c>
      <c r="D237" s="21" t="s">
        <v>157</v>
      </c>
      <c r="E237" s="45">
        <v>4</v>
      </c>
      <c r="F237" s="28">
        <v>1960</v>
      </c>
      <c r="G237" s="28">
        <v>1990</v>
      </c>
      <c r="H237" s="24" t="s">
        <v>24</v>
      </c>
      <c r="I237" s="25">
        <v>26061</v>
      </c>
      <c r="J237" s="25">
        <v>6</v>
      </c>
      <c r="K237" s="25">
        <v>4</v>
      </c>
      <c r="L237" s="27">
        <f t="shared" si="7"/>
        <v>26061.316666666666</v>
      </c>
      <c r="M237" s="28"/>
      <c r="N237" s="28"/>
      <c r="O237" s="28"/>
    </row>
    <row r="238" spans="1:15" x14ac:dyDescent="0.35">
      <c r="A238">
        <v>81</v>
      </c>
      <c r="B238" s="21">
        <v>1927</v>
      </c>
      <c r="C238" s="28" t="s">
        <v>16</v>
      </c>
      <c r="D238" s="21" t="s">
        <v>157</v>
      </c>
      <c r="E238" s="45">
        <v>4</v>
      </c>
      <c r="F238" s="28">
        <v>1960</v>
      </c>
      <c r="G238" s="28">
        <v>1990</v>
      </c>
      <c r="H238" s="24" t="s">
        <v>24</v>
      </c>
      <c r="I238" s="25">
        <v>25910</v>
      </c>
      <c r="J238" s="25">
        <v>13</v>
      </c>
      <c r="K238" s="25">
        <v>6</v>
      </c>
      <c r="L238" s="27">
        <f t="shared" si="7"/>
        <v>25910.675000000003</v>
      </c>
      <c r="M238" s="28"/>
      <c r="N238" s="28"/>
      <c r="O238" s="28"/>
    </row>
    <row r="239" spans="1:15" x14ac:dyDescent="0.35">
      <c r="A239">
        <v>98</v>
      </c>
      <c r="B239" s="21">
        <v>1928</v>
      </c>
      <c r="C239" s="28" t="s">
        <v>16</v>
      </c>
      <c r="D239" s="21" t="s">
        <v>157</v>
      </c>
      <c r="E239" s="45">
        <v>4</v>
      </c>
      <c r="F239" s="28">
        <v>1960</v>
      </c>
      <c r="G239" s="28">
        <v>1990</v>
      </c>
      <c r="H239" s="24" t="s">
        <v>24</v>
      </c>
      <c r="I239" s="25">
        <v>27266</v>
      </c>
      <c r="J239" s="25">
        <v>9</v>
      </c>
      <c r="K239" s="25">
        <v>4</v>
      </c>
      <c r="L239" s="27">
        <f t="shared" si="7"/>
        <v>27266.466666666667</v>
      </c>
      <c r="M239" s="28"/>
      <c r="N239" s="28"/>
      <c r="O239" s="28"/>
    </row>
    <row r="240" spans="1:15" x14ac:dyDescent="0.35">
      <c r="A240">
        <v>120</v>
      </c>
      <c r="B240" s="21">
        <v>1929</v>
      </c>
      <c r="C240" s="28" t="s">
        <v>16</v>
      </c>
      <c r="D240" s="21" t="s">
        <v>157</v>
      </c>
      <c r="E240" s="45">
        <v>4</v>
      </c>
      <c r="F240" s="28">
        <v>1960</v>
      </c>
      <c r="G240" s="28">
        <v>1990</v>
      </c>
      <c r="H240" s="24" t="s">
        <v>24</v>
      </c>
      <c r="I240" s="25">
        <v>26061</v>
      </c>
      <c r="J240" s="25">
        <v>6</v>
      </c>
      <c r="K240" s="25">
        <v>4</v>
      </c>
      <c r="L240" s="27">
        <f t="shared" si="7"/>
        <v>26061.316666666666</v>
      </c>
      <c r="M240" s="28"/>
      <c r="N240" s="28"/>
      <c r="O240" s="28"/>
    </row>
    <row r="241" spans="1:15" x14ac:dyDescent="0.35">
      <c r="A241">
        <v>895</v>
      </c>
      <c r="B241" s="21">
        <v>1959</v>
      </c>
      <c r="C241" s="21" t="s">
        <v>16</v>
      </c>
      <c r="D241" s="21" t="s">
        <v>157</v>
      </c>
      <c r="E241" s="38">
        <v>3</v>
      </c>
      <c r="F241" s="21">
        <v>1966</v>
      </c>
      <c r="G241" s="21">
        <v>1968</v>
      </c>
      <c r="H241" s="24" t="s">
        <v>24</v>
      </c>
      <c r="I241" s="47">
        <v>2975000</v>
      </c>
      <c r="J241" s="25">
        <v>0</v>
      </c>
      <c r="K241" s="25">
        <v>0</v>
      </c>
      <c r="L241" s="27">
        <f t="shared" si="7"/>
        <v>2975000</v>
      </c>
      <c r="M241" s="28"/>
      <c r="N241" s="28"/>
      <c r="O241" s="28"/>
    </row>
    <row r="242" spans="1:15" x14ac:dyDescent="0.35">
      <c r="A242">
        <v>919</v>
      </c>
      <c r="B242" s="21">
        <v>1960</v>
      </c>
      <c r="C242" s="21" t="s">
        <v>16</v>
      </c>
      <c r="D242" s="21" t="s">
        <v>157</v>
      </c>
      <c r="E242" s="38">
        <v>3</v>
      </c>
      <c r="F242" s="21">
        <v>1966</v>
      </c>
      <c r="G242" s="21">
        <v>1968</v>
      </c>
      <c r="H242" s="24" t="s">
        <v>24</v>
      </c>
      <c r="I242" s="47">
        <v>2835000</v>
      </c>
      <c r="J242" s="25">
        <v>0</v>
      </c>
      <c r="K242" s="25">
        <v>0</v>
      </c>
      <c r="L242" s="27">
        <f t="shared" si="7"/>
        <v>2835000</v>
      </c>
      <c r="M242" s="28"/>
      <c r="N242" s="28"/>
      <c r="O242" s="28"/>
    </row>
    <row r="243" spans="1:15" x14ac:dyDescent="0.35">
      <c r="A243">
        <v>946</v>
      </c>
      <c r="B243" s="21">
        <v>1961</v>
      </c>
      <c r="C243" s="21" t="s">
        <v>16</v>
      </c>
      <c r="D243" s="21" t="s">
        <v>157</v>
      </c>
      <c r="E243" s="38">
        <v>3</v>
      </c>
      <c r="F243" s="21">
        <v>1966</v>
      </c>
      <c r="G243" s="21">
        <v>1968</v>
      </c>
      <c r="H243" s="24" t="s">
        <v>24</v>
      </c>
      <c r="I243" s="47">
        <v>2852500</v>
      </c>
      <c r="J243" s="25">
        <v>0</v>
      </c>
      <c r="K243" s="25">
        <v>0</v>
      </c>
      <c r="L243" s="27">
        <f t="shared" si="7"/>
        <v>2852500</v>
      </c>
      <c r="M243" s="28"/>
      <c r="N243" s="28"/>
      <c r="O243" s="28"/>
    </row>
    <row r="244" spans="1:15" x14ac:dyDescent="0.35">
      <c r="A244">
        <v>970</v>
      </c>
      <c r="B244" s="21">
        <v>1962</v>
      </c>
      <c r="C244" s="28" t="s">
        <v>16</v>
      </c>
      <c r="D244" s="21" t="s">
        <v>157</v>
      </c>
      <c r="E244" s="45">
        <v>3</v>
      </c>
      <c r="F244" s="28">
        <v>1966</v>
      </c>
      <c r="G244" s="28">
        <v>1968</v>
      </c>
      <c r="H244" s="24" t="s">
        <v>24</v>
      </c>
      <c r="I244" s="25">
        <v>3027500</v>
      </c>
      <c r="J244" s="25">
        <v>0</v>
      </c>
      <c r="K244" s="25">
        <v>0</v>
      </c>
      <c r="L244" s="27">
        <f>I244+J244/20+K244/2000</f>
        <v>3027500</v>
      </c>
      <c r="M244" s="28"/>
      <c r="N244" s="28"/>
      <c r="O244" s="28"/>
    </row>
    <row r="245" spans="1:15" x14ac:dyDescent="0.35">
      <c r="A245">
        <v>45</v>
      </c>
      <c r="B245" s="21">
        <v>1924</v>
      </c>
      <c r="C245" s="28" t="s">
        <v>27</v>
      </c>
      <c r="D245" s="21" t="s">
        <v>155</v>
      </c>
      <c r="E245" s="45">
        <v>6</v>
      </c>
      <c r="F245" s="28">
        <v>1945</v>
      </c>
      <c r="G245" s="28">
        <v>1970</v>
      </c>
      <c r="H245" s="24" t="s">
        <v>24</v>
      </c>
      <c r="I245" s="25">
        <v>5700</v>
      </c>
      <c r="J245" s="25">
        <v>0</v>
      </c>
      <c r="K245" s="25">
        <v>0</v>
      </c>
      <c r="L245" s="27">
        <f t="shared" ref="L245:L276" si="8">I245+J245/20+K245/240</f>
        <v>5700</v>
      </c>
      <c r="M245" s="28"/>
      <c r="N245" s="28"/>
      <c r="O245" s="28"/>
    </row>
    <row r="246" spans="1:15" x14ac:dyDescent="0.35">
      <c r="A246">
        <v>59</v>
      </c>
      <c r="B246" s="21">
        <v>1925</v>
      </c>
      <c r="C246" s="28" t="s">
        <v>27</v>
      </c>
      <c r="D246" s="21" t="s">
        <v>155</v>
      </c>
      <c r="E246" s="45">
        <v>6</v>
      </c>
      <c r="F246" s="28">
        <v>1945</v>
      </c>
      <c r="G246" s="28">
        <v>1970</v>
      </c>
      <c r="H246" s="24" t="s">
        <v>24</v>
      </c>
      <c r="I246" s="25">
        <v>5525</v>
      </c>
      <c r="J246" s="25">
        <v>0</v>
      </c>
      <c r="K246" s="25">
        <v>0</v>
      </c>
      <c r="L246" s="27">
        <f t="shared" si="8"/>
        <v>5525</v>
      </c>
      <c r="M246" s="28"/>
      <c r="N246" s="28"/>
      <c r="O246" s="28"/>
    </row>
    <row r="247" spans="1:15" x14ac:dyDescent="0.35">
      <c r="A247">
        <v>74</v>
      </c>
      <c r="B247" s="21">
        <v>1926</v>
      </c>
      <c r="C247" s="28" t="s">
        <v>27</v>
      </c>
      <c r="D247" s="21" t="s">
        <v>155</v>
      </c>
      <c r="E247" s="45">
        <v>6</v>
      </c>
      <c r="F247" s="28">
        <v>1945</v>
      </c>
      <c r="G247" s="28">
        <v>1970</v>
      </c>
      <c r="H247" s="24" t="s">
        <v>24</v>
      </c>
      <c r="I247" s="25">
        <v>5650</v>
      </c>
      <c r="J247" s="25">
        <v>0</v>
      </c>
      <c r="K247" s="25">
        <v>0</v>
      </c>
      <c r="L247" s="27">
        <f t="shared" si="8"/>
        <v>5650</v>
      </c>
      <c r="M247" s="28"/>
      <c r="N247" s="28"/>
      <c r="O247" s="28"/>
    </row>
    <row r="248" spans="1:15" x14ac:dyDescent="0.35">
      <c r="A248">
        <v>89</v>
      </c>
      <c r="B248" s="21">
        <v>1927</v>
      </c>
      <c r="C248" s="28" t="s">
        <v>27</v>
      </c>
      <c r="D248" s="21" t="s">
        <v>155</v>
      </c>
      <c r="E248" s="45">
        <v>6</v>
      </c>
      <c r="F248" s="28">
        <v>1945</v>
      </c>
      <c r="G248" s="28">
        <v>1970</v>
      </c>
      <c r="H248" s="24" t="s">
        <v>24</v>
      </c>
      <c r="I248" s="25">
        <v>5650</v>
      </c>
      <c r="J248" s="25">
        <v>0</v>
      </c>
      <c r="K248" s="25">
        <v>0</v>
      </c>
      <c r="L248" s="27">
        <f t="shared" si="8"/>
        <v>5650</v>
      </c>
      <c r="M248" s="28"/>
      <c r="N248" s="28"/>
      <c r="O248" s="28"/>
    </row>
    <row r="249" spans="1:15" x14ac:dyDescent="0.35">
      <c r="A249">
        <v>106</v>
      </c>
      <c r="B249" s="21">
        <v>1928</v>
      </c>
      <c r="C249" s="28" t="s">
        <v>27</v>
      </c>
      <c r="D249" s="21" t="s">
        <v>155</v>
      </c>
      <c r="E249" s="45">
        <v>6</v>
      </c>
      <c r="F249" s="28">
        <v>1945</v>
      </c>
      <c r="G249" s="28">
        <v>1970</v>
      </c>
      <c r="H249" s="24" t="s">
        <v>24</v>
      </c>
      <c r="I249" s="25">
        <v>5650</v>
      </c>
      <c r="J249" s="25">
        <v>0</v>
      </c>
      <c r="K249" s="25">
        <v>0</v>
      </c>
      <c r="L249" s="27">
        <f t="shared" si="8"/>
        <v>5650</v>
      </c>
      <c r="M249" s="28"/>
      <c r="N249" s="28"/>
      <c r="O249" s="28"/>
    </row>
    <row r="250" spans="1:15" x14ac:dyDescent="0.35">
      <c r="A250">
        <v>130</v>
      </c>
      <c r="B250" s="21">
        <v>1929</v>
      </c>
      <c r="C250" s="28" t="s">
        <v>27</v>
      </c>
      <c r="D250" s="21" t="s">
        <v>155</v>
      </c>
      <c r="E250" s="45">
        <v>4</v>
      </c>
      <c r="F250" s="28">
        <v>1939</v>
      </c>
      <c r="G250" s="28">
        <v>1959</v>
      </c>
      <c r="H250" s="24" t="s">
        <v>24</v>
      </c>
      <c r="I250" s="25">
        <v>1680</v>
      </c>
      <c r="J250" s="25">
        <v>0</v>
      </c>
      <c r="K250" s="25">
        <v>0</v>
      </c>
      <c r="L250" s="27">
        <f t="shared" si="8"/>
        <v>1680</v>
      </c>
      <c r="M250" s="28"/>
      <c r="N250" s="28"/>
      <c r="O250" s="28"/>
    </row>
    <row r="251" spans="1:15" x14ac:dyDescent="0.35">
      <c r="A251">
        <v>131</v>
      </c>
      <c r="B251" s="21">
        <v>1929</v>
      </c>
      <c r="C251" s="28" t="s">
        <v>27</v>
      </c>
      <c r="D251" s="21" t="s">
        <v>155</v>
      </c>
      <c r="E251" s="45">
        <v>6</v>
      </c>
      <c r="F251" s="28">
        <v>1945</v>
      </c>
      <c r="G251" s="28">
        <v>1970</v>
      </c>
      <c r="H251" s="24" t="s">
        <v>24</v>
      </c>
      <c r="I251" s="25">
        <v>8960</v>
      </c>
      <c r="J251" s="25">
        <v>0</v>
      </c>
      <c r="K251" s="25">
        <v>0</v>
      </c>
      <c r="L251" s="27">
        <f t="shared" si="8"/>
        <v>8960</v>
      </c>
      <c r="M251" s="28"/>
      <c r="N251" s="28"/>
      <c r="O251" s="28"/>
    </row>
    <row r="252" spans="1:15" x14ac:dyDescent="0.35">
      <c r="A252">
        <v>132</v>
      </c>
      <c r="B252" s="21">
        <v>1929</v>
      </c>
      <c r="C252" s="28" t="s">
        <v>27</v>
      </c>
      <c r="D252" s="21" t="s">
        <v>155</v>
      </c>
      <c r="E252" s="45">
        <v>4.5</v>
      </c>
      <c r="F252" s="28">
        <v>1956</v>
      </c>
      <c r="G252" s="28"/>
      <c r="H252" s="24" t="s">
        <v>24</v>
      </c>
      <c r="I252" s="25">
        <v>950</v>
      </c>
      <c r="J252" s="25">
        <v>0</v>
      </c>
      <c r="K252" s="25">
        <v>0</v>
      </c>
      <c r="L252" s="27">
        <f t="shared" si="8"/>
        <v>950</v>
      </c>
      <c r="M252" s="28"/>
      <c r="N252" s="28"/>
      <c r="O252" s="28"/>
    </row>
    <row r="253" spans="1:15" x14ac:dyDescent="0.35">
      <c r="A253">
        <v>170</v>
      </c>
      <c r="B253" s="21">
        <v>1930</v>
      </c>
      <c r="C253" s="28" t="s">
        <v>27</v>
      </c>
      <c r="D253" s="21" t="s">
        <v>155</v>
      </c>
      <c r="E253" s="45">
        <v>4</v>
      </c>
      <c r="F253" s="28">
        <v>1939</v>
      </c>
      <c r="G253" s="28">
        <v>1959</v>
      </c>
      <c r="H253" s="24" t="s">
        <v>24</v>
      </c>
      <c r="I253" s="25">
        <v>1700</v>
      </c>
      <c r="J253" s="25">
        <v>0</v>
      </c>
      <c r="K253" s="25">
        <v>0</v>
      </c>
      <c r="L253" s="27">
        <f t="shared" si="8"/>
        <v>1700</v>
      </c>
      <c r="M253" s="28"/>
      <c r="N253" s="28"/>
      <c r="O253" s="28"/>
    </row>
    <row r="254" spans="1:15" x14ac:dyDescent="0.35">
      <c r="A254">
        <v>171</v>
      </c>
      <c r="B254" s="21">
        <v>1930</v>
      </c>
      <c r="C254" s="28" t="s">
        <v>27</v>
      </c>
      <c r="D254" s="21" t="s">
        <v>155</v>
      </c>
      <c r="E254" s="45">
        <v>6</v>
      </c>
      <c r="F254" s="28">
        <v>1945</v>
      </c>
      <c r="G254" s="28">
        <v>1970</v>
      </c>
      <c r="H254" s="24" t="s">
        <v>24</v>
      </c>
      <c r="I254" s="25">
        <v>8800</v>
      </c>
      <c r="J254" s="25">
        <v>0</v>
      </c>
      <c r="K254" s="25">
        <v>0</v>
      </c>
      <c r="L254" s="27">
        <f t="shared" si="8"/>
        <v>8800</v>
      </c>
      <c r="M254" s="28"/>
      <c r="N254" s="28"/>
      <c r="O254" s="28"/>
    </row>
    <row r="255" spans="1:15" x14ac:dyDescent="0.35">
      <c r="A255">
        <v>172</v>
      </c>
      <c r="B255" s="21">
        <v>1930</v>
      </c>
      <c r="C255" s="28" t="s">
        <v>27</v>
      </c>
      <c r="D255" s="21" t="s">
        <v>155</v>
      </c>
      <c r="E255" s="45">
        <v>4.5</v>
      </c>
      <c r="F255" s="28">
        <v>1956</v>
      </c>
      <c r="G255" s="28"/>
      <c r="H255" s="24" t="s">
        <v>24</v>
      </c>
      <c r="I255" s="25">
        <v>930</v>
      </c>
      <c r="J255" s="25">
        <v>0</v>
      </c>
      <c r="K255" s="25">
        <v>0</v>
      </c>
      <c r="L255" s="27">
        <f t="shared" si="8"/>
        <v>930</v>
      </c>
      <c r="M255" s="28"/>
      <c r="N255" s="28"/>
      <c r="O255" s="28"/>
    </row>
    <row r="256" spans="1:15" x14ac:dyDescent="0.35">
      <c r="A256">
        <v>204</v>
      </c>
      <c r="B256" s="21">
        <v>1931</v>
      </c>
      <c r="C256" s="28" t="s">
        <v>27</v>
      </c>
      <c r="D256" s="21" t="s">
        <v>155</v>
      </c>
      <c r="E256" s="45">
        <v>4</v>
      </c>
      <c r="F256" s="28">
        <v>1939</v>
      </c>
      <c r="G256" s="28">
        <v>1959</v>
      </c>
      <c r="H256" s="24" t="s">
        <v>24</v>
      </c>
      <c r="I256" s="25">
        <v>1840</v>
      </c>
      <c r="J256" s="25">
        <v>0</v>
      </c>
      <c r="K256" s="25">
        <v>0</v>
      </c>
      <c r="L256" s="27">
        <f t="shared" si="8"/>
        <v>1840</v>
      </c>
      <c r="M256" s="28"/>
      <c r="N256" s="28"/>
      <c r="O256" s="28"/>
    </row>
    <row r="257" spans="1:15" x14ac:dyDescent="0.35">
      <c r="A257">
        <v>205</v>
      </c>
      <c r="B257" s="21">
        <v>1931</v>
      </c>
      <c r="C257" s="28" t="s">
        <v>27</v>
      </c>
      <c r="D257" s="21" t="s">
        <v>155</v>
      </c>
      <c r="E257" s="45">
        <v>6</v>
      </c>
      <c r="F257" s="28">
        <v>1945</v>
      </c>
      <c r="G257" s="28">
        <v>1970</v>
      </c>
      <c r="H257" s="24" t="s">
        <v>24</v>
      </c>
      <c r="I257" s="25">
        <v>8800</v>
      </c>
      <c r="J257" s="25">
        <v>0</v>
      </c>
      <c r="K257" s="25">
        <v>0</v>
      </c>
      <c r="L257" s="27">
        <f t="shared" si="8"/>
        <v>8800</v>
      </c>
      <c r="M257" s="28"/>
      <c r="N257" s="28"/>
      <c r="O257" s="28"/>
    </row>
    <row r="258" spans="1:15" x14ac:dyDescent="0.35">
      <c r="A258">
        <v>206</v>
      </c>
      <c r="B258" s="21">
        <v>1931</v>
      </c>
      <c r="C258" s="28" t="s">
        <v>27</v>
      </c>
      <c r="D258" s="21" t="s">
        <v>155</v>
      </c>
      <c r="E258" s="45">
        <v>4.5</v>
      </c>
      <c r="F258" s="28">
        <v>1956</v>
      </c>
      <c r="G258" s="28"/>
      <c r="H258" s="24" t="s">
        <v>24</v>
      </c>
      <c r="I258" s="25">
        <v>1000</v>
      </c>
      <c r="J258" s="25">
        <v>0</v>
      </c>
      <c r="K258" s="25">
        <v>0</v>
      </c>
      <c r="L258" s="27">
        <f t="shared" si="8"/>
        <v>1000</v>
      </c>
      <c r="M258" s="28"/>
      <c r="N258" s="28"/>
      <c r="O258" s="28"/>
    </row>
    <row r="259" spans="1:15" x14ac:dyDescent="0.35">
      <c r="A259">
        <v>230</v>
      </c>
      <c r="B259" s="21">
        <v>1932</v>
      </c>
      <c r="C259" s="28" t="s">
        <v>27</v>
      </c>
      <c r="D259" s="21" t="s">
        <v>155</v>
      </c>
      <c r="E259" s="45">
        <v>4</v>
      </c>
      <c r="F259" s="28">
        <v>1939</v>
      </c>
      <c r="G259" s="28">
        <v>1959</v>
      </c>
      <c r="H259" s="24" t="s">
        <v>24</v>
      </c>
      <c r="I259" s="25">
        <v>1900</v>
      </c>
      <c r="J259" s="25">
        <v>0</v>
      </c>
      <c r="K259" s="25">
        <v>0</v>
      </c>
      <c r="L259" s="27">
        <f t="shared" si="8"/>
        <v>1900</v>
      </c>
      <c r="M259" s="28"/>
      <c r="N259" s="28"/>
      <c r="O259" s="28"/>
    </row>
    <row r="260" spans="1:15" x14ac:dyDescent="0.35">
      <c r="A260">
        <v>231</v>
      </c>
      <c r="B260" s="21">
        <v>1932</v>
      </c>
      <c r="C260" s="28" t="s">
        <v>27</v>
      </c>
      <c r="D260" s="21" t="s">
        <v>155</v>
      </c>
      <c r="E260" s="45">
        <v>6</v>
      </c>
      <c r="F260" s="28">
        <v>1945</v>
      </c>
      <c r="G260" s="28">
        <v>1970</v>
      </c>
      <c r="H260" s="24" t="s">
        <v>24</v>
      </c>
      <c r="I260" s="25">
        <v>9040</v>
      </c>
      <c r="J260" s="25">
        <v>0</v>
      </c>
      <c r="K260" s="25">
        <v>0</v>
      </c>
      <c r="L260" s="27">
        <f t="shared" si="8"/>
        <v>9040</v>
      </c>
      <c r="M260" s="28"/>
      <c r="N260" s="28"/>
      <c r="O260" s="28"/>
    </row>
    <row r="261" spans="1:15" x14ac:dyDescent="0.35">
      <c r="A261">
        <v>232</v>
      </c>
      <c r="B261" s="21">
        <v>1932</v>
      </c>
      <c r="C261" s="28" t="s">
        <v>27</v>
      </c>
      <c r="D261" s="21" t="s">
        <v>155</v>
      </c>
      <c r="E261" s="45">
        <v>4.5</v>
      </c>
      <c r="F261" s="28">
        <v>1956</v>
      </c>
      <c r="G261" s="28"/>
      <c r="H261" s="24" t="s">
        <v>24</v>
      </c>
      <c r="I261" s="25">
        <v>1010</v>
      </c>
      <c r="J261" s="25">
        <v>0</v>
      </c>
      <c r="K261" s="25">
        <v>0</v>
      </c>
      <c r="L261" s="27">
        <f t="shared" si="8"/>
        <v>1010</v>
      </c>
      <c r="M261" s="28"/>
      <c r="N261" s="28"/>
      <c r="O261" s="28"/>
    </row>
    <row r="262" spans="1:15" x14ac:dyDescent="0.35">
      <c r="A262">
        <v>253</v>
      </c>
      <c r="B262" s="21">
        <v>1933</v>
      </c>
      <c r="C262" s="28" t="s">
        <v>27</v>
      </c>
      <c r="D262" s="21" t="s">
        <v>155</v>
      </c>
      <c r="E262" s="45">
        <v>4</v>
      </c>
      <c r="F262" s="28">
        <v>1939</v>
      </c>
      <c r="G262" s="28">
        <v>1959</v>
      </c>
      <c r="H262" s="24" t="s">
        <v>24</v>
      </c>
      <c r="I262" s="25">
        <v>2020</v>
      </c>
      <c r="J262" s="25">
        <v>0</v>
      </c>
      <c r="K262" s="25">
        <v>0</v>
      </c>
      <c r="L262" s="27">
        <f t="shared" si="8"/>
        <v>2020</v>
      </c>
      <c r="M262" s="28"/>
      <c r="N262" s="28"/>
      <c r="O262" s="28"/>
    </row>
    <row r="263" spans="1:15" x14ac:dyDescent="0.35">
      <c r="A263">
        <v>254</v>
      </c>
      <c r="B263" s="21">
        <v>1933</v>
      </c>
      <c r="C263" s="28" t="s">
        <v>27</v>
      </c>
      <c r="D263" s="21" t="s">
        <v>155</v>
      </c>
      <c r="E263" s="45">
        <v>6</v>
      </c>
      <c r="F263" s="28">
        <v>1945</v>
      </c>
      <c r="G263" s="28">
        <v>1970</v>
      </c>
      <c r="H263" s="24" t="s">
        <v>24</v>
      </c>
      <c r="I263" s="25">
        <v>9600</v>
      </c>
      <c r="J263" s="25">
        <v>0</v>
      </c>
      <c r="K263" s="25">
        <v>0</v>
      </c>
      <c r="L263" s="27">
        <f t="shared" si="8"/>
        <v>9600</v>
      </c>
      <c r="M263" s="28"/>
      <c r="N263" s="28"/>
      <c r="O263" s="28"/>
    </row>
    <row r="264" spans="1:15" x14ac:dyDescent="0.35">
      <c r="A264">
        <v>255</v>
      </c>
      <c r="B264" s="21">
        <v>1933</v>
      </c>
      <c r="C264" s="28" t="s">
        <v>27</v>
      </c>
      <c r="D264" s="21" t="s">
        <v>155</v>
      </c>
      <c r="E264" s="45">
        <v>4.5</v>
      </c>
      <c r="F264" s="28">
        <v>1956</v>
      </c>
      <c r="G264" s="28"/>
      <c r="H264" s="24" t="s">
        <v>24</v>
      </c>
      <c r="I264" s="25">
        <v>1110</v>
      </c>
      <c r="J264" s="25">
        <v>0</v>
      </c>
      <c r="K264" s="25">
        <v>0</v>
      </c>
      <c r="L264" s="27">
        <f t="shared" si="8"/>
        <v>1110</v>
      </c>
      <c r="M264" s="28"/>
      <c r="N264" s="28"/>
      <c r="O264" s="28"/>
    </row>
    <row r="265" spans="1:15" x14ac:dyDescent="0.35">
      <c r="A265">
        <v>288</v>
      </c>
      <c r="B265" s="21">
        <v>1934</v>
      </c>
      <c r="C265" s="21" t="s">
        <v>27</v>
      </c>
      <c r="D265" s="21" t="s">
        <v>155</v>
      </c>
      <c r="E265" s="45">
        <v>6</v>
      </c>
      <c r="F265" s="21">
        <v>1945</v>
      </c>
      <c r="G265" s="21">
        <v>1970</v>
      </c>
      <c r="H265" s="24" t="s">
        <v>24</v>
      </c>
      <c r="I265" s="25">
        <v>9840</v>
      </c>
      <c r="J265" s="25">
        <v>0</v>
      </c>
      <c r="K265" s="25">
        <v>0</v>
      </c>
      <c r="L265" s="27">
        <f t="shared" si="8"/>
        <v>9840</v>
      </c>
      <c r="M265" s="28"/>
      <c r="N265" s="28"/>
      <c r="O265" s="28"/>
    </row>
    <row r="266" spans="1:15" x14ac:dyDescent="0.35">
      <c r="A266">
        <v>300</v>
      </c>
      <c r="B266" s="21">
        <v>1934</v>
      </c>
      <c r="C266" s="21" t="s">
        <v>27</v>
      </c>
      <c r="D266" s="21" t="s">
        <v>155</v>
      </c>
      <c r="E266" s="45">
        <v>4.5</v>
      </c>
      <c r="F266" s="21">
        <v>1956</v>
      </c>
      <c r="G266" s="28"/>
      <c r="H266" s="24" t="s">
        <v>24</v>
      </c>
      <c r="I266" s="25">
        <v>1140</v>
      </c>
      <c r="J266" s="25">
        <v>0</v>
      </c>
      <c r="K266" s="25">
        <v>0</v>
      </c>
      <c r="L266" s="27">
        <f t="shared" si="8"/>
        <v>1140</v>
      </c>
      <c r="M266" s="28"/>
      <c r="N266" s="28"/>
      <c r="O266" s="28"/>
    </row>
    <row r="267" spans="1:15" x14ac:dyDescent="0.35">
      <c r="A267">
        <v>301</v>
      </c>
      <c r="B267" s="21">
        <v>1934</v>
      </c>
      <c r="C267" s="21" t="s">
        <v>27</v>
      </c>
      <c r="D267" s="21" t="s">
        <v>155</v>
      </c>
      <c r="E267" s="45">
        <v>4</v>
      </c>
      <c r="F267" s="21">
        <v>1939</v>
      </c>
      <c r="G267" s="21">
        <v>1959</v>
      </c>
      <c r="H267" s="24" t="s">
        <v>24</v>
      </c>
      <c r="I267" s="25">
        <v>2060</v>
      </c>
      <c r="J267" s="25">
        <v>0</v>
      </c>
      <c r="K267" s="25">
        <v>0</v>
      </c>
      <c r="L267" s="27">
        <f t="shared" si="8"/>
        <v>2060</v>
      </c>
      <c r="M267" s="28"/>
      <c r="N267" s="28"/>
      <c r="O267" s="28"/>
    </row>
    <row r="268" spans="1:15" x14ac:dyDescent="0.35">
      <c r="A268">
        <v>317</v>
      </c>
      <c r="B268" s="21">
        <v>1935</v>
      </c>
      <c r="C268" s="21" t="s">
        <v>27</v>
      </c>
      <c r="D268" s="21" t="s">
        <v>155</v>
      </c>
      <c r="E268" s="45">
        <v>6</v>
      </c>
      <c r="F268" s="21">
        <v>1945</v>
      </c>
      <c r="G268" s="21">
        <v>1970</v>
      </c>
      <c r="H268" s="24" t="s">
        <v>24</v>
      </c>
      <c r="I268" s="25">
        <v>9920</v>
      </c>
      <c r="J268" s="25">
        <v>0</v>
      </c>
      <c r="K268" s="25">
        <v>0</v>
      </c>
      <c r="L268" s="27">
        <f t="shared" si="8"/>
        <v>9920</v>
      </c>
      <c r="M268" s="28"/>
      <c r="N268" s="28"/>
      <c r="O268" s="28"/>
    </row>
    <row r="269" spans="1:15" x14ac:dyDescent="0.35">
      <c r="A269">
        <v>328</v>
      </c>
      <c r="B269" s="21">
        <v>1935</v>
      </c>
      <c r="C269" s="21" t="s">
        <v>27</v>
      </c>
      <c r="D269" s="21" t="s">
        <v>155</v>
      </c>
      <c r="E269" s="45">
        <v>4.5</v>
      </c>
      <c r="F269" s="21">
        <v>1956</v>
      </c>
      <c r="G269" s="28"/>
      <c r="H269" s="24" t="s">
        <v>24</v>
      </c>
      <c r="I269" s="25">
        <v>1160</v>
      </c>
      <c r="J269" s="25">
        <v>0</v>
      </c>
      <c r="K269" s="25">
        <v>0</v>
      </c>
      <c r="L269" s="27">
        <f t="shared" si="8"/>
        <v>1160</v>
      </c>
      <c r="M269" s="28"/>
      <c r="N269" s="28"/>
      <c r="O269" s="28"/>
    </row>
    <row r="270" spans="1:15" x14ac:dyDescent="0.35">
      <c r="A270">
        <v>329</v>
      </c>
      <c r="B270" s="21">
        <v>1935</v>
      </c>
      <c r="C270" s="21" t="s">
        <v>27</v>
      </c>
      <c r="D270" s="21" t="s">
        <v>155</v>
      </c>
      <c r="E270" s="45">
        <v>4</v>
      </c>
      <c r="F270" s="21">
        <v>1939</v>
      </c>
      <c r="G270" s="21">
        <v>1959</v>
      </c>
      <c r="H270" s="24" t="s">
        <v>24</v>
      </c>
      <c r="I270" s="25">
        <v>2060</v>
      </c>
      <c r="J270" s="25">
        <v>0</v>
      </c>
      <c r="K270" s="25">
        <v>0</v>
      </c>
      <c r="L270" s="27">
        <f t="shared" si="8"/>
        <v>2060</v>
      </c>
      <c r="M270" s="28"/>
      <c r="N270" s="28"/>
      <c r="O270" s="28"/>
    </row>
    <row r="271" spans="1:15" x14ac:dyDescent="0.35">
      <c r="A271">
        <v>342</v>
      </c>
      <c r="B271" s="21">
        <v>1936</v>
      </c>
      <c r="C271" s="21" t="s">
        <v>27</v>
      </c>
      <c r="D271" s="21" t="s">
        <v>155</v>
      </c>
      <c r="E271" s="45">
        <v>6</v>
      </c>
      <c r="F271" s="21">
        <v>1945</v>
      </c>
      <c r="G271" s="21">
        <v>1970</v>
      </c>
      <c r="H271" s="24" t="s">
        <v>24</v>
      </c>
      <c r="I271" s="25">
        <v>9760</v>
      </c>
      <c r="J271" s="25">
        <v>0</v>
      </c>
      <c r="K271" s="25">
        <v>0</v>
      </c>
      <c r="L271" s="27">
        <f t="shared" si="8"/>
        <v>9760</v>
      </c>
      <c r="M271" s="28"/>
      <c r="N271" s="28"/>
      <c r="O271" s="28"/>
    </row>
    <row r="272" spans="1:15" x14ac:dyDescent="0.35">
      <c r="A272">
        <v>352</v>
      </c>
      <c r="B272" s="21">
        <v>1936</v>
      </c>
      <c r="C272" s="28" t="s">
        <v>27</v>
      </c>
      <c r="D272" s="21" t="s">
        <v>155</v>
      </c>
      <c r="E272" s="45">
        <v>4.5</v>
      </c>
      <c r="F272" s="21">
        <v>1956</v>
      </c>
      <c r="G272" s="28"/>
      <c r="H272" s="24" t="s">
        <v>24</v>
      </c>
      <c r="I272" s="25">
        <v>1140</v>
      </c>
      <c r="J272" s="25">
        <v>0</v>
      </c>
      <c r="K272" s="25">
        <v>0</v>
      </c>
      <c r="L272" s="27">
        <f t="shared" si="8"/>
        <v>1140</v>
      </c>
      <c r="M272" s="28"/>
      <c r="N272" s="28"/>
      <c r="O272" s="28"/>
    </row>
    <row r="273" spans="1:15" x14ac:dyDescent="0.35">
      <c r="A273">
        <v>355</v>
      </c>
      <c r="B273" s="21">
        <v>1936</v>
      </c>
      <c r="C273" s="28" t="s">
        <v>27</v>
      </c>
      <c r="D273" s="21" t="s">
        <v>155</v>
      </c>
      <c r="E273" s="45">
        <v>4</v>
      </c>
      <c r="F273" s="21">
        <v>1939</v>
      </c>
      <c r="G273" s="28">
        <v>1959</v>
      </c>
      <c r="H273" s="24" t="s">
        <v>24</v>
      </c>
      <c r="I273" s="25">
        <v>2060</v>
      </c>
      <c r="J273" s="25">
        <v>0</v>
      </c>
      <c r="K273" s="25">
        <v>0</v>
      </c>
      <c r="L273" s="27">
        <f t="shared" si="8"/>
        <v>2060</v>
      </c>
      <c r="M273" s="28"/>
      <c r="N273" s="28"/>
      <c r="O273" s="28"/>
    </row>
    <row r="274" spans="1:15" x14ac:dyDescent="0.35">
      <c r="A274">
        <v>370</v>
      </c>
      <c r="B274" s="21">
        <v>1937</v>
      </c>
      <c r="C274" s="21" t="s">
        <v>27</v>
      </c>
      <c r="D274" s="21" t="s">
        <v>155</v>
      </c>
      <c r="E274" s="45">
        <v>6</v>
      </c>
      <c r="F274" s="21">
        <v>1945</v>
      </c>
      <c r="G274" s="21">
        <v>1970</v>
      </c>
      <c r="H274" s="24" t="s">
        <v>24</v>
      </c>
      <c r="I274" s="25">
        <v>9520</v>
      </c>
      <c r="J274" s="25">
        <v>0</v>
      </c>
      <c r="K274" s="25">
        <v>0</v>
      </c>
      <c r="L274" s="27">
        <f t="shared" si="8"/>
        <v>9520</v>
      </c>
      <c r="M274" s="28"/>
      <c r="N274" s="28"/>
      <c r="O274" s="28"/>
    </row>
    <row r="275" spans="1:15" x14ac:dyDescent="0.35">
      <c r="A275">
        <v>381</v>
      </c>
      <c r="B275" s="21">
        <v>1937</v>
      </c>
      <c r="C275" s="28" t="s">
        <v>27</v>
      </c>
      <c r="D275" s="21" t="s">
        <v>155</v>
      </c>
      <c r="E275" s="45">
        <v>4.5</v>
      </c>
      <c r="F275" s="21">
        <v>1956</v>
      </c>
      <c r="G275" s="28"/>
      <c r="H275" s="24" t="s">
        <v>24</v>
      </c>
      <c r="I275" s="25">
        <v>1130</v>
      </c>
      <c r="J275" s="25">
        <v>0</v>
      </c>
      <c r="K275" s="25">
        <v>0</v>
      </c>
      <c r="L275" s="27">
        <f t="shared" si="8"/>
        <v>1130</v>
      </c>
      <c r="M275" s="28"/>
      <c r="N275" s="28"/>
      <c r="O275" s="28"/>
    </row>
    <row r="276" spans="1:15" x14ac:dyDescent="0.35">
      <c r="A276">
        <v>384</v>
      </c>
      <c r="B276" s="21">
        <v>1937</v>
      </c>
      <c r="C276" s="28" t="s">
        <v>27</v>
      </c>
      <c r="D276" s="21" t="s">
        <v>155</v>
      </c>
      <c r="E276" s="45">
        <v>4</v>
      </c>
      <c r="F276" s="21">
        <v>1939</v>
      </c>
      <c r="G276" s="28">
        <v>1959</v>
      </c>
      <c r="H276" s="24" t="s">
        <v>24</v>
      </c>
      <c r="I276" s="25">
        <v>2020</v>
      </c>
      <c r="J276" s="25">
        <v>0</v>
      </c>
      <c r="K276" s="25">
        <v>0</v>
      </c>
      <c r="L276" s="27">
        <f t="shared" si="8"/>
        <v>2020</v>
      </c>
      <c r="M276" s="28"/>
      <c r="N276" s="28"/>
      <c r="O276" s="28"/>
    </row>
    <row r="277" spans="1:15" x14ac:dyDescent="0.35">
      <c r="A277">
        <v>400</v>
      </c>
      <c r="B277" s="21">
        <v>1938</v>
      </c>
      <c r="C277" s="21" t="s">
        <v>27</v>
      </c>
      <c r="D277" s="21" t="s">
        <v>155</v>
      </c>
      <c r="E277" s="45">
        <v>6</v>
      </c>
      <c r="F277" s="21">
        <v>1945</v>
      </c>
      <c r="G277" s="21">
        <v>1970</v>
      </c>
      <c r="H277" s="24" t="s">
        <v>24</v>
      </c>
      <c r="I277" s="25">
        <v>9440</v>
      </c>
      <c r="J277" s="25">
        <v>0</v>
      </c>
      <c r="K277" s="25">
        <v>0</v>
      </c>
      <c r="L277" s="27">
        <f t="shared" ref="L277:L308" si="9">I277+J277/20+K277/240</f>
        <v>9440</v>
      </c>
      <c r="M277" s="28"/>
      <c r="N277" s="28"/>
      <c r="O277" s="28"/>
    </row>
    <row r="278" spans="1:15" x14ac:dyDescent="0.35">
      <c r="A278">
        <v>413</v>
      </c>
      <c r="B278" s="21">
        <v>1938</v>
      </c>
      <c r="C278" s="28" t="s">
        <v>27</v>
      </c>
      <c r="D278" s="21" t="s">
        <v>155</v>
      </c>
      <c r="E278" s="45">
        <v>4.5</v>
      </c>
      <c r="F278" s="21">
        <v>1956</v>
      </c>
      <c r="G278" s="28"/>
      <c r="H278" s="24" t="s">
        <v>24</v>
      </c>
      <c r="I278" s="25">
        <v>1130</v>
      </c>
      <c r="J278" s="25">
        <v>0</v>
      </c>
      <c r="K278" s="25">
        <v>0</v>
      </c>
      <c r="L278" s="27">
        <f t="shared" si="9"/>
        <v>1130</v>
      </c>
      <c r="M278" s="28"/>
      <c r="N278" s="28"/>
      <c r="O278" s="28"/>
    </row>
    <row r="279" spans="1:15" x14ac:dyDescent="0.35">
      <c r="A279">
        <v>416</v>
      </c>
      <c r="B279" s="21">
        <v>1938</v>
      </c>
      <c r="C279" s="28" t="s">
        <v>27</v>
      </c>
      <c r="D279" s="21" t="s">
        <v>155</v>
      </c>
      <c r="E279" s="45">
        <v>4</v>
      </c>
      <c r="F279" s="21">
        <v>1939</v>
      </c>
      <c r="G279" s="28">
        <v>1959</v>
      </c>
      <c r="H279" s="24" t="s">
        <v>24</v>
      </c>
      <c r="I279" s="25">
        <v>2020</v>
      </c>
      <c r="J279" s="25">
        <v>0</v>
      </c>
      <c r="K279" s="25">
        <v>0</v>
      </c>
      <c r="L279" s="27">
        <f t="shared" si="9"/>
        <v>2020</v>
      </c>
      <c r="M279" s="28"/>
      <c r="N279" s="28"/>
      <c r="O279" s="28"/>
    </row>
    <row r="280" spans="1:15" x14ac:dyDescent="0.35">
      <c r="A280">
        <v>431</v>
      </c>
      <c r="B280" s="21">
        <v>1939</v>
      </c>
      <c r="C280" s="21" t="s">
        <v>27</v>
      </c>
      <c r="D280" s="21" t="s">
        <v>155</v>
      </c>
      <c r="E280" s="45">
        <v>6</v>
      </c>
      <c r="F280" s="21">
        <v>1945</v>
      </c>
      <c r="G280" s="28">
        <v>1970</v>
      </c>
      <c r="H280" s="24" t="s">
        <v>24</v>
      </c>
      <c r="I280" s="25">
        <v>8920</v>
      </c>
      <c r="J280" s="25">
        <v>0</v>
      </c>
      <c r="K280" s="25">
        <v>0</v>
      </c>
      <c r="L280" s="27">
        <f t="shared" si="9"/>
        <v>8920</v>
      </c>
      <c r="M280" s="28"/>
      <c r="N280" s="28"/>
      <c r="O280" s="28"/>
    </row>
    <row r="281" spans="1:15" x14ac:dyDescent="0.35">
      <c r="A281">
        <v>443</v>
      </c>
      <c r="B281" s="21">
        <v>1939</v>
      </c>
      <c r="C281" s="28" t="s">
        <v>27</v>
      </c>
      <c r="D281" s="21" t="s">
        <v>155</v>
      </c>
      <c r="E281" s="45">
        <v>4.5</v>
      </c>
      <c r="F281" s="21">
        <v>1956</v>
      </c>
      <c r="G281" s="28"/>
      <c r="H281" s="24" t="s">
        <v>24</v>
      </c>
      <c r="I281" s="25">
        <v>1100</v>
      </c>
      <c r="J281" s="25">
        <v>0</v>
      </c>
      <c r="K281" s="25">
        <v>0</v>
      </c>
      <c r="L281" s="27">
        <f t="shared" si="9"/>
        <v>1100</v>
      </c>
      <c r="M281" s="28"/>
      <c r="N281" s="28"/>
      <c r="O281" s="28"/>
    </row>
    <row r="282" spans="1:15" x14ac:dyDescent="0.35">
      <c r="A282">
        <v>459</v>
      </c>
      <c r="B282" s="21">
        <v>1940</v>
      </c>
      <c r="C282" s="21" t="s">
        <v>27</v>
      </c>
      <c r="D282" s="21" t="s">
        <v>155</v>
      </c>
      <c r="E282" s="45">
        <v>6</v>
      </c>
      <c r="F282" s="21">
        <v>1945</v>
      </c>
      <c r="G282" s="28">
        <v>1970</v>
      </c>
      <c r="H282" s="24" t="s">
        <v>24</v>
      </c>
      <c r="I282" s="25">
        <v>8600</v>
      </c>
      <c r="J282" s="25">
        <v>0</v>
      </c>
      <c r="K282" s="25">
        <v>0</v>
      </c>
      <c r="L282" s="27">
        <f t="shared" si="9"/>
        <v>8600</v>
      </c>
      <c r="M282" s="28"/>
      <c r="N282" s="28"/>
      <c r="O282" s="28"/>
    </row>
    <row r="283" spans="1:15" x14ac:dyDescent="0.35">
      <c r="A283">
        <v>474</v>
      </c>
      <c r="B283" s="21">
        <v>1940</v>
      </c>
      <c r="C283" s="28" t="s">
        <v>27</v>
      </c>
      <c r="D283" s="21" t="s">
        <v>155</v>
      </c>
      <c r="E283" s="45">
        <v>4.5</v>
      </c>
      <c r="F283" s="21">
        <v>1956</v>
      </c>
      <c r="G283" s="28"/>
      <c r="H283" s="24" t="s">
        <v>24</v>
      </c>
      <c r="I283" s="25">
        <v>1075</v>
      </c>
      <c r="J283" s="25">
        <v>0</v>
      </c>
      <c r="K283" s="25">
        <v>0</v>
      </c>
      <c r="L283" s="27">
        <f t="shared" si="9"/>
        <v>1075</v>
      </c>
      <c r="M283" s="28"/>
      <c r="N283" s="28"/>
      <c r="O283" s="28"/>
    </row>
    <row r="284" spans="1:15" x14ac:dyDescent="0.35">
      <c r="A284">
        <v>490</v>
      </c>
      <c r="B284" s="21">
        <v>1941</v>
      </c>
      <c r="C284" s="21" t="s">
        <v>27</v>
      </c>
      <c r="D284" s="21" t="s">
        <v>155</v>
      </c>
      <c r="E284" s="45">
        <v>6</v>
      </c>
      <c r="F284" s="21">
        <v>1945</v>
      </c>
      <c r="G284" s="28">
        <v>1970</v>
      </c>
      <c r="H284" s="24" t="s">
        <v>24</v>
      </c>
      <c r="I284" s="25">
        <v>8680</v>
      </c>
      <c r="J284" s="25">
        <v>0</v>
      </c>
      <c r="K284" s="25">
        <v>0</v>
      </c>
      <c r="L284" s="27">
        <f t="shared" si="9"/>
        <v>8680</v>
      </c>
      <c r="M284" s="28"/>
      <c r="N284" s="28"/>
      <c r="O284" s="28"/>
    </row>
    <row r="285" spans="1:15" x14ac:dyDescent="0.35">
      <c r="A285">
        <v>506</v>
      </c>
      <c r="B285" s="21">
        <v>1941</v>
      </c>
      <c r="C285" s="28" t="s">
        <v>27</v>
      </c>
      <c r="D285" s="21" t="s">
        <v>155</v>
      </c>
      <c r="E285" s="45">
        <v>4.5</v>
      </c>
      <c r="F285" s="21">
        <v>1956</v>
      </c>
      <c r="G285" s="28"/>
      <c r="H285" s="24" t="s">
        <v>24</v>
      </c>
      <c r="I285" s="25">
        <v>1080</v>
      </c>
      <c r="J285" s="25">
        <v>0</v>
      </c>
      <c r="K285" s="25">
        <v>0</v>
      </c>
      <c r="L285" s="27">
        <f t="shared" si="9"/>
        <v>1080</v>
      </c>
      <c r="M285" s="28"/>
      <c r="N285" s="28"/>
      <c r="O285" s="28"/>
    </row>
    <row r="286" spans="1:15" x14ac:dyDescent="0.35">
      <c r="A286">
        <v>522</v>
      </c>
      <c r="B286" s="21">
        <v>1942</v>
      </c>
      <c r="C286" s="21" t="s">
        <v>27</v>
      </c>
      <c r="D286" s="21" t="s">
        <v>155</v>
      </c>
      <c r="E286" s="45">
        <v>6</v>
      </c>
      <c r="F286" s="21">
        <v>1945</v>
      </c>
      <c r="G286" s="28">
        <v>1970</v>
      </c>
      <c r="H286" s="24" t="s">
        <v>24</v>
      </c>
      <c r="I286" s="25">
        <v>8560</v>
      </c>
      <c r="J286" s="25">
        <v>0</v>
      </c>
      <c r="K286" s="25">
        <v>0</v>
      </c>
      <c r="L286" s="27">
        <f t="shared" si="9"/>
        <v>8560</v>
      </c>
      <c r="M286" s="28"/>
      <c r="N286" s="28"/>
      <c r="O286" s="28"/>
    </row>
    <row r="287" spans="1:15" x14ac:dyDescent="0.35">
      <c r="A287">
        <v>538</v>
      </c>
      <c r="B287" s="21">
        <v>1942</v>
      </c>
      <c r="C287" s="28" t="s">
        <v>27</v>
      </c>
      <c r="D287" s="21" t="s">
        <v>155</v>
      </c>
      <c r="E287" s="45">
        <v>4.5</v>
      </c>
      <c r="F287" s="21">
        <v>1956</v>
      </c>
      <c r="G287" s="28"/>
      <c r="H287" s="24" t="s">
        <v>24</v>
      </c>
      <c r="I287" s="25">
        <v>1080</v>
      </c>
      <c r="J287" s="25">
        <v>0</v>
      </c>
      <c r="K287" s="25">
        <v>0</v>
      </c>
      <c r="L287" s="27">
        <f t="shared" si="9"/>
        <v>1080</v>
      </c>
      <c r="M287" s="28"/>
      <c r="N287" s="28"/>
      <c r="O287" s="28"/>
    </row>
    <row r="288" spans="1:15" x14ac:dyDescent="0.35">
      <c r="A288">
        <v>133</v>
      </c>
      <c r="B288" s="21">
        <v>1929</v>
      </c>
      <c r="C288" s="28" t="s">
        <v>39</v>
      </c>
      <c r="D288" s="21" t="s">
        <v>155</v>
      </c>
      <c r="E288" s="45">
        <v>3.5</v>
      </c>
      <c r="F288" s="28">
        <v>1918</v>
      </c>
      <c r="G288" s="28">
        <v>1943</v>
      </c>
      <c r="H288" s="24" t="s">
        <v>24</v>
      </c>
      <c r="I288" s="25">
        <v>1700</v>
      </c>
      <c r="J288" s="25">
        <v>0</v>
      </c>
      <c r="K288" s="25">
        <v>0</v>
      </c>
      <c r="L288" s="27">
        <f t="shared" si="9"/>
        <v>1700</v>
      </c>
      <c r="M288" s="28"/>
      <c r="N288" s="28"/>
      <c r="O288" s="28"/>
    </row>
    <row r="289" spans="1:15" x14ac:dyDescent="0.35">
      <c r="A289">
        <v>173</v>
      </c>
      <c r="B289" s="21">
        <v>1930</v>
      </c>
      <c r="C289" s="28" t="s">
        <v>39</v>
      </c>
      <c r="D289" s="21" t="s">
        <v>155</v>
      </c>
      <c r="E289" s="45">
        <v>3.5</v>
      </c>
      <c r="F289" s="28">
        <v>1918</v>
      </c>
      <c r="G289" s="28">
        <v>1943</v>
      </c>
      <c r="H289" s="24" t="s">
        <v>24</v>
      </c>
      <c r="I289" s="25">
        <v>1720</v>
      </c>
      <c r="J289" s="25">
        <v>0</v>
      </c>
      <c r="K289" s="25">
        <v>0</v>
      </c>
      <c r="L289" s="27">
        <f t="shared" si="9"/>
        <v>1720</v>
      </c>
      <c r="M289" s="28"/>
      <c r="N289" s="28"/>
      <c r="O289" s="28"/>
    </row>
    <row r="290" spans="1:15" x14ac:dyDescent="0.35">
      <c r="A290">
        <v>207</v>
      </c>
      <c r="B290" s="21">
        <v>1931</v>
      </c>
      <c r="C290" s="28" t="s">
        <v>39</v>
      </c>
      <c r="D290" s="21" t="s">
        <v>155</v>
      </c>
      <c r="E290" s="45">
        <v>3.5</v>
      </c>
      <c r="F290" s="28">
        <v>1918</v>
      </c>
      <c r="G290" s="28">
        <v>1943</v>
      </c>
      <c r="H290" s="24" t="s">
        <v>24</v>
      </c>
      <c r="I290" s="25">
        <v>1820</v>
      </c>
      <c r="J290" s="25">
        <v>0</v>
      </c>
      <c r="K290" s="25">
        <v>0</v>
      </c>
      <c r="L290" s="27">
        <f t="shared" si="9"/>
        <v>1820</v>
      </c>
      <c r="M290" s="28"/>
      <c r="N290" s="28"/>
      <c r="O290" s="28"/>
    </row>
    <row r="291" spans="1:15" x14ac:dyDescent="0.35">
      <c r="A291">
        <v>233</v>
      </c>
      <c r="B291" s="21">
        <v>1932</v>
      </c>
      <c r="C291" s="28" t="s">
        <v>39</v>
      </c>
      <c r="D291" s="21" t="s">
        <v>155</v>
      </c>
      <c r="E291" s="45">
        <v>3.5</v>
      </c>
      <c r="F291" s="28">
        <v>1918</v>
      </c>
      <c r="G291" s="28">
        <v>1943</v>
      </c>
      <c r="H291" s="24" t="s">
        <v>24</v>
      </c>
      <c r="I291" s="25">
        <v>1840</v>
      </c>
      <c r="J291" s="25">
        <v>0</v>
      </c>
      <c r="K291" s="25">
        <v>0</v>
      </c>
      <c r="L291" s="27">
        <f t="shared" si="9"/>
        <v>1840</v>
      </c>
      <c r="M291" s="28"/>
      <c r="N291" s="28"/>
      <c r="O291" s="28"/>
    </row>
    <row r="292" spans="1:15" x14ac:dyDescent="0.35">
      <c r="A292">
        <v>256</v>
      </c>
      <c r="B292" s="21">
        <v>1933</v>
      </c>
      <c r="C292" s="28" t="s">
        <v>39</v>
      </c>
      <c r="D292" s="21" t="s">
        <v>155</v>
      </c>
      <c r="E292" s="45">
        <v>3.5</v>
      </c>
      <c r="F292" s="28">
        <v>1918</v>
      </c>
      <c r="G292" s="28">
        <v>1943</v>
      </c>
      <c r="H292" s="24" t="s">
        <v>24</v>
      </c>
      <c r="I292" s="25">
        <v>1980</v>
      </c>
      <c r="J292" s="25">
        <v>0</v>
      </c>
      <c r="K292" s="25">
        <v>0</v>
      </c>
      <c r="L292" s="27">
        <f t="shared" si="9"/>
        <v>1980</v>
      </c>
      <c r="M292" s="28"/>
      <c r="N292" s="28"/>
      <c r="O292" s="28"/>
    </row>
    <row r="293" spans="1:15" x14ac:dyDescent="0.35">
      <c r="A293">
        <v>282</v>
      </c>
      <c r="B293" s="21">
        <v>1934</v>
      </c>
      <c r="C293" s="21" t="s">
        <v>39</v>
      </c>
      <c r="D293" s="21" t="s">
        <v>155</v>
      </c>
      <c r="E293" s="45">
        <v>3.5</v>
      </c>
      <c r="F293" s="21">
        <v>1918</v>
      </c>
      <c r="G293" s="21">
        <v>1943</v>
      </c>
      <c r="H293" s="24" t="s">
        <v>24</v>
      </c>
      <c r="I293" s="25">
        <v>2020</v>
      </c>
      <c r="J293" s="25">
        <v>0</v>
      </c>
      <c r="K293" s="25">
        <v>0</v>
      </c>
      <c r="L293" s="27">
        <f t="shared" si="9"/>
        <v>2020</v>
      </c>
      <c r="M293" s="28"/>
      <c r="N293" s="28"/>
      <c r="O293" s="28"/>
    </row>
    <row r="294" spans="1:15" x14ac:dyDescent="0.35">
      <c r="A294">
        <v>1</v>
      </c>
      <c r="B294" s="28">
        <v>1921</v>
      </c>
      <c r="C294" s="28" t="s">
        <v>13</v>
      </c>
      <c r="D294" s="21" t="s">
        <v>155</v>
      </c>
      <c r="E294" s="45">
        <v>3.5</v>
      </c>
      <c r="F294" s="28">
        <v>1931</v>
      </c>
      <c r="G294" s="46" t="s">
        <v>23</v>
      </c>
      <c r="H294" s="46" t="s">
        <v>24</v>
      </c>
      <c r="I294" s="25">
        <v>26015</v>
      </c>
      <c r="J294" s="25">
        <v>7</v>
      </c>
      <c r="K294" s="25">
        <v>6</v>
      </c>
      <c r="L294" s="27">
        <f t="shared" si="9"/>
        <v>26015.375</v>
      </c>
      <c r="M294" s="28"/>
      <c r="N294" s="28"/>
      <c r="O294" s="28"/>
    </row>
    <row r="295" spans="1:15" x14ac:dyDescent="0.35">
      <c r="A295">
        <v>12</v>
      </c>
      <c r="B295" s="21">
        <v>1922</v>
      </c>
      <c r="C295" s="28" t="s">
        <v>13</v>
      </c>
      <c r="D295" s="21" t="s">
        <v>155</v>
      </c>
      <c r="E295" s="45">
        <v>3.5</v>
      </c>
      <c r="F295" s="28">
        <v>1931</v>
      </c>
      <c r="G295" s="46" t="s">
        <v>23</v>
      </c>
      <c r="H295" s="24" t="s">
        <v>24</v>
      </c>
      <c r="I295" s="25">
        <v>30123</v>
      </c>
      <c r="J295" s="25">
        <v>1</v>
      </c>
      <c r="K295" s="25">
        <v>5</v>
      </c>
      <c r="L295" s="27">
        <f t="shared" si="9"/>
        <v>30123.070833333331</v>
      </c>
      <c r="M295" s="28"/>
      <c r="N295" s="28"/>
      <c r="O295" s="28"/>
    </row>
    <row r="296" spans="1:15" x14ac:dyDescent="0.35">
      <c r="A296">
        <v>23</v>
      </c>
      <c r="B296" s="21">
        <v>1923</v>
      </c>
      <c r="C296" s="28" t="s">
        <v>13</v>
      </c>
      <c r="D296" s="21" t="s">
        <v>155</v>
      </c>
      <c r="E296" s="45">
        <v>3.5</v>
      </c>
      <c r="F296" s="28">
        <v>1931</v>
      </c>
      <c r="G296" s="46" t="s">
        <v>23</v>
      </c>
      <c r="H296" s="24" t="s">
        <v>24</v>
      </c>
      <c r="I296" s="25">
        <v>32176</v>
      </c>
      <c r="J296" s="25">
        <v>18</v>
      </c>
      <c r="K296" s="25">
        <v>4</v>
      </c>
      <c r="L296" s="27">
        <f t="shared" si="9"/>
        <v>32176.916666666668</v>
      </c>
      <c r="M296" s="28"/>
      <c r="N296" s="28"/>
      <c r="O296" s="28"/>
    </row>
    <row r="297" spans="1:15" x14ac:dyDescent="0.35">
      <c r="A297">
        <v>34</v>
      </c>
      <c r="B297" s="21">
        <v>1924</v>
      </c>
      <c r="C297" s="28" t="s">
        <v>13</v>
      </c>
      <c r="D297" s="21" t="s">
        <v>155</v>
      </c>
      <c r="E297" s="45">
        <v>3.5</v>
      </c>
      <c r="F297" s="28">
        <v>1931</v>
      </c>
      <c r="G297" s="46" t="s">
        <v>23</v>
      </c>
      <c r="H297" s="24" t="s">
        <v>24</v>
      </c>
      <c r="I297" s="25">
        <v>30351</v>
      </c>
      <c r="J297" s="25">
        <v>5</v>
      </c>
      <c r="K297" s="25">
        <v>6</v>
      </c>
      <c r="L297" s="27">
        <f t="shared" si="9"/>
        <v>30351.275000000001</v>
      </c>
      <c r="M297" s="28"/>
      <c r="N297" s="28"/>
      <c r="O297" s="28"/>
    </row>
    <row r="298" spans="1:15" x14ac:dyDescent="0.35">
      <c r="A298">
        <v>48</v>
      </c>
      <c r="B298" s="21">
        <v>1925</v>
      </c>
      <c r="C298" s="28" t="s">
        <v>13</v>
      </c>
      <c r="D298" s="21" t="s">
        <v>155</v>
      </c>
      <c r="E298" s="45">
        <v>3.5</v>
      </c>
      <c r="F298" s="28">
        <v>1931</v>
      </c>
      <c r="G298" s="46" t="s">
        <v>23</v>
      </c>
      <c r="H298" s="24" t="s">
        <v>24</v>
      </c>
      <c r="I298" s="25">
        <v>29210</v>
      </c>
      <c r="J298" s="25">
        <v>5</v>
      </c>
      <c r="K298" s="25">
        <v>0</v>
      </c>
      <c r="L298" s="27">
        <f t="shared" si="9"/>
        <v>29210.25</v>
      </c>
      <c r="M298" s="28"/>
      <c r="N298" s="28"/>
      <c r="O298" s="28"/>
    </row>
    <row r="299" spans="1:15" x14ac:dyDescent="0.35">
      <c r="A299">
        <v>63</v>
      </c>
      <c r="B299" s="21">
        <v>1926</v>
      </c>
      <c r="C299" s="28" t="s">
        <v>13</v>
      </c>
      <c r="D299" s="21" t="s">
        <v>155</v>
      </c>
      <c r="E299" s="45">
        <v>3.5</v>
      </c>
      <c r="F299" s="28">
        <v>1931</v>
      </c>
      <c r="G299" s="46" t="s">
        <v>23</v>
      </c>
      <c r="H299" s="24" t="s">
        <v>24</v>
      </c>
      <c r="I299" s="25">
        <v>31948</v>
      </c>
      <c r="J299" s="25">
        <v>14</v>
      </c>
      <c r="K299" s="25">
        <v>3</v>
      </c>
      <c r="L299" s="27">
        <f t="shared" si="9"/>
        <v>31948.712500000001</v>
      </c>
      <c r="M299" s="28"/>
      <c r="N299" s="28"/>
      <c r="O299" s="28"/>
    </row>
    <row r="300" spans="1:15" x14ac:dyDescent="0.35">
      <c r="A300">
        <v>78</v>
      </c>
      <c r="B300" s="21">
        <v>1927</v>
      </c>
      <c r="C300" s="28" t="s">
        <v>13</v>
      </c>
      <c r="D300" s="21" t="s">
        <v>155</v>
      </c>
      <c r="E300" s="45">
        <v>3.5</v>
      </c>
      <c r="F300" s="28">
        <v>1931</v>
      </c>
      <c r="G300" s="46" t="s">
        <v>23</v>
      </c>
      <c r="H300" s="24" t="s">
        <v>24</v>
      </c>
      <c r="I300" s="25">
        <v>31720</v>
      </c>
      <c r="J300" s="25">
        <v>10</v>
      </c>
      <c r="K300" s="25">
        <v>2</v>
      </c>
      <c r="L300" s="27">
        <f t="shared" si="9"/>
        <v>31720.508333333335</v>
      </c>
      <c r="M300" s="28"/>
      <c r="N300" s="28"/>
      <c r="O300" s="28"/>
    </row>
    <row r="301" spans="1:15" x14ac:dyDescent="0.35">
      <c r="A301">
        <v>95</v>
      </c>
      <c r="B301" s="21">
        <v>1928</v>
      </c>
      <c r="C301" s="28" t="s">
        <v>13</v>
      </c>
      <c r="D301" s="21" t="s">
        <v>155</v>
      </c>
      <c r="E301" s="45">
        <v>3.5</v>
      </c>
      <c r="F301" s="28">
        <v>1931</v>
      </c>
      <c r="G301" s="46" t="s">
        <v>23</v>
      </c>
      <c r="H301" s="24" t="s">
        <v>24</v>
      </c>
      <c r="I301" s="25">
        <v>32633</v>
      </c>
      <c r="J301" s="25">
        <v>6</v>
      </c>
      <c r="K301" s="25">
        <v>6</v>
      </c>
      <c r="L301" s="27">
        <f t="shared" si="9"/>
        <v>32633.325000000001</v>
      </c>
      <c r="M301" s="28"/>
      <c r="N301" s="28"/>
      <c r="O301" s="28"/>
    </row>
    <row r="302" spans="1:15" x14ac:dyDescent="0.35">
      <c r="A302">
        <v>123</v>
      </c>
      <c r="B302" s="21">
        <v>1929</v>
      </c>
      <c r="C302" s="28" t="s">
        <v>13</v>
      </c>
      <c r="D302" s="21" t="s">
        <v>155</v>
      </c>
      <c r="E302" s="45">
        <v>3.5</v>
      </c>
      <c r="F302" s="28">
        <v>1931</v>
      </c>
      <c r="G302" s="46" t="s">
        <v>23</v>
      </c>
      <c r="H302" s="24" t="s">
        <v>24</v>
      </c>
      <c r="I302" s="25">
        <v>29894</v>
      </c>
      <c r="J302" s="25">
        <v>17</v>
      </c>
      <c r="K302" s="25">
        <v>4</v>
      </c>
      <c r="L302" s="27">
        <f t="shared" si="9"/>
        <v>29894.866666666665</v>
      </c>
      <c r="M302" s="28"/>
      <c r="N302" s="28"/>
      <c r="O302" s="28"/>
    </row>
    <row r="303" spans="1:15" x14ac:dyDescent="0.35">
      <c r="A303">
        <v>124</v>
      </c>
      <c r="B303" s="21">
        <v>1929</v>
      </c>
      <c r="C303" s="28" t="s">
        <v>13</v>
      </c>
      <c r="D303" s="21" t="s">
        <v>155</v>
      </c>
      <c r="E303" s="45">
        <v>4.5</v>
      </c>
      <c r="F303" s="28">
        <v>1958</v>
      </c>
      <c r="G303" s="28">
        <v>1968</v>
      </c>
      <c r="H303" s="24" t="s">
        <v>24</v>
      </c>
      <c r="I303" s="25">
        <v>8550</v>
      </c>
      <c r="J303" s="25">
        <v>0</v>
      </c>
      <c r="K303" s="25">
        <v>0</v>
      </c>
      <c r="L303" s="27">
        <f t="shared" si="9"/>
        <v>8550</v>
      </c>
      <c r="M303" s="28"/>
      <c r="N303" s="28"/>
      <c r="O303" s="28"/>
    </row>
    <row r="304" spans="1:15" x14ac:dyDescent="0.35">
      <c r="A304">
        <v>163</v>
      </c>
      <c r="B304" s="21">
        <v>1930</v>
      </c>
      <c r="C304" s="28" t="s">
        <v>13</v>
      </c>
      <c r="D304" s="21" t="s">
        <v>155</v>
      </c>
      <c r="E304" s="45">
        <v>3.5</v>
      </c>
      <c r="F304" s="28">
        <v>1931</v>
      </c>
      <c r="G304" s="46" t="s">
        <v>23</v>
      </c>
      <c r="H304" s="24" t="s">
        <v>24</v>
      </c>
      <c r="I304" s="25">
        <v>27841</v>
      </c>
      <c r="J304" s="25">
        <v>0</v>
      </c>
      <c r="K304" s="25">
        <v>5</v>
      </c>
      <c r="L304" s="27">
        <f t="shared" si="9"/>
        <v>27841.020833333332</v>
      </c>
      <c r="M304" s="28"/>
      <c r="N304" s="28"/>
      <c r="O304" s="28"/>
    </row>
    <row r="305" spans="1:15" x14ac:dyDescent="0.35">
      <c r="A305">
        <v>164</v>
      </c>
      <c r="B305" s="21">
        <v>1930</v>
      </c>
      <c r="C305" s="28" t="s">
        <v>13</v>
      </c>
      <c r="D305" s="21" t="s">
        <v>155</v>
      </c>
      <c r="E305" s="45">
        <v>4.5</v>
      </c>
      <c r="F305" s="28">
        <v>1958</v>
      </c>
      <c r="G305" s="28">
        <v>1968</v>
      </c>
      <c r="H305" s="24" t="s">
        <v>24</v>
      </c>
      <c r="I305" s="25">
        <v>8500</v>
      </c>
      <c r="J305" s="25">
        <v>0</v>
      </c>
      <c r="K305" s="25">
        <v>0</v>
      </c>
      <c r="L305" s="27">
        <f t="shared" si="9"/>
        <v>8500</v>
      </c>
      <c r="M305" s="28"/>
      <c r="N305" s="28"/>
      <c r="O305" s="28"/>
    </row>
    <row r="306" spans="1:15" x14ac:dyDescent="0.35">
      <c r="A306">
        <v>9</v>
      </c>
      <c r="B306" s="28">
        <v>1921</v>
      </c>
      <c r="C306" s="28" t="s">
        <v>18</v>
      </c>
      <c r="D306" s="21" t="s">
        <v>155</v>
      </c>
      <c r="E306" s="45">
        <v>4</v>
      </c>
      <c r="F306" s="28">
        <v>1934</v>
      </c>
      <c r="G306" s="28"/>
      <c r="H306" s="46" t="s">
        <v>24</v>
      </c>
      <c r="I306" s="25">
        <v>2510</v>
      </c>
      <c r="J306" s="25">
        <v>12</v>
      </c>
      <c r="K306" s="25">
        <v>2</v>
      </c>
      <c r="L306" s="27">
        <f t="shared" si="9"/>
        <v>2510.6083333333331</v>
      </c>
      <c r="M306" s="28"/>
      <c r="N306" s="28"/>
      <c r="O306" s="28"/>
    </row>
    <row r="307" spans="1:15" x14ac:dyDescent="0.35">
      <c r="A307">
        <v>20</v>
      </c>
      <c r="B307" s="21">
        <v>1922</v>
      </c>
      <c r="C307" s="28" t="s">
        <v>18</v>
      </c>
      <c r="D307" s="21" t="s">
        <v>155</v>
      </c>
      <c r="E307" s="45">
        <v>4</v>
      </c>
      <c r="F307" s="28">
        <v>1934</v>
      </c>
      <c r="G307" s="28"/>
      <c r="H307" s="24" t="s">
        <v>24</v>
      </c>
      <c r="I307" s="25">
        <v>2891</v>
      </c>
      <c r="J307" s="25">
        <v>19</v>
      </c>
      <c r="K307" s="25">
        <v>4</v>
      </c>
      <c r="L307" s="27">
        <f t="shared" si="9"/>
        <v>2891.9666666666667</v>
      </c>
      <c r="M307" s="28"/>
      <c r="N307" s="28"/>
      <c r="O307" s="28"/>
    </row>
    <row r="308" spans="1:15" x14ac:dyDescent="0.35">
      <c r="A308">
        <v>29</v>
      </c>
      <c r="B308" s="21">
        <v>1923</v>
      </c>
      <c r="C308" s="28" t="s">
        <v>18</v>
      </c>
      <c r="D308" s="21" t="s">
        <v>155</v>
      </c>
      <c r="E308" s="45">
        <v>4</v>
      </c>
      <c r="F308" s="28">
        <v>1934</v>
      </c>
      <c r="G308" s="28"/>
      <c r="H308" s="24" t="s">
        <v>24</v>
      </c>
      <c r="I308" s="25">
        <v>2987</v>
      </c>
      <c r="J308" s="25">
        <v>6</v>
      </c>
      <c r="K308" s="25">
        <v>4</v>
      </c>
      <c r="L308" s="27">
        <f t="shared" si="9"/>
        <v>2987.3166666666671</v>
      </c>
      <c r="M308" s="28"/>
      <c r="N308" s="28"/>
      <c r="O308" s="28"/>
    </row>
    <row r="309" spans="1:15" x14ac:dyDescent="0.35">
      <c r="A309">
        <v>40</v>
      </c>
      <c r="B309" s="21">
        <v>1924</v>
      </c>
      <c r="C309" s="28" t="s">
        <v>18</v>
      </c>
      <c r="D309" s="21" t="s">
        <v>155</v>
      </c>
      <c r="E309" s="45">
        <v>4</v>
      </c>
      <c r="F309" s="28">
        <v>1934</v>
      </c>
      <c r="G309" s="28"/>
      <c r="H309" s="24" t="s">
        <v>24</v>
      </c>
      <c r="I309" s="25">
        <v>2955</v>
      </c>
      <c r="J309" s="25">
        <v>10</v>
      </c>
      <c r="K309" s="25">
        <v>7</v>
      </c>
      <c r="L309" s="27">
        <f t="shared" ref="L309:L340" si="10">I309+J309/20+K309/240</f>
        <v>2955.5291666666667</v>
      </c>
      <c r="M309" s="28"/>
      <c r="N309" s="28"/>
      <c r="O309" s="28"/>
    </row>
    <row r="310" spans="1:15" x14ac:dyDescent="0.35">
      <c r="A310">
        <v>54</v>
      </c>
      <c r="B310" s="21">
        <v>1925</v>
      </c>
      <c r="C310" s="28" t="s">
        <v>18</v>
      </c>
      <c r="D310" s="21" t="s">
        <v>155</v>
      </c>
      <c r="E310" s="45">
        <v>4</v>
      </c>
      <c r="F310" s="28">
        <v>1934</v>
      </c>
      <c r="G310" s="28"/>
      <c r="H310" s="24" t="s">
        <v>24</v>
      </c>
      <c r="I310" s="25">
        <v>2923</v>
      </c>
      <c r="J310" s="25">
        <v>15</v>
      </c>
      <c r="K310" s="25">
        <v>0</v>
      </c>
      <c r="L310" s="27">
        <f t="shared" si="10"/>
        <v>2923.75</v>
      </c>
      <c r="M310" s="28"/>
      <c r="N310" s="28"/>
      <c r="O310" s="28"/>
    </row>
    <row r="311" spans="1:15" x14ac:dyDescent="0.35">
      <c r="A311">
        <v>69</v>
      </c>
      <c r="B311" s="21">
        <v>1926</v>
      </c>
      <c r="C311" s="28" t="s">
        <v>18</v>
      </c>
      <c r="D311" s="21" t="s">
        <v>155</v>
      </c>
      <c r="E311" s="45">
        <v>4</v>
      </c>
      <c r="F311" s="28">
        <v>1934</v>
      </c>
      <c r="G311" s="28"/>
      <c r="H311" s="24" t="s">
        <v>24</v>
      </c>
      <c r="I311" s="25">
        <v>2955</v>
      </c>
      <c r="J311" s="25">
        <v>10</v>
      </c>
      <c r="K311" s="25">
        <v>7</v>
      </c>
      <c r="L311" s="27">
        <f t="shared" si="10"/>
        <v>2955.5291666666667</v>
      </c>
      <c r="M311" s="28"/>
      <c r="N311" s="28"/>
      <c r="O311" s="28"/>
    </row>
    <row r="312" spans="1:15" x14ac:dyDescent="0.35">
      <c r="A312">
        <v>84</v>
      </c>
      <c r="B312" s="21">
        <v>1927</v>
      </c>
      <c r="C312" s="28" t="s">
        <v>18</v>
      </c>
      <c r="D312" s="21" t="s">
        <v>155</v>
      </c>
      <c r="E312" s="45">
        <v>4</v>
      </c>
      <c r="F312" s="28">
        <v>1934</v>
      </c>
      <c r="G312" s="28"/>
      <c r="H312" s="24" t="s">
        <v>24</v>
      </c>
      <c r="I312" s="25">
        <v>3019</v>
      </c>
      <c r="J312" s="25">
        <v>1</v>
      </c>
      <c r="K312" s="25">
        <v>9</v>
      </c>
      <c r="L312" s="27">
        <f t="shared" si="10"/>
        <v>3019.0875000000001</v>
      </c>
      <c r="M312" s="28"/>
      <c r="N312" s="28"/>
      <c r="O312" s="28"/>
    </row>
    <row r="313" spans="1:15" x14ac:dyDescent="0.35">
      <c r="A313">
        <v>101</v>
      </c>
      <c r="B313" s="21">
        <v>1928</v>
      </c>
      <c r="C313" s="28" t="s">
        <v>18</v>
      </c>
      <c r="D313" s="21" t="s">
        <v>155</v>
      </c>
      <c r="E313" s="45">
        <v>4</v>
      </c>
      <c r="F313" s="28">
        <v>1934</v>
      </c>
      <c r="G313" s="28"/>
      <c r="H313" s="24" t="s">
        <v>24</v>
      </c>
      <c r="I313" s="25">
        <v>3019</v>
      </c>
      <c r="J313" s="25">
        <v>1</v>
      </c>
      <c r="K313" s="25">
        <v>9</v>
      </c>
      <c r="L313" s="27">
        <f t="shared" si="10"/>
        <v>3019.0875000000001</v>
      </c>
      <c r="M313" s="28"/>
      <c r="N313" s="28"/>
      <c r="O313" s="28"/>
    </row>
    <row r="314" spans="1:15" x14ac:dyDescent="0.35">
      <c r="A314">
        <v>134</v>
      </c>
      <c r="B314" s="21">
        <v>1929</v>
      </c>
      <c r="C314" s="28" t="s">
        <v>18</v>
      </c>
      <c r="D314" s="21" t="s">
        <v>155</v>
      </c>
      <c r="E314" s="45">
        <v>4</v>
      </c>
      <c r="F314" s="28">
        <v>1934</v>
      </c>
      <c r="G314" s="28"/>
      <c r="H314" s="24" t="s">
        <v>24</v>
      </c>
      <c r="I314" s="25">
        <v>3019</v>
      </c>
      <c r="J314" s="25">
        <v>1</v>
      </c>
      <c r="K314" s="25">
        <v>9</v>
      </c>
      <c r="L314" s="27">
        <f t="shared" si="10"/>
        <v>3019.0875000000001</v>
      </c>
      <c r="M314" s="28"/>
      <c r="N314" s="28"/>
      <c r="O314" s="28"/>
    </row>
    <row r="315" spans="1:15" x14ac:dyDescent="0.35">
      <c r="A315">
        <v>135</v>
      </c>
      <c r="B315" s="21">
        <v>1929</v>
      </c>
      <c r="C315" s="28" t="s">
        <v>18</v>
      </c>
      <c r="D315" s="21" t="s">
        <v>155</v>
      </c>
      <c r="E315" s="45">
        <v>4</v>
      </c>
      <c r="F315" s="28">
        <v>1934</v>
      </c>
      <c r="G315" s="28"/>
      <c r="H315" s="24" t="s">
        <v>24</v>
      </c>
      <c r="I315" s="25">
        <v>4750</v>
      </c>
      <c r="J315" s="25">
        <v>0</v>
      </c>
      <c r="K315" s="25">
        <v>0</v>
      </c>
      <c r="L315" s="27">
        <f t="shared" si="10"/>
        <v>4750</v>
      </c>
      <c r="M315" s="28"/>
      <c r="N315" s="28"/>
      <c r="O315" s="28"/>
    </row>
    <row r="316" spans="1:15" x14ac:dyDescent="0.35">
      <c r="A316">
        <v>136</v>
      </c>
      <c r="B316" s="21">
        <v>1929</v>
      </c>
      <c r="C316" s="28" t="s">
        <v>18</v>
      </c>
      <c r="D316" s="21" t="s">
        <v>155</v>
      </c>
      <c r="E316" s="45">
        <v>3.5</v>
      </c>
      <c r="F316" s="28">
        <v>1919</v>
      </c>
      <c r="G316" s="28">
        <v>1949</v>
      </c>
      <c r="H316" s="24" t="s">
        <v>24</v>
      </c>
      <c r="I316" s="25">
        <v>1620</v>
      </c>
      <c r="J316" s="25">
        <v>0</v>
      </c>
      <c r="K316" s="25">
        <v>0</v>
      </c>
      <c r="L316" s="27">
        <f t="shared" si="10"/>
        <v>1620</v>
      </c>
      <c r="M316" s="28"/>
      <c r="N316" s="28"/>
      <c r="O316" s="28"/>
    </row>
    <row r="317" spans="1:15" x14ac:dyDescent="0.35">
      <c r="A317">
        <v>174</v>
      </c>
      <c r="B317" s="21">
        <v>1930</v>
      </c>
      <c r="C317" s="28" t="s">
        <v>18</v>
      </c>
      <c r="D317" s="21" t="s">
        <v>155</v>
      </c>
      <c r="E317" s="45">
        <v>4</v>
      </c>
      <c r="F317" s="28">
        <v>1934</v>
      </c>
      <c r="G317" s="28"/>
      <c r="H317" s="24" t="s">
        <v>24</v>
      </c>
      <c r="I317" s="25">
        <v>3050</v>
      </c>
      <c r="J317" s="25">
        <v>17</v>
      </c>
      <c r="K317" s="25">
        <v>4</v>
      </c>
      <c r="L317" s="27">
        <f t="shared" si="10"/>
        <v>3050.8666666666668</v>
      </c>
      <c r="M317" s="28"/>
      <c r="N317" s="28"/>
      <c r="O317" s="28"/>
    </row>
    <row r="318" spans="1:15" x14ac:dyDescent="0.35">
      <c r="A318">
        <v>175</v>
      </c>
      <c r="B318" s="21">
        <v>1930</v>
      </c>
      <c r="C318" s="28" t="s">
        <v>18</v>
      </c>
      <c r="D318" s="21" t="s">
        <v>155</v>
      </c>
      <c r="E318" s="45">
        <v>4</v>
      </c>
      <c r="F318" s="28">
        <v>1934</v>
      </c>
      <c r="G318" s="28"/>
      <c r="H318" s="24" t="s">
        <v>24</v>
      </c>
      <c r="I318" s="25">
        <v>4800</v>
      </c>
      <c r="J318" s="25">
        <v>0</v>
      </c>
      <c r="K318" s="25">
        <v>0</v>
      </c>
      <c r="L318" s="27">
        <f t="shared" si="10"/>
        <v>4800</v>
      </c>
      <c r="M318" s="28"/>
      <c r="N318" s="28"/>
      <c r="O318" s="28"/>
    </row>
    <row r="319" spans="1:15" x14ac:dyDescent="0.35">
      <c r="A319">
        <v>176</v>
      </c>
      <c r="B319" s="21">
        <v>1930</v>
      </c>
      <c r="C319" s="28" t="s">
        <v>18</v>
      </c>
      <c r="D319" s="21" t="s">
        <v>155</v>
      </c>
      <c r="E319" s="45">
        <v>3.5</v>
      </c>
      <c r="F319" s="28">
        <v>1919</v>
      </c>
      <c r="G319" s="28">
        <v>1949</v>
      </c>
      <c r="H319" s="24" t="s">
        <v>24</v>
      </c>
      <c r="I319" s="25">
        <v>1660</v>
      </c>
      <c r="J319" s="25">
        <v>0</v>
      </c>
      <c r="K319" s="25">
        <v>0</v>
      </c>
      <c r="L319" s="27">
        <f t="shared" si="10"/>
        <v>1660</v>
      </c>
      <c r="M319" s="28"/>
      <c r="N319" s="28"/>
      <c r="O319" s="28"/>
    </row>
    <row r="320" spans="1:15" x14ac:dyDescent="0.35">
      <c r="A320">
        <v>208</v>
      </c>
      <c r="B320" s="21">
        <v>1931</v>
      </c>
      <c r="C320" s="28" t="s">
        <v>18</v>
      </c>
      <c r="D320" s="21" t="s">
        <v>155</v>
      </c>
      <c r="E320" s="45">
        <v>3.5</v>
      </c>
      <c r="F320" s="28">
        <v>1919</v>
      </c>
      <c r="G320" s="28">
        <v>1949</v>
      </c>
      <c r="H320" s="24" t="s">
        <v>24</v>
      </c>
      <c r="I320" s="25">
        <v>1720</v>
      </c>
      <c r="J320" s="25">
        <v>0</v>
      </c>
      <c r="K320" s="25">
        <v>0</v>
      </c>
      <c r="L320" s="27">
        <f t="shared" si="10"/>
        <v>1720</v>
      </c>
      <c r="M320" s="28"/>
      <c r="N320" s="28"/>
      <c r="O320" s="28"/>
    </row>
    <row r="321" spans="1:15" x14ac:dyDescent="0.35">
      <c r="A321">
        <v>234</v>
      </c>
      <c r="B321" s="21">
        <v>1932</v>
      </c>
      <c r="C321" s="28" t="s">
        <v>18</v>
      </c>
      <c r="D321" s="21" t="s">
        <v>155</v>
      </c>
      <c r="E321" s="45">
        <v>3.5</v>
      </c>
      <c r="F321" s="28">
        <v>1919</v>
      </c>
      <c r="G321" s="28">
        <v>1949</v>
      </c>
      <c r="H321" s="24" t="s">
        <v>24</v>
      </c>
      <c r="I321" s="25">
        <v>1780</v>
      </c>
      <c r="J321" s="25">
        <v>0</v>
      </c>
      <c r="K321" s="25">
        <v>0</v>
      </c>
      <c r="L321" s="27">
        <f t="shared" si="10"/>
        <v>1780</v>
      </c>
      <c r="M321" s="28"/>
      <c r="N321" s="28"/>
      <c r="O321" s="28"/>
    </row>
    <row r="322" spans="1:15" x14ac:dyDescent="0.35">
      <c r="A322">
        <v>257</v>
      </c>
      <c r="B322" s="21">
        <v>1933</v>
      </c>
      <c r="C322" s="28" t="s">
        <v>18</v>
      </c>
      <c r="D322" s="21" t="s">
        <v>155</v>
      </c>
      <c r="E322" s="45">
        <v>3.5</v>
      </c>
      <c r="F322" s="28">
        <v>1919</v>
      </c>
      <c r="G322" s="28">
        <v>1949</v>
      </c>
      <c r="H322" s="24" t="s">
        <v>24</v>
      </c>
      <c r="I322" s="25">
        <v>2000</v>
      </c>
      <c r="J322" s="25">
        <v>0</v>
      </c>
      <c r="K322" s="25">
        <v>0</v>
      </c>
      <c r="L322" s="27">
        <f t="shared" si="10"/>
        <v>2000</v>
      </c>
      <c r="M322" s="28"/>
      <c r="N322" s="28"/>
      <c r="O322" s="28"/>
    </row>
    <row r="323" spans="1:15" x14ac:dyDescent="0.35">
      <c r="A323">
        <v>405</v>
      </c>
      <c r="B323" s="21">
        <v>1938</v>
      </c>
      <c r="C323" s="21" t="s">
        <v>18</v>
      </c>
      <c r="D323" s="21" t="s">
        <v>155</v>
      </c>
      <c r="E323" s="45">
        <v>3</v>
      </c>
      <c r="F323" s="21">
        <v>1949</v>
      </c>
      <c r="G323" s="28"/>
      <c r="H323" s="24" t="s">
        <v>24</v>
      </c>
      <c r="I323" s="25">
        <v>9900</v>
      </c>
      <c r="J323" s="25">
        <v>0</v>
      </c>
      <c r="K323" s="25">
        <v>0</v>
      </c>
      <c r="L323" s="27">
        <f t="shared" si="10"/>
        <v>9900</v>
      </c>
      <c r="M323" s="28"/>
      <c r="N323" s="28"/>
      <c r="O323" s="28"/>
    </row>
    <row r="324" spans="1:15" x14ac:dyDescent="0.35">
      <c r="A324">
        <v>434</v>
      </c>
      <c r="B324" s="21">
        <v>1939</v>
      </c>
      <c r="C324" s="21" t="s">
        <v>18</v>
      </c>
      <c r="D324" s="21" t="s">
        <v>155</v>
      </c>
      <c r="E324" s="45">
        <v>3</v>
      </c>
      <c r="F324" s="21">
        <v>1949</v>
      </c>
      <c r="G324" s="28"/>
      <c r="H324" s="24" t="s">
        <v>24</v>
      </c>
      <c r="I324" s="25">
        <v>9500</v>
      </c>
      <c r="J324" s="25">
        <v>0</v>
      </c>
      <c r="K324" s="25">
        <v>0</v>
      </c>
      <c r="L324" s="27">
        <f t="shared" si="10"/>
        <v>9500</v>
      </c>
      <c r="M324" s="28"/>
      <c r="N324" s="28"/>
      <c r="O324" s="28"/>
    </row>
    <row r="325" spans="1:15" x14ac:dyDescent="0.35">
      <c r="A325">
        <v>464</v>
      </c>
      <c r="B325" s="21">
        <v>1940</v>
      </c>
      <c r="C325" s="21" t="s">
        <v>18</v>
      </c>
      <c r="D325" s="21" t="s">
        <v>155</v>
      </c>
      <c r="E325" s="45">
        <v>3</v>
      </c>
      <c r="F325" s="28">
        <v>1949</v>
      </c>
      <c r="G325" s="28"/>
      <c r="H325" s="24" t="s">
        <v>24</v>
      </c>
      <c r="I325" s="25">
        <v>9600</v>
      </c>
      <c r="J325" s="25">
        <v>0</v>
      </c>
      <c r="K325" s="25">
        <v>0</v>
      </c>
      <c r="L325" s="27">
        <f t="shared" si="10"/>
        <v>9600</v>
      </c>
      <c r="M325" s="28"/>
      <c r="N325" s="28"/>
      <c r="O325" s="28"/>
    </row>
    <row r="326" spans="1:15" x14ac:dyDescent="0.35">
      <c r="A326">
        <v>496</v>
      </c>
      <c r="B326" s="21">
        <v>1941</v>
      </c>
      <c r="C326" s="21" t="s">
        <v>18</v>
      </c>
      <c r="D326" s="21" t="s">
        <v>155</v>
      </c>
      <c r="E326" s="45">
        <v>3</v>
      </c>
      <c r="F326" s="28">
        <v>1949</v>
      </c>
      <c r="G326" s="28"/>
      <c r="H326" s="24" t="s">
        <v>24</v>
      </c>
      <c r="I326" s="25">
        <v>10000</v>
      </c>
      <c r="J326" s="25">
        <v>0</v>
      </c>
      <c r="K326" s="25">
        <v>0</v>
      </c>
      <c r="L326" s="27">
        <f t="shared" si="10"/>
        <v>10000</v>
      </c>
      <c r="M326" s="28"/>
      <c r="N326" s="28"/>
      <c r="O326" s="28"/>
    </row>
    <row r="327" spans="1:15" x14ac:dyDescent="0.35">
      <c r="A327">
        <v>529</v>
      </c>
      <c r="B327" s="21">
        <v>1942</v>
      </c>
      <c r="C327" s="21" t="s">
        <v>18</v>
      </c>
      <c r="D327" s="21" t="s">
        <v>155</v>
      </c>
      <c r="E327" s="45">
        <v>3</v>
      </c>
      <c r="F327" s="28">
        <v>1949</v>
      </c>
      <c r="G327" s="28"/>
      <c r="H327" s="24" t="s">
        <v>24</v>
      </c>
      <c r="I327" s="25">
        <v>9900</v>
      </c>
      <c r="J327" s="25">
        <v>0</v>
      </c>
      <c r="K327" s="25">
        <v>0</v>
      </c>
      <c r="L327" s="27">
        <f t="shared" si="10"/>
        <v>9900</v>
      </c>
      <c r="M327" s="28"/>
      <c r="N327" s="28"/>
      <c r="O327" s="28"/>
    </row>
    <row r="328" spans="1:15" x14ac:dyDescent="0.35">
      <c r="A328">
        <v>560</v>
      </c>
      <c r="B328" s="21">
        <v>1943</v>
      </c>
      <c r="C328" s="21" t="s">
        <v>18</v>
      </c>
      <c r="D328" s="21" t="s">
        <v>155</v>
      </c>
      <c r="E328" s="45">
        <v>3</v>
      </c>
      <c r="F328" s="28">
        <v>1949</v>
      </c>
      <c r="G328" s="28"/>
      <c r="H328" s="24" t="s">
        <v>24</v>
      </c>
      <c r="I328" s="25">
        <v>10000</v>
      </c>
      <c r="J328" s="25">
        <v>0</v>
      </c>
      <c r="K328" s="25">
        <v>0</v>
      </c>
      <c r="L328" s="27">
        <f t="shared" si="10"/>
        <v>10000</v>
      </c>
      <c r="M328" s="28"/>
      <c r="N328" s="28"/>
      <c r="O328" s="28"/>
    </row>
    <row r="329" spans="1:15" x14ac:dyDescent="0.35">
      <c r="A329">
        <v>587</v>
      </c>
      <c r="B329" s="28">
        <v>1944</v>
      </c>
      <c r="C329" s="21" t="s">
        <v>18</v>
      </c>
      <c r="D329" s="21" t="s">
        <v>155</v>
      </c>
      <c r="E329" s="45">
        <v>3</v>
      </c>
      <c r="F329" s="28">
        <v>1949</v>
      </c>
      <c r="G329" s="28"/>
      <c r="H329" s="24" t="s">
        <v>24</v>
      </c>
      <c r="I329" s="25">
        <v>10000</v>
      </c>
      <c r="J329" s="25">
        <v>0</v>
      </c>
      <c r="K329" s="25">
        <v>0</v>
      </c>
      <c r="L329" s="27">
        <f t="shared" si="10"/>
        <v>10000</v>
      </c>
      <c r="M329" s="28"/>
      <c r="N329" s="28"/>
      <c r="O329" s="28"/>
    </row>
    <row r="330" spans="1:15" x14ac:dyDescent="0.35">
      <c r="A330">
        <v>614</v>
      </c>
      <c r="B330" s="21">
        <v>1945</v>
      </c>
      <c r="C330" s="21" t="s">
        <v>18</v>
      </c>
      <c r="D330" s="21" t="s">
        <v>155</v>
      </c>
      <c r="E330" s="45">
        <v>3</v>
      </c>
      <c r="F330" s="28">
        <v>1949</v>
      </c>
      <c r="G330" s="28"/>
      <c r="H330" s="24" t="s">
        <v>24</v>
      </c>
      <c r="I330" s="25">
        <v>10150</v>
      </c>
      <c r="J330" s="25">
        <v>0</v>
      </c>
      <c r="K330" s="25">
        <v>0</v>
      </c>
      <c r="L330" s="27">
        <f t="shared" si="10"/>
        <v>10150</v>
      </c>
      <c r="M330" s="28"/>
      <c r="N330" s="28"/>
      <c r="O330" s="28"/>
    </row>
    <row r="331" spans="1:15" x14ac:dyDescent="0.35">
      <c r="A331">
        <v>639</v>
      </c>
      <c r="B331" s="21">
        <v>1946</v>
      </c>
      <c r="C331" s="21" t="s">
        <v>18</v>
      </c>
      <c r="D331" s="21" t="s">
        <v>155</v>
      </c>
      <c r="E331" s="45">
        <v>3</v>
      </c>
      <c r="F331" s="28">
        <v>1949</v>
      </c>
      <c r="G331" s="28"/>
      <c r="H331" s="24" t="s">
        <v>24</v>
      </c>
      <c r="I331" s="25">
        <v>10137</v>
      </c>
      <c r="J331" s="25">
        <v>10</v>
      </c>
      <c r="K331" s="25">
        <v>0</v>
      </c>
      <c r="L331" s="27">
        <f t="shared" si="10"/>
        <v>10137.5</v>
      </c>
      <c r="M331" s="28"/>
      <c r="N331" s="28"/>
      <c r="O331" s="28"/>
    </row>
    <row r="332" spans="1:15" x14ac:dyDescent="0.35">
      <c r="A332">
        <v>659</v>
      </c>
      <c r="B332" s="21">
        <v>1947</v>
      </c>
      <c r="C332" s="21" t="s">
        <v>18</v>
      </c>
      <c r="D332" s="21" t="s">
        <v>155</v>
      </c>
      <c r="E332" s="45">
        <v>3</v>
      </c>
      <c r="F332" s="28">
        <v>1949</v>
      </c>
      <c r="G332" s="28"/>
      <c r="H332" s="24" t="s">
        <v>24</v>
      </c>
      <c r="I332" s="25">
        <v>10200</v>
      </c>
      <c r="J332" s="25">
        <v>0</v>
      </c>
      <c r="K332" s="25">
        <v>0</v>
      </c>
      <c r="L332" s="27">
        <f t="shared" si="10"/>
        <v>10200</v>
      </c>
      <c r="M332" s="28"/>
      <c r="N332" s="28"/>
      <c r="O332" s="28"/>
    </row>
    <row r="333" spans="1:15" x14ac:dyDescent="0.35">
      <c r="A333">
        <v>679</v>
      </c>
      <c r="B333" s="21">
        <v>1948</v>
      </c>
      <c r="C333" s="21" t="s">
        <v>18</v>
      </c>
      <c r="D333" s="21" t="s">
        <v>155</v>
      </c>
      <c r="E333" s="45">
        <v>3</v>
      </c>
      <c r="F333" s="28">
        <v>1949</v>
      </c>
      <c r="G333" s="28"/>
      <c r="H333" s="24" t="s">
        <v>24</v>
      </c>
      <c r="I333" s="25">
        <v>10162</v>
      </c>
      <c r="J333" s="25">
        <v>10</v>
      </c>
      <c r="K333" s="25">
        <v>0</v>
      </c>
      <c r="L333" s="27">
        <f t="shared" si="10"/>
        <v>10162.5</v>
      </c>
      <c r="M333" s="28"/>
      <c r="N333" s="28"/>
      <c r="O333" s="28"/>
    </row>
    <row r="334" spans="1:15" x14ac:dyDescent="0.35">
      <c r="A334">
        <v>789</v>
      </c>
      <c r="B334" s="21">
        <v>1953</v>
      </c>
      <c r="C334" s="28" t="s">
        <v>18</v>
      </c>
      <c r="D334" s="21" t="s">
        <v>155</v>
      </c>
      <c r="E334" s="45">
        <v>4.25</v>
      </c>
      <c r="F334" s="28">
        <v>1973</v>
      </c>
      <c r="G334" s="28">
        <v>1978</v>
      </c>
      <c r="H334" s="24" t="s">
        <v>24</v>
      </c>
      <c r="I334" s="25">
        <v>51500</v>
      </c>
      <c r="J334" s="25">
        <v>0</v>
      </c>
      <c r="K334" s="25">
        <v>0</v>
      </c>
      <c r="L334" s="27">
        <f t="shared" si="10"/>
        <v>51500</v>
      </c>
      <c r="M334" s="28"/>
      <c r="N334" s="28"/>
      <c r="O334" s="28"/>
    </row>
    <row r="335" spans="1:15" x14ac:dyDescent="0.35">
      <c r="A335">
        <v>807</v>
      </c>
      <c r="B335" s="21">
        <v>1954</v>
      </c>
      <c r="C335" s="28" t="s">
        <v>18</v>
      </c>
      <c r="D335" s="21" t="s">
        <v>155</v>
      </c>
      <c r="E335" s="45">
        <v>4.25</v>
      </c>
      <c r="F335" s="28">
        <v>1973</v>
      </c>
      <c r="G335" s="28">
        <v>1978</v>
      </c>
      <c r="H335" s="24" t="s">
        <v>24</v>
      </c>
      <c r="I335" s="25">
        <v>104000</v>
      </c>
      <c r="J335" s="25">
        <v>0</v>
      </c>
      <c r="K335" s="25">
        <v>0</v>
      </c>
      <c r="L335" s="27">
        <f t="shared" si="10"/>
        <v>104000</v>
      </c>
      <c r="M335" s="28"/>
      <c r="N335" s="28"/>
      <c r="O335" s="28"/>
    </row>
    <row r="336" spans="1:15" x14ac:dyDescent="0.35">
      <c r="A336">
        <v>825</v>
      </c>
      <c r="B336" s="21">
        <v>1955</v>
      </c>
      <c r="C336" s="28" t="s">
        <v>18</v>
      </c>
      <c r="D336" s="21" t="s">
        <v>155</v>
      </c>
      <c r="E336" s="45">
        <v>4.25</v>
      </c>
      <c r="F336" s="28">
        <v>1973</v>
      </c>
      <c r="G336" s="28">
        <v>1978</v>
      </c>
      <c r="H336" s="24" t="s">
        <v>24</v>
      </c>
      <c r="I336" s="25">
        <v>98500</v>
      </c>
      <c r="J336" s="25">
        <v>0</v>
      </c>
      <c r="K336" s="25">
        <v>0</v>
      </c>
      <c r="L336" s="27">
        <f t="shared" si="10"/>
        <v>98500</v>
      </c>
      <c r="M336" s="28"/>
      <c r="N336" s="28"/>
      <c r="O336" s="28"/>
    </row>
    <row r="337" spans="1:15" x14ac:dyDescent="0.35">
      <c r="A337">
        <v>842</v>
      </c>
      <c r="B337" s="21">
        <v>1956</v>
      </c>
      <c r="C337" s="28" t="s">
        <v>18</v>
      </c>
      <c r="D337" s="21" t="s">
        <v>155</v>
      </c>
      <c r="E337" s="45">
        <v>4.25</v>
      </c>
      <c r="F337" s="28">
        <v>1973</v>
      </c>
      <c r="G337" s="28">
        <v>1978</v>
      </c>
      <c r="H337" s="24" t="s">
        <v>24</v>
      </c>
      <c r="I337" s="25">
        <v>86500</v>
      </c>
      <c r="J337" s="25">
        <v>0</v>
      </c>
      <c r="K337" s="25">
        <v>0</v>
      </c>
      <c r="L337" s="27">
        <f t="shared" si="10"/>
        <v>86500</v>
      </c>
      <c r="M337" s="28"/>
      <c r="N337" s="28"/>
      <c r="O337" s="28"/>
    </row>
    <row r="338" spans="1:15" x14ac:dyDescent="0.35">
      <c r="A338">
        <v>860</v>
      </c>
      <c r="B338" s="21">
        <v>1957</v>
      </c>
      <c r="C338" s="28" t="s">
        <v>18</v>
      </c>
      <c r="D338" s="21" t="s">
        <v>155</v>
      </c>
      <c r="E338" s="45">
        <v>4.25</v>
      </c>
      <c r="F338" s="28">
        <v>1973</v>
      </c>
      <c r="G338" s="28">
        <v>1978</v>
      </c>
      <c r="H338" s="24" t="s">
        <v>24</v>
      </c>
      <c r="I338" s="25">
        <v>84500</v>
      </c>
      <c r="J338" s="25">
        <v>0</v>
      </c>
      <c r="K338" s="25">
        <v>0</v>
      </c>
      <c r="L338" s="27">
        <f t="shared" si="10"/>
        <v>84500</v>
      </c>
      <c r="M338" s="28"/>
      <c r="N338" s="28"/>
      <c r="O338" s="28"/>
    </row>
    <row r="339" spans="1:15" x14ac:dyDescent="0.35">
      <c r="A339">
        <v>881</v>
      </c>
      <c r="B339" s="21">
        <v>1958</v>
      </c>
      <c r="C339" s="21" t="s">
        <v>18</v>
      </c>
      <c r="D339" s="21" t="s">
        <v>155</v>
      </c>
      <c r="E339" s="38">
        <v>4.25</v>
      </c>
      <c r="F339" s="21">
        <v>1973</v>
      </c>
      <c r="G339" s="21">
        <v>1978</v>
      </c>
      <c r="H339" s="24" t="s">
        <v>24</v>
      </c>
      <c r="I339" s="47">
        <v>79500</v>
      </c>
      <c r="J339" s="25">
        <v>0</v>
      </c>
      <c r="K339" s="25">
        <v>0</v>
      </c>
      <c r="L339" s="27">
        <f t="shared" si="10"/>
        <v>79500</v>
      </c>
      <c r="M339" s="28"/>
      <c r="N339" s="28"/>
      <c r="O339" s="28"/>
    </row>
    <row r="340" spans="1:15" x14ac:dyDescent="0.35">
      <c r="A340">
        <v>902</v>
      </c>
      <c r="B340" s="21">
        <v>1959</v>
      </c>
      <c r="C340" s="21" t="s">
        <v>18</v>
      </c>
      <c r="D340" s="21" t="s">
        <v>155</v>
      </c>
      <c r="E340" s="38">
        <v>4.25</v>
      </c>
      <c r="F340" s="21">
        <v>1973</v>
      </c>
      <c r="G340" s="21">
        <v>1978</v>
      </c>
      <c r="H340" s="24" t="s">
        <v>24</v>
      </c>
      <c r="I340" s="47">
        <v>78500</v>
      </c>
      <c r="J340" s="25">
        <v>0</v>
      </c>
      <c r="K340" s="25">
        <v>0</v>
      </c>
      <c r="L340" s="27">
        <f t="shared" si="10"/>
        <v>78500</v>
      </c>
      <c r="M340" s="28"/>
      <c r="N340" s="28"/>
      <c r="O340" s="28"/>
    </row>
    <row r="341" spans="1:15" x14ac:dyDescent="0.35">
      <c r="A341">
        <v>926</v>
      </c>
      <c r="B341" s="21">
        <v>1960</v>
      </c>
      <c r="C341" s="21" t="s">
        <v>18</v>
      </c>
      <c r="D341" s="21" t="s">
        <v>155</v>
      </c>
      <c r="E341" s="38">
        <v>4.25</v>
      </c>
      <c r="F341" s="21">
        <v>1973</v>
      </c>
      <c r="G341" s="21">
        <v>1978</v>
      </c>
      <c r="H341" s="24" t="s">
        <v>24</v>
      </c>
      <c r="I341" s="47">
        <v>75500</v>
      </c>
      <c r="J341" s="25">
        <v>0</v>
      </c>
      <c r="K341" s="25">
        <v>0</v>
      </c>
      <c r="L341" s="27">
        <f t="shared" ref="L341:L342" si="11">I341+J341/20+K341/240</f>
        <v>75500</v>
      </c>
      <c r="M341" s="28"/>
      <c r="N341" s="28"/>
      <c r="O341" s="28"/>
    </row>
    <row r="342" spans="1:15" x14ac:dyDescent="0.35">
      <c r="A342">
        <v>953</v>
      </c>
      <c r="B342" s="21">
        <v>1961</v>
      </c>
      <c r="C342" s="21" t="s">
        <v>18</v>
      </c>
      <c r="D342" s="21" t="s">
        <v>155</v>
      </c>
      <c r="E342" s="38">
        <v>4.25</v>
      </c>
      <c r="F342" s="21">
        <v>1973</v>
      </c>
      <c r="G342" s="21">
        <v>1978</v>
      </c>
      <c r="H342" s="24" t="s">
        <v>24</v>
      </c>
      <c r="I342" s="47">
        <v>74500</v>
      </c>
      <c r="J342" s="25">
        <v>0</v>
      </c>
      <c r="K342" s="25">
        <v>0</v>
      </c>
      <c r="L342" s="27">
        <f t="shared" si="11"/>
        <v>74500</v>
      </c>
      <c r="M342" s="28"/>
      <c r="N342" s="28"/>
      <c r="O342" s="28"/>
    </row>
    <row r="343" spans="1:15" x14ac:dyDescent="0.35">
      <c r="A343">
        <v>977</v>
      </c>
      <c r="B343" s="21">
        <v>1962</v>
      </c>
      <c r="C343" s="28" t="s">
        <v>18</v>
      </c>
      <c r="D343" s="21" t="s">
        <v>155</v>
      </c>
      <c r="E343" s="45">
        <v>4.25</v>
      </c>
      <c r="F343" s="28">
        <v>1973</v>
      </c>
      <c r="G343" s="28">
        <v>1978</v>
      </c>
      <c r="H343" s="24" t="s">
        <v>24</v>
      </c>
      <c r="I343" s="25">
        <v>69500</v>
      </c>
      <c r="J343" s="25">
        <v>0</v>
      </c>
      <c r="K343" s="25">
        <v>0</v>
      </c>
      <c r="L343" s="27">
        <f>I343+J343/20+K343/2000</f>
        <v>69500</v>
      </c>
      <c r="M343" s="28"/>
      <c r="N343" s="28"/>
      <c r="O343" s="28"/>
    </row>
    <row r="344" spans="1:15" x14ac:dyDescent="0.35">
      <c r="A344">
        <v>1002</v>
      </c>
      <c r="B344" s="21">
        <v>1963</v>
      </c>
      <c r="C344" s="21" t="s">
        <v>18</v>
      </c>
      <c r="D344" s="21" t="s">
        <v>155</v>
      </c>
      <c r="E344" s="38">
        <v>4.25</v>
      </c>
      <c r="F344" s="21">
        <v>1973</v>
      </c>
      <c r="G344" s="21">
        <v>1978</v>
      </c>
      <c r="H344" s="24" t="s">
        <v>24</v>
      </c>
      <c r="I344" s="47">
        <v>74000</v>
      </c>
      <c r="J344" s="25">
        <v>0</v>
      </c>
      <c r="K344" s="25">
        <v>0</v>
      </c>
      <c r="L344" s="27">
        <f>I344+J344/20+K344/2000</f>
        <v>74000</v>
      </c>
      <c r="M344" s="28"/>
      <c r="N344" s="28"/>
      <c r="O344" s="28"/>
    </row>
    <row r="345" spans="1:15" x14ac:dyDescent="0.35">
      <c r="A345">
        <v>46</v>
      </c>
      <c r="B345" s="21">
        <v>1924</v>
      </c>
      <c r="C345" s="28" t="s">
        <v>28</v>
      </c>
      <c r="D345" s="21" t="s">
        <v>169</v>
      </c>
      <c r="E345" s="45">
        <v>6</v>
      </c>
      <c r="F345" s="28">
        <v>1946</v>
      </c>
      <c r="G345" s="28">
        <v>1956</v>
      </c>
      <c r="H345" s="24" t="s">
        <v>24</v>
      </c>
      <c r="I345" s="25">
        <v>17611</v>
      </c>
      <c r="J345" s="25">
        <v>1</v>
      </c>
      <c r="K345" s="25">
        <v>0</v>
      </c>
      <c r="L345" s="27">
        <f t="shared" ref="L345:L373" si="12">I345+J345/20+K345/240</f>
        <v>17611.05</v>
      </c>
      <c r="M345" s="28"/>
      <c r="N345" s="28"/>
      <c r="O345" s="28"/>
    </row>
    <row r="346" spans="1:15" x14ac:dyDescent="0.35">
      <c r="A346">
        <v>60</v>
      </c>
      <c r="B346" s="21">
        <v>1925</v>
      </c>
      <c r="C346" s="28" t="s">
        <v>28</v>
      </c>
      <c r="D346" s="21" t="s">
        <v>169</v>
      </c>
      <c r="E346" s="45">
        <v>6</v>
      </c>
      <c r="F346" s="28">
        <v>1946</v>
      </c>
      <c r="G346" s="28">
        <v>1956</v>
      </c>
      <c r="H346" s="24" t="s">
        <v>24</v>
      </c>
      <c r="I346" s="25">
        <v>17221</v>
      </c>
      <c r="J346" s="25">
        <v>8</v>
      </c>
      <c r="K346" s="25">
        <v>6</v>
      </c>
      <c r="L346" s="27">
        <f t="shared" si="12"/>
        <v>17221.425000000003</v>
      </c>
      <c r="M346" s="28"/>
      <c r="N346" s="28"/>
      <c r="O346" s="28"/>
    </row>
    <row r="347" spans="1:15" x14ac:dyDescent="0.35">
      <c r="A347">
        <v>75</v>
      </c>
      <c r="B347" s="21">
        <v>1926</v>
      </c>
      <c r="C347" s="28" t="s">
        <v>28</v>
      </c>
      <c r="D347" s="21" t="s">
        <v>169</v>
      </c>
      <c r="E347" s="45">
        <v>6</v>
      </c>
      <c r="F347" s="28">
        <v>1946</v>
      </c>
      <c r="G347" s="28">
        <v>1956</v>
      </c>
      <c r="H347" s="24" t="s">
        <v>24</v>
      </c>
      <c r="I347" s="25">
        <v>17611</v>
      </c>
      <c r="J347" s="25">
        <v>1</v>
      </c>
      <c r="K347" s="25">
        <v>0</v>
      </c>
      <c r="L347" s="27">
        <f t="shared" si="12"/>
        <v>17611.05</v>
      </c>
      <c r="M347" s="28"/>
      <c r="N347" s="28"/>
      <c r="O347" s="28"/>
    </row>
    <row r="348" spans="1:15" x14ac:dyDescent="0.35">
      <c r="A348">
        <v>90</v>
      </c>
      <c r="B348" s="21">
        <v>1927</v>
      </c>
      <c r="C348" s="28" t="s">
        <v>28</v>
      </c>
      <c r="D348" s="21" t="s">
        <v>169</v>
      </c>
      <c r="E348" s="45">
        <v>6</v>
      </c>
      <c r="F348" s="28">
        <v>1946</v>
      </c>
      <c r="G348" s="28">
        <v>1956</v>
      </c>
      <c r="H348" s="24" t="s">
        <v>24</v>
      </c>
      <c r="I348" s="25">
        <v>17611</v>
      </c>
      <c r="J348" s="25">
        <v>1</v>
      </c>
      <c r="K348" s="25">
        <v>0</v>
      </c>
      <c r="L348" s="27">
        <f t="shared" si="12"/>
        <v>17611.05</v>
      </c>
      <c r="M348" s="28"/>
      <c r="N348" s="28"/>
      <c r="O348" s="28"/>
    </row>
    <row r="349" spans="1:15" x14ac:dyDescent="0.35">
      <c r="A349">
        <v>107</v>
      </c>
      <c r="B349" s="21">
        <v>1928</v>
      </c>
      <c r="C349" s="28" t="s">
        <v>28</v>
      </c>
      <c r="D349" s="21" t="s">
        <v>169</v>
      </c>
      <c r="E349" s="45">
        <v>6</v>
      </c>
      <c r="F349" s="28">
        <v>1946</v>
      </c>
      <c r="G349" s="28">
        <v>1956</v>
      </c>
      <c r="H349" s="24" t="s">
        <v>24</v>
      </c>
      <c r="I349" s="25">
        <v>17766</v>
      </c>
      <c r="J349" s="25">
        <v>18</v>
      </c>
      <c r="K349" s="25">
        <v>0</v>
      </c>
      <c r="L349" s="27">
        <f t="shared" si="12"/>
        <v>17766.900000000001</v>
      </c>
      <c r="M349" s="28"/>
      <c r="N349" s="28"/>
      <c r="O349" s="28"/>
    </row>
    <row r="350" spans="1:15" x14ac:dyDescent="0.35">
      <c r="A350">
        <v>137</v>
      </c>
      <c r="B350" s="21">
        <v>1929</v>
      </c>
      <c r="C350" s="28" t="s">
        <v>28</v>
      </c>
      <c r="D350" s="21" t="s">
        <v>169</v>
      </c>
      <c r="E350" s="45">
        <v>6</v>
      </c>
      <c r="F350" s="28">
        <v>1946</v>
      </c>
      <c r="G350" s="28">
        <v>1956</v>
      </c>
      <c r="H350" s="24" t="s">
        <v>24</v>
      </c>
      <c r="I350" s="25">
        <v>17299</v>
      </c>
      <c r="J350" s="25">
        <v>7</v>
      </c>
      <c r="K350" s="25">
        <v>0</v>
      </c>
      <c r="L350" s="27">
        <f t="shared" si="12"/>
        <v>17299.349999999999</v>
      </c>
      <c r="M350" s="28"/>
      <c r="N350" s="28"/>
      <c r="O350" s="28"/>
    </row>
    <row r="351" spans="1:15" x14ac:dyDescent="0.35">
      <c r="A351">
        <v>177</v>
      </c>
      <c r="B351" s="21">
        <v>1930</v>
      </c>
      <c r="C351" s="28" t="s">
        <v>28</v>
      </c>
      <c r="D351" s="21" t="s">
        <v>169</v>
      </c>
      <c r="E351" s="45">
        <v>6</v>
      </c>
      <c r="F351" s="28">
        <v>1946</v>
      </c>
      <c r="G351" s="28">
        <v>1956</v>
      </c>
      <c r="H351" s="24" t="s">
        <v>24</v>
      </c>
      <c r="I351" s="25">
        <v>17299</v>
      </c>
      <c r="J351" s="25">
        <v>7</v>
      </c>
      <c r="K351" s="25">
        <v>0</v>
      </c>
      <c r="L351" s="27">
        <f t="shared" si="12"/>
        <v>17299.349999999999</v>
      </c>
      <c r="M351" s="28"/>
      <c r="N351" s="28"/>
      <c r="O351" s="28"/>
    </row>
    <row r="352" spans="1:15" x14ac:dyDescent="0.35">
      <c r="A352">
        <v>209</v>
      </c>
      <c r="B352" s="21">
        <v>1931</v>
      </c>
      <c r="C352" s="28" t="s">
        <v>28</v>
      </c>
      <c r="D352" s="21" t="s">
        <v>169</v>
      </c>
      <c r="E352" s="45">
        <v>6</v>
      </c>
      <c r="F352" s="28">
        <v>1946</v>
      </c>
      <c r="G352" s="28">
        <v>1956</v>
      </c>
      <c r="H352" s="24" t="s">
        <v>24</v>
      </c>
      <c r="I352" s="25">
        <v>17299</v>
      </c>
      <c r="J352" s="25">
        <v>7</v>
      </c>
      <c r="K352" s="25">
        <v>0</v>
      </c>
      <c r="L352" s="27">
        <f t="shared" si="12"/>
        <v>17299.349999999999</v>
      </c>
      <c r="M352" s="28"/>
      <c r="N352" s="28"/>
      <c r="O352" s="28"/>
    </row>
    <row r="353" spans="1:15" x14ac:dyDescent="0.35">
      <c r="A353">
        <v>235</v>
      </c>
      <c r="B353" s="21">
        <v>1932</v>
      </c>
      <c r="C353" s="28" t="s">
        <v>28</v>
      </c>
      <c r="D353" s="21" t="s">
        <v>169</v>
      </c>
      <c r="E353" s="45">
        <v>6</v>
      </c>
      <c r="F353" s="28">
        <v>1946</v>
      </c>
      <c r="G353" s="28">
        <v>1956</v>
      </c>
      <c r="H353" s="24" t="s">
        <v>24</v>
      </c>
      <c r="I353" s="25">
        <v>17299</v>
      </c>
      <c r="J353" s="25">
        <v>7</v>
      </c>
      <c r="K353" s="25">
        <v>0</v>
      </c>
      <c r="L353" s="27">
        <f t="shared" si="12"/>
        <v>17299.349999999999</v>
      </c>
      <c r="M353" s="28"/>
      <c r="N353" s="28"/>
      <c r="O353" s="28"/>
    </row>
    <row r="354" spans="1:15" x14ac:dyDescent="0.35">
      <c r="A354">
        <v>258</v>
      </c>
      <c r="B354" s="21">
        <v>1933</v>
      </c>
      <c r="C354" s="28" t="s">
        <v>28</v>
      </c>
      <c r="D354" s="21" t="s">
        <v>169</v>
      </c>
      <c r="E354" s="45">
        <v>6</v>
      </c>
      <c r="F354" s="28">
        <v>1946</v>
      </c>
      <c r="G354" s="28">
        <v>1956</v>
      </c>
      <c r="H354" s="24" t="s">
        <v>24</v>
      </c>
      <c r="I354" s="25">
        <v>18546</v>
      </c>
      <c r="J354" s="25">
        <v>3</v>
      </c>
      <c r="K354" s="25">
        <v>0</v>
      </c>
      <c r="L354" s="27">
        <f t="shared" si="12"/>
        <v>18546.150000000001</v>
      </c>
      <c r="M354" s="28"/>
      <c r="N354" s="28"/>
      <c r="O354" s="28"/>
    </row>
    <row r="355" spans="1:15" x14ac:dyDescent="0.35">
      <c r="A355">
        <v>861</v>
      </c>
      <c r="B355" s="21">
        <v>1957</v>
      </c>
      <c r="C355" s="21" t="s">
        <v>28</v>
      </c>
      <c r="D355" s="21" t="s">
        <v>169</v>
      </c>
      <c r="E355" s="38">
        <v>5</v>
      </c>
      <c r="F355" s="21">
        <v>1970</v>
      </c>
      <c r="G355" s="21">
        <v>1972</v>
      </c>
      <c r="H355" s="24" t="s">
        <v>24</v>
      </c>
      <c r="I355" s="47">
        <v>183360</v>
      </c>
      <c r="J355" s="25">
        <v>0</v>
      </c>
      <c r="K355" s="25">
        <v>0</v>
      </c>
      <c r="L355" s="27">
        <f t="shared" si="12"/>
        <v>183360</v>
      </c>
      <c r="M355" s="28"/>
      <c r="N355" s="28"/>
      <c r="O355" s="28"/>
    </row>
    <row r="356" spans="1:15" x14ac:dyDescent="0.35">
      <c r="A356">
        <v>864</v>
      </c>
      <c r="B356" s="21">
        <v>1957</v>
      </c>
      <c r="C356" s="21" t="s">
        <v>28</v>
      </c>
      <c r="D356" s="21" t="s">
        <v>169</v>
      </c>
      <c r="E356" s="38">
        <v>5.5</v>
      </c>
      <c r="F356" s="21">
        <v>1976</v>
      </c>
      <c r="G356" s="21">
        <v>1980</v>
      </c>
      <c r="H356" s="24" t="s">
        <v>24</v>
      </c>
      <c r="I356" s="47">
        <v>1716500</v>
      </c>
      <c r="J356" s="25">
        <v>0</v>
      </c>
      <c r="K356" s="25">
        <v>0</v>
      </c>
      <c r="L356" s="27">
        <f t="shared" si="12"/>
        <v>1716500</v>
      </c>
      <c r="M356" s="28"/>
      <c r="N356" s="28"/>
      <c r="O356" s="28"/>
    </row>
    <row r="357" spans="1:15" x14ac:dyDescent="0.35">
      <c r="A357">
        <v>882</v>
      </c>
      <c r="B357" s="21">
        <v>1958</v>
      </c>
      <c r="C357" s="21" t="s">
        <v>28</v>
      </c>
      <c r="D357" s="21" t="s">
        <v>169</v>
      </c>
      <c r="E357" s="38">
        <v>6</v>
      </c>
      <c r="F357" s="21">
        <v>1963</v>
      </c>
      <c r="G357" s="21">
        <v>1965</v>
      </c>
      <c r="H357" s="24" t="s">
        <v>24</v>
      </c>
      <c r="I357" s="47">
        <v>648585</v>
      </c>
      <c r="J357" s="25">
        <v>0</v>
      </c>
      <c r="K357" s="25">
        <v>0</v>
      </c>
      <c r="L357" s="27">
        <f t="shared" si="12"/>
        <v>648585</v>
      </c>
      <c r="M357" s="28"/>
      <c r="N357" s="28"/>
      <c r="O357" s="28"/>
    </row>
    <row r="358" spans="1:15" x14ac:dyDescent="0.35">
      <c r="A358">
        <v>883</v>
      </c>
      <c r="B358" s="21">
        <v>1958</v>
      </c>
      <c r="C358" s="21" t="s">
        <v>28</v>
      </c>
      <c r="D358" s="21" t="s">
        <v>169</v>
      </c>
      <c r="E358" s="38">
        <v>5</v>
      </c>
      <c r="F358" s="21">
        <v>1970</v>
      </c>
      <c r="G358" s="21">
        <v>1972</v>
      </c>
      <c r="H358" s="24" t="s">
        <v>24</v>
      </c>
      <c r="I358" s="47">
        <v>170706</v>
      </c>
      <c r="J358" s="25">
        <v>5</v>
      </c>
      <c r="K358" s="25">
        <v>0</v>
      </c>
      <c r="L358" s="27">
        <f t="shared" si="12"/>
        <v>170706.25</v>
      </c>
      <c r="M358" s="28"/>
      <c r="N358" s="28"/>
      <c r="O358" s="28"/>
    </row>
    <row r="359" spans="1:15" x14ac:dyDescent="0.35">
      <c r="A359">
        <v>886</v>
      </c>
      <c r="B359" s="21">
        <v>1958</v>
      </c>
      <c r="C359" s="21" t="s">
        <v>28</v>
      </c>
      <c r="D359" s="21" t="s">
        <v>169</v>
      </c>
      <c r="E359" s="38">
        <v>5.5</v>
      </c>
      <c r="F359" s="21">
        <v>1976</v>
      </c>
      <c r="G359" s="21">
        <v>1980</v>
      </c>
      <c r="H359" s="24" t="s">
        <v>24</v>
      </c>
      <c r="I359" s="47">
        <v>1630675</v>
      </c>
      <c r="J359" s="25">
        <v>0</v>
      </c>
      <c r="K359" s="25">
        <v>0</v>
      </c>
      <c r="L359" s="27">
        <f t="shared" si="12"/>
        <v>1630675</v>
      </c>
      <c r="M359" s="28"/>
      <c r="N359" s="28"/>
      <c r="O359" s="28"/>
    </row>
    <row r="360" spans="1:15" x14ac:dyDescent="0.35">
      <c r="A360">
        <v>903</v>
      </c>
      <c r="B360" s="21">
        <v>1959</v>
      </c>
      <c r="C360" s="21" t="s">
        <v>28</v>
      </c>
      <c r="D360" s="21" t="s">
        <v>169</v>
      </c>
      <c r="E360" s="38">
        <v>6</v>
      </c>
      <c r="F360" s="21">
        <v>1963</v>
      </c>
      <c r="G360" s="21">
        <v>1965</v>
      </c>
      <c r="H360" s="24" t="s">
        <v>24</v>
      </c>
      <c r="I360" s="47">
        <v>588808</v>
      </c>
      <c r="J360" s="25">
        <v>8</v>
      </c>
      <c r="K360" s="25">
        <v>10</v>
      </c>
      <c r="L360" s="27">
        <f t="shared" si="12"/>
        <v>588808.44166666665</v>
      </c>
      <c r="M360" s="28"/>
      <c r="N360" s="28"/>
      <c r="O360" s="28"/>
    </row>
    <row r="361" spans="1:15" x14ac:dyDescent="0.35">
      <c r="A361">
        <v>905</v>
      </c>
      <c r="B361" s="21">
        <v>1959</v>
      </c>
      <c r="C361" s="21" t="s">
        <v>28</v>
      </c>
      <c r="D361" s="21" t="s">
        <v>169</v>
      </c>
      <c r="E361" s="38">
        <v>6.25</v>
      </c>
      <c r="F361" s="21">
        <v>1969</v>
      </c>
      <c r="G361" s="21">
        <v>1971</v>
      </c>
      <c r="H361" s="24" t="s">
        <v>24</v>
      </c>
      <c r="I361" s="47">
        <v>1503750</v>
      </c>
      <c r="J361" s="25">
        <v>0</v>
      </c>
      <c r="K361" s="25">
        <v>0</v>
      </c>
      <c r="L361" s="27">
        <f t="shared" si="12"/>
        <v>1503750</v>
      </c>
      <c r="M361" s="28"/>
      <c r="N361" s="28"/>
      <c r="O361" s="28"/>
    </row>
    <row r="362" spans="1:15" x14ac:dyDescent="0.35">
      <c r="A362">
        <v>906</v>
      </c>
      <c r="B362" s="21">
        <v>1959</v>
      </c>
      <c r="C362" s="21" t="s">
        <v>28</v>
      </c>
      <c r="D362" s="21" t="s">
        <v>169</v>
      </c>
      <c r="E362" s="38">
        <v>5</v>
      </c>
      <c r="F362" s="21">
        <v>1970</v>
      </c>
      <c r="G362" s="21">
        <v>1972</v>
      </c>
      <c r="H362" s="24" t="s">
        <v>24</v>
      </c>
      <c r="I362" s="47">
        <v>179062</v>
      </c>
      <c r="J362" s="25">
        <v>10</v>
      </c>
      <c r="K362" s="25">
        <v>0</v>
      </c>
      <c r="L362" s="27">
        <f t="shared" si="12"/>
        <v>179062.5</v>
      </c>
      <c r="M362" s="28"/>
      <c r="N362" s="28"/>
      <c r="O362" s="28"/>
    </row>
    <row r="363" spans="1:15" x14ac:dyDescent="0.35">
      <c r="A363">
        <v>909</v>
      </c>
      <c r="B363" s="21">
        <v>1959</v>
      </c>
      <c r="C363" s="21" t="s">
        <v>28</v>
      </c>
      <c r="D363" s="21" t="s">
        <v>169</v>
      </c>
      <c r="E363" s="38">
        <v>5.5</v>
      </c>
      <c r="F363" s="21">
        <v>1976</v>
      </c>
      <c r="G363" s="21">
        <v>1980</v>
      </c>
      <c r="H363" s="24" t="s">
        <v>24</v>
      </c>
      <c r="I363" s="47">
        <v>1587762</v>
      </c>
      <c r="J363" s="25">
        <v>10</v>
      </c>
      <c r="K363" s="25">
        <v>0</v>
      </c>
      <c r="L363" s="27">
        <f t="shared" si="12"/>
        <v>1587762.5</v>
      </c>
      <c r="M363" s="28"/>
      <c r="N363" s="28"/>
      <c r="O363" s="28"/>
    </row>
    <row r="364" spans="1:15" x14ac:dyDescent="0.35">
      <c r="A364">
        <v>927</v>
      </c>
      <c r="B364" s="21">
        <v>1960</v>
      </c>
      <c r="C364" s="21" t="s">
        <v>28</v>
      </c>
      <c r="D364" s="21" t="s">
        <v>169</v>
      </c>
      <c r="E364" s="38">
        <v>6</v>
      </c>
      <c r="F364" s="21">
        <v>1963</v>
      </c>
      <c r="G364" s="21">
        <v>1965</v>
      </c>
      <c r="H364" s="24" t="s">
        <v>24</v>
      </c>
      <c r="I364" s="47">
        <v>293019</v>
      </c>
      <c r="J364" s="25">
        <v>17</v>
      </c>
      <c r="K364" s="25">
        <v>9</v>
      </c>
      <c r="L364" s="27">
        <f t="shared" si="12"/>
        <v>293019.88749999995</v>
      </c>
      <c r="M364" s="28"/>
      <c r="N364" s="28"/>
      <c r="O364" s="28"/>
    </row>
    <row r="365" spans="1:15" x14ac:dyDescent="0.35">
      <c r="A365">
        <v>928</v>
      </c>
      <c r="B365" s="21">
        <v>1960</v>
      </c>
      <c r="C365" s="21" t="s">
        <v>28</v>
      </c>
      <c r="D365" s="21" t="s">
        <v>169</v>
      </c>
      <c r="E365" s="38">
        <v>6.25</v>
      </c>
      <c r="F365" s="21">
        <v>1969</v>
      </c>
      <c r="G365" s="21">
        <v>1971</v>
      </c>
      <c r="H365" s="24" t="s">
        <v>24</v>
      </c>
      <c r="I365" s="47">
        <v>1393125</v>
      </c>
      <c r="J365" s="25">
        <v>0</v>
      </c>
      <c r="K365" s="25">
        <v>0</v>
      </c>
      <c r="L365" s="27">
        <f t="shared" si="12"/>
        <v>1393125</v>
      </c>
      <c r="M365" s="28"/>
      <c r="N365" s="28"/>
      <c r="O365" s="28"/>
    </row>
    <row r="366" spans="1:15" x14ac:dyDescent="0.35">
      <c r="A366">
        <v>929</v>
      </c>
      <c r="B366" s="21">
        <v>1960</v>
      </c>
      <c r="C366" s="21" t="s">
        <v>28</v>
      </c>
      <c r="D366" s="21" t="s">
        <v>169</v>
      </c>
      <c r="E366" s="38">
        <v>5</v>
      </c>
      <c r="F366" s="21">
        <v>1970</v>
      </c>
      <c r="G366" s="21">
        <v>1972</v>
      </c>
      <c r="H366" s="24" t="s">
        <v>24</v>
      </c>
      <c r="I366" s="47">
        <v>147740</v>
      </c>
      <c r="J366" s="25">
        <v>0</v>
      </c>
      <c r="K366" s="25">
        <v>0</v>
      </c>
      <c r="L366" s="27">
        <f t="shared" si="12"/>
        <v>147740</v>
      </c>
      <c r="M366" s="28"/>
      <c r="N366" s="28"/>
      <c r="O366" s="28"/>
    </row>
    <row r="367" spans="1:15" x14ac:dyDescent="0.35">
      <c r="A367">
        <v>930</v>
      </c>
      <c r="B367" s="21">
        <v>1960</v>
      </c>
      <c r="C367" s="21" t="s">
        <v>28</v>
      </c>
      <c r="D367" s="21" t="s">
        <v>169</v>
      </c>
      <c r="E367" s="38">
        <v>5.5</v>
      </c>
      <c r="F367" s="21">
        <v>1976</v>
      </c>
      <c r="G367" s="21">
        <v>1980</v>
      </c>
      <c r="H367" s="24" t="s">
        <v>24</v>
      </c>
      <c r="I367" s="47">
        <v>1427428</v>
      </c>
      <c r="J367" s="25">
        <v>7</v>
      </c>
      <c r="K367" s="25">
        <v>4</v>
      </c>
      <c r="L367" s="27">
        <f t="shared" si="12"/>
        <v>1427428.3666666667</v>
      </c>
      <c r="M367" s="28"/>
      <c r="N367" s="28"/>
      <c r="O367" s="28"/>
    </row>
    <row r="368" spans="1:15" x14ac:dyDescent="0.35">
      <c r="A368">
        <v>931</v>
      </c>
      <c r="B368" s="21">
        <v>1960</v>
      </c>
      <c r="C368" s="21" t="s">
        <v>28</v>
      </c>
      <c r="D368" s="21" t="s">
        <v>169</v>
      </c>
      <c r="E368" s="38">
        <v>6</v>
      </c>
      <c r="F368" s="21">
        <v>1980</v>
      </c>
      <c r="G368" s="21">
        <v>1983</v>
      </c>
      <c r="H368" s="24" t="s">
        <v>24</v>
      </c>
      <c r="I368" s="47">
        <v>114400</v>
      </c>
      <c r="J368" s="25">
        <v>0</v>
      </c>
      <c r="K368" s="25">
        <v>0</v>
      </c>
      <c r="L368" s="27">
        <f t="shared" si="12"/>
        <v>114400</v>
      </c>
      <c r="M368" s="28"/>
      <c r="N368" s="28"/>
      <c r="O368" s="28"/>
    </row>
    <row r="369" spans="1:15" x14ac:dyDescent="0.35">
      <c r="A369">
        <v>954</v>
      </c>
      <c r="B369" s="21">
        <v>1961</v>
      </c>
      <c r="C369" s="21" t="s">
        <v>28</v>
      </c>
      <c r="D369" s="21" t="s">
        <v>169</v>
      </c>
      <c r="E369" s="38">
        <v>6</v>
      </c>
      <c r="F369" s="21">
        <v>1963</v>
      </c>
      <c r="G369" s="21">
        <v>1965</v>
      </c>
      <c r="H369" s="24" t="s">
        <v>24</v>
      </c>
      <c r="I369" s="47">
        <v>288939</v>
      </c>
      <c r="J369" s="25">
        <v>17</v>
      </c>
      <c r="K369" s="25">
        <v>3</v>
      </c>
      <c r="L369" s="27">
        <f t="shared" si="12"/>
        <v>288939.86249999999</v>
      </c>
      <c r="M369" s="28"/>
      <c r="N369" s="28"/>
      <c r="O369" s="28"/>
    </row>
    <row r="370" spans="1:15" x14ac:dyDescent="0.35">
      <c r="A370">
        <v>955</v>
      </c>
      <c r="B370" s="21">
        <v>1961</v>
      </c>
      <c r="C370" s="21" t="s">
        <v>28</v>
      </c>
      <c r="D370" s="21" t="s">
        <v>169</v>
      </c>
      <c r="E370" s="38">
        <v>6.25</v>
      </c>
      <c r="F370" s="21">
        <v>1969</v>
      </c>
      <c r="G370" s="21">
        <v>1971</v>
      </c>
      <c r="H370" s="24" t="s">
        <v>24</v>
      </c>
      <c r="I370" s="47">
        <v>1276875</v>
      </c>
      <c r="J370" s="25">
        <v>0</v>
      </c>
      <c r="K370" s="25">
        <v>0</v>
      </c>
      <c r="L370" s="27">
        <f t="shared" si="12"/>
        <v>1276875</v>
      </c>
      <c r="M370" s="28"/>
      <c r="N370" s="28"/>
      <c r="O370" s="28"/>
    </row>
    <row r="371" spans="1:15" x14ac:dyDescent="0.35">
      <c r="A371">
        <v>956</v>
      </c>
      <c r="B371" s="21">
        <v>1961</v>
      </c>
      <c r="C371" s="21" t="s">
        <v>28</v>
      </c>
      <c r="D371" s="21" t="s">
        <v>169</v>
      </c>
      <c r="E371" s="38">
        <v>5</v>
      </c>
      <c r="F371" s="21">
        <v>1970</v>
      </c>
      <c r="G371" s="21">
        <v>1972</v>
      </c>
      <c r="H371" s="24" t="s">
        <v>24</v>
      </c>
      <c r="I371" s="47">
        <v>133722</v>
      </c>
      <c r="J371" s="25">
        <v>10</v>
      </c>
      <c r="K371" s="25">
        <v>0</v>
      </c>
      <c r="L371" s="27">
        <f t="shared" si="12"/>
        <v>133722.5</v>
      </c>
      <c r="M371" s="28"/>
      <c r="N371" s="28"/>
      <c r="O371" s="28"/>
    </row>
    <row r="372" spans="1:15" x14ac:dyDescent="0.35">
      <c r="A372">
        <v>957</v>
      </c>
      <c r="B372" s="21">
        <v>1961</v>
      </c>
      <c r="C372" s="21" t="s">
        <v>28</v>
      </c>
      <c r="D372" s="21" t="s">
        <v>169</v>
      </c>
      <c r="E372" s="38">
        <v>5.5</v>
      </c>
      <c r="F372" s="21">
        <v>1976</v>
      </c>
      <c r="G372" s="21">
        <v>1980</v>
      </c>
      <c r="H372" s="24" t="s">
        <v>24</v>
      </c>
      <c r="I372" s="47">
        <v>1261497</v>
      </c>
      <c r="J372" s="25">
        <v>15</v>
      </c>
      <c r="K372" s="25">
        <v>11</v>
      </c>
      <c r="L372" s="27">
        <f t="shared" si="12"/>
        <v>1261497.7958333334</v>
      </c>
      <c r="M372" s="28"/>
      <c r="N372" s="28"/>
      <c r="O372" s="28"/>
    </row>
    <row r="373" spans="1:15" x14ac:dyDescent="0.35">
      <c r="A373">
        <v>958</v>
      </c>
      <c r="B373" s="21">
        <v>1961</v>
      </c>
      <c r="C373" s="21" t="s">
        <v>28</v>
      </c>
      <c r="D373" s="21" t="s">
        <v>169</v>
      </c>
      <c r="E373" s="38">
        <v>6</v>
      </c>
      <c r="F373" s="21">
        <v>1980</v>
      </c>
      <c r="G373" s="21">
        <v>1983</v>
      </c>
      <c r="H373" s="24" t="s">
        <v>24</v>
      </c>
      <c r="I373" s="47">
        <v>99612</v>
      </c>
      <c r="J373" s="25">
        <v>10</v>
      </c>
      <c r="K373" s="25">
        <v>0</v>
      </c>
      <c r="L373" s="27">
        <f t="shared" si="12"/>
        <v>99612.5</v>
      </c>
      <c r="M373" s="28"/>
      <c r="N373" s="28"/>
      <c r="O373" s="28"/>
    </row>
    <row r="374" spans="1:15" x14ac:dyDescent="0.35">
      <c r="A374">
        <v>978</v>
      </c>
      <c r="B374" s="21">
        <v>1962</v>
      </c>
      <c r="C374" s="21" t="s">
        <v>28</v>
      </c>
      <c r="D374" s="21" t="s">
        <v>169</v>
      </c>
      <c r="E374" s="38">
        <v>6</v>
      </c>
      <c r="F374" s="21">
        <v>1963</v>
      </c>
      <c r="G374" s="21">
        <v>1965</v>
      </c>
      <c r="H374" s="24" t="s">
        <v>24</v>
      </c>
      <c r="I374" s="47">
        <v>275216</v>
      </c>
      <c r="J374" s="25">
        <v>2</v>
      </c>
      <c r="K374" s="25">
        <v>92</v>
      </c>
      <c r="L374" s="27">
        <f t="shared" ref="L374:L395" si="13">I374+J374/20+K374/2000</f>
        <v>275216.14599999995</v>
      </c>
      <c r="M374" s="28"/>
      <c r="N374" s="28"/>
      <c r="O374" s="28"/>
    </row>
    <row r="375" spans="1:15" x14ac:dyDescent="0.35">
      <c r="A375">
        <v>979</v>
      </c>
      <c r="B375" s="21">
        <v>1962</v>
      </c>
      <c r="C375" s="21" t="s">
        <v>28</v>
      </c>
      <c r="D375" s="21" t="s">
        <v>169</v>
      </c>
      <c r="E375" s="38">
        <v>6.25</v>
      </c>
      <c r="F375" s="21">
        <v>1969</v>
      </c>
      <c r="G375" s="21">
        <v>1971</v>
      </c>
      <c r="H375" s="24" t="s">
        <v>24</v>
      </c>
      <c r="I375" s="47">
        <v>1091250</v>
      </c>
      <c r="J375" s="25">
        <v>0</v>
      </c>
      <c r="K375" s="25">
        <v>0</v>
      </c>
      <c r="L375" s="27">
        <f t="shared" si="13"/>
        <v>1091250</v>
      </c>
      <c r="M375" s="28"/>
      <c r="N375" s="28"/>
      <c r="O375" s="28"/>
    </row>
    <row r="376" spans="1:15" x14ac:dyDescent="0.35">
      <c r="A376">
        <v>980</v>
      </c>
      <c r="B376" s="21">
        <v>1962</v>
      </c>
      <c r="C376" s="21" t="s">
        <v>28</v>
      </c>
      <c r="D376" s="21" t="s">
        <v>169</v>
      </c>
      <c r="E376" s="38">
        <v>5</v>
      </c>
      <c r="F376" s="21">
        <v>1970</v>
      </c>
      <c r="G376" s="21">
        <v>1972</v>
      </c>
      <c r="H376" s="24" t="s">
        <v>24</v>
      </c>
      <c r="I376" s="47">
        <v>111695</v>
      </c>
      <c r="J376" s="25">
        <v>0</v>
      </c>
      <c r="K376" s="25">
        <v>0</v>
      </c>
      <c r="L376" s="27">
        <f t="shared" si="13"/>
        <v>111695</v>
      </c>
      <c r="M376" s="28"/>
      <c r="N376" s="28"/>
      <c r="O376" s="28"/>
    </row>
    <row r="377" spans="1:15" x14ac:dyDescent="0.35">
      <c r="A377">
        <v>981</v>
      </c>
      <c r="B377" s="21">
        <v>1962</v>
      </c>
      <c r="C377" s="21" t="s">
        <v>28</v>
      </c>
      <c r="D377" s="21" t="s">
        <v>169</v>
      </c>
      <c r="E377" s="38">
        <v>5.5</v>
      </c>
      <c r="F377" s="21">
        <v>1976</v>
      </c>
      <c r="G377" s="21">
        <v>1980</v>
      </c>
      <c r="H377" s="24" t="s">
        <v>24</v>
      </c>
      <c r="I377" s="47">
        <v>940273</v>
      </c>
      <c r="J377" s="25">
        <v>4</v>
      </c>
      <c r="K377" s="25">
        <v>58</v>
      </c>
      <c r="L377" s="27">
        <f t="shared" si="13"/>
        <v>940273.22899999993</v>
      </c>
      <c r="M377" s="28"/>
      <c r="N377" s="28"/>
      <c r="O377" s="28"/>
    </row>
    <row r="378" spans="1:15" x14ac:dyDescent="0.35">
      <c r="A378">
        <v>982</v>
      </c>
      <c r="B378" s="21">
        <v>1962</v>
      </c>
      <c r="C378" s="21" t="s">
        <v>28</v>
      </c>
      <c r="D378" s="21" t="s">
        <v>169</v>
      </c>
      <c r="E378" s="38">
        <v>6</v>
      </c>
      <c r="F378" s="21">
        <v>1980</v>
      </c>
      <c r="G378" s="21">
        <v>1983</v>
      </c>
      <c r="H378" s="24" t="s">
        <v>24</v>
      </c>
      <c r="I378" s="47">
        <v>70850</v>
      </c>
      <c r="J378" s="25">
        <v>0</v>
      </c>
      <c r="K378" s="25">
        <v>0</v>
      </c>
      <c r="L378" s="27">
        <f t="shared" si="13"/>
        <v>70850</v>
      </c>
      <c r="M378" s="28"/>
      <c r="N378" s="28"/>
      <c r="O378" s="28"/>
    </row>
    <row r="379" spans="1:15" x14ac:dyDescent="0.35">
      <c r="A379">
        <v>1003</v>
      </c>
      <c r="B379" s="21">
        <v>1963</v>
      </c>
      <c r="C379" s="21" t="s">
        <v>28</v>
      </c>
      <c r="D379" s="21" t="s">
        <v>169</v>
      </c>
      <c r="E379" s="38">
        <v>6</v>
      </c>
      <c r="F379" s="21">
        <v>1963</v>
      </c>
      <c r="G379" s="21">
        <v>1965</v>
      </c>
      <c r="H379" s="24" t="s">
        <v>24</v>
      </c>
      <c r="I379" s="47">
        <v>288568</v>
      </c>
      <c r="J379" s="25">
        <v>19</v>
      </c>
      <c r="K379" s="25">
        <v>50</v>
      </c>
      <c r="L379" s="27">
        <f t="shared" si="13"/>
        <v>288568.97500000003</v>
      </c>
      <c r="M379" s="28"/>
      <c r="N379" s="28"/>
      <c r="O379" s="28"/>
    </row>
    <row r="380" spans="1:15" x14ac:dyDescent="0.35">
      <c r="A380">
        <v>1007</v>
      </c>
      <c r="B380" s="21">
        <v>1963</v>
      </c>
      <c r="C380" s="21" t="s">
        <v>28</v>
      </c>
      <c r="D380" s="21" t="s">
        <v>169</v>
      </c>
      <c r="E380" s="38">
        <v>6.25</v>
      </c>
      <c r="F380" s="21">
        <v>1969</v>
      </c>
      <c r="G380" s="21">
        <v>1971</v>
      </c>
      <c r="H380" s="24" t="s">
        <v>24</v>
      </c>
      <c r="I380" s="47">
        <v>1132500</v>
      </c>
      <c r="J380" s="25">
        <v>0</v>
      </c>
      <c r="K380" s="25">
        <v>0</v>
      </c>
      <c r="L380" s="27">
        <f t="shared" si="13"/>
        <v>1132500</v>
      </c>
      <c r="M380" s="28"/>
      <c r="N380" s="28"/>
      <c r="O380" s="28"/>
    </row>
    <row r="381" spans="1:15" x14ac:dyDescent="0.35">
      <c r="A381">
        <v>1008</v>
      </c>
      <c r="B381" s="21">
        <v>1963</v>
      </c>
      <c r="C381" s="21" t="s">
        <v>28</v>
      </c>
      <c r="D381" s="21" t="s">
        <v>169</v>
      </c>
      <c r="E381" s="38">
        <v>5</v>
      </c>
      <c r="F381" s="21">
        <v>1970</v>
      </c>
      <c r="G381" s="21">
        <v>1972</v>
      </c>
      <c r="H381" s="24" t="s">
        <v>24</v>
      </c>
      <c r="I381" s="47">
        <v>120817</v>
      </c>
      <c r="J381" s="25">
        <v>10</v>
      </c>
      <c r="K381" s="25">
        <v>0</v>
      </c>
      <c r="L381" s="27">
        <f t="shared" si="13"/>
        <v>120817.5</v>
      </c>
      <c r="M381" s="28"/>
      <c r="N381" s="28"/>
      <c r="O381" s="28"/>
    </row>
    <row r="382" spans="1:15" x14ac:dyDescent="0.35">
      <c r="A382">
        <v>1012</v>
      </c>
      <c r="B382" s="21">
        <v>1963</v>
      </c>
      <c r="C382" s="21" t="s">
        <v>28</v>
      </c>
      <c r="D382" s="21" t="s">
        <v>169</v>
      </c>
      <c r="E382" s="38">
        <v>5.5</v>
      </c>
      <c r="F382" s="21">
        <v>1976</v>
      </c>
      <c r="G382" s="21">
        <v>1980</v>
      </c>
      <c r="H382" s="24" t="s">
        <v>24</v>
      </c>
      <c r="I382" s="47">
        <v>1036002</v>
      </c>
      <c r="J382" s="25">
        <v>8</v>
      </c>
      <c r="K382" s="25">
        <v>10</v>
      </c>
      <c r="L382" s="27">
        <f t="shared" si="13"/>
        <v>1036002.405</v>
      </c>
      <c r="M382" s="28"/>
      <c r="N382" s="28"/>
      <c r="O382" s="28"/>
    </row>
    <row r="383" spans="1:15" x14ac:dyDescent="0.35">
      <c r="A383">
        <v>1015</v>
      </c>
      <c r="B383" s="21">
        <v>1963</v>
      </c>
      <c r="C383" s="21" t="s">
        <v>28</v>
      </c>
      <c r="D383" s="21" t="s">
        <v>169</v>
      </c>
      <c r="E383" s="38">
        <v>6</v>
      </c>
      <c r="F383" s="21">
        <v>1980</v>
      </c>
      <c r="G383" s="21">
        <v>1983</v>
      </c>
      <c r="H383" s="24" t="s">
        <v>24</v>
      </c>
      <c r="I383" s="47">
        <v>80275</v>
      </c>
      <c r="J383" s="25">
        <v>0</v>
      </c>
      <c r="K383" s="25">
        <v>0</v>
      </c>
      <c r="L383" s="27">
        <f t="shared" si="13"/>
        <v>80275</v>
      </c>
      <c r="M383" s="28"/>
      <c r="N383" s="28"/>
      <c r="O383" s="28"/>
    </row>
    <row r="384" spans="1:15" x14ac:dyDescent="0.35">
      <c r="A384">
        <v>1020</v>
      </c>
      <c r="B384" s="21">
        <v>1964</v>
      </c>
      <c r="C384" s="21" t="s">
        <v>28</v>
      </c>
      <c r="D384" s="21" t="s">
        <v>169</v>
      </c>
      <c r="E384" s="38">
        <v>6.25</v>
      </c>
      <c r="F384" s="21">
        <v>1969</v>
      </c>
      <c r="G384" s="21">
        <v>1971</v>
      </c>
      <c r="H384" s="24" t="s">
        <v>24</v>
      </c>
      <c r="I384" s="47">
        <v>1295625</v>
      </c>
      <c r="J384" s="25">
        <v>0</v>
      </c>
      <c r="K384" s="25">
        <v>0</v>
      </c>
      <c r="L384" s="27">
        <f t="shared" si="13"/>
        <v>1295625</v>
      </c>
      <c r="M384" s="28"/>
      <c r="N384" s="28"/>
      <c r="O384" s="28"/>
    </row>
    <row r="385" spans="1:15" x14ac:dyDescent="0.35">
      <c r="A385">
        <v>1021</v>
      </c>
      <c r="B385" s="21">
        <v>1964</v>
      </c>
      <c r="C385" s="21" t="s">
        <v>28</v>
      </c>
      <c r="D385" s="21" t="s">
        <v>169</v>
      </c>
      <c r="E385" s="38">
        <v>5</v>
      </c>
      <c r="F385" s="21">
        <v>1970</v>
      </c>
      <c r="G385" s="21">
        <v>1972</v>
      </c>
      <c r="H385" s="24" t="s">
        <v>24</v>
      </c>
      <c r="I385" s="47">
        <v>136170</v>
      </c>
      <c r="J385" s="25">
        <v>0</v>
      </c>
      <c r="K385" s="25">
        <v>0</v>
      </c>
      <c r="L385" s="27">
        <f t="shared" si="13"/>
        <v>136170</v>
      </c>
      <c r="M385" s="28"/>
      <c r="N385" s="28"/>
      <c r="O385" s="28"/>
    </row>
    <row r="386" spans="1:15" x14ac:dyDescent="0.35">
      <c r="A386">
        <v>1025</v>
      </c>
      <c r="B386" s="21">
        <v>1964</v>
      </c>
      <c r="C386" s="21" t="s">
        <v>28</v>
      </c>
      <c r="D386" s="21" t="s">
        <v>169</v>
      </c>
      <c r="E386" s="38">
        <v>5.5</v>
      </c>
      <c r="F386" s="21">
        <v>1976</v>
      </c>
      <c r="G386" s="21">
        <v>1980</v>
      </c>
      <c r="H386" s="24" t="s">
        <v>24</v>
      </c>
      <c r="I386" s="47">
        <v>1182787</v>
      </c>
      <c r="J386" s="25">
        <v>2</v>
      </c>
      <c r="K386" s="25">
        <v>80</v>
      </c>
      <c r="L386" s="27">
        <f t="shared" si="13"/>
        <v>1182787.1400000001</v>
      </c>
      <c r="M386" s="28"/>
      <c r="N386" s="28"/>
      <c r="O386" s="28"/>
    </row>
    <row r="387" spans="1:15" x14ac:dyDescent="0.35">
      <c r="A387">
        <v>1028</v>
      </c>
      <c r="B387" s="21">
        <v>1964</v>
      </c>
      <c r="C387" s="21" t="s">
        <v>28</v>
      </c>
      <c r="D387" s="21" t="s">
        <v>169</v>
      </c>
      <c r="E387" s="38">
        <v>6</v>
      </c>
      <c r="F387" s="21">
        <v>1980</v>
      </c>
      <c r="G387" s="21">
        <v>1983</v>
      </c>
      <c r="H387" s="24" t="s">
        <v>24</v>
      </c>
      <c r="I387" s="47">
        <v>92137</v>
      </c>
      <c r="J387" s="25">
        <v>10</v>
      </c>
      <c r="K387" s="25">
        <v>0</v>
      </c>
      <c r="L387" s="27">
        <f t="shared" si="13"/>
        <v>92137.5</v>
      </c>
      <c r="M387" s="28"/>
      <c r="N387" s="28"/>
      <c r="O387" s="28"/>
    </row>
    <row r="388" spans="1:15" x14ac:dyDescent="0.35">
      <c r="A388">
        <v>1033</v>
      </c>
      <c r="B388" s="21">
        <v>1965</v>
      </c>
      <c r="C388" s="21" t="s">
        <v>28</v>
      </c>
      <c r="D388" s="21" t="s">
        <v>169</v>
      </c>
      <c r="E388" s="38">
        <v>6.25</v>
      </c>
      <c r="F388" s="21">
        <v>1969</v>
      </c>
      <c r="G388" s="21">
        <v>1971</v>
      </c>
      <c r="H388" s="24" t="s">
        <v>24</v>
      </c>
      <c r="I388" s="47">
        <v>1411875</v>
      </c>
      <c r="J388" s="25">
        <v>0</v>
      </c>
      <c r="K388" s="25">
        <v>0</v>
      </c>
      <c r="L388" s="27">
        <f t="shared" si="13"/>
        <v>1411875</v>
      </c>
      <c r="M388" s="28"/>
      <c r="N388" s="28"/>
      <c r="O388" s="28"/>
    </row>
    <row r="389" spans="1:15" x14ac:dyDescent="0.35">
      <c r="A389">
        <v>1034</v>
      </c>
      <c r="B389" s="21">
        <v>1965</v>
      </c>
      <c r="C389" s="21" t="s">
        <v>28</v>
      </c>
      <c r="D389" s="21" t="s">
        <v>169</v>
      </c>
      <c r="E389" s="38">
        <v>5</v>
      </c>
      <c r="F389" s="21">
        <v>1970</v>
      </c>
      <c r="G389" s="21">
        <v>1972</v>
      </c>
      <c r="H389" s="24" t="s">
        <v>24</v>
      </c>
      <c r="I389" s="47">
        <v>154415</v>
      </c>
      <c r="J389" s="25">
        <v>0</v>
      </c>
      <c r="K389" s="25">
        <v>0</v>
      </c>
      <c r="L389" s="27">
        <f t="shared" si="13"/>
        <v>154415</v>
      </c>
      <c r="M389" s="28"/>
      <c r="N389" s="28"/>
      <c r="O389" s="28"/>
    </row>
    <row r="390" spans="1:15" x14ac:dyDescent="0.35">
      <c r="A390">
        <v>1038</v>
      </c>
      <c r="B390" s="21">
        <v>1965</v>
      </c>
      <c r="C390" s="21" t="s">
        <v>28</v>
      </c>
      <c r="D390" s="21" t="s">
        <v>169</v>
      </c>
      <c r="E390" s="38">
        <v>5.5</v>
      </c>
      <c r="F390" s="21">
        <v>1976</v>
      </c>
      <c r="G390" s="21">
        <v>1980</v>
      </c>
      <c r="H390" s="24" t="s">
        <v>24</v>
      </c>
      <c r="I390" s="47">
        <v>1344463</v>
      </c>
      <c r="J390" s="25">
        <v>1</v>
      </c>
      <c r="K390" s="25">
        <v>67</v>
      </c>
      <c r="L390" s="27">
        <f t="shared" si="13"/>
        <v>1344463.0834999999</v>
      </c>
      <c r="M390" s="28"/>
      <c r="N390" s="28"/>
      <c r="O390" s="28"/>
    </row>
    <row r="391" spans="1:15" x14ac:dyDescent="0.35">
      <c r="A391">
        <v>1040</v>
      </c>
      <c r="B391" s="21">
        <v>1965</v>
      </c>
      <c r="C391" s="21" t="s">
        <v>28</v>
      </c>
      <c r="D391" s="21" t="s">
        <v>169</v>
      </c>
      <c r="E391" s="38">
        <v>6</v>
      </c>
      <c r="F391" s="21">
        <v>1980</v>
      </c>
      <c r="G391" s="21">
        <v>1983</v>
      </c>
      <c r="H391" s="24" t="s">
        <v>24</v>
      </c>
      <c r="I391" s="47">
        <v>104162</v>
      </c>
      <c r="J391" s="25">
        <v>10</v>
      </c>
      <c r="K391" s="25">
        <v>0</v>
      </c>
      <c r="L391" s="27">
        <f t="shared" si="13"/>
        <v>104162.5</v>
      </c>
      <c r="M391" s="28"/>
      <c r="N391" s="28"/>
      <c r="O391" s="28"/>
    </row>
    <row r="392" spans="1:15" x14ac:dyDescent="0.35">
      <c r="A392">
        <v>1042</v>
      </c>
      <c r="B392" s="21">
        <v>1966</v>
      </c>
      <c r="C392" s="21" t="s">
        <v>28</v>
      </c>
      <c r="D392" s="21" t="s">
        <v>169</v>
      </c>
      <c r="E392" s="38">
        <v>6.25</v>
      </c>
      <c r="F392" s="21">
        <v>1969</v>
      </c>
      <c r="G392" s="21">
        <v>1971</v>
      </c>
      <c r="H392" s="24" t="s">
        <v>24</v>
      </c>
      <c r="I392" s="47">
        <v>1440000</v>
      </c>
      <c r="J392" s="25">
        <v>0</v>
      </c>
      <c r="K392" s="25">
        <v>0</v>
      </c>
      <c r="L392" s="27">
        <f t="shared" si="13"/>
        <v>1440000</v>
      </c>
      <c r="M392" s="28"/>
      <c r="N392" s="28"/>
      <c r="O392" s="28"/>
    </row>
    <row r="393" spans="1:15" x14ac:dyDescent="0.35">
      <c r="A393">
        <v>1043</v>
      </c>
      <c r="B393" s="21">
        <v>1966</v>
      </c>
      <c r="C393" s="21" t="s">
        <v>28</v>
      </c>
      <c r="D393" s="21" t="s">
        <v>169</v>
      </c>
      <c r="E393" s="38">
        <v>5</v>
      </c>
      <c r="F393" s="21">
        <v>1970</v>
      </c>
      <c r="G393" s="21">
        <v>1972</v>
      </c>
      <c r="H393" s="24" t="s">
        <v>24</v>
      </c>
      <c r="I393" s="47">
        <v>163760</v>
      </c>
      <c r="J393" s="25">
        <v>0</v>
      </c>
      <c r="K393" s="25">
        <v>0</v>
      </c>
      <c r="L393" s="27">
        <f t="shared" si="13"/>
        <v>163760</v>
      </c>
      <c r="M393" s="28"/>
      <c r="N393" s="28"/>
      <c r="O393" s="28"/>
    </row>
    <row r="394" spans="1:15" x14ac:dyDescent="0.35">
      <c r="A394">
        <v>1046</v>
      </c>
      <c r="B394" s="21">
        <v>1966</v>
      </c>
      <c r="C394" s="21" t="s">
        <v>28</v>
      </c>
      <c r="D394" s="21" t="s">
        <v>169</v>
      </c>
      <c r="E394" s="38">
        <v>5.5</v>
      </c>
      <c r="F394" s="21">
        <v>1976</v>
      </c>
      <c r="G394" s="21">
        <v>1980</v>
      </c>
      <c r="H394" s="24" t="s">
        <v>24</v>
      </c>
      <c r="I394" s="47">
        <v>1455083</v>
      </c>
      <c r="J394" s="25">
        <v>9</v>
      </c>
      <c r="K394" s="25">
        <v>20</v>
      </c>
      <c r="L394" s="27">
        <f t="shared" si="13"/>
        <v>1455083.46</v>
      </c>
      <c r="M394" s="28"/>
      <c r="N394" s="28"/>
      <c r="O394" s="28"/>
    </row>
    <row r="395" spans="1:15" x14ac:dyDescent="0.35">
      <c r="A395">
        <v>1048</v>
      </c>
      <c r="B395" s="21">
        <v>1966</v>
      </c>
      <c r="C395" s="21" t="s">
        <v>28</v>
      </c>
      <c r="D395" s="21" t="s">
        <v>169</v>
      </c>
      <c r="E395" s="38">
        <v>6</v>
      </c>
      <c r="F395" s="21">
        <v>1980</v>
      </c>
      <c r="G395" s="21">
        <v>1983</v>
      </c>
      <c r="H395" s="24" t="s">
        <v>24</v>
      </c>
      <c r="I395" s="47">
        <v>113100</v>
      </c>
      <c r="J395" s="25">
        <v>0</v>
      </c>
      <c r="K395" s="25">
        <v>0</v>
      </c>
      <c r="L395" s="27">
        <f t="shared" si="13"/>
        <v>113100</v>
      </c>
      <c r="M395" s="28"/>
      <c r="N395" s="28"/>
      <c r="O395" s="28"/>
    </row>
    <row r="396" spans="1:15" x14ac:dyDescent="0.35">
      <c r="A396">
        <v>843</v>
      </c>
      <c r="B396" s="21">
        <v>1956</v>
      </c>
      <c r="C396" s="21" t="s">
        <v>72</v>
      </c>
      <c r="D396" s="21" t="s">
        <v>169</v>
      </c>
      <c r="E396" s="38">
        <v>5</v>
      </c>
      <c r="F396" s="21">
        <v>1970</v>
      </c>
      <c r="G396" s="21">
        <v>1972</v>
      </c>
      <c r="H396" s="24" t="s">
        <v>24</v>
      </c>
      <c r="I396" s="47">
        <v>185270</v>
      </c>
      <c r="J396" s="25">
        <v>0</v>
      </c>
      <c r="K396" s="25">
        <v>0</v>
      </c>
      <c r="L396" s="27">
        <f t="shared" ref="L396:L459" si="14">I396+J396/20+K396/240</f>
        <v>185270</v>
      </c>
      <c r="M396" s="28"/>
      <c r="N396" s="28"/>
      <c r="O396" s="28"/>
    </row>
    <row r="397" spans="1:15" x14ac:dyDescent="0.35">
      <c r="A397">
        <v>291</v>
      </c>
      <c r="B397" s="21">
        <v>1934</v>
      </c>
      <c r="C397" s="21" t="s">
        <v>46</v>
      </c>
      <c r="D397" s="21" t="s">
        <v>169</v>
      </c>
      <c r="E397" s="45">
        <v>6</v>
      </c>
      <c r="F397" s="21">
        <v>1946</v>
      </c>
      <c r="G397" s="21">
        <v>1956</v>
      </c>
      <c r="H397" s="24" t="s">
        <v>24</v>
      </c>
      <c r="I397" s="25">
        <v>19169</v>
      </c>
      <c r="J397" s="25">
        <v>11</v>
      </c>
      <c r="K397" s="25">
        <v>0</v>
      </c>
      <c r="L397" s="27">
        <f t="shared" si="14"/>
        <v>19169.55</v>
      </c>
      <c r="M397" s="28"/>
      <c r="N397" s="28"/>
      <c r="O397" s="28"/>
    </row>
    <row r="398" spans="1:15" ht="43.5" x14ac:dyDescent="0.35">
      <c r="A398">
        <v>351</v>
      </c>
      <c r="B398" s="21">
        <v>1936</v>
      </c>
      <c r="C398" s="57" t="s">
        <v>52</v>
      </c>
      <c r="D398" s="57" t="s">
        <v>170</v>
      </c>
      <c r="E398" s="45">
        <v>2.5</v>
      </c>
      <c r="F398" s="21">
        <v>1950</v>
      </c>
      <c r="G398" s="28">
        <v>1955</v>
      </c>
      <c r="H398" s="24" t="s">
        <v>24</v>
      </c>
      <c r="I398" s="25">
        <v>13536</v>
      </c>
      <c r="J398" s="25">
        <v>0</v>
      </c>
      <c r="K398" s="25">
        <v>0</v>
      </c>
      <c r="L398" s="27">
        <f t="shared" si="14"/>
        <v>13536</v>
      </c>
      <c r="M398" s="28"/>
      <c r="N398" s="28"/>
      <c r="O398" s="28"/>
    </row>
    <row r="399" spans="1:15" ht="43.5" x14ac:dyDescent="0.35">
      <c r="A399">
        <v>379</v>
      </c>
      <c r="B399" s="21">
        <v>1937</v>
      </c>
      <c r="C399" s="57" t="s">
        <v>52</v>
      </c>
      <c r="D399" s="57" t="s">
        <v>170</v>
      </c>
      <c r="E399" s="45">
        <v>2.5</v>
      </c>
      <c r="F399" s="21">
        <v>1950</v>
      </c>
      <c r="G399" s="28">
        <v>1955</v>
      </c>
      <c r="H399" s="24" t="s">
        <v>24</v>
      </c>
      <c r="I399" s="25">
        <v>12549</v>
      </c>
      <c r="J399" s="25">
        <v>0</v>
      </c>
      <c r="K399" s="25">
        <v>0</v>
      </c>
      <c r="L399" s="27">
        <f t="shared" si="14"/>
        <v>12549</v>
      </c>
      <c r="M399" s="28"/>
      <c r="N399" s="28"/>
      <c r="O399" s="28"/>
    </row>
    <row r="400" spans="1:15" ht="43.5" x14ac:dyDescent="0.35">
      <c r="A400">
        <v>412</v>
      </c>
      <c r="B400" s="21">
        <v>1938</v>
      </c>
      <c r="C400" s="57" t="s">
        <v>52</v>
      </c>
      <c r="D400" s="57" t="s">
        <v>170</v>
      </c>
      <c r="E400" s="45">
        <v>2.5</v>
      </c>
      <c r="F400" s="21">
        <v>1950</v>
      </c>
      <c r="G400" s="28">
        <v>1955</v>
      </c>
      <c r="H400" s="24" t="s">
        <v>24</v>
      </c>
      <c r="I400" s="25">
        <v>58972</v>
      </c>
      <c r="J400" s="25">
        <v>0</v>
      </c>
      <c r="K400" s="25">
        <v>0</v>
      </c>
      <c r="L400" s="27">
        <f t="shared" si="14"/>
        <v>58972</v>
      </c>
      <c r="M400" s="28"/>
      <c r="N400" s="28"/>
      <c r="O400" s="28"/>
    </row>
    <row r="401" spans="1:15" ht="43.5" x14ac:dyDescent="0.35">
      <c r="A401">
        <v>442</v>
      </c>
      <c r="B401" s="21">
        <v>1939</v>
      </c>
      <c r="C401" s="57" t="s">
        <v>52</v>
      </c>
      <c r="D401" s="57" t="s">
        <v>170</v>
      </c>
      <c r="E401" s="45">
        <v>2.5</v>
      </c>
      <c r="F401" s="21">
        <v>1950</v>
      </c>
      <c r="G401" s="28">
        <v>1955</v>
      </c>
      <c r="H401" s="24" t="s">
        <v>24</v>
      </c>
      <c r="I401" s="25">
        <v>55446</v>
      </c>
      <c r="J401" s="25">
        <v>10</v>
      </c>
      <c r="K401" s="25">
        <v>0</v>
      </c>
      <c r="L401" s="27">
        <f t="shared" si="14"/>
        <v>55446.5</v>
      </c>
      <c r="M401" s="28"/>
      <c r="N401" s="28"/>
      <c r="O401" s="28"/>
    </row>
    <row r="402" spans="1:15" ht="43.5" x14ac:dyDescent="0.35">
      <c r="A402">
        <v>473</v>
      </c>
      <c r="B402" s="21">
        <v>1940</v>
      </c>
      <c r="C402" s="57" t="s">
        <v>52</v>
      </c>
      <c r="D402" s="57" t="s">
        <v>170</v>
      </c>
      <c r="E402" s="45">
        <v>2.5</v>
      </c>
      <c r="F402" s="21">
        <v>1950</v>
      </c>
      <c r="G402" s="28">
        <v>1955</v>
      </c>
      <c r="H402" s="24" t="s">
        <v>24</v>
      </c>
      <c r="I402" s="25">
        <v>57049</v>
      </c>
      <c r="J402" s="25">
        <v>0</v>
      </c>
      <c r="K402" s="25">
        <v>0</v>
      </c>
      <c r="L402" s="27">
        <f t="shared" si="14"/>
        <v>57049</v>
      </c>
      <c r="M402" s="28"/>
      <c r="N402" s="28"/>
      <c r="O402" s="28"/>
    </row>
    <row r="403" spans="1:15" ht="43.5" x14ac:dyDescent="0.35">
      <c r="A403">
        <v>505</v>
      </c>
      <c r="B403" s="21">
        <v>1941</v>
      </c>
      <c r="C403" s="57" t="s">
        <v>52</v>
      </c>
      <c r="D403" s="57" t="s">
        <v>170</v>
      </c>
      <c r="E403" s="45">
        <v>2.5</v>
      </c>
      <c r="F403" s="21">
        <v>1950</v>
      </c>
      <c r="G403" s="28">
        <v>1955</v>
      </c>
      <c r="H403" s="24" t="s">
        <v>24</v>
      </c>
      <c r="I403" s="25">
        <v>60254</v>
      </c>
      <c r="J403" s="25">
        <v>0</v>
      </c>
      <c r="K403" s="25">
        <v>0</v>
      </c>
      <c r="L403" s="27">
        <f t="shared" si="14"/>
        <v>60254</v>
      </c>
      <c r="M403" s="28"/>
      <c r="N403" s="28"/>
      <c r="O403" s="28"/>
    </row>
    <row r="404" spans="1:15" ht="43.5" x14ac:dyDescent="0.35">
      <c r="A404">
        <v>537</v>
      </c>
      <c r="B404" s="21">
        <v>1942</v>
      </c>
      <c r="C404" s="57" t="s">
        <v>52</v>
      </c>
      <c r="D404" s="57" t="s">
        <v>170</v>
      </c>
      <c r="E404" s="45">
        <v>2.5</v>
      </c>
      <c r="F404" s="21">
        <v>1950</v>
      </c>
      <c r="G404" s="28">
        <v>1955</v>
      </c>
      <c r="H404" s="24" t="s">
        <v>24</v>
      </c>
      <c r="I404" s="25">
        <v>61536</v>
      </c>
      <c r="J404" s="25">
        <v>0</v>
      </c>
      <c r="K404" s="25">
        <v>0</v>
      </c>
      <c r="L404" s="27">
        <f t="shared" si="14"/>
        <v>61536</v>
      </c>
      <c r="M404" s="28"/>
      <c r="N404" s="28"/>
      <c r="O404" s="28"/>
    </row>
    <row r="405" spans="1:15" ht="43.5" x14ac:dyDescent="0.35">
      <c r="A405">
        <v>567</v>
      </c>
      <c r="B405" s="21">
        <v>1943</v>
      </c>
      <c r="C405" s="57" t="s">
        <v>52</v>
      </c>
      <c r="D405" s="57" t="s">
        <v>170</v>
      </c>
      <c r="E405" s="45">
        <v>2.5</v>
      </c>
      <c r="F405" s="21">
        <v>1950</v>
      </c>
      <c r="G405" s="28">
        <v>1955</v>
      </c>
      <c r="H405" s="24" t="s">
        <v>24</v>
      </c>
      <c r="I405" s="25">
        <v>61856</v>
      </c>
      <c r="J405" s="25">
        <v>10</v>
      </c>
      <c r="K405" s="25">
        <v>0</v>
      </c>
      <c r="L405" s="27">
        <f t="shared" si="14"/>
        <v>61856.5</v>
      </c>
      <c r="M405" s="28"/>
      <c r="N405" s="28"/>
      <c r="O405" s="28"/>
    </row>
    <row r="406" spans="1:15" ht="43.5" x14ac:dyDescent="0.35">
      <c r="A406">
        <v>595</v>
      </c>
      <c r="B406" s="28">
        <v>1944</v>
      </c>
      <c r="C406" s="57" t="s">
        <v>52</v>
      </c>
      <c r="D406" s="57" t="s">
        <v>170</v>
      </c>
      <c r="E406" s="45">
        <v>2.5</v>
      </c>
      <c r="F406" s="21">
        <v>1950</v>
      </c>
      <c r="G406" s="28">
        <v>1955</v>
      </c>
      <c r="H406" s="24" t="s">
        <v>24</v>
      </c>
      <c r="I406" s="25">
        <v>62177</v>
      </c>
      <c r="J406" s="25">
        <v>0</v>
      </c>
      <c r="K406" s="25">
        <v>0</v>
      </c>
      <c r="L406" s="27">
        <f t="shared" si="14"/>
        <v>62177</v>
      </c>
      <c r="M406" s="28"/>
      <c r="N406" s="28"/>
      <c r="O406" s="28"/>
    </row>
    <row r="407" spans="1:15" ht="43.5" x14ac:dyDescent="0.35">
      <c r="A407">
        <v>622</v>
      </c>
      <c r="B407" s="21">
        <v>1945</v>
      </c>
      <c r="C407" s="57" t="s">
        <v>52</v>
      </c>
      <c r="D407" s="57" t="s">
        <v>170</v>
      </c>
      <c r="E407" s="45">
        <v>2.5</v>
      </c>
      <c r="F407" s="21">
        <v>1950</v>
      </c>
      <c r="G407" s="28">
        <v>1955</v>
      </c>
      <c r="H407" s="24" t="s">
        <v>24</v>
      </c>
      <c r="I407" s="25">
        <v>63138</v>
      </c>
      <c r="J407" s="25">
        <v>10</v>
      </c>
      <c r="K407" s="25">
        <v>0</v>
      </c>
      <c r="L407" s="27">
        <f t="shared" si="14"/>
        <v>63138.5</v>
      </c>
      <c r="M407" s="28"/>
      <c r="N407" s="28"/>
      <c r="O407" s="28"/>
    </row>
    <row r="408" spans="1:15" ht="43.5" x14ac:dyDescent="0.35">
      <c r="A408">
        <v>641</v>
      </c>
      <c r="B408" s="21">
        <v>1946</v>
      </c>
      <c r="C408" s="57" t="s">
        <v>52</v>
      </c>
      <c r="D408" s="57" t="s">
        <v>170</v>
      </c>
      <c r="E408" s="45">
        <v>2.5</v>
      </c>
      <c r="F408" s="21">
        <v>1950</v>
      </c>
      <c r="G408" s="28">
        <v>1955</v>
      </c>
      <c r="H408" s="24" t="s">
        <v>24</v>
      </c>
      <c r="I408" s="25">
        <v>64741</v>
      </c>
      <c r="J408" s="25">
        <v>0</v>
      </c>
      <c r="K408" s="25">
        <v>0</v>
      </c>
      <c r="L408" s="27">
        <f t="shared" si="14"/>
        <v>64741</v>
      </c>
      <c r="M408" s="28"/>
      <c r="N408" s="28"/>
      <c r="O408" s="28"/>
    </row>
    <row r="409" spans="1:15" ht="43.5" x14ac:dyDescent="0.35">
      <c r="A409">
        <v>661</v>
      </c>
      <c r="B409" s="21">
        <v>1947</v>
      </c>
      <c r="C409" s="57" t="s">
        <v>52</v>
      </c>
      <c r="D409" s="57" t="s">
        <v>170</v>
      </c>
      <c r="E409" s="45">
        <v>2.5</v>
      </c>
      <c r="F409" s="21">
        <v>1950</v>
      </c>
      <c r="G409" s="28">
        <v>1955</v>
      </c>
      <c r="H409" s="24" t="s">
        <v>24</v>
      </c>
      <c r="I409" s="25">
        <v>65061</v>
      </c>
      <c r="J409" s="25">
        <v>10</v>
      </c>
      <c r="K409" s="25">
        <v>0</v>
      </c>
      <c r="L409" s="27">
        <f t="shared" si="14"/>
        <v>65061.5</v>
      </c>
      <c r="M409" s="28"/>
      <c r="N409" s="28"/>
      <c r="O409" s="28"/>
    </row>
    <row r="410" spans="1:15" ht="43.5" x14ac:dyDescent="0.35">
      <c r="A410">
        <v>687</v>
      </c>
      <c r="B410" s="21">
        <v>1948</v>
      </c>
      <c r="C410" s="57" t="s">
        <v>52</v>
      </c>
      <c r="D410" s="57" t="s">
        <v>170</v>
      </c>
      <c r="E410" s="45">
        <v>2.5</v>
      </c>
      <c r="F410" s="21">
        <v>1950</v>
      </c>
      <c r="G410" s="28">
        <v>1955</v>
      </c>
      <c r="H410" s="24" t="s">
        <v>24</v>
      </c>
      <c r="I410" s="25">
        <v>62818</v>
      </c>
      <c r="J410" s="25">
        <v>0</v>
      </c>
      <c r="K410" s="25">
        <v>0</v>
      </c>
      <c r="L410" s="27">
        <f t="shared" si="14"/>
        <v>62818</v>
      </c>
      <c r="M410" s="28"/>
      <c r="N410" s="28"/>
      <c r="O410" s="28"/>
    </row>
    <row r="411" spans="1:15" ht="43.5" x14ac:dyDescent="0.35">
      <c r="A411">
        <v>702</v>
      </c>
      <c r="B411" s="21">
        <v>1949</v>
      </c>
      <c r="C411" s="57" t="s">
        <v>52</v>
      </c>
      <c r="D411" s="57" t="s">
        <v>170</v>
      </c>
      <c r="E411" s="45">
        <v>2.5</v>
      </c>
      <c r="F411" s="21">
        <v>1950</v>
      </c>
      <c r="G411" s="28">
        <v>1955</v>
      </c>
      <c r="H411" s="24" t="s">
        <v>24</v>
      </c>
      <c r="I411" s="25">
        <v>62818</v>
      </c>
      <c r="J411" s="25">
        <v>0</v>
      </c>
      <c r="K411" s="25">
        <v>0</v>
      </c>
      <c r="L411" s="27">
        <f t="shared" si="14"/>
        <v>62818</v>
      </c>
      <c r="M411" s="28"/>
      <c r="N411" s="28"/>
      <c r="O411" s="28"/>
    </row>
    <row r="412" spans="1:15" ht="43.5" x14ac:dyDescent="0.35">
      <c r="A412">
        <v>720</v>
      </c>
      <c r="B412" s="21">
        <v>1950</v>
      </c>
      <c r="C412" s="57" t="s">
        <v>52</v>
      </c>
      <c r="D412" s="57" t="s">
        <v>170</v>
      </c>
      <c r="E412" s="45">
        <v>2.5</v>
      </c>
      <c r="F412" s="21">
        <v>1950</v>
      </c>
      <c r="G412" s="28">
        <v>1955</v>
      </c>
      <c r="H412" s="24" t="s">
        <v>24</v>
      </c>
      <c r="I412" s="25">
        <v>62818</v>
      </c>
      <c r="J412" s="25">
        <v>0</v>
      </c>
      <c r="K412" s="25">
        <v>0</v>
      </c>
      <c r="L412" s="27">
        <f t="shared" si="14"/>
        <v>62818</v>
      </c>
      <c r="M412" s="28"/>
      <c r="N412" s="28"/>
      <c r="O412" s="28"/>
    </row>
    <row r="413" spans="1:15" ht="43.5" x14ac:dyDescent="0.35">
      <c r="A413">
        <v>736</v>
      </c>
      <c r="B413" s="21">
        <v>1951</v>
      </c>
      <c r="C413" s="57" t="s">
        <v>52</v>
      </c>
      <c r="D413" s="57" t="s">
        <v>170</v>
      </c>
      <c r="E413" s="45">
        <v>2.5</v>
      </c>
      <c r="F413" s="21">
        <v>1950</v>
      </c>
      <c r="G413" s="28">
        <v>1955</v>
      </c>
      <c r="H413" s="24" t="s">
        <v>24</v>
      </c>
      <c r="I413" s="25">
        <v>62497</v>
      </c>
      <c r="J413" s="25">
        <v>10</v>
      </c>
      <c r="K413" s="25">
        <v>0</v>
      </c>
      <c r="L413" s="27">
        <f t="shared" si="14"/>
        <v>62497.5</v>
      </c>
      <c r="M413" s="28"/>
      <c r="N413" s="28"/>
      <c r="O413" s="28"/>
    </row>
    <row r="414" spans="1:15" ht="43.5" x14ac:dyDescent="0.35">
      <c r="A414">
        <v>754</v>
      </c>
      <c r="B414" s="21">
        <v>1952</v>
      </c>
      <c r="C414" s="57" t="s">
        <v>52</v>
      </c>
      <c r="D414" s="57" t="s">
        <v>170</v>
      </c>
      <c r="E414" s="45">
        <v>2.5</v>
      </c>
      <c r="F414" s="21">
        <v>1950</v>
      </c>
      <c r="G414" s="28">
        <v>1955</v>
      </c>
      <c r="H414" s="24" t="s">
        <v>24</v>
      </c>
      <c r="I414" s="25">
        <v>59933</v>
      </c>
      <c r="J414" s="25">
        <v>10</v>
      </c>
      <c r="K414" s="25">
        <v>0</v>
      </c>
      <c r="L414" s="27">
        <f t="shared" si="14"/>
        <v>59933.5</v>
      </c>
      <c r="M414" s="28"/>
      <c r="N414" s="28"/>
      <c r="O414" s="28"/>
    </row>
    <row r="415" spans="1:15" ht="43.5" x14ac:dyDescent="0.35">
      <c r="A415">
        <v>774</v>
      </c>
      <c r="B415" s="21">
        <v>1953</v>
      </c>
      <c r="C415" s="57" t="s">
        <v>52</v>
      </c>
      <c r="D415" s="57" t="s">
        <v>170</v>
      </c>
      <c r="E415" s="45">
        <v>2.5</v>
      </c>
      <c r="F415" s="21">
        <v>1950</v>
      </c>
      <c r="G415" s="28">
        <v>1955</v>
      </c>
      <c r="H415" s="24" t="s">
        <v>24</v>
      </c>
      <c r="I415" s="25">
        <v>61856</v>
      </c>
      <c r="J415" s="25">
        <v>10</v>
      </c>
      <c r="K415" s="25">
        <v>0</v>
      </c>
      <c r="L415" s="27">
        <f t="shared" si="14"/>
        <v>61856.5</v>
      </c>
      <c r="M415" s="28"/>
      <c r="N415" s="28"/>
      <c r="O415" s="28"/>
    </row>
    <row r="416" spans="1:15" ht="43.5" x14ac:dyDescent="0.35">
      <c r="A416">
        <v>380</v>
      </c>
      <c r="B416" s="21">
        <v>1937</v>
      </c>
      <c r="C416" s="57" t="s">
        <v>53</v>
      </c>
      <c r="D416" s="57" t="s">
        <v>170</v>
      </c>
      <c r="E416" s="45">
        <v>2.5</v>
      </c>
      <c r="F416" s="21">
        <v>1950</v>
      </c>
      <c r="G416" s="28">
        <v>1955</v>
      </c>
      <c r="H416" s="24" t="s">
        <v>24</v>
      </c>
      <c r="I416" s="25">
        <v>45250</v>
      </c>
      <c r="J416" s="25">
        <v>0</v>
      </c>
      <c r="K416" s="25">
        <v>0</v>
      </c>
      <c r="L416" s="27">
        <f t="shared" si="14"/>
        <v>45250</v>
      </c>
      <c r="M416" s="28"/>
      <c r="N416" s="28"/>
      <c r="O416" s="28"/>
    </row>
    <row r="417" spans="1:15" x14ac:dyDescent="0.35">
      <c r="A417">
        <v>117</v>
      </c>
      <c r="B417" s="21">
        <v>1928</v>
      </c>
      <c r="C417" s="28" t="s">
        <v>34</v>
      </c>
      <c r="D417" s="64" t="s">
        <v>155</v>
      </c>
      <c r="E417" s="45">
        <v>3.5</v>
      </c>
      <c r="F417" s="28">
        <v>1934</v>
      </c>
      <c r="G417" s="28">
        <v>1944</v>
      </c>
      <c r="H417" s="24" t="s">
        <v>24</v>
      </c>
      <c r="I417" s="25">
        <v>8500</v>
      </c>
      <c r="J417" s="25">
        <v>0</v>
      </c>
      <c r="K417" s="25">
        <v>0</v>
      </c>
      <c r="L417" s="27">
        <f t="shared" si="14"/>
        <v>8500</v>
      </c>
      <c r="M417" s="28"/>
      <c r="N417" s="28"/>
      <c r="O417" s="28"/>
    </row>
    <row r="418" spans="1:15" x14ac:dyDescent="0.35">
      <c r="A418">
        <v>138</v>
      </c>
      <c r="B418" s="21">
        <v>1929</v>
      </c>
      <c r="C418" s="28" t="s">
        <v>34</v>
      </c>
      <c r="D418" s="64" t="s">
        <v>155</v>
      </c>
      <c r="E418" s="45">
        <v>4</v>
      </c>
      <c r="F418" s="28">
        <v>1937</v>
      </c>
      <c r="G418" s="28"/>
      <c r="H418" s="24" t="s">
        <v>24</v>
      </c>
      <c r="I418" s="25">
        <v>2300</v>
      </c>
      <c r="J418" s="25">
        <v>0</v>
      </c>
      <c r="K418" s="25">
        <v>0</v>
      </c>
      <c r="L418" s="27">
        <f t="shared" si="14"/>
        <v>2300</v>
      </c>
      <c r="M418" s="28"/>
      <c r="N418" s="28"/>
      <c r="O418" s="28"/>
    </row>
    <row r="419" spans="1:15" x14ac:dyDescent="0.35">
      <c r="A419">
        <v>139</v>
      </c>
      <c r="B419" s="21">
        <v>1929</v>
      </c>
      <c r="C419" s="28" t="s">
        <v>34</v>
      </c>
      <c r="D419" s="64" t="s">
        <v>155</v>
      </c>
      <c r="E419" s="45">
        <v>3.5</v>
      </c>
      <c r="F419" s="28">
        <v>1914</v>
      </c>
      <c r="G419" s="28">
        <v>1939</v>
      </c>
      <c r="H419" s="24" t="s">
        <v>24</v>
      </c>
      <c r="I419" s="25">
        <v>11310</v>
      </c>
      <c r="J419" s="25">
        <v>0</v>
      </c>
      <c r="K419" s="25">
        <v>0</v>
      </c>
      <c r="L419" s="27">
        <f t="shared" si="14"/>
        <v>11310</v>
      </c>
      <c r="M419" s="28"/>
      <c r="N419" s="28"/>
      <c r="O419" s="28"/>
    </row>
    <row r="420" spans="1:15" x14ac:dyDescent="0.35">
      <c r="A420">
        <v>140</v>
      </c>
      <c r="B420" s="21">
        <v>1929</v>
      </c>
      <c r="C420" s="28" t="s">
        <v>34</v>
      </c>
      <c r="D420" s="64" t="s">
        <v>155</v>
      </c>
      <c r="E420" s="45">
        <v>3</v>
      </c>
      <c r="F420" s="28">
        <v>1929</v>
      </c>
      <c r="G420" s="28">
        <v>1949</v>
      </c>
      <c r="H420" s="24" t="s">
        <v>24</v>
      </c>
      <c r="I420" s="25">
        <v>2220</v>
      </c>
      <c r="J420" s="25">
        <v>0</v>
      </c>
      <c r="K420" s="25">
        <v>0</v>
      </c>
      <c r="L420" s="27">
        <f t="shared" si="14"/>
        <v>2220</v>
      </c>
      <c r="M420" s="28"/>
      <c r="N420" s="28"/>
      <c r="O420" s="28"/>
    </row>
    <row r="421" spans="1:15" x14ac:dyDescent="0.35">
      <c r="A421">
        <v>141</v>
      </c>
      <c r="B421" s="21">
        <v>1929</v>
      </c>
      <c r="C421" s="28" t="s">
        <v>34</v>
      </c>
      <c r="D421" s="64" t="s">
        <v>155</v>
      </c>
      <c r="E421" s="45">
        <v>3.5</v>
      </c>
      <c r="F421" s="28">
        <v>1934</v>
      </c>
      <c r="G421" s="28">
        <v>1944</v>
      </c>
      <c r="H421" s="24" t="s">
        <v>24</v>
      </c>
      <c r="I421" s="25">
        <v>8400</v>
      </c>
      <c r="J421" s="25">
        <v>0</v>
      </c>
      <c r="K421" s="25">
        <v>0</v>
      </c>
      <c r="L421" s="27">
        <f t="shared" si="14"/>
        <v>8400</v>
      </c>
      <c r="M421" s="28"/>
      <c r="N421" s="28"/>
      <c r="O421" s="28"/>
    </row>
    <row r="422" spans="1:15" x14ac:dyDescent="0.35">
      <c r="A422">
        <v>178</v>
      </c>
      <c r="B422" s="21">
        <v>1930</v>
      </c>
      <c r="C422" s="28" t="s">
        <v>34</v>
      </c>
      <c r="D422" s="64" t="s">
        <v>155</v>
      </c>
      <c r="E422" s="45">
        <v>4</v>
      </c>
      <c r="F422" s="28">
        <v>1937</v>
      </c>
      <c r="G422" s="28"/>
      <c r="H422" s="24" t="s">
        <v>24</v>
      </c>
      <c r="I422" s="25">
        <v>2375</v>
      </c>
      <c r="J422" s="25">
        <v>0</v>
      </c>
      <c r="K422" s="25">
        <v>0</v>
      </c>
      <c r="L422" s="27">
        <f t="shared" si="14"/>
        <v>2375</v>
      </c>
      <c r="M422" s="28"/>
      <c r="N422" s="28"/>
      <c r="O422" s="28"/>
    </row>
    <row r="423" spans="1:15" x14ac:dyDescent="0.35">
      <c r="A423">
        <v>179</v>
      </c>
      <c r="B423" s="21">
        <v>1930</v>
      </c>
      <c r="C423" s="28" t="s">
        <v>34</v>
      </c>
      <c r="D423" s="64" t="s">
        <v>155</v>
      </c>
      <c r="E423" s="45">
        <v>3.5</v>
      </c>
      <c r="F423" s="28">
        <v>1914</v>
      </c>
      <c r="G423" s="28">
        <v>1939</v>
      </c>
      <c r="H423" s="24" t="s">
        <v>24</v>
      </c>
      <c r="I423" s="25">
        <v>11570</v>
      </c>
      <c r="J423" s="25">
        <v>0</v>
      </c>
      <c r="K423" s="25">
        <v>0</v>
      </c>
      <c r="L423" s="27">
        <f t="shared" si="14"/>
        <v>11570</v>
      </c>
      <c r="M423" s="28"/>
      <c r="N423" s="28"/>
      <c r="O423" s="28"/>
    </row>
    <row r="424" spans="1:15" x14ac:dyDescent="0.35">
      <c r="A424">
        <v>180</v>
      </c>
      <c r="B424" s="21">
        <v>1930</v>
      </c>
      <c r="C424" s="28" t="s">
        <v>34</v>
      </c>
      <c r="D424" s="64" t="s">
        <v>155</v>
      </c>
      <c r="E424" s="45">
        <v>3</v>
      </c>
      <c r="F424" s="28">
        <v>1929</v>
      </c>
      <c r="G424" s="28">
        <v>1949</v>
      </c>
      <c r="H424" s="24" t="s">
        <v>24</v>
      </c>
      <c r="I424" s="25">
        <v>2280</v>
      </c>
      <c r="J424" s="25">
        <v>0</v>
      </c>
      <c r="K424" s="25">
        <v>0</v>
      </c>
      <c r="L424" s="27">
        <f t="shared" si="14"/>
        <v>2280</v>
      </c>
      <c r="M424" s="28"/>
      <c r="N424" s="28"/>
      <c r="O424" s="28"/>
    </row>
    <row r="425" spans="1:15" x14ac:dyDescent="0.35">
      <c r="A425">
        <v>181</v>
      </c>
      <c r="B425" s="21">
        <v>1930</v>
      </c>
      <c r="C425" s="28" t="s">
        <v>34</v>
      </c>
      <c r="D425" s="64" t="s">
        <v>155</v>
      </c>
      <c r="E425" s="45">
        <v>3.5</v>
      </c>
      <c r="F425" s="28">
        <v>1934</v>
      </c>
      <c r="G425" s="28">
        <v>1944</v>
      </c>
      <c r="H425" s="24" t="s">
        <v>24</v>
      </c>
      <c r="I425" s="25">
        <v>8600</v>
      </c>
      <c r="J425" s="25">
        <v>0</v>
      </c>
      <c r="K425" s="25">
        <v>0</v>
      </c>
      <c r="L425" s="27">
        <f t="shared" si="14"/>
        <v>8600</v>
      </c>
      <c r="M425" s="28"/>
      <c r="N425" s="28"/>
      <c r="O425" s="28"/>
    </row>
    <row r="426" spans="1:15" x14ac:dyDescent="0.35">
      <c r="A426">
        <v>210</v>
      </c>
      <c r="B426" s="21">
        <v>1931</v>
      </c>
      <c r="C426" s="28" t="s">
        <v>34</v>
      </c>
      <c r="D426" s="64" t="s">
        <v>155</v>
      </c>
      <c r="E426" s="45">
        <v>4</v>
      </c>
      <c r="F426" s="28">
        <v>1937</v>
      </c>
      <c r="G426" s="28"/>
      <c r="H426" s="24" t="s">
        <v>24</v>
      </c>
      <c r="I426" s="25">
        <v>2450</v>
      </c>
      <c r="J426" s="25">
        <v>0</v>
      </c>
      <c r="K426" s="25">
        <v>0</v>
      </c>
      <c r="L426" s="27">
        <f t="shared" si="14"/>
        <v>2450</v>
      </c>
      <c r="M426" s="28"/>
      <c r="N426" s="28"/>
      <c r="O426" s="28"/>
    </row>
    <row r="427" spans="1:15" x14ac:dyDescent="0.35">
      <c r="A427">
        <v>211</v>
      </c>
      <c r="B427" s="21">
        <v>1931</v>
      </c>
      <c r="C427" s="28" t="s">
        <v>34</v>
      </c>
      <c r="D427" s="64" t="s">
        <v>155</v>
      </c>
      <c r="E427" s="45">
        <v>3.5</v>
      </c>
      <c r="F427" s="28">
        <v>1914</v>
      </c>
      <c r="G427" s="28">
        <v>1939</v>
      </c>
      <c r="H427" s="24" t="s">
        <v>24</v>
      </c>
      <c r="I427" s="25">
        <v>11830</v>
      </c>
      <c r="J427" s="25">
        <v>0</v>
      </c>
      <c r="K427" s="25">
        <v>0</v>
      </c>
      <c r="L427" s="27">
        <f t="shared" si="14"/>
        <v>11830</v>
      </c>
      <c r="M427" s="28"/>
      <c r="N427" s="28"/>
      <c r="O427" s="28"/>
    </row>
    <row r="428" spans="1:15" x14ac:dyDescent="0.35">
      <c r="A428">
        <v>212</v>
      </c>
      <c r="B428" s="21">
        <v>1931</v>
      </c>
      <c r="C428" s="28" t="s">
        <v>34</v>
      </c>
      <c r="D428" s="64" t="s">
        <v>155</v>
      </c>
      <c r="E428" s="45">
        <v>3</v>
      </c>
      <c r="F428" s="28">
        <v>1929</v>
      </c>
      <c r="G428" s="28">
        <v>1949</v>
      </c>
      <c r="H428" s="24" t="s">
        <v>24</v>
      </c>
      <c r="I428" s="25">
        <v>2400</v>
      </c>
      <c r="J428" s="25">
        <v>0</v>
      </c>
      <c r="K428" s="25">
        <v>0</v>
      </c>
      <c r="L428" s="27">
        <f t="shared" si="14"/>
        <v>2400</v>
      </c>
      <c r="M428" s="28"/>
      <c r="N428" s="28"/>
      <c r="O428" s="28"/>
    </row>
    <row r="429" spans="1:15" x14ac:dyDescent="0.35">
      <c r="A429">
        <v>213</v>
      </c>
      <c r="B429" s="21">
        <v>1931</v>
      </c>
      <c r="C429" s="28" t="s">
        <v>34</v>
      </c>
      <c r="D429" s="64" t="s">
        <v>155</v>
      </c>
      <c r="E429" s="45">
        <v>3.5</v>
      </c>
      <c r="F429" s="28">
        <v>1934</v>
      </c>
      <c r="G429" s="28">
        <v>1944</v>
      </c>
      <c r="H429" s="24" t="s">
        <v>24</v>
      </c>
      <c r="I429" s="25">
        <v>9000</v>
      </c>
      <c r="J429" s="25">
        <v>0</v>
      </c>
      <c r="K429" s="25">
        <v>0</v>
      </c>
      <c r="L429" s="27">
        <f t="shared" si="14"/>
        <v>9000</v>
      </c>
      <c r="M429" s="28"/>
      <c r="N429" s="28"/>
      <c r="O429" s="28"/>
    </row>
    <row r="430" spans="1:15" x14ac:dyDescent="0.35">
      <c r="A430">
        <v>236</v>
      </c>
      <c r="B430" s="21">
        <v>1932</v>
      </c>
      <c r="C430" s="28" t="s">
        <v>34</v>
      </c>
      <c r="D430" s="64" t="s">
        <v>155</v>
      </c>
      <c r="E430" s="45">
        <v>4</v>
      </c>
      <c r="F430" s="28">
        <v>1937</v>
      </c>
      <c r="G430" s="28"/>
      <c r="H430" s="24" t="s">
        <v>24</v>
      </c>
      <c r="I430" s="25">
        <v>2475</v>
      </c>
      <c r="J430" s="25">
        <v>0</v>
      </c>
      <c r="K430" s="25">
        <v>0</v>
      </c>
      <c r="L430" s="27">
        <f t="shared" si="14"/>
        <v>2475</v>
      </c>
      <c r="M430" s="28"/>
      <c r="N430" s="28"/>
      <c r="O430" s="28"/>
    </row>
    <row r="431" spans="1:15" x14ac:dyDescent="0.35">
      <c r="A431">
        <v>237</v>
      </c>
      <c r="B431" s="21">
        <v>1932</v>
      </c>
      <c r="C431" s="28" t="s">
        <v>34</v>
      </c>
      <c r="D431" s="64" t="s">
        <v>155</v>
      </c>
      <c r="E431" s="45">
        <v>3.5</v>
      </c>
      <c r="F431" s="28">
        <v>1914</v>
      </c>
      <c r="G431" s="28">
        <v>1939</v>
      </c>
      <c r="H431" s="24" t="s">
        <v>24</v>
      </c>
      <c r="I431" s="25">
        <v>12220</v>
      </c>
      <c r="J431" s="25">
        <v>0</v>
      </c>
      <c r="K431" s="25">
        <v>0</v>
      </c>
      <c r="L431" s="27">
        <f t="shared" si="14"/>
        <v>12220</v>
      </c>
      <c r="M431" s="28"/>
      <c r="N431" s="28"/>
      <c r="O431" s="28"/>
    </row>
    <row r="432" spans="1:15" x14ac:dyDescent="0.35">
      <c r="A432">
        <v>238</v>
      </c>
      <c r="B432" s="21">
        <v>1932</v>
      </c>
      <c r="C432" s="28" t="s">
        <v>34</v>
      </c>
      <c r="D432" s="64" t="s">
        <v>155</v>
      </c>
      <c r="E432" s="45">
        <v>3</v>
      </c>
      <c r="F432" s="28">
        <v>1929</v>
      </c>
      <c r="G432" s="28">
        <v>1949</v>
      </c>
      <c r="H432" s="24" t="s">
        <v>24</v>
      </c>
      <c r="I432" s="25">
        <v>2340</v>
      </c>
      <c r="J432" s="25">
        <v>0</v>
      </c>
      <c r="K432" s="25">
        <v>0</v>
      </c>
      <c r="L432" s="27">
        <f t="shared" si="14"/>
        <v>2340</v>
      </c>
      <c r="M432" s="28"/>
      <c r="N432" s="28"/>
      <c r="O432" s="28"/>
    </row>
    <row r="433" spans="1:15" x14ac:dyDescent="0.35">
      <c r="A433">
        <v>239</v>
      </c>
      <c r="B433" s="21">
        <v>1932</v>
      </c>
      <c r="C433" s="28" t="s">
        <v>34</v>
      </c>
      <c r="D433" s="64" t="s">
        <v>155</v>
      </c>
      <c r="E433" s="45">
        <v>3.5</v>
      </c>
      <c r="F433" s="28">
        <v>1934</v>
      </c>
      <c r="G433" s="28">
        <v>1944</v>
      </c>
      <c r="H433" s="24" t="s">
        <v>24</v>
      </c>
      <c r="I433" s="25">
        <v>8700</v>
      </c>
      <c r="J433" s="25">
        <v>0</v>
      </c>
      <c r="K433" s="25">
        <v>0</v>
      </c>
      <c r="L433" s="27">
        <f t="shared" si="14"/>
        <v>8700</v>
      </c>
      <c r="M433" s="28"/>
      <c r="N433" s="28"/>
      <c r="O433" s="28"/>
    </row>
    <row r="434" spans="1:15" x14ac:dyDescent="0.35">
      <c r="A434">
        <v>259</v>
      </c>
      <c r="B434" s="21">
        <v>1933</v>
      </c>
      <c r="C434" s="28" t="s">
        <v>34</v>
      </c>
      <c r="D434" s="64" t="s">
        <v>155</v>
      </c>
      <c r="E434" s="45">
        <v>4</v>
      </c>
      <c r="F434" s="28">
        <v>1937</v>
      </c>
      <c r="G434" s="28"/>
      <c r="H434" s="24" t="s">
        <v>24</v>
      </c>
      <c r="I434" s="25">
        <v>2550</v>
      </c>
      <c r="J434" s="25">
        <v>0</v>
      </c>
      <c r="K434" s="25">
        <v>0</v>
      </c>
      <c r="L434" s="27">
        <f t="shared" si="14"/>
        <v>2550</v>
      </c>
      <c r="M434" s="28"/>
      <c r="N434" s="28"/>
      <c r="O434" s="28"/>
    </row>
    <row r="435" spans="1:15" x14ac:dyDescent="0.35">
      <c r="A435">
        <v>260</v>
      </c>
      <c r="B435" s="21">
        <v>1933</v>
      </c>
      <c r="C435" s="28" t="s">
        <v>34</v>
      </c>
      <c r="D435" s="64" t="s">
        <v>155</v>
      </c>
      <c r="E435" s="45">
        <v>3.5</v>
      </c>
      <c r="F435" s="28">
        <v>1914</v>
      </c>
      <c r="G435" s="28">
        <v>1939</v>
      </c>
      <c r="H435" s="24" t="s">
        <v>24</v>
      </c>
      <c r="I435" s="25">
        <v>13130</v>
      </c>
      <c r="J435" s="25">
        <v>0</v>
      </c>
      <c r="K435" s="25">
        <v>0</v>
      </c>
      <c r="L435" s="27">
        <f t="shared" si="14"/>
        <v>13130</v>
      </c>
      <c r="M435" s="28"/>
      <c r="N435" s="28"/>
      <c r="O435" s="28"/>
    </row>
    <row r="436" spans="1:15" x14ac:dyDescent="0.35">
      <c r="A436">
        <v>261</v>
      </c>
      <c r="B436" s="21">
        <v>1933</v>
      </c>
      <c r="C436" s="28" t="s">
        <v>34</v>
      </c>
      <c r="D436" s="64" t="s">
        <v>155</v>
      </c>
      <c r="E436" s="45">
        <v>3</v>
      </c>
      <c r="F436" s="28">
        <v>1929</v>
      </c>
      <c r="G436" s="28">
        <v>1949</v>
      </c>
      <c r="H436" s="24" t="s">
        <v>24</v>
      </c>
      <c r="I436" s="25">
        <v>2820</v>
      </c>
      <c r="J436" s="25">
        <v>0</v>
      </c>
      <c r="K436" s="25">
        <v>0</v>
      </c>
      <c r="L436" s="27">
        <f t="shared" si="14"/>
        <v>2820</v>
      </c>
      <c r="M436" s="28"/>
      <c r="N436" s="28"/>
      <c r="O436" s="28"/>
    </row>
    <row r="437" spans="1:15" x14ac:dyDescent="0.35">
      <c r="A437">
        <v>262</v>
      </c>
      <c r="B437" s="21">
        <v>1933</v>
      </c>
      <c r="C437" s="28" t="s">
        <v>34</v>
      </c>
      <c r="D437" s="64" t="s">
        <v>155</v>
      </c>
      <c r="E437" s="45">
        <v>3.5</v>
      </c>
      <c r="F437" s="28">
        <v>1934</v>
      </c>
      <c r="G437" s="28">
        <v>1944</v>
      </c>
      <c r="H437" s="24" t="s">
        <v>24</v>
      </c>
      <c r="I437" s="25">
        <v>10100</v>
      </c>
      <c r="J437" s="25">
        <v>0</v>
      </c>
      <c r="K437" s="25">
        <v>0</v>
      </c>
      <c r="L437" s="27">
        <f t="shared" si="14"/>
        <v>10100</v>
      </c>
      <c r="M437" s="28"/>
      <c r="N437" s="28"/>
      <c r="O437" s="28"/>
    </row>
    <row r="438" spans="1:15" x14ac:dyDescent="0.35">
      <c r="A438">
        <v>276</v>
      </c>
      <c r="B438" s="21">
        <v>1934</v>
      </c>
      <c r="C438" s="21" t="s">
        <v>34</v>
      </c>
      <c r="D438" s="64" t="s">
        <v>155</v>
      </c>
      <c r="E438" s="45">
        <v>4</v>
      </c>
      <c r="F438" s="21">
        <v>1937</v>
      </c>
      <c r="G438" s="28"/>
      <c r="H438" s="24" t="s">
        <v>24</v>
      </c>
      <c r="I438" s="25">
        <v>2625</v>
      </c>
      <c r="J438" s="25">
        <v>0</v>
      </c>
      <c r="K438" s="25">
        <v>0</v>
      </c>
      <c r="L438" s="27">
        <f t="shared" si="14"/>
        <v>2625</v>
      </c>
      <c r="M438" s="28"/>
      <c r="N438" s="28"/>
      <c r="O438" s="28"/>
    </row>
    <row r="439" spans="1:15" x14ac:dyDescent="0.35">
      <c r="A439">
        <v>278</v>
      </c>
      <c r="B439" s="21">
        <v>1934</v>
      </c>
      <c r="C439" s="21" t="s">
        <v>34</v>
      </c>
      <c r="D439" s="64" t="s">
        <v>155</v>
      </c>
      <c r="E439" s="45">
        <v>3.5</v>
      </c>
      <c r="F439" s="21">
        <v>1914</v>
      </c>
      <c r="G439" s="21">
        <v>1939</v>
      </c>
      <c r="H439" s="24" t="s">
        <v>24</v>
      </c>
      <c r="I439" s="25">
        <v>21420</v>
      </c>
      <c r="J439" s="25">
        <v>0</v>
      </c>
      <c r="K439" s="25">
        <v>0</v>
      </c>
      <c r="L439" s="27">
        <f t="shared" si="14"/>
        <v>21420</v>
      </c>
      <c r="M439" s="28"/>
      <c r="N439" s="28"/>
      <c r="O439" s="28"/>
    </row>
    <row r="440" spans="1:15" x14ac:dyDescent="0.35">
      <c r="A440">
        <v>285</v>
      </c>
      <c r="B440" s="21">
        <v>1934</v>
      </c>
      <c r="C440" s="21" t="s">
        <v>34</v>
      </c>
      <c r="D440" s="64" t="s">
        <v>155</v>
      </c>
      <c r="E440" s="45">
        <v>3.5</v>
      </c>
      <c r="F440" s="21">
        <v>1934</v>
      </c>
      <c r="G440" s="21">
        <v>1944</v>
      </c>
      <c r="H440" s="24" t="s">
        <v>24</v>
      </c>
      <c r="I440" s="25">
        <v>24216</v>
      </c>
      <c r="J440" s="25">
        <v>5</v>
      </c>
      <c r="K440" s="25">
        <v>3</v>
      </c>
      <c r="L440" s="27">
        <f t="shared" si="14"/>
        <v>24216.262500000001</v>
      </c>
      <c r="M440" s="28"/>
      <c r="N440" s="28"/>
      <c r="O440" s="28"/>
    </row>
    <row r="441" spans="1:15" x14ac:dyDescent="0.35">
      <c r="A441">
        <v>296</v>
      </c>
      <c r="B441" s="21">
        <v>1934</v>
      </c>
      <c r="C441" s="21" t="s">
        <v>34</v>
      </c>
      <c r="D441" s="64" t="s">
        <v>155</v>
      </c>
      <c r="E441" s="45">
        <v>3</v>
      </c>
      <c r="F441" s="21">
        <v>1929</v>
      </c>
      <c r="G441" s="21">
        <v>1949</v>
      </c>
      <c r="H441" s="24" t="s">
        <v>24</v>
      </c>
      <c r="I441" s="25">
        <v>2940</v>
      </c>
      <c r="J441" s="25">
        <v>0</v>
      </c>
      <c r="K441" s="25">
        <v>0</v>
      </c>
      <c r="L441" s="27">
        <f t="shared" si="14"/>
        <v>2940</v>
      </c>
      <c r="M441" s="28"/>
      <c r="N441" s="28"/>
      <c r="O441" s="28"/>
    </row>
    <row r="442" spans="1:15" x14ac:dyDescent="0.35">
      <c r="A442">
        <v>305</v>
      </c>
      <c r="B442" s="21">
        <v>1935</v>
      </c>
      <c r="C442" s="21" t="s">
        <v>34</v>
      </c>
      <c r="D442" s="64" t="s">
        <v>155</v>
      </c>
      <c r="E442" s="45">
        <v>4</v>
      </c>
      <c r="F442" s="21">
        <v>1937</v>
      </c>
      <c r="G442" s="28"/>
      <c r="H442" s="24" t="s">
        <v>24</v>
      </c>
      <c r="I442" s="25">
        <v>2600</v>
      </c>
      <c r="J442" s="25">
        <v>0</v>
      </c>
      <c r="K442" s="25">
        <v>0</v>
      </c>
      <c r="L442" s="27">
        <f t="shared" si="14"/>
        <v>2600</v>
      </c>
      <c r="M442" s="28"/>
      <c r="N442" s="28"/>
      <c r="O442" s="28"/>
    </row>
    <row r="443" spans="1:15" x14ac:dyDescent="0.35">
      <c r="A443">
        <v>307</v>
      </c>
      <c r="B443" s="21">
        <v>1935</v>
      </c>
      <c r="C443" s="21" t="s">
        <v>34</v>
      </c>
      <c r="D443" s="64" t="s">
        <v>155</v>
      </c>
      <c r="E443" s="45">
        <v>3.5</v>
      </c>
      <c r="F443" s="21">
        <v>1914</v>
      </c>
      <c r="G443" s="21">
        <v>1939</v>
      </c>
      <c r="H443" s="24" t="s">
        <v>24</v>
      </c>
      <c r="I443" s="25">
        <v>21000</v>
      </c>
      <c r="J443" s="25">
        <v>0</v>
      </c>
      <c r="K443" s="25">
        <v>0</v>
      </c>
      <c r="L443" s="27">
        <f t="shared" si="14"/>
        <v>21000</v>
      </c>
      <c r="M443" s="28"/>
      <c r="N443" s="28"/>
      <c r="O443" s="28"/>
    </row>
    <row r="444" spans="1:15" x14ac:dyDescent="0.35">
      <c r="A444">
        <v>314</v>
      </c>
      <c r="B444" s="21">
        <v>1935</v>
      </c>
      <c r="C444" s="21" t="s">
        <v>34</v>
      </c>
      <c r="D444" s="64" t="s">
        <v>155</v>
      </c>
      <c r="E444" s="45">
        <v>3.5</v>
      </c>
      <c r="F444" s="21">
        <v>1934</v>
      </c>
      <c r="G444" s="21">
        <v>1944</v>
      </c>
      <c r="H444" s="24" t="s">
        <v>24</v>
      </c>
      <c r="I444" s="25">
        <v>23981</v>
      </c>
      <c r="J444" s="25">
        <v>3</v>
      </c>
      <c r="K444" s="25">
        <v>1</v>
      </c>
      <c r="L444" s="27">
        <f t="shared" si="14"/>
        <v>23981.154166666667</v>
      </c>
      <c r="M444" s="28"/>
      <c r="N444" s="28"/>
      <c r="O444" s="28"/>
    </row>
    <row r="445" spans="1:15" x14ac:dyDescent="0.35">
      <c r="A445">
        <v>324</v>
      </c>
      <c r="B445" s="21">
        <v>1935</v>
      </c>
      <c r="C445" s="21" t="s">
        <v>34</v>
      </c>
      <c r="D445" s="64" t="s">
        <v>155</v>
      </c>
      <c r="E445" s="45">
        <v>3</v>
      </c>
      <c r="F445" s="21">
        <v>1929</v>
      </c>
      <c r="G445" s="21">
        <v>1949</v>
      </c>
      <c r="H445" s="24" t="s">
        <v>24</v>
      </c>
      <c r="I445" s="25">
        <v>3000</v>
      </c>
      <c r="J445" s="25">
        <v>0</v>
      </c>
      <c r="K445" s="25">
        <v>0</v>
      </c>
      <c r="L445" s="27">
        <f t="shared" si="14"/>
        <v>3000</v>
      </c>
      <c r="M445" s="28"/>
      <c r="N445" s="28"/>
      <c r="O445" s="28"/>
    </row>
    <row r="446" spans="1:15" x14ac:dyDescent="0.35">
      <c r="A446">
        <v>334</v>
      </c>
      <c r="B446" s="21">
        <v>1936</v>
      </c>
      <c r="C446" s="21" t="s">
        <v>34</v>
      </c>
      <c r="D446" s="64" t="s">
        <v>155</v>
      </c>
      <c r="E446" s="45">
        <v>4</v>
      </c>
      <c r="F446" s="21">
        <v>1937</v>
      </c>
      <c r="G446" s="28"/>
      <c r="H446" s="24" t="s">
        <v>24</v>
      </c>
      <c r="I446" s="25">
        <v>2575</v>
      </c>
      <c r="J446" s="25">
        <v>0</v>
      </c>
      <c r="K446" s="25">
        <v>0</v>
      </c>
      <c r="L446" s="27">
        <f t="shared" si="14"/>
        <v>2575</v>
      </c>
      <c r="M446" s="28"/>
      <c r="N446" s="28"/>
      <c r="O446" s="28"/>
    </row>
    <row r="447" spans="1:15" x14ac:dyDescent="0.35">
      <c r="A447">
        <v>345</v>
      </c>
      <c r="B447" s="21">
        <v>1936</v>
      </c>
      <c r="C447" s="21" t="s">
        <v>34</v>
      </c>
      <c r="D447" s="64" t="s">
        <v>155</v>
      </c>
      <c r="E447" s="45">
        <v>3</v>
      </c>
      <c r="F447" s="21">
        <v>1929</v>
      </c>
      <c r="G447" s="21">
        <v>1949</v>
      </c>
      <c r="H447" s="24" t="s">
        <v>24</v>
      </c>
      <c r="I447" s="25">
        <v>3030</v>
      </c>
      <c r="J447" s="25">
        <v>0</v>
      </c>
      <c r="K447" s="25">
        <v>0</v>
      </c>
      <c r="L447" s="27">
        <f t="shared" si="14"/>
        <v>3030</v>
      </c>
      <c r="M447" s="28"/>
      <c r="N447" s="28"/>
      <c r="O447" s="28"/>
    </row>
    <row r="448" spans="1:15" x14ac:dyDescent="0.35">
      <c r="A448">
        <v>373</v>
      </c>
      <c r="B448" s="21">
        <v>1937</v>
      </c>
      <c r="C448" s="21" t="s">
        <v>34</v>
      </c>
      <c r="D448" s="64" t="s">
        <v>155</v>
      </c>
      <c r="E448" s="45">
        <v>3</v>
      </c>
      <c r="F448" s="21">
        <v>1929</v>
      </c>
      <c r="G448" s="21">
        <v>1949</v>
      </c>
      <c r="H448" s="24" t="s">
        <v>24</v>
      </c>
      <c r="I448" s="25">
        <v>2970</v>
      </c>
      <c r="J448" s="25">
        <v>0</v>
      </c>
      <c r="K448" s="25">
        <v>0</v>
      </c>
      <c r="L448" s="27">
        <f t="shared" si="14"/>
        <v>2970</v>
      </c>
      <c r="M448" s="28"/>
      <c r="N448" s="28"/>
      <c r="O448" s="28"/>
    </row>
    <row r="449" spans="1:15" x14ac:dyDescent="0.35">
      <c r="A449">
        <v>404</v>
      </c>
      <c r="B449" s="21">
        <v>1938</v>
      </c>
      <c r="C449" s="21" t="s">
        <v>34</v>
      </c>
      <c r="D449" s="64" t="s">
        <v>155</v>
      </c>
      <c r="E449" s="45">
        <v>3</v>
      </c>
      <c r="F449" s="21">
        <v>1929</v>
      </c>
      <c r="G449" s="21">
        <v>1949</v>
      </c>
      <c r="H449" s="24" t="s">
        <v>24</v>
      </c>
      <c r="I449" s="25">
        <v>3000</v>
      </c>
      <c r="J449" s="25">
        <v>0</v>
      </c>
      <c r="K449" s="25">
        <v>0</v>
      </c>
      <c r="L449" s="27">
        <f t="shared" si="14"/>
        <v>3000</v>
      </c>
      <c r="M449" s="28"/>
      <c r="N449" s="28"/>
      <c r="O449" s="28"/>
    </row>
    <row r="450" spans="1:15" x14ac:dyDescent="0.35">
      <c r="A450">
        <v>433</v>
      </c>
      <c r="B450" s="21">
        <v>1939</v>
      </c>
      <c r="C450" s="21" t="s">
        <v>34</v>
      </c>
      <c r="D450" s="64" t="s">
        <v>155</v>
      </c>
      <c r="E450" s="45">
        <v>3</v>
      </c>
      <c r="F450" s="21">
        <v>1929</v>
      </c>
      <c r="G450" s="21">
        <v>1949</v>
      </c>
      <c r="H450" s="24" t="s">
        <v>24</v>
      </c>
      <c r="I450" s="25">
        <v>17190</v>
      </c>
      <c r="J450" s="25">
        <v>0</v>
      </c>
      <c r="K450" s="25">
        <v>0</v>
      </c>
      <c r="L450" s="27">
        <f t="shared" si="14"/>
        <v>17190</v>
      </c>
      <c r="M450" s="28"/>
      <c r="N450" s="28"/>
      <c r="O450" s="28"/>
    </row>
    <row r="451" spans="1:15" x14ac:dyDescent="0.35">
      <c r="A451">
        <v>463</v>
      </c>
      <c r="B451" s="21">
        <v>1940</v>
      </c>
      <c r="C451" s="21" t="s">
        <v>34</v>
      </c>
      <c r="D451" s="64" t="s">
        <v>155</v>
      </c>
      <c r="E451" s="45">
        <v>3</v>
      </c>
      <c r="F451" s="28">
        <v>1929</v>
      </c>
      <c r="G451" s="28">
        <v>1949</v>
      </c>
      <c r="H451" s="24" t="s">
        <v>24</v>
      </c>
      <c r="I451" s="25">
        <v>17280</v>
      </c>
      <c r="J451" s="25">
        <v>0</v>
      </c>
      <c r="K451" s="25">
        <v>0</v>
      </c>
      <c r="L451" s="27">
        <f t="shared" si="14"/>
        <v>17280</v>
      </c>
      <c r="M451" s="28"/>
      <c r="N451" s="28"/>
      <c r="O451" s="28"/>
    </row>
    <row r="452" spans="1:15" x14ac:dyDescent="0.35">
      <c r="A452">
        <v>495</v>
      </c>
      <c r="B452" s="21">
        <v>1941</v>
      </c>
      <c r="C452" s="21" t="s">
        <v>34</v>
      </c>
      <c r="D452" s="64" t="s">
        <v>155</v>
      </c>
      <c r="E452" s="45">
        <v>3</v>
      </c>
      <c r="F452" s="28">
        <v>1929</v>
      </c>
      <c r="G452" s="28">
        <v>1949</v>
      </c>
      <c r="H452" s="24" t="s">
        <v>24</v>
      </c>
      <c r="I452" s="25">
        <v>18000</v>
      </c>
      <c r="J452" s="25">
        <v>0</v>
      </c>
      <c r="K452" s="25">
        <v>0</v>
      </c>
      <c r="L452" s="27">
        <f t="shared" si="14"/>
        <v>18000</v>
      </c>
      <c r="M452" s="28"/>
      <c r="N452" s="28"/>
      <c r="O452" s="28"/>
    </row>
    <row r="453" spans="1:15" x14ac:dyDescent="0.35">
      <c r="A453">
        <v>528</v>
      </c>
      <c r="B453" s="21">
        <v>1942</v>
      </c>
      <c r="C453" s="21" t="s">
        <v>34</v>
      </c>
      <c r="D453" s="64" t="s">
        <v>155</v>
      </c>
      <c r="E453" s="45">
        <v>3</v>
      </c>
      <c r="F453" s="28">
        <v>1929</v>
      </c>
      <c r="G453" s="28">
        <v>1949</v>
      </c>
      <c r="H453" s="24" t="s">
        <v>24</v>
      </c>
      <c r="I453" s="25">
        <v>17842</v>
      </c>
      <c r="J453" s="25">
        <v>10</v>
      </c>
      <c r="K453" s="25">
        <v>0</v>
      </c>
      <c r="L453" s="27">
        <f t="shared" si="14"/>
        <v>17842.5</v>
      </c>
      <c r="M453" s="28"/>
      <c r="N453" s="28"/>
      <c r="O453" s="28"/>
    </row>
    <row r="454" spans="1:15" x14ac:dyDescent="0.35">
      <c r="A454">
        <v>558</v>
      </c>
      <c r="B454" s="21">
        <v>1943</v>
      </c>
      <c r="C454" s="21" t="s">
        <v>34</v>
      </c>
      <c r="D454" s="64" t="s">
        <v>155</v>
      </c>
      <c r="E454" s="45">
        <v>3</v>
      </c>
      <c r="F454" s="28">
        <v>1929</v>
      </c>
      <c r="G454" s="28">
        <v>1949</v>
      </c>
      <c r="H454" s="24" t="s">
        <v>24</v>
      </c>
      <c r="I454" s="25">
        <v>17865</v>
      </c>
      <c r="J454" s="25">
        <v>0</v>
      </c>
      <c r="K454" s="25">
        <v>0</v>
      </c>
      <c r="L454" s="27">
        <f t="shared" si="14"/>
        <v>17865</v>
      </c>
      <c r="M454" s="28"/>
      <c r="N454" s="28"/>
      <c r="O454" s="28"/>
    </row>
    <row r="455" spans="1:15" x14ac:dyDescent="0.35">
      <c r="A455">
        <v>585</v>
      </c>
      <c r="B455" s="28">
        <v>1944</v>
      </c>
      <c r="C455" s="21" t="s">
        <v>34</v>
      </c>
      <c r="D455" s="64" t="s">
        <v>155</v>
      </c>
      <c r="E455" s="45">
        <v>3</v>
      </c>
      <c r="F455" s="28">
        <v>1929</v>
      </c>
      <c r="G455" s="28">
        <v>1949</v>
      </c>
      <c r="H455" s="24" t="s">
        <v>24</v>
      </c>
      <c r="I455" s="25">
        <v>18135</v>
      </c>
      <c r="J455" s="25">
        <v>0</v>
      </c>
      <c r="K455" s="25">
        <v>0</v>
      </c>
      <c r="L455" s="27">
        <f t="shared" si="14"/>
        <v>18135</v>
      </c>
      <c r="M455" s="28"/>
      <c r="N455" s="28"/>
      <c r="O455" s="28"/>
    </row>
    <row r="456" spans="1:15" x14ac:dyDescent="0.35">
      <c r="A456">
        <v>606</v>
      </c>
      <c r="B456" s="21">
        <v>1945</v>
      </c>
      <c r="C456" s="21" t="s">
        <v>34</v>
      </c>
      <c r="D456" s="64" t="s">
        <v>155</v>
      </c>
      <c r="E456" s="45">
        <v>3</v>
      </c>
      <c r="F456" s="28">
        <v>1929</v>
      </c>
      <c r="G456" s="28">
        <v>1949</v>
      </c>
      <c r="H456" s="24" t="s">
        <v>24</v>
      </c>
      <c r="I456" s="25">
        <v>18000</v>
      </c>
      <c r="J456" s="25">
        <v>0</v>
      </c>
      <c r="K456" s="25">
        <v>0</v>
      </c>
      <c r="L456" s="27">
        <f t="shared" si="14"/>
        <v>18000</v>
      </c>
      <c r="M456" s="28"/>
      <c r="N456" s="28"/>
      <c r="O456" s="28"/>
    </row>
    <row r="457" spans="1:15" x14ac:dyDescent="0.35">
      <c r="A457">
        <v>403</v>
      </c>
      <c r="B457" s="21">
        <v>1938</v>
      </c>
      <c r="C457" s="21" t="s">
        <v>54</v>
      </c>
      <c r="D457" s="64" t="s">
        <v>157</v>
      </c>
      <c r="E457" s="45">
        <v>2.5</v>
      </c>
      <c r="F457" s="21">
        <v>1944</v>
      </c>
      <c r="G457" s="28">
        <v>1948</v>
      </c>
      <c r="H457" s="24" t="s">
        <v>24</v>
      </c>
      <c r="I457" s="25">
        <v>323200</v>
      </c>
      <c r="J457" s="25">
        <v>0</v>
      </c>
      <c r="K457" s="25">
        <v>0</v>
      </c>
      <c r="L457" s="27">
        <f t="shared" si="14"/>
        <v>323200</v>
      </c>
      <c r="M457" s="28"/>
      <c r="N457" s="28"/>
      <c r="O457" s="28"/>
    </row>
    <row r="458" spans="1:15" x14ac:dyDescent="0.35">
      <c r="A458">
        <v>432</v>
      </c>
      <c r="B458" s="21">
        <v>1939</v>
      </c>
      <c r="C458" s="21" t="s">
        <v>54</v>
      </c>
      <c r="D458" s="64" t="s">
        <v>157</v>
      </c>
      <c r="E458" s="45">
        <v>2.5</v>
      </c>
      <c r="F458" s="21">
        <v>1944</v>
      </c>
      <c r="G458" s="28">
        <v>1948</v>
      </c>
      <c r="H458" s="24" t="s">
        <v>24</v>
      </c>
      <c r="I458" s="25">
        <v>514800</v>
      </c>
      <c r="J458" s="25">
        <v>0</v>
      </c>
      <c r="K458" s="25">
        <v>0</v>
      </c>
      <c r="L458" s="27">
        <f t="shared" si="14"/>
        <v>514800</v>
      </c>
      <c r="M458" s="28"/>
      <c r="N458" s="28"/>
      <c r="O458" s="28"/>
    </row>
    <row r="459" spans="1:15" x14ac:dyDescent="0.35">
      <c r="A459">
        <v>461</v>
      </c>
      <c r="B459" s="21">
        <v>1940</v>
      </c>
      <c r="C459" s="21" t="s">
        <v>54</v>
      </c>
      <c r="D459" s="64" t="s">
        <v>157</v>
      </c>
      <c r="E459" s="45">
        <v>2.5</v>
      </c>
      <c r="F459" s="28">
        <v>1944</v>
      </c>
      <c r="G459" s="28">
        <v>1948</v>
      </c>
      <c r="H459" s="24" t="s">
        <v>24</v>
      </c>
      <c r="I459" s="25">
        <v>525360</v>
      </c>
      <c r="J459" s="25">
        <v>0</v>
      </c>
      <c r="K459" s="25">
        <v>0</v>
      </c>
      <c r="L459" s="27">
        <f t="shared" si="14"/>
        <v>525360</v>
      </c>
      <c r="M459" s="28"/>
      <c r="N459" s="28"/>
      <c r="O459" s="28"/>
    </row>
    <row r="460" spans="1:15" x14ac:dyDescent="0.35">
      <c r="A460">
        <v>492</v>
      </c>
      <c r="B460" s="21">
        <v>1941</v>
      </c>
      <c r="C460" s="21" t="s">
        <v>54</v>
      </c>
      <c r="D460" s="64" t="s">
        <v>157</v>
      </c>
      <c r="E460" s="45">
        <v>2.5</v>
      </c>
      <c r="F460" s="28">
        <v>1944</v>
      </c>
      <c r="G460" s="28">
        <v>1948</v>
      </c>
      <c r="H460" s="24" t="s">
        <v>24</v>
      </c>
      <c r="I460" s="25">
        <v>533280</v>
      </c>
      <c r="J460" s="25">
        <v>0</v>
      </c>
      <c r="K460" s="25">
        <v>0</v>
      </c>
      <c r="L460" s="27">
        <f t="shared" ref="L460:L523" si="15">I460+J460/20+K460/240</f>
        <v>533280</v>
      </c>
      <c r="M460" s="28"/>
      <c r="N460" s="28"/>
      <c r="O460" s="28"/>
    </row>
    <row r="461" spans="1:15" x14ac:dyDescent="0.35">
      <c r="A461">
        <v>524</v>
      </c>
      <c r="B461" s="21">
        <v>1942</v>
      </c>
      <c r="C461" s="21" t="s">
        <v>54</v>
      </c>
      <c r="D461" s="64" t="s">
        <v>157</v>
      </c>
      <c r="E461" s="45">
        <v>2.5</v>
      </c>
      <c r="F461" s="28">
        <v>1944</v>
      </c>
      <c r="G461" s="28">
        <v>1948</v>
      </c>
      <c r="H461" s="24" t="s">
        <v>24</v>
      </c>
      <c r="I461" s="25">
        <v>534600</v>
      </c>
      <c r="J461" s="25">
        <v>0</v>
      </c>
      <c r="K461" s="25">
        <v>0</v>
      </c>
      <c r="L461" s="27">
        <f t="shared" si="15"/>
        <v>534600</v>
      </c>
      <c r="M461" s="28"/>
      <c r="N461" s="28"/>
      <c r="O461" s="28"/>
    </row>
    <row r="462" spans="1:15" x14ac:dyDescent="0.35">
      <c r="A462">
        <v>597</v>
      </c>
      <c r="B462" s="28">
        <v>1944</v>
      </c>
      <c r="C462" s="28" t="s">
        <v>62</v>
      </c>
      <c r="D462" s="64" t="s">
        <v>157</v>
      </c>
      <c r="E462" s="45">
        <v>3</v>
      </c>
      <c r="F462" s="21">
        <v>1954</v>
      </c>
      <c r="G462" s="28">
        <v>1958</v>
      </c>
      <c r="H462" s="24" t="s">
        <v>24</v>
      </c>
      <c r="I462" s="25">
        <v>1007500</v>
      </c>
      <c r="J462" s="25">
        <v>0</v>
      </c>
      <c r="K462" s="25">
        <v>0</v>
      </c>
      <c r="L462" s="27">
        <f t="shared" si="15"/>
        <v>1007500</v>
      </c>
      <c r="M462" s="28"/>
      <c r="N462" s="28"/>
      <c r="O462" s="28"/>
    </row>
    <row r="463" spans="1:15" x14ac:dyDescent="0.35">
      <c r="A463">
        <v>624</v>
      </c>
      <c r="B463" s="21">
        <v>1945</v>
      </c>
      <c r="C463" s="28" t="s">
        <v>62</v>
      </c>
      <c r="D463" s="64" t="s">
        <v>157</v>
      </c>
      <c r="E463" s="45">
        <v>3</v>
      </c>
      <c r="F463" s="21">
        <v>1954</v>
      </c>
      <c r="G463" s="28">
        <v>1958</v>
      </c>
      <c r="H463" s="24" t="s">
        <v>24</v>
      </c>
      <c r="I463" s="25">
        <v>1533750</v>
      </c>
      <c r="J463" s="25">
        <v>0</v>
      </c>
      <c r="K463" s="25">
        <v>0</v>
      </c>
      <c r="L463" s="27">
        <f t="shared" si="15"/>
        <v>1533750</v>
      </c>
      <c r="M463" s="28"/>
      <c r="N463" s="28"/>
      <c r="O463" s="28"/>
    </row>
    <row r="464" spans="1:15" x14ac:dyDescent="0.35">
      <c r="A464">
        <v>646</v>
      </c>
      <c r="B464" s="21">
        <v>1946</v>
      </c>
      <c r="C464" s="28" t="s">
        <v>62</v>
      </c>
      <c r="D464" s="64" t="s">
        <v>157</v>
      </c>
      <c r="E464" s="45">
        <v>3</v>
      </c>
      <c r="F464" s="21">
        <v>1954</v>
      </c>
      <c r="G464" s="28">
        <v>1958</v>
      </c>
      <c r="H464" s="24" t="s">
        <v>24</v>
      </c>
      <c r="I464" s="25">
        <v>1575000</v>
      </c>
      <c r="J464" s="25">
        <v>0</v>
      </c>
      <c r="K464" s="25">
        <v>0</v>
      </c>
      <c r="L464" s="27">
        <f t="shared" si="15"/>
        <v>1575000</v>
      </c>
      <c r="M464" s="28"/>
      <c r="N464" s="28"/>
      <c r="O464" s="28"/>
    </row>
    <row r="465" spans="1:15" x14ac:dyDescent="0.35">
      <c r="A465">
        <v>667</v>
      </c>
      <c r="B465" s="21">
        <v>1947</v>
      </c>
      <c r="C465" s="28" t="s">
        <v>62</v>
      </c>
      <c r="D465" s="64" t="s">
        <v>157</v>
      </c>
      <c r="E465" s="45">
        <v>3</v>
      </c>
      <c r="F465" s="21">
        <v>1954</v>
      </c>
      <c r="G465" s="28">
        <v>1958</v>
      </c>
      <c r="H465" s="24" t="s">
        <v>24</v>
      </c>
      <c r="I465" s="25">
        <v>1828750</v>
      </c>
      <c r="J465" s="25">
        <v>0</v>
      </c>
      <c r="K465" s="25">
        <v>0</v>
      </c>
      <c r="L465" s="27">
        <f t="shared" si="15"/>
        <v>1828750</v>
      </c>
      <c r="M465" s="28"/>
      <c r="N465" s="28"/>
      <c r="O465" s="28"/>
    </row>
    <row r="466" spans="1:15" x14ac:dyDescent="0.35">
      <c r="A466">
        <v>685</v>
      </c>
      <c r="B466" s="21">
        <v>1948</v>
      </c>
      <c r="C466" s="28" t="s">
        <v>62</v>
      </c>
      <c r="D466" s="64" t="s">
        <v>157</v>
      </c>
      <c r="E466" s="45">
        <v>3</v>
      </c>
      <c r="F466" s="21">
        <v>1954</v>
      </c>
      <c r="G466" s="28">
        <v>1958</v>
      </c>
      <c r="H466" s="24" t="s">
        <v>24</v>
      </c>
      <c r="I466" s="25">
        <v>1820000</v>
      </c>
      <c r="J466" s="25">
        <v>0</v>
      </c>
      <c r="K466" s="25">
        <v>0</v>
      </c>
      <c r="L466" s="27">
        <f t="shared" si="15"/>
        <v>1820000</v>
      </c>
      <c r="M466" s="28"/>
      <c r="N466" s="28"/>
      <c r="O466" s="28"/>
    </row>
    <row r="467" spans="1:15" x14ac:dyDescent="0.35">
      <c r="A467">
        <v>705</v>
      </c>
      <c r="B467" s="21">
        <v>1949</v>
      </c>
      <c r="C467" s="28" t="s">
        <v>62</v>
      </c>
      <c r="D467" s="64" t="s">
        <v>157</v>
      </c>
      <c r="E467" s="45">
        <v>3</v>
      </c>
      <c r="F467" s="21">
        <v>1954</v>
      </c>
      <c r="G467" s="28">
        <v>1958</v>
      </c>
      <c r="H467" s="24" t="s">
        <v>24</v>
      </c>
      <c r="I467" s="25">
        <v>1776250</v>
      </c>
      <c r="J467" s="25">
        <v>0</v>
      </c>
      <c r="K467" s="25">
        <v>0</v>
      </c>
      <c r="L467" s="27">
        <f t="shared" si="15"/>
        <v>1776250</v>
      </c>
      <c r="M467" s="28"/>
      <c r="N467" s="28"/>
      <c r="O467" s="28"/>
    </row>
    <row r="468" spans="1:15" x14ac:dyDescent="0.35">
      <c r="A468">
        <v>723</v>
      </c>
      <c r="B468" s="21">
        <v>1950</v>
      </c>
      <c r="C468" s="28" t="s">
        <v>62</v>
      </c>
      <c r="D468" s="64" t="s">
        <v>157</v>
      </c>
      <c r="E468" s="45">
        <v>3</v>
      </c>
      <c r="F468" s="21">
        <v>1954</v>
      </c>
      <c r="G468" s="28">
        <v>1958</v>
      </c>
      <c r="H468" s="24" t="s">
        <v>24</v>
      </c>
      <c r="I468" s="25">
        <v>1802500</v>
      </c>
      <c r="J468" s="25">
        <v>0</v>
      </c>
      <c r="K468" s="25">
        <v>0</v>
      </c>
      <c r="L468" s="27">
        <f t="shared" si="15"/>
        <v>1802500</v>
      </c>
      <c r="M468" s="28"/>
      <c r="N468" s="28"/>
      <c r="O468" s="28"/>
    </row>
    <row r="469" spans="1:15" x14ac:dyDescent="0.35">
      <c r="A469">
        <v>738</v>
      </c>
      <c r="B469" s="21">
        <v>1951</v>
      </c>
      <c r="C469" s="28" t="s">
        <v>62</v>
      </c>
      <c r="D469" s="64" t="s">
        <v>157</v>
      </c>
      <c r="E469" s="45">
        <v>3</v>
      </c>
      <c r="F469" s="21">
        <v>1954</v>
      </c>
      <c r="G469" s="28">
        <v>1958</v>
      </c>
      <c r="H469" s="24" t="s">
        <v>24</v>
      </c>
      <c r="I469" s="25">
        <v>3561250</v>
      </c>
      <c r="J469" s="25">
        <v>0</v>
      </c>
      <c r="K469" s="25">
        <v>0</v>
      </c>
      <c r="L469" s="27">
        <f t="shared" si="15"/>
        <v>3561250</v>
      </c>
      <c r="M469" s="28"/>
      <c r="N469" s="28"/>
      <c r="O469" s="28"/>
    </row>
    <row r="470" spans="1:15" x14ac:dyDescent="0.35">
      <c r="A470">
        <v>756</v>
      </c>
      <c r="B470" s="21">
        <v>1952</v>
      </c>
      <c r="C470" s="28" t="s">
        <v>62</v>
      </c>
      <c r="D470" s="64" t="s">
        <v>157</v>
      </c>
      <c r="E470" s="45">
        <v>3</v>
      </c>
      <c r="F470" s="21">
        <v>1954</v>
      </c>
      <c r="G470" s="28">
        <v>1958</v>
      </c>
      <c r="H470" s="24" t="s">
        <v>24</v>
      </c>
      <c r="I470" s="25">
        <v>3412500</v>
      </c>
      <c r="J470" s="25">
        <v>0</v>
      </c>
      <c r="K470" s="25">
        <v>0</v>
      </c>
      <c r="L470" s="27">
        <f t="shared" si="15"/>
        <v>3412500</v>
      </c>
      <c r="M470" s="28"/>
      <c r="N470" s="28"/>
      <c r="O470" s="28"/>
    </row>
    <row r="471" spans="1:15" x14ac:dyDescent="0.35">
      <c r="A471">
        <v>776</v>
      </c>
      <c r="B471" s="21">
        <v>1953</v>
      </c>
      <c r="C471" s="28" t="s">
        <v>62</v>
      </c>
      <c r="D471" s="64" t="s">
        <v>157</v>
      </c>
      <c r="E471" s="45">
        <v>3</v>
      </c>
      <c r="F471" s="21">
        <v>1954</v>
      </c>
      <c r="G471" s="28">
        <v>1958</v>
      </c>
      <c r="H471" s="24" t="s">
        <v>24</v>
      </c>
      <c r="I471" s="25">
        <v>3526250</v>
      </c>
      <c r="J471" s="25">
        <v>0</v>
      </c>
      <c r="K471" s="25">
        <v>0</v>
      </c>
      <c r="L471" s="27">
        <f t="shared" si="15"/>
        <v>3526250</v>
      </c>
      <c r="M471" s="28"/>
      <c r="N471" s="28"/>
      <c r="O471" s="28"/>
    </row>
    <row r="472" spans="1:15" x14ac:dyDescent="0.35">
      <c r="A472">
        <v>5</v>
      </c>
      <c r="B472" s="28">
        <v>1921</v>
      </c>
      <c r="C472" s="28" t="s">
        <v>17</v>
      </c>
      <c r="D472" s="64" t="s">
        <v>157</v>
      </c>
      <c r="E472" s="45">
        <v>5</v>
      </c>
      <c r="F472" s="28">
        <v>1928</v>
      </c>
      <c r="G472" s="28"/>
      <c r="H472" s="46" t="s">
        <v>24</v>
      </c>
      <c r="I472" s="25">
        <v>903</v>
      </c>
      <c r="J472" s="25">
        <v>4</v>
      </c>
      <c r="K472" s="25">
        <v>3</v>
      </c>
      <c r="L472" s="27">
        <f t="shared" si="15"/>
        <v>903.21250000000009</v>
      </c>
      <c r="M472" s="28"/>
      <c r="N472" s="28"/>
      <c r="O472" s="28"/>
    </row>
    <row r="473" spans="1:15" x14ac:dyDescent="0.35">
      <c r="A473">
        <v>6</v>
      </c>
      <c r="B473" s="28">
        <v>1921</v>
      </c>
      <c r="C473" s="28" t="s">
        <v>17</v>
      </c>
      <c r="D473" s="64" t="s">
        <v>157</v>
      </c>
      <c r="E473" s="45">
        <v>5</v>
      </c>
      <c r="F473" s="28">
        <v>1928</v>
      </c>
      <c r="G473" s="28"/>
      <c r="H473" s="46" t="s">
        <v>24</v>
      </c>
      <c r="I473" s="25">
        <v>22</v>
      </c>
      <c r="J473" s="25">
        <v>6</v>
      </c>
      <c r="K473" s="25">
        <v>5</v>
      </c>
      <c r="L473" s="27">
        <f t="shared" si="15"/>
        <v>22.320833333333333</v>
      </c>
      <c r="M473" s="28"/>
      <c r="N473" s="28"/>
      <c r="O473" s="28"/>
    </row>
    <row r="474" spans="1:15" x14ac:dyDescent="0.35">
      <c r="A474">
        <v>7</v>
      </c>
      <c r="B474" s="28">
        <v>1921</v>
      </c>
      <c r="C474" s="28" t="s">
        <v>17</v>
      </c>
      <c r="D474" s="64" t="s">
        <v>157</v>
      </c>
      <c r="E474" s="45">
        <v>5</v>
      </c>
      <c r="F474" s="28">
        <v>1929</v>
      </c>
      <c r="G474" s="28"/>
      <c r="H474" s="46" t="s">
        <v>24</v>
      </c>
      <c r="I474" s="25">
        <v>686</v>
      </c>
      <c r="J474" s="25">
        <v>0</v>
      </c>
      <c r="K474" s="25">
        <v>0</v>
      </c>
      <c r="L474" s="27">
        <f t="shared" si="15"/>
        <v>686</v>
      </c>
      <c r="M474" s="28"/>
      <c r="N474" s="28"/>
      <c r="O474" s="28"/>
    </row>
    <row r="475" spans="1:15" x14ac:dyDescent="0.35">
      <c r="A475">
        <v>16</v>
      </c>
      <c r="B475" s="21">
        <v>1922</v>
      </c>
      <c r="C475" s="28" t="s">
        <v>17</v>
      </c>
      <c r="D475" s="64" t="s">
        <v>157</v>
      </c>
      <c r="E475" s="45">
        <v>5</v>
      </c>
      <c r="F475" s="28">
        <v>1928</v>
      </c>
      <c r="G475" s="28"/>
      <c r="H475" s="24" t="s">
        <v>24</v>
      </c>
      <c r="I475" s="25">
        <v>499</v>
      </c>
      <c r="J475" s="25">
        <v>6</v>
      </c>
      <c r="K475" s="25">
        <v>2.5</v>
      </c>
      <c r="L475" s="27">
        <f t="shared" si="15"/>
        <v>499.3104166666667</v>
      </c>
      <c r="M475" s="28"/>
      <c r="N475" s="28"/>
      <c r="O475" s="28"/>
    </row>
    <row r="476" spans="1:15" x14ac:dyDescent="0.35">
      <c r="A476">
        <v>17</v>
      </c>
      <c r="B476" s="21">
        <v>1922</v>
      </c>
      <c r="C476" s="28" t="s">
        <v>17</v>
      </c>
      <c r="D476" s="64" t="s">
        <v>157</v>
      </c>
      <c r="E476" s="45">
        <v>5</v>
      </c>
      <c r="F476" s="28">
        <v>1928</v>
      </c>
      <c r="G476" s="28"/>
      <c r="H476" s="24" t="s">
        <v>24</v>
      </c>
      <c r="I476" s="25">
        <v>499</v>
      </c>
      <c r="J476" s="25">
        <v>6</v>
      </c>
      <c r="K476" s="25">
        <v>2.5</v>
      </c>
      <c r="L476" s="27">
        <f t="shared" si="15"/>
        <v>499.3104166666667</v>
      </c>
      <c r="M476" s="28"/>
      <c r="N476" s="28"/>
      <c r="O476" s="28"/>
    </row>
    <row r="477" spans="1:15" x14ac:dyDescent="0.35">
      <c r="A477">
        <v>18</v>
      </c>
      <c r="B477" s="21">
        <v>1922</v>
      </c>
      <c r="C477" s="28" t="s">
        <v>17</v>
      </c>
      <c r="D477" s="64" t="s">
        <v>157</v>
      </c>
      <c r="E477" s="45">
        <v>5</v>
      </c>
      <c r="F477" s="28">
        <v>1929</v>
      </c>
      <c r="G477" s="28"/>
      <c r="H477" s="24" t="s">
        <v>24</v>
      </c>
      <c r="I477" s="25">
        <v>735</v>
      </c>
      <c r="J477" s="25">
        <v>0</v>
      </c>
      <c r="K477" s="25">
        <v>0</v>
      </c>
      <c r="L477" s="27">
        <f t="shared" si="15"/>
        <v>735</v>
      </c>
      <c r="M477" s="28"/>
      <c r="N477" s="28"/>
      <c r="O477" s="28"/>
    </row>
    <row r="478" spans="1:15" x14ac:dyDescent="0.35">
      <c r="A478">
        <v>489</v>
      </c>
      <c r="B478" s="21">
        <v>1941</v>
      </c>
      <c r="C478" s="21" t="s">
        <v>17</v>
      </c>
      <c r="D478" s="64" t="s">
        <v>157</v>
      </c>
      <c r="E478" s="45">
        <v>2.5</v>
      </c>
      <c r="F478" s="21">
        <v>1945</v>
      </c>
      <c r="G478" s="28">
        <v>1947</v>
      </c>
      <c r="H478" s="24" t="s">
        <v>24</v>
      </c>
      <c r="I478" s="25">
        <v>200250</v>
      </c>
      <c r="J478" s="25">
        <v>0</v>
      </c>
      <c r="K478" s="25">
        <v>0</v>
      </c>
      <c r="L478" s="27">
        <f t="shared" si="15"/>
        <v>200250</v>
      </c>
      <c r="M478" s="28"/>
      <c r="N478" s="28"/>
      <c r="O478" s="28"/>
    </row>
    <row r="479" spans="1:15" x14ac:dyDescent="0.35">
      <c r="A479">
        <v>493</v>
      </c>
      <c r="B479" s="21">
        <v>1941</v>
      </c>
      <c r="C479" s="21" t="s">
        <v>17</v>
      </c>
      <c r="D479" s="64" t="s">
        <v>157</v>
      </c>
      <c r="E479" s="45">
        <v>2.5</v>
      </c>
      <c r="F479" s="28">
        <v>1946</v>
      </c>
      <c r="G479" s="28">
        <v>1948</v>
      </c>
      <c r="H479" s="24" t="s">
        <v>24</v>
      </c>
      <c r="I479" s="25">
        <v>350875</v>
      </c>
      <c r="J479" s="25">
        <v>0</v>
      </c>
      <c r="K479" s="25">
        <v>0</v>
      </c>
      <c r="L479" s="27">
        <f t="shared" si="15"/>
        <v>350875</v>
      </c>
      <c r="M479" s="28"/>
      <c r="N479" s="28"/>
      <c r="O479" s="28"/>
    </row>
    <row r="480" spans="1:15" x14ac:dyDescent="0.35">
      <c r="A480">
        <v>521</v>
      </c>
      <c r="B480" s="21">
        <v>1942</v>
      </c>
      <c r="C480" s="21" t="s">
        <v>17</v>
      </c>
      <c r="D480" s="64" t="s">
        <v>157</v>
      </c>
      <c r="E480" s="45">
        <v>2.5</v>
      </c>
      <c r="F480" s="21">
        <v>1945</v>
      </c>
      <c r="G480" s="28">
        <v>1947</v>
      </c>
      <c r="H480" s="24" t="s">
        <v>24</v>
      </c>
      <c r="I480" s="25">
        <v>1095450</v>
      </c>
      <c r="J480" s="25">
        <v>0</v>
      </c>
      <c r="K480" s="25">
        <v>0</v>
      </c>
      <c r="L480" s="27">
        <f t="shared" si="15"/>
        <v>1095450</v>
      </c>
      <c r="M480" s="28"/>
      <c r="N480" s="28"/>
      <c r="O480" s="28"/>
    </row>
    <row r="481" spans="1:15" x14ac:dyDescent="0.35">
      <c r="A481">
        <v>525</v>
      </c>
      <c r="B481" s="21">
        <v>1942</v>
      </c>
      <c r="C481" s="21" t="s">
        <v>17</v>
      </c>
      <c r="D481" s="64" t="s">
        <v>157</v>
      </c>
      <c r="E481" s="45">
        <v>2.5</v>
      </c>
      <c r="F481" s="28">
        <v>1946</v>
      </c>
      <c r="G481" s="28">
        <v>1948</v>
      </c>
      <c r="H481" s="24" t="s">
        <v>24</v>
      </c>
      <c r="I481" s="25">
        <v>1001250</v>
      </c>
      <c r="J481" s="25">
        <v>0</v>
      </c>
      <c r="K481" s="25">
        <v>0</v>
      </c>
      <c r="L481" s="27">
        <f t="shared" si="15"/>
        <v>1001250</v>
      </c>
      <c r="M481" s="28"/>
      <c r="N481" s="28"/>
      <c r="O481" s="28"/>
    </row>
    <row r="482" spans="1:15" x14ac:dyDescent="0.35">
      <c r="A482">
        <v>526</v>
      </c>
      <c r="B482" s="21">
        <v>1942</v>
      </c>
      <c r="C482" s="21" t="s">
        <v>17</v>
      </c>
      <c r="D482" s="64" t="s">
        <v>157</v>
      </c>
      <c r="E482" s="45">
        <v>2.5</v>
      </c>
      <c r="F482" s="28">
        <v>1949</v>
      </c>
      <c r="G482" s="28">
        <v>1951</v>
      </c>
      <c r="H482" s="24" t="s">
        <v>24</v>
      </c>
      <c r="I482" s="25">
        <v>215268</v>
      </c>
      <c r="J482" s="25">
        <v>15</v>
      </c>
      <c r="K482" s="25">
        <v>0</v>
      </c>
      <c r="L482" s="27">
        <f t="shared" si="15"/>
        <v>215268.75</v>
      </c>
      <c r="M482" s="28"/>
      <c r="N482" s="28"/>
      <c r="O482" s="28"/>
    </row>
    <row r="483" spans="1:15" x14ac:dyDescent="0.35">
      <c r="A483">
        <v>555</v>
      </c>
      <c r="B483" s="21">
        <v>1943</v>
      </c>
      <c r="C483" s="21" t="s">
        <v>17</v>
      </c>
      <c r="D483" s="64" t="s">
        <v>157</v>
      </c>
      <c r="E483" s="45">
        <v>2.5</v>
      </c>
      <c r="F483" s="21">
        <v>1945</v>
      </c>
      <c r="G483" s="28">
        <v>1947</v>
      </c>
      <c r="H483" s="24" t="s">
        <v>24</v>
      </c>
      <c r="I483" s="25">
        <v>1530000</v>
      </c>
      <c r="J483" s="25">
        <v>0</v>
      </c>
      <c r="K483" s="25">
        <v>0</v>
      </c>
      <c r="L483" s="27">
        <f t="shared" si="15"/>
        <v>1530000</v>
      </c>
      <c r="M483" s="28"/>
      <c r="N483" s="28"/>
      <c r="O483" s="28"/>
    </row>
    <row r="484" spans="1:15" x14ac:dyDescent="0.35">
      <c r="A484">
        <v>556</v>
      </c>
      <c r="B484" s="21">
        <v>1943</v>
      </c>
      <c r="C484" s="21" t="s">
        <v>17</v>
      </c>
      <c r="D484" s="64" t="s">
        <v>157</v>
      </c>
      <c r="E484" s="45">
        <v>2.5</v>
      </c>
      <c r="F484" s="28">
        <v>1946</v>
      </c>
      <c r="G484" s="28">
        <v>1948</v>
      </c>
      <c r="H484" s="24" t="s">
        <v>24</v>
      </c>
      <c r="I484" s="25">
        <v>1526250</v>
      </c>
      <c r="J484" s="25">
        <v>0</v>
      </c>
      <c r="K484" s="25">
        <v>0</v>
      </c>
      <c r="L484" s="27">
        <f t="shared" si="15"/>
        <v>1526250</v>
      </c>
      <c r="M484" s="28"/>
      <c r="N484" s="28"/>
      <c r="O484" s="28"/>
    </row>
    <row r="485" spans="1:15" x14ac:dyDescent="0.35">
      <c r="A485">
        <v>563</v>
      </c>
      <c r="B485" s="21">
        <v>1943</v>
      </c>
      <c r="C485" s="21" t="s">
        <v>17</v>
      </c>
      <c r="D485" s="64" t="s">
        <v>157</v>
      </c>
      <c r="E485" s="45">
        <v>2.5</v>
      </c>
      <c r="F485" s="28">
        <v>1949</v>
      </c>
      <c r="G485" s="28">
        <v>1951</v>
      </c>
      <c r="H485" s="24" t="s">
        <v>24</v>
      </c>
      <c r="I485" s="25">
        <v>2000000</v>
      </c>
      <c r="J485" s="25">
        <v>0</v>
      </c>
      <c r="K485" s="25">
        <v>0</v>
      </c>
      <c r="L485" s="27">
        <f t="shared" si="15"/>
        <v>2000000</v>
      </c>
      <c r="M485" s="28"/>
      <c r="N485" s="28"/>
      <c r="O485" s="28"/>
    </row>
    <row r="486" spans="1:15" x14ac:dyDescent="0.35">
      <c r="A486">
        <v>564</v>
      </c>
      <c r="B486" s="21">
        <v>1943</v>
      </c>
      <c r="C486" s="21" t="s">
        <v>17</v>
      </c>
      <c r="D486" s="64" t="s">
        <v>157</v>
      </c>
      <c r="E486" s="45">
        <v>2.5</v>
      </c>
      <c r="F486" s="28">
        <v>1951</v>
      </c>
      <c r="G486" s="28">
        <v>1953</v>
      </c>
      <c r="H486" s="24" t="s">
        <v>24</v>
      </c>
      <c r="I486" s="25">
        <v>1002500</v>
      </c>
      <c r="J486" s="25">
        <v>0</v>
      </c>
      <c r="K486" s="25">
        <v>0</v>
      </c>
      <c r="L486" s="27">
        <f t="shared" si="15"/>
        <v>1002500</v>
      </c>
      <c r="M486" s="28"/>
      <c r="N486" s="28"/>
      <c r="O486" s="28"/>
    </row>
    <row r="487" spans="1:15" x14ac:dyDescent="0.35">
      <c r="A487">
        <v>582</v>
      </c>
      <c r="B487" s="28">
        <v>1944</v>
      </c>
      <c r="C487" s="21" t="s">
        <v>17</v>
      </c>
      <c r="D487" s="64" t="s">
        <v>157</v>
      </c>
      <c r="E487" s="45">
        <v>2.5</v>
      </c>
      <c r="F487" s="21">
        <v>1945</v>
      </c>
      <c r="G487" s="28">
        <v>1947</v>
      </c>
      <c r="H487" s="24" t="s">
        <v>24</v>
      </c>
      <c r="I487" s="25">
        <v>1612737</v>
      </c>
      <c r="J487" s="25">
        <v>10</v>
      </c>
      <c r="K487" s="25">
        <v>0</v>
      </c>
      <c r="L487" s="27">
        <f t="shared" si="15"/>
        <v>1612737.5</v>
      </c>
      <c r="M487" s="28"/>
      <c r="N487" s="28"/>
      <c r="O487" s="28"/>
    </row>
    <row r="488" spans="1:15" x14ac:dyDescent="0.35">
      <c r="A488">
        <v>583</v>
      </c>
      <c r="B488" s="28">
        <v>1944</v>
      </c>
      <c r="C488" s="21" t="s">
        <v>17</v>
      </c>
      <c r="D488" s="64" t="s">
        <v>157</v>
      </c>
      <c r="E488" s="45">
        <v>2.5</v>
      </c>
      <c r="F488" s="28">
        <v>1946</v>
      </c>
      <c r="G488" s="28">
        <v>1948</v>
      </c>
      <c r="H488" s="24" t="s">
        <v>24</v>
      </c>
      <c r="I488" s="25">
        <v>1528125</v>
      </c>
      <c r="J488" s="25">
        <v>0</v>
      </c>
      <c r="K488" s="25">
        <v>0</v>
      </c>
      <c r="L488" s="27">
        <f t="shared" si="15"/>
        <v>1528125</v>
      </c>
      <c r="M488" s="28"/>
      <c r="N488" s="28"/>
      <c r="O488" s="28"/>
    </row>
    <row r="489" spans="1:15" x14ac:dyDescent="0.35">
      <c r="A489">
        <v>590</v>
      </c>
      <c r="B489" s="28">
        <v>1944</v>
      </c>
      <c r="C489" s="21" t="s">
        <v>17</v>
      </c>
      <c r="D489" s="64" t="s">
        <v>157</v>
      </c>
      <c r="E489" s="45">
        <v>2.5</v>
      </c>
      <c r="F489" s="28">
        <v>1949</v>
      </c>
      <c r="G489" s="28">
        <v>1951</v>
      </c>
      <c r="H489" s="24" t="s">
        <v>24</v>
      </c>
      <c r="I489" s="25">
        <v>2007500</v>
      </c>
      <c r="J489" s="25">
        <v>0</v>
      </c>
      <c r="K489" s="25">
        <v>0</v>
      </c>
      <c r="L489" s="27">
        <f t="shared" si="15"/>
        <v>2007500</v>
      </c>
      <c r="M489" s="28"/>
      <c r="N489" s="28"/>
      <c r="O489" s="28"/>
    </row>
    <row r="490" spans="1:15" x14ac:dyDescent="0.35">
      <c r="A490">
        <v>591</v>
      </c>
      <c r="B490" s="28">
        <v>1944</v>
      </c>
      <c r="C490" s="21" t="s">
        <v>17</v>
      </c>
      <c r="D490" s="64" t="s">
        <v>157</v>
      </c>
      <c r="E490" s="45">
        <v>2.5</v>
      </c>
      <c r="F490" s="28">
        <v>1951</v>
      </c>
      <c r="G490" s="28">
        <v>1953</v>
      </c>
      <c r="H490" s="24" t="s">
        <v>24</v>
      </c>
      <c r="I490" s="25">
        <v>1561625</v>
      </c>
      <c r="J490" s="25">
        <v>0</v>
      </c>
      <c r="K490" s="25">
        <v>0</v>
      </c>
      <c r="L490" s="27">
        <f t="shared" si="15"/>
        <v>1561625</v>
      </c>
      <c r="M490" s="28"/>
      <c r="N490" s="28"/>
      <c r="O490" s="28"/>
    </row>
    <row r="491" spans="1:15" x14ac:dyDescent="0.35">
      <c r="A491">
        <v>593</v>
      </c>
      <c r="B491" s="28">
        <v>1944</v>
      </c>
      <c r="C491" s="21" t="s">
        <v>17</v>
      </c>
      <c r="D491" s="64" t="s">
        <v>157</v>
      </c>
      <c r="E491" s="45">
        <v>2.5</v>
      </c>
      <c r="F491" s="21">
        <v>1952</v>
      </c>
      <c r="G491" s="21">
        <v>1954</v>
      </c>
      <c r="H491" s="24" t="s">
        <v>24</v>
      </c>
      <c r="I491" s="25">
        <v>1503750</v>
      </c>
      <c r="J491" s="25">
        <v>0</v>
      </c>
      <c r="K491" s="25">
        <v>0</v>
      </c>
      <c r="L491" s="27">
        <f t="shared" si="15"/>
        <v>1503750</v>
      </c>
      <c r="M491" s="28"/>
      <c r="N491" s="28"/>
      <c r="O491" s="28"/>
    </row>
    <row r="492" spans="1:15" x14ac:dyDescent="0.35">
      <c r="A492">
        <v>610</v>
      </c>
      <c r="B492" s="21">
        <v>1945</v>
      </c>
      <c r="C492" s="21" t="s">
        <v>17</v>
      </c>
      <c r="D492" s="64" t="s">
        <v>157</v>
      </c>
      <c r="E492" s="45">
        <v>2.5</v>
      </c>
      <c r="F492" s="21">
        <v>1945</v>
      </c>
      <c r="G492" s="28">
        <v>1947</v>
      </c>
      <c r="H492" s="24" t="s">
        <v>24</v>
      </c>
      <c r="I492" s="25">
        <v>2531250</v>
      </c>
      <c r="J492" s="25">
        <v>0</v>
      </c>
      <c r="K492" s="25">
        <v>0</v>
      </c>
      <c r="L492" s="27">
        <f t="shared" si="15"/>
        <v>2531250</v>
      </c>
      <c r="M492" s="28"/>
      <c r="N492" s="28"/>
      <c r="O492" s="28"/>
    </row>
    <row r="493" spans="1:15" x14ac:dyDescent="0.35">
      <c r="A493">
        <v>611</v>
      </c>
      <c r="B493" s="21">
        <v>1945</v>
      </c>
      <c r="C493" s="21" t="s">
        <v>17</v>
      </c>
      <c r="D493" s="64" t="s">
        <v>157</v>
      </c>
      <c r="E493" s="45">
        <v>2.5</v>
      </c>
      <c r="F493" s="28">
        <v>1946</v>
      </c>
      <c r="G493" s="28">
        <v>1948</v>
      </c>
      <c r="H493" s="24" t="s">
        <v>24</v>
      </c>
      <c r="I493" s="25">
        <v>2540625</v>
      </c>
      <c r="J493" s="25">
        <v>0</v>
      </c>
      <c r="K493" s="25">
        <v>0</v>
      </c>
      <c r="L493" s="27">
        <f t="shared" si="15"/>
        <v>2540625</v>
      </c>
      <c r="M493" s="28"/>
      <c r="N493" s="28"/>
      <c r="O493" s="28"/>
    </row>
    <row r="494" spans="1:15" x14ac:dyDescent="0.35">
      <c r="A494">
        <v>617</v>
      </c>
      <c r="B494" s="21">
        <v>1945</v>
      </c>
      <c r="C494" s="21" t="s">
        <v>17</v>
      </c>
      <c r="D494" s="64" t="s">
        <v>157</v>
      </c>
      <c r="E494" s="45">
        <v>2.5</v>
      </c>
      <c r="F494" s="28">
        <v>1949</v>
      </c>
      <c r="G494" s="28">
        <v>1951</v>
      </c>
      <c r="H494" s="24" t="s">
        <v>24</v>
      </c>
      <c r="I494" s="25">
        <v>2525000</v>
      </c>
      <c r="J494" s="25">
        <v>0</v>
      </c>
      <c r="K494" s="25">
        <v>0</v>
      </c>
      <c r="L494" s="27">
        <f t="shared" si="15"/>
        <v>2525000</v>
      </c>
      <c r="M494" s="28"/>
      <c r="N494" s="28"/>
      <c r="O494" s="28"/>
    </row>
    <row r="495" spans="1:15" x14ac:dyDescent="0.35">
      <c r="A495">
        <v>618</v>
      </c>
      <c r="B495" s="21">
        <v>1945</v>
      </c>
      <c r="C495" s="21" t="s">
        <v>17</v>
      </c>
      <c r="D495" s="64" t="s">
        <v>157</v>
      </c>
      <c r="E495" s="45">
        <v>2.5</v>
      </c>
      <c r="F495" s="28">
        <v>1951</v>
      </c>
      <c r="G495" s="28">
        <v>1953</v>
      </c>
      <c r="H495" s="24" t="s">
        <v>24</v>
      </c>
      <c r="I495" s="25">
        <v>2027500</v>
      </c>
      <c r="J495" s="25">
        <v>0</v>
      </c>
      <c r="K495" s="25">
        <v>0</v>
      </c>
      <c r="L495" s="27">
        <f t="shared" si="15"/>
        <v>2027500</v>
      </c>
      <c r="M495" s="28"/>
      <c r="N495" s="28"/>
      <c r="O495" s="28"/>
    </row>
    <row r="496" spans="1:15" x14ac:dyDescent="0.35">
      <c r="A496">
        <v>620</v>
      </c>
      <c r="B496" s="21">
        <v>1945</v>
      </c>
      <c r="C496" s="21" t="s">
        <v>17</v>
      </c>
      <c r="D496" s="64" t="s">
        <v>157</v>
      </c>
      <c r="E496" s="45">
        <v>2.5</v>
      </c>
      <c r="F496" s="21">
        <v>1952</v>
      </c>
      <c r="G496" s="21">
        <v>1954</v>
      </c>
      <c r="H496" s="24" t="s">
        <v>24</v>
      </c>
      <c r="I496" s="25">
        <v>2525000</v>
      </c>
      <c r="J496" s="25">
        <v>0</v>
      </c>
      <c r="K496" s="25">
        <v>0</v>
      </c>
      <c r="L496" s="27">
        <f t="shared" si="15"/>
        <v>2525000</v>
      </c>
      <c r="M496" s="28"/>
      <c r="N496" s="28"/>
      <c r="O496" s="28"/>
    </row>
    <row r="497" spans="1:15" x14ac:dyDescent="0.35">
      <c r="A497">
        <v>633</v>
      </c>
      <c r="B497" s="21">
        <v>1946</v>
      </c>
      <c r="C497" s="21" t="s">
        <v>17</v>
      </c>
      <c r="D497" s="64" t="s">
        <v>157</v>
      </c>
      <c r="E497" s="45">
        <v>2.5</v>
      </c>
      <c r="F497" s="21">
        <v>1945</v>
      </c>
      <c r="G497" s="28">
        <v>1947</v>
      </c>
      <c r="H497" s="24" t="s">
        <v>24</v>
      </c>
      <c r="I497" s="25">
        <v>2500000</v>
      </c>
      <c r="J497" s="25">
        <v>0</v>
      </c>
      <c r="K497" s="25">
        <v>0</v>
      </c>
      <c r="L497" s="27">
        <f t="shared" si="15"/>
        <v>2500000</v>
      </c>
      <c r="M497" s="28"/>
      <c r="N497" s="28"/>
      <c r="O497" s="28"/>
    </row>
    <row r="498" spans="1:15" x14ac:dyDescent="0.35">
      <c r="A498">
        <v>640</v>
      </c>
      <c r="B498" s="21">
        <v>1946</v>
      </c>
      <c r="C498" s="21" t="s">
        <v>17</v>
      </c>
      <c r="D498" s="64" t="s">
        <v>157</v>
      </c>
      <c r="E498" s="45">
        <v>2.5</v>
      </c>
      <c r="F498" s="28">
        <v>1949</v>
      </c>
      <c r="G498" s="28">
        <v>1951</v>
      </c>
      <c r="H498" s="24" t="s">
        <v>24</v>
      </c>
      <c r="I498" s="25">
        <v>2543750</v>
      </c>
      <c r="J498" s="25">
        <v>0</v>
      </c>
      <c r="K498" s="25">
        <v>0</v>
      </c>
      <c r="L498" s="27">
        <f t="shared" si="15"/>
        <v>2543750</v>
      </c>
      <c r="M498" s="28"/>
      <c r="N498" s="28"/>
      <c r="O498" s="28"/>
    </row>
    <row r="499" spans="1:15" x14ac:dyDescent="0.35">
      <c r="A499">
        <v>642</v>
      </c>
      <c r="B499" s="21">
        <v>1946</v>
      </c>
      <c r="C499" s="21" t="s">
        <v>17</v>
      </c>
      <c r="D499" s="64" t="s">
        <v>157</v>
      </c>
      <c r="E499" s="45">
        <v>2.5</v>
      </c>
      <c r="F499" s="21">
        <v>1952</v>
      </c>
      <c r="G499" s="21">
        <v>1954</v>
      </c>
      <c r="H499" s="24" t="s">
        <v>24</v>
      </c>
      <c r="I499" s="25">
        <v>2568750</v>
      </c>
      <c r="J499" s="25">
        <v>0</v>
      </c>
      <c r="K499" s="25">
        <v>0</v>
      </c>
      <c r="L499" s="27">
        <f t="shared" si="15"/>
        <v>2568750</v>
      </c>
      <c r="M499" s="28"/>
      <c r="N499" s="28"/>
      <c r="O499" s="28"/>
    </row>
    <row r="500" spans="1:15" x14ac:dyDescent="0.35">
      <c r="A500">
        <v>645</v>
      </c>
      <c r="B500" s="21">
        <v>1946</v>
      </c>
      <c r="C500" s="28" t="s">
        <v>17</v>
      </c>
      <c r="D500" s="64" t="s">
        <v>157</v>
      </c>
      <c r="E500" s="45">
        <v>2.5</v>
      </c>
      <c r="F500" s="21">
        <v>1954</v>
      </c>
      <c r="G500" s="28">
        <v>1956</v>
      </c>
      <c r="H500" s="24" t="s">
        <v>24</v>
      </c>
      <c r="I500" s="25">
        <v>2568750</v>
      </c>
      <c r="J500" s="25">
        <v>0</v>
      </c>
      <c r="K500" s="25">
        <v>0</v>
      </c>
      <c r="L500" s="27">
        <f t="shared" si="15"/>
        <v>2568750</v>
      </c>
      <c r="M500" s="28"/>
      <c r="N500" s="28"/>
      <c r="O500" s="28"/>
    </row>
    <row r="501" spans="1:15" x14ac:dyDescent="0.35">
      <c r="A501">
        <v>660</v>
      </c>
      <c r="B501" s="21">
        <v>1947</v>
      </c>
      <c r="C501" s="21" t="s">
        <v>17</v>
      </c>
      <c r="D501" s="64" t="s">
        <v>157</v>
      </c>
      <c r="E501" s="45">
        <v>2.5</v>
      </c>
      <c r="F501" s="28">
        <v>1949</v>
      </c>
      <c r="G501" s="28">
        <v>1951</v>
      </c>
      <c r="H501" s="24" t="s">
        <v>24</v>
      </c>
      <c r="I501" s="25">
        <v>2543750</v>
      </c>
      <c r="J501" s="25">
        <v>0</v>
      </c>
      <c r="K501" s="25">
        <v>0</v>
      </c>
      <c r="L501" s="27">
        <f t="shared" si="15"/>
        <v>2543750</v>
      </c>
      <c r="M501" s="28"/>
      <c r="N501" s="28"/>
      <c r="O501" s="28"/>
    </row>
    <row r="502" spans="1:15" x14ac:dyDescent="0.35">
      <c r="A502">
        <v>662</v>
      </c>
      <c r="B502" s="21">
        <v>1947</v>
      </c>
      <c r="C502" s="21" t="s">
        <v>17</v>
      </c>
      <c r="D502" s="64" t="s">
        <v>157</v>
      </c>
      <c r="E502" s="45">
        <v>2.5</v>
      </c>
      <c r="F502" s="21">
        <v>1951</v>
      </c>
      <c r="G502" s="28">
        <v>1953</v>
      </c>
      <c r="H502" s="24" t="s">
        <v>24</v>
      </c>
      <c r="I502" s="25">
        <v>1545000</v>
      </c>
      <c r="J502" s="25">
        <v>0</v>
      </c>
      <c r="K502" s="25">
        <v>0</v>
      </c>
      <c r="L502" s="27">
        <f t="shared" si="15"/>
        <v>1545000</v>
      </c>
      <c r="M502" s="28"/>
      <c r="N502" s="28"/>
      <c r="O502" s="28"/>
    </row>
    <row r="503" spans="1:15" x14ac:dyDescent="0.35">
      <c r="A503">
        <v>663</v>
      </c>
      <c r="B503" s="21">
        <v>1947</v>
      </c>
      <c r="C503" s="21" t="s">
        <v>17</v>
      </c>
      <c r="D503" s="64" t="s">
        <v>157</v>
      </c>
      <c r="E503" s="45">
        <v>2.5</v>
      </c>
      <c r="F503" s="21">
        <v>1952</v>
      </c>
      <c r="G503" s="21">
        <v>1954</v>
      </c>
      <c r="H503" s="24" t="s">
        <v>24</v>
      </c>
      <c r="I503" s="25">
        <v>2568750</v>
      </c>
      <c r="J503" s="25">
        <v>0</v>
      </c>
      <c r="K503" s="25">
        <v>0</v>
      </c>
      <c r="L503" s="27">
        <f t="shared" si="15"/>
        <v>2568750</v>
      </c>
      <c r="M503" s="28"/>
      <c r="N503" s="28"/>
      <c r="O503" s="28"/>
    </row>
    <row r="504" spans="1:15" x14ac:dyDescent="0.35">
      <c r="A504">
        <v>666</v>
      </c>
      <c r="B504" s="21">
        <v>1947</v>
      </c>
      <c r="C504" s="28" t="s">
        <v>17</v>
      </c>
      <c r="D504" s="64" t="s">
        <v>157</v>
      </c>
      <c r="E504" s="45">
        <v>2.5</v>
      </c>
      <c r="F504" s="21">
        <v>1954</v>
      </c>
      <c r="G504" s="28">
        <v>1956</v>
      </c>
      <c r="H504" s="24" t="s">
        <v>24</v>
      </c>
      <c r="I504" s="25">
        <v>2990025</v>
      </c>
      <c r="J504" s="25">
        <v>0</v>
      </c>
      <c r="K504" s="25">
        <v>0</v>
      </c>
      <c r="L504" s="27">
        <f t="shared" si="15"/>
        <v>2990025</v>
      </c>
      <c r="M504" s="28"/>
      <c r="N504" s="28"/>
      <c r="O504" s="28"/>
    </row>
    <row r="505" spans="1:15" x14ac:dyDescent="0.35">
      <c r="A505">
        <v>681</v>
      </c>
      <c r="B505" s="21">
        <v>1948</v>
      </c>
      <c r="C505" s="21" t="s">
        <v>17</v>
      </c>
      <c r="D505" s="64" t="s">
        <v>157</v>
      </c>
      <c r="E505" s="45">
        <v>2.5</v>
      </c>
      <c r="F505" s="28">
        <v>1949</v>
      </c>
      <c r="G505" s="28">
        <v>1951</v>
      </c>
      <c r="H505" s="24" t="s">
        <v>24</v>
      </c>
      <c r="I505" s="25">
        <v>2537500</v>
      </c>
      <c r="J505" s="25">
        <v>0</v>
      </c>
      <c r="K505" s="25">
        <v>0</v>
      </c>
      <c r="L505" s="27">
        <f t="shared" si="15"/>
        <v>2537500</v>
      </c>
      <c r="M505" s="28"/>
      <c r="N505" s="28"/>
      <c r="O505" s="28"/>
    </row>
    <row r="506" spans="1:15" x14ac:dyDescent="0.35">
      <c r="A506">
        <v>682</v>
      </c>
      <c r="B506" s="21">
        <v>1948</v>
      </c>
      <c r="C506" s="21" t="s">
        <v>17</v>
      </c>
      <c r="D506" s="64" t="s">
        <v>157</v>
      </c>
      <c r="E506" s="45">
        <v>2.5</v>
      </c>
      <c r="F506" s="21">
        <v>1951</v>
      </c>
      <c r="G506" s="28">
        <v>1953</v>
      </c>
      <c r="H506" s="24" t="s">
        <v>24</v>
      </c>
      <c r="I506" s="25">
        <v>1537500</v>
      </c>
      <c r="J506" s="25">
        <v>0</v>
      </c>
      <c r="K506" s="25">
        <v>0</v>
      </c>
      <c r="L506" s="27">
        <f t="shared" si="15"/>
        <v>1537500</v>
      </c>
      <c r="M506" s="28"/>
      <c r="N506" s="28"/>
      <c r="O506" s="28"/>
    </row>
    <row r="507" spans="1:15" x14ac:dyDescent="0.35">
      <c r="A507">
        <v>683</v>
      </c>
      <c r="B507" s="21">
        <v>1948</v>
      </c>
      <c r="C507" s="21" t="s">
        <v>17</v>
      </c>
      <c r="D507" s="64" t="s">
        <v>157</v>
      </c>
      <c r="E507" s="45">
        <v>2.5</v>
      </c>
      <c r="F507" s="21">
        <v>1952</v>
      </c>
      <c r="G507" s="21">
        <v>1954</v>
      </c>
      <c r="H507" s="24" t="s">
        <v>24</v>
      </c>
      <c r="I507" s="25">
        <v>2568750</v>
      </c>
      <c r="J507" s="25">
        <v>0</v>
      </c>
      <c r="K507" s="25">
        <v>0</v>
      </c>
      <c r="L507" s="27">
        <f t="shared" si="15"/>
        <v>2568750</v>
      </c>
      <c r="M507" s="28"/>
      <c r="N507" s="28"/>
      <c r="O507" s="28"/>
    </row>
    <row r="508" spans="1:15" x14ac:dyDescent="0.35">
      <c r="A508">
        <v>690</v>
      </c>
      <c r="B508" s="21">
        <v>1948</v>
      </c>
      <c r="C508" s="28" t="s">
        <v>17</v>
      </c>
      <c r="D508" s="64" t="s">
        <v>157</v>
      </c>
      <c r="E508" s="45">
        <v>2.5</v>
      </c>
      <c r="F508" s="21">
        <v>1954</v>
      </c>
      <c r="G508" s="21">
        <v>1956</v>
      </c>
      <c r="H508" s="24" t="s">
        <v>24</v>
      </c>
      <c r="I508" s="25">
        <v>2982750</v>
      </c>
      <c r="J508" s="25">
        <v>0</v>
      </c>
      <c r="K508" s="25">
        <v>0</v>
      </c>
      <c r="L508" s="27">
        <f t="shared" si="15"/>
        <v>2982750</v>
      </c>
      <c r="M508" s="28"/>
      <c r="N508" s="28"/>
      <c r="O508" s="28"/>
    </row>
    <row r="509" spans="1:15" x14ac:dyDescent="0.35">
      <c r="A509">
        <v>698</v>
      </c>
      <c r="B509" s="21">
        <v>1949</v>
      </c>
      <c r="C509" s="21" t="s">
        <v>17</v>
      </c>
      <c r="D509" s="64" t="s">
        <v>157</v>
      </c>
      <c r="E509" s="45">
        <v>2.5</v>
      </c>
      <c r="F509" s="28">
        <v>1949</v>
      </c>
      <c r="G509" s="28">
        <v>1951</v>
      </c>
      <c r="H509" s="24" t="s">
        <v>24</v>
      </c>
      <c r="I509" s="25">
        <v>4316125</v>
      </c>
      <c r="J509" s="25">
        <v>0</v>
      </c>
      <c r="K509" s="25">
        <v>0</v>
      </c>
      <c r="L509" s="27">
        <f t="shared" si="15"/>
        <v>4316125</v>
      </c>
      <c r="M509" s="28"/>
      <c r="N509" s="28"/>
      <c r="O509" s="28"/>
    </row>
    <row r="510" spans="1:15" x14ac:dyDescent="0.35">
      <c r="A510">
        <v>699</v>
      </c>
      <c r="B510" s="21">
        <v>1949</v>
      </c>
      <c r="C510" s="21" t="s">
        <v>17</v>
      </c>
      <c r="D510" s="64" t="s">
        <v>157</v>
      </c>
      <c r="E510" s="45">
        <v>2.5</v>
      </c>
      <c r="F510" s="21">
        <v>1951</v>
      </c>
      <c r="G510" s="28">
        <v>1953</v>
      </c>
      <c r="H510" s="24" t="s">
        <v>24</v>
      </c>
      <c r="I510" s="25">
        <v>2515625</v>
      </c>
      <c r="J510" s="25">
        <v>0</v>
      </c>
      <c r="K510" s="25">
        <v>0</v>
      </c>
      <c r="L510" s="27">
        <f t="shared" si="15"/>
        <v>2515625</v>
      </c>
      <c r="M510" s="28"/>
      <c r="N510" s="28"/>
      <c r="O510" s="28"/>
    </row>
    <row r="511" spans="1:15" x14ac:dyDescent="0.35">
      <c r="A511">
        <v>700</v>
      </c>
      <c r="B511" s="21">
        <v>1949</v>
      </c>
      <c r="C511" s="21" t="s">
        <v>17</v>
      </c>
      <c r="D511" s="64" t="s">
        <v>157</v>
      </c>
      <c r="E511" s="45">
        <v>2.5</v>
      </c>
      <c r="F511" s="21">
        <v>1952</v>
      </c>
      <c r="G511" s="21">
        <v>1954</v>
      </c>
      <c r="H511" s="24" t="s">
        <v>24</v>
      </c>
      <c r="I511" s="25">
        <v>2767187</v>
      </c>
      <c r="J511" s="25">
        <v>10</v>
      </c>
      <c r="K511" s="25">
        <v>0</v>
      </c>
      <c r="L511" s="27">
        <f t="shared" si="15"/>
        <v>2767187.5</v>
      </c>
      <c r="M511" s="28"/>
      <c r="N511" s="28"/>
      <c r="O511" s="28"/>
    </row>
    <row r="512" spans="1:15" x14ac:dyDescent="0.35">
      <c r="A512">
        <v>703</v>
      </c>
      <c r="B512" s="21">
        <v>1949</v>
      </c>
      <c r="C512" s="28" t="s">
        <v>17</v>
      </c>
      <c r="D512" s="64" t="s">
        <v>157</v>
      </c>
      <c r="E512" s="45">
        <v>2.5</v>
      </c>
      <c r="F512" s="21">
        <v>1954</v>
      </c>
      <c r="G512" s="21">
        <v>1956</v>
      </c>
      <c r="H512" s="24" t="s">
        <v>24</v>
      </c>
      <c r="I512" s="25">
        <v>3125550</v>
      </c>
      <c r="J512" s="25">
        <v>0</v>
      </c>
      <c r="K512" s="25">
        <v>0</v>
      </c>
      <c r="L512" s="27">
        <f t="shared" si="15"/>
        <v>3125550</v>
      </c>
      <c r="M512" s="28"/>
      <c r="N512" s="28"/>
      <c r="O512" s="28"/>
    </row>
    <row r="513" spans="1:15" x14ac:dyDescent="0.35">
      <c r="A513">
        <v>716</v>
      </c>
      <c r="B513" s="21">
        <v>1950</v>
      </c>
      <c r="C513" s="21" t="s">
        <v>17</v>
      </c>
      <c r="D513" s="64" t="s">
        <v>157</v>
      </c>
      <c r="E513" s="45">
        <v>2.5</v>
      </c>
      <c r="F513" s="21">
        <v>1951</v>
      </c>
      <c r="G513" s="28">
        <v>1953</v>
      </c>
      <c r="H513" s="24" t="s">
        <v>24</v>
      </c>
      <c r="I513" s="25">
        <v>2534375</v>
      </c>
      <c r="J513" s="25">
        <v>0</v>
      </c>
      <c r="K513" s="25">
        <v>0</v>
      </c>
      <c r="L513" s="27">
        <f t="shared" si="15"/>
        <v>2534375</v>
      </c>
      <c r="M513" s="28"/>
      <c r="N513" s="28"/>
      <c r="O513" s="28"/>
    </row>
    <row r="514" spans="1:15" x14ac:dyDescent="0.35">
      <c r="A514">
        <v>717</v>
      </c>
      <c r="B514" s="21">
        <v>1950</v>
      </c>
      <c r="C514" s="21" t="s">
        <v>17</v>
      </c>
      <c r="D514" s="64" t="s">
        <v>157</v>
      </c>
      <c r="E514" s="45">
        <v>2.5</v>
      </c>
      <c r="F514" s="21">
        <v>1952</v>
      </c>
      <c r="G514" s="21">
        <v>1954</v>
      </c>
      <c r="H514" s="24" t="s">
        <v>24</v>
      </c>
      <c r="I514" s="25">
        <v>3056250</v>
      </c>
      <c r="J514" s="25">
        <v>0</v>
      </c>
      <c r="K514" s="25">
        <v>0</v>
      </c>
      <c r="L514" s="27">
        <f t="shared" si="15"/>
        <v>3056250</v>
      </c>
      <c r="M514" s="28"/>
      <c r="N514" s="28"/>
      <c r="O514" s="28"/>
    </row>
    <row r="515" spans="1:15" x14ac:dyDescent="0.35">
      <c r="A515">
        <v>721</v>
      </c>
      <c r="B515" s="21">
        <v>1950</v>
      </c>
      <c r="C515" s="28" t="s">
        <v>17</v>
      </c>
      <c r="D515" s="64" t="s">
        <v>157</v>
      </c>
      <c r="E515" s="45">
        <v>2.5</v>
      </c>
      <c r="F515" s="21">
        <v>1954</v>
      </c>
      <c r="G515" s="21">
        <v>1956</v>
      </c>
      <c r="H515" s="24" t="s">
        <v>24</v>
      </c>
      <c r="I515" s="25">
        <v>3596250</v>
      </c>
      <c r="J515" s="25">
        <v>0</v>
      </c>
      <c r="K515" s="25">
        <v>0</v>
      </c>
      <c r="L515" s="27">
        <f t="shared" si="15"/>
        <v>3596250</v>
      </c>
      <c r="M515" s="28"/>
      <c r="N515" s="28"/>
      <c r="O515" s="28"/>
    </row>
    <row r="516" spans="1:15" x14ac:dyDescent="0.35">
      <c r="A516">
        <v>732</v>
      </c>
      <c r="B516" s="21">
        <v>1951</v>
      </c>
      <c r="C516" s="21" t="s">
        <v>17</v>
      </c>
      <c r="D516" s="64" t="s">
        <v>157</v>
      </c>
      <c r="E516" s="45">
        <v>2.5</v>
      </c>
      <c r="F516" s="21">
        <v>1951</v>
      </c>
      <c r="G516" s="28">
        <v>1953</v>
      </c>
      <c r="H516" s="24" t="s">
        <v>24</v>
      </c>
      <c r="I516" s="25">
        <v>1010000</v>
      </c>
      <c r="J516" s="25">
        <v>0</v>
      </c>
      <c r="K516" s="25">
        <v>0</v>
      </c>
      <c r="L516" s="27">
        <f t="shared" si="15"/>
        <v>1010000</v>
      </c>
      <c r="M516" s="28"/>
      <c r="N516" s="28"/>
      <c r="O516" s="28"/>
    </row>
    <row r="517" spans="1:15" x14ac:dyDescent="0.35">
      <c r="A517">
        <v>733</v>
      </c>
      <c r="B517" s="21">
        <v>1951</v>
      </c>
      <c r="C517" s="21" t="s">
        <v>17</v>
      </c>
      <c r="D517" s="64" t="s">
        <v>157</v>
      </c>
      <c r="E517" s="45">
        <v>2.5</v>
      </c>
      <c r="F517" s="21">
        <v>1952</v>
      </c>
      <c r="G517" s="21">
        <v>1954</v>
      </c>
      <c r="H517" s="24" t="s">
        <v>24</v>
      </c>
      <c r="I517" s="25">
        <v>3030000</v>
      </c>
      <c r="J517" s="25">
        <v>0</v>
      </c>
      <c r="K517" s="25">
        <v>0</v>
      </c>
      <c r="L517" s="27">
        <f t="shared" si="15"/>
        <v>3030000</v>
      </c>
      <c r="M517" s="28"/>
      <c r="N517" s="28"/>
      <c r="O517" s="28"/>
    </row>
    <row r="518" spans="1:15" x14ac:dyDescent="0.35">
      <c r="A518">
        <v>737</v>
      </c>
      <c r="B518" s="21">
        <v>1951</v>
      </c>
      <c r="C518" s="28" t="s">
        <v>17</v>
      </c>
      <c r="D518" s="64" t="s">
        <v>157</v>
      </c>
      <c r="E518" s="45">
        <v>2.5</v>
      </c>
      <c r="F518" s="21">
        <v>1954</v>
      </c>
      <c r="G518" s="21">
        <v>1956</v>
      </c>
      <c r="H518" s="24" t="s">
        <v>24</v>
      </c>
      <c r="I518" s="25">
        <v>3587500</v>
      </c>
      <c r="J518" s="25">
        <v>0</v>
      </c>
      <c r="K518" s="25">
        <v>0</v>
      </c>
      <c r="L518" s="27">
        <f t="shared" si="15"/>
        <v>3587500</v>
      </c>
      <c r="M518" s="28"/>
      <c r="N518" s="28"/>
      <c r="O518" s="28"/>
    </row>
    <row r="519" spans="1:15" x14ac:dyDescent="0.35">
      <c r="A519">
        <v>751</v>
      </c>
      <c r="B519" s="21">
        <v>1952</v>
      </c>
      <c r="C519" s="21" t="s">
        <v>17</v>
      </c>
      <c r="D519" s="64" t="s">
        <v>157</v>
      </c>
      <c r="E519" s="45">
        <v>2.5</v>
      </c>
      <c r="F519" s="21">
        <v>1952</v>
      </c>
      <c r="G519" s="21">
        <v>1954</v>
      </c>
      <c r="H519" s="24" t="s">
        <v>24</v>
      </c>
      <c r="I519" s="25">
        <v>2947500</v>
      </c>
      <c r="J519" s="25">
        <v>0</v>
      </c>
      <c r="K519" s="25">
        <v>0</v>
      </c>
      <c r="L519" s="27">
        <f t="shared" si="15"/>
        <v>2947500</v>
      </c>
      <c r="M519" s="28"/>
      <c r="N519" s="28"/>
      <c r="O519" s="28"/>
    </row>
    <row r="520" spans="1:15" x14ac:dyDescent="0.35">
      <c r="A520">
        <v>755</v>
      </c>
      <c r="B520" s="21">
        <v>1952</v>
      </c>
      <c r="C520" s="28" t="s">
        <v>17</v>
      </c>
      <c r="D520" s="64" t="s">
        <v>157</v>
      </c>
      <c r="E520" s="45">
        <v>2.5</v>
      </c>
      <c r="F520" s="21">
        <v>1954</v>
      </c>
      <c r="G520" s="21">
        <v>1956</v>
      </c>
      <c r="H520" s="24" t="s">
        <v>24</v>
      </c>
      <c r="I520" s="25">
        <v>4787500</v>
      </c>
      <c r="J520" s="25">
        <v>0</v>
      </c>
      <c r="K520" s="25">
        <v>0</v>
      </c>
      <c r="L520" s="27">
        <f t="shared" si="15"/>
        <v>4787500</v>
      </c>
      <c r="M520" s="28"/>
      <c r="N520" s="28"/>
      <c r="O520" s="28"/>
    </row>
    <row r="521" spans="1:15" x14ac:dyDescent="0.35">
      <c r="A521">
        <v>772</v>
      </c>
      <c r="B521" s="21">
        <v>1953</v>
      </c>
      <c r="C521" s="21" t="s">
        <v>17</v>
      </c>
      <c r="D521" s="64" t="s">
        <v>157</v>
      </c>
      <c r="E521" s="45">
        <v>2.5</v>
      </c>
      <c r="F521" s="21">
        <v>1952</v>
      </c>
      <c r="G521" s="21">
        <v>1954</v>
      </c>
      <c r="H521" s="24" t="s">
        <v>24</v>
      </c>
      <c r="I521" s="25">
        <v>3000000</v>
      </c>
      <c r="J521" s="25">
        <v>0</v>
      </c>
      <c r="K521" s="25">
        <v>0</v>
      </c>
      <c r="L521" s="27">
        <f t="shared" si="15"/>
        <v>3000000</v>
      </c>
      <c r="M521" s="28"/>
      <c r="N521" s="28"/>
      <c r="O521" s="28"/>
    </row>
    <row r="522" spans="1:15" x14ac:dyDescent="0.35">
      <c r="A522">
        <v>775</v>
      </c>
      <c r="B522" s="21">
        <v>1953</v>
      </c>
      <c r="C522" s="28" t="s">
        <v>17</v>
      </c>
      <c r="D522" s="64" t="s">
        <v>157</v>
      </c>
      <c r="E522" s="45">
        <v>2.5</v>
      </c>
      <c r="F522" s="21">
        <v>1954</v>
      </c>
      <c r="G522" s="21">
        <v>1956</v>
      </c>
      <c r="H522" s="24" t="s">
        <v>24</v>
      </c>
      <c r="I522" s="25">
        <v>5000000</v>
      </c>
      <c r="J522" s="25">
        <v>0</v>
      </c>
      <c r="K522" s="25">
        <v>0</v>
      </c>
      <c r="L522" s="27">
        <f t="shared" si="15"/>
        <v>5000000</v>
      </c>
      <c r="M522" s="28"/>
      <c r="N522" s="28"/>
      <c r="O522" s="28"/>
    </row>
    <row r="523" spans="1:15" x14ac:dyDescent="0.35">
      <c r="A523">
        <v>792</v>
      </c>
      <c r="B523" s="21">
        <v>1954</v>
      </c>
      <c r="C523" s="28" t="s">
        <v>17</v>
      </c>
      <c r="D523" s="64" t="s">
        <v>157</v>
      </c>
      <c r="E523" s="45">
        <v>2.5</v>
      </c>
      <c r="F523" s="21">
        <v>1954</v>
      </c>
      <c r="G523" s="21">
        <v>1956</v>
      </c>
      <c r="H523" s="24" t="s">
        <v>24</v>
      </c>
      <c r="I523" s="25">
        <v>5037500</v>
      </c>
      <c r="J523" s="25">
        <v>0</v>
      </c>
      <c r="K523" s="25">
        <v>0</v>
      </c>
      <c r="L523" s="27">
        <f t="shared" si="15"/>
        <v>5037500</v>
      </c>
      <c r="M523" s="28"/>
      <c r="N523" s="28"/>
      <c r="O523" s="28"/>
    </row>
    <row r="524" spans="1:15" x14ac:dyDescent="0.35">
      <c r="A524">
        <v>809</v>
      </c>
      <c r="B524" s="21">
        <v>1955</v>
      </c>
      <c r="C524" s="28" t="s">
        <v>17</v>
      </c>
      <c r="D524" s="64" t="s">
        <v>157</v>
      </c>
      <c r="E524" s="45">
        <v>2.5</v>
      </c>
      <c r="F524" s="21">
        <v>1954</v>
      </c>
      <c r="G524" s="21">
        <v>1956</v>
      </c>
      <c r="H524" s="24" t="s">
        <v>24</v>
      </c>
      <c r="I524" s="25">
        <v>4925000</v>
      </c>
      <c r="J524" s="25">
        <v>0</v>
      </c>
      <c r="K524" s="25">
        <v>0</v>
      </c>
      <c r="L524" s="27">
        <f t="shared" ref="L524:L587" si="16">I524+J524/20+K524/240</f>
        <v>4925000</v>
      </c>
      <c r="M524" s="28"/>
      <c r="N524" s="28"/>
      <c r="O524" s="28"/>
    </row>
    <row r="525" spans="1:15" x14ac:dyDescent="0.35">
      <c r="A525">
        <v>826</v>
      </c>
      <c r="B525" s="21">
        <v>1956</v>
      </c>
      <c r="C525" s="28" t="s">
        <v>17</v>
      </c>
      <c r="D525" s="64" t="s">
        <v>157</v>
      </c>
      <c r="E525" s="45">
        <v>2.5</v>
      </c>
      <c r="F525" s="28">
        <v>1954</v>
      </c>
      <c r="G525" s="28">
        <v>1956</v>
      </c>
      <c r="H525" s="24" t="s">
        <v>24</v>
      </c>
      <c r="I525" s="25">
        <v>5985000</v>
      </c>
      <c r="J525" s="25">
        <v>0</v>
      </c>
      <c r="K525" s="25">
        <v>0</v>
      </c>
      <c r="L525" s="27">
        <f t="shared" si="16"/>
        <v>5985000</v>
      </c>
      <c r="M525" s="28"/>
      <c r="N525" s="28"/>
      <c r="O525" s="28"/>
    </row>
    <row r="526" spans="1:15" x14ac:dyDescent="0.35">
      <c r="A526">
        <v>715</v>
      </c>
      <c r="B526" s="21">
        <v>1950</v>
      </c>
      <c r="C526" s="21" t="s">
        <v>65</v>
      </c>
      <c r="D526" s="64" t="s">
        <v>157</v>
      </c>
      <c r="E526" s="45">
        <v>2.5</v>
      </c>
      <c r="F526" s="28">
        <v>1949</v>
      </c>
      <c r="G526" s="28">
        <v>1951</v>
      </c>
      <c r="H526" s="24" t="s">
        <v>24</v>
      </c>
      <c r="I526" s="25">
        <v>1980000</v>
      </c>
      <c r="J526" s="25">
        <v>0</v>
      </c>
      <c r="K526" s="25">
        <v>0</v>
      </c>
      <c r="L526" s="27">
        <f t="shared" si="16"/>
        <v>1980000</v>
      </c>
      <c r="M526" s="28"/>
      <c r="N526" s="28"/>
      <c r="O526" s="28"/>
    </row>
    <row r="527" spans="1:15" x14ac:dyDescent="0.35">
      <c r="A527">
        <v>714</v>
      </c>
      <c r="B527" s="21">
        <v>1950</v>
      </c>
      <c r="C527" s="21" t="s">
        <v>64</v>
      </c>
      <c r="D527" s="64" t="s">
        <v>157</v>
      </c>
      <c r="E527" s="45">
        <v>2.5</v>
      </c>
      <c r="F527" s="28">
        <v>1949</v>
      </c>
      <c r="G527" s="28">
        <v>1951</v>
      </c>
      <c r="H527" s="24" t="s">
        <v>24</v>
      </c>
      <c r="I527" s="25">
        <v>1006250</v>
      </c>
      <c r="J527" s="25">
        <v>0</v>
      </c>
      <c r="K527" s="25">
        <v>0</v>
      </c>
      <c r="L527" s="27">
        <f t="shared" si="16"/>
        <v>1006250</v>
      </c>
      <c r="M527" s="28"/>
      <c r="N527" s="28"/>
      <c r="O527" s="28"/>
    </row>
    <row r="528" spans="1:15" x14ac:dyDescent="0.35">
      <c r="A528">
        <v>113</v>
      </c>
      <c r="B528" s="21">
        <v>1928</v>
      </c>
      <c r="C528" s="28" t="s">
        <v>33</v>
      </c>
      <c r="D528" s="64" t="s">
        <v>155</v>
      </c>
      <c r="E528" s="45">
        <v>5</v>
      </c>
      <c r="F528" s="28">
        <v>1946</v>
      </c>
      <c r="G528" s="28"/>
      <c r="H528" s="24" t="s">
        <v>24</v>
      </c>
      <c r="I528" s="25">
        <v>18128</v>
      </c>
      <c r="J528" s="25">
        <v>0</v>
      </c>
      <c r="K528" s="25">
        <v>0</v>
      </c>
      <c r="L528" s="27">
        <f t="shared" si="16"/>
        <v>18128</v>
      </c>
      <c r="M528" s="28"/>
      <c r="N528" s="28"/>
      <c r="O528" s="28"/>
    </row>
    <row r="529" spans="1:15" x14ac:dyDescent="0.35">
      <c r="A529">
        <v>114</v>
      </c>
      <c r="B529" s="21">
        <v>1928</v>
      </c>
      <c r="C529" s="28" t="s">
        <v>33</v>
      </c>
      <c r="D529" s="64" t="s">
        <v>155</v>
      </c>
      <c r="E529" s="45">
        <v>4.5</v>
      </c>
      <c r="F529" s="28">
        <v>1945</v>
      </c>
      <c r="G529" s="28"/>
      <c r="H529" s="24" t="s">
        <v>24</v>
      </c>
      <c r="I529" s="25">
        <v>2910</v>
      </c>
      <c r="J529" s="25">
        <v>0</v>
      </c>
      <c r="K529" s="25">
        <v>0</v>
      </c>
      <c r="L529" s="27">
        <f t="shared" si="16"/>
        <v>2910</v>
      </c>
      <c r="M529" s="28"/>
      <c r="N529" s="28"/>
      <c r="O529" s="28"/>
    </row>
    <row r="530" spans="1:15" x14ac:dyDescent="0.35">
      <c r="A530">
        <v>115</v>
      </c>
      <c r="B530" s="21">
        <v>1928</v>
      </c>
      <c r="C530" s="28" t="s">
        <v>33</v>
      </c>
      <c r="D530" s="64" t="s">
        <v>155</v>
      </c>
      <c r="E530" s="45">
        <v>4.5</v>
      </c>
      <c r="F530" s="28">
        <v>1944</v>
      </c>
      <c r="G530" s="28"/>
      <c r="H530" s="24" t="s">
        <v>24</v>
      </c>
      <c r="I530" s="25">
        <v>1455</v>
      </c>
      <c r="J530" s="25">
        <v>0</v>
      </c>
      <c r="K530" s="25">
        <v>0</v>
      </c>
      <c r="L530" s="27">
        <f t="shared" si="16"/>
        <v>1455</v>
      </c>
      <c r="M530" s="28"/>
      <c r="N530" s="28"/>
      <c r="O530" s="28"/>
    </row>
    <row r="531" spans="1:15" x14ac:dyDescent="0.35">
      <c r="A531">
        <v>116</v>
      </c>
      <c r="B531" s="21">
        <v>1928</v>
      </c>
      <c r="C531" s="28" t="s">
        <v>33</v>
      </c>
      <c r="D531" s="64" t="s">
        <v>155</v>
      </c>
      <c r="E531" s="45">
        <v>4.5</v>
      </c>
      <c r="F531" s="28">
        <v>1947</v>
      </c>
      <c r="G531" s="28"/>
      <c r="H531" s="24" t="s">
        <v>24</v>
      </c>
      <c r="I531" s="25">
        <v>13422</v>
      </c>
      <c r="J531" s="25">
        <v>10</v>
      </c>
      <c r="K531" s="25">
        <v>0</v>
      </c>
      <c r="L531" s="27">
        <f t="shared" si="16"/>
        <v>13422.5</v>
      </c>
      <c r="M531" s="28"/>
      <c r="N531" s="28"/>
      <c r="O531" s="28"/>
    </row>
    <row r="532" spans="1:15" x14ac:dyDescent="0.35">
      <c r="A532">
        <v>142</v>
      </c>
      <c r="B532" s="21">
        <v>1929</v>
      </c>
      <c r="C532" s="28" t="s">
        <v>33</v>
      </c>
      <c r="D532" s="64" t="s">
        <v>155</v>
      </c>
      <c r="E532" s="45">
        <v>4.5</v>
      </c>
      <c r="F532" s="28">
        <v>1944</v>
      </c>
      <c r="G532" s="28"/>
      <c r="H532" s="24" t="s">
        <v>24</v>
      </c>
      <c r="I532" s="25">
        <v>20640</v>
      </c>
      <c r="J532" s="25">
        <v>0</v>
      </c>
      <c r="K532" s="25">
        <v>0</v>
      </c>
      <c r="L532" s="27">
        <f t="shared" si="16"/>
        <v>20640</v>
      </c>
      <c r="M532" s="28"/>
      <c r="N532" s="28"/>
      <c r="O532" s="28"/>
    </row>
    <row r="533" spans="1:15" x14ac:dyDescent="0.35">
      <c r="A533">
        <v>143</v>
      </c>
      <c r="B533" s="21">
        <v>1929</v>
      </c>
      <c r="C533" s="28" t="s">
        <v>33</v>
      </c>
      <c r="D533" s="64" t="s">
        <v>155</v>
      </c>
      <c r="E533" s="45">
        <v>4.5</v>
      </c>
      <c r="F533" s="28">
        <v>1945</v>
      </c>
      <c r="G533" s="28"/>
      <c r="H533" s="24" t="s">
        <v>24</v>
      </c>
      <c r="I533" s="25">
        <v>2880</v>
      </c>
      <c r="J533" s="25">
        <v>0</v>
      </c>
      <c r="K533" s="25">
        <v>0</v>
      </c>
      <c r="L533" s="27">
        <f t="shared" si="16"/>
        <v>2880</v>
      </c>
      <c r="M533" s="28"/>
      <c r="N533" s="28"/>
      <c r="O533" s="28"/>
    </row>
    <row r="534" spans="1:15" x14ac:dyDescent="0.35">
      <c r="A534">
        <v>144</v>
      </c>
      <c r="B534" s="21">
        <v>1929</v>
      </c>
      <c r="C534" s="28" t="s">
        <v>33</v>
      </c>
      <c r="D534" s="64" t="s">
        <v>155</v>
      </c>
      <c r="E534" s="45">
        <v>5</v>
      </c>
      <c r="F534" s="28">
        <v>1946</v>
      </c>
      <c r="G534" s="28"/>
      <c r="H534" s="24" t="s">
        <v>24</v>
      </c>
      <c r="I534" s="25">
        <v>17952</v>
      </c>
      <c r="J534" s="25">
        <v>0</v>
      </c>
      <c r="K534" s="25">
        <v>0</v>
      </c>
      <c r="L534" s="27">
        <f t="shared" si="16"/>
        <v>17952</v>
      </c>
      <c r="M534" s="28"/>
      <c r="N534" s="28"/>
      <c r="O534" s="28"/>
    </row>
    <row r="535" spans="1:15" x14ac:dyDescent="0.35">
      <c r="A535">
        <v>145</v>
      </c>
      <c r="B535" s="21">
        <v>1929</v>
      </c>
      <c r="C535" s="28" t="s">
        <v>33</v>
      </c>
      <c r="D535" s="64" t="s">
        <v>155</v>
      </c>
      <c r="E535" s="45">
        <v>4.5</v>
      </c>
      <c r="F535" s="28">
        <v>1947</v>
      </c>
      <c r="G535" s="28"/>
      <c r="H535" s="24" t="s">
        <v>24</v>
      </c>
      <c r="I535" s="25">
        <v>18050</v>
      </c>
      <c r="J535" s="25">
        <v>0</v>
      </c>
      <c r="K535" s="25">
        <v>0</v>
      </c>
      <c r="L535" s="27">
        <f t="shared" si="16"/>
        <v>18050</v>
      </c>
      <c r="M535" s="28"/>
      <c r="N535" s="28"/>
      <c r="O535" s="28"/>
    </row>
    <row r="536" spans="1:15" x14ac:dyDescent="0.35">
      <c r="A536">
        <v>146</v>
      </c>
      <c r="B536" s="21">
        <v>1929</v>
      </c>
      <c r="C536" s="28" t="s">
        <v>33</v>
      </c>
      <c r="D536" s="64" t="s">
        <v>155</v>
      </c>
      <c r="E536" s="45">
        <v>4.5</v>
      </c>
      <c r="F536" s="28">
        <v>1948</v>
      </c>
      <c r="G536" s="28">
        <v>1958</v>
      </c>
      <c r="H536" s="24" t="s">
        <v>24</v>
      </c>
      <c r="I536" s="25">
        <v>23750</v>
      </c>
      <c r="J536" s="25">
        <v>0</v>
      </c>
      <c r="K536" s="25">
        <v>0</v>
      </c>
      <c r="L536" s="27">
        <f t="shared" si="16"/>
        <v>23750</v>
      </c>
      <c r="M536" s="28"/>
      <c r="N536" s="28"/>
      <c r="O536" s="28"/>
    </row>
    <row r="537" spans="1:15" x14ac:dyDescent="0.35">
      <c r="A537">
        <v>182</v>
      </c>
      <c r="B537" s="21">
        <v>1930</v>
      </c>
      <c r="C537" s="28" t="s">
        <v>33</v>
      </c>
      <c r="D537" s="64" t="s">
        <v>155</v>
      </c>
      <c r="E537" s="45">
        <v>4.5</v>
      </c>
      <c r="F537" s="28">
        <v>1944</v>
      </c>
      <c r="G537" s="28"/>
      <c r="H537" s="24" t="s">
        <v>24</v>
      </c>
      <c r="I537" s="25">
        <v>20640</v>
      </c>
      <c r="J537" s="25">
        <v>0</v>
      </c>
      <c r="K537" s="25">
        <v>0</v>
      </c>
      <c r="L537" s="27">
        <f t="shared" si="16"/>
        <v>20640</v>
      </c>
      <c r="M537" s="28"/>
      <c r="N537" s="28"/>
      <c r="O537" s="28"/>
    </row>
    <row r="538" spans="1:15" x14ac:dyDescent="0.35">
      <c r="A538">
        <v>183</v>
      </c>
      <c r="B538" s="21">
        <v>1930</v>
      </c>
      <c r="C538" s="28" t="s">
        <v>33</v>
      </c>
      <c r="D538" s="64" t="s">
        <v>155</v>
      </c>
      <c r="E538" s="45">
        <v>4.5</v>
      </c>
      <c r="F538" s="28">
        <v>1945</v>
      </c>
      <c r="G538" s="28"/>
      <c r="H538" s="24" t="s">
        <v>24</v>
      </c>
      <c r="I538" s="25">
        <v>2880</v>
      </c>
      <c r="J538" s="25">
        <v>0</v>
      </c>
      <c r="K538" s="25">
        <v>0</v>
      </c>
      <c r="L538" s="27">
        <f t="shared" si="16"/>
        <v>2880</v>
      </c>
      <c r="M538" s="28"/>
      <c r="N538" s="28"/>
      <c r="O538" s="28"/>
    </row>
    <row r="539" spans="1:15" x14ac:dyDescent="0.35">
      <c r="A539">
        <v>184</v>
      </c>
      <c r="B539" s="21">
        <v>1930</v>
      </c>
      <c r="C539" s="28" t="s">
        <v>33</v>
      </c>
      <c r="D539" s="64" t="s">
        <v>155</v>
      </c>
      <c r="E539" s="45">
        <v>5</v>
      </c>
      <c r="F539" s="28">
        <v>1946</v>
      </c>
      <c r="G539" s="28"/>
      <c r="H539" s="24" t="s">
        <v>24</v>
      </c>
      <c r="I539" s="25">
        <v>17600</v>
      </c>
      <c r="J539" s="25">
        <v>0</v>
      </c>
      <c r="K539" s="25">
        <v>0</v>
      </c>
      <c r="L539" s="27">
        <f t="shared" si="16"/>
        <v>17600</v>
      </c>
      <c r="M539" s="28"/>
      <c r="N539" s="28"/>
      <c r="O539" s="28"/>
    </row>
    <row r="540" spans="1:15" x14ac:dyDescent="0.35">
      <c r="A540">
        <v>185</v>
      </c>
      <c r="B540" s="21">
        <v>1930</v>
      </c>
      <c r="C540" s="28" t="s">
        <v>33</v>
      </c>
      <c r="D540" s="64" t="s">
        <v>155</v>
      </c>
      <c r="E540" s="45">
        <v>4.5</v>
      </c>
      <c r="F540" s="28">
        <v>1947</v>
      </c>
      <c r="G540" s="28"/>
      <c r="H540" s="24" t="s">
        <v>24</v>
      </c>
      <c r="I540" s="25">
        <v>17860</v>
      </c>
      <c r="J540" s="25">
        <v>0</v>
      </c>
      <c r="K540" s="25">
        <v>0</v>
      </c>
      <c r="L540" s="27">
        <f t="shared" si="16"/>
        <v>17860</v>
      </c>
      <c r="M540" s="28"/>
      <c r="N540" s="28"/>
      <c r="O540" s="28"/>
    </row>
    <row r="541" spans="1:15" x14ac:dyDescent="0.35">
      <c r="A541">
        <v>186</v>
      </c>
      <c r="B541" s="21">
        <v>1930</v>
      </c>
      <c r="C541" s="28" t="s">
        <v>33</v>
      </c>
      <c r="D541" s="64" t="s">
        <v>155</v>
      </c>
      <c r="E541" s="45">
        <v>4.5</v>
      </c>
      <c r="F541" s="28">
        <v>1948</v>
      </c>
      <c r="G541" s="28">
        <v>1958</v>
      </c>
      <c r="H541" s="24" t="s">
        <v>24</v>
      </c>
      <c r="I541" s="25">
        <v>23500</v>
      </c>
      <c r="J541" s="25">
        <v>0</v>
      </c>
      <c r="K541" s="25">
        <v>0</v>
      </c>
      <c r="L541" s="27">
        <f t="shared" si="16"/>
        <v>23500</v>
      </c>
      <c r="M541" s="28"/>
      <c r="N541" s="28"/>
      <c r="O541" s="28"/>
    </row>
    <row r="542" spans="1:15" x14ac:dyDescent="0.35">
      <c r="A542">
        <v>214</v>
      </c>
      <c r="B542" s="21">
        <v>1931</v>
      </c>
      <c r="C542" s="28" t="s">
        <v>33</v>
      </c>
      <c r="D542" s="64" t="s">
        <v>155</v>
      </c>
      <c r="E542" s="45">
        <v>4.5</v>
      </c>
      <c r="F542" s="28">
        <v>1944</v>
      </c>
      <c r="G542" s="28"/>
      <c r="H542" s="24" t="s">
        <v>24</v>
      </c>
      <c r="I542" s="25">
        <v>20102</v>
      </c>
      <c r="J542" s="25">
        <v>10</v>
      </c>
      <c r="K542" s="25">
        <v>0</v>
      </c>
      <c r="L542" s="27">
        <f t="shared" si="16"/>
        <v>20102.5</v>
      </c>
      <c r="M542" s="28"/>
      <c r="N542" s="28"/>
      <c r="O542" s="28"/>
    </row>
    <row r="543" spans="1:15" x14ac:dyDescent="0.35">
      <c r="A543">
        <v>215</v>
      </c>
      <c r="B543" s="21">
        <v>1931</v>
      </c>
      <c r="C543" s="28" t="s">
        <v>33</v>
      </c>
      <c r="D543" s="64" t="s">
        <v>155</v>
      </c>
      <c r="E543" s="45">
        <v>4.5</v>
      </c>
      <c r="F543" s="28">
        <v>1945</v>
      </c>
      <c r="G543" s="28"/>
      <c r="H543" s="24" t="s">
        <v>24</v>
      </c>
      <c r="I543" s="25">
        <v>2805</v>
      </c>
      <c r="J543" s="25">
        <v>0</v>
      </c>
      <c r="K543" s="25">
        <v>0</v>
      </c>
      <c r="L543" s="27">
        <f t="shared" si="16"/>
        <v>2805</v>
      </c>
      <c r="M543" s="28"/>
      <c r="N543" s="28"/>
      <c r="O543" s="28"/>
    </row>
    <row r="544" spans="1:15" x14ac:dyDescent="0.35">
      <c r="A544">
        <v>216</v>
      </c>
      <c r="B544" s="21">
        <v>1931</v>
      </c>
      <c r="C544" s="28" t="s">
        <v>33</v>
      </c>
      <c r="D544" s="64" t="s">
        <v>155</v>
      </c>
      <c r="E544" s="45">
        <v>5</v>
      </c>
      <c r="F544" s="28">
        <v>1946</v>
      </c>
      <c r="G544" s="28"/>
      <c r="H544" s="24" t="s">
        <v>24</v>
      </c>
      <c r="I544" s="25">
        <v>17688</v>
      </c>
      <c r="J544" s="25">
        <v>0</v>
      </c>
      <c r="K544" s="25">
        <v>0</v>
      </c>
      <c r="L544" s="27">
        <f t="shared" si="16"/>
        <v>17688</v>
      </c>
      <c r="M544" s="28"/>
      <c r="N544" s="28"/>
      <c r="O544" s="28"/>
    </row>
    <row r="545" spans="1:15" x14ac:dyDescent="0.35">
      <c r="A545">
        <v>217</v>
      </c>
      <c r="B545" s="21">
        <v>1931</v>
      </c>
      <c r="C545" s="28" t="s">
        <v>33</v>
      </c>
      <c r="D545" s="64" t="s">
        <v>155</v>
      </c>
      <c r="E545" s="45">
        <v>4.5</v>
      </c>
      <c r="F545" s="28">
        <v>1947</v>
      </c>
      <c r="G545" s="28"/>
      <c r="H545" s="24" t="s">
        <v>24</v>
      </c>
      <c r="I545" s="25">
        <v>17765</v>
      </c>
      <c r="J545" s="25">
        <v>0</v>
      </c>
      <c r="K545" s="25">
        <v>0</v>
      </c>
      <c r="L545" s="27">
        <f t="shared" si="16"/>
        <v>17765</v>
      </c>
      <c r="M545" s="28"/>
      <c r="N545" s="28"/>
      <c r="O545" s="28"/>
    </row>
    <row r="546" spans="1:15" x14ac:dyDescent="0.35">
      <c r="A546">
        <v>218</v>
      </c>
      <c r="B546" s="21">
        <v>1931</v>
      </c>
      <c r="C546" s="28" t="s">
        <v>33</v>
      </c>
      <c r="D546" s="64" t="s">
        <v>155</v>
      </c>
      <c r="E546" s="45">
        <v>4.5</v>
      </c>
      <c r="F546" s="28">
        <v>1948</v>
      </c>
      <c r="G546" s="28">
        <v>1958</v>
      </c>
      <c r="H546" s="24" t="s">
        <v>24</v>
      </c>
      <c r="I546" s="25">
        <v>23375</v>
      </c>
      <c r="J546" s="25">
        <v>0</v>
      </c>
      <c r="K546" s="25">
        <v>0</v>
      </c>
      <c r="L546" s="27">
        <f t="shared" si="16"/>
        <v>23375</v>
      </c>
      <c r="M546" s="28"/>
      <c r="N546" s="28"/>
      <c r="O546" s="28"/>
    </row>
    <row r="547" spans="1:15" x14ac:dyDescent="0.35">
      <c r="A547">
        <v>240</v>
      </c>
      <c r="B547" s="21">
        <v>1932</v>
      </c>
      <c r="C547" s="28" t="s">
        <v>33</v>
      </c>
      <c r="D547" s="64" t="s">
        <v>155</v>
      </c>
      <c r="E547" s="45">
        <v>4.5</v>
      </c>
      <c r="F547" s="28">
        <v>1944</v>
      </c>
      <c r="G547" s="28"/>
      <c r="H547" s="24" t="s">
        <v>24</v>
      </c>
      <c r="I547" s="25">
        <v>19350</v>
      </c>
      <c r="J547" s="25">
        <v>0</v>
      </c>
      <c r="K547" s="25">
        <v>0</v>
      </c>
      <c r="L547" s="27">
        <f t="shared" si="16"/>
        <v>19350</v>
      </c>
      <c r="M547" s="28"/>
      <c r="N547" s="28"/>
      <c r="O547" s="28"/>
    </row>
    <row r="548" spans="1:15" x14ac:dyDescent="0.35">
      <c r="A548">
        <v>241</v>
      </c>
      <c r="B548" s="21">
        <v>1932</v>
      </c>
      <c r="C548" s="28" t="s">
        <v>33</v>
      </c>
      <c r="D548" s="64" t="s">
        <v>155</v>
      </c>
      <c r="E548" s="45">
        <v>4.5</v>
      </c>
      <c r="F548" s="28">
        <v>1945</v>
      </c>
      <c r="G548" s="28"/>
      <c r="H548" s="24" t="s">
        <v>24</v>
      </c>
      <c r="I548" s="25">
        <v>2730</v>
      </c>
      <c r="J548" s="25">
        <v>0</v>
      </c>
      <c r="K548" s="25">
        <v>0</v>
      </c>
      <c r="L548" s="27">
        <f t="shared" si="16"/>
        <v>2730</v>
      </c>
      <c r="M548" s="28"/>
      <c r="N548" s="28"/>
      <c r="O548" s="28"/>
    </row>
    <row r="549" spans="1:15" x14ac:dyDescent="0.35">
      <c r="A549">
        <v>242</v>
      </c>
      <c r="B549" s="21">
        <v>1932</v>
      </c>
      <c r="C549" s="28" t="s">
        <v>33</v>
      </c>
      <c r="D549" s="64" t="s">
        <v>155</v>
      </c>
      <c r="E549" s="45">
        <v>5</v>
      </c>
      <c r="F549" s="28">
        <v>1946</v>
      </c>
      <c r="G549" s="28"/>
      <c r="H549" s="24" t="s">
        <v>24</v>
      </c>
      <c r="I549" s="25">
        <v>6804</v>
      </c>
      <c r="J549" s="25">
        <v>5</v>
      </c>
      <c r="K549" s="25">
        <v>0</v>
      </c>
      <c r="L549" s="27">
        <f t="shared" si="16"/>
        <v>6804.25</v>
      </c>
      <c r="M549" s="28"/>
      <c r="N549" s="28"/>
      <c r="O549" s="28"/>
    </row>
    <row r="550" spans="1:15" x14ac:dyDescent="0.35">
      <c r="A550">
        <v>243</v>
      </c>
      <c r="B550" s="21">
        <v>1932</v>
      </c>
      <c r="C550" s="28" t="s">
        <v>33</v>
      </c>
      <c r="D550" s="64" t="s">
        <v>155</v>
      </c>
      <c r="E550" s="45">
        <v>4.5</v>
      </c>
      <c r="F550" s="28">
        <v>1947</v>
      </c>
      <c r="G550" s="28"/>
      <c r="H550" s="24" t="s">
        <v>24</v>
      </c>
      <c r="I550" s="25">
        <v>17195</v>
      </c>
      <c r="J550" s="25">
        <v>0</v>
      </c>
      <c r="K550" s="25">
        <v>0</v>
      </c>
      <c r="L550" s="27">
        <f t="shared" si="16"/>
        <v>17195</v>
      </c>
      <c r="M550" s="28"/>
      <c r="N550" s="28"/>
      <c r="O550" s="28"/>
    </row>
    <row r="551" spans="1:15" x14ac:dyDescent="0.35">
      <c r="A551">
        <v>244</v>
      </c>
      <c r="B551" s="21">
        <v>1932</v>
      </c>
      <c r="C551" s="28" t="s">
        <v>33</v>
      </c>
      <c r="D551" s="64" t="s">
        <v>155</v>
      </c>
      <c r="E551" s="45">
        <v>4.5</v>
      </c>
      <c r="F551" s="28">
        <v>1948</v>
      </c>
      <c r="G551" s="28">
        <v>1958</v>
      </c>
      <c r="H551" s="24" t="s">
        <v>24</v>
      </c>
      <c r="I551" s="25">
        <v>22375</v>
      </c>
      <c r="J551" s="25">
        <v>0</v>
      </c>
      <c r="K551" s="25">
        <v>0</v>
      </c>
      <c r="L551" s="27">
        <f t="shared" si="16"/>
        <v>22375</v>
      </c>
      <c r="M551" s="28"/>
      <c r="N551" s="28"/>
      <c r="O551" s="28"/>
    </row>
    <row r="552" spans="1:15" x14ac:dyDescent="0.35">
      <c r="A552">
        <v>263</v>
      </c>
      <c r="B552" s="21">
        <v>1933</v>
      </c>
      <c r="C552" s="28" t="s">
        <v>33</v>
      </c>
      <c r="D552" s="64" t="s">
        <v>155</v>
      </c>
      <c r="E552" s="45">
        <v>4.5</v>
      </c>
      <c r="F552" s="28">
        <v>1944</v>
      </c>
      <c r="G552" s="28"/>
      <c r="H552" s="24" t="s">
        <v>24</v>
      </c>
      <c r="I552" s="25">
        <v>22145</v>
      </c>
      <c r="J552" s="25">
        <v>0</v>
      </c>
      <c r="K552" s="25">
        <v>0</v>
      </c>
      <c r="L552" s="27">
        <f t="shared" si="16"/>
        <v>22145</v>
      </c>
      <c r="M552" s="28"/>
      <c r="N552" s="28"/>
      <c r="O552" s="28"/>
    </row>
    <row r="553" spans="1:15" x14ac:dyDescent="0.35">
      <c r="A553">
        <v>264</v>
      </c>
      <c r="B553" s="21">
        <v>1933</v>
      </c>
      <c r="C553" s="28" t="s">
        <v>33</v>
      </c>
      <c r="D553" s="64" t="s">
        <v>155</v>
      </c>
      <c r="E553" s="45">
        <v>4.5</v>
      </c>
      <c r="F553" s="28">
        <v>1945</v>
      </c>
      <c r="G553" s="28"/>
      <c r="H553" s="24" t="s">
        <v>24</v>
      </c>
      <c r="I553" s="25">
        <v>3090</v>
      </c>
      <c r="J553" s="25">
        <v>0</v>
      </c>
      <c r="K553" s="25">
        <v>0</v>
      </c>
      <c r="L553" s="27">
        <f t="shared" si="16"/>
        <v>3090</v>
      </c>
      <c r="M553" s="28"/>
      <c r="N553" s="28"/>
      <c r="O553" s="28"/>
    </row>
    <row r="554" spans="1:15" x14ac:dyDescent="0.35">
      <c r="A554">
        <v>265</v>
      </c>
      <c r="B554" s="21">
        <v>1933</v>
      </c>
      <c r="C554" s="28" t="s">
        <v>33</v>
      </c>
      <c r="D554" s="64" t="s">
        <v>155</v>
      </c>
      <c r="E554" s="45">
        <v>5</v>
      </c>
      <c r="F554" s="28">
        <v>1946</v>
      </c>
      <c r="G554" s="28"/>
      <c r="H554" s="24" t="s">
        <v>24</v>
      </c>
      <c r="I554" s="25">
        <v>7435</v>
      </c>
      <c r="J554" s="25">
        <v>11</v>
      </c>
      <c r="K554" s="25">
        <v>6</v>
      </c>
      <c r="L554" s="27">
        <f t="shared" si="16"/>
        <v>7435.5749999999998</v>
      </c>
      <c r="M554" s="28"/>
      <c r="N554" s="28"/>
      <c r="O554" s="28"/>
    </row>
    <row r="555" spans="1:15" x14ac:dyDescent="0.35">
      <c r="A555">
        <v>266</v>
      </c>
      <c r="B555" s="21">
        <v>1933</v>
      </c>
      <c r="C555" s="28" t="s">
        <v>33</v>
      </c>
      <c r="D555" s="64" t="s">
        <v>155</v>
      </c>
      <c r="E555" s="45">
        <v>4.5</v>
      </c>
      <c r="F555" s="28">
        <v>1947</v>
      </c>
      <c r="G555" s="28"/>
      <c r="H555" s="24" t="s">
        <v>24</v>
      </c>
      <c r="I555" s="25">
        <v>19570</v>
      </c>
      <c r="J555" s="25">
        <v>0</v>
      </c>
      <c r="K555" s="25">
        <v>0</v>
      </c>
      <c r="L555" s="27">
        <f t="shared" si="16"/>
        <v>19570</v>
      </c>
      <c r="M555" s="28"/>
      <c r="N555" s="28"/>
      <c r="O555" s="28"/>
    </row>
    <row r="556" spans="1:15" x14ac:dyDescent="0.35">
      <c r="A556">
        <v>267</v>
      </c>
      <c r="B556" s="21">
        <v>1933</v>
      </c>
      <c r="C556" s="28" t="s">
        <v>33</v>
      </c>
      <c r="D556" s="64" t="s">
        <v>155</v>
      </c>
      <c r="E556" s="45">
        <v>4.5</v>
      </c>
      <c r="F556" s="28">
        <v>1948</v>
      </c>
      <c r="G556" s="28">
        <v>1958</v>
      </c>
      <c r="H556" s="24" t="s">
        <v>24</v>
      </c>
      <c r="I556" s="25">
        <v>25750</v>
      </c>
      <c r="J556" s="25">
        <v>0</v>
      </c>
      <c r="K556" s="25">
        <v>0</v>
      </c>
      <c r="L556" s="27">
        <f t="shared" si="16"/>
        <v>25750</v>
      </c>
      <c r="M556" s="28"/>
      <c r="N556" s="28"/>
      <c r="O556" s="28"/>
    </row>
    <row r="557" spans="1:15" x14ac:dyDescent="0.35">
      <c r="A557">
        <v>279</v>
      </c>
      <c r="B557" s="21">
        <v>1934</v>
      </c>
      <c r="C557" s="21" t="s">
        <v>33</v>
      </c>
      <c r="D557" s="64" t="s">
        <v>155</v>
      </c>
      <c r="E557" s="45">
        <v>3.5</v>
      </c>
      <c r="F557" s="21">
        <v>1940</v>
      </c>
      <c r="G557" s="28"/>
      <c r="H557" s="24" t="s">
        <v>24</v>
      </c>
      <c r="I557" s="25">
        <v>35350</v>
      </c>
      <c r="J557" s="25">
        <v>0</v>
      </c>
      <c r="K557" s="25">
        <v>0</v>
      </c>
      <c r="L557" s="27">
        <f t="shared" si="16"/>
        <v>35350</v>
      </c>
      <c r="M557" s="28"/>
      <c r="N557" s="28"/>
      <c r="O557" s="28"/>
    </row>
    <row r="558" spans="1:15" x14ac:dyDescent="0.35">
      <c r="A558">
        <v>284</v>
      </c>
      <c r="B558" s="21">
        <v>1934</v>
      </c>
      <c r="C558" s="21" t="s">
        <v>33</v>
      </c>
      <c r="D558" s="64" t="s">
        <v>155</v>
      </c>
      <c r="E558" s="45">
        <v>4.5</v>
      </c>
      <c r="F558" s="21">
        <v>1944</v>
      </c>
      <c r="G558" s="28"/>
      <c r="H558" s="24" t="s">
        <v>24</v>
      </c>
      <c r="I558" s="25">
        <v>23005</v>
      </c>
      <c r="J558" s="25">
        <v>0</v>
      </c>
      <c r="K558" s="25">
        <v>0</v>
      </c>
      <c r="L558" s="27">
        <f t="shared" si="16"/>
        <v>23005</v>
      </c>
      <c r="M558" s="28"/>
      <c r="N558" s="28"/>
      <c r="O558" s="28"/>
    </row>
    <row r="559" spans="1:15" x14ac:dyDescent="0.35">
      <c r="A559">
        <v>286</v>
      </c>
      <c r="B559" s="21">
        <v>1934</v>
      </c>
      <c r="C559" s="21" t="s">
        <v>33</v>
      </c>
      <c r="D559" s="64" t="s">
        <v>155</v>
      </c>
      <c r="E559" s="45">
        <v>3</v>
      </c>
      <c r="F559" s="21">
        <v>1945</v>
      </c>
      <c r="G559" s="28"/>
      <c r="H559" s="24" t="s">
        <v>24</v>
      </c>
      <c r="I559" s="25">
        <v>9700</v>
      </c>
      <c r="J559" s="25">
        <v>0</v>
      </c>
      <c r="K559" s="25">
        <v>0</v>
      </c>
      <c r="L559" s="27">
        <f t="shared" si="16"/>
        <v>9700</v>
      </c>
      <c r="M559" s="28"/>
      <c r="N559" s="28"/>
      <c r="O559" s="28"/>
    </row>
    <row r="560" spans="1:15" x14ac:dyDescent="0.35">
      <c r="A560">
        <v>287</v>
      </c>
      <c r="B560" s="21">
        <v>1934</v>
      </c>
      <c r="C560" s="21" t="s">
        <v>33</v>
      </c>
      <c r="D560" s="64" t="s">
        <v>155</v>
      </c>
      <c r="E560" s="45">
        <v>4.5</v>
      </c>
      <c r="F560" s="21">
        <v>1945</v>
      </c>
      <c r="G560" s="28"/>
      <c r="H560" s="24" t="s">
        <v>24</v>
      </c>
      <c r="I560" s="25">
        <v>3210</v>
      </c>
      <c r="J560" s="25">
        <v>0</v>
      </c>
      <c r="K560" s="25">
        <v>0</v>
      </c>
      <c r="L560" s="27">
        <f t="shared" si="16"/>
        <v>3210</v>
      </c>
      <c r="M560" s="28"/>
      <c r="N560" s="28"/>
      <c r="O560" s="28"/>
    </row>
    <row r="561" spans="1:15" x14ac:dyDescent="0.35">
      <c r="A561">
        <v>290</v>
      </c>
      <c r="B561" s="21">
        <v>1934</v>
      </c>
      <c r="C561" s="21" t="s">
        <v>33</v>
      </c>
      <c r="D561" s="64" t="s">
        <v>155</v>
      </c>
      <c r="E561" s="45">
        <v>5</v>
      </c>
      <c r="F561" s="21">
        <v>1946</v>
      </c>
      <c r="G561" s="28"/>
      <c r="H561" s="24" t="s">
        <v>24</v>
      </c>
      <c r="I561" s="25">
        <v>7646</v>
      </c>
      <c r="J561" s="25">
        <v>0</v>
      </c>
      <c r="K561" s="25">
        <v>3</v>
      </c>
      <c r="L561" s="27">
        <f t="shared" si="16"/>
        <v>7646.0124999999998</v>
      </c>
      <c r="M561" s="28"/>
      <c r="N561" s="28"/>
      <c r="O561" s="28"/>
    </row>
    <row r="562" spans="1:15" x14ac:dyDescent="0.35">
      <c r="A562">
        <v>292</v>
      </c>
      <c r="B562" s="21">
        <v>1934</v>
      </c>
      <c r="C562" s="21" t="s">
        <v>33</v>
      </c>
      <c r="D562" s="64" t="s">
        <v>155</v>
      </c>
      <c r="E562" s="45">
        <v>4.5</v>
      </c>
      <c r="F562" s="21">
        <v>1947</v>
      </c>
      <c r="G562" s="28"/>
      <c r="H562" s="24" t="s">
        <v>24</v>
      </c>
      <c r="I562" s="25">
        <v>20330</v>
      </c>
      <c r="J562" s="25">
        <v>0</v>
      </c>
      <c r="K562" s="25">
        <v>0</v>
      </c>
      <c r="L562" s="27">
        <f t="shared" si="16"/>
        <v>20330</v>
      </c>
      <c r="M562" s="28"/>
      <c r="N562" s="28"/>
      <c r="O562" s="28"/>
    </row>
    <row r="563" spans="1:15" x14ac:dyDescent="0.35">
      <c r="A563">
        <v>294</v>
      </c>
      <c r="B563" s="21">
        <v>1934</v>
      </c>
      <c r="C563" s="21" t="s">
        <v>33</v>
      </c>
      <c r="D563" s="64" t="s">
        <v>155</v>
      </c>
      <c r="E563" s="45">
        <v>4.5</v>
      </c>
      <c r="F563" s="21">
        <v>1948</v>
      </c>
      <c r="G563" s="21">
        <v>1958</v>
      </c>
      <c r="H563" s="24" t="s">
        <v>24</v>
      </c>
      <c r="I563" s="25">
        <v>26750</v>
      </c>
      <c r="J563" s="25">
        <v>0</v>
      </c>
      <c r="K563" s="25">
        <v>0</v>
      </c>
      <c r="L563" s="27">
        <f t="shared" si="16"/>
        <v>26750</v>
      </c>
      <c r="M563" s="28"/>
      <c r="N563" s="28"/>
      <c r="O563" s="28"/>
    </row>
    <row r="564" spans="1:15" x14ac:dyDescent="0.35">
      <c r="A564">
        <v>308</v>
      </c>
      <c r="B564" s="21">
        <v>1935</v>
      </c>
      <c r="C564" s="21" t="s">
        <v>33</v>
      </c>
      <c r="D564" s="64" t="s">
        <v>155</v>
      </c>
      <c r="E564" s="45">
        <v>3.5</v>
      </c>
      <c r="F564" s="21">
        <v>1940</v>
      </c>
      <c r="G564" s="28"/>
      <c r="H564" s="24" t="s">
        <v>24</v>
      </c>
      <c r="I564" s="25">
        <v>36400</v>
      </c>
      <c r="J564" s="25">
        <v>0</v>
      </c>
      <c r="K564" s="25">
        <v>0</v>
      </c>
      <c r="L564" s="27">
        <f t="shared" si="16"/>
        <v>36400</v>
      </c>
      <c r="M564" s="28"/>
      <c r="N564" s="28"/>
      <c r="O564" s="28"/>
    </row>
    <row r="565" spans="1:15" x14ac:dyDescent="0.35">
      <c r="A565">
        <v>313</v>
      </c>
      <c r="B565" s="21">
        <v>1935</v>
      </c>
      <c r="C565" s="21" t="s">
        <v>33</v>
      </c>
      <c r="D565" s="64" t="s">
        <v>155</v>
      </c>
      <c r="E565" s="45">
        <v>4.5</v>
      </c>
      <c r="F565" s="21">
        <v>1944</v>
      </c>
      <c r="G565" s="28"/>
      <c r="H565" s="24" t="s">
        <v>24</v>
      </c>
      <c r="I565" s="25">
        <v>23435</v>
      </c>
      <c r="J565" s="25">
        <v>0</v>
      </c>
      <c r="K565" s="25">
        <v>0</v>
      </c>
      <c r="L565" s="27">
        <f t="shared" si="16"/>
        <v>23435</v>
      </c>
      <c r="M565" s="28"/>
      <c r="N565" s="28"/>
      <c r="O565" s="28"/>
    </row>
    <row r="566" spans="1:15" x14ac:dyDescent="0.35">
      <c r="A566">
        <v>315</v>
      </c>
      <c r="B566" s="21">
        <v>1935</v>
      </c>
      <c r="C566" s="21" t="s">
        <v>33</v>
      </c>
      <c r="D566" s="64" t="s">
        <v>155</v>
      </c>
      <c r="E566" s="45">
        <v>3</v>
      </c>
      <c r="F566" s="21">
        <v>1945</v>
      </c>
      <c r="G566" s="28"/>
      <c r="H566" s="24" t="s">
        <v>24</v>
      </c>
      <c r="I566" s="25">
        <v>10100</v>
      </c>
      <c r="J566" s="25">
        <v>0</v>
      </c>
      <c r="K566" s="25">
        <v>0</v>
      </c>
      <c r="L566" s="27">
        <f t="shared" si="16"/>
        <v>10100</v>
      </c>
      <c r="M566" s="28"/>
      <c r="N566" s="28"/>
      <c r="O566" s="28"/>
    </row>
    <row r="567" spans="1:15" x14ac:dyDescent="0.35">
      <c r="A567">
        <v>316</v>
      </c>
      <c r="B567" s="21">
        <v>1935</v>
      </c>
      <c r="C567" s="21" t="s">
        <v>33</v>
      </c>
      <c r="D567" s="64" t="s">
        <v>155</v>
      </c>
      <c r="E567" s="45">
        <v>4.5</v>
      </c>
      <c r="F567" s="21">
        <v>1945</v>
      </c>
      <c r="G567" s="28"/>
      <c r="H567" s="24" t="s">
        <v>24</v>
      </c>
      <c r="I567" s="25">
        <v>3270</v>
      </c>
      <c r="J567" s="25">
        <v>0</v>
      </c>
      <c r="K567" s="25">
        <v>0</v>
      </c>
      <c r="L567" s="27">
        <f t="shared" si="16"/>
        <v>3270</v>
      </c>
      <c r="M567" s="28"/>
      <c r="N567" s="28"/>
      <c r="O567" s="28"/>
    </row>
    <row r="568" spans="1:15" x14ac:dyDescent="0.35">
      <c r="A568">
        <v>319</v>
      </c>
      <c r="B568" s="21">
        <v>1935</v>
      </c>
      <c r="C568" s="21" t="s">
        <v>33</v>
      </c>
      <c r="D568" s="64" t="s">
        <v>155</v>
      </c>
      <c r="E568" s="45">
        <v>5</v>
      </c>
      <c r="F568" s="21">
        <v>1946</v>
      </c>
      <c r="G568" s="28"/>
      <c r="H568" s="24" t="s">
        <v>24</v>
      </c>
      <c r="I568" s="25">
        <v>7926</v>
      </c>
      <c r="J568" s="25">
        <v>12</v>
      </c>
      <c r="K568" s="25">
        <v>0</v>
      </c>
      <c r="L568" s="27">
        <f t="shared" si="16"/>
        <v>7926.6</v>
      </c>
      <c r="M568" s="28"/>
      <c r="N568" s="28"/>
      <c r="O568" s="28"/>
    </row>
    <row r="569" spans="1:15" x14ac:dyDescent="0.35">
      <c r="A569">
        <v>320</v>
      </c>
      <c r="B569" s="21">
        <v>1935</v>
      </c>
      <c r="C569" s="21" t="s">
        <v>33</v>
      </c>
      <c r="D569" s="64" t="s">
        <v>155</v>
      </c>
      <c r="E569" s="45">
        <v>4.5</v>
      </c>
      <c r="F569" s="21">
        <v>1947</v>
      </c>
      <c r="G569" s="28"/>
      <c r="H569" s="24" t="s">
        <v>24</v>
      </c>
      <c r="I569" s="25">
        <v>20900</v>
      </c>
      <c r="J569" s="25">
        <v>0</v>
      </c>
      <c r="K569" s="25">
        <v>0</v>
      </c>
      <c r="L569" s="27">
        <f t="shared" si="16"/>
        <v>20900</v>
      </c>
      <c r="M569" s="28"/>
      <c r="N569" s="28"/>
      <c r="O569" s="28"/>
    </row>
    <row r="570" spans="1:15" x14ac:dyDescent="0.35">
      <c r="A570">
        <v>322</v>
      </c>
      <c r="B570" s="21">
        <v>1935</v>
      </c>
      <c r="C570" s="21" t="s">
        <v>33</v>
      </c>
      <c r="D570" s="64" t="s">
        <v>155</v>
      </c>
      <c r="E570" s="45">
        <v>4.5</v>
      </c>
      <c r="F570" s="21">
        <v>1948</v>
      </c>
      <c r="G570" s="21">
        <v>1958</v>
      </c>
      <c r="H570" s="24" t="s">
        <v>24</v>
      </c>
      <c r="I570" s="25">
        <v>27500</v>
      </c>
      <c r="J570" s="25">
        <v>0</v>
      </c>
      <c r="K570" s="25">
        <v>0</v>
      </c>
      <c r="L570" s="27">
        <f t="shared" si="16"/>
        <v>27500</v>
      </c>
      <c r="M570" s="28"/>
      <c r="N570" s="28"/>
      <c r="O570" s="28"/>
    </row>
    <row r="571" spans="1:15" x14ac:dyDescent="0.35">
      <c r="A571">
        <v>335</v>
      </c>
      <c r="B571" s="21">
        <v>1936</v>
      </c>
      <c r="C571" s="21" t="s">
        <v>33</v>
      </c>
      <c r="D571" s="64" t="s">
        <v>155</v>
      </c>
      <c r="E571" s="45">
        <v>3.5</v>
      </c>
      <c r="F571" s="21">
        <v>1940</v>
      </c>
      <c r="G571" s="28"/>
      <c r="H571" s="24" t="s">
        <v>24</v>
      </c>
      <c r="I571" s="25">
        <v>36050</v>
      </c>
      <c r="J571" s="25">
        <v>0</v>
      </c>
      <c r="K571" s="25">
        <v>0</v>
      </c>
      <c r="L571" s="27">
        <f t="shared" si="16"/>
        <v>36050</v>
      </c>
      <c r="M571" s="28"/>
      <c r="N571" s="28"/>
      <c r="O571" s="28"/>
    </row>
    <row r="572" spans="1:15" x14ac:dyDescent="0.35">
      <c r="A572">
        <v>339</v>
      </c>
      <c r="B572" s="21">
        <v>1936</v>
      </c>
      <c r="C572" s="21" t="s">
        <v>33</v>
      </c>
      <c r="D572" s="64" t="s">
        <v>155</v>
      </c>
      <c r="E572" s="45">
        <v>4.5</v>
      </c>
      <c r="F572" s="21">
        <v>1944</v>
      </c>
      <c r="G572" s="28"/>
      <c r="H572" s="24" t="s">
        <v>24</v>
      </c>
      <c r="I572" s="25">
        <v>23220</v>
      </c>
      <c r="J572" s="25">
        <v>0</v>
      </c>
      <c r="K572" s="25">
        <v>0</v>
      </c>
      <c r="L572" s="27">
        <f t="shared" si="16"/>
        <v>23220</v>
      </c>
      <c r="M572" s="28"/>
      <c r="N572" s="28"/>
      <c r="O572" s="28"/>
    </row>
    <row r="573" spans="1:15" x14ac:dyDescent="0.35">
      <c r="A573">
        <v>340</v>
      </c>
      <c r="B573" s="21">
        <v>1936</v>
      </c>
      <c r="C573" s="21" t="s">
        <v>33</v>
      </c>
      <c r="D573" s="64" t="s">
        <v>155</v>
      </c>
      <c r="E573" s="45">
        <v>3</v>
      </c>
      <c r="F573" s="21">
        <v>1945</v>
      </c>
      <c r="G573" s="28"/>
      <c r="H573" s="24" t="s">
        <v>24</v>
      </c>
      <c r="I573" s="25">
        <v>10100</v>
      </c>
      <c r="J573" s="25">
        <v>0</v>
      </c>
      <c r="K573" s="25">
        <v>0</v>
      </c>
      <c r="L573" s="27">
        <f t="shared" si="16"/>
        <v>10100</v>
      </c>
      <c r="M573" s="28"/>
      <c r="N573" s="28"/>
      <c r="O573" s="28"/>
    </row>
    <row r="574" spans="1:15" x14ac:dyDescent="0.35">
      <c r="A574">
        <v>341</v>
      </c>
      <c r="B574" s="21">
        <v>1936</v>
      </c>
      <c r="C574" s="21" t="s">
        <v>33</v>
      </c>
      <c r="D574" s="64" t="s">
        <v>155</v>
      </c>
      <c r="E574" s="45">
        <v>4.5</v>
      </c>
      <c r="F574" s="21">
        <v>1945</v>
      </c>
      <c r="G574" s="28"/>
      <c r="H574" s="24" t="s">
        <v>24</v>
      </c>
      <c r="I574" s="25">
        <v>3240</v>
      </c>
      <c r="J574" s="25">
        <v>0</v>
      </c>
      <c r="K574" s="25">
        <v>0</v>
      </c>
      <c r="L574" s="27">
        <f t="shared" si="16"/>
        <v>3240</v>
      </c>
      <c r="M574" s="28"/>
      <c r="N574" s="28"/>
      <c r="O574" s="28"/>
    </row>
    <row r="575" spans="1:15" x14ac:dyDescent="0.35">
      <c r="A575">
        <v>343</v>
      </c>
      <c r="B575" s="21">
        <v>1936</v>
      </c>
      <c r="C575" s="21" t="s">
        <v>33</v>
      </c>
      <c r="D575" s="64" t="s">
        <v>155</v>
      </c>
      <c r="E575" s="45">
        <v>5</v>
      </c>
      <c r="F575" s="21">
        <v>1946</v>
      </c>
      <c r="G575" s="28"/>
      <c r="H575" s="24" t="s">
        <v>24</v>
      </c>
      <c r="I575" s="25">
        <v>7856</v>
      </c>
      <c r="J575" s="25">
        <v>9</v>
      </c>
      <c r="K575" s="25">
        <v>1</v>
      </c>
      <c r="L575" s="27">
        <f t="shared" si="16"/>
        <v>7856.4541666666664</v>
      </c>
      <c r="M575" s="28"/>
      <c r="N575" s="28"/>
      <c r="O575" s="28"/>
    </row>
    <row r="576" spans="1:15" x14ac:dyDescent="0.35">
      <c r="A576">
        <v>344</v>
      </c>
      <c r="B576" s="21">
        <v>1936</v>
      </c>
      <c r="C576" s="21" t="s">
        <v>33</v>
      </c>
      <c r="D576" s="64" t="s">
        <v>155</v>
      </c>
      <c r="E576" s="45">
        <v>4.5</v>
      </c>
      <c r="F576" s="21">
        <v>1947</v>
      </c>
      <c r="G576" s="28"/>
      <c r="H576" s="24" t="s">
        <v>24</v>
      </c>
      <c r="I576" s="25">
        <v>20520</v>
      </c>
      <c r="J576" s="25">
        <v>0</v>
      </c>
      <c r="K576" s="25">
        <v>0</v>
      </c>
      <c r="L576" s="27">
        <f t="shared" si="16"/>
        <v>20520</v>
      </c>
      <c r="M576" s="28"/>
      <c r="N576" s="28"/>
      <c r="O576" s="28"/>
    </row>
    <row r="577" spans="1:15" x14ac:dyDescent="0.35">
      <c r="A577">
        <v>354</v>
      </c>
      <c r="B577" s="21">
        <v>1936</v>
      </c>
      <c r="C577" s="28" t="s">
        <v>33</v>
      </c>
      <c r="D577" s="64" t="s">
        <v>155</v>
      </c>
      <c r="E577" s="45">
        <v>4.5</v>
      </c>
      <c r="F577" s="21">
        <v>1948</v>
      </c>
      <c r="G577" s="28">
        <v>1958</v>
      </c>
      <c r="H577" s="24" t="s">
        <v>24</v>
      </c>
      <c r="I577" s="25">
        <v>27250</v>
      </c>
      <c r="J577" s="25">
        <v>0</v>
      </c>
      <c r="K577" s="25">
        <v>0</v>
      </c>
      <c r="L577" s="27">
        <f t="shared" si="16"/>
        <v>27250</v>
      </c>
      <c r="M577" s="28"/>
      <c r="N577" s="28"/>
      <c r="O577" s="28"/>
    </row>
    <row r="578" spans="1:15" x14ac:dyDescent="0.35">
      <c r="A578">
        <v>362</v>
      </c>
      <c r="B578" s="21">
        <v>1937</v>
      </c>
      <c r="C578" s="21" t="s">
        <v>33</v>
      </c>
      <c r="D578" s="64" t="s">
        <v>155</v>
      </c>
      <c r="E578" s="45">
        <v>3.5</v>
      </c>
      <c r="F578" s="21">
        <v>1940</v>
      </c>
      <c r="G578" s="28"/>
      <c r="H578" s="24" t="s">
        <v>24</v>
      </c>
      <c r="I578" s="25">
        <v>35000</v>
      </c>
      <c r="J578" s="25">
        <v>0</v>
      </c>
      <c r="K578" s="25">
        <v>0</v>
      </c>
      <c r="L578" s="27">
        <f t="shared" si="16"/>
        <v>35000</v>
      </c>
      <c r="M578" s="28"/>
      <c r="N578" s="28"/>
      <c r="O578" s="28"/>
    </row>
    <row r="579" spans="1:15" x14ac:dyDescent="0.35">
      <c r="A579">
        <v>367</v>
      </c>
      <c r="B579" s="21">
        <v>1937</v>
      </c>
      <c r="C579" s="21" t="s">
        <v>33</v>
      </c>
      <c r="D579" s="64" t="s">
        <v>155</v>
      </c>
      <c r="E579" s="45">
        <v>4.5</v>
      </c>
      <c r="F579" s="21">
        <v>1944</v>
      </c>
      <c r="G579" s="28"/>
      <c r="H579" s="24" t="s">
        <v>24</v>
      </c>
      <c r="I579" s="25">
        <v>22145</v>
      </c>
      <c r="J579" s="25">
        <v>0</v>
      </c>
      <c r="K579" s="25">
        <v>0</v>
      </c>
      <c r="L579" s="27">
        <f t="shared" si="16"/>
        <v>22145</v>
      </c>
      <c r="M579" s="28"/>
      <c r="N579" s="28"/>
      <c r="O579" s="28"/>
    </row>
    <row r="580" spans="1:15" x14ac:dyDescent="0.35">
      <c r="A580">
        <v>368</v>
      </c>
      <c r="B580" s="21">
        <v>1937</v>
      </c>
      <c r="C580" s="21" t="s">
        <v>33</v>
      </c>
      <c r="D580" s="64" t="s">
        <v>155</v>
      </c>
      <c r="E580" s="45">
        <v>3</v>
      </c>
      <c r="F580" s="21">
        <v>1945</v>
      </c>
      <c r="G580" s="28"/>
      <c r="H580" s="24" t="s">
        <v>24</v>
      </c>
      <c r="I580" s="25">
        <v>9400</v>
      </c>
      <c r="J580" s="25">
        <v>0</v>
      </c>
      <c r="K580" s="25">
        <v>0</v>
      </c>
      <c r="L580" s="27">
        <f t="shared" si="16"/>
        <v>9400</v>
      </c>
      <c r="M580" s="28"/>
      <c r="N580" s="28"/>
      <c r="O580" s="28"/>
    </row>
    <row r="581" spans="1:15" x14ac:dyDescent="0.35">
      <c r="A581">
        <v>369</v>
      </c>
      <c r="B581" s="21">
        <v>1937</v>
      </c>
      <c r="C581" s="21" t="s">
        <v>33</v>
      </c>
      <c r="D581" s="64" t="s">
        <v>155</v>
      </c>
      <c r="E581" s="45">
        <v>4.5</v>
      </c>
      <c r="F581" s="21">
        <v>1945</v>
      </c>
      <c r="G581" s="28"/>
      <c r="H581" s="24" t="s">
        <v>24</v>
      </c>
      <c r="I581" s="25">
        <v>3090</v>
      </c>
      <c r="J581" s="25">
        <v>0</v>
      </c>
      <c r="K581" s="25">
        <v>0</v>
      </c>
      <c r="L581" s="27">
        <f t="shared" si="16"/>
        <v>3090</v>
      </c>
      <c r="M581" s="28"/>
      <c r="N581" s="28"/>
      <c r="O581" s="28"/>
    </row>
    <row r="582" spans="1:15" x14ac:dyDescent="0.35">
      <c r="A582">
        <v>371</v>
      </c>
      <c r="B582" s="21">
        <v>1937</v>
      </c>
      <c r="C582" s="21" t="s">
        <v>33</v>
      </c>
      <c r="D582" s="64" t="s">
        <v>155</v>
      </c>
      <c r="E582" s="45">
        <v>5</v>
      </c>
      <c r="F582" s="21">
        <v>1946</v>
      </c>
      <c r="G582" s="28"/>
      <c r="H582" s="24" t="s">
        <v>24</v>
      </c>
      <c r="I582" s="25">
        <v>7365</v>
      </c>
      <c r="J582" s="25">
        <v>8</v>
      </c>
      <c r="K582" s="25">
        <v>6</v>
      </c>
      <c r="L582" s="27">
        <f t="shared" si="16"/>
        <v>7365.4249999999993</v>
      </c>
      <c r="M582" s="28"/>
      <c r="N582" s="28"/>
      <c r="O582" s="28"/>
    </row>
    <row r="583" spans="1:15" x14ac:dyDescent="0.35">
      <c r="A583">
        <v>372</v>
      </c>
      <c r="B583" s="21">
        <v>1937</v>
      </c>
      <c r="C583" s="21" t="s">
        <v>33</v>
      </c>
      <c r="D583" s="64" t="s">
        <v>155</v>
      </c>
      <c r="E583" s="45">
        <v>4.5</v>
      </c>
      <c r="F583" s="21">
        <v>1947</v>
      </c>
      <c r="G583" s="28"/>
      <c r="H583" s="24" t="s">
        <v>24</v>
      </c>
      <c r="I583" s="25">
        <v>19570</v>
      </c>
      <c r="J583" s="25">
        <v>0</v>
      </c>
      <c r="K583" s="25">
        <v>0</v>
      </c>
      <c r="L583" s="27">
        <f t="shared" si="16"/>
        <v>19570</v>
      </c>
      <c r="M583" s="28"/>
      <c r="N583" s="28"/>
      <c r="O583" s="28"/>
    </row>
    <row r="584" spans="1:15" x14ac:dyDescent="0.35">
      <c r="A584">
        <v>383</v>
      </c>
      <c r="B584" s="21">
        <v>1937</v>
      </c>
      <c r="C584" s="28" t="s">
        <v>33</v>
      </c>
      <c r="D584" s="64" t="s">
        <v>155</v>
      </c>
      <c r="E584" s="45">
        <v>4.5</v>
      </c>
      <c r="F584" s="21">
        <v>1948</v>
      </c>
      <c r="G584" s="28">
        <v>1958</v>
      </c>
      <c r="H584" s="24" t="s">
        <v>24</v>
      </c>
      <c r="I584" s="25">
        <v>25750</v>
      </c>
      <c r="J584" s="25">
        <v>0</v>
      </c>
      <c r="K584" s="25">
        <v>0</v>
      </c>
      <c r="L584" s="27">
        <f t="shared" si="16"/>
        <v>25750</v>
      </c>
      <c r="M584" s="28"/>
      <c r="N584" s="28"/>
      <c r="O584" s="28"/>
    </row>
    <row r="585" spans="1:15" x14ac:dyDescent="0.35">
      <c r="A585">
        <v>391</v>
      </c>
      <c r="B585" s="21">
        <v>1938</v>
      </c>
      <c r="C585" s="21" t="s">
        <v>33</v>
      </c>
      <c r="D585" s="64" t="s">
        <v>155</v>
      </c>
      <c r="E585" s="45">
        <v>3.5</v>
      </c>
      <c r="F585" s="21">
        <v>1940</v>
      </c>
      <c r="G585" s="28"/>
      <c r="H585" s="24" t="s">
        <v>24</v>
      </c>
      <c r="I585" s="25">
        <v>41650</v>
      </c>
      <c r="J585" s="25">
        <v>0</v>
      </c>
      <c r="K585" s="25">
        <v>0</v>
      </c>
      <c r="L585" s="27">
        <f t="shared" si="16"/>
        <v>41650</v>
      </c>
      <c r="M585" s="28"/>
      <c r="N585" s="28"/>
      <c r="O585" s="28"/>
    </row>
    <row r="586" spans="1:15" x14ac:dyDescent="0.35">
      <c r="A586">
        <v>397</v>
      </c>
      <c r="B586" s="21">
        <v>1938</v>
      </c>
      <c r="C586" s="21" t="s">
        <v>33</v>
      </c>
      <c r="D586" s="64" t="s">
        <v>155</v>
      </c>
      <c r="E586" s="45">
        <v>4.5</v>
      </c>
      <c r="F586" s="21">
        <v>1944</v>
      </c>
      <c r="G586" s="28"/>
      <c r="H586" s="24" t="s">
        <v>24</v>
      </c>
      <c r="I586" s="25">
        <v>21607</v>
      </c>
      <c r="J586" s="25">
        <v>10</v>
      </c>
      <c r="K586" s="25">
        <v>0</v>
      </c>
      <c r="L586" s="27">
        <f t="shared" si="16"/>
        <v>21607.5</v>
      </c>
      <c r="M586" s="28"/>
      <c r="N586" s="28"/>
      <c r="O586" s="28"/>
    </row>
    <row r="587" spans="1:15" x14ac:dyDescent="0.35">
      <c r="A587">
        <v>398</v>
      </c>
      <c r="B587" s="21">
        <v>1938</v>
      </c>
      <c r="C587" s="21" t="s">
        <v>33</v>
      </c>
      <c r="D587" s="64" t="s">
        <v>155</v>
      </c>
      <c r="E587" s="45">
        <v>3</v>
      </c>
      <c r="F587" s="21">
        <v>1945</v>
      </c>
      <c r="G587" s="28"/>
      <c r="H587" s="24" t="s">
        <v>24</v>
      </c>
      <c r="I587" s="25">
        <v>9200</v>
      </c>
      <c r="J587" s="25">
        <v>0</v>
      </c>
      <c r="K587" s="25">
        <v>0</v>
      </c>
      <c r="L587" s="27">
        <f t="shared" si="16"/>
        <v>9200</v>
      </c>
      <c r="M587" s="28"/>
      <c r="N587" s="28"/>
      <c r="O587" s="28"/>
    </row>
    <row r="588" spans="1:15" x14ac:dyDescent="0.35">
      <c r="A588">
        <v>399</v>
      </c>
      <c r="B588" s="21">
        <v>1938</v>
      </c>
      <c r="C588" s="21" t="s">
        <v>33</v>
      </c>
      <c r="D588" s="64" t="s">
        <v>155</v>
      </c>
      <c r="E588" s="45">
        <v>4.5</v>
      </c>
      <c r="F588" s="21">
        <v>1945</v>
      </c>
      <c r="G588" s="28"/>
      <c r="H588" s="24" t="s">
        <v>24</v>
      </c>
      <c r="I588" s="25">
        <v>3015</v>
      </c>
      <c r="J588" s="25">
        <v>0</v>
      </c>
      <c r="K588" s="25">
        <v>0</v>
      </c>
      <c r="L588" s="27">
        <f t="shared" ref="L588:L648" si="17">I588+J588/20+K588/240</f>
        <v>3015</v>
      </c>
      <c r="M588" s="28"/>
      <c r="N588" s="28"/>
      <c r="O588" s="28"/>
    </row>
    <row r="589" spans="1:15" x14ac:dyDescent="0.35">
      <c r="A589">
        <v>401</v>
      </c>
      <c r="B589" s="21">
        <v>1938</v>
      </c>
      <c r="C589" s="21" t="s">
        <v>33</v>
      </c>
      <c r="D589" s="64" t="s">
        <v>155</v>
      </c>
      <c r="E589" s="45">
        <v>5</v>
      </c>
      <c r="F589" s="21">
        <v>1946</v>
      </c>
      <c r="G589" s="28"/>
      <c r="H589" s="24" t="s">
        <v>24</v>
      </c>
      <c r="I589" s="25">
        <v>7154</v>
      </c>
      <c r="J589" s="25">
        <v>19</v>
      </c>
      <c r="K589" s="25">
        <v>9</v>
      </c>
      <c r="L589" s="27">
        <f t="shared" si="17"/>
        <v>7154.9875000000002</v>
      </c>
      <c r="M589" s="28"/>
      <c r="N589" s="28"/>
      <c r="O589" s="28"/>
    </row>
    <row r="590" spans="1:15" x14ac:dyDescent="0.35">
      <c r="A590">
        <v>402</v>
      </c>
      <c r="B590" s="21">
        <v>1938</v>
      </c>
      <c r="C590" s="21" t="s">
        <v>33</v>
      </c>
      <c r="D590" s="64" t="s">
        <v>155</v>
      </c>
      <c r="E590" s="45">
        <v>4.5</v>
      </c>
      <c r="F590" s="21">
        <v>1947</v>
      </c>
      <c r="G590" s="28"/>
      <c r="H590" s="24" t="s">
        <v>24</v>
      </c>
      <c r="I590" s="25">
        <v>19000</v>
      </c>
      <c r="J590" s="25">
        <v>0</v>
      </c>
      <c r="K590" s="25">
        <v>0</v>
      </c>
      <c r="L590" s="27">
        <f t="shared" si="17"/>
        <v>19000</v>
      </c>
      <c r="M590" s="28"/>
      <c r="N590" s="28"/>
      <c r="O590" s="28"/>
    </row>
    <row r="591" spans="1:15" x14ac:dyDescent="0.35">
      <c r="A591">
        <v>415</v>
      </c>
      <c r="B591" s="21">
        <v>1938</v>
      </c>
      <c r="C591" s="28" t="s">
        <v>33</v>
      </c>
      <c r="D591" s="64" t="s">
        <v>155</v>
      </c>
      <c r="E591" s="45">
        <v>4.5</v>
      </c>
      <c r="F591" s="21">
        <v>1948</v>
      </c>
      <c r="G591" s="28">
        <v>1958</v>
      </c>
      <c r="H591" s="24" t="s">
        <v>24</v>
      </c>
      <c r="I591" s="25">
        <v>25000</v>
      </c>
      <c r="J591" s="25">
        <v>0</v>
      </c>
      <c r="K591" s="25">
        <v>0</v>
      </c>
      <c r="L591" s="27">
        <f t="shared" si="17"/>
        <v>25000</v>
      </c>
      <c r="M591" s="28"/>
      <c r="N591" s="28"/>
      <c r="O591" s="28"/>
    </row>
    <row r="592" spans="1:15" x14ac:dyDescent="0.35">
      <c r="A592">
        <v>424</v>
      </c>
      <c r="B592" s="21">
        <v>1939</v>
      </c>
      <c r="C592" s="21" t="s">
        <v>33</v>
      </c>
      <c r="D592" s="64" t="s">
        <v>155</v>
      </c>
      <c r="E592" s="45">
        <v>3.5</v>
      </c>
      <c r="F592" s="21">
        <v>1940</v>
      </c>
      <c r="G592" s="28"/>
      <c r="H592" s="24" t="s">
        <v>24</v>
      </c>
      <c r="I592" s="25">
        <v>51975</v>
      </c>
      <c r="J592" s="25">
        <v>0</v>
      </c>
      <c r="K592" s="25">
        <v>0</v>
      </c>
      <c r="L592" s="27">
        <f t="shared" si="17"/>
        <v>51975</v>
      </c>
      <c r="M592" s="28"/>
      <c r="N592" s="28"/>
      <c r="O592" s="28"/>
    </row>
    <row r="593" spans="1:15" x14ac:dyDescent="0.35">
      <c r="A593">
        <v>455</v>
      </c>
      <c r="B593" s="21">
        <v>1940</v>
      </c>
      <c r="C593" s="21" t="s">
        <v>33</v>
      </c>
      <c r="D593" s="64" t="s">
        <v>155</v>
      </c>
      <c r="E593" s="45">
        <v>3.5</v>
      </c>
      <c r="F593" s="21">
        <v>1939</v>
      </c>
      <c r="G593" s="28">
        <v>1945</v>
      </c>
      <c r="H593" s="24" t="s">
        <v>24</v>
      </c>
      <c r="I593" s="25">
        <v>99500</v>
      </c>
      <c r="J593" s="25">
        <v>0</v>
      </c>
      <c r="K593" s="25">
        <v>0</v>
      </c>
      <c r="L593" s="27">
        <f t="shared" si="17"/>
        <v>99500</v>
      </c>
      <c r="M593" s="28"/>
      <c r="N593" s="28"/>
      <c r="O593" s="28"/>
    </row>
    <row r="594" spans="1:15" x14ac:dyDescent="0.35">
      <c r="A594">
        <v>486</v>
      </c>
      <c r="B594" s="21">
        <v>1941</v>
      </c>
      <c r="C594" s="21" t="s">
        <v>33</v>
      </c>
      <c r="D594" s="64" t="s">
        <v>155</v>
      </c>
      <c r="E594" s="45">
        <v>3.5</v>
      </c>
      <c r="F594" s="21">
        <v>1939</v>
      </c>
      <c r="G594" s="28">
        <v>1945</v>
      </c>
      <c r="H594" s="24" t="s">
        <v>24</v>
      </c>
      <c r="I594" s="25">
        <v>93600</v>
      </c>
      <c r="J594" s="25">
        <v>0</v>
      </c>
      <c r="K594" s="25">
        <v>0</v>
      </c>
      <c r="L594" s="27">
        <f t="shared" si="17"/>
        <v>93600</v>
      </c>
      <c r="M594" s="28"/>
      <c r="N594" s="28"/>
      <c r="O594" s="28"/>
    </row>
    <row r="595" spans="1:15" x14ac:dyDescent="0.35">
      <c r="A595">
        <v>518</v>
      </c>
      <c r="B595" s="21">
        <v>1942</v>
      </c>
      <c r="C595" s="21" t="s">
        <v>33</v>
      </c>
      <c r="D595" s="64" t="s">
        <v>155</v>
      </c>
      <c r="E595" s="45">
        <v>3.5</v>
      </c>
      <c r="F595" s="21">
        <v>1939</v>
      </c>
      <c r="G595" s="28">
        <v>1945</v>
      </c>
      <c r="H595" s="24" t="s">
        <v>24</v>
      </c>
      <c r="I595" s="25">
        <v>69993</v>
      </c>
      <c r="J595" s="25">
        <v>0</v>
      </c>
      <c r="K595" s="25">
        <v>0</v>
      </c>
      <c r="L595" s="27">
        <f t="shared" si="17"/>
        <v>69993</v>
      </c>
      <c r="M595" s="28"/>
      <c r="N595" s="28"/>
      <c r="O595" s="28"/>
    </row>
    <row r="596" spans="1:15" x14ac:dyDescent="0.35">
      <c r="A596">
        <v>549</v>
      </c>
      <c r="B596" s="21">
        <v>1943</v>
      </c>
      <c r="C596" s="21" t="s">
        <v>33</v>
      </c>
      <c r="D596" s="64" t="s">
        <v>155</v>
      </c>
      <c r="E596" s="45">
        <v>3.5</v>
      </c>
      <c r="F596" s="21">
        <v>1939</v>
      </c>
      <c r="G596" s="28">
        <v>1945</v>
      </c>
      <c r="H596" s="24" t="s">
        <v>24</v>
      </c>
      <c r="I596" s="25">
        <v>48800</v>
      </c>
      <c r="J596" s="25">
        <v>0</v>
      </c>
      <c r="K596" s="25">
        <v>0</v>
      </c>
      <c r="L596" s="27">
        <f t="shared" si="17"/>
        <v>48800</v>
      </c>
      <c r="M596" s="28"/>
      <c r="N596" s="28"/>
      <c r="O596" s="28"/>
    </row>
    <row r="597" spans="1:15" x14ac:dyDescent="0.35">
      <c r="A597">
        <v>577</v>
      </c>
      <c r="B597" s="21">
        <v>1944</v>
      </c>
      <c r="C597" s="21" t="s">
        <v>33</v>
      </c>
      <c r="D597" s="64" t="s">
        <v>155</v>
      </c>
      <c r="E597" s="45">
        <v>3.5</v>
      </c>
      <c r="F597" s="21">
        <v>1939</v>
      </c>
      <c r="G597" s="28">
        <v>1945</v>
      </c>
      <c r="H597" s="24" t="s">
        <v>24</v>
      </c>
      <c r="I597" s="25">
        <v>25755</v>
      </c>
      <c r="J597" s="25">
        <v>0</v>
      </c>
      <c r="K597" s="25">
        <v>0</v>
      </c>
      <c r="L597" s="27">
        <f t="shared" si="17"/>
        <v>25755</v>
      </c>
      <c r="M597" s="28"/>
      <c r="N597" s="28"/>
      <c r="O597" s="28"/>
    </row>
    <row r="598" spans="1:15" x14ac:dyDescent="0.35">
      <c r="A598">
        <v>32</v>
      </c>
      <c r="B598" s="21">
        <v>1923</v>
      </c>
      <c r="C598" s="28" t="s">
        <v>19</v>
      </c>
      <c r="D598" s="64" t="s">
        <v>155</v>
      </c>
      <c r="E598" s="45">
        <v>6</v>
      </c>
      <c r="F598" s="28">
        <v>1936</v>
      </c>
      <c r="G598" s="28">
        <v>1946</v>
      </c>
      <c r="H598" s="24" t="s">
        <v>24</v>
      </c>
      <c r="I598" s="25">
        <v>11000</v>
      </c>
      <c r="J598" s="25">
        <v>0</v>
      </c>
      <c r="K598" s="25">
        <v>0</v>
      </c>
      <c r="L598" s="27">
        <f t="shared" si="17"/>
        <v>11000</v>
      </c>
      <c r="M598" s="28"/>
      <c r="N598" s="28"/>
      <c r="O598" s="28"/>
    </row>
    <row r="599" spans="1:15" x14ac:dyDescent="0.35">
      <c r="A599">
        <v>43</v>
      </c>
      <c r="B599" s="21">
        <v>1924</v>
      </c>
      <c r="C599" s="28" t="s">
        <v>19</v>
      </c>
      <c r="D599" s="64" t="s">
        <v>155</v>
      </c>
      <c r="E599" s="45">
        <v>6</v>
      </c>
      <c r="F599" s="28">
        <v>1936</v>
      </c>
      <c r="G599" s="28">
        <v>1946</v>
      </c>
      <c r="H599" s="24" t="s">
        <v>24</v>
      </c>
      <c r="I599" s="25">
        <v>10800</v>
      </c>
      <c r="J599" s="25">
        <v>0</v>
      </c>
      <c r="K599" s="25">
        <v>0</v>
      </c>
      <c r="L599" s="27">
        <f t="shared" si="17"/>
        <v>10800</v>
      </c>
      <c r="M599" s="28"/>
      <c r="N599" s="28"/>
      <c r="O599" s="28"/>
    </row>
    <row r="600" spans="1:15" x14ac:dyDescent="0.35">
      <c r="A600">
        <v>47</v>
      </c>
      <c r="B600" s="21">
        <v>1924</v>
      </c>
      <c r="C600" s="28" t="s">
        <v>19</v>
      </c>
      <c r="D600" s="64" t="s">
        <v>155</v>
      </c>
      <c r="E600" s="45">
        <v>4</v>
      </c>
      <c r="F600" s="28">
        <v>1963</v>
      </c>
      <c r="G600" s="28"/>
      <c r="H600" s="24" t="s">
        <v>24</v>
      </c>
      <c r="I600" s="25">
        <v>23803</v>
      </c>
      <c r="J600" s="25">
        <v>4</v>
      </c>
      <c r="K600" s="25">
        <v>0</v>
      </c>
      <c r="L600" s="27">
        <f t="shared" si="17"/>
        <v>23803.200000000001</v>
      </c>
      <c r="M600" s="28"/>
      <c r="N600" s="28"/>
      <c r="O600" s="28"/>
    </row>
    <row r="601" spans="1:15" x14ac:dyDescent="0.35">
      <c r="A601">
        <v>57</v>
      </c>
      <c r="B601" s="21">
        <v>1925</v>
      </c>
      <c r="C601" s="28" t="s">
        <v>19</v>
      </c>
      <c r="D601" s="64" t="s">
        <v>155</v>
      </c>
      <c r="E601" s="45">
        <v>6</v>
      </c>
      <c r="F601" s="28">
        <v>1936</v>
      </c>
      <c r="G601" s="28">
        <v>1946</v>
      </c>
      <c r="H601" s="24" t="s">
        <v>24</v>
      </c>
      <c r="I601" s="25">
        <v>10600</v>
      </c>
      <c r="J601" s="25">
        <v>0</v>
      </c>
      <c r="K601" s="25">
        <v>0</v>
      </c>
      <c r="L601" s="27">
        <f t="shared" si="17"/>
        <v>10600</v>
      </c>
      <c r="M601" s="28"/>
      <c r="N601" s="28"/>
      <c r="O601" s="28"/>
    </row>
    <row r="602" spans="1:15" x14ac:dyDescent="0.35">
      <c r="A602">
        <v>61</v>
      </c>
      <c r="B602" s="21">
        <v>1925</v>
      </c>
      <c r="C602" s="28" t="s">
        <v>19</v>
      </c>
      <c r="D602" s="64" t="s">
        <v>155</v>
      </c>
      <c r="E602" s="45">
        <v>4</v>
      </c>
      <c r="F602" s="28">
        <v>1963</v>
      </c>
      <c r="G602" s="28"/>
      <c r="H602" s="24" t="s">
        <v>24</v>
      </c>
      <c r="I602" s="25">
        <v>23529</v>
      </c>
      <c r="J602" s="25">
        <v>12</v>
      </c>
      <c r="K602" s="25">
        <v>0</v>
      </c>
      <c r="L602" s="27">
        <f t="shared" si="17"/>
        <v>23529.599999999999</v>
      </c>
      <c r="M602" s="28"/>
      <c r="N602" s="28"/>
      <c r="O602" s="28"/>
    </row>
    <row r="603" spans="1:15" x14ac:dyDescent="0.35">
      <c r="A603">
        <v>72</v>
      </c>
      <c r="B603" s="21">
        <v>1926</v>
      </c>
      <c r="C603" s="28" t="s">
        <v>19</v>
      </c>
      <c r="D603" s="64" t="s">
        <v>155</v>
      </c>
      <c r="E603" s="45">
        <v>6</v>
      </c>
      <c r="F603" s="28">
        <v>1936</v>
      </c>
      <c r="G603" s="28">
        <v>1946</v>
      </c>
      <c r="H603" s="24" t="s">
        <v>24</v>
      </c>
      <c r="I603" s="25">
        <v>10800</v>
      </c>
      <c r="J603" s="25">
        <v>0</v>
      </c>
      <c r="K603" s="25">
        <v>0</v>
      </c>
      <c r="L603" s="27">
        <f t="shared" si="17"/>
        <v>10800</v>
      </c>
      <c r="M603" s="28"/>
      <c r="N603" s="28"/>
      <c r="O603" s="28"/>
    </row>
    <row r="604" spans="1:15" x14ac:dyDescent="0.35">
      <c r="A604">
        <v>76</v>
      </c>
      <c r="B604" s="21">
        <v>1926</v>
      </c>
      <c r="C604" s="28" t="s">
        <v>19</v>
      </c>
      <c r="D604" s="64" t="s">
        <v>155</v>
      </c>
      <c r="E604" s="45">
        <v>4</v>
      </c>
      <c r="F604" s="28">
        <v>1963</v>
      </c>
      <c r="G604" s="28"/>
      <c r="H604" s="24" t="s">
        <v>24</v>
      </c>
      <c r="I604" s="25">
        <v>23803</v>
      </c>
      <c r="J604" s="25">
        <v>4</v>
      </c>
      <c r="K604" s="25">
        <v>0</v>
      </c>
      <c r="L604" s="27">
        <f t="shared" si="17"/>
        <v>23803.200000000001</v>
      </c>
      <c r="M604" s="28"/>
      <c r="N604" s="28"/>
      <c r="O604" s="28"/>
    </row>
    <row r="605" spans="1:15" x14ac:dyDescent="0.35">
      <c r="A605">
        <v>87</v>
      </c>
      <c r="B605" s="21">
        <v>1927</v>
      </c>
      <c r="C605" s="28" t="s">
        <v>19</v>
      </c>
      <c r="D605" s="64" t="s">
        <v>155</v>
      </c>
      <c r="E605" s="45">
        <v>6</v>
      </c>
      <c r="F605" s="28">
        <v>1936</v>
      </c>
      <c r="G605" s="28">
        <v>1946</v>
      </c>
      <c r="H605" s="24" t="s">
        <v>24</v>
      </c>
      <c r="I605" s="25">
        <v>10600</v>
      </c>
      <c r="J605" s="25">
        <v>0</v>
      </c>
      <c r="K605" s="25">
        <v>0</v>
      </c>
      <c r="L605" s="27">
        <f t="shared" si="17"/>
        <v>10600</v>
      </c>
      <c r="M605" s="28"/>
      <c r="N605" s="28"/>
      <c r="O605" s="28"/>
    </row>
    <row r="606" spans="1:15" x14ac:dyDescent="0.35">
      <c r="A606">
        <v>91</v>
      </c>
      <c r="B606" s="21">
        <v>1927</v>
      </c>
      <c r="C606" s="28" t="s">
        <v>19</v>
      </c>
      <c r="D606" s="64" t="s">
        <v>155</v>
      </c>
      <c r="E606" s="45">
        <v>4</v>
      </c>
      <c r="F606" s="28">
        <v>1963</v>
      </c>
      <c r="G606" s="28"/>
      <c r="H606" s="24" t="s">
        <v>24</v>
      </c>
      <c r="I606" s="25">
        <v>23256</v>
      </c>
      <c r="J606" s="25">
        <v>0</v>
      </c>
      <c r="K606" s="25">
        <v>0</v>
      </c>
      <c r="L606" s="27">
        <f t="shared" si="17"/>
        <v>23256</v>
      </c>
      <c r="M606" s="28"/>
      <c r="N606" s="28"/>
      <c r="O606" s="28"/>
    </row>
    <row r="607" spans="1:15" x14ac:dyDescent="0.35">
      <c r="A607">
        <v>94</v>
      </c>
      <c r="B607" s="21">
        <v>1927</v>
      </c>
      <c r="C607" s="28" t="s">
        <v>19</v>
      </c>
      <c r="D607" s="64" t="s">
        <v>155</v>
      </c>
      <c r="E607" s="45">
        <v>5</v>
      </c>
      <c r="F607" s="28">
        <v>1947</v>
      </c>
      <c r="G607" s="28">
        <v>1957</v>
      </c>
      <c r="H607" s="24" t="s">
        <v>24</v>
      </c>
      <c r="I607" s="25">
        <v>18360</v>
      </c>
      <c r="J607" s="25">
        <v>0</v>
      </c>
      <c r="K607" s="25">
        <v>0</v>
      </c>
      <c r="L607" s="27">
        <f t="shared" si="17"/>
        <v>18360</v>
      </c>
      <c r="M607" s="28"/>
      <c r="N607" s="28"/>
      <c r="O607" s="28"/>
    </row>
    <row r="608" spans="1:15" x14ac:dyDescent="0.35">
      <c r="A608">
        <v>104</v>
      </c>
      <c r="B608" s="21">
        <v>1928</v>
      </c>
      <c r="C608" s="28" t="s">
        <v>19</v>
      </c>
      <c r="D608" s="64" t="s">
        <v>155</v>
      </c>
      <c r="E608" s="45">
        <v>6</v>
      </c>
      <c r="F608" s="28">
        <v>1936</v>
      </c>
      <c r="G608" s="28">
        <v>1946</v>
      </c>
      <c r="H608" s="24" t="s">
        <v>24</v>
      </c>
      <c r="I608" s="25">
        <v>10700</v>
      </c>
      <c r="J608" s="25">
        <v>0</v>
      </c>
      <c r="K608" s="25">
        <v>0</v>
      </c>
      <c r="L608" s="27">
        <f t="shared" si="17"/>
        <v>10700</v>
      </c>
      <c r="M608" s="28"/>
      <c r="N608" s="28"/>
      <c r="O608" s="28"/>
    </row>
    <row r="609" spans="1:15" x14ac:dyDescent="0.35">
      <c r="A609">
        <v>108</v>
      </c>
      <c r="B609" s="21">
        <v>1928</v>
      </c>
      <c r="C609" s="28" t="s">
        <v>19</v>
      </c>
      <c r="D609" s="64" t="s">
        <v>155</v>
      </c>
      <c r="E609" s="45">
        <v>4</v>
      </c>
      <c r="F609" s="28">
        <v>1963</v>
      </c>
      <c r="G609" s="28"/>
      <c r="H609" s="24" t="s">
        <v>24</v>
      </c>
      <c r="I609" s="25">
        <v>32876</v>
      </c>
      <c r="J609" s="25">
        <v>16</v>
      </c>
      <c r="K609" s="25">
        <v>0</v>
      </c>
      <c r="L609" s="27">
        <f t="shared" si="17"/>
        <v>32876.800000000003</v>
      </c>
      <c r="M609" s="28"/>
      <c r="N609" s="28"/>
      <c r="O609" s="28"/>
    </row>
    <row r="610" spans="1:15" x14ac:dyDescent="0.35">
      <c r="A610">
        <v>111</v>
      </c>
      <c r="B610" s="21">
        <v>1928</v>
      </c>
      <c r="C610" s="28" t="s">
        <v>19</v>
      </c>
      <c r="D610" s="64" t="s">
        <v>155</v>
      </c>
      <c r="E610" s="45">
        <v>5</v>
      </c>
      <c r="F610" s="28">
        <v>1947</v>
      </c>
      <c r="G610" s="28">
        <v>1957</v>
      </c>
      <c r="H610" s="24" t="s">
        <v>24</v>
      </c>
      <c r="I610" s="25">
        <v>35360</v>
      </c>
      <c r="J610" s="25">
        <v>0</v>
      </c>
      <c r="K610" s="25">
        <v>0</v>
      </c>
      <c r="L610" s="27">
        <f t="shared" si="17"/>
        <v>35360</v>
      </c>
      <c r="M610" s="28"/>
      <c r="N610" s="28"/>
      <c r="O610" s="28"/>
    </row>
    <row r="611" spans="1:15" x14ac:dyDescent="0.35">
      <c r="A611">
        <v>147</v>
      </c>
      <c r="B611" s="21">
        <v>1929</v>
      </c>
      <c r="C611" s="28" t="s">
        <v>19</v>
      </c>
      <c r="D611" s="64" t="s">
        <v>155</v>
      </c>
      <c r="E611" s="45">
        <v>6</v>
      </c>
      <c r="F611" s="28">
        <v>1936</v>
      </c>
      <c r="G611" s="28">
        <v>1946</v>
      </c>
      <c r="H611" s="24" t="s">
        <v>24</v>
      </c>
      <c r="I611" s="25">
        <v>10450</v>
      </c>
      <c r="J611" s="25">
        <v>0</v>
      </c>
      <c r="K611" s="25">
        <v>0</v>
      </c>
      <c r="L611" s="27">
        <f t="shared" si="17"/>
        <v>10450</v>
      </c>
      <c r="M611" s="28"/>
      <c r="N611" s="28"/>
      <c r="O611" s="28"/>
    </row>
    <row r="612" spans="1:15" x14ac:dyDescent="0.35">
      <c r="A612">
        <v>148</v>
      </c>
      <c r="B612" s="21">
        <v>1929</v>
      </c>
      <c r="C612" s="28" t="s">
        <v>19</v>
      </c>
      <c r="D612" s="64" t="s">
        <v>155</v>
      </c>
      <c r="E612" s="45">
        <v>4</v>
      </c>
      <c r="F612" s="28">
        <v>1963</v>
      </c>
      <c r="G612" s="28"/>
      <c r="H612" s="24" t="s">
        <v>24</v>
      </c>
      <c r="I612" s="25">
        <v>39831</v>
      </c>
      <c r="J612" s="25">
        <v>0</v>
      </c>
      <c r="K612" s="25">
        <v>0</v>
      </c>
      <c r="L612" s="27">
        <f t="shared" si="17"/>
        <v>39831</v>
      </c>
      <c r="M612" s="28"/>
      <c r="N612" s="28"/>
      <c r="O612" s="28"/>
    </row>
    <row r="613" spans="1:15" x14ac:dyDescent="0.35">
      <c r="A613">
        <v>149</v>
      </c>
      <c r="B613" s="21">
        <v>1929</v>
      </c>
      <c r="C613" s="28" t="s">
        <v>19</v>
      </c>
      <c r="D613" s="64" t="s">
        <v>155</v>
      </c>
      <c r="E613" s="45">
        <v>5</v>
      </c>
      <c r="F613" s="28">
        <v>1947</v>
      </c>
      <c r="G613" s="28">
        <v>1957</v>
      </c>
      <c r="H613" s="24" t="s">
        <v>24</v>
      </c>
      <c r="I613" s="25">
        <v>35020</v>
      </c>
      <c r="J613" s="25">
        <v>0</v>
      </c>
      <c r="K613" s="25">
        <v>0</v>
      </c>
      <c r="L613" s="27">
        <f t="shared" si="17"/>
        <v>35020</v>
      </c>
      <c r="M613" s="28"/>
      <c r="N613" s="28"/>
      <c r="O613" s="28"/>
    </row>
    <row r="614" spans="1:15" x14ac:dyDescent="0.35">
      <c r="A614">
        <v>187</v>
      </c>
      <c r="B614" s="21">
        <v>1930</v>
      </c>
      <c r="C614" s="28" t="s">
        <v>19</v>
      </c>
      <c r="D614" s="64" t="s">
        <v>155</v>
      </c>
      <c r="E614" s="45">
        <v>6</v>
      </c>
      <c r="F614" s="28">
        <v>1936</v>
      </c>
      <c r="G614" s="28">
        <v>1946</v>
      </c>
      <c r="H614" s="24" t="s">
        <v>24</v>
      </c>
      <c r="I614" s="25">
        <v>10600</v>
      </c>
      <c r="J614" s="25">
        <v>0</v>
      </c>
      <c r="K614" s="25">
        <v>0</v>
      </c>
      <c r="L614" s="27">
        <f t="shared" si="17"/>
        <v>10600</v>
      </c>
      <c r="M614" s="28"/>
      <c r="N614" s="28"/>
      <c r="O614" s="28"/>
    </row>
    <row r="615" spans="1:15" x14ac:dyDescent="0.35">
      <c r="A615">
        <v>188</v>
      </c>
      <c r="B615" s="21">
        <v>1930</v>
      </c>
      <c r="C615" s="28" t="s">
        <v>19</v>
      </c>
      <c r="D615" s="64" t="s">
        <v>155</v>
      </c>
      <c r="E615" s="45">
        <v>4</v>
      </c>
      <c r="F615" s="28">
        <v>1963</v>
      </c>
      <c r="G615" s="28"/>
      <c r="H615" s="24" t="s">
        <v>24</v>
      </c>
      <c r="I615" s="25">
        <v>40768</v>
      </c>
      <c r="J615" s="25">
        <v>4</v>
      </c>
      <c r="K615" s="25">
        <v>0</v>
      </c>
      <c r="L615" s="27">
        <f t="shared" si="17"/>
        <v>40768.199999999997</v>
      </c>
      <c r="M615" s="28"/>
      <c r="N615" s="28"/>
      <c r="O615" s="28"/>
    </row>
    <row r="616" spans="1:15" x14ac:dyDescent="0.35">
      <c r="A616">
        <v>189</v>
      </c>
      <c r="B616" s="21">
        <v>1930</v>
      </c>
      <c r="C616" s="28" t="s">
        <v>19</v>
      </c>
      <c r="D616" s="64" t="s">
        <v>155</v>
      </c>
      <c r="E616" s="45">
        <v>5</v>
      </c>
      <c r="F616" s="28">
        <v>1947</v>
      </c>
      <c r="G616" s="28">
        <v>1957</v>
      </c>
      <c r="H616" s="24" t="s">
        <v>24</v>
      </c>
      <c r="I616" s="25">
        <v>34680</v>
      </c>
      <c r="J616" s="25">
        <v>0</v>
      </c>
      <c r="K616" s="25">
        <v>0</v>
      </c>
      <c r="L616" s="27">
        <f t="shared" si="17"/>
        <v>34680</v>
      </c>
      <c r="M616" s="28"/>
      <c r="N616" s="28"/>
      <c r="O616" s="28"/>
    </row>
    <row r="617" spans="1:15" x14ac:dyDescent="0.35">
      <c r="A617">
        <v>219</v>
      </c>
      <c r="B617" s="21">
        <v>1931</v>
      </c>
      <c r="C617" s="28" t="s">
        <v>19</v>
      </c>
      <c r="D617" s="64" t="s">
        <v>155</v>
      </c>
      <c r="E617" s="45">
        <v>6</v>
      </c>
      <c r="F617" s="28">
        <v>1936</v>
      </c>
      <c r="G617" s="28">
        <v>1946</v>
      </c>
      <c r="H617" s="24" t="s">
        <v>24</v>
      </c>
      <c r="I617" s="25">
        <v>10400</v>
      </c>
      <c r="J617" s="25">
        <v>0</v>
      </c>
      <c r="K617" s="25">
        <v>0</v>
      </c>
      <c r="L617" s="27">
        <f t="shared" si="17"/>
        <v>10400</v>
      </c>
      <c r="M617" s="28"/>
      <c r="N617" s="28"/>
      <c r="O617" s="28"/>
    </row>
    <row r="618" spans="1:15" x14ac:dyDescent="0.35">
      <c r="A618">
        <v>220</v>
      </c>
      <c r="B618" s="21">
        <v>1931</v>
      </c>
      <c r="C618" s="28" t="s">
        <v>19</v>
      </c>
      <c r="D618" s="64" t="s">
        <v>155</v>
      </c>
      <c r="E618" s="45">
        <v>5</v>
      </c>
      <c r="F618" s="28">
        <v>1947</v>
      </c>
      <c r="G618" s="28">
        <v>1957</v>
      </c>
      <c r="H618" s="24" t="s">
        <v>24</v>
      </c>
      <c r="I618" s="25">
        <v>35360</v>
      </c>
      <c r="J618" s="25">
        <v>0</v>
      </c>
      <c r="K618" s="25">
        <v>0</v>
      </c>
      <c r="L618" s="27">
        <f t="shared" si="17"/>
        <v>35360</v>
      </c>
      <c r="M618" s="28"/>
      <c r="N618" s="28"/>
      <c r="O618" s="28"/>
    </row>
    <row r="619" spans="1:15" x14ac:dyDescent="0.35">
      <c r="A619">
        <v>245</v>
      </c>
      <c r="B619" s="21">
        <v>1932</v>
      </c>
      <c r="C619" s="28" t="s">
        <v>19</v>
      </c>
      <c r="D619" s="64" t="s">
        <v>155</v>
      </c>
      <c r="E619" s="45">
        <v>6</v>
      </c>
      <c r="F619" s="28">
        <v>1936</v>
      </c>
      <c r="G619" s="28">
        <v>1946</v>
      </c>
      <c r="H619" s="24" t="s">
        <v>24</v>
      </c>
      <c r="I619" s="25">
        <v>10600</v>
      </c>
      <c r="J619" s="25">
        <v>0</v>
      </c>
      <c r="K619" s="25">
        <v>0</v>
      </c>
      <c r="L619" s="27">
        <f t="shared" si="17"/>
        <v>10600</v>
      </c>
      <c r="M619" s="28"/>
      <c r="N619" s="28"/>
      <c r="O619" s="28"/>
    </row>
    <row r="620" spans="1:15" x14ac:dyDescent="0.35">
      <c r="A620">
        <v>246</v>
      </c>
      <c r="B620" s="21">
        <v>1932</v>
      </c>
      <c r="C620" s="28" t="s">
        <v>19</v>
      </c>
      <c r="D620" s="64" t="s">
        <v>155</v>
      </c>
      <c r="E620" s="45">
        <v>5</v>
      </c>
      <c r="F620" s="28">
        <v>1947</v>
      </c>
      <c r="G620" s="28">
        <v>1957</v>
      </c>
      <c r="H620" s="24" t="s">
        <v>24</v>
      </c>
      <c r="I620" s="25">
        <v>36380</v>
      </c>
      <c r="J620" s="25">
        <v>0</v>
      </c>
      <c r="K620" s="25">
        <v>0</v>
      </c>
      <c r="L620" s="27">
        <f t="shared" si="17"/>
        <v>36380</v>
      </c>
      <c r="M620" s="28"/>
      <c r="N620" s="28"/>
      <c r="O620" s="28"/>
    </row>
    <row r="621" spans="1:15" x14ac:dyDescent="0.35">
      <c r="A621">
        <v>268</v>
      </c>
      <c r="B621" s="21">
        <v>1933</v>
      </c>
      <c r="C621" s="28" t="s">
        <v>19</v>
      </c>
      <c r="D621" s="64" t="s">
        <v>155</v>
      </c>
      <c r="E621" s="45">
        <v>6</v>
      </c>
      <c r="F621" s="28">
        <v>1936</v>
      </c>
      <c r="G621" s="28">
        <v>1946</v>
      </c>
      <c r="H621" s="24" t="s">
        <v>24</v>
      </c>
      <c r="I621" s="25">
        <v>10700</v>
      </c>
      <c r="J621" s="25">
        <v>0</v>
      </c>
      <c r="K621" s="25">
        <v>0</v>
      </c>
      <c r="L621" s="27">
        <f t="shared" si="17"/>
        <v>10700</v>
      </c>
      <c r="M621" s="28"/>
      <c r="N621" s="28"/>
      <c r="O621" s="28"/>
    </row>
    <row r="622" spans="1:15" x14ac:dyDescent="0.35">
      <c r="A622">
        <v>269</v>
      </c>
      <c r="B622" s="21">
        <v>1933</v>
      </c>
      <c r="C622" s="28" t="s">
        <v>19</v>
      </c>
      <c r="D622" s="64" t="s">
        <v>155</v>
      </c>
      <c r="E622" s="45">
        <v>5</v>
      </c>
      <c r="F622" s="28">
        <v>1947</v>
      </c>
      <c r="G622" s="28">
        <v>1957</v>
      </c>
      <c r="H622" s="24" t="s">
        <v>24</v>
      </c>
      <c r="I622" s="25">
        <v>38080</v>
      </c>
      <c r="J622" s="25">
        <v>0</v>
      </c>
      <c r="K622" s="25">
        <v>0</v>
      </c>
      <c r="L622" s="27">
        <f t="shared" si="17"/>
        <v>38080</v>
      </c>
      <c r="M622" s="28"/>
      <c r="N622" s="28"/>
      <c r="O622" s="28"/>
    </row>
    <row r="623" spans="1:15" x14ac:dyDescent="0.35">
      <c r="A623">
        <v>274</v>
      </c>
      <c r="B623" s="21">
        <v>1934</v>
      </c>
      <c r="C623" s="21" t="s">
        <v>19</v>
      </c>
      <c r="D623" s="64" t="s">
        <v>155</v>
      </c>
      <c r="E623" s="45">
        <v>6</v>
      </c>
      <c r="F623" s="21">
        <v>1936</v>
      </c>
      <c r="G623" s="21">
        <v>1946</v>
      </c>
      <c r="H623" s="24" t="s">
        <v>24</v>
      </c>
      <c r="I623" s="25">
        <v>10700</v>
      </c>
      <c r="J623" s="25">
        <v>0</v>
      </c>
      <c r="K623" s="25">
        <v>0</v>
      </c>
      <c r="L623" s="27">
        <f t="shared" si="17"/>
        <v>10700</v>
      </c>
      <c r="M623" s="28"/>
      <c r="N623" s="28"/>
      <c r="O623" s="28"/>
    </row>
    <row r="624" spans="1:15" x14ac:dyDescent="0.35">
      <c r="A624">
        <v>293</v>
      </c>
      <c r="B624" s="21">
        <v>1934</v>
      </c>
      <c r="C624" s="21" t="s">
        <v>19</v>
      </c>
      <c r="D624" s="64" t="s">
        <v>155</v>
      </c>
      <c r="E624" s="45">
        <v>5</v>
      </c>
      <c r="F624" s="21">
        <v>1947</v>
      </c>
      <c r="G624" s="21">
        <v>1957</v>
      </c>
      <c r="H624" s="24" t="s">
        <v>24</v>
      </c>
      <c r="I624" s="25">
        <v>39100</v>
      </c>
      <c r="J624" s="25">
        <v>0</v>
      </c>
      <c r="K624" s="25">
        <v>0</v>
      </c>
      <c r="L624" s="27">
        <f t="shared" si="17"/>
        <v>39100</v>
      </c>
      <c r="M624" s="28"/>
      <c r="N624" s="28"/>
      <c r="O624" s="28"/>
    </row>
    <row r="625" spans="1:15" x14ac:dyDescent="0.35">
      <c r="A625">
        <v>303</v>
      </c>
      <c r="B625" s="21">
        <v>1935</v>
      </c>
      <c r="C625" s="21" t="s">
        <v>19</v>
      </c>
      <c r="D625" s="64" t="s">
        <v>155</v>
      </c>
      <c r="E625" s="45">
        <v>6</v>
      </c>
      <c r="F625" s="21">
        <v>1936</v>
      </c>
      <c r="G625" s="21">
        <v>1946</v>
      </c>
      <c r="H625" s="24" t="s">
        <v>24</v>
      </c>
      <c r="I625" s="25">
        <v>10500</v>
      </c>
      <c r="J625" s="25">
        <v>0</v>
      </c>
      <c r="K625" s="25">
        <v>0</v>
      </c>
      <c r="L625" s="27">
        <f t="shared" si="17"/>
        <v>10500</v>
      </c>
      <c r="M625" s="28"/>
      <c r="N625" s="28"/>
      <c r="O625" s="28"/>
    </row>
    <row r="626" spans="1:15" x14ac:dyDescent="0.35">
      <c r="A626">
        <v>321</v>
      </c>
      <c r="B626" s="21">
        <v>1935</v>
      </c>
      <c r="C626" s="21" t="s">
        <v>19</v>
      </c>
      <c r="D626" s="64" t="s">
        <v>155</v>
      </c>
      <c r="E626" s="45">
        <v>5</v>
      </c>
      <c r="F626" s="21">
        <v>1947</v>
      </c>
      <c r="G626" s="21">
        <v>1957</v>
      </c>
      <c r="H626" s="24" t="s">
        <v>24</v>
      </c>
      <c r="I626" s="25">
        <v>39780</v>
      </c>
      <c r="J626" s="25">
        <v>0</v>
      </c>
      <c r="K626" s="25">
        <v>0</v>
      </c>
      <c r="L626" s="27">
        <f t="shared" si="17"/>
        <v>39780</v>
      </c>
      <c r="M626" s="28"/>
      <c r="N626" s="28"/>
      <c r="O626" s="28"/>
    </row>
    <row r="627" spans="1:15" x14ac:dyDescent="0.35">
      <c r="A627">
        <v>332</v>
      </c>
      <c r="B627" s="21">
        <v>1936</v>
      </c>
      <c r="C627" s="21" t="s">
        <v>19</v>
      </c>
      <c r="D627" s="64" t="s">
        <v>155</v>
      </c>
      <c r="E627" s="45">
        <v>6</v>
      </c>
      <c r="F627" s="21">
        <v>1936</v>
      </c>
      <c r="G627" s="21">
        <v>1946</v>
      </c>
      <c r="H627" s="24" t="s">
        <v>24</v>
      </c>
      <c r="I627" s="25">
        <v>10250</v>
      </c>
      <c r="J627" s="25">
        <v>0</v>
      </c>
      <c r="K627" s="25">
        <v>0</v>
      </c>
      <c r="L627" s="27">
        <f t="shared" si="17"/>
        <v>10250</v>
      </c>
      <c r="M627" s="28"/>
      <c r="N627" s="28"/>
      <c r="O627" s="28"/>
    </row>
    <row r="628" spans="1:15" x14ac:dyDescent="0.35">
      <c r="A628">
        <v>353</v>
      </c>
      <c r="B628" s="21">
        <v>1936</v>
      </c>
      <c r="C628" s="28" t="s">
        <v>19</v>
      </c>
      <c r="D628" s="64" t="s">
        <v>155</v>
      </c>
      <c r="E628" s="45">
        <v>5</v>
      </c>
      <c r="F628" s="21">
        <v>1947</v>
      </c>
      <c r="G628" s="28">
        <v>1957</v>
      </c>
      <c r="H628" s="24" t="s">
        <v>24</v>
      </c>
      <c r="I628" s="25">
        <v>39780</v>
      </c>
      <c r="J628" s="25">
        <v>0</v>
      </c>
      <c r="K628" s="25">
        <v>0</v>
      </c>
      <c r="L628" s="27">
        <f t="shared" si="17"/>
        <v>39780</v>
      </c>
      <c r="M628" s="28"/>
      <c r="N628" s="28"/>
      <c r="O628" s="28"/>
    </row>
    <row r="629" spans="1:15" x14ac:dyDescent="0.35">
      <c r="A629">
        <v>382</v>
      </c>
      <c r="B629" s="21">
        <v>1937</v>
      </c>
      <c r="C629" s="28" t="s">
        <v>19</v>
      </c>
      <c r="D629" s="64" t="s">
        <v>155</v>
      </c>
      <c r="E629" s="45">
        <v>5</v>
      </c>
      <c r="F629" s="21">
        <v>1947</v>
      </c>
      <c r="G629" s="28">
        <v>1957</v>
      </c>
      <c r="H629" s="24" t="s">
        <v>24</v>
      </c>
      <c r="I629" s="25">
        <v>38420</v>
      </c>
      <c r="J629" s="25">
        <v>0</v>
      </c>
      <c r="K629" s="25">
        <v>0</v>
      </c>
      <c r="L629" s="27">
        <f t="shared" si="17"/>
        <v>38420</v>
      </c>
      <c r="M629" s="28"/>
      <c r="N629" s="28"/>
      <c r="O629" s="28"/>
    </row>
    <row r="630" spans="1:15" x14ac:dyDescent="0.35">
      <c r="A630">
        <v>414</v>
      </c>
      <c r="B630" s="21">
        <v>1938</v>
      </c>
      <c r="C630" s="28" t="s">
        <v>19</v>
      </c>
      <c r="D630" s="64" t="s">
        <v>155</v>
      </c>
      <c r="E630" s="45">
        <v>5</v>
      </c>
      <c r="F630" s="21">
        <v>1947</v>
      </c>
      <c r="G630" s="28">
        <v>1957</v>
      </c>
      <c r="H630" s="24" t="s">
        <v>24</v>
      </c>
      <c r="I630" s="25">
        <v>38760</v>
      </c>
      <c r="J630" s="25">
        <v>0</v>
      </c>
      <c r="K630" s="25">
        <v>0</v>
      </c>
      <c r="L630" s="27">
        <f t="shared" si="17"/>
        <v>38760</v>
      </c>
      <c r="M630" s="28"/>
      <c r="N630" s="28"/>
      <c r="O630" s="28"/>
    </row>
    <row r="631" spans="1:15" x14ac:dyDescent="0.35">
      <c r="A631">
        <v>444</v>
      </c>
      <c r="B631" s="21">
        <v>1939</v>
      </c>
      <c r="C631" s="28" t="s">
        <v>19</v>
      </c>
      <c r="D631" s="64" t="s">
        <v>155</v>
      </c>
      <c r="E631" s="45">
        <v>5</v>
      </c>
      <c r="F631" s="21">
        <v>1947</v>
      </c>
      <c r="G631" s="28">
        <v>1957</v>
      </c>
      <c r="H631" s="24" t="s">
        <v>24</v>
      </c>
      <c r="I631" s="25">
        <v>37230</v>
      </c>
      <c r="J631" s="25">
        <v>0</v>
      </c>
      <c r="K631" s="25">
        <v>0</v>
      </c>
      <c r="L631" s="27">
        <f t="shared" si="17"/>
        <v>37230</v>
      </c>
      <c r="M631" s="28"/>
      <c r="N631" s="28"/>
      <c r="O631" s="28"/>
    </row>
    <row r="632" spans="1:15" x14ac:dyDescent="0.35">
      <c r="A632">
        <v>467</v>
      </c>
      <c r="B632" s="21">
        <v>1940</v>
      </c>
      <c r="C632" s="21" t="s">
        <v>19</v>
      </c>
      <c r="D632" s="64" t="s">
        <v>155</v>
      </c>
      <c r="E632" s="45">
        <v>5</v>
      </c>
      <c r="F632" s="28">
        <v>1947</v>
      </c>
      <c r="G632" s="28">
        <v>1957</v>
      </c>
      <c r="H632" s="24" t="s">
        <v>24</v>
      </c>
      <c r="I632" s="25">
        <v>36210</v>
      </c>
      <c r="J632" s="25">
        <v>0</v>
      </c>
      <c r="K632" s="25">
        <v>0</v>
      </c>
      <c r="L632" s="27">
        <f t="shared" si="17"/>
        <v>36210</v>
      </c>
      <c r="M632" s="28"/>
      <c r="N632" s="28"/>
      <c r="O632" s="28"/>
    </row>
    <row r="633" spans="1:15" x14ac:dyDescent="0.35">
      <c r="A633">
        <v>499</v>
      </c>
      <c r="B633" s="21">
        <v>1941</v>
      </c>
      <c r="C633" s="21" t="s">
        <v>19</v>
      </c>
      <c r="D633" s="64" t="s">
        <v>155</v>
      </c>
      <c r="E633" s="45">
        <v>5</v>
      </c>
      <c r="F633" s="28">
        <v>1947</v>
      </c>
      <c r="G633" s="28">
        <v>1957</v>
      </c>
      <c r="H633" s="24" t="s">
        <v>24</v>
      </c>
      <c r="I633" s="25">
        <v>36380</v>
      </c>
      <c r="J633" s="25">
        <v>0</v>
      </c>
      <c r="K633" s="25">
        <v>0</v>
      </c>
      <c r="L633" s="27">
        <f t="shared" si="17"/>
        <v>36380</v>
      </c>
      <c r="M633" s="28"/>
      <c r="N633" s="28"/>
      <c r="O633" s="28"/>
    </row>
    <row r="634" spans="1:15" x14ac:dyDescent="0.35">
      <c r="A634">
        <v>532</v>
      </c>
      <c r="B634" s="21">
        <v>1942</v>
      </c>
      <c r="C634" s="21" t="s">
        <v>19</v>
      </c>
      <c r="D634" s="64" t="s">
        <v>155</v>
      </c>
      <c r="E634" s="45">
        <v>5</v>
      </c>
      <c r="F634" s="28">
        <v>1947</v>
      </c>
      <c r="G634" s="28">
        <v>1957</v>
      </c>
      <c r="H634" s="24" t="s">
        <v>24</v>
      </c>
      <c r="I634" s="25">
        <v>36380</v>
      </c>
      <c r="J634" s="25">
        <v>0</v>
      </c>
      <c r="K634" s="25">
        <v>0</v>
      </c>
      <c r="L634" s="27">
        <f t="shared" si="17"/>
        <v>36380</v>
      </c>
      <c r="M634" s="28"/>
      <c r="N634" s="28"/>
      <c r="O634" s="28"/>
    </row>
    <row r="635" spans="1:15" x14ac:dyDescent="0.35">
      <c r="A635">
        <v>554</v>
      </c>
      <c r="B635" s="21">
        <v>1943</v>
      </c>
      <c r="C635" s="21" t="s">
        <v>19</v>
      </c>
      <c r="D635" s="64" t="s">
        <v>155</v>
      </c>
      <c r="E635" s="45">
        <v>5</v>
      </c>
      <c r="F635" s="28">
        <v>1947</v>
      </c>
      <c r="G635" s="28">
        <v>1957</v>
      </c>
      <c r="H635" s="24" t="s">
        <v>24</v>
      </c>
      <c r="I635" s="25">
        <v>36380</v>
      </c>
      <c r="J635" s="25">
        <v>0</v>
      </c>
      <c r="K635" s="25">
        <v>0</v>
      </c>
      <c r="L635" s="27">
        <f t="shared" si="17"/>
        <v>36380</v>
      </c>
      <c r="M635" s="28"/>
      <c r="N635" s="28"/>
      <c r="O635" s="28"/>
    </row>
    <row r="636" spans="1:15" x14ac:dyDescent="0.35">
      <c r="A636">
        <v>581</v>
      </c>
      <c r="B636" s="28">
        <v>1944</v>
      </c>
      <c r="C636" s="21" t="s">
        <v>19</v>
      </c>
      <c r="D636" s="64" t="s">
        <v>155</v>
      </c>
      <c r="E636" s="45">
        <v>5</v>
      </c>
      <c r="F636" s="28">
        <v>1947</v>
      </c>
      <c r="G636" s="28">
        <v>1957</v>
      </c>
      <c r="H636" s="24" t="s">
        <v>24</v>
      </c>
      <c r="I636" s="25">
        <v>36380</v>
      </c>
      <c r="J636" s="25">
        <v>0</v>
      </c>
      <c r="K636" s="25">
        <v>0</v>
      </c>
      <c r="L636" s="27">
        <f t="shared" si="17"/>
        <v>36380</v>
      </c>
      <c r="M636" s="28"/>
      <c r="N636" s="28"/>
      <c r="O636" s="28"/>
    </row>
    <row r="637" spans="1:15" x14ac:dyDescent="0.35">
      <c r="A637">
        <v>609</v>
      </c>
      <c r="B637" s="21">
        <v>1945</v>
      </c>
      <c r="C637" s="21" t="s">
        <v>19</v>
      </c>
      <c r="D637" s="64" t="s">
        <v>155</v>
      </c>
      <c r="E637" s="45">
        <v>5</v>
      </c>
      <c r="F637" s="28">
        <v>1947</v>
      </c>
      <c r="G637" s="28">
        <v>1957</v>
      </c>
      <c r="H637" s="24" t="s">
        <v>24</v>
      </c>
      <c r="I637" s="25">
        <v>35700</v>
      </c>
      <c r="J637" s="25">
        <v>0</v>
      </c>
      <c r="K637" s="25">
        <v>0</v>
      </c>
      <c r="L637" s="27">
        <f t="shared" si="17"/>
        <v>35700</v>
      </c>
      <c r="M637" s="28"/>
      <c r="N637" s="28"/>
      <c r="O637" s="28"/>
    </row>
    <row r="638" spans="1:15" x14ac:dyDescent="0.35">
      <c r="A638">
        <v>636</v>
      </c>
      <c r="B638" s="21">
        <v>1946</v>
      </c>
      <c r="C638" s="21" t="s">
        <v>19</v>
      </c>
      <c r="D638" s="64" t="s">
        <v>155</v>
      </c>
      <c r="E638" s="45">
        <v>5</v>
      </c>
      <c r="F638" s="28">
        <v>1947</v>
      </c>
      <c r="G638" s="28">
        <v>1957</v>
      </c>
      <c r="H638" s="24" t="s">
        <v>24</v>
      </c>
      <c r="I638" s="25">
        <v>35020</v>
      </c>
      <c r="J638" s="25">
        <v>0</v>
      </c>
      <c r="K638" s="25">
        <v>0</v>
      </c>
      <c r="L638" s="27">
        <f t="shared" si="17"/>
        <v>35020</v>
      </c>
      <c r="M638" s="28"/>
      <c r="N638" s="28"/>
      <c r="O638" s="28"/>
    </row>
    <row r="639" spans="1:15" x14ac:dyDescent="0.35">
      <c r="A639">
        <v>761</v>
      </c>
      <c r="B639" s="21">
        <v>1952</v>
      </c>
      <c r="C639" s="28" t="s">
        <v>19</v>
      </c>
      <c r="D639" s="64" t="s">
        <v>155</v>
      </c>
      <c r="E639" s="45">
        <v>3.5</v>
      </c>
      <c r="F639" s="21">
        <v>1964</v>
      </c>
      <c r="G639" s="21">
        <v>1966</v>
      </c>
      <c r="H639" s="24" t="s">
        <v>24</v>
      </c>
      <c r="I639" s="25">
        <v>222500</v>
      </c>
      <c r="J639" s="25">
        <v>0</v>
      </c>
      <c r="K639" s="25">
        <v>0</v>
      </c>
      <c r="L639" s="27">
        <f t="shared" si="17"/>
        <v>222500</v>
      </c>
      <c r="M639" s="28"/>
      <c r="N639" s="28"/>
      <c r="O639" s="28"/>
    </row>
    <row r="640" spans="1:15" x14ac:dyDescent="0.35">
      <c r="A640">
        <v>780</v>
      </c>
      <c r="B640" s="21">
        <v>1953</v>
      </c>
      <c r="C640" s="28" t="s">
        <v>19</v>
      </c>
      <c r="D640" s="64" t="s">
        <v>155</v>
      </c>
      <c r="E640" s="45">
        <v>3.5</v>
      </c>
      <c r="F640" s="21">
        <v>1964</v>
      </c>
      <c r="G640" s="21">
        <v>1966</v>
      </c>
      <c r="H640" s="24" t="s">
        <v>24</v>
      </c>
      <c r="I640" s="25">
        <v>233750</v>
      </c>
      <c r="J640" s="25">
        <v>0</v>
      </c>
      <c r="K640" s="25">
        <v>0</v>
      </c>
      <c r="L640" s="27">
        <f t="shared" si="17"/>
        <v>233750</v>
      </c>
      <c r="M640" s="28"/>
      <c r="N640" s="28"/>
      <c r="O640" s="28"/>
    </row>
    <row r="641" spans="1:15" x14ac:dyDescent="0.35">
      <c r="A641">
        <v>798</v>
      </c>
      <c r="B641" s="21">
        <v>1954</v>
      </c>
      <c r="C641" s="28" t="s">
        <v>19</v>
      </c>
      <c r="D641" s="64" t="s">
        <v>155</v>
      </c>
      <c r="E641" s="45">
        <v>3.5</v>
      </c>
      <c r="F641" s="21">
        <v>1964</v>
      </c>
      <c r="G641" s="21">
        <v>1966</v>
      </c>
      <c r="H641" s="24" t="s">
        <v>24</v>
      </c>
      <c r="I641" s="25">
        <v>240000</v>
      </c>
      <c r="J641" s="25">
        <v>0</v>
      </c>
      <c r="K641" s="25">
        <v>0</v>
      </c>
      <c r="L641" s="27">
        <f t="shared" si="17"/>
        <v>240000</v>
      </c>
      <c r="M641" s="28"/>
      <c r="N641" s="28"/>
      <c r="O641" s="28"/>
    </row>
    <row r="642" spans="1:15" x14ac:dyDescent="0.35">
      <c r="A642">
        <v>816</v>
      </c>
      <c r="B642" s="21">
        <v>1955</v>
      </c>
      <c r="C642" s="28" t="s">
        <v>19</v>
      </c>
      <c r="D642" s="64" t="s">
        <v>155</v>
      </c>
      <c r="E642" s="45">
        <v>3.5</v>
      </c>
      <c r="F642" s="21">
        <v>1964</v>
      </c>
      <c r="G642" s="21">
        <v>1966</v>
      </c>
      <c r="H642" s="24" t="s">
        <v>24</v>
      </c>
      <c r="I642" s="25">
        <v>233750</v>
      </c>
      <c r="J642" s="25">
        <v>0</v>
      </c>
      <c r="K642" s="25">
        <v>0</v>
      </c>
      <c r="L642" s="27">
        <f t="shared" si="17"/>
        <v>233750</v>
      </c>
      <c r="M642" s="28"/>
      <c r="N642" s="28"/>
      <c r="O642" s="28"/>
    </row>
    <row r="643" spans="1:15" x14ac:dyDescent="0.35">
      <c r="A643">
        <v>833</v>
      </c>
      <c r="B643" s="21">
        <v>1956</v>
      </c>
      <c r="C643" s="28" t="s">
        <v>19</v>
      </c>
      <c r="D643" s="64" t="s">
        <v>155</v>
      </c>
      <c r="E643" s="45">
        <v>3.5</v>
      </c>
      <c r="F643" s="28">
        <v>1964</v>
      </c>
      <c r="G643" s="28">
        <v>1966</v>
      </c>
      <c r="H643" s="24" t="s">
        <v>24</v>
      </c>
      <c r="I643" s="25">
        <v>211250</v>
      </c>
      <c r="J643" s="25">
        <v>0</v>
      </c>
      <c r="K643" s="25">
        <v>0</v>
      </c>
      <c r="L643" s="27">
        <f t="shared" si="17"/>
        <v>211250</v>
      </c>
      <c r="M643" s="28"/>
      <c r="N643" s="28"/>
      <c r="O643" s="28"/>
    </row>
    <row r="644" spans="1:15" x14ac:dyDescent="0.35">
      <c r="A644">
        <v>851</v>
      </c>
      <c r="B644" s="21">
        <v>1957</v>
      </c>
      <c r="C644" s="28" t="s">
        <v>19</v>
      </c>
      <c r="D644" s="64" t="s">
        <v>155</v>
      </c>
      <c r="E644" s="45">
        <v>3.5</v>
      </c>
      <c r="F644" s="28">
        <v>1964</v>
      </c>
      <c r="G644" s="28">
        <v>1966</v>
      </c>
      <c r="H644" s="24" t="s">
        <v>24</v>
      </c>
      <c r="I644" s="25">
        <v>206250</v>
      </c>
      <c r="J644" s="25">
        <v>0</v>
      </c>
      <c r="K644" s="25">
        <v>0</v>
      </c>
      <c r="L644" s="27">
        <f t="shared" si="17"/>
        <v>206250</v>
      </c>
      <c r="M644" s="28"/>
      <c r="N644" s="28"/>
      <c r="O644" s="28"/>
    </row>
    <row r="645" spans="1:15" x14ac:dyDescent="0.35">
      <c r="A645">
        <v>872</v>
      </c>
      <c r="B645" s="21">
        <v>1958</v>
      </c>
      <c r="C645" s="21" t="s">
        <v>19</v>
      </c>
      <c r="D645" s="64" t="s">
        <v>155</v>
      </c>
      <c r="E645" s="38">
        <v>3.5</v>
      </c>
      <c r="F645" s="21">
        <v>1964</v>
      </c>
      <c r="G645" s="21">
        <v>1966</v>
      </c>
      <c r="H645" s="24" t="s">
        <v>24</v>
      </c>
      <c r="I645" s="47">
        <v>201250</v>
      </c>
      <c r="J645" s="25">
        <v>0</v>
      </c>
      <c r="K645" s="25">
        <v>0</v>
      </c>
      <c r="L645" s="27">
        <f t="shared" si="17"/>
        <v>201250</v>
      </c>
      <c r="M645" s="28"/>
      <c r="N645" s="28"/>
      <c r="O645" s="28"/>
    </row>
    <row r="646" spans="1:15" x14ac:dyDescent="0.35">
      <c r="A646">
        <v>893</v>
      </c>
      <c r="B646" s="21">
        <v>1959</v>
      </c>
      <c r="C646" s="21" t="s">
        <v>19</v>
      </c>
      <c r="D646" s="64" t="s">
        <v>155</v>
      </c>
      <c r="E646" s="38">
        <v>3.5</v>
      </c>
      <c r="F646" s="21">
        <v>1964</v>
      </c>
      <c r="G646" s="21">
        <v>1966</v>
      </c>
      <c r="H646" s="24" t="s">
        <v>24</v>
      </c>
      <c r="I646" s="47">
        <v>203750</v>
      </c>
      <c r="J646" s="25">
        <v>0</v>
      </c>
      <c r="K646" s="25">
        <v>0</v>
      </c>
      <c r="L646" s="27">
        <f t="shared" si="17"/>
        <v>203750</v>
      </c>
      <c r="M646" s="28"/>
      <c r="N646" s="28"/>
      <c r="O646" s="28"/>
    </row>
    <row r="647" spans="1:15" x14ac:dyDescent="0.35">
      <c r="A647">
        <v>917</v>
      </c>
      <c r="B647" s="21">
        <v>1960</v>
      </c>
      <c r="C647" s="21" t="s">
        <v>19</v>
      </c>
      <c r="D647" s="64" t="s">
        <v>155</v>
      </c>
      <c r="E647" s="38">
        <v>3.5</v>
      </c>
      <c r="F647" s="21">
        <v>1964</v>
      </c>
      <c r="G647" s="21">
        <v>1966</v>
      </c>
      <c r="H647" s="24" t="s">
        <v>24</v>
      </c>
      <c r="I647" s="47">
        <v>206250</v>
      </c>
      <c r="J647" s="25">
        <v>0</v>
      </c>
      <c r="K647" s="25">
        <v>0</v>
      </c>
      <c r="L647" s="27">
        <f t="shared" si="17"/>
        <v>206250</v>
      </c>
      <c r="M647" s="28"/>
      <c r="N647" s="28"/>
      <c r="O647" s="28"/>
    </row>
    <row r="648" spans="1:15" x14ac:dyDescent="0.35">
      <c r="A648">
        <v>943</v>
      </c>
      <c r="B648" s="21">
        <v>1961</v>
      </c>
      <c r="C648" s="21" t="s">
        <v>19</v>
      </c>
      <c r="D648" s="64" t="s">
        <v>155</v>
      </c>
      <c r="E648" s="38">
        <v>3.5</v>
      </c>
      <c r="F648" s="21">
        <v>1964</v>
      </c>
      <c r="G648" s="21">
        <v>1966</v>
      </c>
      <c r="H648" s="24" t="s">
        <v>24</v>
      </c>
      <c r="I648" s="47">
        <v>212500</v>
      </c>
      <c r="J648" s="25">
        <v>0</v>
      </c>
      <c r="K648" s="25">
        <v>0</v>
      </c>
      <c r="L648" s="27">
        <f t="shared" si="17"/>
        <v>212500</v>
      </c>
      <c r="M648" s="28"/>
      <c r="N648" s="28"/>
      <c r="O648" s="28"/>
    </row>
    <row r="649" spans="1:15" x14ac:dyDescent="0.35">
      <c r="A649">
        <v>968</v>
      </c>
      <c r="B649" s="21">
        <v>1962</v>
      </c>
      <c r="C649" s="28" t="s">
        <v>19</v>
      </c>
      <c r="D649" s="64" t="s">
        <v>155</v>
      </c>
      <c r="E649" s="45">
        <v>3.5</v>
      </c>
      <c r="F649" s="28">
        <v>1964</v>
      </c>
      <c r="G649" s="28">
        <v>1966</v>
      </c>
      <c r="H649" s="24" t="s">
        <v>24</v>
      </c>
      <c r="I649" s="25">
        <v>218750</v>
      </c>
      <c r="J649" s="25">
        <v>0</v>
      </c>
      <c r="K649" s="25">
        <v>0</v>
      </c>
      <c r="L649" s="27">
        <f>I649+J649/20+K649/2000</f>
        <v>218750</v>
      </c>
      <c r="M649" s="28"/>
      <c r="N649" s="28"/>
      <c r="O649" s="28"/>
    </row>
    <row r="650" spans="1:15" x14ac:dyDescent="0.35">
      <c r="A650">
        <v>992</v>
      </c>
      <c r="B650" s="21">
        <v>1963</v>
      </c>
      <c r="C650" s="21" t="s">
        <v>19</v>
      </c>
      <c r="D650" s="64" t="s">
        <v>155</v>
      </c>
      <c r="E650" s="38">
        <v>3.5</v>
      </c>
      <c r="F650" s="21">
        <v>1964</v>
      </c>
      <c r="G650" s="21">
        <v>1966</v>
      </c>
      <c r="H650" s="24" t="s">
        <v>24</v>
      </c>
      <c r="I650" s="47">
        <v>221250</v>
      </c>
      <c r="J650" s="25">
        <v>0</v>
      </c>
      <c r="K650" s="25">
        <v>0</v>
      </c>
      <c r="L650" s="27">
        <f>I650+J650/20+K650/2000</f>
        <v>221250</v>
      </c>
      <c r="M650" s="28"/>
      <c r="N650" s="28"/>
      <c r="O650" s="28"/>
    </row>
    <row r="651" spans="1:15" x14ac:dyDescent="0.35">
      <c r="A651">
        <v>785</v>
      </c>
      <c r="B651" s="21">
        <v>1953</v>
      </c>
      <c r="C651" s="28" t="s">
        <v>68</v>
      </c>
      <c r="D651" s="64" t="s">
        <v>155</v>
      </c>
      <c r="E651" s="45">
        <v>4.5</v>
      </c>
      <c r="F651" s="28">
        <v>1965</v>
      </c>
      <c r="G651" s="28">
        <v>1970</v>
      </c>
      <c r="H651" s="24" t="s">
        <v>24</v>
      </c>
      <c r="I651" s="25">
        <v>102500</v>
      </c>
      <c r="J651" s="25">
        <v>0</v>
      </c>
      <c r="K651" s="25">
        <v>0</v>
      </c>
      <c r="L651" s="27">
        <f t="shared" ref="L651:L659" si="18">I651+J651/20+K651/240</f>
        <v>102500</v>
      </c>
      <c r="M651" s="28"/>
      <c r="N651" s="28"/>
      <c r="O651" s="28"/>
    </row>
    <row r="652" spans="1:15" x14ac:dyDescent="0.35">
      <c r="A652">
        <v>803</v>
      </c>
      <c r="B652" s="21">
        <v>1954</v>
      </c>
      <c r="C652" s="28" t="s">
        <v>68</v>
      </c>
      <c r="D652" s="64" t="s">
        <v>155</v>
      </c>
      <c r="E652" s="45">
        <v>4.5</v>
      </c>
      <c r="F652" s="28">
        <v>1965</v>
      </c>
      <c r="G652" s="28">
        <v>1970</v>
      </c>
      <c r="H652" s="24" t="s">
        <v>24</v>
      </c>
      <c r="I652" s="25">
        <v>103500</v>
      </c>
      <c r="J652" s="25">
        <v>0</v>
      </c>
      <c r="K652" s="25">
        <v>0</v>
      </c>
      <c r="L652" s="27">
        <f t="shared" si="18"/>
        <v>103500</v>
      </c>
      <c r="M652" s="28"/>
      <c r="N652" s="28"/>
      <c r="O652" s="28"/>
    </row>
    <row r="653" spans="1:15" x14ac:dyDescent="0.35">
      <c r="A653">
        <v>821</v>
      </c>
      <c r="B653" s="21">
        <v>1955</v>
      </c>
      <c r="C653" s="28" t="s">
        <v>68</v>
      </c>
      <c r="D653" s="64" t="s">
        <v>155</v>
      </c>
      <c r="E653" s="45">
        <v>4.5</v>
      </c>
      <c r="F653" s="28">
        <v>1965</v>
      </c>
      <c r="G653" s="28">
        <v>1970</v>
      </c>
      <c r="H653" s="24" t="s">
        <v>24</v>
      </c>
      <c r="I653" s="25">
        <v>101500</v>
      </c>
      <c r="J653" s="25">
        <v>0</v>
      </c>
      <c r="K653" s="25">
        <v>0</v>
      </c>
      <c r="L653" s="27">
        <f t="shared" si="18"/>
        <v>101500</v>
      </c>
      <c r="M653" s="28"/>
      <c r="N653" s="28"/>
      <c r="O653" s="28"/>
    </row>
    <row r="654" spans="1:15" x14ac:dyDescent="0.35">
      <c r="A654">
        <v>838</v>
      </c>
      <c r="B654" s="21">
        <v>1956</v>
      </c>
      <c r="C654" s="28" t="s">
        <v>68</v>
      </c>
      <c r="D654" s="64" t="s">
        <v>155</v>
      </c>
      <c r="E654" s="45">
        <v>4.5</v>
      </c>
      <c r="F654" s="28">
        <v>1965</v>
      </c>
      <c r="G654" s="28">
        <v>1970</v>
      </c>
      <c r="H654" s="24" t="s">
        <v>24</v>
      </c>
      <c r="I654" s="25">
        <v>90500</v>
      </c>
      <c r="J654" s="25">
        <v>0</v>
      </c>
      <c r="K654" s="25">
        <v>0</v>
      </c>
      <c r="L654" s="27">
        <f t="shared" si="18"/>
        <v>90500</v>
      </c>
      <c r="M654" s="28"/>
      <c r="N654" s="28"/>
      <c r="O654" s="28"/>
    </row>
    <row r="655" spans="1:15" x14ac:dyDescent="0.35">
      <c r="A655">
        <v>856</v>
      </c>
      <c r="B655" s="21">
        <v>1957</v>
      </c>
      <c r="C655" s="28" t="s">
        <v>68</v>
      </c>
      <c r="D655" s="64" t="s">
        <v>155</v>
      </c>
      <c r="E655" s="45">
        <v>4.5</v>
      </c>
      <c r="F655" s="28">
        <v>1965</v>
      </c>
      <c r="G655" s="28">
        <v>1970</v>
      </c>
      <c r="H655" s="24" t="s">
        <v>24</v>
      </c>
      <c r="I655" s="25">
        <v>86500</v>
      </c>
      <c r="J655" s="25">
        <v>0</v>
      </c>
      <c r="K655" s="25">
        <v>0</v>
      </c>
      <c r="L655" s="27">
        <f t="shared" si="18"/>
        <v>86500</v>
      </c>
      <c r="M655" s="28"/>
      <c r="N655" s="28"/>
      <c r="O655" s="28"/>
    </row>
    <row r="656" spans="1:15" x14ac:dyDescent="0.35">
      <c r="A656">
        <v>877</v>
      </c>
      <c r="B656" s="21">
        <v>1958</v>
      </c>
      <c r="C656" s="21" t="s">
        <v>68</v>
      </c>
      <c r="D656" s="64" t="s">
        <v>155</v>
      </c>
      <c r="E656" s="38">
        <v>4.5</v>
      </c>
      <c r="F656" s="21">
        <v>1965</v>
      </c>
      <c r="G656" s="21">
        <v>1970</v>
      </c>
      <c r="H656" s="24" t="s">
        <v>24</v>
      </c>
      <c r="I656" s="47">
        <v>82500</v>
      </c>
      <c r="J656" s="25">
        <v>0</v>
      </c>
      <c r="K656" s="25">
        <v>0</v>
      </c>
      <c r="L656" s="27">
        <f t="shared" si="18"/>
        <v>82500</v>
      </c>
      <c r="M656" s="28"/>
      <c r="N656" s="28"/>
      <c r="O656" s="28"/>
    </row>
    <row r="657" spans="1:15" x14ac:dyDescent="0.35">
      <c r="A657">
        <v>898</v>
      </c>
      <c r="B657" s="21">
        <v>1959</v>
      </c>
      <c r="C657" s="21" t="s">
        <v>68</v>
      </c>
      <c r="D657" s="64" t="s">
        <v>155</v>
      </c>
      <c r="E657" s="38">
        <v>4.5</v>
      </c>
      <c r="F657" s="21">
        <v>1965</v>
      </c>
      <c r="G657" s="21">
        <v>1970</v>
      </c>
      <c r="H657" s="24" t="s">
        <v>24</v>
      </c>
      <c r="I657" s="47">
        <v>83500</v>
      </c>
      <c r="J657" s="25">
        <v>0</v>
      </c>
      <c r="K657" s="25">
        <v>0</v>
      </c>
      <c r="L657" s="27">
        <f t="shared" si="18"/>
        <v>83500</v>
      </c>
      <c r="M657" s="28"/>
      <c r="N657" s="28"/>
      <c r="O657" s="28"/>
    </row>
    <row r="658" spans="1:15" x14ac:dyDescent="0.35">
      <c r="A658">
        <v>922</v>
      </c>
      <c r="B658" s="21">
        <v>1960</v>
      </c>
      <c r="C658" s="21" t="s">
        <v>68</v>
      </c>
      <c r="D658" s="64" t="s">
        <v>155</v>
      </c>
      <c r="E658" s="38">
        <v>4.5</v>
      </c>
      <c r="F658" s="21">
        <v>1965</v>
      </c>
      <c r="G658" s="21">
        <v>1970</v>
      </c>
      <c r="H658" s="24" t="s">
        <v>24</v>
      </c>
      <c r="I658" s="47">
        <v>77500</v>
      </c>
      <c r="J658" s="25">
        <v>0</v>
      </c>
      <c r="K658" s="25">
        <v>0</v>
      </c>
      <c r="L658" s="27">
        <f t="shared" si="18"/>
        <v>77500</v>
      </c>
      <c r="M658" s="28"/>
      <c r="N658" s="28"/>
      <c r="O658" s="28"/>
    </row>
    <row r="659" spans="1:15" x14ac:dyDescent="0.35">
      <c r="A659">
        <v>949</v>
      </c>
      <c r="B659" s="21">
        <v>1961</v>
      </c>
      <c r="C659" s="21" t="s">
        <v>68</v>
      </c>
      <c r="D659" s="64" t="s">
        <v>155</v>
      </c>
      <c r="E659" s="38">
        <v>4.5</v>
      </c>
      <c r="F659" s="21">
        <v>1965</v>
      </c>
      <c r="G659" s="21">
        <v>1970</v>
      </c>
      <c r="H659" s="24" t="s">
        <v>24</v>
      </c>
      <c r="I659" s="47">
        <v>73500</v>
      </c>
      <c r="J659" s="25">
        <v>0</v>
      </c>
      <c r="K659" s="25">
        <v>0</v>
      </c>
      <c r="L659" s="27">
        <f t="shared" si="18"/>
        <v>73500</v>
      </c>
      <c r="M659" s="28"/>
      <c r="N659" s="28"/>
      <c r="O659" s="28"/>
    </row>
    <row r="660" spans="1:15" x14ac:dyDescent="0.35">
      <c r="A660">
        <v>973</v>
      </c>
      <c r="B660" s="21">
        <v>1962</v>
      </c>
      <c r="C660" s="28" t="s">
        <v>68</v>
      </c>
      <c r="D660" s="64" t="s">
        <v>155</v>
      </c>
      <c r="E660" s="45">
        <v>4.5</v>
      </c>
      <c r="F660" s="28">
        <v>1965</v>
      </c>
      <c r="G660" s="28">
        <v>1970</v>
      </c>
      <c r="H660" s="24" t="s">
        <v>24</v>
      </c>
      <c r="I660" s="25">
        <v>69500</v>
      </c>
      <c r="J660" s="25">
        <v>0</v>
      </c>
      <c r="K660" s="25">
        <v>0</v>
      </c>
      <c r="L660" s="27">
        <f>I660+J660/20+K660/2000</f>
        <v>69500</v>
      </c>
      <c r="M660" s="28"/>
      <c r="N660" s="28"/>
      <c r="O660" s="28"/>
    </row>
    <row r="661" spans="1:15" x14ac:dyDescent="0.35">
      <c r="A661">
        <v>997</v>
      </c>
      <c r="B661" s="21">
        <v>1963</v>
      </c>
      <c r="C661" s="21" t="s">
        <v>68</v>
      </c>
      <c r="D661" s="64" t="s">
        <v>155</v>
      </c>
      <c r="E661" s="38">
        <v>4.5</v>
      </c>
      <c r="F661" s="21">
        <v>1965</v>
      </c>
      <c r="G661" s="21">
        <v>1970</v>
      </c>
      <c r="H661" s="24" t="s">
        <v>24</v>
      </c>
      <c r="I661" s="47">
        <v>78500</v>
      </c>
      <c r="J661" s="25">
        <v>0</v>
      </c>
      <c r="K661" s="25">
        <v>0</v>
      </c>
      <c r="L661" s="27">
        <f>I661+J661/20+K661/2000</f>
        <v>78500</v>
      </c>
      <c r="M661" s="28"/>
      <c r="N661" s="28"/>
      <c r="O661" s="28"/>
    </row>
    <row r="662" spans="1:15" x14ac:dyDescent="0.35">
      <c r="A662">
        <v>788</v>
      </c>
      <c r="B662" s="21">
        <v>1953</v>
      </c>
      <c r="C662" s="28" t="s">
        <v>69</v>
      </c>
      <c r="D662" s="64" t="s">
        <v>155</v>
      </c>
      <c r="E662" s="45">
        <v>4.5</v>
      </c>
      <c r="F662" s="28">
        <v>1971</v>
      </c>
      <c r="G662" s="28">
        <v>1978</v>
      </c>
      <c r="H662" s="24" t="s">
        <v>24</v>
      </c>
      <c r="I662" s="25">
        <v>101000</v>
      </c>
      <c r="J662" s="25">
        <v>0</v>
      </c>
      <c r="K662" s="25">
        <v>0</v>
      </c>
      <c r="L662" s="27">
        <f t="shared" ref="L662:L670" si="19">I662+J662/20+K662/240</f>
        <v>101000</v>
      </c>
      <c r="M662" s="28"/>
      <c r="N662" s="28"/>
      <c r="O662" s="28"/>
    </row>
    <row r="663" spans="1:15" x14ac:dyDescent="0.35">
      <c r="A663">
        <v>806</v>
      </c>
      <c r="B663" s="21">
        <v>1954</v>
      </c>
      <c r="C663" s="28" t="s">
        <v>69</v>
      </c>
      <c r="D663" s="64" t="s">
        <v>155</v>
      </c>
      <c r="E663" s="45">
        <v>4.5</v>
      </c>
      <c r="F663" s="28">
        <v>1971</v>
      </c>
      <c r="G663" s="28">
        <v>1978</v>
      </c>
      <c r="H663" s="24" t="s">
        <v>24</v>
      </c>
      <c r="I663" s="25">
        <v>106000</v>
      </c>
      <c r="J663" s="25">
        <v>0</v>
      </c>
      <c r="K663" s="25">
        <v>0</v>
      </c>
      <c r="L663" s="27">
        <f t="shared" si="19"/>
        <v>106000</v>
      </c>
      <c r="M663" s="28"/>
      <c r="N663" s="28"/>
      <c r="O663" s="28"/>
    </row>
    <row r="664" spans="1:15" x14ac:dyDescent="0.35">
      <c r="A664">
        <v>824</v>
      </c>
      <c r="B664" s="21">
        <v>1955</v>
      </c>
      <c r="C664" s="28" t="s">
        <v>69</v>
      </c>
      <c r="D664" s="64" t="s">
        <v>155</v>
      </c>
      <c r="E664" s="45">
        <v>4.5</v>
      </c>
      <c r="F664" s="28">
        <v>1971</v>
      </c>
      <c r="G664" s="28">
        <v>1978</v>
      </c>
      <c r="H664" s="24" t="s">
        <v>24</v>
      </c>
      <c r="I664" s="25">
        <v>104500</v>
      </c>
      <c r="J664" s="25">
        <v>0</v>
      </c>
      <c r="K664" s="25">
        <v>0</v>
      </c>
      <c r="L664" s="27">
        <f t="shared" si="19"/>
        <v>104500</v>
      </c>
      <c r="M664" s="28"/>
      <c r="N664" s="28"/>
      <c r="O664" s="28"/>
    </row>
    <row r="665" spans="1:15" x14ac:dyDescent="0.35">
      <c r="A665">
        <v>841</v>
      </c>
      <c r="B665" s="21">
        <v>1956</v>
      </c>
      <c r="C665" s="28" t="s">
        <v>69</v>
      </c>
      <c r="D665" s="64" t="s">
        <v>155</v>
      </c>
      <c r="E665" s="45">
        <v>4.5</v>
      </c>
      <c r="F665" s="28">
        <v>1971</v>
      </c>
      <c r="G665" s="28">
        <v>1978</v>
      </c>
      <c r="H665" s="24" t="s">
        <v>24</v>
      </c>
      <c r="I665" s="25">
        <v>88500</v>
      </c>
      <c r="J665" s="25">
        <v>0</v>
      </c>
      <c r="K665" s="25">
        <v>0</v>
      </c>
      <c r="L665" s="27">
        <f t="shared" si="19"/>
        <v>88500</v>
      </c>
      <c r="M665" s="28"/>
      <c r="N665" s="28"/>
      <c r="O665" s="28"/>
    </row>
    <row r="666" spans="1:15" x14ac:dyDescent="0.35">
      <c r="A666">
        <v>859</v>
      </c>
      <c r="B666" s="21">
        <v>1957</v>
      </c>
      <c r="C666" s="28" t="s">
        <v>69</v>
      </c>
      <c r="D666" s="64" t="s">
        <v>155</v>
      </c>
      <c r="E666" s="45">
        <v>4.5</v>
      </c>
      <c r="F666" s="28">
        <v>1971</v>
      </c>
      <c r="G666" s="28">
        <v>1978</v>
      </c>
      <c r="H666" s="24" t="s">
        <v>24</v>
      </c>
      <c r="I666" s="25">
        <v>84500</v>
      </c>
      <c r="J666" s="25">
        <v>0</v>
      </c>
      <c r="K666" s="25">
        <v>0</v>
      </c>
      <c r="L666" s="27">
        <f t="shared" si="19"/>
        <v>84500</v>
      </c>
      <c r="M666" s="28"/>
      <c r="N666" s="28"/>
      <c r="O666" s="28"/>
    </row>
    <row r="667" spans="1:15" x14ac:dyDescent="0.35">
      <c r="A667">
        <v>880</v>
      </c>
      <c r="B667" s="21">
        <v>1958</v>
      </c>
      <c r="C667" s="21" t="s">
        <v>69</v>
      </c>
      <c r="D667" s="64" t="s">
        <v>155</v>
      </c>
      <c r="E667" s="38">
        <v>4.5</v>
      </c>
      <c r="F667" s="21">
        <v>1971</v>
      </c>
      <c r="G667" s="21">
        <v>1978</v>
      </c>
      <c r="H667" s="24" t="s">
        <v>24</v>
      </c>
      <c r="I667" s="47">
        <v>80500</v>
      </c>
      <c r="J667" s="25">
        <v>0</v>
      </c>
      <c r="K667" s="25">
        <v>0</v>
      </c>
      <c r="L667" s="27">
        <f t="shared" si="19"/>
        <v>80500</v>
      </c>
      <c r="M667" s="28"/>
      <c r="N667" s="28"/>
      <c r="O667" s="28"/>
    </row>
    <row r="668" spans="1:15" x14ac:dyDescent="0.35">
      <c r="A668">
        <v>901</v>
      </c>
      <c r="B668" s="21">
        <v>1959</v>
      </c>
      <c r="C668" s="21" t="s">
        <v>69</v>
      </c>
      <c r="D668" s="64" t="s">
        <v>155</v>
      </c>
      <c r="E668" s="38">
        <v>4.5</v>
      </c>
      <c r="F668" s="21">
        <v>1971</v>
      </c>
      <c r="G668" s="21">
        <v>1978</v>
      </c>
      <c r="H668" s="24" t="s">
        <v>24</v>
      </c>
      <c r="I668" s="47">
        <v>79000</v>
      </c>
      <c r="J668" s="25">
        <v>0</v>
      </c>
      <c r="K668" s="25">
        <v>0</v>
      </c>
      <c r="L668" s="27">
        <f t="shared" si="19"/>
        <v>79000</v>
      </c>
      <c r="M668" s="28"/>
      <c r="N668" s="28"/>
      <c r="O668" s="28"/>
    </row>
    <row r="669" spans="1:15" x14ac:dyDescent="0.35">
      <c r="A669">
        <v>925</v>
      </c>
      <c r="B669" s="21">
        <v>1960</v>
      </c>
      <c r="C669" s="21" t="s">
        <v>69</v>
      </c>
      <c r="D669" s="64" t="s">
        <v>155</v>
      </c>
      <c r="E669" s="38">
        <v>4.5</v>
      </c>
      <c r="F669" s="21">
        <v>1971</v>
      </c>
      <c r="G669" s="21">
        <v>1978</v>
      </c>
      <c r="H669" s="24" t="s">
        <v>24</v>
      </c>
      <c r="I669" s="47">
        <v>69500</v>
      </c>
      <c r="J669" s="25">
        <v>0</v>
      </c>
      <c r="K669" s="25">
        <v>0</v>
      </c>
      <c r="L669" s="27">
        <f t="shared" si="19"/>
        <v>69500</v>
      </c>
      <c r="M669" s="28"/>
      <c r="N669" s="28"/>
      <c r="O669" s="28"/>
    </row>
    <row r="670" spans="1:15" x14ac:dyDescent="0.35">
      <c r="A670">
        <v>952</v>
      </c>
      <c r="B670" s="21">
        <v>1961</v>
      </c>
      <c r="C670" s="21" t="s">
        <v>69</v>
      </c>
      <c r="D670" s="64" t="s">
        <v>155</v>
      </c>
      <c r="E670" s="38">
        <v>4.5</v>
      </c>
      <c r="F670" s="21">
        <v>1971</v>
      </c>
      <c r="G670" s="21">
        <v>1978</v>
      </c>
      <c r="H670" s="24" t="s">
        <v>24</v>
      </c>
      <c r="I670" s="47">
        <v>62500</v>
      </c>
      <c r="J670" s="25">
        <v>0</v>
      </c>
      <c r="K670" s="25">
        <v>0</v>
      </c>
      <c r="L670" s="27">
        <f t="shared" si="19"/>
        <v>62500</v>
      </c>
      <c r="M670" s="28"/>
      <c r="N670" s="28"/>
      <c r="O670" s="28"/>
    </row>
    <row r="671" spans="1:15" x14ac:dyDescent="0.35">
      <c r="A671">
        <v>976</v>
      </c>
      <c r="B671" s="21">
        <v>1962</v>
      </c>
      <c r="C671" s="28" t="s">
        <v>69</v>
      </c>
      <c r="D671" s="64" t="s">
        <v>155</v>
      </c>
      <c r="E671" s="45">
        <v>4.5</v>
      </c>
      <c r="F671" s="28">
        <v>1971</v>
      </c>
      <c r="G671" s="28">
        <v>1978</v>
      </c>
      <c r="H671" s="24" t="s">
        <v>24</v>
      </c>
      <c r="I671" s="25">
        <v>55000</v>
      </c>
      <c r="J671" s="25">
        <v>0</v>
      </c>
      <c r="K671" s="25">
        <v>0</v>
      </c>
      <c r="L671" s="27">
        <f>I671+J671/20+K671/2000</f>
        <v>55000</v>
      </c>
      <c r="M671" s="28"/>
      <c r="N671" s="28"/>
      <c r="O671" s="28"/>
    </row>
    <row r="672" spans="1:15" x14ac:dyDescent="0.35">
      <c r="A672">
        <v>1001</v>
      </c>
      <c r="B672" s="21">
        <v>1963</v>
      </c>
      <c r="C672" s="21" t="s">
        <v>69</v>
      </c>
      <c r="D672" s="64" t="s">
        <v>155</v>
      </c>
      <c r="E672" s="38">
        <v>4.5</v>
      </c>
      <c r="F672" s="21">
        <v>1971</v>
      </c>
      <c r="G672" s="21">
        <v>1978</v>
      </c>
      <c r="H672" s="24" t="s">
        <v>24</v>
      </c>
      <c r="I672" s="47">
        <v>55500</v>
      </c>
      <c r="J672" s="25">
        <v>0</v>
      </c>
      <c r="K672" s="25">
        <v>0</v>
      </c>
      <c r="L672" s="27">
        <f>I672+J672/20+K672/2000</f>
        <v>55500</v>
      </c>
      <c r="M672" s="28"/>
      <c r="N672" s="28"/>
      <c r="O672" s="28"/>
    </row>
    <row r="673" spans="1:15" x14ac:dyDescent="0.35">
      <c r="A673">
        <v>112</v>
      </c>
      <c r="B673" s="21">
        <v>1928</v>
      </c>
      <c r="C673" s="28" t="s">
        <v>32</v>
      </c>
      <c r="D673" s="64" t="s">
        <v>155</v>
      </c>
      <c r="E673" s="45">
        <v>5</v>
      </c>
      <c r="F673" s="28">
        <v>1942</v>
      </c>
      <c r="G673" s="28">
        <v>1967</v>
      </c>
      <c r="H673" s="24" t="s">
        <v>24</v>
      </c>
      <c r="I673" s="25">
        <v>83600</v>
      </c>
      <c r="J673" s="25">
        <v>0</v>
      </c>
      <c r="K673" s="25">
        <v>0</v>
      </c>
      <c r="L673" s="27">
        <f t="shared" ref="L673:L704" si="20">I673+J673/20+K673/240</f>
        <v>83600</v>
      </c>
      <c r="M673" s="28"/>
      <c r="N673" s="28"/>
      <c r="O673" s="28"/>
    </row>
    <row r="674" spans="1:15" x14ac:dyDescent="0.35">
      <c r="A674">
        <v>125</v>
      </c>
      <c r="B674" s="21">
        <v>1929</v>
      </c>
      <c r="C674" s="28" t="s">
        <v>36</v>
      </c>
      <c r="D674" s="64" t="s">
        <v>155</v>
      </c>
      <c r="E674" s="45">
        <v>5</v>
      </c>
      <c r="F674" s="28">
        <v>1942</v>
      </c>
      <c r="G674" s="28">
        <v>1967</v>
      </c>
      <c r="H674" s="24" t="s">
        <v>24</v>
      </c>
      <c r="I674" s="25">
        <v>82400</v>
      </c>
      <c r="J674" s="25">
        <v>0</v>
      </c>
      <c r="K674" s="25">
        <v>0</v>
      </c>
      <c r="L674" s="27">
        <f t="shared" si="20"/>
        <v>82400</v>
      </c>
      <c r="M674" s="28"/>
      <c r="N674" s="28"/>
      <c r="O674" s="28"/>
    </row>
    <row r="675" spans="1:15" x14ac:dyDescent="0.35">
      <c r="A675">
        <v>165</v>
      </c>
      <c r="B675" s="21">
        <v>1930</v>
      </c>
      <c r="C675" s="28" t="s">
        <v>36</v>
      </c>
      <c r="D675" s="64" t="s">
        <v>155</v>
      </c>
      <c r="E675" s="45">
        <v>5</v>
      </c>
      <c r="F675" s="28">
        <v>1942</v>
      </c>
      <c r="G675" s="28">
        <v>1967</v>
      </c>
      <c r="H675" s="24" t="s">
        <v>24</v>
      </c>
      <c r="I675" s="25">
        <v>82400</v>
      </c>
      <c r="J675" s="25">
        <v>0</v>
      </c>
      <c r="K675" s="25">
        <v>0</v>
      </c>
      <c r="L675" s="27">
        <f t="shared" si="20"/>
        <v>82400</v>
      </c>
      <c r="M675" s="28"/>
      <c r="N675" s="28"/>
      <c r="O675" s="28"/>
    </row>
    <row r="676" spans="1:15" x14ac:dyDescent="0.35">
      <c r="A676">
        <v>201</v>
      </c>
      <c r="B676" s="21">
        <v>1931</v>
      </c>
      <c r="C676" s="28" t="s">
        <v>36</v>
      </c>
      <c r="D676" s="64" t="s">
        <v>155</v>
      </c>
      <c r="E676" s="45">
        <v>5</v>
      </c>
      <c r="F676" s="28">
        <v>1942</v>
      </c>
      <c r="G676" s="28">
        <v>1967</v>
      </c>
      <c r="H676" s="24" t="s">
        <v>24</v>
      </c>
      <c r="I676" s="25">
        <v>84800</v>
      </c>
      <c r="J676" s="25">
        <v>0</v>
      </c>
      <c r="K676" s="25">
        <v>0</v>
      </c>
      <c r="L676" s="27">
        <f t="shared" si="20"/>
        <v>84800</v>
      </c>
      <c r="M676" s="28"/>
      <c r="N676" s="28"/>
      <c r="O676" s="28"/>
    </row>
    <row r="677" spans="1:15" x14ac:dyDescent="0.35">
      <c r="A677">
        <v>2</v>
      </c>
      <c r="B677" s="28">
        <v>1921</v>
      </c>
      <c r="C677" s="28" t="s">
        <v>14</v>
      </c>
      <c r="D677" s="64" t="s">
        <v>155</v>
      </c>
      <c r="E677" s="45">
        <v>4</v>
      </c>
      <c r="F677" s="28">
        <v>1940</v>
      </c>
      <c r="G677" s="28">
        <v>1950</v>
      </c>
      <c r="H677" s="46" t="s">
        <v>24</v>
      </c>
      <c r="I677" s="25">
        <v>10568</v>
      </c>
      <c r="J677" s="25">
        <v>15</v>
      </c>
      <c r="K677" s="25">
        <v>0</v>
      </c>
      <c r="L677" s="27">
        <f t="shared" si="20"/>
        <v>10568.75</v>
      </c>
      <c r="M677" s="28"/>
      <c r="N677" s="28"/>
      <c r="O677" s="28"/>
    </row>
    <row r="678" spans="1:15" x14ac:dyDescent="0.35">
      <c r="A678">
        <v>13</v>
      </c>
      <c r="B678" s="21">
        <v>1922</v>
      </c>
      <c r="C678" s="28" t="s">
        <v>14</v>
      </c>
      <c r="D678" s="64" t="s">
        <v>155</v>
      </c>
      <c r="E678" s="45">
        <v>4</v>
      </c>
      <c r="F678" s="28">
        <v>1940</v>
      </c>
      <c r="G678" s="28">
        <v>1950</v>
      </c>
      <c r="H678" s="24" t="s">
        <v>24</v>
      </c>
      <c r="I678" s="25">
        <v>12682</v>
      </c>
      <c r="J678" s="25">
        <v>10</v>
      </c>
      <c r="K678" s="25">
        <v>0</v>
      </c>
      <c r="L678" s="27">
        <f t="shared" si="20"/>
        <v>12682.5</v>
      </c>
      <c r="M678" s="28"/>
      <c r="N678" s="28"/>
      <c r="O678" s="28"/>
    </row>
    <row r="679" spans="1:15" x14ac:dyDescent="0.35">
      <c r="A679">
        <v>24</v>
      </c>
      <c r="B679" s="21">
        <v>1923</v>
      </c>
      <c r="C679" s="28" t="s">
        <v>14</v>
      </c>
      <c r="D679" s="64" t="s">
        <v>155</v>
      </c>
      <c r="E679" s="45">
        <v>4</v>
      </c>
      <c r="F679" s="28">
        <v>1940</v>
      </c>
      <c r="G679" s="28">
        <v>1950</v>
      </c>
      <c r="H679" s="24" t="s">
        <v>24</v>
      </c>
      <c r="I679" s="25">
        <v>13286</v>
      </c>
      <c r="J679" s="25">
        <v>8</v>
      </c>
      <c r="K679" s="25">
        <v>7</v>
      </c>
      <c r="L679" s="27">
        <f t="shared" si="20"/>
        <v>13286.429166666667</v>
      </c>
      <c r="M679" s="28"/>
      <c r="N679" s="28"/>
      <c r="O679" s="28"/>
    </row>
    <row r="680" spans="1:15" x14ac:dyDescent="0.35">
      <c r="A680">
        <v>35</v>
      </c>
      <c r="B680" s="21">
        <v>1924</v>
      </c>
      <c r="C680" s="28" t="s">
        <v>14</v>
      </c>
      <c r="D680" s="64" t="s">
        <v>155</v>
      </c>
      <c r="E680" s="45">
        <v>4</v>
      </c>
      <c r="F680" s="28">
        <v>1940</v>
      </c>
      <c r="G680" s="28">
        <v>1950</v>
      </c>
      <c r="H680" s="24" t="s">
        <v>24</v>
      </c>
      <c r="I680" s="25">
        <v>12833</v>
      </c>
      <c r="J680" s="25">
        <v>9</v>
      </c>
      <c r="K680" s="25">
        <v>8</v>
      </c>
      <c r="L680" s="27">
        <f t="shared" si="20"/>
        <v>12833.483333333334</v>
      </c>
      <c r="M680" s="28"/>
      <c r="N680" s="28"/>
      <c r="O680" s="28"/>
    </row>
    <row r="681" spans="1:15" x14ac:dyDescent="0.35">
      <c r="A681">
        <v>49</v>
      </c>
      <c r="B681" s="21">
        <v>1925</v>
      </c>
      <c r="C681" s="28" t="s">
        <v>14</v>
      </c>
      <c r="D681" s="64" t="s">
        <v>155</v>
      </c>
      <c r="E681" s="45">
        <v>4</v>
      </c>
      <c r="F681" s="28">
        <v>1940</v>
      </c>
      <c r="G681" s="28">
        <v>1950</v>
      </c>
      <c r="H681" s="24" t="s">
        <v>24</v>
      </c>
      <c r="I681" s="25">
        <v>12380</v>
      </c>
      <c r="J681" s="25">
        <v>10</v>
      </c>
      <c r="K681" s="25">
        <v>9</v>
      </c>
      <c r="L681" s="27">
        <f t="shared" si="20"/>
        <v>12380.5375</v>
      </c>
      <c r="M681" s="28"/>
      <c r="N681" s="28"/>
      <c r="O681" s="28"/>
    </row>
    <row r="682" spans="1:15" x14ac:dyDescent="0.35">
      <c r="A682">
        <v>64</v>
      </c>
      <c r="B682" s="21">
        <v>1926</v>
      </c>
      <c r="C682" s="28" t="s">
        <v>14</v>
      </c>
      <c r="D682" s="64" t="s">
        <v>155</v>
      </c>
      <c r="E682" s="45">
        <v>4</v>
      </c>
      <c r="F682" s="28">
        <v>1940</v>
      </c>
      <c r="G682" s="28">
        <v>1950</v>
      </c>
      <c r="H682" s="24" t="s">
        <v>24</v>
      </c>
      <c r="I682" s="25">
        <v>12229</v>
      </c>
      <c r="J682" s="25">
        <v>11</v>
      </c>
      <c r="K682" s="25">
        <v>1</v>
      </c>
      <c r="L682" s="27">
        <f t="shared" si="20"/>
        <v>12229.554166666667</v>
      </c>
      <c r="M682" s="28"/>
      <c r="N682" s="28"/>
      <c r="O682" s="28"/>
    </row>
    <row r="683" spans="1:15" x14ac:dyDescent="0.35">
      <c r="A683">
        <v>79</v>
      </c>
      <c r="B683" s="21">
        <v>1927</v>
      </c>
      <c r="C683" s="28" t="s">
        <v>14</v>
      </c>
      <c r="D683" s="64" t="s">
        <v>155</v>
      </c>
      <c r="E683" s="45">
        <v>4</v>
      </c>
      <c r="F683" s="28">
        <v>1940</v>
      </c>
      <c r="G683" s="28">
        <v>1950</v>
      </c>
      <c r="H683" s="24" t="s">
        <v>24</v>
      </c>
      <c r="I683" s="25">
        <v>12380</v>
      </c>
      <c r="J683" s="25">
        <v>10</v>
      </c>
      <c r="K683" s="25">
        <v>9</v>
      </c>
      <c r="L683" s="27">
        <f t="shared" si="20"/>
        <v>12380.5375</v>
      </c>
      <c r="M683" s="28"/>
      <c r="N683" s="28"/>
      <c r="O683" s="28"/>
    </row>
    <row r="684" spans="1:15" x14ac:dyDescent="0.35">
      <c r="A684">
        <v>96</v>
      </c>
      <c r="B684" s="21">
        <v>1928</v>
      </c>
      <c r="C684" s="28" t="s">
        <v>14</v>
      </c>
      <c r="D684" s="64" t="s">
        <v>155</v>
      </c>
      <c r="E684" s="45">
        <v>4</v>
      </c>
      <c r="F684" s="28">
        <v>1940</v>
      </c>
      <c r="G684" s="28">
        <v>1950</v>
      </c>
      <c r="H684" s="24" t="s">
        <v>24</v>
      </c>
      <c r="I684" s="25">
        <v>12380</v>
      </c>
      <c r="J684" s="25">
        <v>10</v>
      </c>
      <c r="K684" s="25">
        <v>9</v>
      </c>
      <c r="L684" s="27">
        <f t="shared" si="20"/>
        <v>12380.5375</v>
      </c>
      <c r="M684" s="28"/>
      <c r="N684" s="28"/>
      <c r="O684" s="28"/>
    </row>
    <row r="685" spans="1:15" x14ac:dyDescent="0.35">
      <c r="A685">
        <v>150</v>
      </c>
      <c r="B685" s="21">
        <v>1929</v>
      </c>
      <c r="C685" s="28" t="s">
        <v>14</v>
      </c>
      <c r="D685" s="64" t="s">
        <v>155</v>
      </c>
      <c r="E685" s="45">
        <v>4</v>
      </c>
      <c r="F685" s="28">
        <v>1940</v>
      </c>
      <c r="G685" s="28">
        <v>1950</v>
      </c>
      <c r="H685" s="24" t="s">
        <v>24</v>
      </c>
      <c r="I685" s="25">
        <v>12380</v>
      </c>
      <c r="J685" s="25">
        <v>10</v>
      </c>
      <c r="K685" s="25">
        <v>9</v>
      </c>
      <c r="L685" s="27">
        <f t="shared" si="20"/>
        <v>12380.5375</v>
      </c>
      <c r="M685" s="28"/>
      <c r="N685" s="28"/>
      <c r="O685" s="28"/>
    </row>
    <row r="686" spans="1:15" x14ac:dyDescent="0.35">
      <c r="A686">
        <v>190</v>
      </c>
      <c r="B686" s="21">
        <v>1930</v>
      </c>
      <c r="C686" s="28" t="s">
        <v>14</v>
      </c>
      <c r="D686" s="64" t="s">
        <v>155</v>
      </c>
      <c r="E686" s="45">
        <v>4</v>
      </c>
      <c r="F686" s="28">
        <v>1940</v>
      </c>
      <c r="G686" s="28">
        <v>1950</v>
      </c>
      <c r="H686" s="24" t="s">
        <v>24</v>
      </c>
      <c r="I686" s="25">
        <v>11097</v>
      </c>
      <c r="J686" s="25">
        <v>3</v>
      </c>
      <c r="K686" s="25">
        <v>10</v>
      </c>
      <c r="L686" s="27">
        <f t="shared" si="20"/>
        <v>11097.191666666666</v>
      </c>
      <c r="M686" s="28"/>
      <c r="N686" s="28"/>
      <c r="O686" s="28"/>
    </row>
    <row r="687" spans="1:15" x14ac:dyDescent="0.35">
      <c r="A687">
        <v>221</v>
      </c>
      <c r="B687" s="21">
        <v>1931</v>
      </c>
      <c r="C687" s="28" t="s">
        <v>14</v>
      </c>
      <c r="D687" s="64" t="s">
        <v>155</v>
      </c>
      <c r="E687" s="45">
        <v>4</v>
      </c>
      <c r="F687" s="28">
        <v>1940</v>
      </c>
      <c r="G687" s="28">
        <v>1950</v>
      </c>
      <c r="H687" s="24" t="s">
        <v>24</v>
      </c>
      <c r="I687" s="25">
        <v>9058</v>
      </c>
      <c r="J687" s="25">
        <v>18</v>
      </c>
      <c r="K687" s="25">
        <v>7</v>
      </c>
      <c r="L687" s="27">
        <f t="shared" si="20"/>
        <v>9058.9291666666668</v>
      </c>
      <c r="M687" s="28"/>
      <c r="N687" s="28"/>
      <c r="O687" s="28"/>
    </row>
    <row r="688" spans="1:15" x14ac:dyDescent="0.35">
      <c r="A688">
        <v>247</v>
      </c>
      <c r="B688" s="21">
        <v>1932</v>
      </c>
      <c r="C688" s="28" t="s">
        <v>14</v>
      </c>
      <c r="D688" s="64" t="s">
        <v>155</v>
      </c>
      <c r="E688" s="45">
        <v>4</v>
      </c>
      <c r="F688" s="28">
        <v>1940</v>
      </c>
      <c r="G688" s="28">
        <v>1950</v>
      </c>
      <c r="H688" s="24" t="s">
        <v>24</v>
      </c>
      <c r="I688" s="25">
        <v>11399</v>
      </c>
      <c r="J688" s="25">
        <v>3</v>
      </c>
      <c r="K688" s="25">
        <v>1</v>
      </c>
      <c r="L688" s="27">
        <f t="shared" si="20"/>
        <v>11399.154166666667</v>
      </c>
      <c r="M688" s="28"/>
      <c r="N688" s="28"/>
      <c r="O688" s="28"/>
    </row>
    <row r="689" spans="1:15" x14ac:dyDescent="0.35">
      <c r="A689">
        <v>270</v>
      </c>
      <c r="B689" s="21">
        <v>1933</v>
      </c>
      <c r="C689" s="28" t="s">
        <v>14</v>
      </c>
      <c r="D689" s="64" t="s">
        <v>155</v>
      </c>
      <c r="E689" s="45">
        <v>4</v>
      </c>
      <c r="F689" s="28">
        <v>1940</v>
      </c>
      <c r="G689" s="28">
        <v>1950</v>
      </c>
      <c r="H689" s="24" t="s">
        <v>24</v>
      </c>
      <c r="I689" s="25">
        <v>14947</v>
      </c>
      <c r="J689" s="25">
        <v>4</v>
      </c>
      <c r="K689" s="25">
        <v>8</v>
      </c>
      <c r="L689" s="27">
        <f t="shared" si="20"/>
        <v>14947.233333333334</v>
      </c>
      <c r="M689" s="28"/>
      <c r="N689" s="28"/>
      <c r="O689" s="28"/>
    </row>
    <row r="690" spans="1:15" x14ac:dyDescent="0.35">
      <c r="A690">
        <v>299</v>
      </c>
      <c r="B690" s="21">
        <v>1934</v>
      </c>
      <c r="C690" s="21" t="s">
        <v>14</v>
      </c>
      <c r="D690" s="64" t="s">
        <v>155</v>
      </c>
      <c r="E690" s="45">
        <v>4</v>
      </c>
      <c r="F690" s="21">
        <v>1940</v>
      </c>
      <c r="G690" s="21">
        <v>1950</v>
      </c>
      <c r="H690" s="24" t="s">
        <v>24</v>
      </c>
      <c r="I690" s="25">
        <v>15249</v>
      </c>
      <c r="J690" s="25">
        <v>4</v>
      </c>
      <c r="K690" s="25">
        <v>0</v>
      </c>
      <c r="L690" s="27">
        <f t="shared" si="20"/>
        <v>15249.2</v>
      </c>
      <c r="M690" s="28"/>
      <c r="N690" s="28"/>
      <c r="O690" s="28"/>
    </row>
    <row r="691" spans="1:15" x14ac:dyDescent="0.35">
      <c r="A691">
        <v>327</v>
      </c>
      <c r="B691" s="21">
        <v>1935</v>
      </c>
      <c r="C691" s="21" t="s">
        <v>14</v>
      </c>
      <c r="D691" s="64" t="s">
        <v>155</v>
      </c>
      <c r="E691" s="45">
        <v>4</v>
      </c>
      <c r="F691" s="21">
        <v>1940</v>
      </c>
      <c r="G691" s="21">
        <v>1950</v>
      </c>
      <c r="H691" s="24" t="s">
        <v>24</v>
      </c>
      <c r="I691" s="25">
        <v>15400</v>
      </c>
      <c r="J691" s="25">
        <v>3</v>
      </c>
      <c r="K691" s="25">
        <v>7</v>
      </c>
      <c r="L691" s="27">
        <f t="shared" si="20"/>
        <v>15400.179166666667</v>
      </c>
      <c r="M691" s="28"/>
      <c r="N691" s="28"/>
      <c r="O691" s="28"/>
    </row>
    <row r="692" spans="1:15" x14ac:dyDescent="0.35">
      <c r="A692">
        <v>348</v>
      </c>
      <c r="B692" s="21">
        <v>1936</v>
      </c>
      <c r="C692" s="21" t="s">
        <v>14</v>
      </c>
      <c r="D692" s="64" t="s">
        <v>155</v>
      </c>
      <c r="E692" s="45">
        <v>4</v>
      </c>
      <c r="F692" s="21">
        <v>1940</v>
      </c>
      <c r="G692" s="21">
        <v>1950</v>
      </c>
      <c r="H692" s="24" t="s">
        <v>24</v>
      </c>
      <c r="I692" s="25">
        <v>15400</v>
      </c>
      <c r="J692" s="25">
        <v>3</v>
      </c>
      <c r="K692" s="25">
        <v>7</v>
      </c>
      <c r="L692" s="27">
        <f t="shared" si="20"/>
        <v>15400.179166666667</v>
      </c>
      <c r="M692" s="28"/>
      <c r="N692" s="28"/>
      <c r="O692" s="28"/>
    </row>
    <row r="693" spans="1:15" x14ac:dyDescent="0.35">
      <c r="A693">
        <v>376</v>
      </c>
      <c r="B693" s="21">
        <v>1937</v>
      </c>
      <c r="C693" s="21" t="s">
        <v>14</v>
      </c>
      <c r="D693" s="64" t="s">
        <v>155</v>
      </c>
      <c r="E693" s="45">
        <v>4</v>
      </c>
      <c r="F693" s="21">
        <v>1940</v>
      </c>
      <c r="G693" s="21">
        <v>1950</v>
      </c>
      <c r="H693" s="24" t="s">
        <v>24</v>
      </c>
      <c r="I693" s="25">
        <v>15098</v>
      </c>
      <c r="J693" s="25">
        <v>4</v>
      </c>
      <c r="K693" s="25">
        <v>4</v>
      </c>
      <c r="L693" s="27">
        <f t="shared" si="20"/>
        <v>15098.216666666667</v>
      </c>
      <c r="M693" s="28"/>
      <c r="N693" s="28"/>
      <c r="O693" s="28"/>
    </row>
    <row r="694" spans="1:15" x14ac:dyDescent="0.35">
      <c r="A694">
        <v>409</v>
      </c>
      <c r="B694" s="21">
        <v>1938</v>
      </c>
      <c r="C694" s="21" t="s">
        <v>14</v>
      </c>
      <c r="D694" s="64" t="s">
        <v>155</v>
      </c>
      <c r="E694" s="45">
        <v>4</v>
      </c>
      <c r="F694" s="21">
        <v>1940</v>
      </c>
      <c r="G694" s="21">
        <v>1950</v>
      </c>
      <c r="H694" s="24" t="s">
        <v>24</v>
      </c>
      <c r="I694" s="25">
        <v>15249</v>
      </c>
      <c r="J694" s="25">
        <v>4</v>
      </c>
      <c r="K694" s="25">
        <v>0</v>
      </c>
      <c r="L694" s="27">
        <f t="shared" si="20"/>
        <v>15249.2</v>
      </c>
      <c r="M694" s="28"/>
      <c r="N694" s="28"/>
      <c r="O694" s="28"/>
    </row>
    <row r="695" spans="1:15" x14ac:dyDescent="0.35">
      <c r="A695">
        <v>438</v>
      </c>
      <c r="B695" s="21">
        <v>1939</v>
      </c>
      <c r="C695" s="21" t="s">
        <v>14</v>
      </c>
      <c r="D695" s="64" t="s">
        <v>155</v>
      </c>
      <c r="E695" s="45">
        <v>4</v>
      </c>
      <c r="F695" s="21">
        <v>1940</v>
      </c>
      <c r="G695" s="21">
        <v>1950</v>
      </c>
      <c r="H695" s="24" t="s">
        <v>24</v>
      </c>
      <c r="I695" s="25">
        <v>14569</v>
      </c>
      <c r="J695" s="25">
        <v>15</v>
      </c>
      <c r="K695" s="25">
        <v>7</v>
      </c>
      <c r="L695" s="27">
        <f t="shared" si="20"/>
        <v>14569.779166666667</v>
      </c>
      <c r="M695" s="28"/>
      <c r="N695" s="28"/>
      <c r="O695" s="28"/>
    </row>
    <row r="696" spans="1:15" x14ac:dyDescent="0.35">
      <c r="A696">
        <v>468</v>
      </c>
      <c r="B696" s="21">
        <v>1940</v>
      </c>
      <c r="C696" s="21" t="s">
        <v>14</v>
      </c>
      <c r="D696" s="64" t="s">
        <v>155</v>
      </c>
      <c r="E696" s="45">
        <v>4</v>
      </c>
      <c r="F696" s="28">
        <v>1940</v>
      </c>
      <c r="G696" s="28">
        <v>1950</v>
      </c>
      <c r="H696" s="24" t="s">
        <v>24</v>
      </c>
      <c r="I696" s="25">
        <v>14947</v>
      </c>
      <c r="J696" s="25">
        <v>4</v>
      </c>
      <c r="K696" s="25">
        <v>8</v>
      </c>
      <c r="L696" s="27">
        <f t="shared" si="20"/>
        <v>14947.233333333334</v>
      </c>
      <c r="M696" s="28"/>
      <c r="N696" s="28"/>
      <c r="O696" s="28"/>
    </row>
    <row r="697" spans="1:15" x14ac:dyDescent="0.35">
      <c r="A697">
        <v>500</v>
      </c>
      <c r="B697" s="21">
        <v>1941</v>
      </c>
      <c r="C697" s="21" t="s">
        <v>14</v>
      </c>
      <c r="D697" s="64" t="s">
        <v>155</v>
      </c>
      <c r="E697" s="45">
        <v>4</v>
      </c>
      <c r="F697" s="28">
        <v>1940</v>
      </c>
      <c r="G697" s="28">
        <v>1950</v>
      </c>
      <c r="H697" s="24" t="s">
        <v>24</v>
      </c>
      <c r="I697" s="25">
        <v>15249</v>
      </c>
      <c r="J697" s="25">
        <v>4</v>
      </c>
      <c r="K697" s="25">
        <v>0</v>
      </c>
      <c r="L697" s="27">
        <f t="shared" si="20"/>
        <v>15249.2</v>
      </c>
      <c r="M697" s="28"/>
      <c r="N697" s="28"/>
      <c r="O697" s="28"/>
    </row>
    <row r="698" spans="1:15" x14ac:dyDescent="0.35">
      <c r="A698">
        <v>533</v>
      </c>
      <c r="B698" s="21">
        <v>1942</v>
      </c>
      <c r="C698" s="21" t="s">
        <v>14</v>
      </c>
      <c r="D698" s="64" t="s">
        <v>155</v>
      </c>
      <c r="E698" s="45">
        <v>4</v>
      </c>
      <c r="F698" s="28">
        <v>1940</v>
      </c>
      <c r="G698" s="28">
        <v>1950</v>
      </c>
      <c r="H698" s="24" t="s">
        <v>24</v>
      </c>
      <c r="I698" s="25">
        <v>14871</v>
      </c>
      <c r="J698" s="25">
        <v>14</v>
      </c>
      <c r="K698" s="25">
        <v>10</v>
      </c>
      <c r="L698" s="27">
        <f t="shared" si="20"/>
        <v>14871.741666666667</v>
      </c>
      <c r="M698" s="28"/>
      <c r="N698" s="28"/>
      <c r="O698" s="28"/>
    </row>
    <row r="699" spans="1:15" x14ac:dyDescent="0.35">
      <c r="A699">
        <v>562</v>
      </c>
      <c r="B699" s="21">
        <v>1943</v>
      </c>
      <c r="C699" s="21" t="s">
        <v>14</v>
      </c>
      <c r="D699" s="64" t="s">
        <v>155</v>
      </c>
      <c r="E699" s="45">
        <v>4</v>
      </c>
      <c r="F699" s="28">
        <v>1940</v>
      </c>
      <c r="G699" s="28">
        <v>1950</v>
      </c>
      <c r="H699" s="24" t="s">
        <v>24</v>
      </c>
      <c r="I699" s="25">
        <v>15098</v>
      </c>
      <c r="J699" s="25">
        <v>4</v>
      </c>
      <c r="K699" s="25">
        <v>4</v>
      </c>
      <c r="L699" s="27">
        <f t="shared" si="20"/>
        <v>15098.216666666667</v>
      </c>
      <c r="M699" s="28"/>
      <c r="N699" s="28"/>
      <c r="O699" s="28"/>
    </row>
    <row r="700" spans="1:15" x14ac:dyDescent="0.35">
      <c r="A700">
        <v>589</v>
      </c>
      <c r="B700" s="28">
        <v>1944</v>
      </c>
      <c r="C700" s="21" t="s">
        <v>14</v>
      </c>
      <c r="D700" s="64" t="s">
        <v>155</v>
      </c>
      <c r="E700" s="45">
        <v>4</v>
      </c>
      <c r="F700" s="28">
        <v>1940</v>
      </c>
      <c r="G700" s="28">
        <v>1950</v>
      </c>
      <c r="H700" s="24" t="s">
        <v>24</v>
      </c>
      <c r="I700" s="25">
        <v>15400</v>
      </c>
      <c r="J700" s="25">
        <v>3</v>
      </c>
      <c r="K700" s="25">
        <v>8</v>
      </c>
      <c r="L700" s="27">
        <f t="shared" si="20"/>
        <v>15400.183333333332</v>
      </c>
      <c r="M700" s="28"/>
      <c r="N700" s="28"/>
      <c r="O700" s="28"/>
    </row>
    <row r="701" spans="1:15" x14ac:dyDescent="0.35">
      <c r="A701">
        <v>616</v>
      </c>
      <c r="B701" s="21">
        <v>1945</v>
      </c>
      <c r="C701" s="21" t="s">
        <v>14</v>
      </c>
      <c r="D701" s="64" t="s">
        <v>155</v>
      </c>
      <c r="E701" s="45">
        <v>4</v>
      </c>
      <c r="F701" s="28">
        <v>1940</v>
      </c>
      <c r="G701" s="28">
        <v>1950</v>
      </c>
      <c r="H701" s="24" t="s">
        <v>24</v>
      </c>
      <c r="I701" s="25">
        <v>15551</v>
      </c>
      <c r="J701" s="25">
        <v>3</v>
      </c>
      <c r="K701" s="25">
        <v>3</v>
      </c>
      <c r="L701" s="27">
        <f t="shared" si="20"/>
        <v>15551.1625</v>
      </c>
      <c r="M701" s="28"/>
      <c r="N701" s="28"/>
      <c r="O701" s="28"/>
    </row>
    <row r="702" spans="1:15" x14ac:dyDescent="0.35">
      <c r="A702">
        <v>635</v>
      </c>
      <c r="B702" s="21">
        <v>1946</v>
      </c>
      <c r="C702" s="21" t="s">
        <v>14</v>
      </c>
      <c r="D702" s="64" t="s">
        <v>155</v>
      </c>
      <c r="E702" s="45">
        <v>4</v>
      </c>
      <c r="F702" s="28">
        <v>1940</v>
      </c>
      <c r="G702" s="28">
        <v>1950</v>
      </c>
      <c r="H702" s="24" t="s">
        <v>24</v>
      </c>
      <c r="I702" s="25">
        <v>15400</v>
      </c>
      <c r="J702" s="25">
        <v>3</v>
      </c>
      <c r="K702" s="25">
        <v>7</v>
      </c>
      <c r="L702" s="27">
        <f t="shared" si="20"/>
        <v>15400.179166666667</v>
      </c>
      <c r="M702" s="28"/>
      <c r="N702" s="28"/>
      <c r="O702" s="28"/>
    </row>
    <row r="703" spans="1:15" x14ac:dyDescent="0.35">
      <c r="A703">
        <v>656</v>
      </c>
      <c r="B703" s="21">
        <v>1947</v>
      </c>
      <c r="C703" s="21" t="s">
        <v>14</v>
      </c>
      <c r="D703" s="64" t="s">
        <v>155</v>
      </c>
      <c r="E703" s="45">
        <v>4</v>
      </c>
      <c r="F703" s="28">
        <v>1940</v>
      </c>
      <c r="G703" s="28">
        <v>1950</v>
      </c>
      <c r="H703" s="24" t="s">
        <v>24</v>
      </c>
      <c r="I703" s="25">
        <v>15400</v>
      </c>
      <c r="J703" s="25">
        <v>3</v>
      </c>
      <c r="K703" s="25">
        <v>7</v>
      </c>
      <c r="L703" s="27">
        <f t="shared" si="20"/>
        <v>15400.179166666667</v>
      </c>
      <c r="M703" s="28"/>
      <c r="N703" s="28"/>
      <c r="O703" s="28"/>
    </row>
    <row r="704" spans="1:15" x14ac:dyDescent="0.35">
      <c r="A704">
        <v>677</v>
      </c>
      <c r="B704" s="21">
        <v>1948</v>
      </c>
      <c r="C704" s="21" t="s">
        <v>14</v>
      </c>
      <c r="D704" s="64" t="s">
        <v>155</v>
      </c>
      <c r="E704" s="45">
        <v>4</v>
      </c>
      <c r="F704" s="28">
        <v>1940</v>
      </c>
      <c r="G704" s="28">
        <v>1950</v>
      </c>
      <c r="H704" s="24" t="s">
        <v>24</v>
      </c>
      <c r="I704" s="25">
        <v>15400</v>
      </c>
      <c r="J704" s="25">
        <v>3</v>
      </c>
      <c r="K704" s="25">
        <v>7</v>
      </c>
      <c r="L704" s="27">
        <f t="shared" si="20"/>
        <v>15400.179166666667</v>
      </c>
      <c r="M704" s="28"/>
      <c r="N704" s="28"/>
      <c r="O704" s="28"/>
    </row>
    <row r="705" spans="1:15" ht="29" x14ac:dyDescent="0.35">
      <c r="A705">
        <v>349</v>
      </c>
      <c r="B705" s="21">
        <v>1936</v>
      </c>
      <c r="C705" s="59" t="s">
        <v>50</v>
      </c>
      <c r="D705" s="59" t="s">
        <v>170</v>
      </c>
      <c r="E705" s="45">
        <v>2.5</v>
      </c>
      <c r="F705" s="21">
        <v>1951</v>
      </c>
      <c r="G705" s="21">
        <v>1952</v>
      </c>
      <c r="H705" s="24" t="s">
        <v>24</v>
      </c>
      <c r="I705" s="25">
        <v>39867</v>
      </c>
      <c r="J705" s="25">
        <v>0</v>
      </c>
      <c r="K705" s="25">
        <v>0</v>
      </c>
      <c r="L705" s="27">
        <f t="shared" ref="L705:L724" si="21">I705+J705/20+K705/240</f>
        <v>39867</v>
      </c>
      <c r="M705" s="28"/>
      <c r="N705" s="28"/>
      <c r="O705" s="28"/>
    </row>
    <row r="706" spans="1:15" ht="29" x14ac:dyDescent="0.35">
      <c r="A706">
        <v>377</v>
      </c>
      <c r="B706" s="21">
        <v>1937</v>
      </c>
      <c r="C706" s="59" t="s">
        <v>50</v>
      </c>
      <c r="D706" s="59" t="s">
        <v>170</v>
      </c>
      <c r="E706" s="45">
        <v>2.5</v>
      </c>
      <c r="F706" s="21">
        <v>1951</v>
      </c>
      <c r="G706" s="21">
        <v>1952</v>
      </c>
      <c r="H706" s="24" t="s">
        <v>24</v>
      </c>
      <c r="I706" s="25">
        <v>37606</v>
      </c>
      <c r="J706" s="25">
        <v>10</v>
      </c>
      <c r="K706" s="25">
        <v>0</v>
      </c>
      <c r="L706" s="27">
        <f t="shared" si="21"/>
        <v>37606.5</v>
      </c>
      <c r="M706" s="28"/>
      <c r="N706" s="28"/>
      <c r="O706" s="28"/>
    </row>
    <row r="707" spans="1:15" ht="29" x14ac:dyDescent="0.35">
      <c r="A707">
        <v>410</v>
      </c>
      <c r="B707" s="21">
        <v>1938</v>
      </c>
      <c r="C707" s="59" t="s">
        <v>50</v>
      </c>
      <c r="D707" s="59" t="s">
        <v>170</v>
      </c>
      <c r="E707" s="45">
        <v>2.5</v>
      </c>
      <c r="F707" s="21">
        <v>1951</v>
      </c>
      <c r="G707" s="21">
        <v>1952</v>
      </c>
      <c r="H707" s="24" t="s">
        <v>24</v>
      </c>
      <c r="I707" s="25">
        <v>2005</v>
      </c>
      <c r="J707" s="25">
        <v>10</v>
      </c>
      <c r="K707" s="25">
        <v>0</v>
      </c>
      <c r="L707" s="27">
        <f t="shared" si="21"/>
        <v>2005.5</v>
      </c>
      <c r="M707" s="28"/>
      <c r="N707" s="28"/>
      <c r="O707" s="28"/>
    </row>
    <row r="708" spans="1:15" ht="29" x14ac:dyDescent="0.35">
      <c r="A708">
        <v>440</v>
      </c>
      <c r="B708" s="21">
        <v>1939</v>
      </c>
      <c r="C708" s="59" t="s">
        <v>50</v>
      </c>
      <c r="D708" s="59" t="s">
        <v>170</v>
      </c>
      <c r="E708" s="45">
        <v>2.5</v>
      </c>
      <c r="F708" s="21">
        <v>1951</v>
      </c>
      <c r="G708" s="21">
        <v>1952</v>
      </c>
      <c r="H708" s="24" t="s">
        <v>24</v>
      </c>
      <c r="I708" s="25">
        <v>1900</v>
      </c>
      <c r="J708" s="25">
        <v>10</v>
      </c>
      <c r="K708" s="25">
        <v>0</v>
      </c>
      <c r="L708" s="27">
        <f t="shared" si="21"/>
        <v>1900.5</v>
      </c>
      <c r="M708" s="28"/>
      <c r="N708" s="28"/>
      <c r="O708" s="28"/>
    </row>
    <row r="709" spans="1:15" ht="29" x14ac:dyDescent="0.35">
      <c r="A709">
        <v>470</v>
      </c>
      <c r="B709" s="21">
        <v>1940</v>
      </c>
      <c r="C709" s="59" t="s">
        <v>50</v>
      </c>
      <c r="D709" s="59" t="s">
        <v>170</v>
      </c>
      <c r="E709" s="45">
        <v>2.5</v>
      </c>
      <c r="F709" s="21">
        <v>1951</v>
      </c>
      <c r="G709" s="21">
        <v>1952</v>
      </c>
      <c r="H709" s="24" t="s">
        <v>24</v>
      </c>
      <c r="I709" s="25">
        <v>1932</v>
      </c>
      <c r="J709" s="25">
        <v>0</v>
      </c>
      <c r="K709" s="25">
        <v>0</v>
      </c>
      <c r="L709" s="27">
        <f t="shared" si="21"/>
        <v>1932</v>
      </c>
      <c r="M709" s="28"/>
      <c r="N709" s="28"/>
      <c r="O709" s="28"/>
    </row>
    <row r="710" spans="1:15" ht="29" x14ac:dyDescent="0.35">
      <c r="A710">
        <v>502</v>
      </c>
      <c r="B710" s="21">
        <v>1941</v>
      </c>
      <c r="C710" s="59" t="s">
        <v>50</v>
      </c>
      <c r="D710" s="59" t="s">
        <v>170</v>
      </c>
      <c r="E710" s="45">
        <v>2.5</v>
      </c>
      <c r="F710" s="21">
        <v>1951</v>
      </c>
      <c r="G710" s="21">
        <v>1952</v>
      </c>
      <c r="H710" s="24" t="s">
        <v>24</v>
      </c>
      <c r="I710" s="25">
        <v>2037</v>
      </c>
      <c r="J710" s="25">
        <v>0</v>
      </c>
      <c r="K710" s="25">
        <v>0</v>
      </c>
      <c r="L710" s="27">
        <f t="shared" si="21"/>
        <v>2037</v>
      </c>
      <c r="M710" s="28"/>
      <c r="N710" s="28"/>
      <c r="O710" s="28"/>
    </row>
    <row r="711" spans="1:15" ht="29" x14ac:dyDescent="0.35">
      <c r="A711">
        <v>534</v>
      </c>
      <c r="B711" s="21">
        <v>1942</v>
      </c>
      <c r="C711" s="59" t="s">
        <v>50</v>
      </c>
      <c r="D711" s="59" t="s">
        <v>170</v>
      </c>
      <c r="E711" s="45">
        <v>2.5</v>
      </c>
      <c r="F711" s="21">
        <v>1951</v>
      </c>
      <c r="G711" s="21">
        <v>1952</v>
      </c>
      <c r="H711" s="24" t="s">
        <v>24</v>
      </c>
      <c r="I711" s="25">
        <v>2058</v>
      </c>
      <c r="J711" s="25">
        <v>0</v>
      </c>
      <c r="K711" s="25">
        <v>0</v>
      </c>
      <c r="L711" s="27">
        <f t="shared" si="21"/>
        <v>2058</v>
      </c>
      <c r="M711" s="28"/>
      <c r="N711" s="28"/>
      <c r="O711" s="28"/>
    </row>
    <row r="712" spans="1:15" x14ac:dyDescent="0.35">
      <c r="A712">
        <v>10</v>
      </c>
      <c r="B712" s="28">
        <v>1921</v>
      </c>
      <c r="C712" s="28" t="s">
        <v>30</v>
      </c>
      <c r="D712" s="65" t="s">
        <v>155</v>
      </c>
      <c r="E712" s="45">
        <v>3.5</v>
      </c>
      <c r="F712" s="28">
        <v>1930</v>
      </c>
      <c r="G712" s="28">
        <v>1955</v>
      </c>
      <c r="H712" s="46" t="s">
        <v>24</v>
      </c>
      <c r="I712" s="25">
        <v>38753</v>
      </c>
      <c r="J712" s="25">
        <v>11</v>
      </c>
      <c r="K712" s="25">
        <v>8</v>
      </c>
      <c r="L712" s="27">
        <f t="shared" si="21"/>
        <v>38753.583333333336</v>
      </c>
      <c r="M712" s="28"/>
      <c r="N712" s="28"/>
      <c r="O712" s="28"/>
    </row>
    <row r="713" spans="1:15" x14ac:dyDescent="0.35">
      <c r="A713">
        <v>21</v>
      </c>
      <c r="B713" s="21">
        <v>1922</v>
      </c>
      <c r="C713" s="28" t="s">
        <v>30</v>
      </c>
      <c r="D713" s="65" t="s">
        <v>155</v>
      </c>
      <c r="E713" s="45">
        <v>3.5</v>
      </c>
      <c r="F713" s="28">
        <v>1930</v>
      </c>
      <c r="G713" s="28">
        <v>1955</v>
      </c>
      <c r="H713" s="24" t="s">
        <v>24</v>
      </c>
      <c r="I713" s="25">
        <v>46019</v>
      </c>
      <c r="J713" s="25">
        <v>17</v>
      </c>
      <c r="K713" s="25">
        <v>7</v>
      </c>
      <c r="L713" s="27">
        <f t="shared" si="21"/>
        <v>46019.879166666666</v>
      </c>
      <c r="M713" s="28"/>
      <c r="N713" s="28"/>
      <c r="O713" s="28"/>
    </row>
    <row r="714" spans="1:15" x14ac:dyDescent="0.35">
      <c r="A714">
        <v>30</v>
      </c>
      <c r="B714" s="21">
        <v>1923</v>
      </c>
      <c r="C714" s="28" t="s">
        <v>30</v>
      </c>
      <c r="D714" s="65" t="s">
        <v>155</v>
      </c>
      <c r="E714" s="45">
        <v>3.5</v>
      </c>
      <c r="F714" s="28">
        <v>1930</v>
      </c>
      <c r="G714" s="28">
        <v>1955</v>
      </c>
      <c r="H714" s="24" t="s">
        <v>24</v>
      </c>
      <c r="I714" s="25">
        <v>48441</v>
      </c>
      <c r="J714" s="25">
        <v>19</v>
      </c>
      <c r="K714" s="25">
        <v>7</v>
      </c>
      <c r="L714" s="27">
        <f t="shared" si="21"/>
        <v>48441.979166666664</v>
      </c>
      <c r="M714" s="28"/>
      <c r="N714" s="28"/>
      <c r="O714" s="28"/>
    </row>
    <row r="715" spans="1:15" x14ac:dyDescent="0.35">
      <c r="A715">
        <v>41</v>
      </c>
      <c r="B715" s="21">
        <v>1924</v>
      </c>
      <c r="C715" s="28" t="s">
        <v>30</v>
      </c>
      <c r="D715" s="65" t="s">
        <v>155</v>
      </c>
      <c r="E715" s="45">
        <v>3.5</v>
      </c>
      <c r="F715" s="28">
        <v>1930</v>
      </c>
      <c r="G715" s="28">
        <v>1955</v>
      </c>
      <c r="H715" s="24" t="s">
        <v>24</v>
      </c>
      <c r="I715" s="25">
        <v>48441</v>
      </c>
      <c r="J715" s="25">
        <v>19</v>
      </c>
      <c r="K715" s="25">
        <v>7</v>
      </c>
      <c r="L715" s="27">
        <f t="shared" si="21"/>
        <v>48441.979166666664</v>
      </c>
      <c r="M715" s="28"/>
      <c r="N715" s="28"/>
      <c r="O715" s="28"/>
    </row>
    <row r="716" spans="1:15" x14ac:dyDescent="0.35">
      <c r="A716">
        <v>55</v>
      </c>
      <c r="B716" s="21">
        <v>1925</v>
      </c>
      <c r="C716" s="28" t="s">
        <v>30</v>
      </c>
      <c r="D716" s="65" t="s">
        <v>155</v>
      </c>
      <c r="E716" s="45">
        <v>3.5</v>
      </c>
      <c r="F716" s="28">
        <v>1930</v>
      </c>
      <c r="G716" s="28">
        <v>1955</v>
      </c>
      <c r="H716" s="24" t="s">
        <v>24</v>
      </c>
      <c r="I716" s="25">
        <v>45414</v>
      </c>
      <c r="J716" s="25">
        <v>7</v>
      </c>
      <c r="K716" s="25">
        <v>1</v>
      </c>
      <c r="L716" s="27">
        <f t="shared" si="21"/>
        <v>45414.354166666664</v>
      </c>
      <c r="M716" s="28"/>
      <c r="N716" s="28"/>
      <c r="O716" s="28"/>
    </row>
    <row r="717" spans="1:15" x14ac:dyDescent="0.35">
      <c r="A717">
        <v>70</v>
      </c>
      <c r="B717" s="21">
        <v>1926</v>
      </c>
      <c r="C717" s="28" t="s">
        <v>30</v>
      </c>
      <c r="D717" s="65" t="s">
        <v>155</v>
      </c>
      <c r="E717" s="45">
        <v>3.5</v>
      </c>
      <c r="F717" s="28">
        <v>1930</v>
      </c>
      <c r="G717" s="28">
        <v>1955</v>
      </c>
      <c r="H717" s="24" t="s">
        <v>24</v>
      </c>
      <c r="I717" s="25">
        <v>47836</v>
      </c>
      <c r="J717" s="25">
        <v>9</v>
      </c>
      <c r="K717" s="25">
        <v>1</v>
      </c>
      <c r="L717" s="27">
        <f t="shared" si="21"/>
        <v>47836.454166666663</v>
      </c>
      <c r="M717" s="28"/>
      <c r="N717" s="28"/>
      <c r="O717" s="28"/>
    </row>
    <row r="718" spans="1:15" x14ac:dyDescent="0.35">
      <c r="A718">
        <v>85</v>
      </c>
      <c r="B718" s="21">
        <v>1927</v>
      </c>
      <c r="C718" s="28" t="s">
        <v>30</v>
      </c>
      <c r="D718" s="65" t="s">
        <v>155</v>
      </c>
      <c r="E718" s="45">
        <v>3.5</v>
      </c>
      <c r="F718" s="28">
        <v>1930</v>
      </c>
      <c r="G718" s="28">
        <v>1955</v>
      </c>
      <c r="H718" s="24" t="s">
        <v>24</v>
      </c>
      <c r="I718" s="25">
        <v>47836</v>
      </c>
      <c r="J718" s="25">
        <v>9</v>
      </c>
      <c r="K718" s="25">
        <v>1</v>
      </c>
      <c r="L718" s="27">
        <f t="shared" si="21"/>
        <v>47836.454166666663</v>
      </c>
      <c r="M718" s="28"/>
      <c r="N718" s="28"/>
      <c r="O718" s="28"/>
    </row>
    <row r="719" spans="1:15" x14ac:dyDescent="0.35">
      <c r="A719">
        <v>102</v>
      </c>
      <c r="B719" s="21">
        <v>1928</v>
      </c>
      <c r="C719" s="28" t="s">
        <v>30</v>
      </c>
      <c r="D719" s="65" t="s">
        <v>155</v>
      </c>
      <c r="E719" s="45">
        <v>3.5</v>
      </c>
      <c r="F719" s="28">
        <v>1930</v>
      </c>
      <c r="G719" s="28">
        <v>1955</v>
      </c>
      <c r="H719" s="24" t="s">
        <v>24</v>
      </c>
      <c r="I719" s="25">
        <v>47836</v>
      </c>
      <c r="J719" s="25">
        <v>9</v>
      </c>
      <c r="K719" s="25">
        <v>1</v>
      </c>
      <c r="L719" s="27">
        <f t="shared" si="21"/>
        <v>47836.454166666663</v>
      </c>
      <c r="M719" s="28"/>
      <c r="N719" s="28"/>
      <c r="O719" s="28"/>
    </row>
    <row r="720" spans="1:15" x14ac:dyDescent="0.35">
      <c r="A720">
        <v>152</v>
      </c>
      <c r="B720" s="21">
        <v>1929</v>
      </c>
      <c r="C720" s="28" t="s">
        <v>41</v>
      </c>
      <c r="D720" s="65" t="s">
        <v>155</v>
      </c>
      <c r="E720" s="45">
        <v>3.5</v>
      </c>
      <c r="F720" s="28">
        <v>1930</v>
      </c>
      <c r="G720" s="28">
        <v>1955</v>
      </c>
      <c r="H720" s="24" t="s">
        <v>24</v>
      </c>
      <c r="I720" s="25">
        <v>47230</v>
      </c>
      <c r="J720" s="25">
        <v>18</v>
      </c>
      <c r="K720" s="25">
        <v>7</v>
      </c>
      <c r="L720" s="27">
        <f t="shared" si="21"/>
        <v>47230.929166666669</v>
      </c>
      <c r="M720" s="28"/>
      <c r="N720" s="28"/>
      <c r="O720" s="28"/>
    </row>
    <row r="721" spans="1:15" x14ac:dyDescent="0.35">
      <c r="A721">
        <v>153</v>
      </c>
      <c r="B721" s="21">
        <v>1929</v>
      </c>
      <c r="C721" s="28" t="s">
        <v>41</v>
      </c>
      <c r="D721" s="65" t="s">
        <v>155</v>
      </c>
      <c r="E721" s="45">
        <v>3.5</v>
      </c>
      <c r="F721" s="28">
        <v>1930</v>
      </c>
      <c r="G721" s="28">
        <v>1955</v>
      </c>
      <c r="H721" s="24" t="s">
        <v>24</v>
      </c>
      <c r="I721" s="25">
        <v>3276</v>
      </c>
      <c r="J721" s="25">
        <v>0</v>
      </c>
      <c r="K721" s="25">
        <v>0</v>
      </c>
      <c r="L721" s="27">
        <f t="shared" si="21"/>
        <v>3276</v>
      </c>
      <c r="M721" s="28"/>
      <c r="N721" s="28"/>
      <c r="O721" s="28"/>
    </row>
    <row r="722" spans="1:15" x14ac:dyDescent="0.35">
      <c r="A722">
        <v>192</v>
      </c>
      <c r="B722" s="21">
        <v>1930</v>
      </c>
      <c r="C722" s="28" t="s">
        <v>41</v>
      </c>
      <c r="D722" s="65" t="s">
        <v>155</v>
      </c>
      <c r="E722" s="45">
        <v>3.5</v>
      </c>
      <c r="F722" s="28">
        <v>1930</v>
      </c>
      <c r="G722" s="28">
        <v>1955</v>
      </c>
      <c r="H722" s="24" t="s">
        <v>24</v>
      </c>
      <c r="I722" s="25">
        <v>49047</v>
      </c>
      <c r="J722" s="25">
        <v>10</v>
      </c>
      <c r="K722" s="25">
        <v>1</v>
      </c>
      <c r="L722" s="27">
        <f t="shared" si="21"/>
        <v>49047.504166666666</v>
      </c>
      <c r="M722" s="28"/>
      <c r="N722" s="28"/>
      <c r="O722" s="28"/>
    </row>
    <row r="723" spans="1:15" x14ac:dyDescent="0.35">
      <c r="A723">
        <v>193</v>
      </c>
      <c r="B723" s="21">
        <v>1930</v>
      </c>
      <c r="C723" s="28" t="s">
        <v>41</v>
      </c>
      <c r="D723" s="65" t="s">
        <v>155</v>
      </c>
      <c r="E723" s="45">
        <v>3.5</v>
      </c>
      <c r="F723" s="28">
        <v>1930</v>
      </c>
      <c r="G723" s="28">
        <v>1955</v>
      </c>
      <c r="H723" s="24" t="s">
        <v>24</v>
      </c>
      <c r="I723" s="25">
        <v>3402</v>
      </c>
      <c r="J723" s="25">
        <v>0</v>
      </c>
      <c r="K723" s="25">
        <v>0</v>
      </c>
      <c r="L723" s="27">
        <f t="shared" si="21"/>
        <v>3402</v>
      </c>
      <c r="M723" s="28"/>
      <c r="N723" s="28"/>
      <c r="O723" s="28"/>
    </row>
    <row r="724" spans="1:15" x14ac:dyDescent="0.35">
      <c r="A724">
        <v>223</v>
      </c>
      <c r="B724" s="21">
        <v>1931</v>
      </c>
      <c r="C724" s="28" t="s">
        <v>41</v>
      </c>
      <c r="D724" s="65" t="s">
        <v>155</v>
      </c>
      <c r="E724" s="45">
        <v>3.5</v>
      </c>
      <c r="F724" s="28">
        <v>1930</v>
      </c>
      <c r="G724" s="28">
        <v>1955</v>
      </c>
      <c r="H724" s="24" t="s">
        <v>24</v>
      </c>
      <c r="I724" s="25">
        <v>37637</v>
      </c>
      <c r="J724" s="25">
        <v>11</v>
      </c>
      <c r="K724" s="25">
        <v>6</v>
      </c>
      <c r="L724" s="27">
        <f t="shared" si="21"/>
        <v>37637.575000000004</v>
      </c>
      <c r="M724" s="28"/>
      <c r="N724" s="28"/>
      <c r="O724" s="28"/>
    </row>
    <row r="725" spans="1:15" x14ac:dyDescent="0.35">
      <c r="A725">
        <v>990</v>
      </c>
      <c r="B725" s="21">
        <v>1963</v>
      </c>
      <c r="C725" s="21" t="s">
        <v>78</v>
      </c>
      <c r="D725" s="65" t="s">
        <v>157</v>
      </c>
      <c r="E725" s="38">
        <v>3</v>
      </c>
      <c r="F725" s="21">
        <v>1955</v>
      </c>
      <c r="G725" s="21">
        <v>1965</v>
      </c>
      <c r="H725" s="24" t="s">
        <v>24</v>
      </c>
      <c r="I725" s="47">
        <v>1466250</v>
      </c>
      <c r="J725" s="25">
        <v>0</v>
      </c>
      <c r="K725" s="25">
        <v>0</v>
      </c>
      <c r="L725" s="27">
        <f>I725+J725/20+K725/2000</f>
        <v>1466250</v>
      </c>
      <c r="M725" s="28"/>
      <c r="N725" s="28"/>
      <c r="O725" s="28"/>
    </row>
    <row r="726" spans="1:15" x14ac:dyDescent="0.35">
      <c r="A726">
        <v>996</v>
      </c>
      <c r="B726" s="21">
        <v>1963</v>
      </c>
      <c r="C726" s="21" t="s">
        <v>78</v>
      </c>
      <c r="D726" s="65" t="s">
        <v>157</v>
      </c>
      <c r="E726" s="38">
        <v>3</v>
      </c>
      <c r="F726" s="21">
        <v>1960</v>
      </c>
      <c r="G726" s="21">
        <v>1970</v>
      </c>
      <c r="H726" s="24" t="s">
        <v>24</v>
      </c>
      <c r="I726" s="47">
        <v>1575000</v>
      </c>
      <c r="J726" s="25">
        <v>0</v>
      </c>
      <c r="K726" s="25">
        <v>0</v>
      </c>
      <c r="L726" s="27">
        <f>I726+J726/20+K726/2000</f>
        <v>1575000</v>
      </c>
      <c r="M726" s="28"/>
      <c r="N726" s="28"/>
      <c r="O726" s="28"/>
    </row>
    <row r="727" spans="1:15" x14ac:dyDescent="0.35">
      <c r="A727">
        <v>544</v>
      </c>
      <c r="B727" s="21">
        <v>1942</v>
      </c>
      <c r="C727" s="28" t="s">
        <v>61</v>
      </c>
      <c r="D727" s="65" t="s">
        <v>157</v>
      </c>
      <c r="E727" s="45">
        <v>3</v>
      </c>
      <c r="F727" s="21">
        <v>1955</v>
      </c>
      <c r="G727" s="28">
        <v>1965</v>
      </c>
      <c r="H727" s="24" t="s">
        <v>24</v>
      </c>
      <c r="I727" s="25">
        <v>162000</v>
      </c>
      <c r="J727" s="25">
        <v>0</v>
      </c>
      <c r="K727" s="25">
        <v>0</v>
      </c>
      <c r="L727" s="27">
        <f t="shared" ref="L727:L758" si="22">I727+J727/20+K727/240</f>
        <v>162000</v>
      </c>
      <c r="M727" s="28"/>
      <c r="N727" s="28"/>
      <c r="O727" s="28"/>
    </row>
    <row r="728" spans="1:15" x14ac:dyDescent="0.35">
      <c r="A728">
        <v>572</v>
      </c>
      <c r="B728" s="21">
        <v>1943</v>
      </c>
      <c r="C728" s="28" t="s">
        <v>61</v>
      </c>
      <c r="D728" s="65" t="s">
        <v>157</v>
      </c>
      <c r="E728" s="45">
        <v>3</v>
      </c>
      <c r="F728" s="21">
        <v>1955</v>
      </c>
      <c r="G728" s="21">
        <v>1965</v>
      </c>
      <c r="H728" s="24" t="s">
        <v>24</v>
      </c>
      <c r="I728" s="25">
        <v>296475</v>
      </c>
      <c r="J728" s="25">
        <v>0</v>
      </c>
      <c r="K728" s="25">
        <v>0</v>
      </c>
      <c r="L728" s="27">
        <f t="shared" si="22"/>
        <v>296475</v>
      </c>
      <c r="M728" s="28"/>
      <c r="N728" s="28"/>
      <c r="O728" s="28"/>
    </row>
    <row r="729" spans="1:15" x14ac:dyDescent="0.35">
      <c r="A729">
        <v>601</v>
      </c>
      <c r="B729" s="28">
        <v>1944</v>
      </c>
      <c r="C729" s="28" t="s">
        <v>61</v>
      </c>
      <c r="D729" s="65" t="s">
        <v>157</v>
      </c>
      <c r="E729" s="45">
        <v>3</v>
      </c>
      <c r="F729" s="21">
        <v>1955</v>
      </c>
      <c r="G729" s="21">
        <v>1965</v>
      </c>
      <c r="H729" s="24" t="s">
        <v>24</v>
      </c>
      <c r="I729" s="25">
        <v>1007500</v>
      </c>
      <c r="J729" s="25">
        <v>0</v>
      </c>
      <c r="K729" s="25">
        <v>0</v>
      </c>
      <c r="L729" s="27">
        <f t="shared" si="22"/>
        <v>1007500</v>
      </c>
      <c r="M729" s="28"/>
      <c r="N729" s="28"/>
      <c r="O729" s="28"/>
    </row>
    <row r="730" spans="1:15" x14ac:dyDescent="0.35">
      <c r="A730">
        <v>605</v>
      </c>
      <c r="B730" s="28">
        <v>1944</v>
      </c>
      <c r="C730" s="28" t="s">
        <v>61</v>
      </c>
      <c r="D730" s="65" t="s">
        <v>157</v>
      </c>
      <c r="E730" s="45">
        <v>3</v>
      </c>
      <c r="F730" s="28">
        <v>1960</v>
      </c>
      <c r="G730" s="28">
        <v>1970</v>
      </c>
      <c r="H730" s="24" t="s">
        <v>24</v>
      </c>
      <c r="I730" s="25">
        <v>1002500</v>
      </c>
      <c r="J730" s="25">
        <v>0</v>
      </c>
      <c r="K730" s="25">
        <v>0</v>
      </c>
      <c r="L730" s="27">
        <f t="shared" si="22"/>
        <v>1002500</v>
      </c>
      <c r="M730" s="28"/>
      <c r="N730" s="28"/>
      <c r="O730" s="28"/>
    </row>
    <row r="731" spans="1:15" x14ac:dyDescent="0.35">
      <c r="A731">
        <v>627</v>
      </c>
      <c r="B731" s="21">
        <v>1945</v>
      </c>
      <c r="C731" s="28" t="s">
        <v>61</v>
      </c>
      <c r="D731" s="65" t="s">
        <v>157</v>
      </c>
      <c r="E731" s="45">
        <v>3</v>
      </c>
      <c r="F731" s="21">
        <v>1955</v>
      </c>
      <c r="G731" s="21">
        <v>1965</v>
      </c>
      <c r="H731" s="24" t="s">
        <v>24</v>
      </c>
      <c r="I731" s="25">
        <v>1020000</v>
      </c>
      <c r="J731" s="25">
        <v>0</v>
      </c>
      <c r="K731" s="25">
        <v>0</v>
      </c>
      <c r="L731" s="27">
        <f t="shared" si="22"/>
        <v>1020000</v>
      </c>
      <c r="M731" s="28"/>
      <c r="N731" s="28"/>
      <c r="O731" s="28"/>
    </row>
    <row r="732" spans="1:15" x14ac:dyDescent="0.35">
      <c r="A732">
        <v>631</v>
      </c>
      <c r="B732" s="21">
        <v>1945</v>
      </c>
      <c r="C732" s="28" t="s">
        <v>61</v>
      </c>
      <c r="D732" s="65" t="s">
        <v>157</v>
      </c>
      <c r="E732" s="45">
        <v>3</v>
      </c>
      <c r="F732" s="28">
        <v>1960</v>
      </c>
      <c r="G732" s="28">
        <v>1970</v>
      </c>
      <c r="H732" s="24" t="s">
        <v>24</v>
      </c>
      <c r="I732" s="25">
        <v>1055450</v>
      </c>
      <c r="J732" s="25">
        <v>0</v>
      </c>
      <c r="K732" s="25">
        <v>0</v>
      </c>
      <c r="L732" s="27">
        <f t="shared" si="22"/>
        <v>1055450</v>
      </c>
      <c r="M732" s="28"/>
      <c r="N732" s="28"/>
      <c r="O732" s="28"/>
    </row>
    <row r="733" spans="1:15" x14ac:dyDescent="0.35">
      <c r="A733">
        <v>649</v>
      </c>
      <c r="B733" s="21">
        <v>1946</v>
      </c>
      <c r="C733" s="28" t="s">
        <v>61</v>
      </c>
      <c r="D733" s="65" t="s">
        <v>157</v>
      </c>
      <c r="E733" s="45">
        <v>3</v>
      </c>
      <c r="F733" s="21">
        <v>1955</v>
      </c>
      <c r="G733" s="21">
        <v>1965</v>
      </c>
      <c r="H733" s="24" t="s">
        <v>24</v>
      </c>
      <c r="I733" s="25">
        <v>1055000</v>
      </c>
      <c r="J733" s="25">
        <v>0</v>
      </c>
      <c r="K733" s="25">
        <v>0</v>
      </c>
      <c r="L733" s="27">
        <f t="shared" si="22"/>
        <v>1055000</v>
      </c>
      <c r="M733" s="28"/>
      <c r="N733" s="28"/>
      <c r="O733" s="28"/>
    </row>
    <row r="734" spans="1:15" x14ac:dyDescent="0.35">
      <c r="A734">
        <v>651</v>
      </c>
      <c r="B734" s="21">
        <v>1946</v>
      </c>
      <c r="C734" s="28" t="s">
        <v>61</v>
      </c>
      <c r="D734" s="65" t="s">
        <v>157</v>
      </c>
      <c r="E734" s="45">
        <v>3</v>
      </c>
      <c r="F734" s="28">
        <v>1960</v>
      </c>
      <c r="G734" s="28">
        <v>1970</v>
      </c>
      <c r="H734" s="24" t="s">
        <v>24</v>
      </c>
      <c r="I734" s="25">
        <v>1586250</v>
      </c>
      <c r="J734" s="25">
        <v>0</v>
      </c>
      <c r="K734" s="25">
        <v>0</v>
      </c>
      <c r="L734" s="27">
        <f t="shared" si="22"/>
        <v>1586250</v>
      </c>
      <c r="M734" s="28"/>
      <c r="N734" s="28"/>
      <c r="O734" s="28"/>
    </row>
    <row r="735" spans="1:15" x14ac:dyDescent="0.35">
      <c r="A735">
        <v>654</v>
      </c>
      <c r="B735" s="21">
        <v>1946</v>
      </c>
      <c r="C735" s="28" t="s">
        <v>61</v>
      </c>
      <c r="D735" s="65" t="s">
        <v>157</v>
      </c>
      <c r="E735" s="45">
        <v>3</v>
      </c>
      <c r="F735" s="28">
        <v>1965</v>
      </c>
      <c r="G735" s="28">
        <v>1975</v>
      </c>
      <c r="H735" s="24" t="s">
        <v>24</v>
      </c>
      <c r="I735" s="25">
        <v>2125000</v>
      </c>
      <c r="J735" s="25">
        <v>0</v>
      </c>
      <c r="K735" s="25">
        <v>0</v>
      </c>
      <c r="L735" s="27">
        <f t="shared" si="22"/>
        <v>2125000</v>
      </c>
      <c r="M735" s="28"/>
      <c r="N735" s="28"/>
      <c r="O735" s="28"/>
    </row>
    <row r="736" spans="1:15" x14ac:dyDescent="0.35">
      <c r="A736">
        <v>670</v>
      </c>
      <c r="B736" s="21">
        <v>1947</v>
      </c>
      <c r="C736" s="28" t="s">
        <v>61</v>
      </c>
      <c r="D736" s="65" t="s">
        <v>157</v>
      </c>
      <c r="E736" s="45">
        <v>3</v>
      </c>
      <c r="F736" s="21">
        <v>1955</v>
      </c>
      <c r="G736" s="21">
        <v>1965</v>
      </c>
      <c r="H736" s="24" t="s">
        <v>24</v>
      </c>
      <c r="I736" s="25">
        <v>1050000</v>
      </c>
      <c r="J736" s="25">
        <v>0</v>
      </c>
      <c r="K736" s="25">
        <v>0</v>
      </c>
      <c r="L736" s="27">
        <f t="shared" si="22"/>
        <v>1050000</v>
      </c>
      <c r="M736" s="28"/>
      <c r="N736" s="28"/>
      <c r="O736" s="28"/>
    </row>
    <row r="737" spans="1:15" x14ac:dyDescent="0.35">
      <c r="A737">
        <v>672</v>
      </c>
      <c r="B737" s="21">
        <v>1947</v>
      </c>
      <c r="C737" s="28" t="s">
        <v>61</v>
      </c>
      <c r="D737" s="65" t="s">
        <v>157</v>
      </c>
      <c r="E737" s="45">
        <v>3</v>
      </c>
      <c r="F737" s="28">
        <v>1960</v>
      </c>
      <c r="G737" s="28">
        <v>1970</v>
      </c>
      <c r="H737" s="24" t="s">
        <v>24</v>
      </c>
      <c r="I737" s="25">
        <v>1837500</v>
      </c>
      <c r="J737" s="25">
        <v>0</v>
      </c>
      <c r="K737" s="25">
        <v>0</v>
      </c>
      <c r="L737" s="27">
        <f t="shared" si="22"/>
        <v>1837500</v>
      </c>
      <c r="M737" s="28"/>
      <c r="N737" s="28"/>
      <c r="O737" s="28"/>
    </row>
    <row r="738" spans="1:15" x14ac:dyDescent="0.35">
      <c r="A738">
        <v>675</v>
      </c>
      <c r="B738" s="21">
        <v>1947</v>
      </c>
      <c r="C738" s="28" t="s">
        <v>61</v>
      </c>
      <c r="D738" s="65" t="s">
        <v>157</v>
      </c>
      <c r="E738" s="45">
        <v>3</v>
      </c>
      <c r="F738" s="28">
        <v>1965</v>
      </c>
      <c r="G738" s="28">
        <v>1975</v>
      </c>
      <c r="H738" s="24" t="s">
        <v>24</v>
      </c>
      <c r="I738" s="25">
        <v>2110000</v>
      </c>
      <c r="J738" s="25">
        <v>0</v>
      </c>
      <c r="K738" s="25">
        <v>0</v>
      </c>
      <c r="L738" s="27">
        <f t="shared" si="22"/>
        <v>2110000</v>
      </c>
      <c r="M738" s="28"/>
      <c r="N738" s="28"/>
      <c r="O738" s="28"/>
    </row>
    <row r="739" spans="1:15" x14ac:dyDescent="0.35">
      <c r="A739">
        <v>689</v>
      </c>
      <c r="B739" s="21">
        <v>1948</v>
      </c>
      <c r="C739" s="28" t="s">
        <v>61</v>
      </c>
      <c r="D739" s="65" t="s">
        <v>157</v>
      </c>
      <c r="E739" s="45">
        <v>3</v>
      </c>
      <c r="F739" s="21">
        <v>1955</v>
      </c>
      <c r="G739" s="21">
        <v>1965</v>
      </c>
      <c r="H739" s="24" t="s">
        <v>24</v>
      </c>
      <c r="I739" s="25">
        <v>1030000</v>
      </c>
      <c r="J739" s="25">
        <v>0</v>
      </c>
      <c r="K739" s="25">
        <v>0</v>
      </c>
      <c r="L739" s="27">
        <f t="shared" si="22"/>
        <v>1030000</v>
      </c>
      <c r="M739" s="28"/>
      <c r="N739" s="28"/>
      <c r="O739" s="28"/>
    </row>
    <row r="740" spans="1:15" x14ac:dyDescent="0.35">
      <c r="A740">
        <v>693</v>
      </c>
      <c r="B740" s="21">
        <v>1948</v>
      </c>
      <c r="C740" s="28" t="s">
        <v>61</v>
      </c>
      <c r="D740" s="65" t="s">
        <v>157</v>
      </c>
      <c r="E740" s="45">
        <v>3</v>
      </c>
      <c r="F740" s="28">
        <v>1960</v>
      </c>
      <c r="G740" s="28">
        <v>1970</v>
      </c>
      <c r="H740" s="24" t="s">
        <v>24</v>
      </c>
      <c r="I740" s="25">
        <v>1776250</v>
      </c>
      <c r="J740" s="25">
        <v>0</v>
      </c>
      <c r="K740" s="25">
        <v>0</v>
      </c>
      <c r="L740" s="27">
        <f t="shared" si="22"/>
        <v>1776250</v>
      </c>
      <c r="M740" s="28"/>
      <c r="N740" s="28"/>
      <c r="O740" s="28"/>
    </row>
    <row r="741" spans="1:15" x14ac:dyDescent="0.35">
      <c r="A741">
        <v>696</v>
      </c>
      <c r="B741" s="21">
        <v>1948</v>
      </c>
      <c r="C741" s="28" t="s">
        <v>61</v>
      </c>
      <c r="D741" s="65" t="s">
        <v>157</v>
      </c>
      <c r="E741" s="45">
        <v>3</v>
      </c>
      <c r="F741" s="28">
        <v>1965</v>
      </c>
      <c r="G741" s="28">
        <v>1975</v>
      </c>
      <c r="H741" s="24" t="s">
        <v>24</v>
      </c>
      <c r="I741" s="25">
        <v>2010000</v>
      </c>
      <c r="J741" s="25">
        <v>0</v>
      </c>
      <c r="K741" s="25">
        <v>0</v>
      </c>
      <c r="L741" s="27">
        <f t="shared" si="22"/>
        <v>2010000</v>
      </c>
      <c r="M741" s="28"/>
      <c r="N741" s="28"/>
      <c r="O741" s="28"/>
    </row>
    <row r="742" spans="1:15" x14ac:dyDescent="0.35">
      <c r="A742">
        <v>708</v>
      </c>
      <c r="B742" s="21">
        <v>1949</v>
      </c>
      <c r="C742" s="28" t="s">
        <v>61</v>
      </c>
      <c r="D742" s="65" t="s">
        <v>157</v>
      </c>
      <c r="E742" s="45">
        <v>3</v>
      </c>
      <c r="F742" s="21">
        <v>1955</v>
      </c>
      <c r="G742" s="21">
        <v>1965</v>
      </c>
      <c r="H742" s="24" t="s">
        <v>24</v>
      </c>
      <c r="I742" s="25">
        <v>1010000</v>
      </c>
      <c r="J742" s="25">
        <v>0</v>
      </c>
      <c r="K742" s="25">
        <v>0</v>
      </c>
      <c r="L742" s="27">
        <f t="shared" si="22"/>
        <v>1010000</v>
      </c>
      <c r="M742" s="28"/>
      <c r="N742" s="28"/>
      <c r="O742" s="28"/>
    </row>
    <row r="743" spans="1:15" x14ac:dyDescent="0.35">
      <c r="A743">
        <v>712</v>
      </c>
      <c r="B743" s="21">
        <v>1949</v>
      </c>
      <c r="C743" s="28" t="s">
        <v>61</v>
      </c>
      <c r="D743" s="65" t="s">
        <v>157</v>
      </c>
      <c r="E743" s="45">
        <v>3</v>
      </c>
      <c r="F743" s="28">
        <v>1960</v>
      </c>
      <c r="G743" s="28">
        <v>1970</v>
      </c>
      <c r="H743" s="24" t="s">
        <v>24</v>
      </c>
      <c r="I743" s="25">
        <v>1750000</v>
      </c>
      <c r="J743" s="25">
        <v>0</v>
      </c>
      <c r="K743" s="25">
        <v>0</v>
      </c>
      <c r="L743" s="27">
        <f t="shared" si="22"/>
        <v>1750000</v>
      </c>
      <c r="M743" s="28"/>
      <c r="N743" s="28"/>
      <c r="O743" s="28"/>
    </row>
    <row r="744" spans="1:15" x14ac:dyDescent="0.35">
      <c r="A744">
        <v>713</v>
      </c>
      <c r="B744" s="21">
        <v>1949</v>
      </c>
      <c r="C744" s="28" t="s">
        <v>61</v>
      </c>
      <c r="D744" s="65" t="s">
        <v>157</v>
      </c>
      <c r="E744" s="45">
        <v>3</v>
      </c>
      <c r="F744" s="28">
        <v>1965</v>
      </c>
      <c r="G744" s="28">
        <v>1975</v>
      </c>
      <c r="H744" s="24" t="s">
        <v>24</v>
      </c>
      <c r="I744" s="25">
        <v>1990000</v>
      </c>
      <c r="J744" s="25">
        <v>0</v>
      </c>
      <c r="K744" s="25">
        <v>0</v>
      </c>
      <c r="L744" s="27">
        <f t="shared" si="22"/>
        <v>1990000</v>
      </c>
      <c r="M744" s="28"/>
      <c r="N744" s="28"/>
      <c r="O744" s="28"/>
    </row>
    <row r="745" spans="1:15" x14ac:dyDescent="0.35">
      <c r="A745">
        <v>726</v>
      </c>
      <c r="B745" s="21">
        <v>1950</v>
      </c>
      <c r="C745" s="28" t="s">
        <v>61</v>
      </c>
      <c r="D745" s="65" t="s">
        <v>157</v>
      </c>
      <c r="E745" s="45">
        <v>3</v>
      </c>
      <c r="F745" s="21">
        <v>1955</v>
      </c>
      <c r="G745" s="21">
        <v>1965</v>
      </c>
      <c r="H745" s="24" t="s">
        <v>24</v>
      </c>
      <c r="I745" s="25">
        <v>1000000</v>
      </c>
      <c r="J745" s="25">
        <v>0</v>
      </c>
      <c r="K745" s="25">
        <v>0</v>
      </c>
      <c r="L745" s="27">
        <f t="shared" si="22"/>
        <v>1000000</v>
      </c>
      <c r="M745" s="28"/>
      <c r="N745" s="28"/>
      <c r="O745" s="28"/>
    </row>
    <row r="746" spans="1:15" x14ac:dyDescent="0.35">
      <c r="A746">
        <v>730</v>
      </c>
      <c r="B746" s="21">
        <v>1950</v>
      </c>
      <c r="C746" s="28" t="s">
        <v>61</v>
      </c>
      <c r="D746" s="65" t="s">
        <v>157</v>
      </c>
      <c r="E746" s="45">
        <v>3</v>
      </c>
      <c r="F746" s="28">
        <v>1960</v>
      </c>
      <c r="G746" s="28">
        <v>1970</v>
      </c>
      <c r="H746" s="24" t="s">
        <v>24</v>
      </c>
      <c r="I746" s="25">
        <v>1688750</v>
      </c>
      <c r="J746" s="25">
        <v>0</v>
      </c>
      <c r="K746" s="25">
        <v>0</v>
      </c>
      <c r="L746" s="27">
        <f t="shared" si="22"/>
        <v>1688750</v>
      </c>
      <c r="M746" s="28"/>
      <c r="N746" s="28"/>
      <c r="O746" s="28"/>
    </row>
    <row r="747" spans="1:15" x14ac:dyDescent="0.35">
      <c r="A747">
        <v>731</v>
      </c>
      <c r="B747" s="21">
        <v>1950</v>
      </c>
      <c r="C747" s="28" t="s">
        <v>61</v>
      </c>
      <c r="D747" s="65" t="s">
        <v>157</v>
      </c>
      <c r="E747" s="45">
        <v>3</v>
      </c>
      <c r="F747" s="28">
        <v>1965</v>
      </c>
      <c r="G747" s="28">
        <v>1975</v>
      </c>
      <c r="H747" s="24" t="s">
        <v>24</v>
      </c>
      <c r="I747" s="25">
        <v>1880000</v>
      </c>
      <c r="J747" s="25">
        <v>0</v>
      </c>
      <c r="K747" s="25">
        <v>0</v>
      </c>
      <c r="L747" s="27">
        <f t="shared" si="22"/>
        <v>1880000</v>
      </c>
      <c r="M747" s="28"/>
      <c r="N747" s="28"/>
      <c r="O747" s="28"/>
    </row>
    <row r="748" spans="1:15" x14ac:dyDescent="0.35">
      <c r="A748">
        <v>742</v>
      </c>
      <c r="B748" s="21">
        <v>1951</v>
      </c>
      <c r="C748" s="28" t="s">
        <v>61</v>
      </c>
      <c r="D748" s="65" t="s">
        <v>157</v>
      </c>
      <c r="E748" s="45">
        <v>3</v>
      </c>
      <c r="F748" s="21">
        <v>1955</v>
      </c>
      <c r="G748" s="21">
        <v>1965</v>
      </c>
      <c r="H748" s="24" t="s">
        <v>24</v>
      </c>
      <c r="I748" s="25">
        <v>3890000</v>
      </c>
      <c r="J748" s="25">
        <v>0</v>
      </c>
      <c r="K748" s="25">
        <v>0</v>
      </c>
      <c r="L748" s="27">
        <f t="shared" si="22"/>
        <v>3890000</v>
      </c>
      <c r="M748" s="28"/>
      <c r="N748" s="28"/>
      <c r="O748" s="28"/>
    </row>
    <row r="749" spans="1:15" x14ac:dyDescent="0.35">
      <c r="A749">
        <v>747</v>
      </c>
      <c r="B749" s="21">
        <v>1951</v>
      </c>
      <c r="C749" s="28" t="s">
        <v>61</v>
      </c>
      <c r="D749" s="65" t="s">
        <v>157</v>
      </c>
      <c r="E749" s="45">
        <v>3</v>
      </c>
      <c r="F749" s="28">
        <v>1960</v>
      </c>
      <c r="G749" s="28">
        <v>1970</v>
      </c>
      <c r="H749" s="24" t="s">
        <v>24</v>
      </c>
      <c r="I749" s="25">
        <v>1618750</v>
      </c>
      <c r="J749" s="25">
        <v>0</v>
      </c>
      <c r="K749" s="25">
        <v>0</v>
      </c>
      <c r="L749" s="27">
        <f t="shared" si="22"/>
        <v>1618750</v>
      </c>
      <c r="M749" s="28"/>
      <c r="N749" s="28"/>
      <c r="O749" s="28"/>
    </row>
    <row r="750" spans="1:15" x14ac:dyDescent="0.35">
      <c r="A750">
        <v>748</v>
      </c>
      <c r="B750" s="21">
        <v>1951</v>
      </c>
      <c r="C750" s="28" t="s">
        <v>61</v>
      </c>
      <c r="D750" s="65" t="s">
        <v>157</v>
      </c>
      <c r="E750" s="45">
        <v>3</v>
      </c>
      <c r="F750" s="28">
        <v>1965</v>
      </c>
      <c r="G750" s="28">
        <v>1975</v>
      </c>
      <c r="H750" s="24" t="s">
        <v>24</v>
      </c>
      <c r="I750" s="25">
        <v>1805000</v>
      </c>
      <c r="J750" s="25">
        <v>0</v>
      </c>
      <c r="K750" s="25">
        <v>0</v>
      </c>
      <c r="L750" s="27">
        <f t="shared" si="22"/>
        <v>1805000</v>
      </c>
      <c r="M750" s="28"/>
      <c r="N750" s="28"/>
      <c r="O750" s="28"/>
    </row>
    <row r="751" spans="1:15" x14ac:dyDescent="0.35">
      <c r="A751">
        <v>760</v>
      </c>
      <c r="B751" s="21">
        <v>1952</v>
      </c>
      <c r="C751" s="28" t="s">
        <v>61</v>
      </c>
      <c r="D751" s="65" t="s">
        <v>157</v>
      </c>
      <c r="E751" s="45">
        <v>3</v>
      </c>
      <c r="F751" s="21">
        <v>1955</v>
      </c>
      <c r="G751" s="21">
        <v>1965</v>
      </c>
      <c r="H751" s="24" t="s">
        <v>24</v>
      </c>
      <c r="I751" s="25">
        <v>4287500</v>
      </c>
      <c r="J751" s="25">
        <v>0</v>
      </c>
      <c r="K751" s="25">
        <v>0</v>
      </c>
      <c r="L751" s="27">
        <f t="shared" si="22"/>
        <v>4287500</v>
      </c>
      <c r="M751" s="28"/>
      <c r="N751" s="28"/>
      <c r="O751" s="28"/>
    </row>
    <row r="752" spans="1:15" x14ac:dyDescent="0.35">
      <c r="A752">
        <v>764</v>
      </c>
      <c r="B752" s="21">
        <v>1952</v>
      </c>
      <c r="C752" s="28" t="s">
        <v>61</v>
      </c>
      <c r="D752" s="65" t="s">
        <v>157</v>
      </c>
      <c r="E752" s="45">
        <v>2.5</v>
      </c>
      <c r="F752" s="28">
        <v>1964</v>
      </c>
      <c r="G752" s="28">
        <v>1967</v>
      </c>
      <c r="H752" s="24" t="s">
        <v>24</v>
      </c>
      <c r="I752" s="25">
        <v>2012500</v>
      </c>
      <c r="J752" s="25">
        <v>0</v>
      </c>
      <c r="K752" s="25">
        <v>0</v>
      </c>
      <c r="L752" s="27">
        <f t="shared" si="22"/>
        <v>2012500</v>
      </c>
      <c r="M752" s="28"/>
      <c r="N752" s="28"/>
      <c r="O752" s="28"/>
    </row>
    <row r="753" spans="1:15" x14ac:dyDescent="0.35">
      <c r="A753">
        <v>767</v>
      </c>
      <c r="B753" s="21">
        <v>1952</v>
      </c>
      <c r="C753" s="28" t="s">
        <v>61</v>
      </c>
      <c r="D753" s="65" t="s">
        <v>157</v>
      </c>
      <c r="E753" s="45">
        <v>3</v>
      </c>
      <c r="F753" s="28">
        <v>1960</v>
      </c>
      <c r="G753" s="28">
        <v>1970</v>
      </c>
      <c r="H753" s="24" t="s">
        <v>24</v>
      </c>
      <c r="I753" s="25">
        <v>1426250</v>
      </c>
      <c r="J753" s="25">
        <v>0</v>
      </c>
      <c r="K753" s="25">
        <v>0</v>
      </c>
      <c r="L753" s="27">
        <f t="shared" si="22"/>
        <v>1426250</v>
      </c>
      <c r="M753" s="28"/>
      <c r="N753" s="28"/>
      <c r="O753" s="28"/>
    </row>
    <row r="754" spans="1:15" x14ac:dyDescent="0.35">
      <c r="A754">
        <v>769</v>
      </c>
      <c r="B754" s="21">
        <v>1952</v>
      </c>
      <c r="C754" s="28" t="s">
        <v>61</v>
      </c>
      <c r="D754" s="65" t="s">
        <v>157</v>
      </c>
      <c r="E754" s="45">
        <v>3</v>
      </c>
      <c r="F754" s="28">
        <v>1965</v>
      </c>
      <c r="G754" s="28">
        <v>1975</v>
      </c>
      <c r="H754" s="24" t="s">
        <v>24</v>
      </c>
      <c r="I754" s="25">
        <v>1580000</v>
      </c>
      <c r="J754" s="25">
        <v>0</v>
      </c>
      <c r="K754" s="25">
        <v>0</v>
      </c>
      <c r="L754" s="27">
        <f t="shared" si="22"/>
        <v>1580000</v>
      </c>
      <c r="M754" s="28"/>
      <c r="N754" s="28"/>
      <c r="O754" s="28"/>
    </row>
    <row r="755" spans="1:15" x14ac:dyDescent="0.35">
      <c r="A755">
        <v>779</v>
      </c>
      <c r="B755" s="21">
        <v>1953</v>
      </c>
      <c r="C755" s="28" t="s">
        <v>61</v>
      </c>
      <c r="D755" s="65" t="s">
        <v>157</v>
      </c>
      <c r="E755" s="45">
        <v>3</v>
      </c>
      <c r="F755" s="21">
        <v>1955</v>
      </c>
      <c r="G755" s="21">
        <v>1965</v>
      </c>
      <c r="H755" s="24" t="s">
        <v>24</v>
      </c>
      <c r="I755" s="25">
        <v>3342500</v>
      </c>
      <c r="J755" s="25">
        <v>0</v>
      </c>
      <c r="K755" s="25">
        <v>0</v>
      </c>
      <c r="L755" s="27">
        <f t="shared" si="22"/>
        <v>3342500</v>
      </c>
      <c r="M755" s="28"/>
      <c r="N755" s="28"/>
      <c r="O755" s="28"/>
    </row>
    <row r="756" spans="1:15" x14ac:dyDescent="0.35">
      <c r="A756">
        <v>781</v>
      </c>
      <c r="B756" s="21">
        <v>1953</v>
      </c>
      <c r="C756" s="28" t="s">
        <v>61</v>
      </c>
      <c r="D756" s="65" t="s">
        <v>157</v>
      </c>
      <c r="E756" s="45">
        <v>2.5</v>
      </c>
      <c r="F756" s="28">
        <v>1964</v>
      </c>
      <c r="G756" s="28">
        <v>1967</v>
      </c>
      <c r="H756" s="24" t="s">
        <v>24</v>
      </c>
      <c r="I756" s="25">
        <v>4159500</v>
      </c>
      <c r="J756" s="25">
        <v>0</v>
      </c>
      <c r="K756" s="25">
        <v>0</v>
      </c>
      <c r="L756" s="27">
        <f t="shared" si="22"/>
        <v>4159500</v>
      </c>
      <c r="M756" s="28"/>
      <c r="N756" s="28"/>
      <c r="O756" s="28"/>
    </row>
    <row r="757" spans="1:15" x14ac:dyDescent="0.35">
      <c r="A757">
        <v>784</v>
      </c>
      <c r="B757" s="21">
        <v>1953</v>
      </c>
      <c r="C757" s="28" t="s">
        <v>61</v>
      </c>
      <c r="D757" s="65" t="s">
        <v>157</v>
      </c>
      <c r="E757" s="45">
        <v>3</v>
      </c>
      <c r="F757" s="28">
        <v>1960</v>
      </c>
      <c r="G757" s="28">
        <v>1970</v>
      </c>
      <c r="H757" s="24" t="s">
        <v>24</v>
      </c>
      <c r="I757" s="25">
        <v>1566250</v>
      </c>
      <c r="J757" s="25">
        <v>0</v>
      </c>
      <c r="K757" s="25">
        <v>0</v>
      </c>
      <c r="L757" s="27">
        <f t="shared" si="22"/>
        <v>1566250</v>
      </c>
      <c r="M757" s="28"/>
      <c r="N757" s="28"/>
      <c r="O757" s="28"/>
    </row>
    <row r="758" spans="1:15" x14ac:dyDescent="0.35">
      <c r="A758">
        <v>787</v>
      </c>
      <c r="B758" s="21">
        <v>1953</v>
      </c>
      <c r="C758" s="28" t="s">
        <v>61</v>
      </c>
      <c r="D758" s="65" t="s">
        <v>157</v>
      </c>
      <c r="E758" s="45">
        <v>3</v>
      </c>
      <c r="F758" s="28">
        <v>1965</v>
      </c>
      <c r="G758" s="28">
        <v>1975</v>
      </c>
      <c r="H758" s="24" t="s">
        <v>24</v>
      </c>
      <c r="I758" s="25">
        <v>1730000</v>
      </c>
      <c r="J758" s="25">
        <v>0</v>
      </c>
      <c r="K758" s="25">
        <v>0</v>
      </c>
      <c r="L758" s="27">
        <f t="shared" si="22"/>
        <v>1730000</v>
      </c>
      <c r="M758" s="28"/>
      <c r="N758" s="28"/>
      <c r="O758" s="28"/>
    </row>
    <row r="759" spans="1:15" x14ac:dyDescent="0.35">
      <c r="A759">
        <v>797</v>
      </c>
      <c r="B759" s="21">
        <v>1954</v>
      </c>
      <c r="C759" s="28" t="s">
        <v>61</v>
      </c>
      <c r="D759" s="65" t="s">
        <v>157</v>
      </c>
      <c r="E759" s="45">
        <v>3</v>
      </c>
      <c r="F759" s="21">
        <v>1955</v>
      </c>
      <c r="G759" s="21">
        <v>1965</v>
      </c>
      <c r="H759" s="24" t="s">
        <v>24</v>
      </c>
      <c r="I759" s="25">
        <v>3517500</v>
      </c>
      <c r="J759" s="25">
        <v>0</v>
      </c>
      <c r="K759" s="25">
        <v>0</v>
      </c>
      <c r="L759" s="27">
        <f t="shared" ref="L759:L790" si="23">I759+J759/20+K759/240</f>
        <v>3517500</v>
      </c>
      <c r="M759" s="28"/>
      <c r="N759" s="28"/>
      <c r="O759" s="28"/>
    </row>
    <row r="760" spans="1:15" x14ac:dyDescent="0.35">
      <c r="A760">
        <v>799</v>
      </c>
      <c r="B760" s="21">
        <v>1954</v>
      </c>
      <c r="C760" s="28" t="s">
        <v>61</v>
      </c>
      <c r="D760" s="65" t="s">
        <v>157</v>
      </c>
      <c r="E760" s="45">
        <v>2.5</v>
      </c>
      <c r="F760" s="28">
        <v>1964</v>
      </c>
      <c r="G760" s="28">
        <v>1967</v>
      </c>
      <c r="H760" s="24" t="s">
        <v>24</v>
      </c>
      <c r="I760" s="25">
        <v>4418000</v>
      </c>
      <c r="J760" s="25">
        <v>0</v>
      </c>
      <c r="K760" s="25">
        <v>0</v>
      </c>
      <c r="L760" s="27">
        <f t="shared" si="23"/>
        <v>4418000</v>
      </c>
      <c r="M760" s="28"/>
      <c r="N760" s="28"/>
      <c r="O760" s="28"/>
    </row>
    <row r="761" spans="1:15" x14ac:dyDescent="0.35">
      <c r="A761">
        <v>802</v>
      </c>
      <c r="B761" s="21">
        <v>1954</v>
      </c>
      <c r="C761" s="28" t="s">
        <v>61</v>
      </c>
      <c r="D761" s="65" t="s">
        <v>157</v>
      </c>
      <c r="E761" s="45">
        <v>3</v>
      </c>
      <c r="F761" s="28">
        <v>1960</v>
      </c>
      <c r="G761" s="28">
        <v>1970</v>
      </c>
      <c r="H761" s="24" t="s">
        <v>24</v>
      </c>
      <c r="I761" s="25">
        <v>1662500</v>
      </c>
      <c r="J761" s="25">
        <v>0</v>
      </c>
      <c r="K761" s="25">
        <v>0</v>
      </c>
      <c r="L761" s="27">
        <f t="shared" si="23"/>
        <v>1662500</v>
      </c>
      <c r="M761" s="28"/>
      <c r="N761" s="28"/>
      <c r="O761" s="28"/>
    </row>
    <row r="762" spans="1:15" x14ac:dyDescent="0.35">
      <c r="A762">
        <v>805</v>
      </c>
      <c r="B762" s="21">
        <v>1954</v>
      </c>
      <c r="C762" s="28" t="s">
        <v>61</v>
      </c>
      <c r="D762" s="65" t="s">
        <v>157</v>
      </c>
      <c r="E762" s="45">
        <v>3</v>
      </c>
      <c r="F762" s="28">
        <v>1965</v>
      </c>
      <c r="G762" s="28">
        <v>1975</v>
      </c>
      <c r="H762" s="24" t="s">
        <v>24</v>
      </c>
      <c r="I762" s="25">
        <v>1850000</v>
      </c>
      <c r="J762" s="25">
        <v>0</v>
      </c>
      <c r="K762" s="25">
        <v>0</v>
      </c>
      <c r="L762" s="27">
        <f t="shared" si="23"/>
        <v>1850000</v>
      </c>
      <c r="M762" s="28"/>
      <c r="N762" s="28"/>
      <c r="O762" s="28"/>
    </row>
    <row r="763" spans="1:15" x14ac:dyDescent="0.35">
      <c r="A763">
        <v>815</v>
      </c>
      <c r="B763" s="21">
        <v>1955</v>
      </c>
      <c r="C763" s="28" t="s">
        <v>61</v>
      </c>
      <c r="D763" s="65" t="s">
        <v>157</v>
      </c>
      <c r="E763" s="45">
        <v>3</v>
      </c>
      <c r="F763" s="21">
        <v>1955</v>
      </c>
      <c r="G763" s="21">
        <v>1965</v>
      </c>
      <c r="H763" s="24" t="s">
        <v>24</v>
      </c>
      <c r="I763" s="25">
        <v>3202500</v>
      </c>
      <c r="J763" s="25">
        <v>0</v>
      </c>
      <c r="K763" s="25">
        <v>0</v>
      </c>
      <c r="L763" s="27">
        <f t="shared" si="23"/>
        <v>3202500</v>
      </c>
      <c r="M763" s="28"/>
      <c r="N763" s="28"/>
      <c r="O763" s="28"/>
    </row>
    <row r="764" spans="1:15" x14ac:dyDescent="0.35">
      <c r="A764">
        <v>817</v>
      </c>
      <c r="B764" s="21">
        <v>1955</v>
      </c>
      <c r="C764" s="28" t="s">
        <v>61</v>
      </c>
      <c r="D764" s="65" t="s">
        <v>157</v>
      </c>
      <c r="E764" s="45">
        <v>2.5</v>
      </c>
      <c r="F764" s="28">
        <v>1964</v>
      </c>
      <c r="G764" s="28">
        <v>1967</v>
      </c>
      <c r="H764" s="24" t="s">
        <v>24</v>
      </c>
      <c r="I764" s="25">
        <v>3971500</v>
      </c>
      <c r="J764" s="25">
        <v>0</v>
      </c>
      <c r="K764" s="25">
        <v>0</v>
      </c>
      <c r="L764" s="27">
        <f t="shared" si="23"/>
        <v>3971500</v>
      </c>
      <c r="M764" s="28"/>
      <c r="N764" s="28"/>
      <c r="O764" s="28"/>
    </row>
    <row r="765" spans="1:15" x14ac:dyDescent="0.35">
      <c r="A765">
        <v>820</v>
      </c>
      <c r="B765" s="21">
        <v>1955</v>
      </c>
      <c r="C765" s="28" t="s">
        <v>61</v>
      </c>
      <c r="D765" s="65" t="s">
        <v>157</v>
      </c>
      <c r="E765" s="45">
        <v>3</v>
      </c>
      <c r="F765" s="28">
        <v>1960</v>
      </c>
      <c r="G765" s="28">
        <v>1970</v>
      </c>
      <c r="H765" s="24" t="s">
        <v>24</v>
      </c>
      <c r="I765" s="25">
        <v>1496250</v>
      </c>
      <c r="J765" s="25">
        <v>0</v>
      </c>
      <c r="K765" s="25">
        <v>0</v>
      </c>
      <c r="L765" s="27">
        <f t="shared" si="23"/>
        <v>1496250</v>
      </c>
      <c r="M765" s="28"/>
      <c r="N765" s="28"/>
      <c r="O765" s="28"/>
    </row>
    <row r="766" spans="1:15" x14ac:dyDescent="0.35">
      <c r="A766">
        <v>823</v>
      </c>
      <c r="B766" s="21">
        <v>1955</v>
      </c>
      <c r="C766" s="28" t="s">
        <v>61</v>
      </c>
      <c r="D766" s="65" t="s">
        <v>157</v>
      </c>
      <c r="E766" s="45">
        <v>3</v>
      </c>
      <c r="F766" s="28">
        <v>1965</v>
      </c>
      <c r="G766" s="28">
        <v>1975</v>
      </c>
      <c r="H766" s="24" t="s">
        <v>24</v>
      </c>
      <c r="I766" s="25">
        <v>1670000</v>
      </c>
      <c r="J766" s="25">
        <v>0</v>
      </c>
      <c r="K766" s="25">
        <v>0</v>
      </c>
      <c r="L766" s="27">
        <f t="shared" si="23"/>
        <v>1670000</v>
      </c>
      <c r="M766" s="28"/>
      <c r="N766" s="28"/>
      <c r="O766" s="28"/>
    </row>
    <row r="767" spans="1:15" x14ac:dyDescent="0.35">
      <c r="A767">
        <v>832</v>
      </c>
      <c r="B767" s="21">
        <v>1956</v>
      </c>
      <c r="C767" s="28" t="s">
        <v>61</v>
      </c>
      <c r="D767" s="65" t="s">
        <v>157</v>
      </c>
      <c r="E767" s="45">
        <v>3</v>
      </c>
      <c r="F767" s="28">
        <v>1955</v>
      </c>
      <c r="G767" s="28">
        <v>1965</v>
      </c>
      <c r="H767" s="24" t="s">
        <v>24</v>
      </c>
      <c r="I767" s="25">
        <v>2957500</v>
      </c>
      <c r="J767" s="25">
        <v>0</v>
      </c>
      <c r="K767" s="25">
        <v>0</v>
      </c>
      <c r="L767" s="27">
        <f t="shared" si="23"/>
        <v>2957500</v>
      </c>
      <c r="M767" s="28"/>
      <c r="N767" s="28"/>
      <c r="O767" s="28"/>
    </row>
    <row r="768" spans="1:15" x14ac:dyDescent="0.35">
      <c r="A768">
        <v>834</v>
      </c>
      <c r="B768" s="21">
        <v>1956</v>
      </c>
      <c r="C768" s="28" t="s">
        <v>61</v>
      </c>
      <c r="D768" s="65" t="s">
        <v>157</v>
      </c>
      <c r="E768" s="45">
        <v>2.5</v>
      </c>
      <c r="F768" s="28">
        <v>1964</v>
      </c>
      <c r="G768" s="28">
        <v>1967</v>
      </c>
      <c r="H768" s="24" t="s">
        <v>24</v>
      </c>
      <c r="I768" s="25">
        <v>3642500</v>
      </c>
      <c r="J768" s="25">
        <v>0</v>
      </c>
      <c r="K768" s="25">
        <v>0</v>
      </c>
      <c r="L768" s="27">
        <f t="shared" si="23"/>
        <v>3642500</v>
      </c>
      <c r="M768" s="28"/>
      <c r="N768" s="28"/>
      <c r="O768" s="28"/>
    </row>
    <row r="769" spans="1:15" x14ac:dyDescent="0.35">
      <c r="A769">
        <v>837</v>
      </c>
      <c r="B769" s="21">
        <v>1956</v>
      </c>
      <c r="C769" s="28" t="s">
        <v>61</v>
      </c>
      <c r="D769" s="65" t="s">
        <v>157</v>
      </c>
      <c r="E769" s="45">
        <v>3</v>
      </c>
      <c r="F769" s="28">
        <v>1960</v>
      </c>
      <c r="G769" s="28">
        <v>1970</v>
      </c>
      <c r="H769" s="24" t="s">
        <v>24</v>
      </c>
      <c r="I769" s="25">
        <v>1338750</v>
      </c>
      <c r="J769" s="25">
        <v>0</v>
      </c>
      <c r="K769" s="25">
        <v>0</v>
      </c>
      <c r="L769" s="27">
        <f t="shared" si="23"/>
        <v>1338750</v>
      </c>
      <c r="M769" s="28"/>
      <c r="N769" s="28"/>
      <c r="O769" s="28"/>
    </row>
    <row r="770" spans="1:15" x14ac:dyDescent="0.35">
      <c r="A770">
        <v>840</v>
      </c>
      <c r="B770" s="21">
        <v>1956</v>
      </c>
      <c r="C770" s="28" t="s">
        <v>61</v>
      </c>
      <c r="D770" s="65" t="s">
        <v>157</v>
      </c>
      <c r="E770" s="45">
        <v>3</v>
      </c>
      <c r="F770" s="28">
        <v>1965</v>
      </c>
      <c r="G770" s="28">
        <v>1975</v>
      </c>
      <c r="H770" s="24" t="s">
        <v>24</v>
      </c>
      <c r="I770" s="25">
        <v>1490000</v>
      </c>
      <c r="J770" s="25">
        <v>0</v>
      </c>
      <c r="K770" s="25">
        <v>0</v>
      </c>
      <c r="L770" s="27">
        <f t="shared" si="23"/>
        <v>1490000</v>
      </c>
      <c r="M770" s="28"/>
      <c r="N770" s="28"/>
      <c r="O770" s="28"/>
    </row>
    <row r="771" spans="1:15" x14ac:dyDescent="0.35">
      <c r="A771">
        <v>850</v>
      </c>
      <c r="B771" s="21">
        <v>1957</v>
      </c>
      <c r="C771" s="28" t="s">
        <v>61</v>
      </c>
      <c r="D771" s="65" t="s">
        <v>157</v>
      </c>
      <c r="E771" s="45">
        <v>3</v>
      </c>
      <c r="F771" s="28">
        <v>1955</v>
      </c>
      <c r="G771" s="28">
        <v>1965</v>
      </c>
      <c r="H771" s="24" t="s">
        <v>24</v>
      </c>
      <c r="I771" s="25">
        <v>3027500</v>
      </c>
      <c r="J771" s="25">
        <v>0</v>
      </c>
      <c r="K771" s="25">
        <v>0</v>
      </c>
      <c r="L771" s="27">
        <f t="shared" si="23"/>
        <v>3027500</v>
      </c>
      <c r="M771" s="28"/>
      <c r="N771" s="28"/>
      <c r="O771" s="28"/>
    </row>
    <row r="772" spans="1:15" x14ac:dyDescent="0.35">
      <c r="A772">
        <v>852</v>
      </c>
      <c r="B772" s="21">
        <v>1957</v>
      </c>
      <c r="C772" s="28" t="s">
        <v>61</v>
      </c>
      <c r="D772" s="65" t="s">
        <v>157</v>
      </c>
      <c r="E772" s="45">
        <v>2.5</v>
      </c>
      <c r="F772" s="28">
        <v>1964</v>
      </c>
      <c r="G772" s="28">
        <v>1967</v>
      </c>
      <c r="H772" s="24" t="s">
        <v>24</v>
      </c>
      <c r="I772" s="25">
        <v>3736500</v>
      </c>
      <c r="J772" s="25">
        <v>0</v>
      </c>
      <c r="K772" s="25">
        <v>0</v>
      </c>
      <c r="L772" s="27">
        <f t="shared" si="23"/>
        <v>3736500</v>
      </c>
      <c r="M772" s="28"/>
      <c r="N772" s="28"/>
      <c r="O772" s="28"/>
    </row>
    <row r="773" spans="1:15" x14ac:dyDescent="0.35">
      <c r="A773">
        <v>855</v>
      </c>
      <c r="B773" s="21">
        <v>1957</v>
      </c>
      <c r="C773" s="28" t="s">
        <v>61</v>
      </c>
      <c r="D773" s="65" t="s">
        <v>157</v>
      </c>
      <c r="E773" s="45">
        <v>3</v>
      </c>
      <c r="F773" s="28">
        <v>1960</v>
      </c>
      <c r="G773" s="28">
        <v>1970</v>
      </c>
      <c r="H773" s="24" t="s">
        <v>24</v>
      </c>
      <c r="I773" s="25">
        <v>1338750</v>
      </c>
      <c r="J773" s="25">
        <v>0</v>
      </c>
      <c r="K773" s="25">
        <v>0</v>
      </c>
      <c r="L773" s="27">
        <f t="shared" si="23"/>
        <v>1338750</v>
      </c>
      <c r="M773" s="28"/>
      <c r="N773" s="28"/>
      <c r="O773" s="28"/>
    </row>
    <row r="774" spans="1:15" x14ac:dyDescent="0.35">
      <c r="A774">
        <v>858</v>
      </c>
      <c r="B774" s="21">
        <v>1957</v>
      </c>
      <c r="C774" s="28" t="s">
        <v>61</v>
      </c>
      <c r="D774" s="65" t="s">
        <v>157</v>
      </c>
      <c r="E774" s="45">
        <v>3</v>
      </c>
      <c r="F774" s="28">
        <v>1965</v>
      </c>
      <c r="G774" s="28">
        <v>1975</v>
      </c>
      <c r="H774" s="24" t="s">
        <v>24</v>
      </c>
      <c r="I774" s="25">
        <v>1430000</v>
      </c>
      <c r="J774" s="25">
        <v>0</v>
      </c>
      <c r="K774" s="25">
        <v>0</v>
      </c>
      <c r="L774" s="27">
        <f t="shared" si="23"/>
        <v>1430000</v>
      </c>
      <c r="M774" s="28"/>
      <c r="N774" s="28"/>
      <c r="O774" s="28"/>
    </row>
    <row r="775" spans="1:15" x14ac:dyDescent="0.35">
      <c r="A775">
        <v>871</v>
      </c>
      <c r="B775" s="21">
        <v>1958</v>
      </c>
      <c r="C775" s="21" t="s">
        <v>61</v>
      </c>
      <c r="D775" s="65" t="s">
        <v>157</v>
      </c>
      <c r="E775" s="38">
        <v>3</v>
      </c>
      <c r="F775" s="21">
        <v>1955</v>
      </c>
      <c r="G775" s="21">
        <v>1965</v>
      </c>
      <c r="H775" s="24" t="s">
        <v>24</v>
      </c>
      <c r="I775" s="47">
        <v>3132500</v>
      </c>
      <c r="J775" s="25">
        <v>0</v>
      </c>
      <c r="K775" s="25">
        <v>0</v>
      </c>
      <c r="L775" s="27">
        <f t="shared" si="23"/>
        <v>3132500</v>
      </c>
      <c r="M775" s="28"/>
      <c r="N775" s="28"/>
      <c r="O775" s="28"/>
    </row>
    <row r="776" spans="1:15" x14ac:dyDescent="0.35">
      <c r="A776">
        <v>873</v>
      </c>
      <c r="B776" s="21">
        <v>1958</v>
      </c>
      <c r="C776" s="21" t="s">
        <v>61</v>
      </c>
      <c r="D776" s="65" t="s">
        <v>157</v>
      </c>
      <c r="E776" s="38">
        <v>2.5</v>
      </c>
      <c r="F776" s="21">
        <v>1964</v>
      </c>
      <c r="G776" s="21">
        <v>1967</v>
      </c>
      <c r="H776" s="24" t="s">
        <v>24</v>
      </c>
      <c r="I776" s="47">
        <v>3830500</v>
      </c>
      <c r="J776" s="25">
        <v>0</v>
      </c>
      <c r="K776" s="25">
        <v>0</v>
      </c>
      <c r="L776" s="27">
        <f t="shared" si="23"/>
        <v>3830500</v>
      </c>
      <c r="M776" s="28"/>
      <c r="N776" s="28"/>
      <c r="O776" s="28"/>
    </row>
    <row r="777" spans="1:15" x14ac:dyDescent="0.35">
      <c r="A777">
        <v>876</v>
      </c>
      <c r="B777" s="21">
        <v>1958</v>
      </c>
      <c r="C777" s="21" t="s">
        <v>61</v>
      </c>
      <c r="D777" s="65" t="s">
        <v>157</v>
      </c>
      <c r="E777" s="38">
        <v>3</v>
      </c>
      <c r="F777" s="21">
        <v>1960</v>
      </c>
      <c r="G777" s="21">
        <v>1970</v>
      </c>
      <c r="H777" s="24" t="s">
        <v>24</v>
      </c>
      <c r="I777" s="47">
        <v>1382500</v>
      </c>
      <c r="J777" s="25">
        <v>0</v>
      </c>
      <c r="K777" s="25">
        <v>0</v>
      </c>
      <c r="L777" s="27">
        <f t="shared" si="23"/>
        <v>1382500</v>
      </c>
      <c r="M777" s="28"/>
      <c r="N777" s="28"/>
      <c r="O777" s="28"/>
    </row>
    <row r="778" spans="1:15" x14ac:dyDescent="0.35">
      <c r="A778">
        <v>879</v>
      </c>
      <c r="B778" s="21">
        <v>1958</v>
      </c>
      <c r="C778" s="21" t="s">
        <v>61</v>
      </c>
      <c r="D778" s="65" t="s">
        <v>157</v>
      </c>
      <c r="E778" s="38">
        <v>3</v>
      </c>
      <c r="F778" s="21">
        <v>1965</v>
      </c>
      <c r="G778" s="21">
        <v>1975</v>
      </c>
      <c r="H778" s="24" t="s">
        <v>24</v>
      </c>
      <c r="I778" s="47">
        <v>1470000</v>
      </c>
      <c r="J778" s="25">
        <v>0</v>
      </c>
      <c r="K778" s="25">
        <v>0</v>
      </c>
      <c r="L778" s="27">
        <f t="shared" si="23"/>
        <v>1470000</v>
      </c>
      <c r="M778" s="28"/>
      <c r="N778" s="28"/>
      <c r="O778" s="28"/>
    </row>
    <row r="779" spans="1:15" x14ac:dyDescent="0.35">
      <c r="A779">
        <v>892</v>
      </c>
      <c r="B779" s="21">
        <v>1959</v>
      </c>
      <c r="C779" s="21" t="s">
        <v>61</v>
      </c>
      <c r="D779" s="65" t="s">
        <v>157</v>
      </c>
      <c r="E779" s="38">
        <v>3</v>
      </c>
      <c r="F779" s="21">
        <v>1955</v>
      </c>
      <c r="G779" s="21">
        <v>1965</v>
      </c>
      <c r="H779" s="24" t="s">
        <v>24</v>
      </c>
      <c r="I779" s="47">
        <v>3202500</v>
      </c>
      <c r="J779" s="25">
        <v>0</v>
      </c>
      <c r="K779" s="25">
        <v>0</v>
      </c>
      <c r="L779" s="27">
        <f t="shared" si="23"/>
        <v>3202500</v>
      </c>
      <c r="M779" s="28"/>
      <c r="N779" s="28"/>
      <c r="O779" s="28"/>
    </row>
    <row r="780" spans="1:15" x14ac:dyDescent="0.35">
      <c r="A780">
        <v>894</v>
      </c>
      <c r="B780" s="21">
        <v>1959</v>
      </c>
      <c r="C780" s="21" t="s">
        <v>61</v>
      </c>
      <c r="D780" s="65" t="s">
        <v>157</v>
      </c>
      <c r="E780" s="38">
        <v>2.5</v>
      </c>
      <c r="F780" s="21">
        <v>1964</v>
      </c>
      <c r="G780" s="21">
        <v>1967</v>
      </c>
      <c r="H780" s="24" t="s">
        <v>24</v>
      </c>
      <c r="I780" s="47">
        <v>3971500</v>
      </c>
      <c r="J780" s="25">
        <v>0</v>
      </c>
      <c r="K780" s="25">
        <v>0</v>
      </c>
      <c r="L780" s="27">
        <f t="shared" si="23"/>
        <v>3971500</v>
      </c>
      <c r="M780" s="28"/>
      <c r="N780" s="28"/>
      <c r="O780" s="28"/>
    </row>
    <row r="781" spans="1:15" x14ac:dyDescent="0.35">
      <c r="A781">
        <v>897</v>
      </c>
      <c r="B781" s="21">
        <v>1959</v>
      </c>
      <c r="C781" s="21" t="s">
        <v>61</v>
      </c>
      <c r="D781" s="65" t="s">
        <v>157</v>
      </c>
      <c r="E781" s="38">
        <v>3</v>
      </c>
      <c r="F781" s="21">
        <v>1960</v>
      </c>
      <c r="G781" s="21">
        <v>1970</v>
      </c>
      <c r="H781" s="24" t="s">
        <v>24</v>
      </c>
      <c r="I781" s="47">
        <v>1443750</v>
      </c>
      <c r="J781" s="25">
        <v>0</v>
      </c>
      <c r="K781" s="25">
        <v>0</v>
      </c>
      <c r="L781" s="27">
        <f t="shared" si="23"/>
        <v>1443750</v>
      </c>
      <c r="M781" s="28"/>
      <c r="N781" s="28"/>
      <c r="O781" s="28"/>
    </row>
    <row r="782" spans="1:15" x14ac:dyDescent="0.35">
      <c r="A782">
        <v>900</v>
      </c>
      <c r="B782" s="21">
        <v>1959</v>
      </c>
      <c r="C782" s="21" t="s">
        <v>61</v>
      </c>
      <c r="D782" s="65" t="s">
        <v>157</v>
      </c>
      <c r="E782" s="38">
        <v>3</v>
      </c>
      <c r="F782" s="21">
        <v>1965</v>
      </c>
      <c r="G782" s="21">
        <v>1975</v>
      </c>
      <c r="H782" s="24" t="s">
        <v>24</v>
      </c>
      <c r="I782" s="47">
        <v>1550000</v>
      </c>
      <c r="J782" s="25">
        <v>0</v>
      </c>
      <c r="K782" s="25">
        <v>0</v>
      </c>
      <c r="L782" s="27">
        <f t="shared" si="23"/>
        <v>1550000</v>
      </c>
      <c r="M782" s="28"/>
      <c r="N782" s="28"/>
      <c r="O782" s="28"/>
    </row>
    <row r="783" spans="1:15" x14ac:dyDescent="0.35">
      <c r="A783">
        <v>916</v>
      </c>
      <c r="B783" s="21">
        <v>1960</v>
      </c>
      <c r="C783" s="21" t="s">
        <v>61</v>
      </c>
      <c r="D783" s="65" t="s">
        <v>157</v>
      </c>
      <c r="E783" s="38">
        <v>3</v>
      </c>
      <c r="F783" s="21">
        <v>1955</v>
      </c>
      <c r="G783" s="21">
        <v>1965</v>
      </c>
      <c r="H783" s="24" t="s">
        <v>24</v>
      </c>
      <c r="I783" s="47">
        <v>3132500</v>
      </c>
      <c r="J783" s="25">
        <v>0</v>
      </c>
      <c r="K783" s="25">
        <v>0</v>
      </c>
      <c r="L783" s="27">
        <f t="shared" si="23"/>
        <v>3132500</v>
      </c>
      <c r="M783" s="28"/>
      <c r="N783" s="28"/>
      <c r="O783" s="28"/>
    </row>
    <row r="784" spans="1:15" x14ac:dyDescent="0.35">
      <c r="A784">
        <v>918</v>
      </c>
      <c r="B784" s="21">
        <v>1960</v>
      </c>
      <c r="C784" s="21" t="s">
        <v>61</v>
      </c>
      <c r="D784" s="65" t="s">
        <v>157</v>
      </c>
      <c r="E784" s="38">
        <v>2.5</v>
      </c>
      <c r="F784" s="21">
        <v>1964</v>
      </c>
      <c r="G784" s="21">
        <v>1967</v>
      </c>
      <c r="H784" s="24" t="s">
        <v>24</v>
      </c>
      <c r="I784" s="47">
        <v>3830500</v>
      </c>
      <c r="J784" s="25">
        <v>0</v>
      </c>
      <c r="K784" s="25">
        <v>0</v>
      </c>
      <c r="L784" s="27">
        <f t="shared" si="23"/>
        <v>3830500</v>
      </c>
      <c r="M784" s="28"/>
      <c r="N784" s="28"/>
      <c r="O784" s="28"/>
    </row>
    <row r="785" spans="1:15" x14ac:dyDescent="0.35">
      <c r="A785">
        <v>921</v>
      </c>
      <c r="B785" s="21">
        <v>1960</v>
      </c>
      <c r="C785" s="21" t="s">
        <v>61</v>
      </c>
      <c r="D785" s="65" t="s">
        <v>157</v>
      </c>
      <c r="E785" s="38">
        <v>3</v>
      </c>
      <c r="F785" s="21">
        <v>1960</v>
      </c>
      <c r="G785" s="21">
        <v>1970</v>
      </c>
      <c r="H785" s="24" t="s">
        <v>24</v>
      </c>
      <c r="I785" s="47">
        <v>1382500</v>
      </c>
      <c r="J785" s="25">
        <v>0</v>
      </c>
      <c r="K785" s="25">
        <v>0</v>
      </c>
      <c r="L785" s="27">
        <f t="shared" si="23"/>
        <v>1382500</v>
      </c>
      <c r="M785" s="28"/>
      <c r="N785" s="28"/>
      <c r="O785" s="28"/>
    </row>
    <row r="786" spans="1:15" x14ac:dyDescent="0.35">
      <c r="A786">
        <v>924</v>
      </c>
      <c r="B786" s="21">
        <v>1960</v>
      </c>
      <c r="C786" s="21" t="s">
        <v>61</v>
      </c>
      <c r="D786" s="65" t="s">
        <v>157</v>
      </c>
      <c r="E786" s="38">
        <v>3</v>
      </c>
      <c r="F786" s="21">
        <v>1965</v>
      </c>
      <c r="G786" s="21">
        <v>1975</v>
      </c>
      <c r="H786" s="24" t="s">
        <v>24</v>
      </c>
      <c r="I786" s="47">
        <v>1440000</v>
      </c>
      <c r="J786" s="25">
        <v>0</v>
      </c>
      <c r="K786" s="25">
        <v>0</v>
      </c>
      <c r="L786" s="27">
        <f t="shared" si="23"/>
        <v>1440000</v>
      </c>
      <c r="M786" s="28"/>
      <c r="N786" s="28"/>
      <c r="O786" s="28"/>
    </row>
    <row r="787" spans="1:15" x14ac:dyDescent="0.35">
      <c r="A787">
        <v>942</v>
      </c>
      <c r="B787" s="21">
        <v>1961</v>
      </c>
      <c r="C787" s="21" t="s">
        <v>61</v>
      </c>
      <c r="D787" s="65" t="s">
        <v>157</v>
      </c>
      <c r="E787" s="38">
        <v>3</v>
      </c>
      <c r="F787" s="21">
        <v>1955</v>
      </c>
      <c r="G787" s="21">
        <v>1965</v>
      </c>
      <c r="H787" s="24" t="s">
        <v>24</v>
      </c>
      <c r="I787" s="47">
        <v>1365000</v>
      </c>
      <c r="J787" s="25">
        <v>0</v>
      </c>
      <c r="K787" s="25">
        <v>0</v>
      </c>
      <c r="L787" s="27">
        <f t="shared" si="23"/>
        <v>1365000</v>
      </c>
      <c r="M787" s="28"/>
      <c r="N787" s="28"/>
      <c r="O787" s="28"/>
    </row>
    <row r="788" spans="1:15" x14ac:dyDescent="0.35">
      <c r="A788">
        <v>945</v>
      </c>
      <c r="B788" s="21">
        <v>1961</v>
      </c>
      <c r="C788" s="21" t="s">
        <v>61</v>
      </c>
      <c r="D788" s="65" t="s">
        <v>157</v>
      </c>
      <c r="E788" s="38">
        <v>2.5</v>
      </c>
      <c r="F788" s="21">
        <v>1964</v>
      </c>
      <c r="G788" s="21">
        <v>1967</v>
      </c>
      <c r="H788" s="24" t="s">
        <v>24</v>
      </c>
      <c r="I788" s="47">
        <v>3948000</v>
      </c>
      <c r="J788" s="25">
        <v>0</v>
      </c>
      <c r="K788" s="25">
        <v>0</v>
      </c>
      <c r="L788" s="27">
        <f t="shared" si="23"/>
        <v>3948000</v>
      </c>
      <c r="M788" s="28"/>
      <c r="N788" s="28"/>
      <c r="O788" s="28"/>
    </row>
    <row r="789" spans="1:15" x14ac:dyDescent="0.35">
      <c r="A789">
        <v>948</v>
      </c>
      <c r="B789" s="21">
        <v>1961</v>
      </c>
      <c r="C789" s="21" t="s">
        <v>61</v>
      </c>
      <c r="D789" s="65" t="s">
        <v>157</v>
      </c>
      <c r="E789" s="38">
        <v>3</v>
      </c>
      <c r="F789" s="21">
        <v>1960</v>
      </c>
      <c r="G789" s="21">
        <v>1970</v>
      </c>
      <c r="H789" s="24" t="s">
        <v>24</v>
      </c>
      <c r="I789" s="47">
        <v>1365000</v>
      </c>
      <c r="J789" s="25">
        <v>0</v>
      </c>
      <c r="K789" s="25">
        <v>0</v>
      </c>
      <c r="L789" s="27">
        <f t="shared" si="23"/>
        <v>1365000</v>
      </c>
      <c r="M789" s="28"/>
      <c r="N789" s="28"/>
      <c r="O789" s="28"/>
    </row>
    <row r="790" spans="1:15" x14ac:dyDescent="0.35">
      <c r="A790">
        <v>951</v>
      </c>
      <c r="B790" s="21">
        <v>1961</v>
      </c>
      <c r="C790" s="21" t="s">
        <v>61</v>
      </c>
      <c r="D790" s="65" t="s">
        <v>157</v>
      </c>
      <c r="E790" s="38">
        <v>3</v>
      </c>
      <c r="F790" s="21">
        <v>1965</v>
      </c>
      <c r="G790" s="21">
        <v>1975</v>
      </c>
      <c r="H790" s="24" t="s">
        <v>24</v>
      </c>
      <c r="I790" s="47">
        <v>1410000</v>
      </c>
      <c r="J790" s="25">
        <v>0</v>
      </c>
      <c r="K790" s="25">
        <v>0</v>
      </c>
      <c r="L790" s="27">
        <f t="shared" si="23"/>
        <v>1410000</v>
      </c>
      <c r="M790" s="28"/>
      <c r="N790" s="28"/>
      <c r="O790" s="28"/>
    </row>
    <row r="791" spans="1:15" x14ac:dyDescent="0.35">
      <c r="A791">
        <v>967</v>
      </c>
      <c r="B791" s="21">
        <v>1962</v>
      </c>
      <c r="C791" s="28" t="s">
        <v>61</v>
      </c>
      <c r="D791" s="65" t="s">
        <v>157</v>
      </c>
      <c r="E791" s="45">
        <v>3</v>
      </c>
      <c r="F791" s="28">
        <v>1955</v>
      </c>
      <c r="G791" s="28">
        <v>1965</v>
      </c>
      <c r="H791" s="24" t="s">
        <v>24</v>
      </c>
      <c r="I791" s="25">
        <v>1417500</v>
      </c>
      <c r="J791" s="25">
        <v>0</v>
      </c>
      <c r="K791" s="25">
        <v>0</v>
      </c>
      <c r="L791" s="27">
        <f>I791+J791/20+K791/2000</f>
        <v>1417500</v>
      </c>
      <c r="M791" s="28"/>
      <c r="N791" s="28"/>
      <c r="O791" s="28"/>
    </row>
    <row r="792" spans="1:15" x14ac:dyDescent="0.35">
      <c r="A792">
        <v>972</v>
      </c>
      <c r="B792" s="21">
        <v>1962</v>
      </c>
      <c r="C792" s="28" t="s">
        <v>61</v>
      </c>
      <c r="D792" s="65" t="s">
        <v>157</v>
      </c>
      <c r="E792" s="45">
        <v>3</v>
      </c>
      <c r="F792" s="28">
        <v>1960</v>
      </c>
      <c r="G792" s="28">
        <v>1970</v>
      </c>
      <c r="H792" s="24" t="s">
        <v>24</v>
      </c>
      <c r="I792" s="25">
        <v>1443750</v>
      </c>
      <c r="J792" s="25">
        <v>0</v>
      </c>
      <c r="K792" s="25">
        <v>0</v>
      </c>
      <c r="L792" s="27">
        <f>I792+J792/20+K792/2000</f>
        <v>1443750</v>
      </c>
      <c r="M792" s="28"/>
      <c r="N792" s="28"/>
      <c r="O792" s="28"/>
    </row>
    <row r="793" spans="1:15" x14ac:dyDescent="0.35">
      <c r="A793">
        <v>975</v>
      </c>
      <c r="B793" s="21">
        <v>1962</v>
      </c>
      <c r="C793" s="28" t="s">
        <v>61</v>
      </c>
      <c r="D793" s="65" t="s">
        <v>157</v>
      </c>
      <c r="E793" s="45">
        <v>3</v>
      </c>
      <c r="F793" s="28">
        <v>1965</v>
      </c>
      <c r="G793" s="28">
        <v>1975</v>
      </c>
      <c r="H793" s="24" t="s">
        <v>24</v>
      </c>
      <c r="I793" s="25">
        <v>1450000</v>
      </c>
      <c r="J793" s="25">
        <v>0</v>
      </c>
      <c r="K793" s="25">
        <v>0</v>
      </c>
      <c r="L793" s="27">
        <f>I793+J793/20+K793/2000</f>
        <v>1450000</v>
      </c>
      <c r="M793" s="28"/>
      <c r="N793" s="28"/>
      <c r="O793" s="28"/>
    </row>
    <row r="794" spans="1:15" x14ac:dyDescent="0.35">
      <c r="A794">
        <v>749</v>
      </c>
      <c r="B794" s="21">
        <v>1952</v>
      </c>
      <c r="C794" s="21" t="s">
        <v>66</v>
      </c>
      <c r="D794" s="65" t="s">
        <v>157</v>
      </c>
      <c r="E794" s="45">
        <v>1.75</v>
      </c>
      <c r="F794" s="21">
        <v>1952</v>
      </c>
      <c r="G794" s="28"/>
      <c r="H794" s="24" t="s">
        <v>24</v>
      </c>
      <c r="I794" s="25">
        <v>995000</v>
      </c>
      <c r="J794" s="25">
        <v>0</v>
      </c>
      <c r="K794" s="25">
        <v>0</v>
      </c>
      <c r="L794" s="27">
        <f t="shared" ref="L794:L825" si="24">I794+J794/20+K794/240</f>
        <v>995000</v>
      </c>
      <c r="M794" s="28"/>
      <c r="N794" s="28"/>
      <c r="O794" s="28"/>
    </row>
    <row r="795" spans="1:15" x14ac:dyDescent="0.35">
      <c r="A795">
        <v>750</v>
      </c>
      <c r="B795" s="21">
        <v>1952</v>
      </c>
      <c r="C795" s="21" t="s">
        <v>66</v>
      </c>
      <c r="D795" s="65" t="s">
        <v>157</v>
      </c>
      <c r="E795" s="45">
        <v>1.75</v>
      </c>
      <c r="F795" s="21">
        <v>1954</v>
      </c>
      <c r="G795" s="28"/>
      <c r="H795" s="24" t="s">
        <v>24</v>
      </c>
      <c r="I795" s="25">
        <v>1930000</v>
      </c>
      <c r="J795" s="25">
        <v>0</v>
      </c>
      <c r="K795" s="25">
        <v>0</v>
      </c>
      <c r="L795" s="27">
        <f t="shared" si="24"/>
        <v>1930000</v>
      </c>
      <c r="M795" s="28"/>
      <c r="N795" s="28"/>
      <c r="O795" s="28"/>
    </row>
    <row r="796" spans="1:15" x14ac:dyDescent="0.35">
      <c r="A796">
        <v>770</v>
      </c>
      <c r="B796" s="21">
        <v>1953</v>
      </c>
      <c r="C796" s="21" t="s">
        <v>66</v>
      </c>
      <c r="D796" s="65" t="s">
        <v>157</v>
      </c>
      <c r="E796" s="45">
        <v>1.75</v>
      </c>
      <c r="F796" s="21">
        <v>1953</v>
      </c>
      <c r="G796" s="28"/>
      <c r="H796" s="24" t="s">
        <v>24</v>
      </c>
      <c r="I796" s="25">
        <v>997500</v>
      </c>
      <c r="J796" s="25">
        <v>0</v>
      </c>
      <c r="K796" s="25">
        <v>0</v>
      </c>
      <c r="L796" s="27">
        <f t="shared" si="24"/>
        <v>997500</v>
      </c>
      <c r="M796" s="28"/>
      <c r="N796" s="28"/>
      <c r="O796" s="28"/>
    </row>
    <row r="797" spans="1:15" x14ac:dyDescent="0.35">
      <c r="A797">
        <v>771</v>
      </c>
      <c r="B797" s="21">
        <v>1953</v>
      </c>
      <c r="C797" s="21" t="s">
        <v>66</v>
      </c>
      <c r="D797" s="65" t="s">
        <v>157</v>
      </c>
      <c r="E797" s="45">
        <v>1.75</v>
      </c>
      <c r="F797" s="21">
        <v>1954</v>
      </c>
      <c r="G797" s="28"/>
      <c r="H797" s="24" t="s">
        <v>24</v>
      </c>
      <c r="I797" s="25">
        <v>1980000</v>
      </c>
      <c r="J797" s="25">
        <v>0</v>
      </c>
      <c r="K797" s="25">
        <v>0</v>
      </c>
      <c r="L797" s="27">
        <f t="shared" si="24"/>
        <v>1980000</v>
      </c>
      <c r="M797" s="28"/>
      <c r="N797" s="28"/>
      <c r="O797" s="28"/>
    </row>
    <row r="798" spans="1:15" x14ac:dyDescent="0.35">
      <c r="A798">
        <v>791</v>
      </c>
      <c r="B798" s="21">
        <v>1954</v>
      </c>
      <c r="C798" s="21" t="s">
        <v>66</v>
      </c>
      <c r="D798" s="65" t="s">
        <v>157</v>
      </c>
      <c r="E798" s="45">
        <v>3</v>
      </c>
      <c r="F798" s="21">
        <v>1955</v>
      </c>
      <c r="G798" s="28"/>
      <c r="H798" s="24" t="s">
        <v>24</v>
      </c>
      <c r="I798" s="25">
        <v>3045000</v>
      </c>
      <c r="J798" s="25">
        <v>0</v>
      </c>
      <c r="K798" s="25">
        <v>0</v>
      </c>
      <c r="L798" s="27">
        <f t="shared" si="24"/>
        <v>3045000</v>
      </c>
      <c r="M798" s="28"/>
      <c r="N798" s="28"/>
      <c r="O798" s="28"/>
    </row>
    <row r="799" spans="1:15" x14ac:dyDescent="0.35">
      <c r="A799">
        <v>793</v>
      </c>
      <c r="B799" s="21">
        <v>1954</v>
      </c>
      <c r="C799" s="28" t="s">
        <v>66</v>
      </c>
      <c r="D799" s="65" t="s">
        <v>157</v>
      </c>
      <c r="E799" s="45">
        <v>2.25</v>
      </c>
      <c r="F799" s="21">
        <v>1957</v>
      </c>
      <c r="G799" s="28"/>
      <c r="H799" s="24" t="s">
        <v>24</v>
      </c>
      <c r="I799" s="25">
        <v>5050000</v>
      </c>
      <c r="J799" s="25">
        <v>0</v>
      </c>
      <c r="K799" s="25">
        <v>0</v>
      </c>
      <c r="L799" s="27">
        <f t="shared" si="24"/>
        <v>5050000</v>
      </c>
      <c r="M799" s="28"/>
      <c r="N799" s="28"/>
      <c r="O799" s="28"/>
    </row>
    <row r="800" spans="1:15" x14ac:dyDescent="0.35">
      <c r="A800">
        <v>808</v>
      </c>
      <c r="B800" s="21">
        <v>1955</v>
      </c>
      <c r="C800" s="21" t="s">
        <v>66</v>
      </c>
      <c r="D800" s="65" t="s">
        <v>157</v>
      </c>
      <c r="E800" s="45">
        <v>3</v>
      </c>
      <c r="F800" s="21">
        <v>1955</v>
      </c>
      <c r="G800" s="28"/>
      <c r="H800" s="24" t="s">
        <v>24</v>
      </c>
      <c r="I800" s="25">
        <v>2985000</v>
      </c>
      <c r="J800" s="25">
        <v>0</v>
      </c>
      <c r="K800" s="25">
        <v>0</v>
      </c>
      <c r="L800" s="27">
        <f t="shared" si="24"/>
        <v>2985000</v>
      </c>
      <c r="M800" s="28"/>
      <c r="N800" s="28"/>
      <c r="O800" s="28"/>
    </row>
    <row r="801" spans="1:15" x14ac:dyDescent="0.35">
      <c r="A801">
        <v>810</v>
      </c>
      <c r="B801" s="21">
        <v>1955</v>
      </c>
      <c r="C801" s="28" t="s">
        <v>66</v>
      </c>
      <c r="D801" s="65" t="s">
        <v>157</v>
      </c>
      <c r="E801" s="45">
        <v>2.25</v>
      </c>
      <c r="F801" s="21">
        <v>1957</v>
      </c>
      <c r="G801" s="28"/>
      <c r="H801" s="24" t="s">
        <v>24</v>
      </c>
      <c r="I801" s="25">
        <v>4825000</v>
      </c>
      <c r="J801" s="25">
        <v>0</v>
      </c>
      <c r="K801" s="25">
        <v>0</v>
      </c>
      <c r="L801" s="27">
        <f t="shared" si="24"/>
        <v>4825000</v>
      </c>
      <c r="M801" s="28"/>
      <c r="N801" s="28"/>
      <c r="O801" s="28"/>
    </row>
    <row r="802" spans="1:15" x14ac:dyDescent="0.35">
      <c r="A802">
        <v>827</v>
      </c>
      <c r="B802" s="21">
        <v>1956</v>
      </c>
      <c r="C802" s="28" t="s">
        <v>66</v>
      </c>
      <c r="D802" s="65" t="s">
        <v>157</v>
      </c>
      <c r="E802" s="45">
        <v>2.25</v>
      </c>
      <c r="F802" s="28">
        <v>1957</v>
      </c>
      <c r="G802" s="28"/>
      <c r="H802" s="24" t="s">
        <v>24</v>
      </c>
      <c r="I802" s="25">
        <v>4875000</v>
      </c>
      <c r="J802" s="25">
        <v>0</v>
      </c>
      <c r="K802" s="25">
        <v>0</v>
      </c>
      <c r="L802" s="27">
        <f t="shared" si="24"/>
        <v>4875000</v>
      </c>
      <c r="M802" s="28"/>
      <c r="N802" s="28"/>
      <c r="O802" s="28"/>
    </row>
    <row r="803" spans="1:15" x14ac:dyDescent="0.35">
      <c r="A803">
        <v>844</v>
      </c>
      <c r="B803" s="21">
        <v>1957</v>
      </c>
      <c r="C803" s="28" t="s">
        <v>66</v>
      </c>
      <c r="D803" s="65" t="s">
        <v>157</v>
      </c>
      <c r="E803" s="45">
        <v>2.25</v>
      </c>
      <c r="F803" s="28">
        <v>1957</v>
      </c>
      <c r="G803" s="28"/>
      <c r="H803" s="24" t="s">
        <v>24</v>
      </c>
      <c r="I803" s="25">
        <v>6930000</v>
      </c>
      <c r="J803" s="25">
        <v>0</v>
      </c>
      <c r="K803" s="25">
        <v>0</v>
      </c>
      <c r="L803" s="27">
        <f t="shared" si="24"/>
        <v>6930000</v>
      </c>
      <c r="M803" s="28"/>
      <c r="N803" s="28"/>
      <c r="O803" s="28"/>
    </row>
    <row r="804" spans="1:15" ht="29" x14ac:dyDescent="0.35">
      <c r="A804">
        <v>350</v>
      </c>
      <c r="B804" s="21">
        <v>1936</v>
      </c>
      <c r="C804" s="59" t="s">
        <v>51</v>
      </c>
      <c r="D804" s="59" t="s">
        <v>170</v>
      </c>
      <c r="E804" s="45">
        <v>3</v>
      </c>
      <c r="F804" s="21">
        <v>1954</v>
      </c>
      <c r="G804" s="28"/>
      <c r="H804" s="24" t="s">
        <v>24</v>
      </c>
      <c r="I804" s="25">
        <v>35350</v>
      </c>
      <c r="J804" s="25">
        <v>0</v>
      </c>
      <c r="K804" s="25">
        <v>0</v>
      </c>
      <c r="L804" s="27">
        <f t="shared" si="24"/>
        <v>35350</v>
      </c>
      <c r="M804" s="28"/>
      <c r="N804" s="28"/>
      <c r="O804" s="28"/>
    </row>
    <row r="805" spans="1:15" ht="29" x14ac:dyDescent="0.35">
      <c r="A805">
        <v>378</v>
      </c>
      <c r="B805" s="21">
        <v>1937</v>
      </c>
      <c r="C805" s="59" t="s">
        <v>51</v>
      </c>
      <c r="D805" s="59" t="s">
        <v>170</v>
      </c>
      <c r="E805" s="45">
        <v>3</v>
      </c>
      <c r="F805" s="21">
        <v>1954</v>
      </c>
      <c r="G805" s="28"/>
      <c r="H805" s="24" t="s">
        <v>24</v>
      </c>
      <c r="I805" s="25">
        <v>33950</v>
      </c>
      <c r="J805" s="25">
        <v>0</v>
      </c>
      <c r="K805" s="25">
        <v>0</v>
      </c>
      <c r="L805" s="27">
        <f t="shared" si="24"/>
        <v>33950</v>
      </c>
      <c r="M805" s="28"/>
      <c r="N805" s="28"/>
      <c r="O805" s="28"/>
    </row>
    <row r="806" spans="1:15" ht="29" x14ac:dyDescent="0.35">
      <c r="A806">
        <v>411</v>
      </c>
      <c r="B806" s="21">
        <v>1938</v>
      </c>
      <c r="C806" s="59" t="s">
        <v>51</v>
      </c>
      <c r="D806" s="59" t="s">
        <v>170</v>
      </c>
      <c r="E806" s="45">
        <v>3</v>
      </c>
      <c r="F806" s="21">
        <v>1954</v>
      </c>
      <c r="G806" s="28"/>
      <c r="H806" s="24" t="s">
        <v>24</v>
      </c>
      <c r="I806" s="25">
        <v>33950</v>
      </c>
      <c r="J806" s="25">
        <v>0</v>
      </c>
      <c r="K806" s="25">
        <v>0</v>
      </c>
      <c r="L806" s="27">
        <f t="shared" si="24"/>
        <v>33950</v>
      </c>
      <c r="M806" s="28"/>
      <c r="N806" s="28"/>
      <c r="O806" s="28"/>
    </row>
    <row r="807" spans="1:15" ht="29" x14ac:dyDescent="0.35">
      <c r="A807">
        <v>441</v>
      </c>
      <c r="B807" s="21">
        <v>1939</v>
      </c>
      <c r="C807" s="59" t="s">
        <v>51</v>
      </c>
      <c r="D807" s="59" t="s">
        <v>170</v>
      </c>
      <c r="E807" s="45">
        <v>3</v>
      </c>
      <c r="F807" s="21">
        <v>1954</v>
      </c>
      <c r="G807" s="28"/>
      <c r="H807" s="24" t="s">
        <v>24</v>
      </c>
      <c r="I807" s="25">
        <v>32025</v>
      </c>
      <c r="J807" s="25">
        <v>0</v>
      </c>
      <c r="K807" s="25">
        <v>0</v>
      </c>
      <c r="L807" s="27">
        <f t="shared" si="24"/>
        <v>32025</v>
      </c>
      <c r="M807" s="28"/>
      <c r="N807" s="28"/>
      <c r="O807" s="28"/>
    </row>
    <row r="808" spans="1:15" ht="29" x14ac:dyDescent="0.35">
      <c r="A808">
        <v>472</v>
      </c>
      <c r="B808" s="21">
        <v>1940</v>
      </c>
      <c r="C808" s="59" t="s">
        <v>51</v>
      </c>
      <c r="D808" s="59" t="s">
        <v>170</v>
      </c>
      <c r="E808" s="45">
        <v>3</v>
      </c>
      <c r="F808" s="21">
        <v>1954</v>
      </c>
      <c r="G808" s="28"/>
      <c r="H808" s="24" t="s">
        <v>24</v>
      </c>
      <c r="I808" s="25">
        <v>32375</v>
      </c>
      <c r="J808" s="25">
        <v>0</v>
      </c>
      <c r="K808" s="25">
        <v>0</v>
      </c>
      <c r="L808" s="27">
        <f t="shared" si="24"/>
        <v>32375</v>
      </c>
      <c r="M808" s="28"/>
      <c r="N808" s="28"/>
      <c r="O808" s="28"/>
    </row>
    <row r="809" spans="1:15" ht="29" x14ac:dyDescent="0.35">
      <c r="A809">
        <v>504</v>
      </c>
      <c r="B809" s="21">
        <v>1941</v>
      </c>
      <c r="C809" s="59" t="s">
        <v>51</v>
      </c>
      <c r="D809" s="59" t="s">
        <v>170</v>
      </c>
      <c r="E809" s="45">
        <v>3</v>
      </c>
      <c r="F809" s="21">
        <v>1954</v>
      </c>
      <c r="G809" s="28"/>
      <c r="H809" s="24" t="s">
        <v>24</v>
      </c>
      <c r="I809" s="25">
        <v>33600</v>
      </c>
      <c r="J809" s="25">
        <v>0</v>
      </c>
      <c r="K809" s="25">
        <v>0</v>
      </c>
      <c r="L809" s="27">
        <f t="shared" si="24"/>
        <v>33600</v>
      </c>
      <c r="M809" s="28"/>
      <c r="N809" s="28"/>
      <c r="O809" s="28"/>
    </row>
    <row r="810" spans="1:15" ht="29" x14ac:dyDescent="0.35">
      <c r="A810">
        <v>536</v>
      </c>
      <c r="B810" s="21">
        <v>1942</v>
      </c>
      <c r="C810" s="59" t="s">
        <v>51</v>
      </c>
      <c r="D810" s="59" t="s">
        <v>170</v>
      </c>
      <c r="E810" s="45">
        <v>3</v>
      </c>
      <c r="F810" s="21">
        <v>1954</v>
      </c>
      <c r="G810" s="28"/>
      <c r="H810" s="24" t="s">
        <v>24</v>
      </c>
      <c r="I810" s="25">
        <v>34650</v>
      </c>
      <c r="J810" s="25">
        <v>0</v>
      </c>
      <c r="K810" s="25">
        <v>0</v>
      </c>
      <c r="L810" s="27">
        <f t="shared" si="24"/>
        <v>34650</v>
      </c>
      <c r="M810" s="28"/>
      <c r="N810" s="28"/>
      <c r="O810" s="28"/>
    </row>
    <row r="811" spans="1:15" ht="29" x14ac:dyDescent="0.35">
      <c r="A811">
        <v>566</v>
      </c>
      <c r="B811" s="21">
        <v>1943</v>
      </c>
      <c r="C811" s="59" t="s">
        <v>51</v>
      </c>
      <c r="D811" s="59" t="s">
        <v>170</v>
      </c>
      <c r="E811" s="45">
        <v>3</v>
      </c>
      <c r="F811" s="21">
        <v>1954</v>
      </c>
      <c r="G811" s="28"/>
      <c r="H811" s="24" t="s">
        <v>24</v>
      </c>
      <c r="I811" s="25">
        <v>34825</v>
      </c>
      <c r="J811" s="25">
        <v>0</v>
      </c>
      <c r="K811" s="25">
        <v>0</v>
      </c>
      <c r="L811" s="27">
        <f t="shared" si="24"/>
        <v>34825</v>
      </c>
      <c r="M811" s="28"/>
      <c r="N811" s="28"/>
      <c r="O811" s="28"/>
    </row>
    <row r="812" spans="1:15" ht="29" x14ac:dyDescent="0.35">
      <c r="A812">
        <v>594</v>
      </c>
      <c r="B812" s="28">
        <v>1944</v>
      </c>
      <c r="C812" s="59" t="s">
        <v>51</v>
      </c>
      <c r="D812" s="59" t="s">
        <v>170</v>
      </c>
      <c r="E812" s="45">
        <v>3</v>
      </c>
      <c r="F812" s="21">
        <v>1954</v>
      </c>
      <c r="G812" s="28"/>
      <c r="H812" s="24" t="s">
        <v>24</v>
      </c>
      <c r="I812" s="25">
        <v>35175</v>
      </c>
      <c r="J812" s="25">
        <v>0</v>
      </c>
      <c r="K812" s="25">
        <v>0</v>
      </c>
      <c r="L812" s="27">
        <f t="shared" si="24"/>
        <v>35175</v>
      </c>
      <c r="M812" s="28"/>
      <c r="N812" s="28"/>
      <c r="O812" s="28"/>
    </row>
    <row r="813" spans="1:15" ht="29" x14ac:dyDescent="0.35">
      <c r="A813">
        <v>621</v>
      </c>
      <c r="B813" s="21">
        <v>1945</v>
      </c>
      <c r="C813" s="59" t="s">
        <v>51</v>
      </c>
      <c r="D813" s="59" t="s">
        <v>170</v>
      </c>
      <c r="E813" s="45">
        <v>3</v>
      </c>
      <c r="F813" s="21">
        <v>1954</v>
      </c>
      <c r="G813" s="28"/>
      <c r="H813" s="24" t="s">
        <v>24</v>
      </c>
      <c r="I813" s="25">
        <v>35350</v>
      </c>
      <c r="J813" s="25">
        <v>0</v>
      </c>
      <c r="K813" s="25">
        <v>0</v>
      </c>
      <c r="L813" s="27">
        <f t="shared" si="24"/>
        <v>35350</v>
      </c>
      <c r="M813" s="28"/>
      <c r="N813" s="28"/>
      <c r="O813" s="28"/>
    </row>
    <row r="814" spans="1:15" ht="29" x14ac:dyDescent="0.35">
      <c r="A814">
        <v>644</v>
      </c>
      <c r="B814" s="21">
        <v>1946</v>
      </c>
      <c r="C814" s="59" t="s">
        <v>51</v>
      </c>
      <c r="D814" s="59" t="s">
        <v>170</v>
      </c>
      <c r="E814" s="45">
        <v>3</v>
      </c>
      <c r="F814" s="21">
        <v>1954</v>
      </c>
      <c r="G814" s="28"/>
      <c r="H814" s="24" t="s">
        <v>24</v>
      </c>
      <c r="I814" s="25">
        <v>36225</v>
      </c>
      <c r="J814" s="25">
        <v>0</v>
      </c>
      <c r="K814" s="25">
        <v>0</v>
      </c>
      <c r="L814" s="27">
        <f t="shared" si="24"/>
        <v>36225</v>
      </c>
      <c r="M814" s="28"/>
      <c r="N814" s="28"/>
      <c r="O814" s="28"/>
    </row>
    <row r="815" spans="1:15" ht="29" x14ac:dyDescent="0.35">
      <c r="A815">
        <v>665</v>
      </c>
      <c r="B815" s="21">
        <v>1947</v>
      </c>
      <c r="C815" s="59" t="s">
        <v>51</v>
      </c>
      <c r="D815" s="59" t="s">
        <v>170</v>
      </c>
      <c r="E815" s="45">
        <v>3</v>
      </c>
      <c r="F815" s="21">
        <v>1954</v>
      </c>
      <c r="G815" s="28"/>
      <c r="H815" s="24" t="s">
        <v>24</v>
      </c>
      <c r="I815" s="25">
        <v>36750</v>
      </c>
      <c r="J815" s="25">
        <v>0</v>
      </c>
      <c r="K815" s="25">
        <v>0</v>
      </c>
      <c r="L815" s="27">
        <f t="shared" si="24"/>
        <v>36750</v>
      </c>
      <c r="M815" s="28"/>
      <c r="N815" s="28"/>
      <c r="O815" s="28"/>
    </row>
    <row r="816" spans="1:15" ht="29" x14ac:dyDescent="0.35">
      <c r="A816">
        <v>684</v>
      </c>
      <c r="B816" s="21">
        <v>1948</v>
      </c>
      <c r="C816" s="59" t="s">
        <v>51</v>
      </c>
      <c r="D816" s="59" t="s">
        <v>170</v>
      </c>
      <c r="E816" s="45">
        <v>3</v>
      </c>
      <c r="F816" s="21">
        <v>1954</v>
      </c>
      <c r="G816" s="28"/>
      <c r="H816" s="24" t="s">
        <v>24</v>
      </c>
      <c r="I816" s="25">
        <v>35700</v>
      </c>
      <c r="J816" s="25">
        <v>0</v>
      </c>
      <c r="K816" s="25">
        <v>0</v>
      </c>
      <c r="L816" s="27">
        <f t="shared" si="24"/>
        <v>35700</v>
      </c>
      <c r="M816" s="28"/>
      <c r="N816" s="28"/>
      <c r="O816" s="28"/>
    </row>
    <row r="817" spans="1:15" ht="29" x14ac:dyDescent="0.35">
      <c r="A817">
        <v>701</v>
      </c>
      <c r="B817" s="21">
        <v>1949</v>
      </c>
      <c r="C817" s="59" t="s">
        <v>51</v>
      </c>
      <c r="D817" s="59" t="s">
        <v>170</v>
      </c>
      <c r="E817" s="45">
        <v>3</v>
      </c>
      <c r="F817" s="21">
        <v>1954</v>
      </c>
      <c r="G817" s="28"/>
      <c r="H817" s="24" t="s">
        <v>24</v>
      </c>
      <c r="I817" s="25">
        <v>35350</v>
      </c>
      <c r="J817" s="25">
        <v>0</v>
      </c>
      <c r="K817" s="25">
        <v>0</v>
      </c>
      <c r="L817" s="27">
        <f t="shared" si="24"/>
        <v>35350</v>
      </c>
      <c r="M817" s="28"/>
      <c r="N817" s="28"/>
      <c r="O817" s="28"/>
    </row>
    <row r="818" spans="1:15" ht="29" x14ac:dyDescent="0.35">
      <c r="A818">
        <v>718</v>
      </c>
      <c r="B818" s="21">
        <v>1950</v>
      </c>
      <c r="C818" s="59" t="s">
        <v>51</v>
      </c>
      <c r="D818" s="59" t="s">
        <v>170</v>
      </c>
      <c r="E818" s="45">
        <v>3</v>
      </c>
      <c r="F818" s="21">
        <v>1954</v>
      </c>
      <c r="G818" s="28"/>
      <c r="H818" s="24" t="s">
        <v>24</v>
      </c>
      <c r="I818" s="25">
        <v>35875</v>
      </c>
      <c r="J818" s="25">
        <v>0</v>
      </c>
      <c r="K818" s="25">
        <v>0</v>
      </c>
      <c r="L818" s="27">
        <f t="shared" si="24"/>
        <v>35875</v>
      </c>
      <c r="M818" s="28"/>
      <c r="N818" s="28"/>
      <c r="O818" s="28"/>
    </row>
    <row r="819" spans="1:15" ht="29" x14ac:dyDescent="0.35">
      <c r="A819">
        <v>734</v>
      </c>
      <c r="B819" s="21">
        <v>1951</v>
      </c>
      <c r="C819" s="59" t="s">
        <v>51</v>
      </c>
      <c r="D819" s="59" t="s">
        <v>170</v>
      </c>
      <c r="E819" s="45">
        <v>3</v>
      </c>
      <c r="F819" s="21">
        <v>1954</v>
      </c>
      <c r="G819" s="28"/>
      <c r="H819" s="24" t="s">
        <v>24</v>
      </c>
      <c r="I819" s="25">
        <v>35700</v>
      </c>
      <c r="J819" s="25">
        <v>0</v>
      </c>
      <c r="K819" s="25">
        <v>0</v>
      </c>
      <c r="L819" s="27">
        <f t="shared" si="24"/>
        <v>35700</v>
      </c>
      <c r="M819" s="28"/>
      <c r="N819" s="28"/>
      <c r="O819" s="28"/>
    </row>
    <row r="820" spans="1:15" ht="29" x14ac:dyDescent="0.35">
      <c r="A820">
        <v>752</v>
      </c>
      <c r="B820" s="21">
        <v>1952</v>
      </c>
      <c r="C820" s="59" t="s">
        <v>51</v>
      </c>
      <c r="D820" s="59" t="s">
        <v>170</v>
      </c>
      <c r="E820" s="45">
        <v>3</v>
      </c>
      <c r="F820" s="21">
        <v>1954</v>
      </c>
      <c r="G820" s="28"/>
      <c r="H820" s="24" t="s">
        <v>24</v>
      </c>
      <c r="I820" s="25">
        <v>34300</v>
      </c>
      <c r="J820" s="25">
        <v>0</v>
      </c>
      <c r="K820" s="25">
        <v>0</v>
      </c>
      <c r="L820" s="27">
        <f t="shared" si="24"/>
        <v>34300</v>
      </c>
      <c r="M820" s="28"/>
      <c r="N820" s="28"/>
      <c r="O820" s="28"/>
    </row>
    <row r="821" spans="1:15" x14ac:dyDescent="0.35">
      <c r="A821">
        <v>151</v>
      </c>
      <c r="B821" s="21">
        <v>1929</v>
      </c>
      <c r="C821" s="28" t="s">
        <v>40</v>
      </c>
      <c r="D821" s="65" t="s">
        <v>155</v>
      </c>
      <c r="E821" s="45">
        <v>5</v>
      </c>
      <c r="F821" s="28">
        <v>1945</v>
      </c>
      <c r="G821" s="28">
        <v>1975</v>
      </c>
      <c r="H821" s="24" t="s">
        <v>24</v>
      </c>
      <c r="I821" s="25">
        <v>42925</v>
      </c>
      <c r="J821" s="25">
        <v>0</v>
      </c>
      <c r="K821" s="25">
        <v>0</v>
      </c>
      <c r="L821" s="27">
        <f t="shared" si="24"/>
        <v>42925</v>
      </c>
      <c r="M821" s="28"/>
      <c r="N821" s="28"/>
      <c r="O821" s="28"/>
    </row>
    <row r="822" spans="1:15" x14ac:dyDescent="0.35">
      <c r="A822">
        <v>191</v>
      </c>
      <c r="B822" s="21">
        <v>1930</v>
      </c>
      <c r="C822" s="28" t="s">
        <v>40</v>
      </c>
      <c r="D822" s="65" t="s">
        <v>155</v>
      </c>
      <c r="E822" s="45">
        <v>5</v>
      </c>
      <c r="F822" s="28">
        <v>1945</v>
      </c>
      <c r="G822" s="28">
        <v>1975</v>
      </c>
      <c r="H822" s="24" t="s">
        <v>24</v>
      </c>
      <c r="I822" s="25">
        <v>42075</v>
      </c>
      <c r="J822" s="25">
        <v>0</v>
      </c>
      <c r="K822" s="25">
        <v>0</v>
      </c>
      <c r="L822" s="27">
        <f t="shared" si="24"/>
        <v>42075</v>
      </c>
      <c r="M822" s="28"/>
      <c r="N822" s="28"/>
      <c r="O822" s="28"/>
    </row>
    <row r="823" spans="1:15" x14ac:dyDescent="0.35">
      <c r="A823">
        <v>222</v>
      </c>
      <c r="B823" s="21">
        <v>1931</v>
      </c>
      <c r="C823" s="28" t="s">
        <v>40</v>
      </c>
      <c r="D823" s="65" t="s">
        <v>155</v>
      </c>
      <c r="E823" s="45">
        <v>5</v>
      </c>
      <c r="F823" s="28">
        <v>1945</v>
      </c>
      <c r="G823" s="28">
        <v>1975</v>
      </c>
      <c r="H823" s="24" t="s">
        <v>24</v>
      </c>
      <c r="I823" s="25">
        <v>44200</v>
      </c>
      <c r="J823" s="25">
        <v>0</v>
      </c>
      <c r="K823" s="25">
        <v>0</v>
      </c>
      <c r="L823" s="27">
        <f t="shared" si="24"/>
        <v>44200</v>
      </c>
      <c r="M823" s="28"/>
      <c r="N823" s="28"/>
      <c r="O823" s="28"/>
    </row>
    <row r="824" spans="1:15" x14ac:dyDescent="0.35">
      <c r="A824">
        <v>248</v>
      </c>
      <c r="B824" s="21">
        <v>1932</v>
      </c>
      <c r="C824" s="28" t="s">
        <v>40</v>
      </c>
      <c r="D824" s="65" t="s">
        <v>155</v>
      </c>
      <c r="E824" s="45">
        <v>5</v>
      </c>
      <c r="F824" s="28">
        <v>1945</v>
      </c>
      <c r="G824" s="28">
        <v>1975</v>
      </c>
      <c r="H824" s="24" t="s">
        <v>24</v>
      </c>
      <c r="I824" s="25">
        <v>43562</v>
      </c>
      <c r="J824" s="25">
        <v>10</v>
      </c>
      <c r="K824" s="25">
        <v>0</v>
      </c>
      <c r="L824" s="27">
        <f t="shared" si="24"/>
        <v>43562.5</v>
      </c>
      <c r="M824" s="28"/>
      <c r="N824" s="28"/>
      <c r="O824" s="28"/>
    </row>
    <row r="825" spans="1:15" x14ac:dyDescent="0.35">
      <c r="A825">
        <v>271</v>
      </c>
      <c r="B825" s="21">
        <v>1933</v>
      </c>
      <c r="C825" s="28" t="s">
        <v>40</v>
      </c>
      <c r="D825" s="65" t="s">
        <v>155</v>
      </c>
      <c r="E825" s="45">
        <v>5</v>
      </c>
      <c r="F825" s="28">
        <v>1945</v>
      </c>
      <c r="G825" s="28">
        <v>1975</v>
      </c>
      <c r="H825" s="24" t="s">
        <v>24</v>
      </c>
      <c r="I825" s="25">
        <v>46750</v>
      </c>
      <c r="J825" s="25">
        <v>0</v>
      </c>
      <c r="K825" s="25">
        <v>0</v>
      </c>
      <c r="L825" s="27">
        <f t="shared" si="24"/>
        <v>46750</v>
      </c>
      <c r="M825" s="28"/>
      <c r="N825" s="28"/>
      <c r="O825" s="28"/>
    </row>
    <row r="826" spans="1:15" x14ac:dyDescent="0.35">
      <c r="A826">
        <v>289</v>
      </c>
      <c r="B826" s="21">
        <v>1934</v>
      </c>
      <c r="C826" s="21" t="s">
        <v>40</v>
      </c>
      <c r="D826" s="65" t="s">
        <v>155</v>
      </c>
      <c r="E826" s="45">
        <v>5</v>
      </c>
      <c r="F826" s="21">
        <v>1945</v>
      </c>
      <c r="G826" s="21">
        <v>1975</v>
      </c>
      <c r="H826" s="24" t="s">
        <v>24</v>
      </c>
      <c r="I826" s="25">
        <v>48025</v>
      </c>
      <c r="J826" s="25">
        <v>0</v>
      </c>
      <c r="K826" s="25">
        <v>0</v>
      </c>
      <c r="L826" s="27">
        <f t="shared" ref="L826:L857" si="25">I826+J826/20+K826/240</f>
        <v>48025</v>
      </c>
      <c r="M826" s="28"/>
      <c r="N826" s="28"/>
      <c r="O826" s="28"/>
    </row>
    <row r="827" spans="1:15" x14ac:dyDescent="0.35">
      <c r="A827">
        <v>318</v>
      </c>
      <c r="B827" s="21">
        <v>1935</v>
      </c>
      <c r="C827" s="21" t="s">
        <v>40</v>
      </c>
      <c r="D827" s="65" t="s">
        <v>155</v>
      </c>
      <c r="E827" s="45">
        <v>5</v>
      </c>
      <c r="F827" s="21">
        <v>1945</v>
      </c>
      <c r="G827" s="21">
        <v>1975</v>
      </c>
      <c r="H827" s="24" t="s">
        <v>24</v>
      </c>
      <c r="I827" s="25">
        <v>49300</v>
      </c>
      <c r="J827" s="25">
        <v>0</v>
      </c>
      <c r="K827" s="25">
        <v>0</v>
      </c>
      <c r="L827" s="27">
        <f t="shared" si="25"/>
        <v>49300</v>
      </c>
      <c r="M827" s="28"/>
      <c r="N827" s="28"/>
      <c r="O827" s="28"/>
    </row>
    <row r="828" spans="1:15" x14ac:dyDescent="0.35">
      <c r="A828">
        <v>360</v>
      </c>
      <c r="B828" s="21">
        <v>1936</v>
      </c>
      <c r="C828" s="28" t="s">
        <v>40</v>
      </c>
      <c r="D828" s="65" t="s">
        <v>155</v>
      </c>
      <c r="E828" s="45">
        <v>5</v>
      </c>
      <c r="F828" s="21">
        <v>1945</v>
      </c>
      <c r="G828" s="28">
        <v>1975</v>
      </c>
      <c r="H828" s="24" t="s">
        <v>24</v>
      </c>
      <c r="I828" s="25">
        <v>48875</v>
      </c>
      <c r="J828" s="25">
        <v>0</v>
      </c>
      <c r="K828" s="25">
        <v>0</v>
      </c>
      <c r="L828" s="27">
        <f t="shared" si="25"/>
        <v>48875</v>
      </c>
      <c r="M828" s="28"/>
      <c r="N828" s="28"/>
      <c r="O828" s="28"/>
    </row>
    <row r="829" spans="1:15" x14ac:dyDescent="0.35">
      <c r="A829">
        <v>389</v>
      </c>
      <c r="B829" s="21">
        <v>1937</v>
      </c>
      <c r="C829" s="28" t="s">
        <v>40</v>
      </c>
      <c r="D829" s="65" t="s">
        <v>155</v>
      </c>
      <c r="E829" s="45">
        <v>5</v>
      </c>
      <c r="F829" s="21">
        <v>1945</v>
      </c>
      <c r="G829" s="28">
        <v>1975</v>
      </c>
      <c r="H829" s="24" t="s">
        <v>24</v>
      </c>
      <c r="I829" s="25">
        <v>47175</v>
      </c>
      <c r="J829" s="25">
        <v>0</v>
      </c>
      <c r="K829" s="25">
        <v>0</v>
      </c>
      <c r="L829" s="27">
        <f t="shared" si="25"/>
        <v>47175</v>
      </c>
      <c r="M829" s="28"/>
      <c r="N829" s="28"/>
      <c r="O829" s="28"/>
    </row>
    <row r="830" spans="1:15" x14ac:dyDescent="0.35">
      <c r="A830">
        <v>423</v>
      </c>
      <c r="B830" s="21">
        <v>1938</v>
      </c>
      <c r="C830" s="28" t="s">
        <v>40</v>
      </c>
      <c r="D830" s="65" t="s">
        <v>155</v>
      </c>
      <c r="E830" s="45">
        <v>5</v>
      </c>
      <c r="F830" s="21">
        <v>1945</v>
      </c>
      <c r="G830" s="28">
        <v>1975</v>
      </c>
      <c r="H830" s="24" t="s">
        <v>24</v>
      </c>
      <c r="I830" s="25">
        <v>46750</v>
      </c>
      <c r="J830" s="25">
        <v>0</v>
      </c>
      <c r="K830" s="25">
        <v>0</v>
      </c>
      <c r="L830" s="27">
        <f t="shared" si="25"/>
        <v>46750</v>
      </c>
      <c r="M830" s="28"/>
      <c r="N830" s="28"/>
      <c r="O830" s="28"/>
    </row>
    <row r="831" spans="1:15" x14ac:dyDescent="0.35">
      <c r="A831">
        <v>451</v>
      </c>
      <c r="B831" s="21">
        <v>1939</v>
      </c>
      <c r="C831" s="28" t="s">
        <v>40</v>
      </c>
      <c r="D831" s="65" t="s">
        <v>155</v>
      </c>
      <c r="E831" s="45">
        <v>5</v>
      </c>
      <c r="F831" s="21">
        <v>1945</v>
      </c>
      <c r="G831" s="28">
        <v>1975</v>
      </c>
      <c r="H831" s="24" t="s">
        <v>24</v>
      </c>
      <c r="I831" s="25">
        <v>45262</v>
      </c>
      <c r="J831" s="25">
        <v>10</v>
      </c>
      <c r="K831" s="25">
        <v>0</v>
      </c>
      <c r="L831" s="27">
        <f t="shared" si="25"/>
        <v>45262.5</v>
      </c>
      <c r="M831" s="28"/>
      <c r="N831" s="28"/>
      <c r="O831" s="28"/>
    </row>
    <row r="832" spans="1:15" x14ac:dyDescent="0.35">
      <c r="A832">
        <v>460</v>
      </c>
      <c r="B832" s="21">
        <v>1940</v>
      </c>
      <c r="C832" s="21" t="s">
        <v>40</v>
      </c>
      <c r="D832" s="65" t="s">
        <v>155</v>
      </c>
      <c r="E832" s="45">
        <v>5</v>
      </c>
      <c r="F832" s="28">
        <v>1945</v>
      </c>
      <c r="G832" s="28">
        <v>1975</v>
      </c>
      <c r="H832" s="24" t="s">
        <v>24</v>
      </c>
      <c r="I832" s="25">
        <v>44412</v>
      </c>
      <c r="J832" s="25">
        <v>10</v>
      </c>
      <c r="K832" s="25">
        <v>0</v>
      </c>
      <c r="L832" s="27">
        <f t="shared" si="25"/>
        <v>44412.5</v>
      </c>
      <c r="M832" s="28"/>
      <c r="N832" s="28"/>
      <c r="O832" s="28"/>
    </row>
    <row r="833" spans="1:15" x14ac:dyDescent="0.35">
      <c r="A833">
        <v>476</v>
      </c>
      <c r="B833" s="21">
        <v>1940</v>
      </c>
      <c r="C833" s="28" t="s">
        <v>40</v>
      </c>
      <c r="D833" s="65" t="s">
        <v>155</v>
      </c>
      <c r="E833" s="45">
        <v>3.5</v>
      </c>
      <c r="F833" s="21">
        <v>1954</v>
      </c>
      <c r="G833" s="28">
        <v>1959</v>
      </c>
      <c r="H833" s="24" t="s">
        <v>24</v>
      </c>
      <c r="I833" s="25">
        <v>49250</v>
      </c>
      <c r="J833" s="25">
        <v>0</v>
      </c>
      <c r="K833" s="25">
        <v>0</v>
      </c>
      <c r="L833" s="27">
        <f t="shared" si="25"/>
        <v>49250</v>
      </c>
      <c r="M833" s="28"/>
      <c r="N833" s="28"/>
      <c r="O833" s="28"/>
    </row>
    <row r="834" spans="1:15" x14ac:dyDescent="0.35">
      <c r="A834">
        <v>491</v>
      </c>
      <c r="B834" s="21">
        <v>1941</v>
      </c>
      <c r="C834" s="21" t="s">
        <v>40</v>
      </c>
      <c r="D834" s="65" t="s">
        <v>155</v>
      </c>
      <c r="E834" s="45">
        <v>5</v>
      </c>
      <c r="F834" s="28">
        <v>1945</v>
      </c>
      <c r="G834" s="28">
        <v>1975</v>
      </c>
      <c r="H834" s="24" t="s">
        <v>24</v>
      </c>
      <c r="I834" s="25">
        <v>45475</v>
      </c>
      <c r="J834" s="25">
        <v>0</v>
      </c>
      <c r="K834" s="25">
        <v>0</v>
      </c>
      <c r="L834" s="27">
        <f t="shared" si="25"/>
        <v>45475</v>
      </c>
      <c r="M834" s="28"/>
      <c r="N834" s="28"/>
      <c r="O834" s="28"/>
    </row>
    <row r="835" spans="1:15" x14ac:dyDescent="0.35">
      <c r="A835">
        <v>508</v>
      </c>
      <c r="B835" s="21">
        <v>1941</v>
      </c>
      <c r="C835" s="28" t="s">
        <v>40</v>
      </c>
      <c r="D835" s="65" t="s">
        <v>155</v>
      </c>
      <c r="E835" s="45">
        <v>3.5</v>
      </c>
      <c r="F835" s="21">
        <v>1954</v>
      </c>
      <c r="G835" s="28">
        <v>1959</v>
      </c>
      <c r="H835" s="24" t="s">
        <v>24</v>
      </c>
      <c r="I835" s="25">
        <v>51500</v>
      </c>
      <c r="J835" s="25">
        <v>0</v>
      </c>
      <c r="K835" s="25">
        <v>0</v>
      </c>
      <c r="L835" s="27">
        <f t="shared" si="25"/>
        <v>51500</v>
      </c>
      <c r="M835" s="28"/>
      <c r="N835" s="28"/>
      <c r="O835" s="28"/>
    </row>
    <row r="836" spans="1:15" x14ac:dyDescent="0.35">
      <c r="A836">
        <v>523</v>
      </c>
      <c r="B836" s="21">
        <v>1942</v>
      </c>
      <c r="C836" s="21" t="s">
        <v>40</v>
      </c>
      <c r="D836" s="65" t="s">
        <v>155</v>
      </c>
      <c r="E836" s="45">
        <v>5</v>
      </c>
      <c r="F836" s="28">
        <v>1945</v>
      </c>
      <c r="G836" s="28">
        <v>1975</v>
      </c>
      <c r="H836" s="24" t="s">
        <v>24</v>
      </c>
      <c r="I836" s="25">
        <v>44385</v>
      </c>
      <c r="J836" s="25">
        <v>18</v>
      </c>
      <c r="K836" s="25">
        <v>9</v>
      </c>
      <c r="L836" s="27">
        <f t="shared" si="25"/>
        <v>44385.9375</v>
      </c>
      <c r="M836" s="28"/>
      <c r="N836" s="28"/>
      <c r="O836" s="28"/>
    </row>
    <row r="837" spans="1:15" x14ac:dyDescent="0.35">
      <c r="A837">
        <v>540</v>
      </c>
      <c r="B837" s="21">
        <v>1942</v>
      </c>
      <c r="C837" s="28" t="s">
        <v>40</v>
      </c>
      <c r="D837" s="65" t="s">
        <v>155</v>
      </c>
      <c r="E837" s="45">
        <v>3.5</v>
      </c>
      <c r="F837" s="21">
        <v>1954</v>
      </c>
      <c r="G837" s="28">
        <v>1959</v>
      </c>
      <c r="H837" s="24" t="s">
        <v>24</v>
      </c>
      <c r="I837" s="25">
        <v>50500</v>
      </c>
      <c r="J837" s="25">
        <v>0</v>
      </c>
      <c r="K837" s="25">
        <v>0</v>
      </c>
      <c r="L837" s="27">
        <f t="shared" si="25"/>
        <v>50500</v>
      </c>
      <c r="M837" s="28"/>
      <c r="N837" s="28"/>
      <c r="O837" s="28"/>
    </row>
    <row r="838" spans="1:15" x14ac:dyDescent="0.35">
      <c r="A838">
        <v>552</v>
      </c>
      <c r="B838" s="21">
        <v>1943</v>
      </c>
      <c r="C838" s="21" t="s">
        <v>40</v>
      </c>
      <c r="D838" s="65" t="s">
        <v>155</v>
      </c>
      <c r="E838" s="45">
        <v>5</v>
      </c>
      <c r="F838" s="28">
        <v>1945</v>
      </c>
      <c r="G838" s="28">
        <v>1975</v>
      </c>
      <c r="H838" s="24" t="s">
        <v>24</v>
      </c>
      <c r="I838" s="25">
        <v>44571</v>
      </c>
      <c r="J838" s="25">
        <v>17</v>
      </c>
      <c r="K838" s="25">
        <v>6</v>
      </c>
      <c r="L838" s="27">
        <f t="shared" si="25"/>
        <v>44571.875</v>
      </c>
      <c r="M838" s="28"/>
      <c r="N838" s="28"/>
      <c r="O838" s="28"/>
    </row>
    <row r="839" spans="1:15" x14ac:dyDescent="0.35">
      <c r="A839">
        <v>569</v>
      </c>
      <c r="B839" s="21">
        <v>1943</v>
      </c>
      <c r="C839" s="28" t="s">
        <v>40</v>
      </c>
      <c r="D839" s="65" t="s">
        <v>155</v>
      </c>
      <c r="E839" s="45">
        <v>3.5</v>
      </c>
      <c r="F839" s="21">
        <v>1954</v>
      </c>
      <c r="G839" s="28">
        <v>1959</v>
      </c>
      <c r="H839" s="24" t="s">
        <v>24</v>
      </c>
      <c r="I839" s="25">
        <v>52000</v>
      </c>
      <c r="J839" s="25">
        <v>0</v>
      </c>
      <c r="K839" s="25">
        <v>0</v>
      </c>
      <c r="L839" s="27">
        <f t="shared" si="25"/>
        <v>52000</v>
      </c>
      <c r="M839" s="28"/>
      <c r="N839" s="28"/>
      <c r="O839" s="28"/>
    </row>
    <row r="840" spans="1:15" x14ac:dyDescent="0.35">
      <c r="A840">
        <v>579</v>
      </c>
      <c r="B840" s="28">
        <v>1944</v>
      </c>
      <c r="C840" s="21" t="s">
        <v>40</v>
      </c>
      <c r="D840" s="65" t="s">
        <v>155</v>
      </c>
      <c r="E840" s="45">
        <v>5</v>
      </c>
      <c r="F840" s="28">
        <v>1945</v>
      </c>
      <c r="G840" s="28">
        <v>1975</v>
      </c>
      <c r="H840" s="24" t="s">
        <v>24</v>
      </c>
      <c r="I840" s="25">
        <v>43668</v>
      </c>
      <c r="J840" s="25">
        <v>15</v>
      </c>
      <c r="K840" s="25">
        <v>0</v>
      </c>
      <c r="L840" s="27">
        <f t="shared" si="25"/>
        <v>43668.75</v>
      </c>
      <c r="M840" s="28"/>
      <c r="N840" s="28"/>
      <c r="O840" s="28"/>
    </row>
    <row r="841" spans="1:15" x14ac:dyDescent="0.35">
      <c r="A841">
        <v>598</v>
      </c>
      <c r="B841" s="28">
        <v>1944</v>
      </c>
      <c r="C841" s="28" t="s">
        <v>40</v>
      </c>
      <c r="D841" s="65" t="s">
        <v>155</v>
      </c>
      <c r="E841" s="45">
        <v>3.5</v>
      </c>
      <c r="F841" s="21">
        <v>1954</v>
      </c>
      <c r="G841" s="28">
        <v>1959</v>
      </c>
      <c r="H841" s="24" t="s">
        <v>24</v>
      </c>
      <c r="I841" s="25">
        <v>52000</v>
      </c>
      <c r="J841" s="25">
        <v>0</v>
      </c>
      <c r="K841" s="25">
        <v>0</v>
      </c>
      <c r="L841" s="27">
        <f t="shared" si="25"/>
        <v>52000</v>
      </c>
      <c r="M841" s="28"/>
      <c r="N841" s="28"/>
      <c r="O841" s="28"/>
    </row>
    <row r="842" spans="1:15" x14ac:dyDescent="0.35">
      <c r="A842">
        <v>607</v>
      </c>
      <c r="B842" s="21">
        <v>1945</v>
      </c>
      <c r="C842" s="21" t="s">
        <v>40</v>
      </c>
      <c r="D842" s="65" t="s">
        <v>155</v>
      </c>
      <c r="E842" s="45">
        <v>5</v>
      </c>
      <c r="F842" s="28">
        <v>1945</v>
      </c>
      <c r="G842" s="28">
        <v>1975</v>
      </c>
      <c r="H842" s="24" t="s">
        <v>24</v>
      </c>
      <c r="I842" s="25">
        <v>42500</v>
      </c>
      <c r="J842" s="25">
        <v>0</v>
      </c>
      <c r="K842" s="25">
        <v>0</v>
      </c>
      <c r="L842" s="27">
        <f t="shared" si="25"/>
        <v>42500</v>
      </c>
      <c r="M842" s="28"/>
      <c r="N842" s="28"/>
      <c r="O842" s="28"/>
    </row>
    <row r="843" spans="1:15" x14ac:dyDescent="0.35">
      <c r="A843">
        <v>625</v>
      </c>
      <c r="B843" s="21">
        <v>1945</v>
      </c>
      <c r="C843" s="28" t="s">
        <v>40</v>
      </c>
      <c r="D843" s="65" t="s">
        <v>155</v>
      </c>
      <c r="E843" s="45">
        <v>3.5</v>
      </c>
      <c r="F843" s="21">
        <v>1954</v>
      </c>
      <c r="G843" s="28">
        <v>1959</v>
      </c>
      <c r="H843" s="24" t="s">
        <v>24</v>
      </c>
      <c r="I843" s="25">
        <v>52000</v>
      </c>
      <c r="J843" s="25">
        <v>0</v>
      </c>
      <c r="K843" s="25">
        <v>0</v>
      </c>
      <c r="L843" s="27">
        <f t="shared" si="25"/>
        <v>52000</v>
      </c>
      <c r="M843" s="28"/>
      <c r="N843" s="28"/>
      <c r="O843" s="28"/>
    </row>
    <row r="844" spans="1:15" x14ac:dyDescent="0.35">
      <c r="A844">
        <v>647</v>
      </c>
      <c r="B844" s="21">
        <v>1946</v>
      </c>
      <c r="C844" s="28" t="s">
        <v>40</v>
      </c>
      <c r="D844" s="65" t="s">
        <v>155</v>
      </c>
      <c r="E844" s="45">
        <v>3.5</v>
      </c>
      <c r="F844" s="21">
        <v>1954</v>
      </c>
      <c r="G844" s="28">
        <v>1959</v>
      </c>
      <c r="H844" s="24" t="s">
        <v>24</v>
      </c>
      <c r="I844" s="25">
        <v>54000</v>
      </c>
      <c r="J844" s="25">
        <v>0</v>
      </c>
      <c r="K844" s="25">
        <v>0</v>
      </c>
      <c r="L844" s="27">
        <f t="shared" si="25"/>
        <v>54000</v>
      </c>
      <c r="M844" s="28"/>
      <c r="N844" s="28"/>
      <c r="O844" s="28"/>
    </row>
    <row r="845" spans="1:15" x14ac:dyDescent="0.35">
      <c r="A845">
        <v>668</v>
      </c>
      <c r="B845" s="21">
        <v>1947</v>
      </c>
      <c r="C845" s="28" t="s">
        <v>40</v>
      </c>
      <c r="D845" s="65" t="s">
        <v>155</v>
      </c>
      <c r="E845" s="45">
        <v>3.5</v>
      </c>
      <c r="F845" s="21">
        <v>1954</v>
      </c>
      <c r="G845" s="28">
        <v>1959</v>
      </c>
      <c r="H845" s="24" t="s">
        <v>24</v>
      </c>
      <c r="I845" s="25">
        <v>55000</v>
      </c>
      <c r="J845" s="25">
        <v>0</v>
      </c>
      <c r="K845" s="25">
        <v>0</v>
      </c>
      <c r="L845" s="27">
        <f t="shared" si="25"/>
        <v>55000</v>
      </c>
      <c r="M845" s="28"/>
      <c r="N845" s="28"/>
      <c r="O845" s="28"/>
    </row>
    <row r="846" spans="1:15" x14ac:dyDescent="0.35">
      <c r="A846">
        <v>686</v>
      </c>
      <c r="B846" s="21">
        <v>1948</v>
      </c>
      <c r="C846" s="28" t="s">
        <v>40</v>
      </c>
      <c r="D846" s="65" t="s">
        <v>155</v>
      </c>
      <c r="E846" s="45">
        <v>3.5</v>
      </c>
      <c r="F846" s="21">
        <v>1954</v>
      </c>
      <c r="G846" s="28">
        <v>1959</v>
      </c>
      <c r="H846" s="24" t="s">
        <v>24</v>
      </c>
      <c r="I846" s="25">
        <v>52750</v>
      </c>
      <c r="J846" s="25">
        <v>0</v>
      </c>
      <c r="K846" s="25">
        <v>0</v>
      </c>
      <c r="L846" s="27">
        <f t="shared" si="25"/>
        <v>52750</v>
      </c>
      <c r="M846" s="28"/>
      <c r="N846" s="28"/>
      <c r="O846" s="28"/>
    </row>
    <row r="847" spans="1:15" x14ac:dyDescent="0.35">
      <c r="A847">
        <v>706</v>
      </c>
      <c r="B847" s="21">
        <v>1949</v>
      </c>
      <c r="C847" s="28" t="s">
        <v>40</v>
      </c>
      <c r="D847" s="65" t="s">
        <v>155</v>
      </c>
      <c r="E847" s="45">
        <v>3.5</v>
      </c>
      <c r="F847" s="21">
        <v>1954</v>
      </c>
      <c r="G847" s="28">
        <v>1959</v>
      </c>
      <c r="H847" s="24" t="s">
        <v>24</v>
      </c>
      <c r="I847" s="25">
        <v>51250</v>
      </c>
      <c r="J847" s="25">
        <v>0</v>
      </c>
      <c r="K847" s="25">
        <v>0</v>
      </c>
      <c r="L847" s="27">
        <f t="shared" si="25"/>
        <v>51250</v>
      </c>
      <c r="M847" s="28"/>
      <c r="N847" s="28"/>
      <c r="O847" s="28"/>
    </row>
    <row r="848" spans="1:15" x14ac:dyDescent="0.35">
      <c r="A848">
        <v>724</v>
      </c>
      <c r="B848" s="21">
        <v>1950</v>
      </c>
      <c r="C848" s="28" t="s">
        <v>40</v>
      </c>
      <c r="D848" s="65" t="s">
        <v>155</v>
      </c>
      <c r="E848" s="45">
        <v>3.5</v>
      </c>
      <c r="F848" s="21">
        <v>1954</v>
      </c>
      <c r="G848" s="28">
        <v>1959</v>
      </c>
      <c r="H848" s="24" t="s">
        <v>24</v>
      </c>
      <c r="I848" s="25">
        <v>51250</v>
      </c>
      <c r="J848" s="25">
        <v>0</v>
      </c>
      <c r="K848" s="25">
        <v>0</v>
      </c>
      <c r="L848" s="27">
        <f t="shared" si="25"/>
        <v>51250</v>
      </c>
      <c r="M848" s="28"/>
      <c r="N848" s="28"/>
      <c r="O848" s="28"/>
    </row>
    <row r="849" spans="1:15" x14ac:dyDescent="0.35">
      <c r="A849">
        <v>739</v>
      </c>
      <c r="B849" s="21">
        <v>1951</v>
      </c>
      <c r="C849" s="28" t="s">
        <v>40</v>
      </c>
      <c r="D849" s="65" t="s">
        <v>155</v>
      </c>
      <c r="E849" s="45">
        <v>3.5</v>
      </c>
      <c r="F849" s="21">
        <v>1954</v>
      </c>
      <c r="G849" s="28">
        <v>1959</v>
      </c>
      <c r="H849" s="24" t="s">
        <v>24</v>
      </c>
      <c r="I849" s="25">
        <v>50000</v>
      </c>
      <c r="J849" s="25">
        <v>0</v>
      </c>
      <c r="K849" s="25">
        <v>0</v>
      </c>
      <c r="L849" s="27">
        <f t="shared" si="25"/>
        <v>50000</v>
      </c>
      <c r="M849" s="28"/>
      <c r="N849" s="28"/>
      <c r="O849" s="28"/>
    </row>
    <row r="850" spans="1:15" x14ac:dyDescent="0.35">
      <c r="A850">
        <v>757</v>
      </c>
      <c r="B850" s="21">
        <v>1952</v>
      </c>
      <c r="C850" s="28" t="s">
        <v>40</v>
      </c>
      <c r="D850" s="65" t="s">
        <v>155</v>
      </c>
      <c r="E850" s="45">
        <v>3.5</v>
      </c>
      <c r="F850" s="21">
        <v>1954</v>
      </c>
      <c r="G850" s="28">
        <v>1959</v>
      </c>
      <c r="H850" s="24" t="s">
        <v>24</v>
      </c>
      <c r="I850" s="25">
        <v>45250</v>
      </c>
      <c r="J850" s="25">
        <v>0</v>
      </c>
      <c r="K850" s="25">
        <v>0</v>
      </c>
      <c r="L850" s="27">
        <f t="shared" si="25"/>
        <v>45250</v>
      </c>
      <c r="M850" s="28"/>
      <c r="N850" s="28"/>
      <c r="O850" s="28"/>
    </row>
    <row r="851" spans="1:15" x14ac:dyDescent="0.35">
      <c r="A851">
        <v>420</v>
      </c>
      <c r="B851" s="21">
        <v>1938</v>
      </c>
      <c r="C851" s="28" t="s">
        <v>57</v>
      </c>
      <c r="D851" s="65" t="s">
        <v>155</v>
      </c>
      <c r="E851" s="45">
        <v>3.5</v>
      </c>
      <c r="F851" s="21">
        <v>1961</v>
      </c>
      <c r="G851" s="28">
        <v>1966</v>
      </c>
      <c r="H851" s="24" t="s">
        <v>24</v>
      </c>
      <c r="I851" s="25">
        <v>25500</v>
      </c>
      <c r="J851" s="25">
        <v>0</v>
      </c>
      <c r="K851" s="25">
        <v>0</v>
      </c>
      <c r="L851" s="27">
        <f t="shared" si="25"/>
        <v>25500</v>
      </c>
      <c r="M851" s="28"/>
      <c r="N851" s="28"/>
      <c r="O851" s="28"/>
    </row>
    <row r="852" spans="1:15" x14ac:dyDescent="0.35">
      <c r="A852">
        <v>448</v>
      </c>
      <c r="B852" s="21">
        <v>1939</v>
      </c>
      <c r="C852" s="28" t="s">
        <v>57</v>
      </c>
      <c r="D852" s="65" t="s">
        <v>155</v>
      </c>
      <c r="E852" s="45">
        <v>3.5</v>
      </c>
      <c r="F852" s="21">
        <v>1961</v>
      </c>
      <c r="G852" s="28">
        <v>1966</v>
      </c>
      <c r="H852" s="24" t="s">
        <v>24</v>
      </c>
      <c r="I852" s="25">
        <v>24500</v>
      </c>
      <c r="J852" s="25">
        <v>0</v>
      </c>
      <c r="K852" s="25">
        <v>0</v>
      </c>
      <c r="L852" s="27">
        <f t="shared" si="25"/>
        <v>24500</v>
      </c>
      <c r="M852" s="28"/>
      <c r="N852" s="28"/>
      <c r="O852" s="28"/>
    </row>
    <row r="853" spans="1:15" x14ac:dyDescent="0.35">
      <c r="A853">
        <v>481</v>
      </c>
      <c r="B853" s="21">
        <v>1940</v>
      </c>
      <c r="C853" s="28" t="s">
        <v>57</v>
      </c>
      <c r="D853" s="65" t="s">
        <v>155</v>
      </c>
      <c r="E853" s="45">
        <v>3.5</v>
      </c>
      <c r="F853" s="21">
        <v>1961</v>
      </c>
      <c r="G853" s="28">
        <v>1966</v>
      </c>
      <c r="H853" s="24" t="s">
        <v>24</v>
      </c>
      <c r="I853" s="25">
        <v>24375</v>
      </c>
      <c r="J853" s="25">
        <v>0</v>
      </c>
      <c r="K853" s="25">
        <v>0</v>
      </c>
      <c r="L853" s="27">
        <f t="shared" si="25"/>
        <v>24375</v>
      </c>
      <c r="M853" s="28"/>
      <c r="N853" s="28"/>
      <c r="O853" s="28"/>
    </row>
    <row r="854" spans="1:15" x14ac:dyDescent="0.35">
      <c r="A854">
        <v>513</v>
      </c>
      <c r="B854" s="21">
        <v>1941</v>
      </c>
      <c r="C854" s="28" t="s">
        <v>57</v>
      </c>
      <c r="D854" s="65" t="s">
        <v>155</v>
      </c>
      <c r="E854" s="45">
        <v>3.5</v>
      </c>
      <c r="F854" s="21">
        <v>1961</v>
      </c>
      <c r="G854" s="28">
        <v>1966</v>
      </c>
      <c r="H854" s="24" t="s">
        <v>24</v>
      </c>
      <c r="I854" s="25">
        <v>25625</v>
      </c>
      <c r="J854" s="25">
        <v>0</v>
      </c>
      <c r="K854" s="25">
        <v>0</v>
      </c>
      <c r="L854" s="27">
        <f t="shared" si="25"/>
        <v>25625</v>
      </c>
      <c r="M854" s="28"/>
      <c r="N854" s="28"/>
      <c r="O854" s="28"/>
    </row>
    <row r="855" spans="1:15" x14ac:dyDescent="0.35">
      <c r="A855">
        <v>545</v>
      </c>
      <c r="B855" s="21">
        <v>1942</v>
      </c>
      <c r="C855" s="28" t="s">
        <v>57</v>
      </c>
      <c r="D855" s="65" t="s">
        <v>155</v>
      </c>
      <c r="E855" s="45">
        <v>3.5</v>
      </c>
      <c r="F855" s="21">
        <v>1961</v>
      </c>
      <c r="G855" s="28">
        <v>1966</v>
      </c>
      <c r="H855" s="24" t="s">
        <v>24</v>
      </c>
      <c r="I855" s="25">
        <v>25375</v>
      </c>
      <c r="J855" s="25">
        <v>0</v>
      </c>
      <c r="K855" s="25">
        <v>0</v>
      </c>
      <c r="L855" s="27">
        <f t="shared" si="25"/>
        <v>25375</v>
      </c>
      <c r="M855" s="28"/>
      <c r="N855" s="28"/>
      <c r="O855" s="28"/>
    </row>
    <row r="856" spans="1:15" x14ac:dyDescent="0.35">
      <c r="A856">
        <v>574</v>
      </c>
      <c r="B856" s="21">
        <v>1943</v>
      </c>
      <c r="C856" s="28" t="s">
        <v>57</v>
      </c>
      <c r="D856" s="65" t="s">
        <v>155</v>
      </c>
      <c r="E856" s="45">
        <v>3.5</v>
      </c>
      <c r="F856" s="21">
        <v>1961</v>
      </c>
      <c r="G856" s="28">
        <v>1966</v>
      </c>
      <c r="H856" s="24" t="s">
        <v>24</v>
      </c>
      <c r="I856" s="25">
        <v>26000</v>
      </c>
      <c r="J856" s="25">
        <v>0</v>
      </c>
      <c r="K856" s="25">
        <v>0</v>
      </c>
      <c r="L856" s="27">
        <f t="shared" si="25"/>
        <v>26000</v>
      </c>
      <c r="M856" s="28"/>
      <c r="N856" s="28"/>
      <c r="O856" s="28"/>
    </row>
    <row r="857" spans="1:15" x14ac:dyDescent="0.35">
      <c r="A857">
        <v>602</v>
      </c>
      <c r="B857" s="28">
        <v>1944</v>
      </c>
      <c r="C857" s="28" t="s">
        <v>57</v>
      </c>
      <c r="D857" s="65" t="s">
        <v>155</v>
      </c>
      <c r="E857" s="45">
        <v>3.5</v>
      </c>
      <c r="F857" s="28">
        <v>1961</v>
      </c>
      <c r="G857" s="28">
        <v>1966</v>
      </c>
      <c r="H857" s="24" t="s">
        <v>24</v>
      </c>
      <c r="I857" s="25">
        <v>26000</v>
      </c>
      <c r="J857" s="25">
        <v>0</v>
      </c>
      <c r="K857" s="25">
        <v>0</v>
      </c>
      <c r="L857" s="27">
        <f t="shared" si="25"/>
        <v>26000</v>
      </c>
      <c r="M857" s="28"/>
      <c r="N857" s="28"/>
      <c r="O857" s="28"/>
    </row>
    <row r="858" spans="1:15" x14ac:dyDescent="0.35">
      <c r="A858">
        <v>628</v>
      </c>
      <c r="B858" s="21">
        <v>1945</v>
      </c>
      <c r="C858" s="28" t="s">
        <v>57</v>
      </c>
      <c r="D858" s="65" t="s">
        <v>155</v>
      </c>
      <c r="E858" s="45">
        <v>3.5</v>
      </c>
      <c r="F858" s="28">
        <v>1961</v>
      </c>
      <c r="G858" s="28">
        <v>1966</v>
      </c>
      <c r="H858" s="24" t="s">
        <v>24</v>
      </c>
      <c r="I858" s="25">
        <v>26000</v>
      </c>
      <c r="J858" s="25">
        <v>0</v>
      </c>
      <c r="K858" s="25">
        <v>0</v>
      </c>
      <c r="L858" s="27">
        <f t="shared" ref="L858:L889" si="26">I858+J858/20+K858/240</f>
        <v>26000</v>
      </c>
      <c r="M858" s="28"/>
      <c r="N858" s="28"/>
      <c r="O858" s="28"/>
    </row>
    <row r="859" spans="1:15" x14ac:dyDescent="0.35">
      <c r="A859">
        <v>652</v>
      </c>
      <c r="B859" s="21">
        <v>1946</v>
      </c>
      <c r="C859" s="28" t="s">
        <v>57</v>
      </c>
      <c r="D859" s="65" t="s">
        <v>155</v>
      </c>
      <c r="E859" s="45">
        <v>3.5</v>
      </c>
      <c r="F859" s="28">
        <v>1961</v>
      </c>
      <c r="G859" s="28">
        <v>1966</v>
      </c>
      <c r="H859" s="24" t="s">
        <v>24</v>
      </c>
      <c r="I859" s="25">
        <v>27500</v>
      </c>
      <c r="J859" s="25">
        <v>0</v>
      </c>
      <c r="K859" s="25">
        <v>0</v>
      </c>
      <c r="L859" s="27">
        <f t="shared" si="26"/>
        <v>27500</v>
      </c>
      <c r="M859" s="28"/>
      <c r="N859" s="28"/>
      <c r="O859" s="28"/>
    </row>
    <row r="860" spans="1:15" x14ac:dyDescent="0.35">
      <c r="A860">
        <v>673</v>
      </c>
      <c r="B860" s="21">
        <v>1947</v>
      </c>
      <c r="C860" s="28" t="s">
        <v>57</v>
      </c>
      <c r="D860" s="65" t="s">
        <v>155</v>
      </c>
      <c r="E860" s="45">
        <v>3.5</v>
      </c>
      <c r="F860" s="28">
        <v>1961</v>
      </c>
      <c r="G860" s="28">
        <v>1966</v>
      </c>
      <c r="H860" s="24" t="s">
        <v>24</v>
      </c>
      <c r="I860" s="25">
        <v>27875</v>
      </c>
      <c r="J860" s="25">
        <v>0</v>
      </c>
      <c r="K860" s="25">
        <v>0</v>
      </c>
      <c r="L860" s="27">
        <f t="shared" si="26"/>
        <v>27875</v>
      </c>
      <c r="M860" s="28"/>
      <c r="N860" s="28"/>
      <c r="O860" s="28"/>
    </row>
    <row r="861" spans="1:15" x14ac:dyDescent="0.35">
      <c r="A861">
        <v>694</v>
      </c>
      <c r="B861" s="21">
        <v>1948</v>
      </c>
      <c r="C861" s="28" t="s">
        <v>57</v>
      </c>
      <c r="D861" s="65" t="s">
        <v>155</v>
      </c>
      <c r="E861" s="45">
        <v>3.5</v>
      </c>
      <c r="F861" s="28">
        <v>1961</v>
      </c>
      <c r="G861" s="28">
        <v>1966</v>
      </c>
      <c r="H861" s="24" t="s">
        <v>24</v>
      </c>
      <c r="I861" s="25">
        <v>26625</v>
      </c>
      <c r="J861" s="25">
        <v>0</v>
      </c>
      <c r="K861" s="25">
        <v>0</v>
      </c>
      <c r="L861" s="27">
        <f t="shared" si="26"/>
        <v>26625</v>
      </c>
      <c r="M861" s="28"/>
      <c r="N861" s="28"/>
      <c r="O861" s="28"/>
    </row>
    <row r="862" spans="1:15" x14ac:dyDescent="0.35">
      <c r="A862">
        <v>709</v>
      </c>
      <c r="B862" s="21">
        <v>1949</v>
      </c>
      <c r="C862" s="28" t="s">
        <v>57</v>
      </c>
      <c r="D862" s="65" t="s">
        <v>155</v>
      </c>
      <c r="E862" s="45">
        <v>3.5</v>
      </c>
      <c r="F862" s="28">
        <v>1961</v>
      </c>
      <c r="G862" s="28">
        <v>1966</v>
      </c>
      <c r="H862" s="24" t="s">
        <v>24</v>
      </c>
      <c r="I862" s="25">
        <v>26375</v>
      </c>
      <c r="J862" s="25">
        <v>0</v>
      </c>
      <c r="K862" s="25">
        <v>0</v>
      </c>
      <c r="L862" s="27">
        <f t="shared" si="26"/>
        <v>26375</v>
      </c>
      <c r="M862" s="28"/>
      <c r="N862" s="28"/>
      <c r="O862" s="28"/>
    </row>
    <row r="863" spans="1:15" x14ac:dyDescent="0.35">
      <c r="A863">
        <v>727</v>
      </c>
      <c r="B863" s="21">
        <v>1950</v>
      </c>
      <c r="C863" s="28" t="s">
        <v>57</v>
      </c>
      <c r="D863" s="65" t="s">
        <v>155</v>
      </c>
      <c r="E863" s="45">
        <v>3.5</v>
      </c>
      <c r="F863" s="28">
        <v>1961</v>
      </c>
      <c r="G863" s="28">
        <v>1966</v>
      </c>
      <c r="H863" s="24" t="s">
        <v>24</v>
      </c>
      <c r="I863" s="25">
        <v>25375</v>
      </c>
      <c r="J863" s="25">
        <v>0</v>
      </c>
      <c r="K863" s="25">
        <v>0</v>
      </c>
      <c r="L863" s="27">
        <f t="shared" si="26"/>
        <v>25375</v>
      </c>
      <c r="M863" s="28"/>
      <c r="N863" s="28"/>
      <c r="O863" s="28"/>
    </row>
    <row r="864" spans="1:15" x14ac:dyDescent="0.35">
      <c r="A864">
        <v>743</v>
      </c>
      <c r="B864" s="21">
        <v>1951</v>
      </c>
      <c r="C864" s="28" t="s">
        <v>57</v>
      </c>
      <c r="D864" s="65" t="s">
        <v>155</v>
      </c>
      <c r="E864" s="45">
        <v>3.5</v>
      </c>
      <c r="F864" s="28">
        <v>1961</v>
      </c>
      <c r="G864" s="28">
        <v>1966</v>
      </c>
      <c r="H864" s="24" t="s">
        <v>24</v>
      </c>
      <c r="I864" s="25">
        <v>24625</v>
      </c>
      <c r="J864" s="25">
        <v>0</v>
      </c>
      <c r="K864" s="25">
        <v>0</v>
      </c>
      <c r="L864" s="27">
        <f t="shared" si="26"/>
        <v>24625</v>
      </c>
      <c r="M864" s="28"/>
      <c r="N864" s="28"/>
      <c r="O864" s="28"/>
    </row>
    <row r="865" spans="1:15" x14ac:dyDescent="0.35">
      <c r="A865">
        <v>762</v>
      </c>
      <c r="B865" s="21">
        <v>1952</v>
      </c>
      <c r="C865" s="28" t="s">
        <v>57</v>
      </c>
      <c r="D865" s="65" t="s">
        <v>155</v>
      </c>
      <c r="E865" s="45">
        <v>3.5</v>
      </c>
      <c r="F865" s="28">
        <v>1961</v>
      </c>
      <c r="G865" s="28">
        <v>1966</v>
      </c>
      <c r="H865" s="24" t="s">
        <v>24</v>
      </c>
      <c r="I865" s="25">
        <v>22000</v>
      </c>
      <c r="J865" s="25">
        <v>0</v>
      </c>
      <c r="K865" s="25">
        <v>0</v>
      </c>
      <c r="L865" s="27">
        <f t="shared" si="26"/>
        <v>22000</v>
      </c>
      <c r="M865" s="28"/>
      <c r="N865" s="28"/>
      <c r="O865" s="28"/>
    </row>
    <row r="866" spans="1:15" x14ac:dyDescent="0.35">
      <c r="A866">
        <v>11</v>
      </c>
      <c r="B866" s="28">
        <v>1921</v>
      </c>
      <c r="C866" s="28" t="s">
        <v>20</v>
      </c>
      <c r="D866" s="65" t="s">
        <v>155</v>
      </c>
      <c r="E866" s="45">
        <v>3.5</v>
      </c>
      <c r="F866" s="28">
        <v>1937</v>
      </c>
      <c r="G866" s="28">
        <v>1967</v>
      </c>
      <c r="H866" s="46" t="s">
        <v>24</v>
      </c>
      <c r="I866" s="25">
        <v>52553</v>
      </c>
      <c r="J866" s="25">
        <v>5</v>
      </c>
      <c r="K866" s="25">
        <v>3</v>
      </c>
      <c r="L866" s="27">
        <f t="shared" si="26"/>
        <v>52553.262499999997</v>
      </c>
      <c r="M866" s="28"/>
      <c r="N866" s="28"/>
      <c r="O866" s="28"/>
    </row>
    <row r="867" spans="1:15" x14ac:dyDescent="0.35">
      <c r="A867">
        <v>22</v>
      </c>
      <c r="B867" s="21">
        <v>1922</v>
      </c>
      <c r="C867" s="28" t="s">
        <v>20</v>
      </c>
      <c r="D867" s="65" t="s">
        <v>155</v>
      </c>
      <c r="E867" s="45">
        <v>3.5</v>
      </c>
      <c r="F867" s="28">
        <v>1937</v>
      </c>
      <c r="G867" s="28">
        <v>1967</v>
      </c>
      <c r="H867" s="46" t="s">
        <v>24</v>
      </c>
      <c r="I867" s="25">
        <v>63397</v>
      </c>
      <c r="J867" s="25">
        <v>11</v>
      </c>
      <c r="K867" s="25">
        <v>9</v>
      </c>
      <c r="L867" s="27">
        <f t="shared" si="26"/>
        <v>63397.587500000001</v>
      </c>
      <c r="M867" s="28"/>
      <c r="N867" s="28"/>
      <c r="O867" s="28"/>
    </row>
    <row r="868" spans="1:15" x14ac:dyDescent="0.35">
      <c r="A868">
        <v>31</v>
      </c>
      <c r="B868" s="21">
        <v>1923</v>
      </c>
      <c r="C868" s="28" t="s">
        <v>20</v>
      </c>
      <c r="D868" s="65" t="s">
        <v>155</v>
      </c>
      <c r="E868" s="45">
        <v>3.5</v>
      </c>
      <c r="F868" s="28">
        <v>1937</v>
      </c>
      <c r="G868" s="28">
        <v>1967</v>
      </c>
      <c r="H868" s="24" t="s">
        <v>24</v>
      </c>
      <c r="I868" s="25">
        <v>67568</v>
      </c>
      <c r="J868" s="25">
        <v>9</v>
      </c>
      <c r="K868" s="25">
        <v>8</v>
      </c>
      <c r="L868" s="27">
        <f t="shared" si="26"/>
        <v>67568.483333333337</v>
      </c>
      <c r="M868" s="28"/>
      <c r="N868" s="28"/>
      <c r="O868" s="28"/>
    </row>
    <row r="869" spans="1:15" x14ac:dyDescent="0.35">
      <c r="A869">
        <v>33</v>
      </c>
      <c r="B869" s="21">
        <v>1923</v>
      </c>
      <c r="C869" s="28" t="s">
        <v>20</v>
      </c>
      <c r="D869" s="65" t="s">
        <v>155</v>
      </c>
      <c r="E869" s="45">
        <v>6</v>
      </c>
      <c r="F869" s="28">
        <v>1936</v>
      </c>
      <c r="G869" s="28">
        <v>1951</v>
      </c>
      <c r="H869" s="24" t="s">
        <v>24</v>
      </c>
      <c r="I869" s="25">
        <v>27000</v>
      </c>
      <c r="J869" s="25">
        <v>0</v>
      </c>
      <c r="K869" s="25">
        <v>0</v>
      </c>
      <c r="L869" s="27">
        <f t="shared" si="26"/>
        <v>27000</v>
      </c>
      <c r="M869" s="28"/>
      <c r="N869" s="28"/>
      <c r="O869" s="28"/>
    </row>
    <row r="870" spans="1:15" x14ac:dyDescent="0.35">
      <c r="A870">
        <v>42</v>
      </c>
      <c r="B870" s="21">
        <v>1924</v>
      </c>
      <c r="C870" s="28" t="s">
        <v>20</v>
      </c>
      <c r="D870" s="65" t="s">
        <v>155</v>
      </c>
      <c r="E870" s="45">
        <v>3.5</v>
      </c>
      <c r="F870" s="28">
        <v>1937</v>
      </c>
      <c r="G870" s="28">
        <v>1967</v>
      </c>
      <c r="H870" s="24" t="s">
        <v>24</v>
      </c>
      <c r="I870" s="25">
        <v>65065</v>
      </c>
      <c r="J870" s="25">
        <v>18</v>
      </c>
      <c r="K870" s="25">
        <v>11</v>
      </c>
      <c r="L870" s="27">
        <f t="shared" si="26"/>
        <v>65065.945833333331</v>
      </c>
      <c r="M870" s="28"/>
      <c r="N870" s="28"/>
      <c r="O870" s="28"/>
    </row>
    <row r="871" spans="1:15" x14ac:dyDescent="0.35">
      <c r="A871">
        <v>44</v>
      </c>
      <c r="B871" s="21">
        <v>1924</v>
      </c>
      <c r="C871" s="28" t="s">
        <v>20</v>
      </c>
      <c r="D871" s="65" t="s">
        <v>155</v>
      </c>
      <c r="E871" s="45">
        <v>6</v>
      </c>
      <c r="F871" s="28">
        <v>1936</v>
      </c>
      <c r="G871" s="28">
        <v>1951</v>
      </c>
      <c r="H871" s="24" t="s">
        <v>24</v>
      </c>
      <c r="I871" s="25">
        <v>27000</v>
      </c>
      <c r="J871" s="25">
        <v>0</v>
      </c>
      <c r="K871" s="25">
        <v>0</v>
      </c>
      <c r="L871" s="27">
        <f t="shared" si="26"/>
        <v>27000</v>
      </c>
      <c r="M871" s="28"/>
      <c r="N871" s="28"/>
      <c r="O871" s="28"/>
    </row>
    <row r="872" spans="1:15" x14ac:dyDescent="0.35">
      <c r="A872">
        <v>56</v>
      </c>
      <c r="B872" s="21">
        <v>1925</v>
      </c>
      <c r="C872" s="28" t="s">
        <v>20</v>
      </c>
      <c r="D872" s="65" t="s">
        <v>155</v>
      </c>
      <c r="E872" s="45">
        <v>3.5</v>
      </c>
      <c r="F872" s="28">
        <v>1937</v>
      </c>
      <c r="G872" s="28">
        <v>1967</v>
      </c>
      <c r="H872" s="24" t="s">
        <v>24</v>
      </c>
      <c r="I872" s="25">
        <v>62563</v>
      </c>
      <c r="J872" s="25">
        <v>8</v>
      </c>
      <c r="K872" s="25">
        <v>2</v>
      </c>
      <c r="L872" s="27">
        <f t="shared" si="26"/>
        <v>62563.408333333333</v>
      </c>
      <c r="M872" s="28"/>
      <c r="N872" s="28"/>
      <c r="O872" s="28"/>
    </row>
    <row r="873" spans="1:15" x14ac:dyDescent="0.35">
      <c r="A873">
        <v>58</v>
      </c>
      <c r="B873" s="21">
        <v>1925</v>
      </c>
      <c r="C873" s="28" t="s">
        <v>20</v>
      </c>
      <c r="D873" s="65" t="s">
        <v>155</v>
      </c>
      <c r="E873" s="45">
        <v>6</v>
      </c>
      <c r="F873" s="28">
        <v>1936</v>
      </c>
      <c r="G873" s="28">
        <v>1951</v>
      </c>
      <c r="H873" s="24" t="s">
        <v>24</v>
      </c>
      <c r="I873" s="25">
        <v>26500</v>
      </c>
      <c r="J873" s="25">
        <v>0</v>
      </c>
      <c r="K873" s="25">
        <v>0</v>
      </c>
      <c r="L873" s="27">
        <f t="shared" si="26"/>
        <v>26500</v>
      </c>
      <c r="M873" s="28"/>
      <c r="N873" s="28"/>
      <c r="O873" s="28"/>
    </row>
    <row r="874" spans="1:15" x14ac:dyDescent="0.35">
      <c r="A874">
        <v>71</v>
      </c>
      <c r="B874" s="21">
        <v>1926</v>
      </c>
      <c r="C874" s="28" t="s">
        <v>20</v>
      </c>
      <c r="D874" s="65" t="s">
        <v>155</v>
      </c>
      <c r="E874" s="45">
        <v>3.5</v>
      </c>
      <c r="F874" s="28">
        <v>1937</v>
      </c>
      <c r="G874" s="28">
        <v>1967</v>
      </c>
      <c r="H874" s="24" t="s">
        <v>24</v>
      </c>
      <c r="I874" s="25">
        <v>63397</v>
      </c>
      <c r="J874" s="25">
        <v>11</v>
      </c>
      <c r="K874" s="25">
        <v>9</v>
      </c>
      <c r="L874" s="27">
        <f t="shared" si="26"/>
        <v>63397.587500000001</v>
      </c>
      <c r="M874" s="28"/>
      <c r="N874" s="28"/>
      <c r="O874" s="28"/>
    </row>
    <row r="875" spans="1:15" x14ac:dyDescent="0.35">
      <c r="A875">
        <v>73</v>
      </c>
      <c r="B875" s="21">
        <v>1926</v>
      </c>
      <c r="C875" s="28" t="s">
        <v>20</v>
      </c>
      <c r="D875" s="65" t="s">
        <v>155</v>
      </c>
      <c r="E875" s="45">
        <v>6</v>
      </c>
      <c r="F875" s="28">
        <v>1936</v>
      </c>
      <c r="G875" s="28">
        <v>1951</v>
      </c>
      <c r="H875" s="24" t="s">
        <v>24</v>
      </c>
      <c r="I875" s="25">
        <v>26500</v>
      </c>
      <c r="J875" s="25">
        <v>0</v>
      </c>
      <c r="K875" s="25">
        <v>0</v>
      </c>
      <c r="L875" s="27">
        <f t="shared" si="26"/>
        <v>26500</v>
      </c>
      <c r="M875" s="28"/>
      <c r="N875" s="28"/>
      <c r="O875" s="28"/>
    </row>
    <row r="876" spans="1:15" x14ac:dyDescent="0.35">
      <c r="A876">
        <v>86</v>
      </c>
      <c r="B876" s="21">
        <v>1927</v>
      </c>
      <c r="C876" s="28" t="s">
        <v>20</v>
      </c>
      <c r="D876" s="65" t="s">
        <v>155</v>
      </c>
      <c r="E876" s="45">
        <v>3.5</v>
      </c>
      <c r="F876" s="28">
        <v>1937</v>
      </c>
      <c r="G876" s="28">
        <v>1967</v>
      </c>
      <c r="H876" s="24" t="s">
        <v>24</v>
      </c>
      <c r="I876" s="25">
        <v>63397</v>
      </c>
      <c r="J876" s="25">
        <v>11</v>
      </c>
      <c r="K876" s="25">
        <v>9</v>
      </c>
      <c r="L876" s="27">
        <f t="shared" si="26"/>
        <v>63397.587500000001</v>
      </c>
      <c r="M876" s="28"/>
      <c r="N876" s="28"/>
      <c r="O876" s="28"/>
    </row>
    <row r="877" spans="1:15" x14ac:dyDescent="0.35">
      <c r="A877">
        <v>88</v>
      </c>
      <c r="B877" s="21">
        <v>1927</v>
      </c>
      <c r="C877" s="28" t="s">
        <v>20</v>
      </c>
      <c r="D877" s="65" t="s">
        <v>155</v>
      </c>
      <c r="E877" s="45">
        <v>6</v>
      </c>
      <c r="F877" s="28">
        <v>1936</v>
      </c>
      <c r="G877" s="28">
        <v>1951</v>
      </c>
      <c r="H877" s="24" t="s">
        <v>24</v>
      </c>
      <c r="I877" s="25">
        <v>26500</v>
      </c>
      <c r="J877" s="25">
        <v>0</v>
      </c>
      <c r="K877" s="25">
        <v>0</v>
      </c>
      <c r="L877" s="27">
        <f t="shared" si="26"/>
        <v>26500</v>
      </c>
      <c r="M877" s="28"/>
      <c r="N877" s="28"/>
      <c r="O877" s="28"/>
    </row>
    <row r="878" spans="1:15" x14ac:dyDescent="0.35">
      <c r="A878">
        <v>103</v>
      </c>
      <c r="B878" s="21">
        <v>1928</v>
      </c>
      <c r="C878" s="28" t="s">
        <v>20</v>
      </c>
      <c r="D878" s="65" t="s">
        <v>155</v>
      </c>
      <c r="E878" s="45">
        <v>3.5</v>
      </c>
      <c r="F878" s="28">
        <v>1937</v>
      </c>
      <c r="G878" s="28">
        <v>1967</v>
      </c>
      <c r="H878" s="24" t="s">
        <v>24</v>
      </c>
      <c r="I878" s="25">
        <v>64231</v>
      </c>
      <c r="J878" s="25">
        <v>15</v>
      </c>
      <c r="K878" s="25">
        <v>4</v>
      </c>
      <c r="L878" s="27">
        <f t="shared" si="26"/>
        <v>64231.76666666667</v>
      </c>
      <c r="M878" s="28"/>
      <c r="N878" s="28"/>
      <c r="O878" s="28"/>
    </row>
    <row r="879" spans="1:15" x14ac:dyDescent="0.35">
      <c r="A879">
        <v>105</v>
      </c>
      <c r="B879" s="21">
        <v>1928</v>
      </c>
      <c r="C879" s="28" t="s">
        <v>20</v>
      </c>
      <c r="D879" s="65" t="s">
        <v>155</v>
      </c>
      <c r="E879" s="45">
        <v>6</v>
      </c>
      <c r="F879" s="28">
        <v>1936</v>
      </c>
      <c r="G879" s="28">
        <v>1951</v>
      </c>
      <c r="H879" s="24" t="s">
        <v>24</v>
      </c>
      <c r="I879" s="25">
        <v>26500</v>
      </c>
      <c r="J879" s="25">
        <v>0</v>
      </c>
      <c r="K879" s="25">
        <v>0</v>
      </c>
      <c r="L879" s="27">
        <f t="shared" si="26"/>
        <v>26500</v>
      </c>
      <c r="M879" s="28"/>
      <c r="N879" s="28"/>
      <c r="O879" s="28"/>
    </row>
    <row r="880" spans="1:15" x14ac:dyDescent="0.35">
      <c r="A880">
        <v>154</v>
      </c>
      <c r="B880" s="21">
        <v>1929</v>
      </c>
      <c r="C880" s="28" t="s">
        <v>42</v>
      </c>
      <c r="D880" s="65" t="s">
        <v>155</v>
      </c>
      <c r="E880" s="45">
        <v>3.5</v>
      </c>
      <c r="F880" s="28">
        <v>1937</v>
      </c>
      <c r="G880" s="28">
        <v>1967</v>
      </c>
      <c r="H880" s="24" t="s">
        <v>24</v>
      </c>
      <c r="I880" s="25">
        <v>63397</v>
      </c>
      <c r="J880" s="25">
        <v>11</v>
      </c>
      <c r="K880" s="25">
        <v>9</v>
      </c>
      <c r="L880" s="27">
        <f t="shared" si="26"/>
        <v>63397.587500000001</v>
      </c>
      <c r="M880" s="28"/>
      <c r="N880" s="28"/>
      <c r="O880" s="28"/>
    </row>
    <row r="881" spans="1:15" x14ac:dyDescent="0.35">
      <c r="A881">
        <v>155</v>
      </c>
      <c r="B881" s="21">
        <v>1929</v>
      </c>
      <c r="C881" s="28" t="s">
        <v>42</v>
      </c>
      <c r="D881" s="65" t="s">
        <v>155</v>
      </c>
      <c r="E881" s="45">
        <v>3.5</v>
      </c>
      <c r="F881" s="28">
        <v>1937</v>
      </c>
      <c r="G881" s="28">
        <v>1967</v>
      </c>
      <c r="H881" s="24" t="s">
        <v>24</v>
      </c>
      <c r="I881" s="25">
        <v>12160</v>
      </c>
      <c r="J881" s="25">
        <v>0</v>
      </c>
      <c r="K881" s="25">
        <v>0</v>
      </c>
      <c r="L881" s="27">
        <f t="shared" si="26"/>
        <v>12160</v>
      </c>
      <c r="M881" s="28"/>
      <c r="N881" s="28"/>
      <c r="O881" s="28"/>
    </row>
    <row r="882" spans="1:15" x14ac:dyDescent="0.35">
      <c r="A882">
        <v>156</v>
      </c>
      <c r="B882" s="21">
        <v>1929</v>
      </c>
      <c r="C882" s="28" t="s">
        <v>42</v>
      </c>
      <c r="D882" s="65" t="s">
        <v>155</v>
      </c>
      <c r="E882" s="45">
        <v>6</v>
      </c>
      <c r="F882" s="28">
        <v>1936</v>
      </c>
      <c r="G882" s="28">
        <v>1951</v>
      </c>
      <c r="H882" s="24" t="s">
        <v>24</v>
      </c>
      <c r="I882" s="25">
        <v>26000</v>
      </c>
      <c r="J882" s="25">
        <v>0</v>
      </c>
      <c r="K882" s="25">
        <v>0</v>
      </c>
      <c r="L882" s="27">
        <f t="shared" si="26"/>
        <v>26000</v>
      </c>
      <c r="M882" s="28"/>
      <c r="N882" s="28"/>
      <c r="O882" s="28"/>
    </row>
    <row r="883" spans="1:15" x14ac:dyDescent="0.35">
      <c r="A883">
        <v>157</v>
      </c>
      <c r="B883" s="21">
        <v>1929</v>
      </c>
      <c r="C883" s="28" t="s">
        <v>42</v>
      </c>
      <c r="D883" s="65" t="s">
        <v>155</v>
      </c>
      <c r="E883" s="45">
        <v>4</v>
      </c>
      <c r="F883" s="28">
        <v>1935</v>
      </c>
      <c r="G883" s="28">
        <v>1945</v>
      </c>
      <c r="H883" s="24" t="s">
        <v>24</v>
      </c>
      <c r="I883" s="25">
        <v>19928</v>
      </c>
      <c r="J883" s="25">
        <v>0</v>
      </c>
      <c r="K883" s="25">
        <v>0</v>
      </c>
      <c r="L883" s="27">
        <f t="shared" si="26"/>
        <v>19928</v>
      </c>
      <c r="M883" s="28"/>
      <c r="N883" s="28"/>
      <c r="O883" s="28"/>
    </row>
    <row r="884" spans="1:15" x14ac:dyDescent="0.35">
      <c r="A884">
        <v>194</v>
      </c>
      <c r="B884" s="21">
        <v>1930</v>
      </c>
      <c r="C884" s="28" t="s">
        <v>42</v>
      </c>
      <c r="D884" s="65" t="s">
        <v>155</v>
      </c>
      <c r="E884" s="45">
        <v>3.5</v>
      </c>
      <c r="F884" s="28">
        <v>1937</v>
      </c>
      <c r="G884" s="28">
        <v>1967</v>
      </c>
      <c r="H884" s="24" t="s">
        <v>24</v>
      </c>
      <c r="I884" s="25">
        <v>65065</v>
      </c>
      <c r="J884" s="25">
        <v>18</v>
      </c>
      <c r="K884" s="25">
        <v>11</v>
      </c>
      <c r="L884" s="27">
        <f t="shared" si="26"/>
        <v>65065.945833333331</v>
      </c>
      <c r="M884" s="28"/>
      <c r="N884" s="28"/>
      <c r="O884" s="28"/>
    </row>
    <row r="885" spans="1:15" x14ac:dyDescent="0.35">
      <c r="A885">
        <v>195</v>
      </c>
      <c r="B885" s="21">
        <v>1930</v>
      </c>
      <c r="C885" s="28" t="s">
        <v>42</v>
      </c>
      <c r="D885" s="65" t="s">
        <v>155</v>
      </c>
      <c r="E885" s="45">
        <v>3.5</v>
      </c>
      <c r="F885" s="28">
        <v>1937</v>
      </c>
      <c r="G885" s="28">
        <v>1967</v>
      </c>
      <c r="H885" s="24" t="s">
        <v>24</v>
      </c>
      <c r="I885" s="25">
        <v>12480</v>
      </c>
      <c r="J885" s="25">
        <v>0</v>
      </c>
      <c r="K885" s="25">
        <v>0</v>
      </c>
      <c r="L885" s="27">
        <f t="shared" si="26"/>
        <v>12480</v>
      </c>
      <c r="M885" s="28"/>
      <c r="N885" s="28"/>
      <c r="O885" s="28"/>
    </row>
    <row r="886" spans="1:15" x14ac:dyDescent="0.35">
      <c r="A886">
        <v>196</v>
      </c>
      <c r="B886" s="21">
        <v>1930</v>
      </c>
      <c r="C886" s="28" t="s">
        <v>42</v>
      </c>
      <c r="D886" s="65" t="s">
        <v>155</v>
      </c>
      <c r="E886" s="45">
        <v>6</v>
      </c>
      <c r="F886" s="28">
        <v>1936</v>
      </c>
      <c r="G886" s="28">
        <v>1951</v>
      </c>
      <c r="H886" s="24" t="s">
        <v>24</v>
      </c>
      <c r="I886" s="25">
        <v>26250</v>
      </c>
      <c r="J886" s="25">
        <v>0</v>
      </c>
      <c r="K886" s="25">
        <v>0</v>
      </c>
      <c r="L886" s="27">
        <f t="shared" si="26"/>
        <v>26250</v>
      </c>
      <c r="M886" s="28"/>
      <c r="N886" s="28"/>
      <c r="O886" s="28"/>
    </row>
    <row r="887" spans="1:15" x14ac:dyDescent="0.35">
      <c r="A887">
        <v>197</v>
      </c>
      <c r="B887" s="21">
        <v>1930</v>
      </c>
      <c r="C887" s="28" t="s">
        <v>42</v>
      </c>
      <c r="D887" s="65" t="s">
        <v>155</v>
      </c>
      <c r="E887" s="45">
        <v>4</v>
      </c>
      <c r="F887" s="28">
        <v>1935</v>
      </c>
      <c r="G887" s="28">
        <v>1945</v>
      </c>
      <c r="H887" s="24" t="s">
        <v>24</v>
      </c>
      <c r="I887" s="25">
        <v>20140</v>
      </c>
      <c r="J887" s="25">
        <v>0</v>
      </c>
      <c r="K887" s="25">
        <v>0</v>
      </c>
      <c r="L887" s="27">
        <f t="shared" si="26"/>
        <v>20140</v>
      </c>
      <c r="M887" s="28"/>
      <c r="N887" s="28"/>
      <c r="O887" s="28"/>
    </row>
    <row r="888" spans="1:15" x14ac:dyDescent="0.35">
      <c r="A888">
        <v>224</v>
      </c>
      <c r="B888" s="21">
        <v>1931</v>
      </c>
      <c r="C888" s="28" t="s">
        <v>42</v>
      </c>
      <c r="D888" s="65" t="s">
        <v>155</v>
      </c>
      <c r="E888" s="45">
        <v>3.5</v>
      </c>
      <c r="F888" s="28">
        <v>1937</v>
      </c>
      <c r="G888" s="28">
        <v>1967</v>
      </c>
      <c r="H888" s="24" t="s">
        <v>24</v>
      </c>
      <c r="I888" s="25">
        <v>29377</v>
      </c>
      <c r="J888" s="25">
        <v>11</v>
      </c>
      <c r="K888" s="25">
        <v>3</v>
      </c>
      <c r="L888" s="27">
        <f t="shared" si="26"/>
        <v>29377.5625</v>
      </c>
      <c r="M888" s="28"/>
      <c r="N888" s="28"/>
      <c r="O888" s="28"/>
    </row>
    <row r="889" spans="1:15" x14ac:dyDescent="0.35">
      <c r="A889">
        <v>225</v>
      </c>
      <c r="B889" s="21">
        <v>1931</v>
      </c>
      <c r="C889" s="28" t="s">
        <v>42</v>
      </c>
      <c r="D889" s="65" t="s">
        <v>155</v>
      </c>
      <c r="E889" s="45">
        <v>6</v>
      </c>
      <c r="F889" s="28">
        <v>1936</v>
      </c>
      <c r="G889" s="28">
        <v>1951</v>
      </c>
      <c r="H889" s="24" t="s">
        <v>24</v>
      </c>
      <c r="I889" s="25">
        <v>26250</v>
      </c>
      <c r="J889" s="25">
        <v>0</v>
      </c>
      <c r="K889" s="25">
        <v>0</v>
      </c>
      <c r="L889" s="27">
        <f t="shared" si="26"/>
        <v>26250</v>
      </c>
      <c r="M889" s="28"/>
      <c r="N889" s="28"/>
      <c r="O889" s="28"/>
    </row>
    <row r="890" spans="1:15" x14ac:dyDescent="0.35">
      <c r="A890">
        <v>226</v>
      </c>
      <c r="B890" s="21">
        <v>1931</v>
      </c>
      <c r="C890" s="28" t="s">
        <v>42</v>
      </c>
      <c r="D890" s="65" t="s">
        <v>155</v>
      </c>
      <c r="E890" s="45">
        <v>4</v>
      </c>
      <c r="F890" s="28">
        <v>1935</v>
      </c>
      <c r="G890" s="28">
        <v>1945</v>
      </c>
      <c r="H890" s="24" t="s">
        <v>24</v>
      </c>
      <c r="I890" s="25">
        <v>20988</v>
      </c>
      <c r="J890" s="25">
        <v>0</v>
      </c>
      <c r="K890" s="25">
        <v>0</v>
      </c>
      <c r="L890" s="27">
        <f t="shared" ref="L890:L905" si="27">I890+J890/20+K890/240</f>
        <v>20988</v>
      </c>
      <c r="M890" s="28"/>
      <c r="N890" s="28"/>
      <c r="O890" s="28"/>
    </row>
    <row r="891" spans="1:15" x14ac:dyDescent="0.35">
      <c r="A891">
        <v>249</v>
      </c>
      <c r="B891" s="21">
        <v>1932</v>
      </c>
      <c r="C891" s="28" t="s">
        <v>42</v>
      </c>
      <c r="D891" s="65" t="s">
        <v>155</v>
      </c>
      <c r="E891" s="45">
        <v>6</v>
      </c>
      <c r="F891" s="28">
        <v>1936</v>
      </c>
      <c r="G891" s="28">
        <v>1951</v>
      </c>
      <c r="H891" s="24" t="s">
        <v>24</v>
      </c>
      <c r="I891" s="25">
        <v>26500</v>
      </c>
      <c r="J891" s="25">
        <v>0</v>
      </c>
      <c r="K891" s="25">
        <v>0</v>
      </c>
      <c r="L891" s="27">
        <f t="shared" si="27"/>
        <v>26500</v>
      </c>
      <c r="M891" s="28"/>
      <c r="N891" s="28"/>
      <c r="O891" s="28"/>
    </row>
    <row r="892" spans="1:15" x14ac:dyDescent="0.35">
      <c r="A892">
        <v>272</v>
      </c>
      <c r="B892" s="21">
        <v>1933</v>
      </c>
      <c r="C892" s="28" t="s">
        <v>42</v>
      </c>
      <c r="D892" s="65" t="s">
        <v>155</v>
      </c>
      <c r="E892" s="45">
        <v>6</v>
      </c>
      <c r="F892" s="28">
        <v>1936</v>
      </c>
      <c r="G892" s="28">
        <v>1951</v>
      </c>
      <c r="H892" s="24" t="s">
        <v>24</v>
      </c>
      <c r="I892" s="25">
        <v>26750</v>
      </c>
      <c r="J892" s="25">
        <v>0</v>
      </c>
      <c r="K892" s="25">
        <v>0</v>
      </c>
      <c r="L892" s="27">
        <f t="shared" si="27"/>
        <v>26750</v>
      </c>
      <c r="M892" s="28"/>
      <c r="N892" s="28"/>
      <c r="O892" s="28"/>
    </row>
    <row r="893" spans="1:15" x14ac:dyDescent="0.35">
      <c r="A893">
        <v>275</v>
      </c>
      <c r="B893" s="21">
        <v>1934</v>
      </c>
      <c r="C893" s="21" t="s">
        <v>42</v>
      </c>
      <c r="D893" s="65" t="s">
        <v>155</v>
      </c>
      <c r="E893" s="45">
        <v>6</v>
      </c>
      <c r="F893" s="21">
        <v>1936</v>
      </c>
      <c r="G893" s="21">
        <v>1951</v>
      </c>
      <c r="H893" s="24" t="s">
        <v>24</v>
      </c>
      <c r="I893" s="25">
        <v>27000</v>
      </c>
      <c r="J893" s="25">
        <v>0</v>
      </c>
      <c r="K893" s="25">
        <v>0</v>
      </c>
      <c r="L893" s="27">
        <f t="shared" si="27"/>
        <v>27000</v>
      </c>
      <c r="M893" s="28"/>
      <c r="N893" s="28"/>
      <c r="O893" s="28"/>
    </row>
    <row r="894" spans="1:15" x14ac:dyDescent="0.35">
      <c r="A894">
        <v>304</v>
      </c>
      <c r="B894" s="21">
        <v>1935</v>
      </c>
      <c r="C894" s="21" t="s">
        <v>42</v>
      </c>
      <c r="D894" s="65" t="s">
        <v>155</v>
      </c>
      <c r="E894" s="45">
        <v>6</v>
      </c>
      <c r="F894" s="21">
        <v>1936</v>
      </c>
      <c r="G894" s="21">
        <v>1951</v>
      </c>
      <c r="H894" s="24" t="s">
        <v>24</v>
      </c>
      <c r="I894" s="25">
        <v>26500</v>
      </c>
      <c r="J894" s="25">
        <v>0</v>
      </c>
      <c r="K894" s="25">
        <v>0</v>
      </c>
      <c r="L894" s="27">
        <f t="shared" si="27"/>
        <v>26500</v>
      </c>
      <c r="M894" s="28"/>
      <c r="N894" s="28"/>
      <c r="O894" s="28"/>
    </row>
    <row r="895" spans="1:15" x14ac:dyDescent="0.35">
      <c r="A895">
        <v>333</v>
      </c>
      <c r="B895" s="21">
        <v>1936</v>
      </c>
      <c r="C895" s="21" t="s">
        <v>42</v>
      </c>
      <c r="D895" s="65" t="s">
        <v>155</v>
      </c>
      <c r="E895" s="45">
        <v>6</v>
      </c>
      <c r="F895" s="21">
        <v>1936</v>
      </c>
      <c r="G895" s="21">
        <v>1951</v>
      </c>
      <c r="H895" s="24" t="s">
        <v>24</v>
      </c>
      <c r="I895" s="25">
        <v>25500</v>
      </c>
      <c r="J895" s="25">
        <v>0</v>
      </c>
      <c r="K895" s="25">
        <v>0</v>
      </c>
      <c r="L895" s="27">
        <f t="shared" si="27"/>
        <v>25500</v>
      </c>
      <c r="M895" s="28"/>
      <c r="N895" s="28"/>
      <c r="O895" s="28"/>
    </row>
    <row r="896" spans="1:15" x14ac:dyDescent="0.35">
      <c r="A896">
        <v>863</v>
      </c>
      <c r="B896" s="21">
        <v>1957</v>
      </c>
      <c r="C896" s="21" t="s">
        <v>74</v>
      </c>
      <c r="D896" s="65" t="s">
        <v>169</v>
      </c>
      <c r="E896" s="38">
        <v>5.5</v>
      </c>
      <c r="F896" s="21">
        <v>1975</v>
      </c>
      <c r="G896" s="21">
        <v>1979</v>
      </c>
      <c r="H896" s="24" t="s">
        <v>24</v>
      </c>
      <c r="I896" s="47">
        <v>947268</v>
      </c>
      <c r="J896" s="25">
        <v>0</v>
      </c>
      <c r="K896" s="25">
        <v>0</v>
      </c>
      <c r="L896" s="27">
        <f t="shared" si="27"/>
        <v>947268</v>
      </c>
      <c r="M896" s="28"/>
      <c r="N896" s="28"/>
      <c r="O896" s="28"/>
    </row>
    <row r="897" spans="1:15" x14ac:dyDescent="0.35">
      <c r="A897">
        <v>885</v>
      </c>
      <c r="B897" s="21">
        <v>1958</v>
      </c>
      <c r="C897" s="21" t="s">
        <v>74</v>
      </c>
      <c r="D897" s="65" t="s">
        <v>169</v>
      </c>
      <c r="E897" s="38">
        <v>5.5</v>
      </c>
      <c r="F897" s="21">
        <v>1975</v>
      </c>
      <c r="G897" s="21">
        <v>1979</v>
      </c>
      <c r="H897" s="24" t="s">
        <v>24</v>
      </c>
      <c r="I897" s="47">
        <v>790020</v>
      </c>
      <c r="J897" s="25">
        <v>0</v>
      </c>
      <c r="K897" s="25">
        <v>0</v>
      </c>
      <c r="L897" s="27">
        <f t="shared" si="27"/>
        <v>790020</v>
      </c>
      <c r="M897" s="28"/>
      <c r="N897" s="28"/>
      <c r="O897" s="28"/>
    </row>
    <row r="898" spans="1:15" x14ac:dyDescent="0.35">
      <c r="A898">
        <v>904</v>
      </c>
      <c r="B898" s="21">
        <v>1959</v>
      </c>
      <c r="C898" s="21" t="s">
        <v>74</v>
      </c>
      <c r="D898" s="65" t="s">
        <v>169</v>
      </c>
      <c r="E898" s="38">
        <v>6.25</v>
      </c>
      <c r="F898" s="21">
        <v>1966</v>
      </c>
      <c r="G898" s="21">
        <v>1967</v>
      </c>
      <c r="H898" s="24" t="s">
        <v>24</v>
      </c>
      <c r="I898" s="47">
        <v>253750</v>
      </c>
      <c r="J898" s="25">
        <v>0</v>
      </c>
      <c r="K898" s="25">
        <v>0</v>
      </c>
      <c r="L898" s="27">
        <f t="shared" si="27"/>
        <v>253750</v>
      </c>
      <c r="M898" s="28"/>
      <c r="N898" s="28"/>
      <c r="O898" s="28"/>
    </row>
    <row r="899" spans="1:15" x14ac:dyDescent="0.35">
      <c r="A899">
        <v>908</v>
      </c>
      <c r="B899" s="21">
        <v>1959</v>
      </c>
      <c r="C899" s="21" t="s">
        <v>74</v>
      </c>
      <c r="D899" s="65" t="s">
        <v>169</v>
      </c>
      <c r="E899" s="38">
        <v>5.5</v>
      </c>
      <c r="F899" s="21">
        <v>1975</v>
      </c>
      <c r="G899" s="21">
        <v>1979</v>
      </c>
      <c r="H899" s="24" t="s">
        <v>24</v>
      </c>
      <c r="I899" s="47">
        <v>775467</v>
      </c>
      <c r="J899" s="25">
        <v>0</v>
      </c>
      <c r="K899" s="25">
        <v>0</v>
      </c>
      <c r="L899" s="27">
        <f t="shared" si="27"/>
        <v>775467</v>
      </c>
      <c r="M899" s="28"/>
      <c r="N899" s="28"/>
      <c r="O899" s="28"/>
    </row>
    <row r="900" spans="1:15" x14ac:dyDescent="0.35">
      <c r="A900">
        <v>932</v>
      </c>
      <c r="B900" s="21">
        <v>1960</v>
      </c>
      <c r="C900" s="21" t="s">
        <v>74</v>
      </c>
      <c r="D900" s="65" t="s">
        <v>169</v>
      </c>
      <c r="E900" s="38">
        <v>6.25</v>
      </c>
      <c r="F900" s="21">
        <v>1966</v>
      </c>
      <c r="G900" s="21">
        <v>1967</v>
      </c>
      <c r="H900" s="24" t="s">
        <v>24</v>
      </c>
      <c r="I900" s="47">
        <v>245625</v>
      </c>
      <c r="J900" s="25">
        <v>0</v>
      </c>
      <c r="K900" s="25">
        <v>0</v>
      </c>
      <c r="L900" s="27">
        <f t="shared" si="27"/>
        <v>245625</v>
      </c>
      <c r="M900" s="28"/>
      <c r="N900" s="28"/>
      <c r="O900" s="28"/>
    </row>
    <row r="901" spans="1:15" x14ac:dyDescent="0.35">
      <c r="A901">
        <v>933</v>
      </c>
      <c r="B901" s="21">
        <v>1960</v>
      </c>
      <c r="C901" s="21" t="s">
        <v>74</v>
      </c>
      <c r="D901" s="65" t="s">
        <v>169</v>
      </c>
      <c r="E901" s="38">
        <v>6.5</v>
      </c>
      <c r="F901" s="21">
        <v>1967</v>
      </c>
      <c r="G901" s="21">
        <v>1968</v>
      </c>
      <c r="H901" s="24" t="s">
        <v>24</v>
      </c>
      <c r="I901" s="47">
        <v>988819</v>
      </c>
      <c r="J901" s="25">
        <v>10</v>
      </c>
      <c r="K901" s="25">
        <v>0</v>
      </c>
      <c r="L901" s="27">
        <f t="shared" si="27"/>
        <v>988819.5</v>
      </c>
      <c r="M901" s="28"/>
      <c r="N901" s="28"/>
      <c r="O901" s="28"/>
    </row>
    <row r="902" spans="1:15" x14ac:dyDescent="0.35">
      <c r="A902">
        <v>934</v>
      </c>
      <c r="B902" s="21">
        <v>1960</v>
      </c>
      <c r="C902" s="21" t="s">
        <v>74</v>
      </c>
      <c r="D902" s="65" t="s">
        <v>169</v>
      </c>
      <c r="E902" s="38">
        <v>5.5</v>
      </c>
      <c r="F902" s="21">
        <v>1975</v>
      </c>
      <c r="G902" s="21">
        <v>1979</v>
      </c>
      <c r="H902" s="24" t="s">
        <v>24</v>
      </c>
      <c r="I902" s="47">
        <v>729729</v>
      </c>
      <c r="J902" s="25">
        <v>0</v>
      </c>
      <c r="K902" s="25">
        <v>0</v>
      </c>
      <c r="L902" s="27">
        <f t="shared" si="27"/>
        <v>729729</v>
      </c>
      <c r="M902" s="28"/>
      <c r="N902" s="28"/>
      <c r="O902" s="28"/>
    </row>
    <row r="903" spans="1:15" x14ac:dyDescent="0.35">
      <c r="A903">
        <v>959</v>
      </c>
      <c r="B903" s="21">
        <v>1961</v>
      </c>
      <c r="C903" s="21" t="s">
        <v>74</v>
      </c>
      <c r="D903" s="65" t="s">
        <v>169</v>
      </c>
      <c r="E903" s="38">
        <v>6.25</v>
      </c>
      <c r="F903" s="21">
        <v>1966</v>
      </c>
      <c r="G903" s="21">
        <v>1967</v>
      </c>
      <c r="H903" s="24" t="s">
        <v>24</v>
      </c>
      <c r="I903" s="47">
        <v>242187</v>
      </c>
      <c r="J903" s="25">
        <v>10</v>
      </c>
      <c r="K903" s="25">
        <v>0</v>
      </c>
      <c r="L903" s="27">
        <f t="shared" si="27"/>
        <v>242187.5</v>
      </c>
      <c r="M903" s="28"/>
      <c r="N903" s="28"/>
      <c r="O903" s="28"/>
    </row>
    <row r="904" spans="1:15" x14ac:dyDescent="0.35">
      <c r="A904">
        <v>960</v>
      </c>
      <c r="B904" s="21">
        <v>1961</v>
      </c>
      <c r="C904" s="21" t="s">
        <v>74</v>
      </c>
      <c r="D904" s="65" t="s">
        <v>169</v>
      </c>
      <c r="E904" s="38">
        <v>6.5</v>
      </c>
      <c r="F904" s="21">
        <v>1967</v>
      </c>
      <c r="G904" s="21">
        <v>1968</v>
      </c>
      <c r="H904" s="24" t="s">
        <v>24</v>
      </c>
      <c r="I904" s="47">
        <v>972831</v>
      </c>
      <c r="J904" s="25">
        <v>2</v>
      </c>
      <c r="K904" s="25">
        <v>6</v>
      </c>
      <c r="L904" s="27">
        <f t="shared" si="27"/>
        <v>972831.125</v>
      </c>
      <c r="M904" s="28"/>
      <c r="N904" s="28"/>
      <c r="O904" s="28"/>
    </row>
    <row r="905" spans="1:15" x14ac:dyDescent="0.35">
      <c r="A905">
        <v>961</v>
      </c>
      <c r="B905" s="21">
        <v>1961</v>
      </c>
      <c r="C905" s="21" t="s">
        <v>74</v>
      </c>
      <c r="D905" s="65" t="s">
        <v>169</v>
      </c>
      <c r="E905" s="38">
        <v>5.5</v>
      </c>
      <c r="F905" s="21">
        <v>1975</v>
      </c>
      <c r="G905" s="21">
        <v>1979</v>
      </c>
      <c r="H905" s="24" t="s">
        <v>24</v>
      </c>
      <c r="I905" s="47">
        <v>709978</v>
      </c>
      <c r="J905" s="25">
        <v>10</v>
      </c>
      <c r="K905" s="25">
        <v>0</v>
      </c>
      <c r="L905" s="27">
        <f t="shared" si="27"/>
        <v>709978.5</v>
      </c>
      <c r="M905" s="28"/>
      <c r="N905" s="28"/>
      <c r="O905" s="28"/>
    </row>
    <row r="906" spans="1:15" x14ac:dyDescent="0.35">
      <c r="A906">
        <v>983</v>
      </c>
      <c r="B906" s="21">
        <v>1962</v>
      </c>
      <c r="C906" s="21" t="s">
        <v>74</v>
      </c>
      <c r="D906" s="65" t="s">
        <v>169</v>
      </c>
      <c r="E906" s="38">
        <v>6.25</v>
      </c>
      <c r="F906" s="21">
        <v>1966</v>
      </c>
      <c r="G906" s="21">
        <v>1967</v>
      </c>
      <c r="H906" s="24" t="s">
        <v>24</v>
      </c>
      <c r="I906" s="47">
        <v>234270</v>
      </c>
      <c r="J906" s="25">
        <v>0</v>
      </c>
      <c r="K906" s="25">
        <v>0</v>
      </c>
      <c r="L906" s="27">
        <f t="shared" ref="L906:L918" si="28">I906+J906/20+K906/2000</f>
        <v>234270</v>
      </c>
      <c r="M906" s="28"/>
      <c r="N906" s="28"/>
      <c r="O906" s="28"/>
    </row>
    <row r="907" spans="1:15" x14ac:dyDescent="0.35">
      <c r="A907">
        <v>984</v>
      </c>
      <c r="B907" s="21">
        <v>1962</v>
      </c>
      <c r="C907" s="21" t="s">
        <v>74</v>
      </c>
      <c r="D907" s="65" t="s">
        <v>169</v>
      </c>
      <c r="E907" s="38">
        <v>6.5</v>
      </c>
      <c r="F907" s="21">
        <v>1967</v>
      </c>
      <c r="G907" s="21">
        <v>1968</v>
      </c>
      <c r="H907" s="24" t="s">
        <v>24</v>
      </c>
      <c r="I907" s="47">
        <v>932208</v>
      </c>
      <c r="J907" s="25">
        <v>0</v>
      </c>
      <c r="K907" s="25">
        <v>0</v>
      </c>
      <c r="L907" s="27">
        <f t="shared" si="28"/>
        <v>932208</v>
      </c>
      <c r="M907" s="28"/>
      <c r="N907" s="28"/>
      <c r="O907" s="28"/>
    </row>
    <row r="908" spans="1:15" x14ac:dyDescent="0.35">
      <c r="A908">
        <v>985</v>
      </c>
      <c r="B908" s="21">
        <v>1962</v>
      </c>
      <c r="C908" s="21" t="s">
        <v>74</v>
      </c>
      <c r="D908" s="65" t="s">
        <v>169</v>
      </c>
      <c r="E908" s="38">
        <v>5.5</v>
      </c>
      <c r="F908" s="21">
        <v>1975</v>
      </c>
      <c r="G908" s="21">
        <v>1979</v>
      </c>
      <c r="H908" s="24" t="s">
        <v>24</v>
      </c>
      <c r="I908" s="47">
        <v>657040</v>
      </c>
      <c r="J908" s="25">
        <v>0</v>
      </c>
      <c r="K908" s="25">
        <v>0</v>
      </c>
      <c r="L908" s="27">
        <f t="shared" si="28"/>
        <v>657040</v>
      </c>
      <c r="M908" s="28"/>
      <c r="N908" s="28"/>
      <c r="O908" s="28"/>
    </row>
    <row r="909" spans="1:15" x14ac:dyDescent="0.35">
      <c r="A909">
        <v>1004</v>
      </c>
      <c r="B909" s="21">
        <v>1963</v>
      </c>
      <c r="C909" s="21" t="s">
        <v>74</v>
      </c>
      <c r="D909" s="65" t="s">
        <v>169</v>
      </c>
      <c r="E909" s="38">
        <v>6.25</v>
      </c>
      <c r="F909" s="21">
        <v>1966</v>
      </c>
      <c r="G909" s="21">
        <v>1967</v>
      </c>
      <c r="H909" s="24" t="s">
        <v>24</v>
      </c>
      <c r="I909" s="47">
        <v>216663</v>
      </c>
      <c r="J909" s="25">
        <v>10</v>
      </c>
      <c r="K909" s="25">
        <v>0</v>
      </c>
      <c r="L909" s="27">
        <f t="shared" si="28"/>
        <v>216663.5</v>
      </c>
      <c r="M909" s="28"/>
      <c r="N909" s="28"/>
      <c r="O909" s="28"/>
    </row>
    <row r="910" spans="1:15" x14ac:dyDescent="0.35">
      <c r="A910">
        <v>1005</v>
      </c>
      <c r="B910" s="21">
        <v>1963</v>
      </c>
      <c r="C910" s="21" t="s">
        <v>74</v>
      </c>
      <c r="D910" s="65" t="s">
        <v>169</v>
      </c>
      <c r="E910" s="38">
        <v>6.5</v>
      </c>
      <c r="F910" s="21">
        <v>1967</v>
      </c>
      <c r="G910" s="21">
        <v>1968</v>
      </c>
      <c r="H910" s="24" t="s">
        <v>24</v>
      </c>
      <c r="I910" s="47">
        <v>904443</v>
      </c>
      <c r="J910" s="25">
        <v>7</v>
      </c>
      <c r="K910" s="25">
        <v>50</v>
      </c>
      <c r="L910" s="27">
        <f t="shared" si="28"/>
        <v>904443.375</v>
      </c>
      <c r="M910" s="28"/>
      <c r="N910" s="28"/>
      <c r="O910" s="28"/>
    </row>
    <row r="911" spans="1:15" x14ac:dyDescent="0.35">
      <c r="A911">
        <v>1011</v>
      </c>
      <c r="B911" s="21">
        <v>1963</v>
      </c>
      <c r="C911" s="21" t="s">
        <v>74</v>
      </c>
      <c r="D911" s="65" t="s">
        <v>169</v>
      </c>
      <c r="E911" s="38">
        <v>5.5</v>
      </c>
      <c r="F911" s="21">
        <v>1975</v>
      </c>
      <c r="G911" s="21">
        <v>1979</v>
      </c>
      <c r="H911" s="24" t="s">
        <v>24</v>
      </c>
      <c r="I911" s="47">
        <v>626377</v>
      </c>
      <c r="J911" s="25">
        <v>10</v>
      </c>
      <c r="K911" s="25">
        <v>0</v>
      </c>
      <c r="L911" s="27">
        <f t="shared" si="28"/>
        <v>626377.5</v>
      </c>
      <c r="M911" s="28"/>
      <c r="N911" s="28"/>
      <c r="O911" s="28"/>
    </row>
    <row r="912" spans="1:15" x14ac:dyDescent="0.35">
      <c r="A912">
        <v>1017</v>
      </c>
      <c r="B912" s="21">
        <v>1964</v>
      </c>
      <c r="C912" s="21" t="s">
        <v>74</v>
      </c>
      <c r="D912" s="65" t="s">
        <v>169</v>
      </c>
      <c r="E912" s="38">
        <v>6.25</v>
      </c>
      <c r="F912" s="21">
        <v>1966</v>
      </c>
      <c r="G912" s="21">
        <v>1967</v>
      </c>
      <c r="H912" s="24" t="s">
        <v>24</v>
      </c>
      <c r="I912" s="47">
        <v>218006</v>
      </c>
      <c r="J912" s="25">
        <v>15</v>
      </c>
      <c r="K912" s="25">
        <v>50</v>
      </c>
      <c r="L912" s="27">
        <f t="shared" si="28"/>
        <v>218006.77499999999</v>
      </c>
      <c r="M912" s="28"/>
      <c r="N912" s="28"/>
      <c r="O912" s="28"/>
    </row>
    <row r="913" spans="1:15" x14ac:dyDescent="0.35">
      <c r="A913">
        <v>1018</v>
      </c>
      <c r="B913" s="21">
        <v>1964</v>
      </c>
      <c r="C913" s="21" t="s">
        <v>74</v>
      </c>
      <c r="D913" s="65" t="s">
        <v>169</v>
      </c>
      <c r="E913" s="38">
        <v>6.5</v>
      </c>
      <c r="F913" s="21">
        <v>1967</v>
      </c>
      <c r="G913" s="21">
        <v>1968</v>
      </c>
      <c r="H913" s="24" t="s">
        <v>24</v>
      </c>
      <c r="I913" s="47">
        <v>896250</v>
      </c>
      <c r="J913" s="25">
        <v>0</v>
      </c>
      <c r="K913" s="25">
        <v>0</v>
      </c>
      <c r="L913" s="27">
        <f t="shared" si="28"/>
        <v>896250</v>
      </c>
      <c r="M913" s="28"/>
      <c r="N913" s="28"/>
      <c r="O913" s="28"/>
    </row>
    <row r="914" spans="1:15" x14ac:dyDescent="0.35">
      <c r="A914">
        <v>1024</v>
      </c>
      <c r="B914" s="21">
        <v>1964</v>
      </c>
      <c r="C914" s="21" t="s">
        <v>74</v>
      </c>
      <c r="D914" s="65" t="s">
        <v>169</v>
      </c>
      <c r="E914" s="38">
        <v>5.5</v>
      </c>
      <c r="F914" s="21">
        <v>1975</v>
      </c>
      <c r="G914" s="21">
        <v>1979</v>
      </c>
      <c r="H914" s="24" t="s">
        <v>24</v>
      </c>
      <c r="I914" s="47">
        <v>771599</v>
      </c>
      <c r="J914" s="25">
        <v>15</v>
      </c>
      <c r="K914" s="25">
        <v>0</v>
      </c>
      <c r="L914" s="27">
        <f t="shared" si="28"/>
        <v>771599.75</v>
      </c>
      <c r="M914" s="28"/>
      <c r="N914" s="28"/>
      <c r="O914" s="28"/>
    </row>
    <row r="915" spans="1:15" x14ac:dyDescent="0.35">
      <c r="A915">
        <v>1030</v>
      </c>
      <c r="B915" s="21">
        <v>1965</v>
      </c>
      <c r="C915" s="21" t="s">
        <v>74</v>
      </c>
      <c r="D915" s="65" t="s">
        <v>169</v>
      </c>
      <c r="E915" s="38">
        <v>6.25</v>
      </c>
      <c r="F915" s="21">
        <v>1966</v>
      </c>
      <c r="G915" s="21">
        <v>1967</v>
      </c>
      <c r="H915" s="24" t="s">
        <v>24</v>
      </c>
      <c r="I915" s="47">
        <v>168720</v>
      </c>
      <c r="J915" s="25">
        <v>0</v>
      </c>
      <c r="K915" s="25">
        <v>0</v>
      </c>
      <c r="L915" s="27">
        <f t="shared" si="28"/>
        <v>168720</v>
      </c>
      <c r="M915" s="28"/>
      <c r="N915" s="28"/>
      <c r="O915" s="28"/>
    </row>
    <row r="916" spans="1:15" x14ac:dyDescent="0.35">
      <c r="A916">
        <v>1031</v>
      </c>
      <c r="B916" s="21">
        <v>1965</v>
      </c>
      <c r="C916" s="21" t="s">
        <v>74</v>
      </c>
      <c r="D916" s="65" t="s">
        <v>169</v>
      </c>
      <c r="E916" s="38">
        <v>6.5</v>
      </c>
      <c r="F916" s="21">
        <v>1967</v>
      </c>
      <c r="G916" s="21">
        <v>1968</v>
      </c>
      <c r="H916" s="24" t="s">
        <v>24</v>
      </c>
      <c r="I916" s="47">
        <v>803253</v>
      </c>
      <c r="J916" s="25">
        <v>15</v>
      </c>
      <c r="K916" s="25">
        <v>0</v>
      </c>
      <c r="L916" s="27">
        <f t="shared" si="28"/>
        <v>803253.75</v>
      </c>
      <c r="M916" s="28"/>
      <c r="N916" s="28"/>
      <c r="O916" s="28"/>
    </row>
    <row r="917" spans="1:15" x14ac:dyDescent="0.35">
      <c r="A917">
        <v>1037</v>
      </c>
      <c r="B917" s="21">
        <v>1965</v>
      </c>
      <c r="C917" s="21" t="s">
        <v>74</v>
      </c>
      <c r="D917" s="65" t="s">
        <v>169</v>
      </c>
      <c r="E917" s="38">
        <v>5.5</v>
      </c>
      <c r="F917" s="21">
        <v>1975</v>
      </c>
      <c r="G917" s="21">
        <v>1979</v>
      </c>
      <c r="H917" s="24" t="s">
        <v>24</v>
      </c>
      <c r="I917" s="47">
        <v>751348</v>
      </c>
      <c r="J917" s="25">
        <v>3</v>
      </c>
      <c r="K917" s="25">
        <v>0</v>
      </c>
      <c r="L917" s="27">
        <f t="shared" si="28"/>
        <v>751348.15</v>
      </c>
      <c r="M917" s="28"/>
      <c r="N917" s="28"/>
      <c r="O917" s="28"/>
    </row>
    <row r="918" spans="1:15" x14ac:dyDescent="0.35">
      <c r="A918">
        <v>1045</v>
      </c>
      <c r="B918" s="21">
        <v>1966</v>
      </c>
      <c r="C918" s="21" t="s">
        <v>74</v>
      </c>
      <c r="D918" s="65" t="s">
        <v>169</v>
      </c>
      <c r="E918" s="38">
        <v>5.5</v>
      </c>
      <c r="F918" s="21">
        <v>1975</v>
      </c>
      <c r="G918" s="21">
        <v>1979</v>
      </c>
      <c r="H918" s="24" t="s">
        <v>24</v>
      </c>
      <c r="I918" s="47">
        <v>421759</v>
      </c>
      <c r="J918" s="25">
        <v>8</v>
      </c>
      <c r="K918" s="25">
        <v>50</v>
      </c>
      <c r="L918" s="27">
        <f t="shared" si="28"/>
        <v>421759.42500000005</v>
      </c>
      <c r="M918" s="28"/>
      <c r="N918" s="28"/>
      <c r="O918" s="28"/>
    </row>
    <row r="919" spans="1:15" x14ac:dyDescent="0.35">
      <c r="A919">
        <v>126</v>
      </c>
      <c r="B919" s="21">
        <v>1929</v>
      </c>
      <c r="C919" s="28" t="s">
        <v>37</v>
      </c>
      <c r="D919" s="65" t="s">
        <v>169</v>
      </c>
      <c r="E919" s="45">
        <v>4.5</v>
      </c>
      <c r="F919" s="28">
        <v>1948</v>
      </c>
      <c r="G919" s="28">
        <v>1968</v>
      </c>
      <c r="H919" s="24" t="s">
        <v>24</v>
      </c>
      <c r="I919" s="25">
        <v>9600</v>
      </c>
      <c r="J919" s="25">
        <v>0</v>
      </c>
      <c r="K919" s="25">
        <v>0</v>
      </c>
      <c r="L919" s="27">
        <f t="shared" ref="L919:L940" si="29">I919+J919/20+K919/240</f>
        <v>9600</v>
      </c>
      <c r="M919" s="28"/>
      <c r="N919" s="28"/>
      <c r="O919" s="28"/>
    </row>
    <row r="920" spans="1:15" x14ac:dyDescent="0.35">
      <c r="A920">
        <v>166</v>
      </c>
      <c r="B920" s="21">
        <v>1930</v>
      </c>
      <c r="C920" s="28" t="s">
        <v>37</v>
      </c>
      <c r="D920" s="65" t="s">
        <v>169</v>
      </c>
      <c r="E920" s="45">
        <v>4.5</v>
      </c>
      <c r="F920" s="28">
        <v>1948</v>
      </c>
      <c r="G920" s="28">
        <v>1968</v>
      </c>
      <c r="H920" s="24" t="s">
        <v>24</v>
      </c>
      <c r="I920" s="25">
        <v>9800</v>
      </c>
      <c r="J920" s="25">
        <v>0</v>
      </c>
      <c r="K920" s="25">
        <v>0</v>
      </c>
      <c r="L920" s="27">
        <f t="shared" si="29"/>
        <v>9800</v>
      </c>
      <c r="M920" s="28"/>
      <c r="N920" s="28"/>
      <c r="O920" s="28"/>
    </row>
    <row r="921" spans="1:15" x14ac:dyDescent="0.35">
      <c r="A921">
        <v>202</v>
      </c>
      <c r="B921" s="21">
        <v>1931</v>
      </c>
      <c r="C921" s="28" t="s">
        <v>37</v>
      </c>
      <c r="D921" s="65" t="s">
        <v>169</v>
      </c>
      <c r="E921" s="45">
        <v>4.5</v>
      </c>
      <c r="F921" s="28">
        <v>1948</v>
      </c>
      <c r="G921" s="28">
        <v>1968</v>
      </c>
      <c r="H921" s="24" t="s">
        <v>24</v>
      </c>
      <c r="I921" s="25">
        <v>10100</v>
      </c>
      <c r="J921" s="25">
        <v>0</v>
      </c>
      <c r="K921" s="25">
        <v>0</v>
      </c>
      <c r="L921" s="27">
        <f t="shared" si="29"/>
        <v>10100</v>
      </c>
      <c r="M921" s="28"/>
      <c r="N921" s="28"/>
      <c r="O921" s="28"/>
    </row>
    <row r="922" spans="1:15" x14ac:dyDescent="0.35">
      <c r="A922">
        <v>229</v>
      </c>
      <c r="B922" s="21">
        <v>1932</v>
      </c>
      <c r="C922" s="28" t="s">
        <v>37</v>
      </c>
      <c r="D922" s="65" t="s">
        <v>169</v>
      </c>
      <c r="E922" s="45">
        <v>4.5</v>
      </c>
      <c r="F922" s="28">
        <v>1948</v>
      </c>
      <c r="G922" s="28">
        <v>1968</v>
      </c>
      <c r="H922" s="24" t="s">
        <v>24</v>
      </c>
      <c r="I922" s="25">
        <v>10400</v>
      </c>
      <c r="J922" s="25">
        <v>0</v>
      </c>
      <c r="K922" s="25">
        <v>0</v>
      </c>
      <c r="L922" s="27">
        <f t="shared" si="29"/>
        <v>10400</v>
      </c>
      <c r="M922" s="28"/>
      <c r="N922" s="28"/>
      <c r="O922" s="28"/>
    </row>
    <row r="923" spans="1:15" x14ac:dyDescent="0.35">
      <c r="A923">
        <v>252</v>
      </c>
      <c r="B923" s="21">
        <v>1933</v>
      </c>
      <c r="C923" s="28" t="s">
        <v>37</v>
      </c>
      <c r="D923" s="65" t="s">
        <v>169</v>
      </c>
      <c r="E923" s="45">
        <v>4.5</v>
      </c>
      <c r="F923" s="28">
        <v>1948</v>
      </c>
      <c r="G923" s="28">
        <v>1968</v>
      </c>
      <c r="H923" s="24" t="s">
        <v>24</v>
      </c>
      <c r="I923" s="25">
        <v>11300</v>
      </c>
      <c r="J923" s="25">
        <v>0</v>
      </c>
      <c r="K923" s="25">
        <v>0</v>
      </c>
      <c r="L923" s="27">
        <f t="shared" si="29"/>
        <v>11300</v>
      </c>
      <c r="M923" s="28"/>
      <c r="N923" s="28"/>
      <c r="O923" s="28"/>
    </row>
    <row r="924" spans="1:15" x14ac:dyDescent="0.35">
      <c r="A924">
        <v>295</v>
      </c>
      <c r="B924" s="21">
        <v>1934</v>
      </c>
      <c r="C924" s="21" t="s">
        <v>37</v>
      </c>
      <c r="D924" s="65" t="s">
        <v>169</v>
      </c>
      <c r="E924" s="45">
        <v>4.5</v>
      </c>
      <c r="F924" s="21">
        <v>1948</v>
      </c>
      <c r="G924" s="21">
        <v>1968</v>
      </c>
      <c r="H924" s="24" t="s">
        <v>24</v>
      </c>
      <c r="I924" s="25">
        <v>11400</v>
      </c>
      <c r="J924" s="25">
        <v>0</v>
      </c>
      <c r="K924" s="25">
        <v>0</v>
      </c>
      <c r="L924" s="27">
        <f t="shared" si="29"/>
        <v>11400</v>
      </c>
      <c r="M924" s="28"/>
      <c r="N924" s="28"/>
      <c r="O924" s="28"/>
    </row>
    <row r="925" spans="1:15" x14ac:dyDescent="0.35">
      <c r="A925">
        <v>323</v>
      </c>
      <c r="B925" s="21">
        <v>1935</v>
      </c>
      <c r="C925" s="21" t="s">
        <v>37</v>
      </c>
      <c r="D925" s="65" t="s">
        <v>169</v>
      </c>
      <c r="E925" s="45">
        <v>4.5</v>
      </c>
      <c r="F925" s="21">
        <v>1948</v>
      </c>
      <c r="G925" s="21">
        <v>1968</v>
      </c>
      <c r="H925" s="24" t="s">
        <v>24</v>
      </c>
      <c r="I925" s="25">
        <v>11700</v>
      </c>
      <c r="J925" s="25">
        <v>0</v>
      </c>
      <c r="K925" s="25">
        <v>0</v>
      </c>
      <c r="L925" s="27">
        <f t="shared" si="29"/>
        <v>11700</v>
      </c>
      <c r="M925" s="28"/>
      <c r="N925" s="28"/>
      <c r="O925" s="28"/>
    </row>
    <row r="926" spans="1:15" x14ac:dyDescent="0.35">
      <c r="A926">
        <v>358</v>
      </c>
      <c r="B926" s="21">
        <v>1936</v>
      </c>
      <c r="C926" s="28" t="s">
        <v>37</v>
      </c>
      <c r="D926" s="65" t="s">
        <v>169</v>
      </c>
      <c r="E926" s="45">
        <v>4.5</v>
      </c>
      <c r="F926" s="21">
        <v>1948</v>
      </c>
      <c r="G926" s="28">
        <v>1968</v>
      </c>
      <c r="H926" s="24" t="s">
        <v>24</v>
      </c>
      <c r="I926" s="25">
        <v>11500</v>
      </c>
      <c r="J926" s="25">
        <v>0</v>
      </c>
      <c r="K926" s="25">
        <v>0</v>
      </c>
      <c r="L926" s="27">
        <f t="shared" si="29"/>
        <v>11500</v>
      </c>
      <c r="M926" s="28"/>
      <c r="N926" s="28"/>
      <c r="O926" s="28"/>
    </row>
    <row r="927" spans="1:15" x14ac:dyDescent="0.35">
      <c r="A927">
        <v>387</v>
      </c>
      <c r="B927" s="21">
        <v>1937</v>
      </c>
      <c r="C927" s="28" t="s">
        <v>37</v>
      </c>
      <c r="D927" s="65" t="s">
        <v>169</v>
      </c>
      <c r="E927" s="45">
        <v>4.5</v>
      </c>
      <c r="F927" s="21">
        <v>1948</v>
      </c>
      <c r="G927" s="28">
        <v>1968</v>
      </c>
      <c r="H927" s="24" t="s">
        <v>24</v>
      </c>
      <c r="I927" s="25">
        <v>11200</v>
      </c>
      <c r="J927" s="25">
        <v>0</v>
      </c>
      <c r="K927" s="25">
        <v>0</v>
      </c>
      <c r="L927" s="27">
        <f t="shared" si="29"/>
        <v>11200</v>
      </c>
      <c r="M927" s="28"/>
      <c r="N927" s="28"/>
      <c r="O927" s="28"/>
    </row>
    <row r="928" spans="1:15" x14ac:dyDescent="0.35">
      <c r="A928">
        <v>421</v>
      </c>
      <c r="B928" s="21">
        <v>1938</v>
      </c>
      <c r="C928" s="28" t="s">
        <v>37</v>
      </c>
      <c r="D928" s="65" t="s">
        <v>169</v>
      </c>
      <c r="E928" s="45">
        <v>4.5</v>
      </c>
      <c r="F928" s="21">
        <v>1948</v>
      </c>
      <c r="G928" s="28">
        <v>1968</v>
      </c>
      <c r="H928" s="24" t="s">
        <v>24</v>
      </c>
      <c r="I928" s="25">
        <v>11200</v>
      </c>
      <c r="J928" s="25">
        <v>0</v>
      </c>
      <c r="K928" s="25">
        <v>0</v>
      </c>
      <c r="L928" s="27">
        <f t="shared" si="29"/>
        <v>11200</v>
      </c>
      <c r="M928" s="28"/>
      <c r="N928" s="28"/>
      <c r="O928" s="28"/>
    </row>
    <row r="929" spans="1:15" x14ac:dyDescent="0.35">
      <c r="A929">
        <v>449</v>
      </c>
      <c r="B929" s="21">
        <v>1939</v>
      </c>
      <c r="C929" s="28" t="s">
        <v>37</v>
      </c>
      <c r="D929" s="65" t="s">
        <v>169</v>
      </c>
      <c r="E929" s="45">
        <v>4.5</v>
      </c>
      <c r="F929" s="21">
        <v>1948</v>
      </c>
      <c r="G929" s="28">
        <v>1968</v>
      </c>
      <c r="H929" s="24" t="s">
        <v>24</v>
      </c>
      <c r="I929" s="25">
        <v>10500</v>
      </c>
      <c r="J929" s="25">
        <v>0</v>
      </c>
      <c r="K929" s="25">
        <v>0</v>
      </c>
      <c r="L929" s="27">
        <f t="shared" si="29"/>
        <v>10500</v>
      </c>
      <c r="M929" s="28"/>
      <c r="N929" s="28"/>
      <c r="O929" s="28"/>
    </row>
    <row r="930" spans="1:15" x14ac:dyDescent="0.35">
      <c r="A930">
        <v>462</v>
      </c>
      <c r="B930" s="21">
        <v>1940</v>
      </c>
      <c r="C930" s="21" t="s">
        <v>37</v>
      </c>
      <c r="D930" s="65" t="s">
        <v>169</v>
      </c>
      <c r="E930" s="45">
        <v>4.5</v>
      </c>
      <c r="F930" s="28">
        <v>1948</v>
      </c>
      <c r="G930" s="28">
        <v>1968</v>
      </c>
      <c r="H930" s="24" t="s">
        <v>24</v>
      </c>
      <c r="I930" s="25">
        <v>10500</v>
      </c>
      <c r="J930" s="25">
        <v>0</v>
      </c>
      <c r="K930" s="25">
        <v>0</v>
      </c>
      <c r="L930" s="27">
        <f t="shared" si="29"/>
        <v>10500</v>
      </c>
      <c r="M930" s="28"/>
      <c r="N930" s="28"/>
      <c r="O930" s="28"/>
    </row>
    <row r="931" spans="1:15" x14ac:dyDescent="0.35">
      <c r="A931">
        <v>494</v>
      </c>
      <c r="B931" s="21">
        <v>1941</v>
      </c>
      <c r="C931" s="21" t="s">
        <v>37</v>
      </c>
      <c r="D931" s="65" t="s">
        <v>169</v>
      </c>
      <c r="E931" s="45">
        <v>4.5</v>
      </c>
      <c r="F931" s="28">
        <v>1948</v>
      </c>
      <c r="G931" s="28">
        <v>1968</v>
      </c>
      <c r="H931" s="24" t="s">
        <v>24</v>
      </c>
      <c r="I931" s="25">
        <v>11000</v>
      </c>
      <c r="J931" s="25">
        <v>0</v>
      </c>
      <c r="K931" s="25">
        <v>0</v>
      </c>
      <c r="L931" s="27">
        <f t="shared" si="29"/>
        <v>11000</v>
      </c>
      <c r="M931" s="28"/>
      <c r="N931" s="28"/>
      <c r="O931" s="28"/>
    </row>
    <row r="932" spans="1:15" x14ac:dyDescent="0.35">
      <c r="A932">
        <v>527</v>
      </c>
      <c r="B932" s="21">
        <v>1942</v>
      </c>
      <c r="C932" s="21" t="s">
        <v>37</v>
      </c>
      <c r="D932" s="65" t="s">
        <v>169</v>
      </c>
      <c r="E932" s="45">
        <v>4.5</v>
      </c>
      <c r="F932" s="28">
        <v>1948</v>
      </c>
      <c r="G932" s="28">
        <v>1968</v>
      </c>
      <c r="H932" s="24" t="s">
        <v>24</v>
      </c>
      <c r="I932" s="25">
        <v>10800</v>
      </c>
      <c r="J932" s="25">
        <v>0</v>
      </c>
      <c r="K932" s="25">
        <v>0</v>
      </c>
      <c r="L932" s="27">
        <f t="shared" si="29"/>
        <v>10800</v>
      </c>
      <c r="M932" s="28"/>
      <c r="N932" s="28"/>
      <c r="O932" s="28"/>
    </row>
    <row r="933" spans="1:15" x14ac:dyDescent="0.35">
      <c r="A933">
        <v>557</v>
      </c>
      <c r="B933" s="21">
        <v>1943</v>
      </c>
      <c r="C933" s="21" t="s">
        <v>37</v>
      </c>
      <c r="D933" s="65" t="s">
        <v>169</v>
      </c>
      <c r="E933" s="45">
        <v>4.5</v>
      </c>
      <c r="F933" s="28">
        <v>1948</v>
      </c>
      <c r="G933" s="28">
        <v>1968</v>
      </c>
      <c r="H933" s="24" t="s">
        <v>24</v>
      </c>
      <c r="I933" s="25">
        <v>10700</v>
      </c>
      <c r="J933" s="25">
        <v>0</v>
      </c>
      <c r="K933" s="25">
        <v>0</v>
      </c>
      <c r="L933" s="27">
        <f t="shared" si="29"/>
        <v>10700</v>
      </c>
      <c r="M933" s="28"/>
      <c r="N933" s="28"/>
      <c r="O933" s="28"/>
    </row>
    <row r="934" spans="1:15" x14ac:dyDescent="0.35">
      <c r="A934">
        <v>584</v>
      </c>
      <c r="B934" s="28">
        <v>1944</v>
      </c>
      <c r="C934" s="21" t="s">
        <v>37</v>
      </c>
      <c r="D934" s="65" t="s">
        <v>169</v>
      </c>
      <c r="E934" s="45">
        <v>4.5</v>
      </c>
      <c r="F934" s="28">
        <v>1948</v>
      </c>
      <c r="G934" s="28">
        <v>1968</v>
      </c>
      <c r="H934" s="24" t="s">
        <v>24</v>
      </c>
      <c r="I934" s="25">
        <v>10650</v>
      </c>
      <c r="J934" s="25">
        <v>0</v>
      </c>
      <c r="K934" s="25">
        <v>0</v>
      </c>
      <c r="L934" s="27">
        <f t="shared" si="29"/>
        <v>10650</v>
      </c>
      <c r="M934" s="28"/>
      <c r="N934" s="28"/>
      <c r="O934" s="28"/>
    </row>
    <row r="935" spans="1:15" x14ac:dyDescent="0.35">
      <c r="A935">
        <v>612</v>
      </c>
      <c r="B935" s="21">
        <v>1945</v>
      </c>
      <c r="C935" s="21" t="s">
        <v>37</v>
      </c>
      <c r="D935" s="65" t="s">
        <v>169</v>
      </c>
      <c r="E935" s="45">
        <v>4.5</v>
      </c>
      <c r="F935" s="28">
        <v>1948</v>
      </c>
      <c r="G935" s="28">
        <v>1968</v>
      </c>
      <c r="H935" s="24" t="s">
        <v>24</v>
      </c>
      <c r="I935" s="25">
        <v>10600</v>
      </c>
      <c r="J935" s="25">
        <v>0</v>
      </c>
      <c r="K935" s="25">
        <v>0</v>
      </c>
      <c r="L935" s="27">
        <f t="shared" si="29"/>
        <v>10600</v>
      </c>
      <c r="M935" s="28"/>
      <c r="N935" s="28"/>
      <c r="O935" s="28"/>
    </row>
    <row r="936" spans="1:15" x14ac:dyDescent="0.35">
      <c r="A936">
        <v>637</v>
      </c>
      <c r="B936" s="21">
        <v>1946</v>
      </c>
      <c r="C936" s="21" t="s">
        <v>37</v>
      </c>
      <c r="D936" s="65" t="s">
        <v>169</v>
      </c>
      <c r="E936" s="45">
        <v>4.5</v>
      </c>
      <c r="F936" s="28">
        <v>1948</v>
      </c>
      <c r="G936" s="28">
        <v>1968</v>
      </c>
      <c r="H936" s="24" t="s">
        <v>24</v>
      </c>
      <c r="I936" s="25">
        <v>10500</v>
      </c>
      <c r="J936" s="25">
        <v>0</v>
      </c>
      <c r="K936" s="25">
        <v>0</v>
      </c>
      <c r="L936" s="27">
        <f t="shared" si="29"/>
        <v>10500</v>
      </c>
      <c r="M936" s="28"/>
      <c r="N936" s="28"/>
      <c r="O936" s="28"/>
    </row>
    <row r="937" spans="1:15" x14ac:dyDescent="0.35">
      <c r="A937">
        <v>657</v>
      </c>
      <c r="B937" s="21">
        <v>1947</v>
      </c>
      <c r="C937" s="21" t="s">
        <v>37</v>
      </c>
      <c r="D937" s="65" t="s">
        <v>169</v>
      </c>
      <c r="E937" s="45">
        <v>4.5</v>
      </c>
      <c r="F937" s="28">
        <v>1948</v>
      </c>
      <c r="G937" s="28">
        <v>1968</v>
      </c>
      <c r="H937" s="24" t="s">
        <v>24</v>
      </c>
      <c r="I937" s="25">
        <v>10250</v>
      </c>
      <c r="J937" s="25">
        <v>0</v>
      </c>
      <c r="K937" s="25">
        <v>0</v>
      </c>
      <c r="L937" s="27">
        <f t="shared" si="29"/>
        <v>10250</v>
      </c>
      <c r="M937" s="28"/>
      <c r="N937" s="28"/>
      <c r="O937" s="28"/>
    </row>
    <row r="938" spans="1:15" x14ac:dyDescent="0.35">
      <c r="A938">
        <v>678</v>
      </c>
      <c r="B938" s="21">
        <v>1948</v>
      </c>
      <c r="C938" s="21" t="s">
        <v>37</v>
      </c>
      <c r="D938" s="65" t="s">
        <v>169</v>
      </c>
      <c r="E938" s="45">
        <v>4.5</v>
      </c>
      <c r="F938" s="28">
        <v>1948</v>
      </c>
      <c r="G938" s="28">
        <v>1968</v>
      </c>
      <c r="H938" s="24" t="s">
        <v>24</v>
      </c>
      <c r="I938" s="25">
        <v>10200</v>
      </c>
      <c r="J938" s="25">
        <v>0</v>
      </c>
      <c r="K938" s="25">
        <v>0</v>
      </c>
      <c r="L938" s="27">
        <f t="shared" si="29"/>
        <v>10200</v>
      </c>
      <c r="M938" s="28"/>
      <c r="N938" s="28"/>
      <c r="O938" s="28"/>
    </row>
    <row r="939" spans="1:15" x14ac:dyDescent="0.35">
      <c r="A939">
        <v>3</v>
      </c>
      <c r="B939" s="28">
        <v>1921</v>
      </c>
      <c r="C939" s="28" t="s">
        <v>15</v>
      </c>
      <c r="D939" s="65" t="s">
        <v>155</v>
      </c>
      <c r="E939" s="45">
        <v>3</v>
      </c>
      <c r="F939" s="28">
        <v>1923</v>
      </c>
      <c r="G939" s="28">
        <v>1953</v>
      </c>
      <c r="H939" s="46" t="s">
        <v>24</v>
      </c>
      <c r="I939" s="25">
        <v>42597</v>
      </c>
      <c r="J939" s="25">
        <v>14</v>
      </c>
      <c r="K939" s="25">
        <v>10</v>
      </c>
      <c r="L939" s="27">
        <f t="shared" si="29"/>
        <v>42597.741666666661</v>
      </c>
      <c r="M939" s="28"/>
      <c r="N939" s="28"/>
      <c r="O939" s="28"/>
    </row>
    <row r="940" spans="1:15" x14ac:dyDescent="0.35">
      <c r="A940">
        <v>14</v>
      </c>
      <c r="B940" s="21">
        <v>1922</v>
      </c>
      <c r="C940" s="28" t="s">
        <v>15</v>
      </c>
      <c r="D940" s="65" t="s">
        <v>155</v>
      </c>
      <c r="E940" s="45">
        <v>3</v>
      </c>
      <c r="F940" s="28">
        <v>1923</v>
      </c>
      <c r="G940" s="28">
        <v>1953</v>
      </c>
      <c r="H940" s="24" t="s">
        <v>24</v>
      </c>
      <c r="I940" s="25">
        <v>49697</v>
      </c>
      <c r="J940" s="25">
        <v>7</v>
      </c>
      <c r="K940" s="25">
        <v>4</v>
      </c>
      <c r="L940" s="27">
        <f t="shared" si="29"/>
        <v>49697.366666666669</v>
      </c>
      <c r="M940" s="28"/>
      <c r="N940" s="28"/>
      <c r="O940" s="28"/>
    </row>
    <row r="941" spans="1:15" x14ac:dyDescent="0.35">
      <c r="A941">
        <v>991</v>
      </c>
      <c r="B941" s="21">
        <v>1963</v>
      </c>
      <c r="C941" s="21" t="s">
        <v>79</v>
      </c>
      <c r="D941" s="65" t="s">
        <v>155</v>
      </c>
      <c r="E941" s="38">
        <v>4</v>
      </c>
      <c r="F941" s="21">
        <v>1965</v>
      </c>
      <c r="G941" s="21"/>
      <c r="H941" s="24" t="s">
        <v>24</v>
      </c>
      <c r="I941" s="47">
        <v>3044121</v>
      </c>
      <c r="J941" s="25">
        <v>0</v>
      </c>
      <c r="K941" s="25">
        <v>0</v>
      </c>
      <c r="L941" s="27">
        <f>I941+J941/20+K941/2000</f>
        <v>3044121</v>
      </c>
      <c r="M941" s="28"/>
      <c r="N941" s="28"/>
      <c r="O941" s="28"/>
    </row>
    <row r="942" spans="1:15" x14ac:dyDescent="0.35">
      <c r="A942">
        <v>277</v>
      </c>
      <c r="B942" s="21">
        <v>1934</v>
      </c>
      <c r="C942" s="21" t="s">
        <v>44</v>
      </c>
      <c r="D942" s="65" t="s">
        <v>157</v>
      </c>
      <c r="E942" s="45">
        <v>2</v>
      </c>
      <c r="F942" s="21">
        <v>1935</v>
      </c>
      <c r="G942" s="21">
        <v>1938</v>
      </c>
      <c r="H942" s="24" t="s">
        <v>24</v>
      </c>
      <c r="I942" s="25">
        <v>33165</v>
      </c>
      <c r="J942" s="25">
        <v>0</v>
      </c>
      <c r="K942" s="25">
        <v>0</v>
      </c>
      <c r="L942" s="27">
        <f t="shared" ref="L942:L957" si="30">I942+J942/20+K942/240</f>
        <v>33165</v>
      </c>
      <c r="M942" s="28"/>
      <c r="N942" s="28"/>
      <c r="O942" s="28"/>
    </row>
    <row r="943" spans="1:15" x14ac:dyDescent="0.35">
      <c r="A943">
        <v>306</v>
      </c>
      <c r="B943" s="21">
        <v>1935</v>
      </c>
      <c r="C943" s="21" t="s">
        <v>44</v>
      </c>
      <c r="D943" s="65" t="s">
        <v>157</v>
      </c>
      <c r="E943" s="45">
        <v>2</v>
      </c>
      <c r="F943" s="21">
        <v>1935</v>
      </c>
      <c r="G943" s="21">
        <v>1938</v>
      </c>
      <c r="H943" s="24" t="s">
        <v>24</v>
      </c>
      <c r="I943" s="25">
        <v>48360</v>
      </c>
      <c r="J943" s="25">
        <v>0</v>
      </c>
      <c r="K943" s="25">
        <v>0</v>
      </c>
      <c r="L943" s="27">
        <f t="shared" si="30"/>
        <v>48360</v>
      </c>
      <c r="M943" s="28"/>
      <c r="N943" s="28"/>
      <c r="O943" s="28"/>
    </row>
    <row r="944" spans="1:15" x14ac:dyDescent="0.35">
      <c r="A944">
        <v>365</v>
      </c>
      <c r="B944" s="21">
        <v>1937</v>
      </c>
      <c r="C944" s="21" t="s">
        <v>44</v>
      </c>
      <c r="D944" s="65" t="s">
        <v>157</v>
      </c>
      <c r="E944" s="45">
        <v>1</v>
      </c>
      <c r="F944" s="21">
        <v>1939</v>
      </c>
      <c r="G944" s="28">
        <v>1941</v>
      </c>
      <c r="H944" s="24" t="s">
        <v>24</v>
      </c>
      <c r="I944" s="25">
        <v>199492</v>
      </c>
      <c r="J944" s="25">
        <v>10</v>
      </c>
      <c r="K944" s="25">
        <v>0</v>
      </c>
      <c r="L944" s="27">
        <f t="shared" si="30"/>
        <v>199492.5</v>
      </c>
      <c r="M944" s="28"/>
      <c r="N944" s="28"/>
      <c r="O944" s="28"/>
    </row>
    <row r="945" spans="1:15" x14ac:dyDescent="0.35">
      <c r="A945">
        <v>394</v>
      </c>
      <c r="B945" s="21">
        <v>1938</v>
      </c>
      <c r="C945" s="21" t="s">
        <v>44</v>
      </c>
      <c r="D945" s="65" t="s">
        <v>157</v>
      </c>
      <c r="E945" s="45">
        <v>1</v>
      </c>
      <c r="F945" s="21">
        <v>1939</v>
      </c>
      <c r="G945" s="28">
        <v>1941</v>
      </c>
      <c r="H945" s="24" t="s">
        <v>24</v>
      </c>
      <c r="I945" s="25">
        <v>197733</v>
      </c>
      <c r="J945" s="25">
        <v>15</v>
      </c>
      <c r="K945" s="25">
        <v>0</v>
      </c>
      <c r="L945" s="27">
        <f t="shared" si="30"/>
        <v>197733.75</v>
      </c>
      <c r="M945" s="28"/>
      <c r="N945" s="28"/>
      <c r="O945" s="28"/>
    </row>
    <row r="946" spans="1:15" x14ac:dyDescent="0.35">
      <c r="A946">
        <v>427</v>
      </c>
      <c r="B946" s="21">
        <v>1939</v>
      </c>
      <c r="C946" s="21" t="s">
        <v>44</v>
      </c>
      <c r="D946" s="65" t="s">
        <v>157</v>
      </c>
      <c r="E946" s="45">
        <v>1</v>
      </c>
      <c r="F946" s="21">
        <v>1939</v>
      </c>
      <c r="G946" s="28">
        <v>1941</v>
      </c>
      <c r="H946" s="24" t="s">
        <v>24</v>
      </c>
      <c r="I946" s="25">
        <v>198990</v>
      </c>
      <c r="J946" s="25">
        <v>0</v>
      </c>
      <c r="K946" s="25">
        <v>0</v>
      </c>
      <c r="L946" s="27">
        <f t="shared" si="30"/>
        <v>198990</v>
      </c>
      <c r="M946" s="28"/>
      <c r="N946" s="28"/>
      <c r="O946" s="28"/>
    </row>
    <row r="947" spans="1:15" x14ac:dyDescent="0.35">
      <c r="A947">
        <v>939</v>
      </c>
      <c r="B947" s="21">
        <v>1961</v>
      </c>
      <c r="C947" s="21" t="s">
        <v>44</v>
      </c>
      <c r="D947" s="65" t="s">
        <v>157</v>
      </c>
      <c r="E947" s="38">
        <v>5.5</v>
      </c>
      <c r="F947" s="21">
        <v>1962</v>
      </c>
      <c r="G947" s="21"/>
      <c r="H947" s="24" t="s">
        <v>24</v>
      </c>
      <c r="I947" s="47">
        <v>1007500</v>
      </c>
      <c r="J947" s="25">
        <v>0</v>
      </c>
      <c r="K947" s="25">
        <v>0</v>
      </c>
      <c r="L947" s="27">
        <f t="shared" si="30"/>
        <v>1007500</v>
      </c>
      <c r="M947" s="28"/>
      <c r="N947" s="28"/>
      <c r="O947" s="28"/>
    </row>
    <row r="948" spans="1:15" x14ac:dyDescent="0.35">
      <c r="A948">
        <v>768</v>
      </c>
      <c r="B948" s="21">
        <v>1952</v>
      </c>
      <c r="C948" s="28" t="s">
        <v>67</v>
      </c>
      <c r="D948" s="65" t="s">
        <v>155</v>
      </c>
      <c r="E948" s="45">
        <v>3</v>
      </c>
      <c r="F948" s="28">
        <v>1967</v>
      </c>
      <c r="G948" s="28">
        <v>1971</v>
      </c>
      <c r="H948" s="24" t="s">
        <v>24</v>
      </c>
      <c r="I948" s="25">
        <v>79500</v>
      </c>
      <c r="J948" s="25">
        <v>0</v>
      </c>
      <c r="K948" s="25">
        <v>0</v>
      </c>
      <c r="L948" s="27">
        <f t="shared" si="30"/>
        <v>79500</v>
      </c>
      <c r="M948" s="28"/>
      <c r="N948" s="28"/>
      <c r="O948" s="28"/>
    </row>
    <row r="949" spans="1:15" x14ac:dyDescent="0.35">
      <c r="A949">
        <v>786</v>
      </c>
      <c r="B949" s="21">
        <v>1953</v>
      </c>
      <c r="C949" s="28" t="s">
        <v>67</v>
      </c>
      <c r="D949" s="65" t="s">
        <v>155</v>
      </c>
      <c r="E949" s="45">
        <v>3</v>
      </c>
      <c r="F949" s="28">
        <v>1967</v>
      </c>
      <c r="G949" s="28">
        <v>1971</v>
      </c>
      <c r="H949" s="24" t="s">
        <v>24</v>
      </c>
      <c r="I949" s="25">
        <v>86500</v>
      </c>
      <c r="J949" s="25">
        <v>0</v>
      </c>
      <c r="K949" s="25">
        <v>0</v>
      </c>
      <c r="L949" s="27">
        <f t="shared" si="30"/>
        <v>86500</v>
      </c>
      <c r="M949" s="28"/>
      <c r="N949" s="28"/>
      <c r="O949" s="28"/>
    </row>
    <row r="950" spans="1:15" x14ac:dyDescent="0.35">
      <c r="A950">
        <v>804</v>
      </c>
      <c r="B950" s="21">
        <v>1954</v>
      </c>
      <c r="C950" s="28" t="s">
        <v>67</v>
      </c>
      <c r="D950" s="65" t="s">
        <v>155</v>
      </c>
      <c r="E950" s="45">
        <v>3</v>
      </c>
      <c r="F950" s="28">
        <v>1967</v>
      </c>
      <c r="G950" s="28">
        <v>1971</v>
      </c>
      <c r="H950" s="24" t="s">
        <v>24</v>
      </c>
      <c r="I950" s="25">
        <v>89500</v>
      </c>
      <c r="J950" s="25">
        <v>0</v>
      </c>
      <c r="K950" s="25">
        <v>0</v>
      </c>
      <c r="L950" s="27">
        <f t="shared" si="30"/>
        <v>89500</v>
      </c>
      <c r="M950" s="28"/>
      <c r="N950" s="28"/>
      <c r="O950" s="28"/>
    </row>
    <row r="951" spans="1:15" x14ac:dyDescent="0.35">
      <c r="A951">
        <v>822</v>
      </c>
      <c r="B951" s="21">
        <v>1955</v>
      </c>
      <c r="C951" s="28" t="s">
        <v>67</v>
      </c>
      <c r="D951" s="65" t="s">
        <v>155</v>
      </c>
      <c r="E951" s="45">
        <v>3</v>
      </c>
      <c r="F951" s="28">
        <v>1967</v>
      </c>
      <c r="G951" s="28">
        <v>1971</v>
      </c>
      <c r="H951" s="24" t="s">
        <v>24</v>
      </c>
      <c r="I951" s="25">
        <v>85500</v>
      </c>
      <c r="J951" s="25">
        <v>0</v>
      </c>
      <c r="K951" s="25">
        <v>0</v>
      </c>
      <c r="L951" s="27">
        <f t="shared" si="30"/>
        <v>85500</v>
      </c>
      <c r="M951" s="28"/>
      <c r="N951" s="28"/>
      <c r="O951" s="28"/>
    </row>
    <row r="952" spans="1:15" x14ac:dyDescent="0.35">
      <c r="A952">
        <v>839</v>
      </c>
      <c r="B952" s="21">
        <v>1956</v>
      </c>
      <c r="C952" s="28" t="s">
        <v>67</v>
      </c>
      <c r="D952" s="65" t="s">
        <v>155</v>
      </c>
      <c r="E952" s="45">
        <v>3</v>
      </c>
      <c r="F952" s="28">
        <v>1967</v>
      </c>
      <c r="G952" s="28">
        <v>1971</v>
      </c>
      <c r="H952" s="24" t="s">
        <v>24</v>
      </c>
      <c r="I952" s="25">
        <v>73500</v>
      </c>
      <c r="J952" s="25">
        <v>0</v>
      </c>
      <c r="K952" s="25">
        <v>0</v>
      </c>
      <c r="L952" s="27">
        <f t="shared" si="30"/>
        <v>73500</v>
      </c>
      <c r="M952" s="28"/>
      <c r="N952" s="28"/>
      <c r="O952" s="28"/>
    </row>
    <row r="953" spans="1:15" x14ac:dyDescent="0.35">
      <c r="A953">
        <v>857</v>
      </c>
      <c r="B953" s="21">
        <v>1957</v>
      </c>
      <c r="C953" s="28" t="s">
        <v>67</v>
      </c>
      <c r="D953" s="65" t="s">
        <v>155</v>
      </c>
      <c r="E953" s="45">
        <v>3</v>
      </c>
      <c r="F953" s="28">
        <v>1967</v>
      </c>
      <c r="G953" s="28">
        <v>1971</v>
      </c>
      <c r="H953" s="24" t="s">
        <v>24</v>
      </c>
      <c r="I953" s="25">
        <v>72500</v>
      </c>
      <c r="J953" s="25">
        <v>0</v>
      </c>
      <c r="K953" s="25">
        <v>0</v>
      </c>
      <c r="L953" s="27">
        <f t="shared" si="30"/>
        <v>72500</v>
      </c>
      <c r="M953" s="28"/>
      <c r="N953" s="28"/>
      <c r="O953" s="28"/>
    </row>
    <row r="954" spans="1:15" x14ac:dyDescent="0.35">
      <c r="A954">
        <v>878</v>
      </c>
      <c r="B954" s="21">
        <v>1958</v>
      </c>
      <c r="C954" s="21" t="s">
        <v>67</v>
      </c>
      <c r="D954" s="65" t="s">
        <v>155</v>
      </c>
      <c r="E954" s="38">
        <v>3</v>
      </c>
      <c r="F954" s="21">
        <v>1967</v>
      </c>
      <c r="G954" s="21">
        <v>1971</v>
      </c>
      <c r="H954" s="24" t="s">
        <v>24</v>
      </c>
      <c r="I954" s="47">
        <v>70500</v>
      </c>
      <c r="J954" s="25">
        <v>0</v>
      </c>
      <c r="K954" s="25">
        <v>0</v>
      </c>
      <c r="L954" s="27">
        <f t="shared" si="30"/>
        <v>70500</v>
      </c>
      <c r="M954" s="28"/>
      <c r="N954" s="28"/>
      <c r="O954" s="28"/>
    </row>
    <row r="955" spans="1:15" x14ac:dyDescent="0.35">
      <c r="A955">
        <v>899</v>
      </c>
      <c r="B955" s="21">
        <v>1959</v>
      </c>
      <c r="C955" s="21" t="s">
        <v>67</v>
      </c>
      <c r="D955" s="65" t="s">
        <v>155</v>
      </c>
      <c r="E955" s="38">
        <v>3</v>
      </c>
      <c r="F955" s="21">
        <v>1967</v>
      </c>
      <c r="G955" s="21">
        <v>1971</v>
      </c>
      <c r="H955" s="24" t="s">
        <v>24</v>
      </c>
      <c r="I955" s="47">
        <v>73000</v>
      </c>
      <c r="J955" s="25">
        <v>0</v>
      </c>
      <c r="K955" s="25">
        <v>0</v>
      </c>
      <c r="L955" s="27">
        <f t="shared" si="30"/>
        <v>73000</v>
      </c>
      <c r="M955" s="28"/>
      <c r="N955" s="28"/>
      <c r="O955" s="28"/>
    </row>
    <row r="956" spans="1:15" x14ac:dyDescent="0.35">
      <c r="A956">
        <v>923</v>
      </c>
      <c r="B956" s="21">
        <v>1960</v>
      </c>
      <c r="C956" s="21" t="s">
        <v>67</v>
      </c>
      <c r="D956" s="65" t="s">
        <v>155</v>
      </c>
      <c r="E956" s="38">
        <v>3</v>
      </c>
      <c r="F956" s="21">
        <v>1967</v>
      </c>
      <c r="G956" s="21">
        <v>1971</v>
      </c>
      <c r="H956" s="24" t="s">
        <v>24</v>
      </c>
      <c r="I956" s="47">
        <v>67500</v>
      </c>
      <c r="J956" s="25">
        <v>0</v>
      </c>
      <c r="K956" s="25">
        <v>0</v>
      </c>
      <c r="L956" s="27">
        <f t="shared" si="30"/>
        <v>67500</v>
      </c>
      <c r="M956" s="28"/>
      <c r="N956" s="28"/>
      <c r="O956" s="28"/>
    </row>
    <row r="957" spans="1:15" x14ac:dyDescent="0.35">
      <c r="A957">
        <v>950</v>
      </c>
      <c r="B957" s="21">
        <v>1961</v>
      </c>
      <c r="C957" s="21" t="s">
        <v>67</v>
      </c>
      <c r="D957" s="65" t="s">
        <v>155</v>
      </c>
      <c r="E957" s="38">
        <v>3</v>
      </c>
      <c r="F957" s="21">
        <v>1967</v>
      </c>
      <c r="G957" s="21">
        <v>1971</v>
      </c>
      <c r="H957" s="24" t="s">
        <v>24</v>
      </c>
      <c r="I957" s="47">
        <v>71500</v>
      </c>
      <c r="J957" s="25">
        <v>0</v>
      </c>
      <c r="K957" s="25">
        <v>0</v>
      </c>
      <c r="L957" s="27">
        <f t="shared" si="30"/>
        <v>71500</v>
      </c>
      <c r="M957" s="28"/>
      <c r="N957" s="28"/>
      <c r="O957" s="28"/>
    </row>
    <row r="958" spans="1:15" x14ac:dyDescent="0.35">
      <c r="A958">
        <v>974</v>
      </c>
      <c r="B958" s="21">
        <v>1962</v>
      </c>
      <c r="C958" s="28" t="s">
        <v>67</v>
      </c>
      <c r="D958" s="65" t="s">
        <v>155</v>
      </c>
      <c r="E958" s="45">
        <v>3</v>
      </c>
      <c r="F958" s="28">
        <v>1967</v>
      </c>
      <c r="G958" s="28">
        <v>1971</v>
      </c>
      <c r="H958" s="24" t="s">
        <v>24</v>
      </c>
      <c r="I958" s="25">
        <v>68500</v>
      </c>
      <c r="J958" s="25">
        <v>0</v>
      </c>
      <c r="K958" s="25">
        <v>0</v>
      </c>
      <c r="L958" s="27">
        <f>I958+J958/20+K958/2000</f>
        <v>68500</v>
      </c>
      <c r="M958" s="28"/>
      <c r="N958" s="28"/>
      <c r="O958" s="28"/>
    </row>
    <row r="959" spans="1:15" x14ac:dyDescent="0.35">
      <c r="A959">
        <v>998</v>
      </c>
      <c r="B959" s="21">
        <v>1963</v>
      </c>
      <c r="C959" s="21" t="s">
        <v>67</v>
      </c>
      <c r="D959" s="65" t="s">
        <v>155</v>
      </c>
      <c r="E959" s="38">
        <v>3</v>
      </c>
      <c r="F959" s="21">
        <v>1967</v>
      </c>
      <c r="G959" s="21">
        <v>1971</v>
      </c>
      <c r="H959" s="24" t="s">
        <v>24</v>
      </c>
      <c r="I959" s="47">
        <v>74500</v>
      </c>
      <c r="J959" s="25">
        <v>0</v>
      </c>
      <c r="K959" s="25">
        <v>0</v>
      </c>
      <c r="L959" s="27">
        <f>I959+J959/20+K959/2000</f>
        <v>74500</v>
      </c>
      <c r="M959" s="28"/>
      <c r="N959" s="28"/>
      <c r="O959" s="28"/>
    </row>
    <row r="960" spans="1:15" x14ac:dyDescent="0.35">
      <c r="A960">
        <v>862</v>
      </c>
      <c r="B960" s="21">
        <v>1957</v>
      </c>
      <c r="C960" s="21" t="s">
        <v>73</v>
      </c>
      <c r="D960" s="65" t="s">
        <v>169</v>
      </c>
      <c r="E960" s="38">
        <v>5</v>
      </c>
      <c r="F960" s="21">
        <v>1972</v>
      </c>
      <c r="G960" s="21">
        <v>1978</v>
      </c>
      <c r="H960" s="24" t="s">
        <v>24</v>
      </c>
      <c r="I960" s="47">
        <v>2910000</v>
      </c>
      <c r="J960" s="25">
        <v>0</v>
      </c>
      <c r="K960" s="25">
        <v>0</v>
      </c>
      <c r="L960" s="27">
        <f>I960+J960/20+K960/240</f>
        <v>2910000</v>
      </c>
      <c r="M960" s="28"/>
      <c r="N960" s="28"/>
      <c r="O960" s="28"/>
    </row>
    <row r="961" spans="1:15" x14ac:dyDescent="0.35">
      <c r="A961">
        <v>884</v>
      </c>
      <c r="B961" s="21">
        <v>1958</v>
      </c>
      <c r="C961" s="21" t="s">
        <v>73</v>
      </c>
      <c r="D961" s="65" t="s">
        <v>169</v>
      </c>
      <c r="E961" s="38">
        <v>5</v>
      </c>
      <c r="F961" s="21">
        <v>1972</v>
      </c>
      <c r="G961" s="21">
        <v>1978</v>
      </c>
      <c r="H961" s="24" t="s">
        <v>24</v>
      </c>
      <c r="I961" s="47">
        <v>2490000</v>
      </c>
      <c r="J961" s="25">
        <v>0</v>
      </c>
      <c r="K961" s="25">
        <v>0</v>
      </c>
      <c r="L961" s="27">
        <f>I961+J961/20+K961/240</f>
        <v>2490000</v>
      </c>
      <c r="M961" s="28"/>
      <c r="N961" s="28"/>
      <c r="O961" s="28"/>
    </row>
    <row r="962" spans="1:15" x14ac:dyDescent="0.35">
      <c r="A962">
        <v>907</v>
      </c>
      <c r="B962" s="21">
        <v>1959</v>
      </c>
      <c r="C962" s="21" t="s">
        <v>73</v>
      </c>
      <c r="D962" s="65" t="s">
        <v>169</v>
      </c>
      <c r="E962" s="38">
        <v>5</v>
      </c>
      <c r="F962" s="21">
        <v>1972</v>
      </c>
      <c r="G962" s="21">
        <v>1978</v>
      </c>
      <c r="H962" s="24" t="s">
        <v>24</v>
      </c>
      <c r="I962" s="47">
        <v>2520000</v>
      </c>
      <c r="J962" s="25">
        <v>0</v>
      </c>
      <c r="K962" s="25">
        <v>0</v>
      </c>
      <c r="L962" s="27">
        <f>I962+J962/20+K962/240</f>
        <v>2520000</v>
      </c>
      <c r="M962" s="28"/>
      <c r="N962" s="28"/>
      <c r="O962" s="28"/>
    </row>
    <row r="963" spans="1:15" x14ac:dyDescent="0.35">
      <c r="A963">
        <v>936</v>
      </c>
      <c r="B963" s="21">
        <v>1960</v>
      </c>
      <c r="C963" s="21" t="s">
        <v>73</v>
      </c>
      <c r="D963" s="65" t="s">
        <v>169</v>
      </c>
      <c r="E963" s="38">
        <v>5</v>
      </c>
      <c r="F963" s="21">
        <v>1972</v>
      </c>
      <c r="G963" s="21">
        <v>1978</v>
      </c>
      <c r="H963" s="24" t="s">
        <v>24</v>
      </c>
      <c r="I963" s="47">
        <v>2250000</v>
      </c>
      <c r="J963" s="25">
        <v>0</v>
      </c>
      <c r="K963" s="25">
        <v>0</v>
      </c>
      <c r="L963" s="27">
        <f>I963+J963/20+K963/240</f>
        <v>2250000</v>
      </c>
      <c r="M963" s="28"/>
      <c r="N963" s="28"/>
      <c r="O963" s="28"/>
    </row>
    <row r="964" spans="1:15" x14ac:dyDescent="0.35">
      <c r="A964">
        <v>963</v>
      </c>
      <c r="B964" s="21">
        <v>1961</v>
      </c>
      <c r="C964" s="21" t="s">
        <v>73</v>
      </c>
      <c r="D964" s="65" t="s">
        <v>169</v>
      </c>
      <c r="E964" s="38">
        <v>5</v>
      </c>
      <c r="F964" s="21">
        <v>1972</v>
      </c>
      <c r="G964" s="21">
        <v>1978</v>
      </c>
      <c r="H964" s="24" t="s">
        <v>24</v>
      </c>
      <c r="I964" s="47">
        <v>2115000</v>
      </c>
      <c r="J964" s="25">
        <v>0</v>
      </c>
      <c r="K964" s="25">
        <v>0</v>
      </c>
      <c r="L964" s="27">
        <f>I964+J964/20+K964/240</f>
        <v>2115000</v>
      </c>
      <c r="M964" s="28"/>
      <c r="N964" s="28"/>
      <c r="O964" s="28"/>
    </row>
    <row r="965" spans="1:15" x14ac:dyDescent="0.35">
      <c r="A965">
        <v>987</v>
      </c>
      <c r="B965" s="21">
        <v>1962</v>
      </c>
      <c r="C965" s="21" t="s">
        <v>73</v>
      </c>
      <c r="D965" s="65" t="s">
        <v>169</v>
      </c>
      <c r="E965" s="38">
        <v>5</v>
      </c>
      <c r="F965" s="21">
        <v>1972</v>
      </c>
      <c r="G965" s="21">
        <v>1978</v>
      </c>
      <c r="H965" s="24" t="s">
        <v>24</v>
      </c>
      <c r="I965" s="47">
        <v>1710000</v>
      </c>
      <c r="J965" s="25">
        <v>0</v>
      </c>
      <c r="K965" s="25">
        <v>0</v>
      </c>
      <c r="L965" s="27">
        <f>I965+J965/20+K965/2000</f>
        <v>1710000</v>
      </c>
      <c r="M965" s="28"/>
      <c r="N965" s="28"/>
      <c r="O965" s="28"/>
    </row>
    <row r="966" spans="1:15" x14ac:dyDescent="0.35">
      <c r="A966">
        <v>1010</v>
      </c>
      <c r="B966" s="21">
        <v>1963</v>
      </c>
      <c r="C966" s="21" t="s">
        <v>73</v>
      </c>
      <c r="D966" s="65" t="s">
        <v>169</v>
      </c>
      <c r="E966" s="38">
        <v>5</v>
      </c>
      <c r="F966" s="21">
        <v>1972</v>
      </c>
      <c r="G966" s="21">
        <v>1978</v>
      </c>
      <c r="H966" s="24" t="s">
        <v>24</v>
      </c>
      <c r="I966" s="47">
        <v>1957500</v>
      </c>
      <c r="J966" s="25">
        <v>0</v>
      </c>
      <c r="K966" s="25">
        <v>0</v>
      </c>
      <c r="L966" s="27">
        <f>I966+J966/20+K966/2000</f>
        <v>1957500</v>
      </c>
      <c r="M966" s="28"/>
      <c r="N966" s="28"/>
      <c r="O966" s="28"/>
    </row>
    <row r="967" spans="1:15" x14ac:dyDescent="0.35">
      <c r="A967">
        <v>1023</v>
      </c>
      <c r="B967" s="21">
        <v>1964</v>
      </c>
      <c r="C967" s="21" t="s">
        <v>73</v>
      </c>
      <c r="D967" s="65" t="s">
        <v>169</v>
      </c>
      <c r="E967" s="38">
        <v>5</v>
      </c>
      <c r="F967" s="21">
        <v>1972</v>
      </c>
      <c r="G967" s="21">
        <v>1978</v>
      </c>
      <c r="H967" s="24" t="s">
        <v>24</v>
      </c>
      <c r="I967" s="47">
        <v>2205000</v>
      </c>
      <c r="J967" s="25">
        <v>0</v>
      </c>
      <c r="K967" s="25">
        <v>0</v>
      </c>
      <c r="L967" s="27">
        <f>I967+J967/20+K967/2000</f>
        <v>2205000</v>
      </c>
      <c r="M967" s="28"/>
      <c r="N967" s="28"/>
      <c r="O967" s="28"/>
    </row>
    <row r="968" spans="1:15" x14ac:dyDescent="0.35">
      <c r="A968">
        <v>1036</v>
      </c>
      <c r="B968" s="21">
        <v>1965</v>
      </c>
      <c r="C968" s="21" t="s">
        <v>73</v>
      </c>
      <c r="D968" s="65" t="s">
        <v>169</v>
      </c>
      <c r="E968" s="38">
        <v>5</v>
      </c>
      <c r="F968" s="21">
        <v>1972</v>
      </c>
      <c r="G968" s="21">
        <v>1978</v>
      </c>
      <c r="H968" s="24" t="s">
        <v>24</v>
      </c>
      <c r="I968" s="47">
        <v>2100000</v>
      </c>
      <c r="J968" s="25">
        <v>0</v>
      </c>
      <c r="K968" s="25">
        <v>0</v>
      </c>
      <c r="L968" s="27">
        <f>I968+J968/20+K968/2000</f>
        <v>2100000</v>
      </c>
      <c r="M968" s="28"/>
      <c r="N968" s="28"/>
      <c r="O968" s="28"/>
    </row>
    <row r="969" spans="1:15" x14ac:dyDescent="0.35">
      <c r="A969">
        <v>1044</v>
      </c>
      <c r="B969" s="21">
        <v>1966</v>
      </c>
      <c r="C969" s="21" t="s">
        <v>73</v>
      </c>
      <c r="D969" s="65" t="s">
        <v>169</v>
      </c>
      <c r="E969" s="38">
        <v>5</v>
      </c>
      <c r="F969" s="21">
        <v>1972</v>
      </c>
      <c r="G969" s="21">
        <v>1978</v>
      </c>
      <c r="H969" s="24" t="s">
        <v>24</v>
      </c>
      <c r="I969" s="47">
        <v>2100000</v>
      </c>
      <c r="J969" s="25">
        <v>0</v>
      </c>
      <c r="K969" s="25">
        <v>0</v>
      </c>
      <c r="L969" s="27">
        <f>I969+J969/20+K969/2000</f>
        <v>2100000</v>
      </c>
      <c r="M969" s="28"/>
      <c r="N969" s="28"/>
      <c r="O969" s="28"/>
    </row>
    <row r="970" spans="1:15" x14ac:dyDescent="0.35">
      <c r="A970">
        <v>283</v>
      </c>
      <c r="B970" s="21">
        <v>1934</v>
      </c>
      <c r="C970" s="21" t="s">
        <v>45</v>
      </c>
      <c r="D970" s="65" t="s">
        <v>170</v>
      </c>
      <c r="E970" s="45">
        <v>3.5</v>
      </c>
      <c r="F970" s="21">
        <v>1943</v>
      </c>
      <c r="G970" s="28"/>
      <c r="H970" s="24" t="s">
        <v>24</v>
      </c>
      <c r="I970" s="25">
        <v>20700</v>
      </c>
      <c r="J970" s="25">
        <v>0</v>
      </c>
      <c r="K970" s="25">
        <v>0</v>
      </c>
      <c r="L970" s="27">
        <f t="shared" ref="L970:L1001" si="31">I970+J970/20+K970/240</f>
        <v>20700</v>
      </c>
      <c r="M970" s="28"/>
      <c r="N970" s="28"/>
      <c r="O970" s="28"/>
    </row>
    <row r="971" spans="1:15" x14ac:dyDescent="0.35">
      <c r="A971">
        <v>312</v>
      </c>
      <c r="B971" s="21">
        <v>1935</v>
      </c>
      <c r="C971" s="21" t="s">
        <v>45</v>
      </c>
      <c r="D971" s="65" t="s">
        <v>170</v>
      </c>
      <c r="E971" s="45">
        <v>3.5</v>
      </c>
      <c r="F971" s="21">
        <v>1943</v>
      </c>
      <c r="G971" s="28"/>
      <c r="H971" s="24" t="s">
        <v>24</v>
      </c>
      <c r="I971" s="25">
        <v>21400</v>
      </c>
      <c r="J971" s="25">
        <v>0</v>
      </c>
      <c r="K971" s="25">
        <v>0</v>
      </c>
      <c r="L971" s="27">
        <f t="shared" si="31"/>
        <v>21400</v>
      </c>
      <c r="M971" s="28"/>
      <c r="N971" s="28"/>
      <c r="O971" s="28"/>
    </row>
    <row r="972" spans="1:15" x14ac:dyDescent="0.35">
      <c r="A972">
        <v>338</v>
      </c>
      <c r="B972" s="21">
        <v>1936</v>
      </c>
      <c r="C972" s="21" t="s">
        <v>45</v>
      </c>
      <c r="D972" s="65" t="s">
        <v>170</v>
      </c>
      <c r="E972" s="45">
        <v>3.5</v>
      </c>
      <c r="F972" s="21">
        <v>1943</v>
      </c>
      <c r="G972" s="28"/>
      <c r="H972" s="24" t="s">
        <v>24</v>
      </c>
      <c r="I972" s="25">
        <v>20900</v>
      </c>
      <c r="J972" s="25">
        <v>0</v>
      </c>
      <c r="K972" s="25">
        <v>0</v>
      </c>
      <c r="L972" s="27">
        <f t="shared" si="31"/>
        <v>20900</v>
      </c>
      <c r="M972" s="28"/>
      <c r="N972" s="28"/>
      <c r="O972" s="28"/>
    </row>
    <row r="973" spans="1:15" x14ac:dyDescent="0.35">
      <c r="A973">
        <v>366</v>
      </c>
      <c r="B973" s="21">
        <v>1937</v>
      </c>
      <c r="C973" s="21" t="s">
        <v>45</v>
      </c>
      <c r="D973" s="65" t="s">
        <v>170</v>
      </c>
      <c r="E973" s="45">
        <v>3.5</v>
      </c>
      <c r="F973" s="21">
        <v>1943</v>
      </c>
      <c r="G973" s="28"/>
      <c r="H973" s="24" t="s">
        <v>24</v>
      </c>
      <c r="I973" s="25">
        <v>36050</v>
      </c>
      <c r="J973" s="25">
        <v>0</v>
      </c>
      <c r="K973" s="25">
        <v>0</v>
      </c>
      <c r="L973" s="27">
        <f t="shared" si="31"/>
        <v>36050</v>
      </c>
      <c r="M973" s="28"/>
      <c r="N973" s="28"/>
      <c r="O973" s="28"/>
    </row>
    <row r="974" spans="1:15" x14ac:dyDescent="0.35">
      <c r="A974">
        <v>396</v>
      </c>
      <c r="B974" s="21">
        <v>1938</v>
      </c>
      <c r="C974" s="21" t="s">
        <v>45</v>
      </c>
      <c r="D974" s="65" t="s">
        <v>170</v>
      </c>
      <c r="E974" s="45">
        <v>3.5</v>
      </c>
      <c r="F974" s="21">
        <v>1943</v>
      </c>
      <c r="G974" s="28"/>
      <c r="H974" s="24" t="s">
        <v>24</v>
      </c>
      <c r="I974" s="25">
        <v>35700</v>
      </c>
      <c r="J974" s="25">
        <v>0</v>
      </c>
      <c r="K974" s="25">
        <v>0</v>
      </c>
      <c r="L974" s="27">
        <f t="shared" si="31"/>
        <v>35700</v>
      </c>
      <c r="M974" s="28"/>
      <c r="N974" s="28"/>
      <c r="O974" s="28"/>
    </row>
    <row r="975" spans="1:15" x14ac:dyDescent="0.35">
      <c r="A975">
        <v>429</v>
      </c>
      <c r="B975" s="21">
        <v>1939</v>
      </c>
      <c r="C975" s="21" t="s">
        <v>45</v>
      </c>
      <c r="D975" s="65" t="s">
        <v>170</v>
      </c>
      <c r="E975" s="45">
        <v>3.5</v>
      </c>
      <c r="F975" s="21">
        <v>1943</v>
      </c>
      <c r="G975" s="28"/>
      <c r="H975" s="24" t="s">
        <v>24</v>
      </c>
      <c r="I975" s="25">
        <v>35175</v>
      </c>
      <c r="J975" s="25">
        <v>0</v>
      </c>
      <c r="K975" s="25">
        <v>0</v>
      </c>
      <c r="L975" s="27">
        <f t="shared" si="31"/>
        <v>35175</v>
      </c>
      <c r="M975" s="28"/>
      <c r="N975" s="28"/>
      <c r="O975" s="28"/>
    </row>
    <row r="976" spans="1:15" x14ac:dyDescent="0.35">
      <c r="A976">
        <v>453</v>
      </c>
      <c r="B976" s="21">
        <v>1940</v>
      </c>
      <c r="C976" s="21" t="s">
        <v>45</v>
      </c>
      <c r="D976" s="65" t="s">
        <v>170</v>
      </c>
      <c r="E976" s="45">
        <v>3.5</v>
      </c>
      <c r="F976" s="21">
        <v>1943</v>
      </c>
      <c r="G976" s="28"/>
      <c r="H976" s="24" t="s">
        <v>24</v>
      </c>
      <c r="I976" s="25">
        <v>35000</v>
      </c>
      <c r="J976" s="25">
        <v>0</v>
      </c>
      <c r="K976" s="25">
        <v>0</v>
      </c>
      <c r="L976" s="27">
        <f t="shared" si="31"/>
        <v>35000</v>
      </c>
      <c r="M976" s="28"/>
      <c r="N976" s="28"/>
      <c r="O976" s="28"/>
    </row>
    <row r="977" spans="1:15" x14ac:dyDescent="0.35">
      <c r="A977">
        <v>484</v>
      </c>
      <c r="B977" s="21">
        <v>1941</v>
      </c>
      <c r="C977" s="21" t="s">
        <v>45</v>
      </c>
      <c r="D977" s="65" t="s">
        <v>170</v>
      </c>
      <c r="E977" s="45">
        <v>3.5</v>
      </c>
      <c r="F977" s="21">
        <v>1943</v>
      </c>
      <c r="G977" s="28"/>
      <c r="H977" s="24" t="s">
        <v>24</v>
      </c>
      <c r="I977" s="25">
        <v>35700</v>
      </c>
      <c r="J977" s="25">
        <v>0</v>
      </c>
      <c r="K977" s="25">
        <v>0</v>
      </c>
      <c r="L977" s="27">
        <f t="shared" si="31"/>
        <v>35700</v>
      </c>
      <c r="M977" s="28"/>
      <c r="N977" s="28"/>
      <c r="O977" s="28"/>
    </row>
    <row r="978" spans="1:15" x14ac:dyDescent="0.35">
      <c r="A978">
        <v>516</v>
      </c>
      <c r="B978" s="21">
        <v>1942</v>
      </c>
      <c r="C978" s="21" t="s">
        <v>45</v>
      </c>
      <c r="D978" s="65" t="s">
        <v>170</v>
      </c>
      <c r="E978" s="45">
        <v>3.5</v>
      </c>
      <c r="F978" s="21">
        <v>1943</v>
      </c>
      <c r="G978" s="28"/>
      <c r="H978" s="24" t="s">
        <v>24</v>
      </c>
      <c r="I978" s="25">
        <v>35350</v>
      </c>
      <c r="J978" s="25">
        <v>0</v>
      </c>
      <c r="K978" s="25">
        <v>0</v>
      </c>
      <c r="L978" s="27">
        <f t="shared" si="31"/>
        <v>35350</v>
      </c>
      <c r="M978" s="28"/>
      <c r="N978" s="28"/>
      <c r="O978" s="28"/>
    </row>
    <row r="979" spans="1:15" x14ac:dyDescent="0.35">
      <c r="A979">
        <v>109</v>
      </c>
      <c r="B979" s="21">
        <v>1928</v>
      </c>
      <c r="C979" s="28" t="s">
        <v>31</v>
      </c>
      <c r="D979" s="65" t="s">
        <v>155</v>
      </c>
      <c r="E979" s="45">
        <v>4.75</v>
      </c>
      <c r="F979" s="28">
        <v>1940</v>
      </c>
      <c r="G979" s="28">
        <v>1960</v>
      </c>
      <c r="H979" s="24" t="s">
        <v>24</v>
      </c>
      <c r="I979" s="25">
        <v>94000</v>
      </c>
      <c r="J979" s="25">
        <v>0</v>
      </c>
      <c r="K979" s="25">
        <v>0</v>
      </c>
      <c r="L979" s="27">
        <f t="shared" si="31"/>
        <v>94000</v>
      </c>
      <c r="M979" s="28"/>
      <c r="N979" s="28"/>
      <c r="O979" s="28"/>
    </row>
    <row r="980" spans="1:15" x14ac:dyDescent="0.35">
      <c r="A980">
        <v>62</v>
      </c>
      <c r="B980" s="21">
        <v>1925</v>
      </c>
      <c r="C980" s="28" t="s">
        <v>43</v>
      </c>
      <c r="D980" s="65" t="s">
        <v>155</v>
      </c>
      <c r="E980" s="45">
        <v>4.75</v>
      </c>
      <c r="F980" s="28">
        <v>1940</v>
      </c>
      <c r="G980" s="28">
        <v>1960</v>
      </c>
      <c r="H980" s="24" t="s">
        <v>24</v>
      </c>
      <c r="I980" s="25">
        <v>95000</v>
      </c>
      <c r="J980" s="25">
        <v>0</v>
      </c>
      <c r="K980" s="25">
        <v>0</v>
      </c>
      <c r="L980" s="27">
        <f t="shared" si="31"/>
        <v>95000</v>
      </c>
      <c r="M980" s="28"/>
      <c r="N980" s="28"/>
      <c r="O980" s="28"/>
    </row>
    <row r="981" spans="1:15" x14ac:dyDescent="0.35">
      <c r="A981">
        <v>77</v>
      </c>
      <c r="B981" s="21">
        <v>1926</v>
      </c>
      <c r="C981" s="28" t="s">
        <v>43</v>
      </c>
      <c r="D981" s="65" t="s">
        <v>155</v>
      </c>
      <c r="E981" s="45">
        <v>4.75</v>
      </c>
      <c r="F981" s="28">
        <v>1940</v>
      </c>
      <c r="G981" s="28">
        <v>1960</v>
      </c>
      <c r="H981" s="24" t="s">
        <v>24</v>
      </c>
      <c r="I981" s="25">
        <v>96000</v>
      </c>
      <c r="J981" s="25">
        <v>0</v>
      </c>
      <c r="K981" s="25">
        <v>0</v>
      </c>
      <c r="L981" s="27">
        <f t="shared" si="31"/>
        <v>96000</v>
      </c>
      <c r="M981" s="28"/>
      <c r="N981" s="28"/>
      <c r="O981" s="28"/>
    </row>
    <row r="982" spans="1:15" x14ac:dyDescent="0.35">
      <c r="A982">
        <v>92</v>
      </c>
      <c r="B982" s="21">
        <v>1927</v>
      </c>
      <c r="C982" s="28" t="s">
        <v>43</v>
      </c>
      <c r="D982" s="65" t="s">
        <v>155</v>
      </c>
      <c r="E982" s="45">
        <v>4.75</v>
      </c>
      <c r="F982" s="28">
        <v>1940</v>
      </c>
      <c r="G982" s="28">
        <v>1960</v>
      </c>
      <c r="H982" s="24" t="s">
        <v>24</v>
      </c>
      <c r="I982" s="25">
        <v>95000</v>
      </c>
      <c r="J982" s="25">
        <v>0</v>
      </c>
      <c r="K982" s="25">
        <v>0</v>
      </c>
      <c r="L982" s="27">
        <f t="shared" si="31"/>
        <v>95000</v>
      </c>
      <c r="M982" s="28"/>
      <c r="N982" s="28"/>
      <c r="O982" s="28"/>
    </row>
    <row r="983" spans="1:15" x14ac:dyDescent="0.35">
      <c r="A983">
        <v>158</v>
      </c>
      <c r="B983" s="21">
        <v>1929</v>
      </c>
      <c r="C983" s="28" t="s">
        <v>43</v>
      </c>
      <c r="D983" s="65" t="s">
        <v>155</v>
      </c>
      <c r="E983" s="45">
        <v>4.75</v>
      </c>
      <c r="F983" s="28">
        <v>1940</v>
      </c>
      <c r="G983" s="28">
        <v>1960</v>
      </c>
      <c r="H983" s="24" t="s">
        <v>24</v>
      </c>
      <c r="I983" s="25">
        <v>92000</v>
      </c>
      <c r="J983" s="25">
        <v>0</v>
      </c>
      <c r="K983" s="25">
        <v>0</v>
      </c>
      <c r="L983" s="27">
        <f t="shared" si="31"/>
        <v>92000</v>
      </c>
      <c r="M983" s="28"/>
      <c r="N983" s="28"/>
      <c r="O983" s="28"/>
    </row>
    <row r="984" spans="1:15" x14ac:dyDescent="0.35">
      <c r="A984">
        <v>198</v>
      </c>
      <c r="B984" s="21">
        <v>1930</v>
      </c>
      <c r="C984" s="28" t="s">
        <v>43</v>
      </c>
      <c r="D984" s="65" t="s">
        <v>155</v>
      </c>
      <c r="E984" s="45">
        <v>4.75</v>
      </c>
      <c r="F984" s="28">
        <v>1940</v>
      </c>
      <c r="G984" s="28">
        <v>1960</v>
      </c>
      <c r="H984" s="24" t="s">
        <v>24</v>
      </c>
      <c r="I984" s="25">
        <v>73350</v>
      </c>
      <c r="J984" s="25">
        <v>0</v>
      </c>
      <c r="K984" s="25">
        <v>0</v>
      </c>
      <c r="L984" s="27">
        <f t="shared" si="31"/>
        <v>73350</v>
      </c>
      <c r="M984" s="28"/>
      <c r="N984" s="28"/>
      <c r="O984" s="28"/>
    </row>
    <row r="985" spans="1:15" x14ac:dyDescent="0.35">
      <c r="A985">
        <v>227</v>
      </c>
      <c r="B985" s="21">
        <v>1931</v>
      </c>
      <c r="C985" s="28" t="s">
        <v>43</v>
      </c>
      <c r="D985" s="65" t="s">
        <v>155</v>
      </c>
      <c r="E985" s="45">
        <v>4.75</v>
      </c>
      <c r="F985" s="28">
        <v>1940</v>
      </c>
      <c r="G985" s="28">
        <v>1960</v>
      </c>
      <c r="H985" s="24" t="s">
        <v>24</v>
      </c>
      <c r="I985" s="25">
        <v>60300</v>
      </c>
      <c r="J985" s="25">
        <v>0</v>
      </c>
      <c r="K985" s="25">
        <v>0</v>
      </c>
      <c r="L985" s="27">
        <f t="shared" si="31"/>
        <v>60300</v>
      </c>
      <c r="M985" s="28"/>
      <c r="N985" s="28"/>
      <c r="O985" s="28"/>
    </row>
    <row r="986" spans="1:15" x14ac:dyDescent="0.35">
      <c r="A986">
        <v>250</v>
      </c>
      <c r="B986" s="21">
        <v>1932</v>
      </c>
      <c r="C986" s="28" t="s">
        <v>43</v>
      </c>
      <c r="D986" s="65" t="s">
        <v>155</v>
      </c>
      <c r="E986" s="45">
        <v>4.75</v>
      </c>
      <c r="F986" s="28">
        <v>1940</v>
      </c>
      <c r="G986" s="28">
        <v>1960</v>
      </c>
      <c r="H986" s="24" t="s">
        <v>24</v>
      </c>
      <c r="I986" s="25">
        <v>75150</v>
      </c>
      <c r="J986" s="25">
        <v>0</v>
      </c>
      <c r="K986" s="25">
        <v>0</v>
      </c>
      <c r="L986" s="27">
        <f t="shared" si="31"/>
        <v>75150</v>
      </c>
      <c r="M986" s="28"/>
      <c r="N986" s="28"/>
      <c r="O986" s="28"/>
    </row>
    <row r="987" spans="1:15" x14ac:dyDescent="0.35">
      <c r="A987">
        <v>273</v>
      </c>
      <c r="B987" s="21">
        <v>1933</v>
      </c>
      <c r="C987" s="28" t="s">
        <v>43</v>
      </c>
      <c r="D987" s="65" t="s">
        <v>155</v>
      </c>
      <c r="E987" s="45">
        <v>4.75</v>
      </c>
      <c r="F987" s="28">
        <v>1940</v>
      </c>
      <c r="G987" s="28">
        <v>1960</v>
      </c>
      <c r="H987" s="24" t="s">
        <v>24</v>
      </c>
      <c r="I987" s="25">
        <v>91800</v>
      </c>
      <c r="J987" s="25">
        <v>0</v>
      </c>
      <c r="K987" s="25">
        <v>0</v>
      </c>
      <c r="L987" s="27">
        <f t="shared" si="31"/>
        <v>91800</v>
      </c>
      <c r="M987" s="28"/>
      <c r="N987" s="28"/>
      <c r="O987" s="28"/>
    </row>
    <row r="988" spans="1:15" x14ac:dyDescent="0.35">
      <c r="A988">
        <v>281</v>
      </c>
      <c r="B988" s="21">
        <v>1934</v>
      </c>
      <c r="C988" s="21" t="s">
        <v>43</v>
      </c>
      <c r="D988" s="65" t="s">
        <v>155</v>
      </c>
      <c r="E988" s="45">
        <v>4.75</v>
      </c>
      <c r="F988" s="21">
        <v>1940</v>
      </c>
      <c r="G988" s="21">
        <v>1960</v>
      </c>
      <c r="H988" s="24" t="s">
        <v>24</v>
      </c>
      <c r="I988" s="25">
        <v>93600</v>
      </c>
      <c r="J988" s="25">
        <v>0</v>
      </c>
      <c r="K988" s="25">
        <v>0</v>
      </c>
      <c r="L988" s="27">
        <f t="shared" si="31"/>
        <v>93600</v>
      </c>
      <c r="M988" s="28"/>
      <c r="N988" s="28"/>
      <c r="O988" s="28"/>
    </row>
    <row r="989" spans="1:15" x14ac:dyDescent="0.35">
      <c r="A989">
        <v>311</v>
      </c>
      <c r="B989" s="21">
        <v>1935</v>
      </c>
      <c r="C989" s="21" t="s">
        <v>43</v>
      </c>
      <c r="D989" s="65" t="s">
        <v>155</v>
      </c>
      <c r="E989" s="45">
        <v>4.75</v>
      </c>
      <c r="F989" s="21">
        <v>1940</v>
      </c>
      <c r="G989" s="21">
        <v>1960</v>
      </c>
      <c r="H989" s="24" t="s">
        <v>24</v>
      </c>
      <c r="I989" s="25">
        <v>93600</v>
      </c>
      <c r="J989" s="25">
        <v>0</v>
      </c>
      <c r="K989" s="25">
        <v>0</v>
      </c>
      <c r="L989" s="27">
        <f t="shared" si="31"/>
        <v>93600</v>
      </c>
      <c r="M989" s="28"/>
      <c r="N989" s="28"/>
      <c r="O989" s="28"/>
    </row>
    <row r="990" spans="1:15" x14ac:dyDescent="0.35">
      <c r="A990">
        <v>356</v>
      </c>
      <c r="B990" s="21">
        <v>1936</v>
      </c>
      <c r="C990" s="28" t="s">
        <v>43</v>
      </c>
      <c r="D990" s="65" t="s">
        <v>155</v>
      </c>
      <c r="E990" s="45">
        <v>4.75</v>
      </c>
      <c r="F990" s="21">
        <v>1940</v>
      </c>
      <c r="G990" s="28">
        <v>1960</v>
      </c>
      <c r="H990" s="24" t="s">
        <v>24</v>
      </c>
      <c r="I990" s="25">
        <v>94500</v>
      </c>
      <c r="J990" s="25">
        <v>0</v>
      </c>
      <c r="K990" s="25">
        <v>0</v>
      </c>
      <c r="L990" s="27">
        <f t="shared" si="31"/>
        <v>94500</v>
      </c>
      <c r="M990" s="28"/>
      <c r="N990" s="28"/>
      <c r="O990" s="28"/>
    </row>
    <row r="991" spans="1:15" x14ac:dyDescent="0.35">
      <c r="A991">
        <v>385</v>
      </c>
      <c r="B991" s="21">
        <v>1937</v>
      </c>
      <c r="C991" s="28" t="s">
        <v>43</v>
      </c>
      <c r="D991" s="65" t="s">
        <v>155</v>
      </c>
      <c r="E991" s="45">
        <v>4.75</v>
      </c>
      <c r="F991" s="21">
        <v>1940</v>
      </c>
      <c r="G991" s="28">
        <v>1960</v>
      </c>
      <c r="H991" s="24" t="s">
        <v>24</v>
      </c>
      <c r="I991" s="25">
        <v>91800</v>
      </c>
      <c r="J991" s="25">
        <v>0</v>
      </c>
      <c r="K991" s="25">
        <v>0</v>
      </c>
      <c r="L991" s="27">
        <f t="shared" si="31"/>
        <v>91800</v>
      </c>
      <c r="M991" s="28"/>
      <c r="N991" s="28"/>
      <c r="O991" s="28"/>
    </row>
    <row r="992" spans="1:15" x14ac:dyDescent="0.35">
      <c r="A992">
        <v>417</v>
      </c>
      <c r="B992" s="21">
        <v>1938</v>
      </c>
      <c r="C992" s="28" t="s">
        <v>43</v>
      </c>
      <c r="D992" s="65" t="s">
        <v>155</v>
      </c>
      <c r="E992" s="45">
        <v>4.75</v>
      </c>
      <c r="F992" s="21">
        <v>1940</v>
      </c>
      <c r="G992" s="28">
        <v>1960</v>
      </c>
      <c r="H992" s="24" t="s">
        <v>24</v>
      </c>
      <c r="I992" s="25">
        <v>91800</v>
      </c>
      <c r="J992" s="25">
        <v>0</v>
      </c>
      <c r="K992" s="25">
        <v>0</v>
      </c>
      <c r="L992" s="27">
        <f t="shared" si="31"/>
        <v>91800</v>
      </c>
      <c r="M992" s="28"/>
      <c r="N992" s="28"/>
      <c r="O992" s="28"/>
    </row>
    <row r="993" spans="1:15" x14ac:dyDescent="0.35">
      <c r="A993">
        <v>445</v>
      </c>
      <c r="B993" s="21">
        <v>1939</v>
      </c>
      <c r="C993" s="28" t="s">
        <v>43</v>
      </c>
      <c r="D993" s="65" t="s">
        <v>155</v>
      </c>
      <c r="E993" s="45">
        <v>4.75</v>
      </c>
      <c r="F993" s="21">
        <v>1940</v>
      </c>
      <c r="G993" s="28">
        <v>1960</v>
      </c>
      <c r="H993" s="24" t="s">
        <v>24</v>
      </c>
      <c r="I993" s="25">
        <v>89550</v>
      </c>
      <c r="J993" s="25">
        <v>0</v>
      </c>
      <c r="K993" s="25">
        <v>0</v>
      </c>
      <c r="L993" s="27">
        <f t="shared" si="31"/>
        <v>89550</v>
      </c>
      <c r="M993" s="28"/>
      <c r="N993" s="28"/>
      <c r="O993" s="28"/>
    </row>
    <row r="994" spans="1:15" x14ac:dyDescent="0.35">
      <c r="A994">
        <v>478</v>
      </c>
      <c r="B994" s="21">
        <v>1940</v>
      </c>
      <c r="C994" s="28" t="s">
        <v>43</v>
      </c>
      <c r="D994" s="65" t="s">
        <v>155</v>
      </c>
      <c r="E994" s="45">
        <v>3.75</v>
      </c>
      <c r="F994" s="21">
        <v>1940</v>
      </c>
      <c r="G994" s="28">
        <v>1960</v>
      </c>
      <c r="H994" s="24" t="s">
        <v>24</v>
      </c>
      <c r="I994" s="25">
        <v>90000</v>
      </c>
      <c r="J994" s="25">
        <v>0</v>
      </c>
      <c r="K994" s="25">
        <v>0</v>
      </c>
      <c r="L994" s="27">
        <f t="shared" si="31"/>
        <v>90000</v>
      </c>
      <c r="M994" s="28"/>
      <c r="N994" s="28"/>
      <c r="O994" s="28"/>
    </row>
    <row r="995" spans="1:15" x14ac:dyDescent="0.35">
      <c r="A995">
        <v>510</v>
      </c>
      <c r="B995" s="21">
        <v>1941</v>
      </c>
      <c r="C995" s="28" t="s">
        <v>43</v>
      </c>
      <c r="D995" s="65" t="s">
        <v>155</v>
      </c>
      <c r="E995" s="45">
        <v>3.75</v>
      </c>
      <c r="F995" s="21">
        <v>1940</v>
      </c>
      <c r="G995" s="28">
        <v>1960</v>
      </c>
      <c r="H995" s="24" t="s">
        <v>24</v>
      </c>
      <c r="I995" s="25">
        <v>90900</v>
      </c>
      <c r="J995" s="25">
        <v>0</v>
      </c>
      <c r="K995" s="25">
        <v>0</v>
      </c>
      <c r="L995" s="27">
        <f t="shared" si="31"/>
        <v>90900</v>
      </c>
      <c r="M995" s="28"/>
      <c r="N995" s="28"/>
      <c r="O995" s="28"/>
    </row>
    <row r="996" spans="1:15" x14ac:dyDescent="0.35">
      <c r="A996">
        <v>302</v>
      </c>
      <c r="B996" s="21">
        <v>1934</v>
      </c>
      <c r="C996" s="21" t="s">
        <v>48</v>
      </c>
      <c r="D996" s="65" t="s">
        <v>157</v>
      </c>
      <c r="E996" s="45">
        <v>3.5</v>
      </c>
      <c r="F996" s="21">
        <v>1952</v>
      </c>
      <c r="G996" s="46" t="s">
        <v>23</v>
      </c>
      <c r="H996" s="24" t="s">
        <v>24</v>
      </c>
      <c r="I996" s="25">
        <v>48197</v>
      </c>
      <c r="J996" s="25">
        <v>18</v>
      </c>
      <c r="K996" s="25">
        <v>3</v>
      </c>
      <c r="L996" s="27">
        <f t="shared" si="31"/>
        <v>48197.912499999999</v>
      </c>
      <c r="M996" s="28"/>
      <c r="N996" s="28"/>
      <c r="O996" s="28"/>
    </row>
    <row r="997" spans="1:15" x14ac:dyDescent="0.35">
      <c r="A997">
        <v>331</v>
      </c>
      <c r="B997" s="21">
        <v>1935</v>
      </c>
      <c r="C997" s="21" t="s">
        <v>48</v>
      </c>
      <c r="D997" s="65" t="s">
        <v>157</v>
      </c>
      <c r="E997" s="45">
        <v>3.5</v>
      </c>
      <c r="F997" s="21">
        <v>1952</v>
      </c>
      <c r="G997" s="46" t="s">
        <v>23</v>
      </c>
      <c r="H997" s="24" t="s">
        <v>24</v>
      </c>
      <c r="I997" s="25">
        <v>49598</v>
      </c>
      <c r="J997" s="25">
        <v>6</v>
      </c>
      <c r="K997" s="25">
        <v>9</v>
      </c>
      <c r="L997" s="27">
        <f t="shared" si="31"/>
        <v>49598.337500000001</v>
      </c>
      <c r="M997" s="28"/>
      <c r="N997" s="28"/>
      <c r="O997" s="28"/>
    </row>
    <row r="998" spans="1:15" x14ac:dyDescent="0.35">
      <c r="A998">
        <v>361</v>
      </c>
      <c r="B998" s="21">
        <v>1936</v>
      </c>
      <c r="C998" s="28" t="s">
        <v>48</v>
      </c>
      <c r="D998" s="65" t="s">
        <v>157</v>
      </c>
      <c r="E998" s="45">
        <v>3.5</v>
      </c>
      <c r="F998" s="21">
        <v>1952</v>
      </c>
      <c r="G998" s="46" t="s">
        <v>23</v>
      </c>
      <c r="H998" s="24" t="s">
        <v>24</v>
      </c>
      <c r="I998" s="25">
        <v>49481</v>
      </c>
      <c r="J998" s="25">
        <v>12</v>
      </c>
      <c r="K998" s="25">
        <v>8</v>
      </c>
      <c r="L998" s="27">
        <f t="shared" si="31"/>
        <v>49481.633333333331</v>
      </c>
      <c r="M998" s="28"/>
      <c r="N998" s="28"/>
      <c r="O998" s="28"/>
    </row>
    <row r="999" spans="1:15" x14ac:dyDescent="0.35">
      <c r="A999">
        <v>390</v>
      </c>
      <c r="B999" s="21">
        <v>1937</v>
      </c>
      <c r="C999" s="28" t="s">
        <v>48</v>
      </c>
      <c r="D999" s="65" t="s">
        <v>157</v>
      </c>
      <c r="E999" s="45">
        <v>3.5</v>
      </c>
      <c r="F999" s="21">
        <v>1952</v>
      </c>
      <c r="G999" s="46" t="s">
        <v>23</v>
      </c>
      <c r="H999" s="24" t="s">
        <v>24</v>
      </c>
      <c r="I999" s="25">
        <v>46564</v>
      </c>
      <c r="J999" s="25">
        <v>1</v>
      </c>
      <c r="K999" s="25">
        <v>9</v>
      </c>
      <c r="L999" s="27">
        <f t="shared" si="31"/>
        <v>46564.087500000001</v>
      </c>
      <c r="M999" s="28"/>
      <c r="N999" s="28"/>
      <c r="O999" s="28"/>
    </row>
    <row r="1000" spans="1:15" x14ac:dyDescent="0.35">
      <c r="A1000">
        <v>477</v>
      </c>
      <c r="B1000" s="21">
        <v>1940</v>
      </c>
      <c r="C1000" s="28" t="s">
        <v>48</v>
      </c>
      <c r="D1000" s="65" t="s">
        <v>157</v>
      </c>
      <c r="E1000" s="45">
        <v>3</v>
      </c>
      <c r="F1000" s="21">
        <v>1955</v>
      </c>
      <c r="G1000" s="28">
        <v>1959</v>
      </c>
      <c r="H1000" s="24" t="s">
        <v>24</v>
      </c>
      <c r="I1000" s="25">
        <v>148875</v>
      </c>
      <c r="J1000" s="25">
        <v>0</v>
      </c>
      <c r="K1000" s="25">
        <v>0</v>
      </c>
      <c r="L1000" s="27">
        <f t="shared" si="31"/>
        <v>148875</v>
      </c>
      <c r="M1000" s="28"/>
      <c r="N1000" s="28"/>
      <c r="O1000" s="28"/>
    </row>
    <row r="1001" spans="1:15" x14ac:dyDescent="0.35">
      <c r="A1001">
        <v>509</v>
      </c>
      <c r="B1001" s="21">
        <v>1941</v>
      </c>
      <c r="C1001" s="28" t="s">
        <v>48</v>
      </c>
      <c r="D1001" s="65" t="s">
        <v>157</v>
      </c>
      <c r="E1001" s="45">
        <v>3</v>
      </c>
      <c r="F1001" s="21">
        <v>1955</v>
      </c>
      <c r="G1001" s="28">
        <v>1959</v>
      </c>
      <c r="H1001" s="24" t="s">
        <v>24</v>
      </c>
      <c r="I1001" s="25">
        <v>151500</v>
      </c>
      <c r="J1001" s="25">
        <v>0</v>
      </c>
      <c r="K1001" s="25">
        <v>0</v>
      </c>
      <c r="L1001" s="27">
        <f t="shared" si="31"/>
        <v>151500</v>
      </c>
      <c r="M1001" s="28"/>
      <c r="N1001" s="28"/>
      <c r="O1001" s="28"/>
    </row>
    <row r="1002" spans="1:15" x14ac:dyDescent="0.35">
      <c r="A1002">
        <v>541</v>
      </c>
      <c r="B1002" s="21">
        <v>1942</v>
      </c>
      <c r="C1002" s="28" t="s">
        <v>48</v>
      </c>
      <c r="D1002" s="65" t="s">
        <v>157</v>
      </c>
      <c r="E1002" s="45">
        <v>3</v>
      </c>
      <c r="F1002" s="21">
        <v>1955</v>
      </c>
      <c r="G1002" s="28">
        <v>1959</v>
      </c>
      <c r="H1002" s="24" t="s">
        <v>24</v>
      </c>
      <c r="I1002" s="25">
        <v>153000</v>
      </c>
      <c r="J1002" s="25">
        <v>0</v>
      </c>
      <c r="K1002" s="25">
        <v>0</v>
      </c>
      <c r="L1002" s="27">
        <f t="shared" ref="L1002:L1033" si="32">I1002+J1002/20+K1002/240</f>
        <v>153000</v>
      </c>
      <c r="M1002" s="28"/>
      <c r="N1002" s="28"/>
      <c r="O1002" s="28"/>
    </row>
    <row r="1003" spans="1:15" x14ac:dyDescent="0.35">
      <c r="A1003">
        <v>570</v>
      </c>
      <c r="B1003" s="21">
        <v>1943</v>
      </c>
      <c r="C1003" s="28" t="s">
        <v>48</v>
      </c>
      <c r="D1003" s="65" t="s">
        <v>157</v>
      </c>
      <c r="E1003" s="45">
        <v>3</v>
      </c>
      <c r="F1003" s="21">
        <v>1955</v>
      </c>
      <c r="G1003" s="28">
        <v>1959</v>
      </c>
      <c r="H1003" s="24" t="s">
        <v>24</v>
      </c>
      <c r="I1003" s="25">
        <v>763800</v>
      </c>
      <c r="J1003" s="25">
        <v>0</v>
      </c>
      <c r="K1003" s="25">
        <v>0</v>
      </c>
      <c r="L1003" s="27">
        <f t="shared" si="32"/>
        <v>763800</v>
      </c>
      <c r="M1003" s="28"/>
      <c r="N1003" s="28"/>
      <c r="O1003" s="28"/>
    </row>
    <row r="1004" spans="1:15" x14ac:dyDescent="0.35">
      <c r="A1004">
        <v>599</v>
      </c>
      <c r="B1004" s="28">
        <v>1944</v>
      </c>
      <c r="C1004" s="28" t="s">
        <v>48</v>
      </c>
      <c r="D1004" s="65" t="s">
        <v>157</v>
      </c>
      <c r="E1004" s="45">
        <v>3</v>
      </c>
      <c r="F1004" s="21">
        <v>1955</v>
      </c>
      <c r="G1004" s="28">
        <v>1959</v>
      </c>
      <c r="H1004" s="24" t="s">
        <v>24</v>
      </c>
      <c r="I1004" s="25">
        <v>1015000</v>
      </c>
      <c r="J1004" s="25">
        <v>0</v>
      </c>
      <c r="K1004" s="25">
        <v>0</v>
      </c>
      <c r="L1004" s="27">
        <f t="shared" si="32"/>
        <v>1015000</v>
      </c>
      <c r="M1004" s="28"/>
      <c r="N1004" s="28"/>
      <c r="O1004" s="28"/>
    </row>
    <row r="1005" spans="1:15" x14ac:dyDescent="0.35">
      <c r="A1005">
        <v>626</v>
      </c>
      <c r="B1005" s="21">
        <v>1945</v>
      </c>
      <c r="C1005" s="28" t="s">
        <v>48</v>
      </c>
      <c r="D1005" s="65" t="s">
        <v>157</v>
      </c>
      <c r="E1005" s="45">
        <v>3</v>
      </c>
      <c r="F1005" s="21">
        <v>1955</v>
      </c>
      <c r="G1005" s="28">
        <v>1959</v>
      </c>
      <c r="H1005" s="24" t="s">
        <v>24</v>
      </c>
      <c r="I1005" s="25">
        <v>1545000</v>
      </c>
      <c r="J1005" s="25">
        <v>0</v>
      </c>
      <c r="K1005" s="25">
        <v>0</v>
      </c>
      <c r="L1005" s="27">
        <f t="shared" si="32"/>
        <v>1545000</v>
      </c>
      <c r="M1005" s="28"/>
      <c r="N1005" s="28"/>
      <c r="O1005" s="28"/>
    </row>
    <row r="1006" spans="1:15" x14ac:dyDescent="0.35">
      <c r="A1006">
        <v>648</v>
      </c>
      <c r="B1006" s="21">
        <v>1946</v>
      </c>
      <c r="C1006" s="28" t="s">
        <v>48</v>
      </c>
      <c r="D1006" s="65" t="s">
        <v>157</v>
      </c>
      <c r="E1006" s="45">
        <v>3</v>
      </c>
      <c r="F1006" s="21">
        <v>1955</v>
      </c>
      <c r="G1006" s="28">
        <v>1959</v>
      </c>
      <c r="H1006" s="24" t="s">
        <v>24</v>
      </c>
      <c r="I1006" s="25">
        <v>1590000</v>
      </c>
      <c r="J1006" s="25">
        <v>0</v>
      </c>
      <c r="K1006" s="25">
        <v>0</v>
      </c>
      <c r="L1006" s="27">
        <f t="shared" si="32"/>
        <v>1590000</v>
      </c>
      <c r="M1006" s="25"/>
      <c r="N1006" s="28"/>
      <c r="O1006" s="28"/>
    </row>
    <row r="1007" spans="1:15" x14ac:dyDescent="0.35">
      <c r="A1007">
        <v>669</v>
      </c>
      <c r="B1007" s="21">
        <v>1947</v>
      </c>
      <c r="C1007" s="28" t="s">
        <v>48</v>
      </c>
      <c r="D1007" s="65" t="s">
        <v>157</v>
      </c>
      <c r="E1007" s="45">
        <v>3</v>
      </c>
      <c r="F1007" s="21">
        <v>1955</v>
      </c>
      <c r="G1007" s="28">
        <v>1959</v>
      </c>
      <c r="H1007" s="24" t="s">
        <v>24</v>
      </c>
      <c r="I1007" s="25">
        <v>1582500</v>
      </c>
      <c r="J1007" s="25">
        <v>0</v>
      </c>
      <c r="K1007" s="25">
        <v>0</v>
      </c>
      <c r="L1007" s="27">
        <f t="shared" si="32"/>
        <v>1582500</v>
      </c>
      <c r="M1007" s="28"/>
      <c r="N1007" s="28"/>
      <c r="O1007" s="28"/>
    </row>
    <row r="1008" spans="1:15" x14ac:dyDescent="0.35">
      <c r="A1008">
        <v>688</v>
      </c>
      <c r="B1008" s="21">
        <v>1948</v>
      </c>
      <c r="C1008" s="28" t="s">
        <v>48</v>
      </c>
      <c r="D1008" s="65" t="s">
        <v>157</v>
      </c>
      <c r="E1008" s="45">
        <v>3</v>
      </c>
      <c r="F1008" s="21">
        <v>1955</v>
      </c>
      <c r="G1008" s="28">
        <v>1959</v>
      </c>
      <c r="H1008" s="24" t="s">
        <v>24</v>
      </c>
      <c r="I1008" s="25">
        <v>1575000</v>
      </c>
      <c r="J1008" s="25">
        <v>0</v>
      </c>
      <c r="K1008" s="25">
        <v>0</v>
      </c>
      <c r="L1008" s="27">
        <f t="shared" si="32"/>
        <v>1575000</v>
      </c>
      <c r="M1008" s="28"/>
      <c r="N1008" s="28"/>
      <c r="O1008" s="28"/>
    </row>
    <row r="1009" spans="1:15" x14ac:dyDescent="0.35">
      <c r="A1009">
        <v>707</v>
      </c>
      <c r="B1009" s="21">
        <v>1949</v>
      </c>
      <c r="C1009" s="28" t="s">
        <v>48</v>
      </c>
      <c r="D1009" s="65" t="s">
        <v>157</v>
      </c>
      <c r="E1009" s="45">
        <v>3</v>
      </c>
      <c r="F1009" s="21">
        <v>1955</v>
      </c>
      <c r="G1009" s="28">
        <v>1959</v>
      </c>
      <c r="H1009" s="24" t="s">
        <v>24</v>
      </c>
      <c r="I1009" s="25">
        <v>1537500</v>
      </c>
      <c r="J1009" s="25">
        <v>0</v>
      </c>
      <c r="K1009" s="25">
        <v>0</v>
      </c>
      <c r="L1009" s="27">
        <f t="shared" si="32"/>
        <v>1537500</v>
      </c>
      <c r="M1009" s="28"/>
      <c r="N1009" s="28"/>
      <c r="O1009" s="28"/>
    </row>
    <row r="1010" spans="1:15" x14ac:dyDescent="0.35">
      <c r="A1010">
        <v>725</v>
      </c>
      <c r="B1010" s="21">
        <v>1950</v>
      </c>
      <c r="C1010" s="28" t="s">
        <v>48</v>
      </c>
      <c r="D1010" s="65" t="s">
        <v>157</v>
      </c>
      <c r="E1010" s="45">
        <v>3</v>
      </c>
      <c r="F1010" s="21">
        <v>1955</v>
      </c>
      <c r="G1010" s="28">
        <v>1959</v>
      </c>
      <c r="H1010" s="24" t="s">
        <v>24</v>
      </c>
      <c r="I1010" s="25">
        <v>1552500</v>
      </c>
      <c r="J1010" s="25">
        <v>0</v>
      </c>
      <c r="K1010" s="25">
        <v>0</v>
      </c>
      <c r="L1010" s="27">
        <f t="shared" si="32"/>
        <v>1552500</v>
      </c>
      <c r="M1010" s="28"/>
      <c r="N1010" s="28"/>
      <c r="O1010" s="28"/>
    </row>
    <row r="1011" spans="1:15" x14ac:dyDescent="0.35">
      <c r="A1011">
        <v>740</v>
      </c>
      <c r="B1011" s="21">
        <v>1951</v>
      </c>
      <c r="C1011" s="28" t="s">
        <v>48</v>
      </c>
      <c r="D1011" s="65" t="s">
        <v>157</v>
      </c>
      <c r="E1011" s="45">
        <v>3</v>
      </c>
      <c r="F1011" s="21">
        <v>1955</v>
      </c>
      <c r="G1011" s="28">
        <v>1959</v>
      </c>
      <c r="H1011" s="24" t="s">
        <v>24</v>
      </c>
      <c r="I1011" s="25">
        <v>3596250</v>
      </c>
      <c r="J1011" s="25">
        <v>0</v>
      </c>
      <c r="K1011" s="25">
        <v>0</v>
      </c>
      <c r="L1011" s="27">
        <f t="shared" si="32"/>
        <v>3596250</v>
      </c>
      <c r="M1011" s="28"/>
      <c r="N1011" s="28"/>
      <c r="O1011" s="28"/>
    </row>
    <row r="1012" spans="1:15" x14ac:dyDescent="0.35">
      <c r="A1012">
        <v>758</v>
      </c>
      <c r="B1012" s="21">
        <v>1952</v>
      </c>
      <c r="C1012" s="28" t="s">
        <v>48</v>
      </c>
      <c r="D1012" s="65" t="s">
        <v>157</v>
      </c>
      <c r="E1012" s="45">
        <v>3</v>
      </c>
      <c r="F1012" s="21">
        <v>1955</v>
      </c>
      <c r="G1012" s="28">
        <v>1959</v>
      </c>
      <c r="H1012" s="24" t="s">
        <v>24</v>
      </c>
      <c r="I1012" s="25">
        <v>3510000</v>
      </c>
      <c r="J1012" s="25">
        <v>0</v>
      </c>
      <c r="K1012" s="25">
        <v>0</v>
      </c>
      <c r="L1012" s="27">
        <f t="shared" si="32"/>
        <v>3510000</v>
      </c>
      <c r="M1012" s="28"/>
      <c r="N1012" s="28"/>
      <c r="O1012" s="28"/>
    </row>
    <row r="1013" spans="1:15" x14ac:dyDescent="0.35">
      <c r="A1013">
        <v>777</v>
      </c>
      <c r="B1013" s="21">
        <v>1953</v>
      </c>
      <c r="C1013" s="28" t="s">
        <v>48</v>
      </c>
      <c r="D1013" s="65" t="s">
        <v>157</v>
      </c>
      <c r="E1013" s="45">
        <v>3</v>
      </c>
      <c r="F1013" s="21">
        <v>1955</v>
      </c>
      <c r="G1013" s="28">
        <v>1959</v>
      </c>
      <c r="H1013" s="24" t="s">
        <v>24</v>
      </c>
      <c r="I1013" s="25">
        <v>3645000</v>
      </c>
      <c r="J1013" s="25">
        <v>0</v>
      </c>
      <c r="K1013" s="25">
        <v>0</v>
      </c>
      <c r="L1013" s="27">
        <f t="shared" si="32"/>
        <v>3645000</v>
      </c>
      <c r="M1013" s="28"/>
      <c r="N1013" s="28"/>
      <c r="O1013" s="28"/>
    </row>
    <row r="1014" spans="1:15" x14ac:dyDescent="0.35">
      <c r="A1014">
        <v>795</v>
      </c>
      <c r="B1014" s="21">
        <v>1954</v>
      </c>
      <c r="C1014" s="28" t="s">
        <v>48</v>
      </c>
      <c r="D1014" s="65" t="s">
        <v>157</v>
      </c>
      <c r="E1014" s="45">
        <v>3</v>
      </c>
      <c r="F1014" s="21">
        <v>1955</v>
      </c>
      <c r="G1014" s="28">
        <v>1959</v>
      </c>
      <c r="H1014" s="24" t="s">
        <v>24</v>
      </c>
      <c r="I1014" s="25">
        <v>3672000</v>
      </c>
      <c r="J1014" s="25">
        <v>0</v>
      </c>
      <c r="K1014" s="25">
        <v>0</v>
      </c>
      <c r="L1014" s="27">
        <f t="shared" si="32"/>
        <v>3672000</v>
      </c>
      <c r="M1014" s="28"/>
      <c r="N1014" s="28"/>
      <c r="O1014" s="28"/>
    </row>
    <row r="1015" spans="1:15" x14ac:dyDescent="0.35">
      <c r="A1015">
        <v>812</v>
      </c>
      <c r="B1015" s="21">
        <v>1955</v>
      </c>
      <c r="C1015" s="28" t="s">
        <v>48</v>
      </c>
      <c r="D1015" s="65" t="s">
        <v>157</v>
      </c>
      <c r="E1015" s="45">
        <v>3</v>
      </c>
      <c r="F1015" s="21">
        <v>1955</v>
      </c>
      <c r="G1015" s="28">
        <v>1959</v>
      </c>
      <c r="H1015" s="24" t="s">
        <v>24</v>
      </c>
      <c r="I1015" s="25">
        <v>3474000</v>
      </c>
      <c r="J1015" s="25">
        <v>0</v>
      </c>
      <c r="K1015" s="25">
        <v>0</v>
      </c>
      <c r="L1015" s="27">
        <f t="shared" si="32"/>
        <v>3474000</v>
      </c>
      <c r="M1015" s="28"/>
      <c r="N1015" s="28"/>
      <c r="O1015" s="28"/>
    </row>
    <row r="1016" spans="1:15" x14ac:dyDescent="0.35">
      <c r="A1016">
        <v>829</v>
      </c>
      <c r="B1016" s="21">
        <v>1956</v>
      </c>
      <c r="C1016" s="28" t="s">
        <v>48</v>
      </c>
      <c r="D1016" s="65" t="s">
        <v>157</v>
      </c>
      <c r="E1016" s="45">
        <v>3</v>
      </c>
      <c r="F1016" s="28">
        <v>1955</v>
      </c>
      <c r="G1016" s="28">
        <v>1959</v>
      </c>
      <c r="H1016" s="24" t="s">
        <v>24</v>
      </c>
      <c r="I1016" s="25">
        <v>3420000</v>
      </c>
      <c r="J1016" s="25">
        <v>0</v>
      </c>
      <c r="K1016" s="25">
        <v>0</v>
      </c>
      <c r="L1016" s="27">
        <f t="shared" si="32"/>
        <v>3420000</v>
      </c>
      <c r="M1016" s="28"/>
      <c r="N1016" s="28"/>
      <c r="O1016" s="28"/>
    </row>
    <row r="1017" spans="1:15" x14ac:dyDescent="0.35">
      <c r="A1017">
        <v>847</v>
      </c>
      <c r="B1017" s="21">
        <v>1957</v>
      </c>
      <c r="C1017" s="28" t="s">
        <v>48</v>
      </c>
      <c r="D1017" s="65" t="s">
        <v>157</v>
      </c>
      <c r="E1017" s="45">
        <v>3</v>
      </c>
      <c r="F1017" s="28">
        <v>1955</v>
      </c>
      <c r="G1017" s="28">
        <v>1959</v>
      </c>
      <c r="H1017" s="24" t="s">
        <v>24</v>
      </c>
      <c r="I1017" s="25">
        <v>1560000</v>
      </c>
      <c r="J1017" s="25">
        <v>0</v>
      </c>
      <c r="K1017" s="25">
        <v>0</v>
      </c>
      <c r="L1017" s="27">
        <f t="shared" si="32"/>
        <v>1560000</v>
      </c>
      <c r="M1017" s="28"/>
      <c r="N1017" s="28"/>
      <c r="O1017" s="28"/>
    </row>
    <row r="1018" spans="1:15" x14ac:dyDescent="0.35">
      <c r="A1018">
        <v>866</v>
      </c>
      <c r="B1018" s="21">
        <v>1958</v>
      </c>
      <c r="C1018" s="21" t="s">
        <v>48</v>
      </c>
      <c r="D1018" s="65" t="s">
        <v>157</v>
      </c>
      <c r="E1018" s="38">
        <v>3</v>
      </c>
      <c r="F1018" s="21">
        <v>1955</v>
      </c>
      <c r="G1018" s="21">
        <v>1959</v>
      </c>
      <c r="H1018" s="24" t="s">
        <v>24</v>
      </c>
      <c r="I1018" s="47">
        <v>3564000</v>
      </c>
      <c r="J1018" s="25">
        <v>0</v>
      </c>
      <c r="K1018" s="25">
        <v>0</v>
      </c>
      <c r="L1018" s="27">
        <f t="shared" si="32"/>
        <v>3564000</v>
      </c>
      <c r="M1018" s="28"/>
      <c r="N1018" s="28"/>
      <c r="O1018" s="28"/>
    </row>
    <row r="1019" spans="1:15" x14ac:dyDescent="0.35">
      <c r="A1019">
        <v>8</v>
      </c>
      <c r="B1019" s="28">
        <v>1921</v>
      </c>
      <c r="C1019" s="28" t="s">
        <v>25</v>
      </c>
      <c r="D1019" s="65" t="s">
        <v>157</v>
      </c>
      <c r="E1019" s="45">
        <v>5</v>
      </c>
      <c r="F1019" s="28">
        <v>1929</v>
      </c>
      <c r="G1019" s="28">
        <v>1947</v>
      </c>
      <c r="H1019" s="46" t="s">
        <v>24</v>
      </c>
      <c r="I1019" s="25">
        <v>41844</v>
      </c>
      <c r="J1019" s="25">
        <v>3</v>
      </c>
      <c r="K1019" s="25">
        <v>4</v>
      </c>
      <c r="L1019" s="27">
        <f t="shared" si="32"/>
        <v>41844.166666666672</v>
      </c>
      <c r="M1019" s="28"/>
      <c r="N1019" s="28"/>
      <c r="O1019" s="28"/>
    </row>
    <row r="1020" spans="1:15" x14ac:dyDescent="0.35">
      <c r="A1020">
        <v>19</v>
      </c>
      <c r="B1020" s="21">
        <v>1922</v>
      </c>
      <c r="C1020" s="28" t="s">
        <v>25</v>
      </c>
      <c r="D1020" s="65" t="s">
        <v>157</v>
      </c>
      <c r="E1020" s="45">
        <v>5</v>
      </c>
      <c r="F1020" s="28">
        <v>1929</v>
      </c>
      <c r="G1020" s="28">
        <v>1947</v>
      </c>
      <c r="H1020" s="24" t="s">
        <v>24</v>
      </c>
      <c r="I1020" s="25">
        <v>47399</v>
      </c>
      <c r="J1020" s="25">
        <v>15</v>
      </c>
      <c r="K1020" s="25">
        <v>0</v>
      </c>
      <c r="L1020" s="27">
        <f t="shared" si="32"/>
        <v>47399.75</v>
      </c>
      <c r="M1020" s="28"/>
      <c r="N1020" s="28"/>
      <c r="O1020" s="28"/>
    </row>
    <row r="1021" spans="1:15" x14ac:dyDescent="0.35">
      <c r="A1021">
        <v>27</v>
      </c>
      <c r="B1021" s="21">
        <v>1923</v>
      </c>
      <c r="C1021" s="28" t="s">
        <v>25</v>
      </c>
      <c r="D1021" s="65" t="s">
        <v>157</v>
      </c>
      <c r="E1021" s="45">
        <v>5</v>
      </c>
      <c r="F1021" s="28">
        <v>1929</v>
      </c>
      <c r="G1021" s="28">
        <v>1947</v>
      </c>
      <c r="H1021" s="24" t="s">
        <v>24</v>
      </c>
      <c r="I1021" s="25">
        <v>43173.5</v>
      </c>
      <c r="J1021" s="25">
        <v>5.5</v>
      </c>
      <c r="K1021" s="25">
        <v>2</v>
      </c>
      <c r="L1021" s="27">
        <f t="shared" si="32"/>
        <v>43173.783333333333</v>
      </c>
      <c r="M1021" s="28"/>
      <c r="N1021" s="28"/>
      <c r="O1021" s="28"/>
    </row>
    <row r="1022" spans="1:15" x14ac:dyDescent="0.35">
      <c r="A1022">
        <v>28</v>
      </c>
      <c r="B1022" s="21">
        <v>1923</v>
      </c>
      <c r="C1022" s="28" t="s">
        <v>25</v>
      </c>
      <c r="D1022" s="65" t="s">
        <v>157</v>
      </c>
      <c r="E1022" s="45">
        <v>5</v>
      </c>
      <c r="F1022" s="28">
        <v>1929</v>
      </c>
      <c r="G1022" s="28">
        <v>1947</v>
      </c>
      <c r="H1022" s="24" t="s">
        <v>24</v>
      </c>
      <c r="I1022" s="25">
        <v>43173.5</v>
      </c>
      <c r="J1022" s="25">
        <v>5.5</v>
      </c>
      <c r="K1022" s="25">
        <v>2</v>
      </c>
      <c r="L1022" s="27">
        <f t="shared" si="32"/>
        <v>43173.783333333333</v>
      </c>
      <c r="M1022" s="28"/>
      <c r="N1022" s="28"/>
      <c r="O1022" s="28"/>
    </row>
    <row r="1023" spans="1:15" x14ac:dyDescent="0.35">
      <c r="A1023">
        <v>38</v>
      </c>
      <c r="B1023" s="21">
        <v>1924</v>
      </c>
      <c r="C1023" s="28" t="s">
        <v>25</v>
      </c>
      <c r="D1023" s="65" t="s">
        <v>157</v>
      </c>
      <c r="E1023" s="45">
        <v>5</v>
      </c>
      <c r="F1023" s="28">
        <v>1929</v>
      </c>
      <c r="G1023" s="28">
        <v>1947</v>
      </c>
      <c r="H1023" s="24" t="s">
        <v>24</v>
      </c>
      <c r="I1023" s="25">
        <v>277269.5</v>
      </c>
      <c r="J1023" s="25">
        <v>5.5</v>
      </c>
      <c r="K1023" s="25">
        <v>3.5</v>
      </c>
      <c r="L1023" s="27">
        <f t="shared" si="32"/>
        <v>277269.78958333336</v>
      </c>
      <c r="M1023" s="28"/>
      <c r="N1023" s="28"/>
      <c r="O1023" s="28"/>
    </row>
    <row r="1024" spans="1:15" x14ac:dyDescent="0.35">
      <c r="A1024">
        <v>39</v>
      </c>
      <c r="B1024" s="21">
        <v>1924</v>
      </c>
      <c r="C1024" s="28" t="s">
        <v>25</v>
      </c>
      <c r="D1024" s="65" t="s">
        <v>157</v>
      </c>
      <c r="E1024" s="45">
        <v>5</v>
      </c>
      <c r="F1024" s="28">
        <v>1929</v>
      </c>
      <c r="G1024" s="28">
        <v>1947</v>
      </c>
      <c r="H1024" s="24" t="s">
        <v>24</v>
      </c>
      <c r="I1024" s="25">
        <v>277269.5</v>
      </c>
      <c r="J1024" s="25">
        <v>5.5</v>
      </c>
      <c r="K1024" s="25">
        <v>3.5</v>
      </c>
      <c r="L1024" s="27">
        <f t="shared" si="32"/>
        <v>277269.78958333336</v>
      </c>
      <c r="M1024" s="28"/>
      <c r="N1024" s="28"/>
      <c r="O1024" s="28"/>
    </row>
    <row r="1025" spans="1:15" x14ac:dyDescent="0.35">
      <c r="A1025">
        <v>52</v>
      </c>
      <c r="B1025" s="21">
        <v>1925</v>
      </c>
      <c r="C1025" s="28" t="s">
        <v>25</v>
      </c>
      <c r="D1025" s="65" t="s">
        <v>157</v>
      </c>
      <c r="E1025" s="45">
        <v>5</v>
      </c>
      <c r="F1025" s="28">
        <v>1929</v>
      </c>
      <c r="G1025" s="28">
        <v>1947</v>
      </c>
      <c r="H1025" s="24" t="s">
        <v>24</v>
      </c>
      <c r="I1025" s="25">
        <v>736602.5</v>
      </c>
      <c r="J1025" s="25">
        <v>2.5</v>
      </c>
      <c r="K1025" s="25">
        <v>3</v>
      </c>
      <c r="L1025" s="27">
        <f t="shared" si="32"/>
        <v>736602.63749999995</v>
      </c>
      <c r="M1025" s="28"/>
      <c r="N1025" s="28"/>
      <c r="O1025" s="28"/>
    </row>
    <row r="1026" spans="1:15" x14ac:dyDescent="0.35">
      <c r="A1026">
        <v>53</v>
      </c>
      <c r="B1026" s="21">
        <v>1925</v>
      </c>
      <c r="C1026" s="28" t="s">
        <v>25</v>
      </c>
      <c r="D1026" s="65" t="s">
        <v>157</v>
      </c>
      <c r="E1026" s="45">
        <v>5</v>
      </c>
      <c r="F1026" s="28">
        <v>1929</v>
      </c>
      <c r="G1026" s="28">
        <v>1947</v>
      </c>
      <c r="H1026" s="24" t="s">
        <v>24</v>
      </c>
      <c r="I1026" s="25">
        <v>736602.5</v>
      </c>
      <c r="J1026" s="25">
        <v>2.5</v>
      </c>
      <c r="K1026" s="25">
        <v>3</v>
      </c>
      <c r="L1026" s="27">
        <f t="shared" si="32"/>
        <v>736602.63749999995</v>
      </c>
      <c r="M1026" s="28"/>
      <c r="N1026" s="28"/>
      <c r="O1026" s="28"/>
    </row>
    <row r="1027" spans="1:15" x14ac:dyDescent="0.35">
      <c r="A1027">
        <v>67</v>
      </c>
      <c r="B1027" s="21">
        <v>1926</v>
      </c>
      <c r="C1027" s="28" t="s">
        <v>25</v>
      </c>
      <c r="D1027" s="65" t="s">
        <v>157</v>
      </c>
      <c r="E1027" s="45">
        <v>5</v>
      </c>
      <c r="F1027" s="28">
        <v>1929</v>
      </c>
      <c r="G1027" s="28">
        <v>1947</v>
      </c>
      <c r="H1027" s="24" t="s">
        <v>24</v>
      </c>
      <c r="I1027" s="25">
        <v>603499.5</v>
      </c>
      <c r="J1027" s="25">
        <v>5.5</v>
      </c>
      <c r="K1027" s="25">
        <v>3.5</v>
      </c>
      <c r="L1027" s="27">
        <f t="shared" si="32"/>
        <v>603499.7895833333</v>
      </c>
      <c r="M1027" s="28"/>
      <c r="N1027" s="28"/>
      <c r="O1027" s="28"/>
    </row>
    <row r="1028" spans="1:15" x14ac:dyDescent="0.35">
      <c r="A1028">
        <v>68</v>
      </c>
      <c r="B1028" s="21">
        <v>1926</v>
      </c>
      <c r="C1028" s="28" t="s">
        <v>25</v>
      </c>
      <c r="D1028" s="65" t="s">
        <v>157</v>
      </c>
      <c r="E1028" s="45">
        <v>5</v>
      </c>
      <c r="F1028" s="28">
        <v>1929</v>
      </c>
      <c r="G1028" s="28">
        <v>1947</v>
      </c>
      <c r="H1028" s="24" t="s">
        <v>24</v>
      </c>
      <c r="I1028" s="25">
        <v>603499.5</v>
      </c>
      <c r="J1028" s="25">
        <v>5.5</v>
      </c>
      <c r="K1028" s="25">
        <v>3.5</v>
      </c>
      <c r="L1028" s="27">
        <f t="shared" si="32"/>
        <v>603499.7895833333</v>
      </c>
      <c r="M1028" s="28"/>
      <c r="N1028" s="28"/>
      <c r="O1028" s="28"/>
    </row>
    <row r="1029" spans="1:15" x14ac:dyDescent="0.35">
      <c r="A1029">
        <v>82</v>
      </c>
      <c r="B1029" s="21">
        <v>1927</v>
      </c>
      <c r="C1029" s="28" t="s">
        <v>25</v>
      </c>
      <c r="D1029" s="65" t="s">
        <v>157</v>
      </c>
      <c r="E1029" s="45">
        <v>5</v>
      </c>
      <c r="F1029" s="28">
        <v>1929</v>
      </c>
      <c r="G1029" s="28">
        <v>1947</v>
      </c>
      <c r="H1029" s="24" t="s">
        <v>24</v>
      </c>
      <c r="I1029" s="25">
        <v>47695</v>
      </c>
      <c r="J1029" s="25">
        <v>5</v>
      </c>
      <c r="K1029" s="25">
        <v>2</v>
      </c>
      <c r="L1029" s="27">
        <f t="shared" si="32"/>
        <v>47695.258333333331</v>
      </c>
      <c r="M1029" s="28"/>
      <c r="N1029" s="28"/>
      <c r="O1029" s="28"/>
    </row>
    <row r="1030" spans="1:15" x14ac:dyDescent="0.35">
      <c r="A1030">
        <v>83</v>
      </c>
      <c r="B1030" s="21">
        <v>1927</v>
      </c>
      <c r="C1030" s="28" t="s">
        <v>25</v>
      </c>
      <c r="D1030" s="65" t="s">
        <v>157</v>
      </c>
      <c r="E1030" s="45">
        <v>5</v>
      </c>
      <c r="F1030" s="28">
        <v>1929</v>
      </c>
      <c r="G1030" s="28">
        <v>1947</v>
      </c>
      <c r="H1030" s="24" t="s">
        <v>24</v>
      </c>
      <c r="I1030" s="25">
        <v>1090224</v>
      </c>
      <c r="J1030" s="25">
        <v>5</v>
      </c>
      <c r="K1030" s="25">
        <v>2</v>
      </c>
      <c r="L1030" s="27">
        <f t="shared" si="32"/>
        <v>1090224.2583333333</v>
      </c>
      <c r="M1030" s="28"/>
      <c r="N1030" s="28"/>
      <c r="O1030" s="28"/>
    </row>
    <row r="1031" spans="1:15" x14ac:dyDescent="0.35">
      <c r="A1031">
        <v>99</v>
      </c>
      <c r="B1031" s="21">
        <v>1928</v>
      </c>
      <c r="C1031" s="28" t="s">
        <v>25</v>
      </c>
      <c r="D1031" s="65" t="s">
        <v>157</v>
      </c>
      <c r="E1031" s="45">
        <v>5</v>
      </c>
      <c r="F1031" s="28">
        <v>1929</v>
      </c>
      <c r="G1031" s="28">
        <v>1947</v>
      </c>
      <c r="H1031" s="24" t="s">
        <v>24</v>
      </c>
      <c r="I1031" s="25">
        <v>48049</v>
      </c>
      <c r="J1031" s="25">
        <v>17</v>
      </c>
      <c r="K1031" s="25">
        <v>5</v>
      </c>
      <c r="L1031" s="27">
        <f t="shared" si="32"/>
        <v>48049.870833333334</v>
      </c>
      <c r="M1031" s="28"/>
      <c r="N1031" s="28"/>
      <c r="O1031" s="28"/>
    </row>
    <row r="1032" spans="1:15" x14ac:dyDescent="0.35">
      <c r="A1032">
        <v>100</v>
      </c>
      <c r="B1032" s="21">
        <v>1928</v>
      </c>
      <c r="C1032" s="28" t="s">
        <v>25</v>
      </c>
      <c r="D1032" s="65" t="s">
        <v>157</v>
      </c>
      <c r="E1032" s="45">
        <v>5</v>
      </c>
      <c r="F1032" s="28">
        <v>1929</v>
      </c>
      <c r="G1032" s="28">
        <v>1947</v>
      </c>
      <c r="H1032" s="24" t="s">
        <v>24</v>
      </c>
      <c r="I1032" s="25">
        <v>690813</v>
      </c>
      <c r="J1032" s="25">
        <v>15</v>
      </c>
      <c r="K1032" s="25">
        <v>4</v>
      </c>
      <c r="L1032" s="27">
        <f t="shared" si="32"/>
        <v>690813.76666666672</v>
      </c>
      <c r="M1032" s="28"/>
      <c r="N1032" s="28"/>
      <c r="O1032" s="28"/>
    </row>
    <row r="1033" spans="1:15" x14ac:dyDescent="0.35">
      <c r="A1033">
        <v>121</v>
      </c>
      <c r="B1033" s="21">
        <v>1929</v>
      </c>
      <c r="C1033" s="28" t="s">
        <v>25</v>
      </c>
      <c r="D1033" s="65" t="s">
        <v>157</v>
      </c>
      <c r="E1033" s="45">
        <v>5</v>
      </c>
      <c r="F1033" s="28">
        <v>1929</v>
      </c>
      <c r="G1033" s="28">
        <v>1947</v>
      </c>
      <c r="H1033" s="24" t="s">
        <v>24</v>
      </c>
      <c r="I1033" s="25">
        <v>47636</v>
      </c>
      <c r="J1033" s="25">
        <v>3</v>
      </c>
      <c r="K1033" s="25">
        <v>2</v>
      </c>
      <c r="L1033" s="27">
        <f t="shared" si="32"/>
        <v>47636.158333333333</v>
      </c>
      <c r="M1033" s="28"/>
      <c r="N1033" s="28"/>
      <c r="O1033" s="28"/>
    </row>
    <row r="1034" spans="1:15" x14ac:dyDescent="0.35">
      <c r="A1034">
        <v>122</v>
      </c>
      <c r="B1034" s="21">
        <v>1929</v>
      </c>
      <c r="C1034" s="28" t="s">
        <v>25</v>
      </c>
      <c r="D1034" s="65" t="s">
        <v>157</v>
      </c>
      <c r="E1034" s="45">
        <v>5</v>
      </c>
      <c r="F1034" s="28">
        <v>1929</v>
      </c>
      <c r="G1034" s="28">
        <v>1947</v>
      </c>
      <c r="H1034" s="24" t="s">
        <v>24</v>
      </c>
      <c r="I1034" s="25">
        <v>386343</v>
      </c>
      <c r="J1034" s="25">
        <v>11</v>
      </c>
      <c r="K1034" s="25">
        <v>0</v>
      </c>
      <c r="L1034" s="27">
        <f t="shared" ref="L1034:L1041" si="33">I1034+J1034/20+K1034/240</f>
        <v>386343.55</v>
      </c>
      <c r="M1034" s="28"/>
      <c r="N1034" s="28"/>
      <c r="O1034" s="28"/>
    </row>
    <row r="1035" spans="1:15" x14ac:dyDescent="0.35">
      <c r="A1035">
        <v>161</v>
      </c>
      <c r="B1035" s="21">
        <v>1930</v>
      </c>
      <c r="C1035" s="28" t="s">
        <v>25</v>
      </c>
      <c r="D1035" s="65" t="s">
        <v>157</v>
      </c>
      <c r="E1035" s="45">
        <v>5</v>
      </c>
      <c r="F1035" s="28">
        <v>1929</v>
      </c>
      <c r="G1035" s="28">
        <v>1947</v>
      </c>
      <c r="H1035" s="24" t="s">
        <v>24</v>
      </c>
      <c r="I1035" s="25">
        <v>48818</v>
      </c>
      <c r="J1035" s="25">
        <v>3</v>
      </c>
      <c r="K1035" s="25">
        <v>11</v>
      </c>
      <c r="L1035" s="27">
        <f t="shared" si="33"/>
        <v>48818.195833333331</v>
      </c>
      <c r="M1035" s="28"/>
      <c r="N1035" s="28"/>
      <c r="O1035" s="28"/>
    </row>
    <row r="1036" spans="1:15" x14ac:dyDescent="0.35">
      <c r="A1036">
        <v>162</v>
      </c>
      <c r="B1036" s="21">
        <v>1930</v>
      </c>
      <c r="C1036" s="28" t="s">
        <v>25</v>
      </c>
      <c r="D1036" s="65" t="s">
        <v>157</v>
      </c>
      <c r="E1036" s="45">
        <v>5</v>
      </c>
      <c r="F1036" s="28">
        <v>1929</v>
      </c>
      <c r="G1036" s="28">
        <v>1947</v>
      </c>
      <c r="H1036" s="24" t="s">
        <v>24</v>
      </c>
      <c r="I1036" s="25">
        <v>261705</v>
      </c>
      <c r="J1036" s="25">
        <v>4</v>
      </c>
      <c r="K1036" s="25">
        <v>9</v>
      </c>
      <c r="L1036" s="27">
        <f t="shared" si="33"/>
        <v>261705.23750000002</v>
      </c>
      <c r="M1036" s="28"/>
      <c r="N1036" s="28"/>
      <c r="O1036" s="28"/>
    </row>
    <row r="1037" spans="1:15" x14ac:dyDescent="0.35">
      <c r="A1037">
        <v>200</v>
      </c>
      <c r="B1037" s="21">
        <v>1931</v>
      </c>
      <c r="C1037" s="28" t="s">
        <v>25</v>
      </c>
      <c r="D1037" s="65" t="s">
        <v>157</v>
      </c>
      <c r="E1037" s="45">
        <v>5</v>
      </c>
      <c r="F1037" s="28">
        <v>1929</v>
      </c>
      <c r="G1037" s="28">
        <v>1947</v>
      </c>
      <c r="H1037" s="24" t="s">
        <v>24</v>
      </c>
      <c r="I1037" s="25">
        <v>151081</v>
      </c>
      <c r="J1037" s="25">
        <v>4</v>
      </c>
      <c r="K1037" s="25">
        <v>3</v>
      </c>
      <c r="L1037" s="27">
        <f t="shared" si="33"/>
        <v>151081.21250000002</v>
      </c>
      <c r="M1037" s="28"/>
      <c r="N1037" s="28"/>
      <c r="O1037" s="28"/>
    </row>
    <row r="1038" spans="1:15" x14ac:dyDescent="0.35">
      <c r="A1038">
        <v>228</v>
      </c>
      <c r="B1038" s="21">
        <v>1932</v>
      </c>
      <c r="C1038" s="28" t="s">
        <v>25</v>
      </c>
      <c r="D1038" s="65" t="s">
        <v>157</v>
      </c>
      <c r="E1038" s="45">
        <v>5</v>
      </c>
      <c r="F1038" s="28">
        <v>1929</v>
      </c>
      <c r="G1038" s="28">
        <v>1947</v>
      </c>
      <c r="H1038" s="24" t="s">
        <v>24</v>
      </c>
      <c r="I1038" s="25">
        <v>47497</v>
      </c>
      <c r="J1038" s="25">
        <v>14</v>
      </c>
      <c r="K1038" s="25">
        <v>0</v>
      </c>
      <c r="L1038" s="27">
        <f t="shared" si="33"/>
        <v>47497.7</v>
      </c>
      <c r="M1038" s="28"/>
      <c r="N1038" s="28"/>
      <c r="O1038" s="28"/>
    </row>
    <row r="1039" spans="1:15" x14ac:dyDescent="0.35">
      <c r="A1039">
        <v>251</v>
      </c>
      <c r="B1039" s="21">
        <v>1933</v>
      </c>
      <c r="C1039" s="28" t="s">
        <v>25</v>
      </c>
      <c r="D1039" s="65" t="s">
        <v>157</v>
      </c>
      <c r="E1039" s="45">
        <v>5</v>
      </c>
      <c r="F1039" s="28">
        <v>1929</v>
      </c>
      <c r="G1039" s="28">
        <v>1947</v>
      </c>
      <c r="H1039" s="24" t="s">
        <v>24</v>
      </c>
      <c r="I1039" s="25">
        <v>46213</v>
      </c>
      <c r="J1039" s="25">
        <v>19</v>
      </c>
      <c r="K1039" s="25">
        <v>7</v>
      </c>
      <c r="L1039" s="27">
        <f t="shared" si="33"/>
        <v>46213.979166666664</v>
      </c>
      <c r="M1039" s="28"/>
      <c r="N1039" s="28"/>
      <c r="O1039" s="28"/>
    </row>
    <row r="1040" spans="1:15" x14ac:dyDescent="0.35">
      <c r="A1040">
        <v>935</v>
      </c>
      <c r="B1040" s="21">
        <v>1960</v>
      </c>
      <c r="C1040" s="21" t="s">
        <v>75</v>
      </c>
      <c r="D1040" s="65" t="s">
        <v>169</v>
      </c>
      <c r="E1040" s="38">
        <v>6.5</v>
      </c>
      <c r="F1040" s="21">
        <v>1970</v>
      </c>
      <c r="G1040" s="21">
        <v>1972</v>
      </c>
      <c r="H1040" s="24" t="s">
        <v>24</v>
      </c>
      <c r="I1040" s="47">
        <v>295940</v>
      </c>
      <c r="J1040" s="25">
        <v>0</v>
      </c>
      <c r="K1040" s="25">
        <v>0</v>
      </c>
      <c r="L1040" s="27">
        <f t="shared" si="33"/>
        <v>295940</v>
      </c>
      <c r="M1040" s="28"/>
      <c r="N1040" s="28"/>
      <c r="O1040" s="28"/>
    </row>
    <row r="1041" spans="1:15" x14ac:dyDescent="0.35">
      <c r="A1041">
        <v>962</v>
      </c>
      <c r="B1041" s="21">
        <v>1961</v>
      </c>
      <c r="C1041" s="21" t="s">
        <v>75</v>
      </c>
      <c r="D1041" s="65" t="s">
        <v>169</v>
      </c>
      <c r="E1041" s="38">
        <v>6.5</v>
      </c>
      <c r="F1041" s="21">
        <v>1970</v>
      </c>
      <c r="G1041" s="21">
        <v>1972</v>
      </c>
      <c r="H1041" s="24" t="s">
        <v>24</v>
      </c>
      <c r="I1041" s="47">
        <v>257467</v>
      </c>
      <c r="J1041" s="25">
        <v>16</v>
      </c>
      <c r="K1041" s="25">
        <v>0</v>
      </c>
      <c r="L1041" s="27">
        <f t="shared" si="33"/>
        <v>257467.8</v>
      </c>
      <c r="M1041" s="28"/>
      <c r="N1041" s="28"/>
      <c r="O1041" s="28"/>
    </row>
    <row r="1042" spans="1:15" x14ac:dyDescent="0.35">
      <c r="A1042">
        <v>986</v>
      </c>
      <c r="B1042" s="21">
        <v>1962</v>
      </c>
      <c r="C1042" s="21" t="s">
        <v>75</v>
      </c>
      <c r="D1042" s="65" t="s">
        <v>169</v>
      </c>
      <c r="E1042" s="38">
        <v>6.5</v>
      </c>
      <c r="F1042" s="21">
        <v>1970</v>
      </c>
      <c r="G1042" s="21">
        <v>1972</v>
      </c>
      <c r="H1042" s="24" t="s">
        <v>24</v>
      </c>
      <c r="I1042" s="47">
        <v>216036</v>
      </c>
      <c r="J1042" s="25">
        <v>4</v>
      </c>
      <c r="K1042" s="25">
        <v>0</v>
      </c>
      <c r="L1042" s="27">
        <f t="shared" ref="L1042:L1052" si="34">I1042+J1042/20+K1042/2000</f>
        <v>216036.2</v>
      </c>
      <c r="M1042" s="28"/>
      <c r="N1042" s="28"/>
      <c r="O1042" s="28"/>
    </row>
    <row r="1043" spans="1:15" x14ac:dyDescent="0.35">
      <c r="A1043">
        <v>1006</v>
      </c>
      <c r="B1043" s="21">
        <v>1963</v>
      </c>
      <c r="C1043" s="21" t="s">
        <v>75</v>
      </c>
      <c r="D1043" s="65" t="s">
        <v>169</v>
      </c>
      <c r="E1043" s="38">
        <v>6.5</v>
      </c>
      <c r="F1043" s="21">
        <v>1970</v>
      </c>
      <c r="G1043" s="21">
        <v>1972</v>
      </c>
      <c r="H1043" s="24" t="s">
        <v>24</v>
      </c>
      <c r="I1043" s="47">
        <v>150335</v>
      </c>
      <c r="J1043" s="25">
        <v>12</v>
      </c>
      <c r="K1043" s="25">
        <v>0</v>
      </c>
      <c r="L1043" s="27">
        <f t="shared" si="34"/>
        <v>150335.6</v>
      </c>
      <c r="M1043" s="28"/>
      <c r="N1043" s="28"/>
      <c r="O1043" s="28"/>
    </row>
    <row r="1044" spans="1:15" x14ac:dyDescent="0.35">
      <c r="A1044">
        <v>1009</v>
      </c>
      <c r="B1044" s="21">
        <v>1963</v>
      </c>
      <c r="C1044" s="21" t="s">
        <v>75</v>
      </c>
      <c r="D1044" s="65" t="s">
        <v>169</v>
      </c>
      <c r="E1044" s="38">
        <v>6.5</v>
      </c>
      <c r="F1044" s="21">
        <v>1970</v>
      </c>
      <c r="G1044" s="21">
        <v>1972</v>
      </c>
      <c r="H1044" s="24" t="s">
        <v>24</v>
      </c>
      <c r="I1044" s="47">
        <v>261167</v>
      </c>
      <c r="J1044" s="25">
        <v>1</v>
      </c>
      <c r="K1044" s="25">
        <v>0</v>
      </c>
      <c r="L1044" s="27">
        <f t="shared" si="34"/>
        <v>261167.05</v>
      </c>
      <c r="M1044" s="28"/>
      <c r="N1044" s="28"/>
      <c r="O1044" s="28"/>
    </row>
    <row r="1045" spans="1:15" x14ac:dyDescent="0.35">
      <c r="A1045">
        <v>1014</v>
      </c>
      <c r="B1045" s="21">
        <v>1963</v>
      </c>
      <c r="C1045" s="21" t="s">
        <v>75</v>
      </c>
      <c r="D1045" s="65" t="s">
        <v>169</v>
      </c>
      <c r="E1045" s="38">
        <v>7</v>
      </c>
      <c r="F1045" s="21">
        <v>1977</v>
      </c>
      <c r="G1045" s="21">
        <v>1983</v>
      </c>
      <c r="H1045" s="24" t="s">
        <v>24</v>
      </c>
      <c r="I1045" s="47">
        <v>72000</v>
      </c>
      <c r="J1045" s="25">
        <v>0</v>
      </c>
      <c r="K1045" s="25">
        <v>0</v>
      </c>
      <c r="L1045" s="27">
        <f t="shared" si="34"/>
        <v>72000</v>
      </c>
      <c r="M1045" s="28"/>
      <c r="N1045" s="28"/>
      <c r="O1045" s="28"/>
    </row>
    <row r="1046" spans="1:15" x14ac:dyDescent="0.35">
      <c r="A1046">
        <v>1019</v>
      </c>
      <c r="B1046" s="21">
        <v>1964</v>
      </c>
      <c r="C1046" s="21" t="s">
        <v>75</v>
      </c>
      <c r="D1046" s="65" t="s">
        <v>169</v>
      </c>
      <c r="E1046" s="38">
        <v>6.5</v>
      </c>
      <c r="F1046" s="21">
        <v>1970</v>
      </c>
      <c r="G1046" s="21">
        <v>1972</v>
      </c>
      <c r="H1046" s="24" t="s">
        <v>24</v>
      </c>
      <c r="I1046" s="47">
        <v>164274</v>
      </c>
      <c r="J1046" s="25">
        <v>0</v>
      </c>
      <c r="K1046" s="25">
        <v>0</v>
      </c>
      <c r="L1046" s="27">
        <f t="shared" si="34"/>
        <v>164274</v>
      </c>
      <c r="M1046" s="28"/>
      <c r="N1046" s="28"/>
      <c r="O1046" s="28"/>
    </row>
    <row r="1047" spans="1:15" x14ac:dyDescent="0.35">
      <c r="A1047">
        <v>1022</v>
      </c>
      <c r="B1047" s="21">
        <v>1964</v>
      </c>
      <c r="C1047" s="21" t="s">
        <v>75</v>
      </c>
      <c r="D1047" s="65" t="s">
        <v>169</v>
      </c>
      <c r="E1047" s="38">
        <v>6.5</v>
      </c>
      <c r="F1047" s="21">
        <v>1970</v>
      </c>
      <c r="G1047" s="21">
        <v>1972</v>
      </c>
      <c r="H1047" s="24" t="s">
        <v>24</v>
      </c>
      <c r="I1047" s="47">
        <v>236752</v>
      </c>
      <c r="J1047" s="25">
        <v>0</v>
      </c>
      <c r="K1047" s="25">
        <v>0</v>
      </c>
      <c r="L1047" s="27">
        <f t="shared" si="34"/>
        <v>236752</v>
      </c>
      <c r="M1047" s="28"/>
      <c r="N1047" s="28"/>
      <c r="O1047" s="28"/>
    </row>
    <row r="1048" spans="1:15" x14ac:dyDescent="0.35">
      <c r="A1048">
        <v>1027</v>
      </c>
      <c r="B1048" s="21">
        <v>1964</v>
      </c>
      <c r="C1048" s="21" t="s">
        <v>75</v>
      </c>
      <c r="D1048" s="65" t="s">
        <v>169</v>
      </c>
      <c r="E1048" s="38">
        <v>7</v>
      </c>
      <c r="F1048" s="21">
        <v>1977</v>
      </c>
      <c r="G1048" s="21">
        <v>1983</v>
      </c>
      <c r="H1048" s="24" t="s">
        <v>24</v>
      </c>
      <c r="I1048" s="47">
        <v>72500</v>
      </c>
      <c r="J1048" s="25">
        <v>0</v>
      </c>
      <c r="K1048" s="25">
        <v>0</v>
      </c>
      <c r="L1048" s="27">
        <f t="shared" si="34"/>
        <v>72500</v>
      </c>
      <c r="M1048" s="28"/>
      <c r="N1048" s="28"/>
      <c r="O1048" s="28"/>
    </row>
    <row r="1049" spans="1:15" x14ac:dyDescent="0.35">
      <c r="A1049">
        <v>1032</v>
      </c>
      <c r="B1049" s="21">
        <v>1965</v>
      </c>
      <c r="C1049" s="21" t="s">
        <v>75</v>
      </c>
      <c r="D1049" s="65" t="s">
        <v>169</v>
      </c>
      <c r="E1049" s="38">
        <v>6.5</v>
      </c>
      <c r="F1049" s="21">
        <v>1970</v>
      </c>
      <c r="G1049" s="21">
        <v>1972</v>
      </c>
      <c r="H1049" s="24" t="s">
        <v>24</v>
      </c>
      <c r="I1049" s="47">
        <v>164274</v>
      </c>
      <c r="J1049" s="25">
        <v>0</v>
      </c>
      <c r="K1049" s="25">
        <v>0</v>
      </c>
      <c r="L1049" s="27">
        <f t="shared" si="34"/>
        <v>164274</v>
      </c>
      <c r="M1049" s="28"/>
      <c r="N1049" s="28"/>
      <c r="O1049" s="28"/>
    </row>
    <row r="1050" spans="1:15" x14ac:dyDescent="0.35">
      <c r="A1050">
        <v>1035</v>
      </c>
      <c r="B1050" s="21">
        <v>1965</v>
      </c>
      <c r="C1050" s="21" t="s">
        <v>75</v>
      </c>
      <c r="D1050" s="65" t="s">
        <v>169</v>
      </c>
      <c r="E1050" s="38">
        <v>6.5</v>
      </c>
      <c r="F1050" s="21">
        <v>1970</v>
      </c>
      <c r="G1050" s="21">
        <v>1972</v>
      </c>
      <c r="H1050" s="24" t="s">
        <v>24</v>
      </c>
      <c r="I1050" s="47">
        <v>236752</v>
      </c>
      <c r="J1050" s="25">
        <v>0</v>
      </c>
      <c r="K1050" s="25">
        <v>0</v>
      </c>
      <c r="L1050" s="27">
        <f t="shared" si="34"/>
        <v>236752</v>
      </c>
      <c r="M1050" s="28"/>
      <c r="N1050" s="28"/>
      <c r="O1050" s="28"/>
    </row>
    <row r="1051" spans="1:15" x14ac:dyDescent="0.35">
      <c r="A1051">
        <v>1039</v>
      </c>
      <c r="B1051" s="21">
        <v>1965</v>
      </c>
      <c r="C1051" s="21" t="s">
        <v>75</v>
      </c>
      <c r="D1051" s="65" t="s">
        <v>169</v>
      </c>
      <c r="E1051" s="38">
        <v>7</v>
      </c>
      <c r="F1051" s="21">
        <v>1977</v>
      </c>
      <c r="G1051" s="21">
        <v>1983</v>
      </c>
      <c r="H1051" s="24" t="s">
        <v>24</v>
      </c>
      <c r="I1051" s="47">
        <v>72500</v>
      </c>
      <c r="J1051" s="25">
        <v>0</v>
      </c>
      <c r="K1051" s="25">
        <v>0</v>
      </c>
      <c r="L1051" s="27">
        <f t="shared" si="34"/>
        <v>72500</v>
      </c>
      <c r="M1051" s="28"/>
      <c r="N1051" s="28"/>
      <c r="O1051" s="28"/>
    </row>
    <row r="1052" spans="1:15" x14ac:dyDescent="0.35">
      <c r="A1052">
        <v>1047</v>
      </c>
      <c r="B1052" s="21">
        <v>1966</v>
      </c>
      <c r="C1052" s="21" t="s">
        <v>75</v>
      </c>
      <c r="D1052" s="65" t="s">
        <v>169</v>
      </c>
      <c r="E1052" s="38">
        <v>7</v>
      </c>
      <c r="F1052" s="21">
        <v>1977</v>
      </c>
      <c r="G1052" s="21">
        <v>1983</v>
      </c>
      <c r="H1052" s="24" t="s">
        <v>24</v>
      </c>
      <c r="I1052" s="47">
        <v>72500</v>
      </c>
      <c r="J1052" s="25">
        <v>0</v>
      </c>
      <c r="K1052" s="25">
        <v>0</v>
      </c>
      <c r="L1052" s="27">
        <f t="shared" si="34"/>
        <v>72500</v>
      </c>
      <c r="M1052" s="28"/>
      <c r="N1052" s="28"/>
      <c r="O1052" s="28"/>
    </row>
    <row r="1053" spans="1:15" ht="14.5" customHeight="1" x14ac:dyDescent="0.35">
      <c r="B1053" s="21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28"/>
      <c r="O1053" s="28"/>
    </row>
    <row r="1054" spans="1:15" ht="14.5" customHeight="1" x14ac:dyDescent="0.35">
      <c r="B1054" s="21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28"/>
      <c r="O1054" s="28"/>
    </row>
    <row r="1055" spans="1:15" ht="14.5" customHeight="1" x14ac:dyDescent="0.35">
      <c r="B1055" s="21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28"/>
      <c r="O1055" s="28"/>
    </row>
    <row r="1056" spans="1:15" ht="14.5" customHeight="1" x14ac:dyDescent="0.35">
      <c r="B1056" s="21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28"/>
      <c r="O1056" s="28"/>
    </row>
    <row r="1057" spans="2:15" ht="14.5" customHeight="1" x14ac:dyDescent="0.35">
      <c r="B1057" s="21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28"/>
      <c r="O1057" s="28"/>
    </row>
    <row r="1058" spans="2:15" x14ac:dyDescent="0.35">
      <c r="O1058" s="28"/>
    </row>
    <row r="1059" spans="2:15" x14ac:dyDescent="0.35">
      <c r="O1059" s="28"/>
    </row>
    <row r="1060" spans="2:15" x14ac:dyDescent="0.35">
      <c r="O1060" s="28"/>
    </row>
    <row r="1061" spans="2:15" x14ac:dyDescent="0.35">
      <c r="O1061" s="28"/>
    </row>
    <row r="1062" spans="2:15" x14ac:dyDescent="0.35">
      <c r="O1062" s="28"/>
    </row>
    <row r="1063" spans="2:15" x14ac:dyDescent="0.35">
      <c r="O1063" s="28"/>
    </row>
    <row r="1064" spans="2:15" x14ac:dyDescent="0.35">
      <c r="O1064" s="28"/>
    </row>
    <row r="1065" spans="2:15" x14ac:dyDescent="0.35">
      <c r="O1065" s="28"/>
    </row>
    <row r="1066" spans="2:15" x14ac:dyDescent="0.35">
      <c r="O1066" s="28"/>
    </row>
    <row r="1067" spans="2:15" x14ac:dyDescent="0.35">
      <c r="O1067" s="28"/>
    </row>
    <row r="1068" spans="2:15" x14ac:dyDescent="0.35">
      <c r="O1068" s="28"/>
    </row>
    <row r="1143" ht="15" customHeight="1" x14ac:dyDescent="0.35"/>
    <row r="1144" ht="15" customHeight="1" x14ac:dyDescent="0.35"/>
    <row r="1145" ht="15" customHeight="1" x14ac:dyDescent="0.35"/>
    <row r="1146" ht="15" customHeight="1" x14ac:dyDescent="0.35"/>
    <row r="1147" ht="15" customHeight="1" x14ac:dyDescent="0.35"/>
  </sheetData>
  <autoFilter ref="A4:L4">
    <sortState ref="A5:L1052">
      <sortCondition ref="C4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147"/>
  <sheetViews>
    <sheetView topLeftCell="A359" workbookViewId="0">
      <selection activeCell="C364" sqref="C364"/>
    </sheetView>
  </sheetViews>
  <sheetFormatPr defaultRowHeight="14.5" x14ac:dyDescent="0.35"/>
  <cols>
    <col min="3" max="4" width="31" customWidth="1"/>
    <col min="5" max="5" width="12.7265625" style="15" customWidth="1"/>
    <col min="6" max="7" width="11.7265625" customWidth="1"/>
    <col min="9" max="9" width="17.1796875" style="7" customWidth="1"/>
    <col min="10" max="10" width="9.7265625" style="7" customWidth="1"/>
    <col min="11" max="11" width="8.7265625" style="7"/>
    <col min="12" max="12" width="17.54296875" customWidth="1"/>
    <col min="13" max="13" width="18.1796875" customWidth="1"/>
  </cols>
  <sheetData>
    <row r="1" spans="1:15" ht="18.5" x14ac:dyDescent="0.45">
      <c r="A1" s="48" t="s">
        <v>166</v>
      </c>
      <c r="B1" s="48"/>
      <c r="C1" s="28"/>
      <c r="D1" s="28"/>
      <c r="E1" s="45"/>
      <c r="F1" s="28"/>
      <c r="G1" s="28"/>
      <c r="H1" s="28"/>
      <c r="I1" s="25"/>
      <c r="J1" s="25"/>
      <c r="K1" s="25"/>
      <c r="L1" s="28"/>
      <c r="M1" s="28"/>
      <c r="N1" s="28"/>
      <c r="O1" s="28"/>
    </row>
    <row r="2" spans="1:15" x14ac:dyDescent="0.35">
      <c r="A2" s="28" t="s">
        <v>0</v>
      </c>
      <c r="B2" s="28"/>
      <c r="C2" s="28"/>
      <c r="D2" s="28"/>
      <c r="E2" s="45"/>
      <c r="F2" s="28"/>
      <c r="G2" s="28"/>
      <c r="H2" s="28"/>
      <c r="I2" s="25"/>
      <c r="J2" s="25"/>
      <c r="K2" s="25"/>
      <c r="L2" s="28"/>
      <c r="M2" s="28"/>
      <c r="N2" s="28"/>
      <c r="O2" s="28"/>
    </row>
    <row r="3" spans="1:15" x14ac:dyDescent="0.35">
      <c r="B3" s="49"/>
      <c r="C3" s="49"/>
      <c r="D3" s="49"/>
      <c r="E3" s="50"/>
      <c r="F3" s="49"/>
      <c r="G3" s="49"/>
      <c r="H3" s="49"/>
      <c r="I3" s="51" t="s">
        <v>1</v>
      </c>
      <c r="J3" s="51"/>
      <c r="K3" s="51"/>
      <c r="L3" s="52"/>
      <c r="M3" s="49"/>
      <c r="N3" s="28"/>
      <c r="O3" s="28"/>
    </row>
    <row r="4" spans="1:15" x14ac:dyDescent="0.35">
      <c r="A4" s="2" t="s">
        <v>167</v>
      </c>
      <c r="B4" s="49" t="s">
        <v>2</v>
      </c>
      <c r="C4" s="49" t="s">
        <v>3</v>
      </c>
      <c r="D4" s="49" t="s">
        <v>168</v>
      </c>
      <c r="E4" s="53" t="s">
        <v>4</v>
      </c>
      <c r="F4" s="54" t="s">
        <v>5</v>
      </c>
      <c r="G4" s="54" t="s">
        <v>6</v>
      </c>
      <c r="H4" s="55" t="s">
        <v>7</v>
      </c>
      <c r="I4" s="56" t="s">
        <v>8</v>
      </c>
      <c r="J4" s="56" t="s">
        <v>9</v>
      </c>
      <c r="K4" s="56" t="s">
        <v>10</v>
      </c>
      <c r="L4" s="49" t="s">
        <v>11</v>
      </c>
      <c r="M4" s="49"/>
      <c r="N4" s="28"/>
      <c r="O4" s="28"/>
    </row>
    <row r="5" spans="1:15" x14ac:dyDescent="0.35">
      <c r="A5">
        <v>365</v>
      </c>
      <c r="B5" s="21">
        <v>1937</v>
      </c>
      <c r="C5" s="21" t="s">
        <v>44</v>
      </c>
      <c r="D5" s="65" t="s">
        <v>157</v>
      </c>
      <c r="E5" s="45">
        <v>1</v>
      </c>
      <c r="F5" s="21">
        <v>1939</v>
      </c>
      <c r="G5" s="28">
        <v>1941</v>
      </c>
      <c r="H5" s="24" t="s">
        <v>24</v>
      </c>
      <c r="I5" s="25">
        <v>199492</v>
      </c>
      <c r="J5" s="25">
        <v>10</v>
      </c>
      <c r="K5" s="25">
        <v>0</v>
      </c>
      <c r="L5" s="27">
        <f t="shared" ref="L5:L51" si="0">I5+J5/20+K5/240</f>
        <v>199492.5</v>
      </c>
      <c r="M5" s="28"/>
      <c r="N5" s="28"/>
      <c r="O5" s="28"/>
    </row>
    <row r="6" spans="1:15" x14ac:dyDescent="0.35">
      <c r="A6">
        <v>394</v>
      </c>
      <c r="B6" s="21">
        <v>1938</v>
      </c>
      <c r="C6" s="21" t="s">
        <v>44</v>
      </c>
      <c r="D6" s="65" t="s">
        <v>157</v>
      </c>
      <c r="E6" s="45">
        <v>1</v>
      </c>
      <c r="F6" s="21">
        <v>1939</v>
      </c>
      <c r="G6" s="28">
        <v>1941</v>
      </c>
      <c r="H6" s="24" t="s">
        <v>24</v>
      </c>
      <c r="I6" s="25">
        <v>197733</v>
      </c>
      <c r="J6" s="25">
        <v>15</v>
      </c>
      <c r="K6" s="25">
        <v>0</v>
      </c>
      <c r="L6" s="27">
        <f t="shared" si="0"/>
        <v>197733.75</v>
      </c>
      <c r="M6" s="28"/>
      <c r="N6" s="28"/>
      <c r="O6" s="28"/>
    </row>
    <row r="7" spans="1:15" ht="15" thickBot="1" x14ac:dyDescent="0.4">
      <c r="A7" s="10">
        <v>427</v>
      </c>
      <c r="B7" s="22">
        <v>1939</v>
      </c>
      <c r="C7" s="22" t="s">
        <v>44</v>
      </c>
      <c r="D7" s="75" t="s">
        <v>157</v>
      </c>
      <c r="E7" s="18">
        <v>1</v>
      </c>
      <c r="F7" s="22">
        <v>1939</v>
      </c>
      <c r="G7" s="10">
        <v>1941</v>
      </c>
      <c r="H7" s="26" t="s">
        <v>24</v>
      </c>
      <c r="I7" s="11">
        <v>198990</v>
      </c>
      <c r="J7" s="11">
        <v>0</v>
      </c>
      <c r="K7" s="11">
        <v>0</v>
      </c>
      <c r="L7" s="12">
        <f t="shared" si="0"/>
        <v>198990</v>
      </c>
      <c r="M7" s="28"/>
      <c r="N7" s="28"/>
      <c r="O7" s="28"/>
    </row>
    <row r="8" spans="1:15" x14ac:dyDescent="0.35">
      <c r="A8">
        <v>680</v>
      </c>
      <c r="B8" s="21">
        <v>1948</v>
      </c>
      <c r="C8" s="21" t="s">
        <v>63</v>
      </c>
      <c r="D8" s="21" t="s">
        <v>157</v>
      </c>
      <c r="E8" s="45">
        <v>1.75</v>
      </c>
      <c r="F8" s="28">
        <v>1950</v>
      </c>
      <c r="G8" s="28"/>
      <c r="H8" s="24" t="s">
        <v>24</v>
      </c>
      <c r="I8" s="25">
        <v>1010000</v>
      </c>
      <c r="J8" s="25">
        <v>0</v>
      </c>
      <c r="K8" s="25">
        <v>0</v>
      </c>
      <c r="L8" s="27">
        <f t="shared" si="0"/>
        <v>1010000</v>
      </c>
      <c r="M8" s="28"/>
      <c r="N8" s="28"/>
      <c r="O8" s="28"/>
    </row>
    <row r="9" spans="1:15" ht="15" thickBot="1" x14ac:dyDescent="0.4">
      <c r="A9" s="10">
        <v>697</v>
      </c>
      <c r="B9" s="22">
        <v>1949</v>
      </c>
      <c r="C9" s="22" t="s">
        <v>63</v>
      </c>
      <c r="D9" s="22" t="s">
        <v>157</v>
      </c>
      <c r="E9" s="18">
        <v>1.75</v>
      </c>
      <c r="F9" s="10">
        <v>1950</v>
      </c>
      <c r="G9" s="10"/>
      <c r="H9" s="26" t="s">
        <v>24</v>
      </c>
      <c r="I9" s="11">
        <v>1000000</v>
      </c>
      <c r="J9" s="11">
        <v>0</v>
      </c>
      <c r="K9" s="11">
        <v>0</v>
      </c>
      <c r="L9" s="12">
        <f t="shared" si="0"/>
        <v>1000000</v>
      </c>
      <c r="M9" s="28"/>
      <c r="N9" s="28"/>
      <c r="O9" s="28"/>
    </row>
    <row r="10" spans="1:15" ht="15" thickBot="1" x14ac:dyDescent="0.4">
      <c r="A10" s="10">
        <v>749</v>
      </c>
      <c r="B10" s="22">
        <v>1952</v>
      </c>
      <c r="C10" s="22" t="s">
        <v>66</v>
      </c>
      <c r="D10" s="75" t="s">
        <v>157</v>
      </c>
      <c r="E10" s="18">
        <v>1.75</v>
      </c>
      <c r="F10" s="22">
        <v>1952</v>
      </c>
      <c r="G10" s="10"/>
      <c r="H10" s="26" t="s">
        <v>24</v>
      </c>
      <c r="I10" s="11">
        <v>995000</v>
      </c>
      <c r="J10" s="11">
        <v>0</v>
      </c>
      <c r="K10" s="11">
        <v>0</v>
      </c>
      <c r="L10" s="12">
        <f t="shared" si="0"/>
        <v>995000</v>
      </c>
      <c r="M10" s="28"/>
      <c r="N10" s="28"/>
      <c r="O10" s="28"/>
    </row>
    <row r="11" spans="1:15" x14ac:dyDescent="0.35">
      <c r="A11" s="28">
        <v>750</v>
      </c>
      <c r="B11" s="21">
        <v>1952</v>
      </c>
      <c r="C11" s="21" t="s">
        <v>66</v>
      </c>
      <c r="D11" s="65" t="s">
        <v>157</v>
      </c>
      <c r="E11" s="45">
        <v>1.75</v>
      </c>
      <c r="F11" s="21">
        <v>1954</v>
      </c>
      <c r="G11" s="28"/>
      <c r="H11" s="24" t="s">
        <v>24</v>
      </c>
      <c r="I11" s="25">
        <v>1930000</v>
      </c>
      <c r="J11" s="25">
        <v>0</v>
      </c>
      <c r="K11" s="25">
        <v>0</v>
      </c>
      <c r="L11" s="27">
        <f t="shared" si="0"/>
        <v>1930000</v>
      </c>
      <c r="M11" s="28"/>
      <c r="N11" s="28"/>
      <c r="O11" s="28"/>
    </row>
    <row r="12" spans="1:15" ht="15" thickBot="1" x14ac:dyDescent="0.4">
      <c r="A12" s="10">
        <v>771</v>
      </c>
      <c r="B12" s="22">
        <v>1953</v>
      </c>
      <c r="C12" s="22" t="s">
        <v>66</v>
      </c>
      <c r="D12" s="75" t="s">
        <v>157</v>
      </c>
      <c r="E12" s="18">
        <v>1.75</v>
      </c>
      <c r="F12" s="22">
        <v>1954</v>
      </c>
      <c r="G12" s="10"/>
      <c r="H12" s="26" t="s">
        <v>24</v>
      </c>
      <c r="I12" s="11">
        <v>1980000</v>
      </c>
      <c r="J12" s="11">
        <v>0</v>
      </c>
      <c r="K12" s="11">
        <v>0</v>
      </c>
      <c r="L12" s="12">
        <f t="shared" si="0"/>
        <v>1980000</v>
      </c>
      <c r="M12" s="28"/>
      <c r="N12" s="28"/>
      <c r="O12" s="28"/>
    </row>
    <row r="13" spans="1:15" ht="15" thickBot="1" x14ac:dyDescent="0.4">
      <c r="A13" s="10">
        <v>770</v>
      </c>
      <c r="B13" s="22">
        <v>1953</v>
      </c>
      <c r="C13" s="22" t="s">
        <v>66</v>
      </c>
      <c r="D13" s="75" t="s">
        <v>157</v>
      </c>
      <c r="E13" s="18">
        <v>1.75</v>
      </c>
      <c r="F13" s="22">
        <v>1953</v>
      </c>
      <c r="G13" s="10"/>
      <c r="H13" s="26" t="s">
        <v>24</v>
      </c>
      <c r="I13" s="11">
        <v>997500</v>
      </c>
      <c r="J13" s="11">
        <v>0</v>
      </c>
      <c r="K13" s="11">
        <v>0</v>
      </c>
      <c r="L13" s="12">
        <f t="shared" si="0"/>
        <v>997500</v>
      </c>
      <c r="M13" s="28"/>
      <c r="N13" s="28"/>
      <c r="O13" s="28"/>
    </row>
    <row r="14" spans="1:15" x14ac:dyDescent="0.35">
      <c r="A14">
        <v>794</v>
      </c>
      <c r="B14" s="21">
        <v>1954</v>
      </c>
      <c r="C14" s="28" t="s">
        <v>70</v>
      </c>
      <c r="D14" s="21" t="s">
        <v>157</v>
      </c>
      <c r="E14" s="45">
        <v>2</v>
      </c>
      <c r="F14" s="21">
        <v>1958</v>
      </c>
      <c r="G14" s="28">
        <v>1959</v>
      </c>
      <c r="H14" s="24" t="s">
        <v>24</v>
      </c>
      <c r="I14" s="25">
        <v>798000</v>
      </c>
      <c r="J14" s="25">
        <v>0</v>
      </c>
      <c r="K14" s="25">
        <v>0</v>
      </c>
      <c r="L14" s="27">
        <f t="shared" si="0"/>
        <v>798000</v>
      </c>
      <c r="M14" s="28"/>
      <c r="N14" s="28"/>
      <c r="O14" s="28"/>
    </row>
    <row r="15" spans="1:15" x14ac:dyDescent="0.35">
      <c r="A15">
        <v>811</v>
      </c>
      <c r="B15" s="21">
        <v>1955</v>
      </c>
      <c r="C15" s="28" t="s">
        <v>70</v>
      </c>
      <c r="D15" s="21" t="s">
        <v>157</v>
      </c>
      <c r="E15" s="45">
        <v>2</v>
      </c>
      <c r="F15" s="21">
        <v>1958</v>
      </c>
      <c r="G15" s="28">
        <v>1959</v>
      </c>
      <c r="H15" s="24" t="s">
        <v>24</v>
      </c>
      <c r="I15" s="25">
        <v>4488000</v>
      </c>
      <c r="J15" s="25">
        <v>0</v>
      </c>
      <c r="K15" s="25">
        <v>0</v>
      </c>
      <c r="L15" s="27">
        <f t="shared" si="0"/>
        <v>4488000</v>
      </c>
      <c r="M15" s="28"/>
      <c r="N15" s="28"/>
      <c r="O15" s="28"/>
    </row>
    <row r="16" spans="1:15" x14ac:dyDescent="0.35">
      <c r="A16">
        <v>828</v>
      </c>
      <c r="B16" s="21">
        <v>1956</v>
      </c>
      <c r="C16" s="28" t="s">
        <v>70</v>
      </c>
      <c r="D16" s="21" t="s">
        <v>157</v>
      </c>
      <c r="E16" s="45">
        <v>2</v>
      </c>
      <c r="F16" s="28">
        <v>1958</v>
      </c>
      <c r="G16" s="28">
        <v>1959</v>
      </c>
      <c r="H16" s="24" t="s">
        <v>24</v>
      </c>
      <c r="I16" s="25">
        <v>4536000</v>
      </c>
      <c r="J16" s="25">
        <v>0</v>
      </c>
      <c r="K16" s="25">
        <v>0</v>
      </c>
      <c r="L16" s="27">
        <f t="shared" si="0"/>
        <v>4536000</v>
      </c>
      <c r="M16" s="28"/>
      <c r="N16" s="28"/>
      <c r="O16" s="28"/>
    </row>
    <row r="17" spans="1:15" x14ac:dyDescent="0.35">
      <c r="A17">
        <v>846</v>
      </c>
      <c r="B17" s="21">
        <v>1957</v>
      </c>
      <c r="C17" s="28" t="s">
        <v>70</v>
      </c>
      <c r="D17" s="21" t="s">
        <v>157</v>
      </c>
      <c r="E17" s="45">
        <v>2</v>
      </c>
      <c r="F17" s="28">
        <v>1958</v>
      </c>
      <c r="G17" s="28">
        <v>1959</v>
      </c>
      <c r="H17" s="24" t="s">
        <v>24</v>
      </c>
      <c r="I17" s="25">
        <v>6562000</v>
      </c>
      <c r="J17" s="25">
        <v>0</v>
      </c>
      <c r="K17" s="25">
        <v>0</v>
      </c>
      <c r="L17" s="27">
        <f t="shared" si="0"/>
        <v>6562000</v>
      </c>
      <c r="M17" s="28"/>
      <c r="N17" s="28"/>
      <c r="O17" s="28"/>
    </row>
    <row r="18" spans="1:15" ht="15" thickBot="1" x14ac:dyDescent="0.4">
      <c r="A18" s="10">
        <v>865</v>
      </c>
      <c r="B18" s="22">
        <v>1958</v>
      </c>
      <c r="C18" s="22" t="s">
        <v>70</v>
      </c>
      <c r="D18" s="22" t="s">
        <v>157</v>
      </c>
      <c r="E18" s="40">
        <v>2</v>
      </c>
      <c r="F18" s="22">
        <v>1958</v>
      </c>
      <c r="G18" s="22">
        <v>1959</v>
      </c>
      <c r="H18" s="26" t="s">
        <v>24</v>
      </c>
      <c r="I18" s="41">
        <v>4752000</v>
      </c>
      <c r="J18" s="11">
        <v>0</v>
      </c>
      <c r="K18" s="11">
        <v>0</v>
      </c>
      <c r="L18" s="12">
        <f t="shared" si="0"/>
        <v>4752000</v>
      </c>
      <c r="M18" s="25"/>
      <c r="N18" s="28"/>
      <c r="O18" s="28"/>
    </row>
    <row r="19" spans="1:15" x14ac:dyDescent="0.35">
      <c r="A19">
        <v>458</v>
      </c>
      <c r="B19" s="21">
        <v>1940</v>
      </c>
      <c r="C19" s="21" t="s">
        <v>29</v>
      </c>
      <c r="D19" s="21" t="s">
        <v>157</v>
      </c>
      <c r="E19" s="45">
        <v>2</v>
      </c>
      <c r="F19" s="21">
        <v>1943</v>
      </c>
      <c r="G19" s="28">
        <v>1945</v>
      </c>
      <c r="H19" s="24" t="s">
        <v>24</v>
      </c>
      <c r="I19" s="47">
        <v>493125</v>
      </c>
      <c r="J19" s="25">
        <v>0</v>
      </c>
      <c r="K19" s="25">
        <v>0</v>
      </c>
      <c r="L19" s="27">
        <f t="shared" si="0"/>
        <v>493125</v>
      </c>
      <c r="M19" s="28"/>
      <c r="N19" s="28"/>
      <c r="O19" s="28"/>
    </row>
    <row r="20" spans="1:15" ht="14.5" customHeight="1" x14ac:dyDescent="0.35">
      <c r="A20">
        <v>488</v>
      </c>
      <c r="B20" s="21">
        <v>1941</v>
      </c>
      <c r="C20" s="21" t="s">
        <v>29</v>
      </c>
      <c r="D20" s="21" t="s">
        <v>157</v>
      </c>
      <c r="E20" s="45">
        <v>2</v>
      </c>
      <c r="F20" s="21">
        <v>1943</v>
      </c>
      <c r="G20" s="28">
        <v>1945</v>
      </c>
      <c r="H20" s="24" t="s">
        <v>24</v>
      </c>
      <c r="I20" s="25">
        <v>497500</v>
      </c>
      <c r="J20" s="25">
        <v>0</v>
      </c>
      <c r="K20" s="25">
        <v>0</v>
      </c>
      <c r="L20" s="27">
        <f t="shared" si="0"/>
        <v>497500</v>
      </c>
      <c r="M20" s="58"/>
      <c r="N20" s="58"/>
      <c r="O20" s="58"/>
    </row>
    <row r="21" spans="1:15" x14ac:dyDescent="0.35">
      <c r="A21">
        <v>520</v>
      </c>
      <c r="B21" s="21">
        <v>1942</v>
      </c>
      <c r="C21" s="21" t="s">
        <v>29</v>
      </c>
      <c r="D21" s="21" t="s">
        <v>157</v>
      </c>
      <c r="E21" s="45">
        <v>2</v>
      </c>
      <c r="F21" s="21">
        <v>1943</v>
      </c>
      <c r="G21" s="28">
        <v>1945</v>
      </c>
      <c r="H21" s="24" t="s">
        <v>24</v>
      </c>
      <c r="I21" s="25">
        <v>1500000</v>
      </c>
      <c r="J21" s="25">
        <v>0</v>
      </c>
      <c r="K21" s="25">
        <v>0</v>
      </c>
      <c r="L21" s="27">
        <f t="shared" si="0"/>
        <v>1500000</v>
      </c>
      <c r="M21" s="58"/>
      <c r="N21" s="58"/>
      <c r="O21" s="58"/>
    </row>
    <row r="22" spans="1:15" x14ac:dyDescent="0.35">
      <c r="A22">
        <v>551</v>
      </c>
      <c r="B22" s="21">
        <v>1943</v>
      </c>
      <c r="C22" s="21" t="s">
        <v>29</v>
      </c>
      <c r="D22" s="21" t="s">
        <v>157</v>
      </c>
      <c r="E22" s="45">
        <v>2</v>
      </c>
      <c r="F22" s="21">
        <v>1943</v>
      </c>
      <c r="G22" s="28">
        <v>1945</v>
      </c>
      <c r="H22" s="24" t="s">
        <v>24</v>
      </c>
      <c r="I22" s="25">
        <v>1509375</v>
      </c>
      <c r="J22" s="25">
        <v>0</v>
      </c>
      <c r="K22" s="25">
        <v>0</v>
      </c>
      <c r="L22" s="27">
        <f t="shared" si="0"/>
        <v>1509375</v>
      </c>
      <c r="M22" s="28"/>
      <c r="N22" s="28"/>
      <c r="O22" s="28"/>
    </row>
    <row r="23" spans="1:15" ht="15" thickBot="1" x14ac:dyDescent="0.4">
      <c r="A23" s="10">
        <v>578</v>
      </c>
      <c r="B23" s="10">
        <v>1944</v>
      </c>
      <c r="C23" s="22" t="s">
        <v>29</v>
      </c>
      <c r="D23" s="22" t="s">
        <v>157</v>
      </c>
      <c r="E23" s="18">
        <v>2</v>
      </c>
      <c r="F23" s="22">
        <v>1943</v>
      </c>
      <c r="G23" s="10">
        <v>1945</v>
      </c>
      <c r="H23" s="26" t="s">
        <v>24</v>
      </c>
      <c r="I23" s="11">
        <v>1511250</v>
      </c>
      <c r="J23" s="11">
        <v>0</v>
      </c>
      <c r="K23" s="11">
        <v>0</v>
      </c>
      <c r="L23" s="12">
        <f t="shared" si="0"/>
        <v>1511250</v>
      </c>
      <c r="M23" s="28"/>
      <c r="N23" s="28"/>
      <c r="O23" s="28"/>
    </row>
    <row r="24" spans="1:15" x14ac:dyDescent="0.35">
      <c r="A24">
        <v>813</v>
      </c>
      <c r="B24" s="21">
        <v>1955</v>
      </c>
      <c r="C24" s="28" t="s">
        <v>71</v>
      </c>
      <c r="D24" s="21" t="s">
        <v>157</v>
      </c>
      <c r="E24" s="45">
        <v>2</v>
      </c>
      <c r="F24" s="21">
        <v>1960</v>
      </c>
      <c r="G24" s="28"/>
      <c r="H24" s="24" t="s">
        <v>24</v>
      </c>
      <c r="I24" s="25">
        <v>2760000</v>
      </c>
      <c r="J24" s="25">
        <v>0</v>
      </c>
      <c r="K24" s="25">
        <v>0</v>
      </c>
      <c r="L24" s="27">
        <f t="shared" si="0"/>
        <v>2760000</v>
      </c>
      <c r="M24" s="28"/>
      <c r="N24" s="28"/>
      <c r="O24" s="28"/>
    </row>
    <row r="25" spans="1:15" x14ac:dyDescent="0.35">
      <c r="A25">
        <v>830</v>
      </c>
      <c r="B25" s="21">
        <v>1956</v>
      </c>
      <c r="C25" s="28" t="s">
        <v>71</v>
      </c>
      <c r="D25" s="21" t="s">
        <v>157</v>
      </c>
      <c r="E25" s="45">
        <v>2</v>
      </c>
      <c r="F25" s="28">
        <v>1960</v>
      </c>
      <c r="G25" s="28"/>
      <c r="H25" s="24" t="s">
        <v>24</v>
      </c>
      <c r="I25" s="25">
        <v>2745000</v>
      </c>
      <c r="J25" s="25">
        <v>0</v>
      </c>
      <c r="K25" s="25">
        <v>0</v>
      </c>
      <c r="L25" s="27">
        <f t="shared" si="0"/>
        <v>2745000</v>
      </c>
      <c r="M25" s="28"/>
      <c r="N25" s="28"/>
      <c r="O25" s="28"/>
    </row>
    <row r="26" spans="1:15" x14ac:dyDescent="0.35">
      <c r="A26">
        <v>848</v>
      </c>
      <c r="B26" s="21">
        <v>1957</v>
      </c>
      <c r="C26" s="28" t="s">
        <v>71</v>
      </c>
      <c r="D26" s="21" t="s">
        <v>157</v>
      </c>
      <c r="E26" s="45">
        <v>2</v>
      </c>
      <c r="F26" s="28">
        <v>1960</v>
      </c>
      <c r="G26" s="28"/>
      <c r="H26" s="24" t="s">
        <v>24</v>
      </c>
      <c r="I26" s="25">
        <v>2820000</v>
      </c>
      <c r="J26" s="25">
        <v>0</v>
      </c>
      <c r="K26" s="25">
        <v>0</v>
      </c>
      <c r="L26" s="27">
        <f t="shared" si="0"/>
        <v>2820000</v>
      </c>
      <c r="M26" s="28"/>
      <c r="N26" s="28"/>
      <c r="O26" s="28"/>
    </row>
    <row r="27" spans="1:15" x14ac:dyDescent="0.35">
      <c r="A27">
        <v>867</v>
      </c>
      <c r="B27" s="21">
        <v>1958</v>
      </c>
      <c r="C27" s="21" t="s">
        <v>71</v>
      </c>
      <c r="D27" s="21" t="s">
        <v>157</v>
      </c>
      <c r="E27" s="38">
        <v>2</v>
      </c>
      <c r="F27" s="21">
        <v>1960</v>
      </c>
      <c r="G27" s="21"/>
      <c r="H27" s="24" t="s">
        <v>24</v>
      </c>
      <c r="I27" s="47">
        <v>970000</v>
      </c>
      <c r="J27" s="25">
        <v>0</v>
      </c>
      <c r="K27" s="25">
        <v>0</v>
      </c>
      <c r="L27" s="27">
        <f t="shared" si="0"/>
        <v>970000</v>
      </c>
      <c r="M27" s="28"/>
      <c r="N27" s="28"/>
      <c r="O27" s="28"/>
    </row>
    <row r="28" spans="1:15" ht="15" thickBot="1" x14ac:dyDescent="0.4">
      <c r="A28" s="10">
        <v>887</v>
      </c>
      <c r="B28" s="22">
        <v>1959</v>
      </c>
      <c r="C28" s="22" t="s">
        <v>71</v>
      </c>
      <c r="D28" s="22" t="s">
        <v>157</v>
      </c>
      <c r="E28" s="40">
        <v>2</v>
      </c>
      <c r="F28" s="22">
        <v>1960</v>
      </c>
      <c r="G28" s="22"/>
      <c r="H28" s="26" t="s">
        <v>24</v>
      </c>
      <c r="I28" s="41">
        <v>4554000</v>
      </c>
      <c r="J28" s="11">
        <v>0</v>
      </c>
      <c r="K28" s="11">
        <v>0</v>
      </c>
      <c r="L28" s="12">
        <f t="shared" si="0"/>
        <v>4554000</v>
      </c>
      <c r="M28" s="28"/>
      <c r="N28" s="25"/>
      <c r="O28" s="28"/>
    </row>
    <row r="29" spans="1:15" x14ac:dyDescent="0.35">
      <c r="A29">
        <v>277</v>
      </c>
      <c r="B29" s="21">
        <v>1934</v>
      </c>
      <c r="C29" s="21" t="s">
        <v>44</v>
      </c>
      <c r="D29" s="65" t="s">
        <v>157</v>
      </c>
      <c r="E29" s="45">
        <v>2</v>
      </c>
      <c r="F29" s="21">
        <v>1935</v>
      </c>
      <c r="G29" s="21">
        <v>1938</v>
      </c>
      <c r="H29" s="24" t="s">
        <v>24</v>
      </c>
      <c r="I29" s="25">
        <v>33165</v>
      </c>
      <c r="J29" s="25">
        <v>0</v>
      </c>
      <c r="K29" s="25">
        <v>0</v>
      </c>
      <c r="L29" s="27">
        <f t="shared" si="0"/>
        <v>33165</v>
      </c>
      <c r="M29" s="28"/>
      <c r="N29" s="28"/>
      <c r="O29" s="28"/>
    </row>
    <row r="30" spans="1:15" ht="15" thickBot="1" x14ac:dyDescent="0.4">
      <c r="A30" s="10">
        <v>306</v>
      </c>
      <c r="B30" s="22">
        <v>1935</v>
      </c>
      <c r="C30" s="22" t="s">
        <v>44</v>
      </c>
      <c r="D30" s="75" t="s">
        <v>157</v>
      </c>
      <c r="E30" s="18">
        <v>2</v>
      </c>
      <c r="F30" s="22">
        <v>1935</v>
      </c>
      <c r="G30" s="22">
        <v>1938</v>
      </c>
      <c r="H30" s="26" t="s">
        <v>24</v>
      </c>
      <c r="I30" s="11">
        <v>48360</v>
      </c>
      <c r="J30" s="11">
        <v>0</v>
      </c>
      <c r="K30" s="11">
        <v>0</v>
      </c>
      <c r="L30" s="12">
        <f t="shared" si="0"/>
        <v>48360</v>
      </c>
      <c r="M30" s="25"/>
      <c r="N30" s="28"/>
      <c r="O30" s="28"/>
    </row>
    <row r="31" spans="1:15" ht="14.5" customHeight="1" x14ac:dyDescent="0.35">
      <c r="A31">
        <v>719</v>
      </c>
      <c r="B31" s="21">
        <v>1950</v>
      </c>
      <c r="C31" s="21" t="s">
        <v>63</v>
      </c>
      <c r="D31" s="21" t="s">
        <v>157</v>
      </c>
      <c r="E31" s="45">
        <v>2.25</v>
      </c>
      <c r="F31" s="21">
        <v>1955</v>
      </c>
      <c r="G31" s="28"/>
      <c r="H31" s="24" t="s">
        <v>24</v>
      </c>
      <c r="I31" s="25">
        <v>3026250</v>
      </c>
      <c r="J31" s="25">
        <v>0</v>
      </c>
      <c r="K31" s="25">
        <v>0</v>
      </c>
      <c r="L31" s="27">
        <f t="shared" si="0"/>
        <v>3026250</v>
      </c>
      <c r="M31" s="60"/>
      <c r="N31" s="61"/>
      <c r="O31" s="61"/>
    </row>
    <row r="32" spans="1:15" x14ac:dyDescent="0.35">
      <c r="A32">
        <v>735</v>
      </c>
      <c r="B32" s="21">
        <v>1951</v>
      </c>
      <c r="C32" s="21" t="s">
        <v>63</v>
      </c>
      <c r="D32" s="21" t="s">
        <v>157</v>
      </c>
      <c r="E32" s="45">
        <v>2.25</v>
      </c>
      <c r="F32" s="21">
        <v>1955</v>
      </c>
      <c r="G32" s="28"/>
      <c r="H32" s="24" t="s">
        <v>24</v>
      </c>
      <c r="I32" s="25">
        <v>3530625</v>
      </c>
      <c r="J32" s="25">
        <v>0</v>
      </c>
      <c r="K32" s="25">
        <v>0</v>
      </c>
      <c r="L32" s="27">
        <f t="shared" si="0"/>
        <v>3530625</v>
      </c>
      <c r="M32" s="61"/>
      <c r="N32" s="61"/>
      <c r="O32" s="61"/>
    </row>
    <row r="33" spans="1:15" x14ac:dyDescent="0.35">
      <c r="A33">
        <v>753</v>
      </c>
      <c r="B33" s="21">
        <v>1952</v>
      </c>
      <c r="C33" s="21" t="s">
        <v>63</v>
      </c>
      <c r="D33" s="21" t="s">
        <v>157</v>
      </c>
      <c r="E33" s="45">
        <v>2.25</v>
      </c>
      <c r="F33" s="21">
        <v>1955</v>
      </c>
      <c r="G33" s="28"/>
      <c r="H33" s="24" t="s">
        <v>24</v>
      </c>
      <c r="I33" s="25">
        <v>4837500</v>
      </c>
      <c r="J33" s="25">
        <v>0</v>
      </c>
      <c r="K33" s="25">
        <v>0</v>
      </c>
      <c r="L33" s="27">
        <f t="shared" si="0"/>
        <v>4837500</v>
      </c>
      <c r="M33" s="28"/>
      <c r="N33" s="28"/>
      <c r="O33" s="28"/>
    </row>
    <row r="34" spans="1:15" x14ac:dyDescent="0.35">
      <c r="A34">
        <v>773</v>
      </c>
      <c r="B34" s="21">
        <v>1953</v>
      </c>
      <c r="C34" s="21" t="s">
        <v>63</v>
      </c>
      <c r="D34" s="21" t="s">
        <v>157</v>
      </c>
      <c r="E34" s="45">
        <v>2.25</v>
      </c>
      <c r="F34" s="21">
        <v>1955</v>
      </c>
      <c r="G34" s="28"/>
      <c r="H34" s="24" t="s">
        <v>24</v>
      </c>
      <c r="I34" s="25">
        <v>4975000</v>
      </c>
      <c r="J34" s="25">
        <v>0</v>
      </c>
      <c r="K34" s="25">
        <v>0</v>
      </c>
      <c r="L34" s="27">
        <f t="shared" si="0"/>
        <v>4975000</v>
      </c>
      <c r="M34" s="28"/>
      <c r="N34" s="28"/>
      <c r="O34" s="28"/>
    </row>
    <row r="35" spans="1:15" ht="15" thickBot="1" x14ac:dyDescent="0.4">
      <c r="A35" s="10">
        <v>790</v>
      </c>
      <c r="B35" s="22">
        <v>1954</v>
      </c>
      <c r="C35" s="22" t="s">
        <v>63</v>
      </c>
      <c r="D35" s="22" t="s">
        <v>157</v>
      </c>
      <c r="E35" s="18">
        <v>2.25</v>
      </c>
      <c r="F35" s="22">
        <v>1955</v>
      </c>
      <c r="G35" s="10"/>
      <c r="H35" s="26" t="s">
        <v>24</v>
      </c>
      <c r="I35" s="11">
        <v>8020000</v>
      </c>
      <c r="J35" s="11">
        <v>0</v>
      </c>
      <c r="K35" s="11">
        <v>0</v>
      </c>
      <c r="L35" s="12">
        <f t="shared" si="0"/>
        <v>8020000</v>
      </c>
      <c r="M35" s="28"/>
      <c r="N35" s="28"/>
      <c r="O35" s="28"/>
    </row>
    <row r="36" spans="1:15" x14ac:dyDescent="0.35">
      <c r="A36">
        <v>793</v>
      </c>
      <c r="B36" s="21">
        <v>1954</v>
      </c>
      <c r="C36" s="28" t="s">
        <v>66</v>
      </c>
      <c r="D36" s="65" t="s">
        <v>157</v>
      </c>
      <c r="E36" s="45">
        <v>2.25</v>
      </c>
      <c r="F36" s="21">
        <v>1957</v>
      </c>
      <c r="G36" s="28"/>
      <c r="H36" s="24" t="s">
        <v>24</v>
      </c>
      <c r="I36" s="25">
        <v>5050000</v>
      </c>
      <c r="J36" s="25">
        <v>0</v>
      </c>
      <c r="K36" s="25">
        <v>0</v>
      </c>
      <c r="L36" s="27">
        <f t="shared" si="0"/>
        <v>5050000</v>
      </c>
      <c r="M36" s="28"/>
      <c r="N36" s="28"/>
      <c r="O36" s="28"/>
    </row>
    <row r="37" spans="1:15" x14ac:dyDescent="0.35">
      <c r="A37">
        <v>810</v>
      </c>
      <c r="B37" s="21">
        <v>1955</v>
      </c>
      <c r="C37" s="28" t="s">
        <v>66</v>
      </c>
      <c r="D37" s="65" t="s">
        <v>157</v>
      </c>
      <c r="E37" s="45">
        <v>2.25</v>
      </c>
      <c r="F37" s="21">
        <v>1957</v>
      </c>
      <c r="G37" s="28"/>
      <c r="H37" s="24" t="s">
        <v>24</v>
      </c>
      <c r="I37" s="25">
        <v>4825000</v>
      </c>
      <c r="J37" s="25">
        <v>0</v>
      </c>
      <c r="K37" s="25">
        <v>0</v>
      </c>
      <c r="L37" s="27">
        <f t="shared" si="0"/>
        <v>4825000</v>
      </c>
      <c r="M37" s="28"/>
      <c r="N37" s="28"/>
      <c r="O37" s="28"/>
    </row>
    <row r="38" spans="1:15" x14ac:dyDescent="0.35">
      <c r="A38">
        <v>827</v>
      </c>
      <c r="B38" s="21">
        <v>1956</v>
      </c>
      <c r="C38" s="28" t="s">
        <v>66</v>
      </c>
      <c r="D38" s="65" t="s">
        <v>157</v>
      </c>
      <c r="E38" s="45">
        <v>2.25</v>
      </c>
      <c r="F38" s="28">
        <v>1957</v>
      </c>
      <c r="G38" s="28"/>
      <c r="H38" s="24" t="s">
        <v>24</v>
      </c>
      <c r="I38" s="25">
        <v>4875000</v>
      </c>
      <c r="J38" s="25">
        <v>0</v>
      </c>
      <c r="K38" s="25">
        <v>0</v>
      </c>
      <c r="L38" s="27">
        <f t="shared" si="0"/>
        <v>4875000</v>
      </c>
      <c r="M38" s="28"/>
      <c r="N38" s="28"/>
      <c r="O38" s="28"/>
    </row>
    <row r="39" spans="1:15" ht="15" thickBot="1" x14ac:dyDescent="0.4">
      <c r="A39" s="10">
        <v>844</v>
      </c>
      <c r="B39" s="22">
        <v>1957</v>
      </c>
      <c r="C39" s="10" t="s">
        <v>66</v>
      </c>
      <c r="D39" s="75" t="s">
        <v>157</v>
      </c>
      <c r="E39" s="18">
        <v>2.25</v>
      </c>
      <c r="F39" s="10">
        <v>1957</v>
      </c>
      <c r="G39" s="10"/>
      <c r="H39" s="26" t="s">
        <v>24</v>
      </c>
      <c r="I39" s="11">
        <v>6930000</v>
      </c>
      <c r="J39" s="11">
        <v>0</v>
      </c>
      <c r="K39" s="11">
        <v>0</v>
      </c>
      <c r="L39" s="12">
        <f t="shared" si="0"/>
        <v>6930000</v>
      </c>
      <c r="M39" s="28"/>
      <c r="N39" s="28"/>
      <c r="O39" s="28"/>
    </row>
    <row r="40" spans="1:15" x14ac:dyDescent="0.35">
      <c r="A40">
        <v>297</v>
      </c>
      <c r="B40" s="21">
        <v>1934</v>
      </c>
      <c r="C40" s="21" t="s">
        <v>29</v>
      </c>
      <c r="D40" s="21" t="s">
        <v>157</v>
      </c>
      <c r="E40" s="45">
        <v>2.5</v>
      </c>
      <c r="F40" s="21">
        <v>1944</v>
      </c>
      <c r="G40" s="21">
        <v>1949</v>
      </c>
      <c r="H40" s="24" t="s">
        <v>24</v>
      </c>
      <c r="I40" s="25">
        <v>38500</v>
      </c>
      <c r="J40" s="25">
        <v>0</v>
      </c>
      <c r="K40" s="25">
        <v>0</v>
      </c>
      <c r="L40" s="27">
        <f t="shared" si="0"/>
        <v>38500</v>
      </c>
      <c r="M40" s="28"/>
      <c r="N40" s="28"/>
      <c r="O40" s="28"/>
    </row>
    <row r="41" spans="1:15" x14ac:dyDescent="0.35">
      <c r="A41">
        <v>325</v>
      </c>
      <c r="B41" s="21">
        <v>1935</v>
      </c>
      <c r="C41" s="21" t="s">
        <v>29</v>
      </c>
      <c r="D41" s="21" t="s">
        <v>157</v>
      </c>
      <c r="E41" s="45">
        <v>2.5</v>
      </c>
      <c r="F41" s="21">
        <v>1944</v>
      </c>
      <c r="G41" s="21">
        <v>1949</v>
      </c>
      <c r="H41" s="24" t="s">
        <v>24</v>
      </c>
      <c r="I41" s="25">
        <v>135364</v>
      </c>
      <c r="J41" s="25">
        <v>1</v>
      </c>
      <c r="K41" s="25">
        <v>9</v>
      </c>
      <c r="L41" s="27">
        <f t="shared" si="0"/>
        <v>135364.08749999999</v>
      </c>
      <c r="M41" s="25"/>
      <c r="N41" s="28"/>
      <c r="O41" s="28"/>
    </row>
    <row r="42" spans="1:15" ht="14.5" customHeight="1" x14ac:dyDescent="0.35">
      <c r="A42">
        <v>346</v>
      </c>
      <c r="B42" s="21">
        <v>1936</v>
      </c>
      <c r="C42" s="21" t="s">
        <v>29</v>
      </c>
      <c r="D42" s="21" t="s">
        <v>157</v>
      </c>
      <c r="E42" s="45">
        <v>2.5</v>
      </c>
      <c r="F42" s="21">
        <v>1944</v>
      </c>
      <c r="G42" s="21">
        <v>1949</v>
      </c>
      <c r="H42" s="24" t="s">
        <v>24</v>
      </c>
      <c r="I42" s="25">
        <v>368952</v>
      </c>
      <c r="J42" s="25">
        <v>10</v>
      </c>
      <c r="K42" s="25">
        <v>0</v>
      </c>
      <c r="L42" s="27">
        <f t="shared" si="0"/>
        <v>368952.5</v>
      </c>
      <c r="M42" s="60"/>
      <c r="N42" s="61"/>
      <c r="O42" s="61"/>
    </row>
    <row r="43" spans="1:15" x14ac:dyDescent="0.35">
      <c r="A43">
        <v>374</v>
      </c>
      <c r="B43" s="21">
        <v>1937</v>
      </c>
      <c r="C43" s="21" t="s">
        <v>29</v>
      </c>
      <c r="D43" s="21" t="s">
        <v>157</v>
      </c>
      <c r="E43" s="45">
        <v>2.5</v>
      </c>
      <c r="F43" s="21">
        <v>1944</v>
      </c>
      <c r="G43" s="21">
        <v>1949</v>
      </c>
      <c r="H43" s="24" t="s">
        <v>24</v>
      </c>
      <c r="I43" s="25">
        <v>628650</v>
      </c>
      <c r="J43" s="25">
        <v>0</v>
      </c>
      <c r="K43" s="25">
        <v>0</v>
      </c>
      <c r="L43" s="27">
        <f t="shared" si="0"/>
        <v>628650</v>
      </c>
      <c r="M43" s="61"/>
      <c r="N43" s="61"/>
      <c r="O43" s="61"/>
    </row>
    <row r="44" spans="1:15" x14ac:dyDescent="0.35">
      <c r="A44">
        <v>406</v>
      </c>
      <c r="B44" s="21">
        <v>1938</v>
      </c>
      <c r="C44" s="21" t="s">
        <v>29</v>
      </c>
      <c r="D44" s="21" t="s">
        <v>157</v>
      </c>
      <c r="E44" s="45">
        <v>2.5</v>
      </c>
      <c r="F44" s="21">
        <v>1944</v>
      </c>
      <c r="G44" s="21">
        <v>1949</v>
      </c>
      <c r="H44" s="24" t="s">
        <v>24</v>
      </c>
      <c r="I44" s="25">
        <v>658350</v>
      </c>
      <c r="J44" s="25">
        <v>0</v>
      </c>
      <c r="K44" s="25">
        <v>0</v>
      </c>
      <c r="L44" s="27">
        <f t="shared" si="0"/>
        <v>658350</v>
      </c>
      <c r="M44" s="28"/>
      <c r="N44" s="28"/>
      <c r="O44" s="28"/>
    </row>
    <row r="45" spans="1:15" x14ac:dyDescent="0.35">
      <c r="A45">
        <v>435</v>
      </c>
      <c r="B45" s="21">
        <v>1939</v>
      </c>
      <c r="C45" s="21" t="s">
        <v>29</v>
      </c>
      <c r="D45" s="21" t="s">
        <v>157</v>
      </c>
      <c r="E45" s="45">
        <v>2.5</v>
      </c>
      <c r="F45" s="21">
        <v>1944</v>
      </c>
      <c r="G45" s="21">
        <v>1949</v>
      </c>
      <c r="H45" s="24" t="s">
        <v>24</v>
      </c>
      <c r="I45" s="25">
        <v>630300</v>
      </c>
      <c r="J45" s="25">
        <v>0</v>
      </c>
      <c r="K45" s="25">
        <v>0</v>
      </c>
      <c r="L45" s="27">
        <f t="shared" si="0"/>
        <v>630300</v>
      </c>
      <c r="M45" s="28"/>
      <c r="N45" s="28"/>
      <c r="O45" s="28"/>
    </row>
    <row r="46" spans="1:15" x14ac:dyDescent="0.35">
      <c r="A46">
        <v>465</v>
      </c>
      <c r="B46" s="21">
        <v>1940</v>
      </c>
      <c r="C46" s="21" t="s">
        <v>29</v>
      </c>
      <c r="D46" s="21" t="s">
        <v>157</v>
      </c>
      <c r="E46" s="45">
        <v>2.5</v>
      </c>
      <c r="F46" s="28">
        <v>1944</v>
      </c>
      <c r="G46" s="28">
        <v>1949</v>
      </c>
      <c r="H46" s="24" t="s">
        <v>24</v>
      </c>
      <c r="I46" s="25">
        <v>643500</v>
      </c>
      <c r="J46" s="25">
        <v>0</v>
      </c>
      <c r="K46" s="25">
        <v>0</v>
      </c>
      <c r="L46" s="27">
        <f t="shared" si="0"/>
        <v>643500</v>
      </c>
      <c r="M46" s="28"/>
      <c r="N46" s="28"/>
      <c r="O46" s="28"/>
    </row>
    <row r="47" spans="1:15" x14ac:dyDescent="0.35">
      <c r="A47">
        <v>497</v>
      </c>
      <c r="B47" s="21">
        <v>1941</v>
      </c>
      <c r="C47" s="21" t="s">
        <v>29</v>
      </c>
      <c r="D47" s="21" t="s">
        <v>157</v>
      </c>
      <c r="E47" s="45">
        <v>2.5</v>
      </c>
      <c r="F47" s="28">
        <v>1944</v>
      </c>
      <c r="G47" s="28">
        <v>1949</v>
      </c>
      <c r="H47" s="24" t="s">
        <v>24</v>
      </c>
      <c r="I47" s="25">
        <v>663300</v>
      </c>
      <c r="J47" s="25">
        <v>0</v>
      </c>
      <c r="K47" s="25">
        <v>0</v>
      </c>
      <c r="L47" s="27">
        <f t="shared" si="0"/>
        <v>663300</v>
      </c>
      <c r="M47" s="28"/>
      <c r="N47" s="28"/>
      <c r="O47" s="28"/>
    </row>
    <row r="48" spans="1:15" x14ac:dyDescent="0.35">
      <c r="A48">
        <v>530</v>
      </c>
      <c r="B48" s="21">
        <v>1942</v>
      </c>
      <c r="C48" s="21" t="s">
        <v>29</v>
      </c>
      <c r="D48" s="21" t="s">
        <v>157</v>
      </c>
      <c r="E48" s="45">
        <v>2.5</v>
      </c>
      <c r="F48" s="28">
        <v>1944</v>
      </c>
      <c r="G48" s="28">
        <v>1949</v>
      </c>
      <c r="H48" s="24" t="s">
        <v>24</v>
      </c>
      <c r="I48" s="25">
        <v>664950</v>
      </c>
      <c r="J48" s="25">
        <v>0</v>
      </c>
      <c r="K48" s="25">
        <v>0</v>
      </c>
      <c r="L48" s="27">
        <f t="shared" si="0"/>
        <v>664950</v>
      </c>
      <c r="M48" s="28"/>
      <c r="N48" s="28"/>
      <c r="O48" s="28"/>
    </row>
    <row r="49" spans="1:15" x14ac:dyDescent="0.35">
      <c r="A49">
        <v>561</v>
      </c>
      <c r="B49" s="21">
        <v>1943</v>
      </c>
      <c r="C49" s="21" t="s">
        <v>29</v>
      </c>
      <c r="D49" s="21" t="s">
        <v>157</v>
      </c>
      <c r="E49" s="45">
        <v>2.5</v>
      </c>
      <c r="F49" s="28">
        <v>1944</v>
      </c>
      <c r="G49" s="28">
        <v>1949</v>
      </c>
      <c r="H49" s="24" t="s">
        <v>24</v>
      </c>
      <c r="I49" s="25">
        <v>1526250</v>
      </c>
      <c r="J49" s="25">
        <v>0</v>
      </c>
      <c r="K49" s="25">
        <v>0</v>
      </c>
      <c r="L49" s="27">
        <f t="shared" si="0"/>
        <v>1526250</v>
      </c>
      <c r="M49" s="28"/>
      <c r="N49" s="28"/>
      <c r="O49" s="28"/>
    </row>
    <row r="50" spans="1:15" x14ac:dyDescent="0.35">
      <c r="A50">
        <v>588</v>
      </c>
      <c r="B50" s="28">
        <v>1944</v>
      </c>
      <c r="C50" s="21" t="s">
        <v>29</v>
      </c>
      <c r="D50" s="21" t="s">
        <v>157</v>
      </c>
      <c r="E50" s="45">
        <v>2.5</v>
      </c>
      <c r="F50" s="28">
        <v>1944</v>
      </c>
      <c r="G50" s="28">
        <v>1949</v>
      </c>
      <c r="H50" s="24" t="s">
        <v>24</v>
      </c>
      <c r="I50" s="25">
        <v>2040000</v>
      </c>
      <c r="J50" s="25">
        <v>0</v>
      </c>
      <c r="K50" s="25">
        <v>0</v>
      </c>
      <c r="L50" s="27">
        <f t="shared" si="0"/>
        <v>2040000</v>
      </c>
      <c r="M50" s="28"/>
      <c r="N50" s="28"/>
      <c r="O50" s="28"/>
    </row>
    <row r="51" spans="1:15" ht="15" thickBot="1" x14ac:dyDescent="0.4">
      <c r="A51" s="10">
        <v>615</v>
      </c>
      <c r="B51" s="22">
        <v>1945</v>
      </c>
      <c r="C51" s="22" t="s">
        <v>29</v>
      </c>
      <c r="D51" s="22" t="s">
        <v>157</v>
      </c>
      <c r="E51" s="18">
        <v>2.5</v>
      </c>
      <c r="F51" s="10">
        <v>1944</v>
      </c>
      <c r="G51" s="10">
        <v>1949</v>
      </c>
      <c r="H51" s="26" t="s">
        <v>24</v>
      </c>
      <c r="I51" s="11">
        <v>2550000</v>
      </c>
      <c r="J51" s="11">
        <v>0</v>
      </c>
      <c r="K51" s="11">
        <v>0</v>
      </c>
      <c r="L51" s="12">
        <f t="shared" si="0"/>
        <v>2550000</v>
      </c>
      <c r="M51" s="28"/>
      <c r="N51" s="28"/>
      <c r="O51" s="28"/>
    </row>
    <row r="52" spans="1:15" ht="15" thickBot="1" x14ac:dyDescent="0.4">
      <c r="A52" s="10">
        <v>989</v>
      </c>
      <c r="B52" s="22">
        <v>1963</v>
      </c>
      <c r="C52" s="22" t="s">
        <v>71</v>
      </c>
      <c r="D52" s="22" t="s">
        <v>157</v>
      </c>
      <c r="E52" s="40">
        <v>2.5</v>
      </c>
      <c r="F52" s="22">
        <v>1963</v>
      </c>
      <c r="G52" s="22">
        <v>1964</v>
      </c>
      <c r="H52" s="26" t="s">
        <v>24</v>
      </c>
      <c r="I52" s="41">
        <v>7205444</v>
      </c>
      <c r="J52" s="11">
        <v>15</v>
      </c>
      <c r="K52" s="11">
        <v>90</v>
      </c>
      <c r="L52" s="12">
        <f>I52+J52/20+K52/2000</f>
        <v>7205444.7949999999</v>
      </c>
      <c r="M52" s="28"/>
      <c r="N52" s="28"/>
      <c r="O52" s="28"/>
    </row>
    <row r="53" spans="1:15" x14ac:dyDescent="0.35">
      <c r="A53">
        <v>357</v>
      </c>
      <c r="B53" s="21">
        <v>1936</v>
      </c>
      <c r="C53" s="28" t="s">
        <v>49</v>
      </c>
      <c r="D53" s="21" t="s">
        <v>157</v>
      </c>
      <c r="E53" s="45">
        <v>2.5</v>
      </c>
      <c r="F53" s="21">
        <v>1956</v>
      </c>
      <c r="G53" s="28">
        <v>1961</v>
      </c>
      <c r="H53" s="24" t="s">
        <v>24</v>
      </c>
      <c r="I53" s="25">
        <v>103234</v>
      </c>
      <c r="J53" s="25">
        <v>19</v>
      </c>
      <c r="K53" s="25">
        <v>8</v>
      </c>
      <c r="L53" s="27">
        <f t="shared" ref="L53:L84" si="1">I53+J53/20+K53/240</f>
        <v>103234.98333333334</v>
      </c>
      <c r="M53" s="28"/>
      <c r="N53" s="28"/>
      <c r="O53" s="28"/>
    </row>
    <row r="54" spans="1:15" x14ac:dyDescent="0.35">
      <c r="A54">
        <v>386</v>
      </c>
      <c r="B54" s="21">
        <v>1937</v>
      </c>
      <c r="C54" s="28" t="s">
        <v>49</v>
      </c>
      <c r="D54" s="21" t="s">
        <v>157</v>
      </c>
      <c r="E54" s="45">
        <v>2.5</v>
      </c>
      <c r="F54" s="21">
        <v>1956</v>
      </c>
      <c r="G54" s="28">
        <v>1961</v>
      </c>
      <c r="H54" s="24" t="s">
        <v>24</v>
      </c>
      <c r="I54" s="25">
        <v>115087</v>
      </c>
      <c r="J54" s="25">
        <v>10</v>
      </c>
      <c r="K54" s="25">
        <v>0</v>
      </c>
      <c r="L54" s="27">
        <f t="shared" si="1"/>
        <v>115087.5</v>
      </c>
      <c r="M54" s="25"/>
      <c r="N54" s="28"/>
      <c r="O54" s="28"/>
    </row>
    <row r="55" spans="1:15" x14ac:dyDescent="0.35">
      <c r="A55">
        <v>418</v>
      </c>
      <c r="B55" s="21">
        <v>1938</v>
      </c>
      <c r="C55" s="28" t="s">
        <v>49</v>
      </c>
      <c r="D55" s="21" t="s">
        <v>157</v>
      </c>
      <c r="E55" s="45">
        <v>2.5</v>
      </c>
      <c r="F55" s="21">
        <v>1956</v>
      </c>
      <c r="G55" s="28">
        <v>1961</v>
      </c>
      <c r="H55" s="24" t="s">
        <v>24</v>
      </c>
      <c r="I55" s="25">
        <v>122850</v>
      </c>
      <c r="J55" s="25">
        <v>0</v>
      </c>
      <c r="K55" s="25">
        <v>0</v>
      </c>
      <c r="L55" s="27">
        <f t="shared" si="1"/>
        <v>122850</v>
      </c>
      <c r="M55" s="28"/>
      <c r="N55" s="28"/>
      <c r="O55" s="28"/>
    </row>
    <row r="56" spans="1:15" ht="14.5" customHeight="1" x14ac:dyDescent="0.35">
      <c r="A56">
        <v>446</v>
      </c>
      <c r="B56" s="21">
        <v>1939</v>
      </c>
      <c r="C56" s="28" t="s">
        <v>49</v>
      </c>
      <c r="D56" s="21" t="s">
        <v>157</v>
      </c>
      <c r="E56" s="45">
        <v>2.5</v>
      </c>
      <c r="F56" s="21">
        <v>1956</v>
      </c>
      <c r="G56" s="28">
        <v>1961</v>
      </c>
      <c r="H56" s="24" t="s">
        <v>24</v>
      </c>
      <c r="I56" s="25">
        <v>114075</v>
      </c>
      <c r="J56" s="25">
        <v>0</v>
      </c>
      <c r="K56" s="25">
        <v>0</v>
      </c>
      <c r="L56" s="27">
        <f t="shared" si="1"/>
        <v>114075</v>
      </c>
      <c r="M56" s="60"/>
      <c r="N56" s="61"/>
      <c r="O56" s="61"/>
    </row>
    <row r="57" spans="1:15" x14ac:dyDescent="0.35">
      <c r="A57">
        <v>479</v>
      </c>
      <c r="B57" s="21">
        <v>1940</v>
      </c>
      <c r="C57" s="28" t="s">
        <v>49</v>
      </c>
      <c r="D57" s="21" t="s">
        <v>157</v>
      </c>
      <c r="E57" s="45">
        <v>2.5</v>
      </c>
      <c r="F57" s="21">
        <v>1956</v>
      </c>
      <c r="G57" s="28">
        <v>1961</v>
      </c>
      <c r="H57" s="24" t="s">
        <v>24</v>
      </c>
      <c r="I57" s="25">
        <v>120150</v>
      </c>
      <c r="J57" s="25">
        <v>0</v>
      </c>
      <c r="K57" s="25">
        <v>0</v>
      </c>
      <c r="L57" s="27">
        <f t="shared" si="1"/>
        <v>120150</v>
      </c>
      <c r="M57" s="61"/>
      <c r="N57" s="61"/>
      <c r="O57" s="61"/>
    </row>
    <row r="58" spans="1:15" x14ac:dyDescent="0.35">
      <c r="A58">
        <v>511</v>
      </c>
      <c r="B58" s="21">
        <v>1941</v>
      </c>
      <c r="C58" s="28" t="s">
        <v>49</v>
      </c>
      <c r="D58" s="21" t="s">
        <v>157</v>
      </c>
      <c r="E58" s="45">
        <v>2.5</v>
      </c>
      <c r="F58" s="21">
        <v>1956</v>
      </c>
      <c r="G58" s="28">
        <v>1961</v>
      </c>
      <c r="H58" s="24" t="s">
        <v>24</v>
      </c>
      <c r="I58" s="25">
        <v>126225</v>
      </c>
      <c r="J58" s="25">
        <v>0</v>
      </c>
      <c r="K58" s="25">
        <v>0</v>
      </c>
      <c r="L58" s="27">
        <f t="shared" si="1"/>
        <v>126225</v>
      </c>
      <c r="M58" s="28"/>
      <c r="N58" s="28"/>
      <c r="O58" s="28"/>
    </row>
    <row r="59" spans="1:15" x14ac:dyDescent="0.35">
      <c r="A59">
        <v>542</v>
      </c>
      <c r="B59" s="21">
        <v>1942</v>
      </c>
      <c r="C59" s="28" t="s">
        <v>49</v>
      </c>
      <c r="D59" s="21" t="s">
        <v>157</v>
      </c>
      <c r="E59" s="45">
        <v>2.5</v>
      </c>
      <c r="F59" s="21">
        <v>1956</v>
      </c>
      <c r="G59" s="28">
        <v>1961</v>
      </c>
      <c r="H59" s="24" t="s">
        <v>24</v>
      </c>
      <c r="I59" s="25">
        <v>128925</v>
      </c>
      <c r="J59" s="25">
        <v>0</v>
      </c>
      <c r="K59" s="25">
        <v>0</v>
      </c>
      <c r="L59" s="27">
        <f t="shared" si="1"/>
        <v>128925</v>
      </c>
      <c r="M59" s="28"/>
      <c r="N59" s="28"/>
      <c r="O59" s="28"/>
    </row>
    <row r="60" spans="1:15" x14ac:dyDescent="0.35">
      <c r="A60">
        <v>571</v>
      </c>
      <c r="B60" s="21">
        <v>1943</v>
      </c>
      <c r="C60" s="28" t="s">
        <v>49</v>
      </c>
      <c r="D60" s="21" t="s">
        <v>157</v>
      </c>
      <c r="E60" s="45">
        <v>2.5</v>
      </c>
      <c r="F60" s="21">
        <v>1956</v>
      </c>
      <c r="G60" s="28">
        <v>1961</v>
      </c>
      <c r="H60" s="24" t="s">
        <v>24</v>
      </c>
      <c r="I60" s="25">
        <v>128925</v>
      </c>
      <c r="J60" s="25">
        <v>0</v>
      </c>
      <c r="K60" s="25">
        <v>0</v>
      </c>
      <c r="L60" s="27">
        <f t="shared" si="1"/>
        <v>128925</v>
      </c>
      <c r="M60" s="28"/>
      <c r="N60" s="28"/>
      <c r="O60" s="28"/>
    </row>
    <row r="61" spans="1:15" x14ac:dyDescent="0.35">
      <c r="A61">
        <v>600</v>
      </c>
      <c r="B61" s="28">
        <v>1944</v>
      </c>
      <c r="C61" s="28" t="s">
        <v>49</v>
      </c>
      <c r="D61" s="21" t="s">
        <v>157</v>
      </c>
      <c r="E61" s="45">
        <v>2.5</v>
      </c>
      <c r="F61" s="21">
        <v>1956</v>
      </c>
      <c r="G61" s="28">
        <v>1961</v>
      </c>
      <c r="H61" s="24" t="s">
        <v>24</v>
      </c>
      <c r="I61" s="25">
        <v>482500</v>
      </c>
      <c r="J61" s="25">
        <v>0</v>
      </c>
      <c r="K61" s="25">
        <v>0</v>
      </c>
      <c r="L61" s="27">
        <f t="shared" si="1"/>
        <v>482500</v>
      </c>
      <c r="M61" s="28"/>
      <c r="N61" s="28"/>
      <c r="O61" s="28"/>
    </row>
    <row r="62" spans="1:15" x14ac:dyDescent="0.35">
      <c r="A62">
        <v>741</v>
      </c>
      <c r="B62" s="21">
        <v>1951</v>
      </c>
      <c r="C62" s="28" t="s">
        <v>49</v>
      </c>
      <c r="D62" s="21" t="s">
        <v>157</v>
      </c>
      <c r="E62" s="45">
        <v>2.5</v>
      </c>
      <c r="F62" s="21">
        <v>1956</v>
      </c>
      <c r="G62" s="21">
        <v>1961</v>
      </c>
      <c r="H62" s="24" t="s">
        <v>24</v>
      </c>
      <c r="I62" s="25">
        <v>4353750</v>
      </c>
      <c r="J62" s="25">
        <v>0</v>
      </c>
      <c r="K62" s="25">
        <v>0</v>
      </c>
      <c r="L62" s="27">
        <f t="shared" si="1"/>
        <v>4353750</v>
      </c>
      <c r="M62" s="28"/>
      <c r="N62" s="28"/>
      <c r="O62" s="28"/>
    </row>
    <row r="63" spans="1:15" x14ac:dyDescent="0.35">
      <c r="A63">
        <v>759</v>
      </c>
      <c r="B63" s="21">
        <v>1952</v>
      </c>
      <c r="C63" s="28" t="s">
        <v>49</v>
      </c>
      <c r="D63" s="21" t="s">
        <v>157</v>
      </c>
      <c r="E63" s="45">
        <v>2.5</v>
      </c>
      <c r="F63" s="21">
        <v>1956</v>
      </c>
      <c r="G63" s="21">
        <v>1961</v>
      </c>
      <c r="H63" s="24" t="s">
        <v>24</v>
      </c>
      <c r="I63" s="25">
        <v>4922500</v>
      </c>
      <c r="J63" s="25">
        <v>0</v>
      </c>
      <c r="K63" s="25">
        <v>0</v>
      </c>
      <c r="L63" s="27">
        <f t="shared" si="1"/>
        <v>4922500</v>
      </c>
      <c r="M63" s="28"/>
      <c r="N63" s="28"/>
      <c r="O63" s="28"/>
    </row>
    <row r="64" spans="1:15" x14ac:dyDescent="0.35">
      <c r="A64">
        <v>778</v>
      </c>
      <c r="B64" s="21">
        <v>1953</v>
      </c>
      <c r="C64" s="28" t="s">
        <v>49</v>
      </c>
      <c r="D64" s="21" t="s">
        <v>157</v>
      </c>
      <c r="E64" s="45">
        <v>2.5</v>
      </c>
      <c r="F64" s="21">
        <v>1956</v>
      </c>
      <c r="G64" s="21">
        <v>1961</v>
      </c>
      <c r="H64" s="24" t="s">
        <v>24</v>
      </c>
      <c r="I64" s="25">
        <v>3395000</v>
      </c>
      <c r="J64" s="25">
        <v>0</v>
      </c>
      <c r="K64" s="25">
        <v>0</v>
      </c>
      <c r="L64" s="27">
        <f t="shared" si="1"/>
        <v>3395000</v>
      </c>
      <c r="M64" s="28"/>
      <c r="N64" s="28"/>
      <c r="O64" s="28"/>
    </row>
    <row r="65" spans="1:15" x14ac:dyDescent="0.35">
      <c r="A65">
        <v>796</v>
      </c>
      <c r="B65" s="21">
        <v>1954</v>
      </c>
      <c r="C65" s="28" t="s">
        <v>49</v>
      </c>
      <c r="D65" s="21" t="s">
        <v>157</v>
      </c>
      <c r="E65" s="45">
        <v>2.5</v>
      </c>
      <c r="F65" s="21">
        <v>1956</v>
      </c>
      <c r="G65" s="21">
        <v>1961</v>
      </c>
      <c r="H65" s="24" t="s">
        <v>24</v>
      </c>
      <c r="I65" s="25">
        <v>7070000</v>
      </c>
      <c r="J65" s="25">
        <v>0</v>
      </c>
      <c r="K65" s="25">
        <v>0</v>
      </c>
      <c r="L65" s="27">
        <f t="shared" si="1"/>
        <v>7070000</v>
      </c>
      <c r="M65" s="28"/>
      <c r="N65" s="28"/>
      <c r="O65" s="28"/>
    </row>
    <row r="66" spans="1:15" x14ac:dyDescent="0.35">
      <c r="A66">
        <v>814</v>
      </c>
      <c r="B66" s="21">
        <v>1955</v>
      </c>
      <c r="C66" s="28" t="s">
        <v>49</v>
      </c>
      <c r="D66" s="21" t="s">
        <v>157</v>
      </c>
      <c r="E66" s="45">
        <v>2.5</v>
      </c>
      <c r="F66" s="21">
        <v>1956</v>
      </c>
      <c r="G66" s="21">
        <v>1961</v>
      </c>
      <c r="H66" s="24" t="s">
        <v>24</v>
      </c>
      <c r="I66" s="25">
        <v>6405000</v>
      </c>
      <c r="J66" s="25">
        <v>0</v>
      </c>
      <c r="K66" s="25">
        <v>0</v>
      </c>
      <c r="L66" s="27">
        <f t="shared" si="1"/>
        <v>6405000</v>
      </c>
      <c r="M66" s="28"/>
      <c r="N66" s="28"/>
      <c r="O66" s="28"/>
    </row>
    <row r="67" spans="1:15" x14ac:dyDescent="0.35">
      <c r="A67">
        <v>831</v>
      </c>
      <c r="B67" s="21">
        <v>1956</v>
      </c>
      <c r="C67" s="28" t="s">
        <v>49</v>
      </c>
      <c r="D67" s="21" t="s">
        <v>157</v>
      </c>
      <c r="E67" s="45">
        <v>2.5</v>
      </c>
      <c r="F67" s="28">
        <v>1956</v>
      </c>
      <c r="G67" s="28">
        <v>1961</v>
      </c>
      <c r="H67" s="24" t="s">
        <v>24</v>
      </c>
      <c r="I67" s="25">
        <v>6370000</v>
      </c>
      <c r="J67" s="25">
        <v>0</v>
      </c>
      <c r="K67" s="25">
        <v>0</v>
      </c>
      <c r="L67" s="27">
        <f t="shared" si="1"/>
        <v>6370000</v>
      </c>
      <c r="M67" s="28"/>
      <c r="N67" s="28"/>
      <c r="O67" s="28"/>
    </row>
    <row r="68" spans="1:15" x14ac:dyDescent="0.35">
      <c r="A68">
        <v>849</v>
      </c>
      <c r="B68" s="21">
        <v>1957</v>
      </c>
      <c r="C68" s="28" t="s">
        <v>49</v>
      </c>
      <c r="D68" s="21" t="s">
        <v>157</v>
      </c>
      <c r="E68" s="45">
        <v>2.5</v>
      </c>
      <c r="F68" s="28">
        <v>1956</v>
      </c>
      <c r="G68" s="28">
        <v>1961</v>
      </c>
      <c r="H68" s="24" t="s">
        <v>24</v>
      </c>
      <c r="I68" s="25">
        <v>6510000</v>
      </c>
      <c r="J68" s="25">
        <v>0</v>
      </c>
      <c r="K68" s="25">
        <v>0</v>
      </c>
      <c r="L68" s="27">
        <f t="shared" si="1"/>
        <v>6510000</v>
      </c>
      <c r="M68" s="28"/>
      <c r="N68" s="28"/>
      <c r="O68" s="28"/>
    </row>
    <row r="69" spans="1:15" x14ac:dyDescent="0.35">
      <c r="A69">
        <v>869</v>
      </c>
      <c r="B69" s="21">
        <v>1958</v>
      </c>
      <c r="C69" s="21" t="s">
        <v>49</v>
      </c>
      <c r="D69" s="21" t="s">
        <v>157</v>
      </c>
      <c r="E69" s="38">
        <v>2.5</v>
      </c>
      <c r="F69" s="21">
        <v>1956</v>
      </c>
      <c r="G69" s="21">
        <v>1961</v>
      </c>
      <c r="H69" s="24" t="s">
        <v>24</v>
      </c>
      <c r="I69" s="47">
        <v>6720000</v>
      </c>
      <c r="J69" s="25">
        <v>0</v>
      </c>
      <c r="K69" s="25">
        <v>0</v>
      </c>
      <c r="L69" s="27">
        <f t="shared" si="1"/>
        <v>6720000</v>
      </c>
      <c r="M69" s="28"/>
      <c r="N69" s="28"/>
      <c r="O69" s="28"/>
    </row>
    <row r="70" spans="1:15" x14ac:dyDescent="0.35">
      <c r="A70">
        <v>888</v>
      </c>
      <c r="B70" s="21">
        <v>1959</v>
      </c>
      <c r="C70" s="21" t="s">
        <v>49</v>
      </c>
      <c r="D70" s="21" t="s">
        <v>157</v>
      </c>
      <c r="E70" s="38">
        <v>2.5</v>
      </c>
      <c r="F70" s="21">
        <v>1956</v>
      </c>
      <c r="G70" s="21">
        <v>1961</v>
      </c>
      <c r="H70" s="24" t="s">
        <v>24</v>
      </c>
      <c r="I70" s="47">
        <v>4875000</v>
      </c>
      <c r="J70" s="25">
        <v>0</v>
      </c>
      <c r="K70" s="25">
        <v>0</v>
      </c>
      <c r="L70" s="27">
        <f t="shared" si="1"/>
        <v>4875000</v>
      </c>
      <c r="M70" s="25"/>
      <c r="N70" s="28"/>
      <c r="O70" s="28"/>
    </row>
    <row r="71" spans="1:15" ht="14.5" customHeight="1" thickBot="1" x14ac:dyDescent="0.4">
      <c r="A71" s="10">
        <v>911</v>
      </c>
      <c r="B71" s="22">
        <v>1960</v>
      </c>
      <c r="C71" s="22" t="s">
        <v>49</v>
      </c>
      <c r="D71" s="22" t="s">
        <v>157</v>
      </c>
      <c r="E71" s="40">
        <v>2.5</v>
      </c>
      <c r="F71" s="22">
        <v>1956</v>
      </c>
      <c r="G71" s="22">
        <v>1961</v>
      </c>
      <c r="H71" s="26" t="s">
        <v>24</v>
      </c>
      <c r="I71" s="41">
        <v>4925000</v>
      </c>
      <c r="J71" s="11">
        <v>0</v>
      </c>
      <c r="K71" s="11">
        <v>0</v>
      </c>
      <c r="L71" s="12">
        <f t="shared" si="1"/>
        <v>4925000</v>
      </c>
      <c r="M71" s="62"/>
      <c r="N71" s="63"/>
      <c r="O71" s="63"/>
    </row>
    <row r="72" spans="1:15" ht="43.5" x14ac:dyDescent="0.35">
      <c r="A72">
        <v>351</v>
      </c>
      <c r="B72" s="21">
        <v>1936</v>
      </c>
      <c r="C72" s="57" t="s">
        <v>52</v>
      </c>
      <c r="D72" s="57" t="s">
        <v>170</v>
      </c>
      <c r="E72" s="45">
        <v>2.5</v>
      </c>
      <c r="F72" s="21">
        <v>1950</v>
      </c>
      <c r="G72" s="28">
        <v>1955</v>
      </c>
      <c r="H72" s="24" t="s">
        <v>24</v>
      </c>
      <c r="I72" s="25">
        <v>13536</v>
      </c>
      <c r="J72" s="25">
        <v>0</v>
      </c>
      <c r="K72" s="25">
        <v>0</v>
      </c>
      <c r="L72" s="27">
        <f t="shared" si="1"/>
        <v>13536</v>
      </c>
      <c r="M72" s="63"/>
      <c r="N72" s="63"/>
      <c r="O72" s="63"/>
    </row>
    <row r="73" spans="1:15" ht="43.5" x14ac:dyDescent="0.35">
      <c r="A73">
        <v>379</v>
      </c>
      <c r="B73" s="21">
        <v>1937</v>
      </c>
      <c r="C73" s="57" t="s">
        <v>52</v>
      </c>
      <c r="D73" s="57" t="s">
        <v>170</v>
      </c>
      <c r="E73" s="45">
        <v>2.5</v>
      </c>
      <c r="F73" s="21">
        <v>1950</v>
      </c>
      <c r="G73" s="28">
        <v>1955</v>
      </c>
      <c r="H73" s="24" t="s">
        <v>24</v>
      </c>
      <c r="I73" s="25">
        <v>12549</v>
      </c>
      <c r="J73" s="25">
        <v>0</v>
      </c>
      <c r="K73" s="25">
        <v>0</v>
      </c>
      <c r="L73" s="27">
        <f t="shared" si="1"/>
        <v>12549</v>
      </c>
      <c r="M73" s="28"/>
      <c r="N73" s="28"/>
      <c r="O73" s="28"/>
    </row>
    <row r="74" spans="1:15" ht="43.5" x14ac:dyDescent="0.35">
      <c r="A74">
        <v>412</v>
      </c>
      <c r="B74" s="21">
        <v>1938</v>
      </c>
      <c r="C74" s="57" t="s">
        <v>52</v>
      </c>
      <c r="D74" s="57" t="s">
        <v>170</v>
      </c>
      <c r="E74" s="45">
        <v>2.5</v>
      </c>
      <c r="F74" s="21">
        <v>1950</v>
      </c>
      <c r="G74" s="28">
        <v>1955</v>
      </c>
      <c r="H74" s="24" t="s">
        <v>24</v>
      </c>
      <c r="I74" s="25">
        <v>58972</v>
      </c>
      <c r="J74" s="25">
        <v>0</v>
      </c>
      <c r="K74" s="25">
        <v>0</v>
      </c>
      <c r="L74" s="27">
        <f t="shared" si="1"/>
        <v>58972</v>
      </c>
      <c r="M74" s="28"/>
      <c r="N74" s="28"/>
      <c r="O74" s="28"/>
    </row>
    <row r="75" spans="1:15" ht="43.5" x14ac:dyDescent="0.35">
      <c r="A75">
        <v>442</v>
      </c>
      <c r="B75" s="21">
        <v>1939</v>
      </c>
      <c r="C75" s="57" t="s">
        <v>52</v>
      </c>
      <c r="D75" s="57" t="s">
        <v>170</v>
      </c>
      <c r="E75" s="45">
        <v>2.5</v>
      </c>
      <c r="F75" s="21">
        <v>1950</v>
      </c>
      <c r="G75" s="28">
        <v>1955</v>
      </c>
      <c r="H75" s="24" t="s">
        <v>24</v>
      </c>
      <c r="I75" s="25">
        <v>55446</v>
      </c>
      <c r="J75" s="25">
        <v>10</v>
      </c>
      <c r="K75" s="25">
        <v>0</v>
      </c>
      <c r="L75" s="27">
        <f t="shared" si="1"/>
        <v>55446.5</v>
      </c>
      <c r="M75" s="28"/>
      <c r="N75" s="28"/>
      <c r="O75" s="28"/>
    </row>
    <row r="76" spans="1:15" ht="43.5" x14ac:dyDescent="0.35">
      <c r="A76">
        <v>473</v>
      </c>
      <c r="B76" s="21">
        <v>1940</v>
      </c>
      <c r="C76" s="57" t="s">
        <v>52</v>
      </c>
      <c r="D76" s="57" t="s">
        <v>170</v>
      </c>
      <c r="E76" s="45">
        <v>2.5</v>
      </c>
      <c r="F76" s="21">
        <v>1950</v>
      </c>
      <c r="G76" s="28">
        <v>1955</v>
      </c>
      <c r="H76" s="24" t="s">
        <v>24</v>
      </c>
      <c r="I76" s="25">
        <v>57049</v>
      </c>
      <c r="J76" s="25">
        <v>0</v>
      </c>
      <c r="K76" s="25">
        <v>0</v>
      </c>
      <c r="L76" s="27">
        <f t="shared" si="1"/>
        <v>57049</v>
      </c>
      <c r="M76" s="28"/>
      <c r="N76" s="28"/>
      <c r="O76" s="28"/>
    </row>
    <row r="77" spans="1:15" ht="43.5" x14ac:dyDescent="0.35">
      <c r="A77">
        <v>505</v>
      </c>
      <c r="B77" s="21">
        <v>1941</v>
      </c>
      <c r="C77" s="57" t="s">
        <v>52</v>
      </c>
      <c r="D77" s="57" t="s">
        <v>170</v>
      </c>
      <c r="E77" s="45">
        <v>2.5</v>
      </c>
      <c r="F77" s="21">
        <v>1950</v>
      </c>
      <c r="G77" s="28">
        <v>1955</v>
      </c>
      <c r="H77" s="24" t="s">
        <v>24</v>
      </c>
      <c r="I77" s="25">
        <v>60254</v>
      </c>
      <c r="J77" s="25">
        <v>0</v>
      </c>
      <c r="K77" s="25">
        <v>0</v>
      </c>
      <c r="L77" s="27">
        <f t="shared" si="1"/>
        <v>60254</v>
      </c>
      <c r="M77" s="28"/>
      <c r="N77" s="28"/>
      <c r="O77" s="28"/>
    </row>
    <row r="78" spans="1:15" ht="43.5" x14ac:dyDescent="0.35">
      <c r="A78">
        <v>537</v>
      </c>
      <c r="B78" s="21">
        <v>1942</v>
      </c>
      <c r="C78" s="57" t="s">
        <v>52</v>
      </c>
      <c r="D78" s="57" t="s">
        <v>170</v>
      </c>
      <c r="E78" s="45">
        <v>2.5</v>
      </c>
      <c r="F78" s="21">
        <v>1950</v>
      </c>
      <c r="G78" s="28">
        <v>1955</v>
      </c>
      <c r="H78" s="24" t="s">
        <v>24</v>
      </c>
      <c r="I78" s="25">
        <v>61536</v>
      </c>
      <c r="J78" s="25">
        <v>0</v>
      </c>
      <c r="K78" s="25">
        <v>0</v>
      </c>
      <c r="L78" s="27">
        <f t="shared" si="1"/>
        <v>61536</v>
      </c>
      <c r="M78" s="28"/>
      <c r="N78" s="28"/>
      <c r="O78" s="28"/>
    </row>
    <row r="79" spans="1:15" ht="43.5" x14ac:dyDescent="0.35">
      <c r="A79">
        <v>567</v>
      </c>
      <c r="B79" s="21">
        <v>1943</v>
      </c>
      <c r="C79" s="57" t="s">
        <v>52</v>
      </c>
      <c r="D79" s="57" t="s">
        <v>170</v>
      </c>
      <c r="E79" s="45">
        <v>2.5</v>
      </c>
      <c r="F79" s="21">
        <v>1950</v>
      </c>
      <c r="G79" s="28">
        <v>1955</v>
      </c>
      <c r="H79" s="24" t="s">
        <v>24</v>
      </c>
      <c r="I79" s="25">
        <v>61856</v>
      </c>
      <c r="J79" s="25">
        <v>10</v>
      </c>
      <c r="K79" s="25">
        <v>0</v>
      </c>
      <c r="L79" s="27">
        <f t="shared" si="1"/>
        <v>61856.5</v>
      </c>
      <c r="M79" s="28"/>
      <c r="N79" s="28"/>
      <c r="O79" s="28"/>
    </row>
    <row r="80" spans="1:15" ht="43.5" x14ac:dyDescent="0.35">
      <c r="A80">
        <v>595</v>
      </c>
      <c r="B80" s="28">
        <v>1944</v>
      </c>
      <c r="C80" s="57" t="s">
        <v>52</v>
      </c>
      <c r="D80" s="57" t="s">
        <v>170</v>
      </c>
      <c r="E80" s="45">
        <v>2.5</v>
      </c>
      <c r="F80" s="21">
        <v>1950</v>
      </c>
      <c r="G80" s="28">
        <v>1955</v>
      </c>
      <c r="H80" s="24" t="s">
        <v>24</v>
      </c>
      <c r="I80" s="25">
        <v>62177</v>
      </c>
      <c r="J80" s="25">
        <v>0</v>
      </c>
      <c r="K80" s="25">
        <v>0</v>
      </c>
      <c r="L80" s="27">
        <f t="shared" si="1"/>
        <v>62177</v>
      </c>
      <c r="M80" s="28"/>
      <c r="N80" s="28"/>
      <c r="O80" s="28"/>
    </row>
    <row r="81" spans="1:15" ht="43.5" x14ac:dyDescent="0.35">
      <c r="A81">
        <v>622</v>
      </c>
      <c r="B81" s="21">
        <v>1945</v>
      </c>
      <c r="C81" s="57" t="s">
        <v>52</v>
      </c>
      <c r="D81" s="57" t="s">
        <v>170</v>
      </c>
      <c r="E81" s="45">
        <v>2.5</v>
      </c>
      <c r="F81" s="21">
        <v>1950</v>
      </c>
      <c r="G81" s="28">
        <v>1955</v>
      </c>
      <c r="H81" s="24" t="s">
        <v>24</v>
      </c>
      <c r="I81" s="25">
        <v>63138</v>
      </c>
      <c r="J81" s="25">
        <v>10</v>
      </c>
      <c r="K81" s="25">
        <v>0</v>
      </c>
      <c r="L81" s="27">
        <f t="shared" si="1"/>
        <v>63138.5</v>
      </c>
      <c r="M81" s="28"/>
      <c r="N81" s="28"/>
      <c r="O81" s="28"/>
    </row>
    <row r="82" spans="1:15" ht="43.5" x14ac:dyDescent="0.35">
      <c r="A82">
        <v>641</v>
      </c>
      <c r="B82" s="21">
        <v>1946</v>
      </c>
      <c r="C82" s="57" t="s">
        <v>52</v>
      </c>
      <c r="D82" s="57" t="s">
        <v>170</v>
      </c>
      <c r="E82" s="45">
        <v>2.5</v>
      </c>
      <c r="F82" s="21">
        <v>1950</v>
      </c>
      <c r="G82" s="28">
        <v>1955</v>
      </c>
      <c r="H82" s="24" t="s">
        <v>24</v>
      </c>
      <c r="I82" s="25">
        <v>64741</v>
      </c>
      <c r="J82" s="25">
        <v>0</v>
      </c>
      <c r="K82" s="25">
        <v>0</v>
      </c>
      <c r="L82" s="27">
        <f t="shared" si="1"/>
        <v>64741</v>
      </c>
      <c r="M82" s="28"/>
      <c r="N82" s="28"/>
      <c r="O82" s="28"/>
    </row>
    <row r="83" spans="1:15" ht="43.5" x14ac:dyDescent="0.35">
      <c r="A83">
        <v>661</v>
      </c>
      <c r="B83" s="21">
        <v>1947</v>
      </c>
      <c r="C83" s="57" t="s">
        <v>52</v>
      </c>
      <c r="D83" s="57" t="s">
        <v>170</v>
      </c>
      <c r="E83" s="45">
        <v>2.5</v>
      </c>
      <c r="F83" s="21">
        <v>1950</v>
      </c>
      <c r="G83" s="28">
        <v>1955</v>
      </c>
      <c r="H83" s="24" t="s">
        <v>24</v>
      </c>
      <c r="I83" s="25">
        <v>65061</v>
      </c>
      <c r="J83" s="25">
        <v>10</v>
      </c>
      <c r="K83" s="25">
        <v>0</v>
      </c>
      <c r="L83" s="27">
        <f t="shared" si="1"/>
        <v>65061.5</v>
      </c>
      <c r="M83" s="28"/>
      <c r="N83" s="28"/>
      <c r="O83" s="28"/>
    </row>
    <row r="84" spans="1:15" ht="43.5" x14ac:dyDescent="0.35">
      <c r="A84">
        <v>687</v>
      </c>
      <c r="B84" s="21">
        <v>1948</v>
      </c>
      <c r="C84" s="57" t="s">
        <v>52</v>
      </c>
      <c r="D84" s="57" t="s">
        <v>170</v>
      </c>
      <c r="E84" s="45">
        <v>2.5</v>
      </c>
      <c r="F84" s="21">
        <v>1950</v>
      </c>
      <c r="G84" s="28">
        <v>1955</v>
      </c>
      <c r="H84" s="24" t="s">
        <v>24</v>
      </c>
      <c r="I84" s="25">
        <v>62818</v>
      </c>
      <c r="J84" s="25">
        <v>0</v>
      </c>
      <c r="K84" s="25">
        <v>0</v>
      </c>
      <c r="L84" s="27">
        <f t="shared" si="1"/>
        <v>62818</v>
      </c>
      <c r="M84" s="28"/>
      <c r="N84" s="28"/>
      <c r="O84" s="28"/>
    </row>
    <row r="85" spans="1:15" ht="43.5" x14ac:dyDescent="0.35">
      <c r="A85">
        <v>702</v>
      </c>
      <c r="B85" s="21">
        <v>1949</v>
      </c>
      <c r="C85" s="57" t="s">
        <v>52</v>
      </c>
      <c r="D85" s="57" t="s">
        <v>170</v>
      </c>
      <c r="E85" s="45">
        <v>2.5</v>
      </c>
      <c r="F85" s="21">
        <v>1950</v>
      </c>
      <c r="G85" s="28">
        <v>1955</v>
      </c>
      <c r="H85" s="24" t="s">
        <v>24</v>
      </c>
      <c r="I85" s="25">
        <v>62818</v>
      </c>
      <c r="J85" s="25">
        <v>0</v>
      </c>
      <c r="K85" s="25">
        <v>0</v>
      </c>
      <c r="L85" s="27">
        <f t="shared" ref="L85:L116" si="2">I85+J85/20+K85/240</f>
        <v>62818</v>
      </c>
      <c r="M85" s="28"/>
      <c r="N85" s="28"/>
      <c r="O85" s="28"/>
    </row>
    <row r="86" spans="1:15" ht="43.5" x14ac:dyDescent="0.35">
      <c r="A86">
        <v>720</v>
      </c>
      <c r="B86" s="21">
        <v>1950</v>
      </c>
      <c r="C86" s="57" t="s">
        <v>52</v>
      </c>
      <c r="D86" s="57" t="s">
        <v>170</v>
      </c>
      <c r="E86" s="45">
        <v>2.5</v>
      </c>
      <c r="F86" s="21">
        <v>1950</v>
      </c>
      <c r="G86" s="28">
        <v>1955</v>
      </c>
      <c r="H86" s="24" t="s">
        <v>24</v>
      </c>
      <c r="I86" s="25">
        <v>62818</v>
      </c>
      <c r="J86" s="25">
        <v>0</v>
      </c>
      <c r="K86" s="25">
        <v>0</v>
      </c>
      <c r="L86" s="27">
        <f t="shared" si="2"/>
        <v>62818</v>
      </c>
      <c r="M86" s="28"/>
      <c r="N86" s="28"/>
      <c r="O86" s="28"/>
    </row>
    <row r="87" spans="1:15" ht="43.5" x14ac:dyDescent="0.35">
      <c r="A87">
        <v>736</v>
      </c>
      <c r="B87" s="21">
        <v>1951</v>
      </c>
      <c r="C87" s="57" t="s">
        <v>52</v>
      </c>
      <c r="D87" s="57" t="s">
        <v>170</v>
      </c>
      <c r="E87" s="45">
        <v>2.5</v>
      </c>
      <c r="F87" s="21">
        <v>1950</v>
      </c>
      <c r="G87" s="28">
        <v>1955</v>
      </c>
      <c r="H87" s="24" t="s">
        <v>24</v>
      </c>
      <c r="I87" s="25">
        <v>62497</v>
      </c>
      <c r="J87" s="25">
        <v>10</v>
      </c>
      <c r="K87" s="25">
        <v>0</v>
      </c>
      <c r="L87" s="27">
        <f t="shared" si="2"/>
        <v>62497.5</v>
      </c>
      <c r="M87" s="28"/>
      <c r="N87" s="28"/>
      <c r="O87" s="28"/>
    </row>
    <row r="88" spans="1:15" ht="43.5" x14ac:dyDescent="0.35">
      <c r="A88">
        <v>754</v>
      </c>
      <c r="B88" s="21">
        <v>1952</v>
      </c>
      <c r="C88" s="57" t="s">
        <v>52</v>
      </c>
      <c r="D88" s="57" t="s">
        <v>170</v>
      </c>
      <c r="E88" s="45">
        <v>2.5</v>
      </c>
      <c r="F88" s="21">
        <v>1950</v>
      </c>
      <c r="G88" s="28">
        <v>1955</v>
      </c>
      <c r="H88" s="24" t="s">
        <v>24</v>
      </c>
      <c r="I88" s="25">
        <v>59933</v>
      </c>
      <c r="J88" s="25">
        <v>10</v>
      </c>
      <c r="K88" s="25">
        <v>0</v>
      </c>
      <c r="L88" s="27">
        <f t="shared" si="2"/>
        <v>59933.5</v>
      </c>
      <c r="M88" s="28"/>
      <c r="N88" s="28"/>
      <c r="O88" s="28"/>
    </row>
    <row r="89" spans="1:15" ht="44" thickBot="1" x14ac:dyDescent="0.4">
      <c r="A89" s="10">
        <v>774</v>
      </c>
      <c r="B89" s="22">
        <v>1953</v>
      </c>
      <c r="C89" s="76" t="s">
        <v>52</v>
      </c>
      <c r="D89" s="76" t="s">
        <v>170</v>
      </c>
      <c r="E89" s="18">
        <v>2.5</v>
      </c>
      <c r="F89" s="22">
        <v>1950</v>
      </c>
      <c r="G89" s="10">
        <v>1955</v>
      </c>
      <c r="H89" s="26" t="s">
        <v>24</v>
      </c>
      <c r="I89" s="11">
        <v>61856</v>
      </c>
      <c r="J89" s="11">
        <v>10</v>
      </c>
      <c r="K89" s="11">
        <v>0</v>
      </c>
      <c r="L89" s="12">
        <f t="shared" si="2"/>
        <v>61856.5</v>
      </c>
      <c r="M89" s="28"/>
      <c r="N89" s="28"/>
      <c r="O89" s="28"/>
    </row>
    <row r="90" spans="1:15" ht="44" thickBot="1" x14ac:dyDescent="0.4">
      <c r="A90" s="10">
        <v>380</v>
      </c>
      <c r="B90" s="22">
        <v>1937</v>
      </c>
      <c r="C90" s="76" t="s">
        <v>53</v>
      </c>
      <c r="D90" s="76" t="s">
        <v>170</v>
      </c>
      <c r="E90" s="18">
        <v>2.5</v>
      </c>
      <c r="F90" s="22">
        <v>1950</v>
      </c>
      <c r="G90" s="10">
        <v>1955</v>
      </c>
      <c r="H90" s="26" t="s">
        <v>24</v>
      </c>
      <c r="I90" s="11">
        <v>45250</v>
      </c>
      <c r="J90" s="11">
        <v>0</v>
      </c>
      <c r="K90" s="11">
        <v>0</v>
      </c>
      <c r="L90" s="12">
        <f t="shared" si="2"/>
        <v>45250</v>
      </c>
      <c r="M90" s="28"/>
      <c r="N90" s="28"/>
      <c r="O90" s="28"/>
    </row>
    <row r="91" spans="1:15" x14ac:dyDescent="0.35">
      <c r="A91">
        <v>403</v>
      </c>
      <c r="B91" s="21">
        <v>1938</v>
      </c>
      <c r="C91" s="21" t="s">
        <v>54</v>
      </c>
      <c r="D91" s="64" t="s">
        <v>157</v>
      </c>
      <c r="E91" s="45">
        <v>2.5</v>
      </c>
      <c r="F91" s="21">
        <v>1944</v>
      </c>
      <c r="G91" s="28">
        <v>1948</v>
      </c>
      <c r="H91" s="24" t="s">
        <v>24</v>
      </c>
      <c r="I91" s="25">
        <v>323200</v>
      </c>
      <c r="J91" s="25">
        <v>0</v>
      </c>
      <c r="K91" s="25">
        <v>0</v>
      </c>
      <c r="L91" s="27">
        <f t="shared" si="2"/>
        <v>323200</v>
      </c>
      <c r="M91" s="28"/>
      <c r="N91" s="28"/>
      <c r="O91" s="28"/>
    </row>
    <row r="92" spans="1:15" x14ac:dyDescent="0.35">
      <c r="A92">
        <v>432</v>
      </c>
      <c r="B92" s="21">
        <v>1939</v>
      </c>
      <c r="C92" s="21" t="s">
        <v>54</v>
      </c>
      <c r="D92" s="64" t="s">
        <v>157</v>
      </c>
      <c r="E92" s="45">
        <v>2.5</v>
      </c>
      <c r="F92" s="21">
        <v>1944</v>
      </c>
      <c r="G92" s="28">
        <v>1948</v>
      </c>
      <c r="H92" s="24" t="s">
        <v>24</v>
      </c>
      <c r="I92" s="25">
        <v>514800</v>
      </c>
      <c r="J92" s="25">
        <v>0</v>
      </c>
      <c r="K92" s="25">
        <v>0</v>
      </c>
      <c r="L92" s="27">
        <f t="shared" si="2"/>
        <v>514800</v>
      </c>
      <c r="M92" s="28"/>
      <c r="N92" s="28"/>
      <c r="O92" s="28"/>
    </row>
    <row r="93" spans="1:15" x14ac:dyDescent="0.35">
      <c r="A93">
        <v>461</v>
      </c>
      <c r="B93" s="21">
        <v>1940</v>
      </c>
      <c r="C93" s="21" t="s">
        <v>54</v>
      </c>
      <c r="D93" s="64" t="s">
        <v>157</v>
      </c>
      <c r="E93" s="45">
        <v>2.5</v>
      </c>
      <c r="F93" s="28">
        <v>1944</v>
      </c>
      <c r="G93" s="28">
        <v>1948</v>
      </c>
      <c r="H93" s="24" t="s">
        <v>24</v>
      </c>
      <c r="I93" s="25">
        <v>525360</v>
      </c>
      <c r="J93" s="25">
        <v>0</v>
      </c>
      <c r="K93" s="25">
        <v>0</v>
      </c>
      <c r="L93" s="27">
        <f t="shared" si="2"/>
        <v>525360</v>
      </c>
      <c r="M93" s="28"/>
      <c r="N93" s="28"/>
      <c r="O93" s="28"/>
    </row>
    <row r="94" spans="1:15" x14ac:dyDescent="0.35">
      <c r="A94">
        <v>492</v>
      </c>
      <c r="B94" s="21">
        <v>1941</v>
      </c>
      <c r="C94" s="21" t="s">
        <v>54</v>
      </c>
      <c r="D94" s="64" t="s">
        <v>157</v>
      </c>
      <c r="E94" s="45">
        <v>2.5</v>
      </c>
      <c r="F94" s="28">
        <v>1944</v>
      </c>
      <c r="G94" s="28">
        <v>1948</v>
      </c>
      <c r="H94" s="24" t="s">
        <v>24</v>
      </c>
      <c r="I94" s="25">
        <v>533280</v>
      </c>
      <c r="J94" s="25">
        <v>0</v>
      </c>
      <c r="K94" s="25">
        <v>0</v>
      </c>
      <c r="L94" s="27">
        <f t="shared" si="2"/>
        <v>533280</v>
      </c>
      <c r="M94" s="28"/>
      <c r="N94" s="28"/>
      <c r="O94" s="28"/>
    </row>
    <row r="95" spans="1:15" ht="15" thickBot="1" x14ac:dyDescent="0.4">
      <c r="A95" s="10">
        <v>524</v>
      </c>
      <c r="B95" s="22">
        <v>1942</v>
      </c>
      <c r="C95" s="22" t="s">
        <v>54</v>
      </c>
      <c r="D95" s="77" t="s">
        <v>157</v>
      </c>
      <c r="E95" s="18">
        <v>2.5</v>
      </c>
      <c r="F95" s="10">
        <v>1944</v>
      </c>
      <c r="G95" s="10">
        <v>1948</v>
      </c>
      <c r="H95" s="26" t="s">
        <v>24</v>
      </c>
      <c r="I95" s="11">
        <v>534600</v>
      </c>
      <c r="J95" s="11">
        <v>0</v>
      </c>
      <c r="K95" s="11">
        <v>0</v>
      </c>
      <c r="L95" s="12">
        <f t="shared" si="2"/>
        <v>534600</v>
      </c>
      <c r="M95" s="28"/>
      <c r="N95" s="28"/>
      <c r="O95" s="28"/>
    </row>
    <row r="96" spans="1:15" x14ac:dyDescent="0.35">
      <c r="A96">
        <v>489</v>
      </c>
      <c r="B96" s="21">
        <v>1941</v>
      </c>
      <c r="C96" s="21" t="s">
        <v>17</v>
      </c>
      <c r="D96" s="64" t="s">
        <v>157</v>
      </c>
      <c r="E96" s="45">
        <v>2.5</v>
      </c>
      <c r="F96" s="21">
        <v>1945</v>
      </c>
      <c r="G96" s="28">
        <v>1947</v>
      </c>
      <c r="H96" s="24" t="s">
        <v>24</v>
      </c>
      <c r="I96" s="25">
        <v>200250</v>
      </c>
      <c r="J96" s="25">
        <v>0</v>
      </c>
      <c r="K96" s="25">
        <v>0</v>
      </c>
      <c r="L96" s="27">
        <f t="shared" si="2"/>
        <v>200250</v>
      </c>
      <c r="M96" s="28"/>
      <c r="N96" s="28"/>
      <c r="O96" s="28"/>
    </row>
    <row r="97" spans="1:15" x14ac:dyDescent="0.35">
      <c r="A97">
        <v>521</v>
      </c>
      <c r="B97" s="21">
        <v>1942</v>
      </c>
      <c r="C97" s="21" t="s">
        <v>17</v>
      </c>
      <c r="D97" s="64" t="s">
        <v>157</v>
      </c>
      <c r="E97" s="45">
        <v>2.5</v>
      </c>
      <c r="F97" s="21">
        <v>1945</v>
      </c>
      <c r="G97" s="28">
        <v>1947</v>
      </c>
      <c r="H97" s="24" t="s">
        <v>24</v>
      </c>
      <c r="I97" s="25">
        <v>1095450</v>
      </c>
      <c r="J97" s="25">
        <v>0</v>
      </c>
      <c r="K97" s="25">
        <v>0</v>
      </c>
      <c r="L97" s="27">
        <f t="shared" si="2"/>
        <v>1095450</v>
      </c>
      <c r="M97" s="28"/>
      <c r="N97" s="28"/>
      <c r="O97" s="28"/>
    </row>
    <row r="98" spans="1:15" x14ac:dyDescent="0.35">
      <c r="A98">
        <v>555</v>
      </c>
      <c r="B98" s="21">
        <v>1943</v>
      </c>
      <c r="C98" s="21" t="s">
        <v>17</v>
      </c>
      <c r="D98" s="64" t="s">
        <v>157</v>
      </c>
      <c r="E98" s="45">
        <v>2.5</v>
      </c>
      <c r="F98" s="21">
        <v>1945</v>
      </c>
      <c r="G98" s="28">
        <v>1947</v>
      </c>
      <c r="H98" s="24" t="s">
        <v>24</v>
      </c>
      <c r="I98" s="25">
        <v>1530000</v>
      </c>
      <c r="J98" s="25">
        <v>0</v>
      </c>
      <c r="K98" s="25">
        <v>0</v>
      </c>
      <c r="L98" s="27">
        <f t="shared" si="2"/>
        <v>1530000</v>
      </c>
      <c r="M98" s="28"/>
      <c r="N98" s="28"/>
      <c r="O98" s="28"/>
    </row>
    <row r="99" spans="1:15" x14ac:dyDescent="0.35">
      <c r="A99">
        <v>582</v>
      </c>
      <c r="B99" s="28">
        <v>1944</v>
      </c>
      <c r="C99" s="21" t="s">
        <v>17</v>
      </c>
      <c r="D99" s="64" t="s">
        <v>157</v>
      </c>
      <c r="E99" s="45">
        <v>2.5</v>
      </c>
      <c r="F99" s="21">
        <v>1945</v>
      </c>
      <c r="G99" s="28">
        <v>1947</v>
      </c>
      <c r="H99" s="24" t="s">
        <v>24</v>
      </c>
      <c r="I99" s="25">
        <v>1612737</v>
      </c>
      <c r="J99" s="25">
        <v>10</v>
      </c>
      <c r="K99" s="25">
        <v>0</v>
      </c>
      <c r="L99" s="27">
        <f t="shared" si="2"/>
        <v>1612737.5</v>
      </c>
      <c r="M99" s="28"/>
      <c r="N99" s="28"/>
      <c r="O99" s="28"/>
    </row>
    <row r="100" spans="1:15" x14ac:dyDescent="0.35">
      <c r="A100">
        <v>610</v>
      </c>
      <c r="B100" s="21">
        <v>1945</v>
      </c>
      <c r="C100" s="21" t="s">
        <v>17</v>
      </c>
      <c r="D100" s="64" t="s">
        <v>157</v>
      </c>
      <c r="E100" s="45">
        <v>2.5</v>
      </c>
      <c r="F100" s="21">
        <v>1945</v>
      </c>
      <c r="G100" s="28">
        <v>1947</v>
      </c>
      <c r="H100" s="24" t="s">
        <v>24</v>
      </c>
      <c r="I100" s="25">
        <v>2531250</v>
      </c>
      <c r="J100" s="25">
        <v>0</v>
      </c>
      <c r="K100" s="25">
        <v>0</v>
      </c>
      <c r="L100" s="27">
        <f t="shared" si="2"/>
        <v>2531250</v>
      </c>
      <c r="M100" s="28"/>
      <c r="N100" s="28"/>
      <c r="O100" s="28"/>
    </row>
    <row r="101" spans="1:15" ht="15" thickBot="1" x14ac:dyDescent="0.4">
      <c r="A101" s="10">
        <v>633</v>
      </c>
      <c r="B101" s="22">
        <v>1946</v>
      </c>
      <c r="C101" s="22" t="s">
        <v>17</v>
      </c>
      <c r="D101" s="77" t="s">
        <v>157</v>
      </c>
      <c r="E101" s="18">
        <v>2.5</v>
      </c>
      <c r="F101" s="22">
        <v>1945</v>
      </c>
      <c r="G101" s="10">
        <v>1947</v>
      </c>
      <c r="H101" s="26" t="s">
        <v>24</v>
      </c>
      <c r="I101" s="11">
        <v>2500000</v>
      </c>
      <c r="J101" s="11">
        <v>0</v>
      </c>
      <c r="K101" s="11">
        <v>0</v>
      </c>
      <c r="L101" s="12">
        <f t="shared" si="2"/>
        <v>2500000</v>
      </c>
      <c r="M101" s="28"/>
      <c r="N101" s="28"/>
      <c r="O101" s="28"/>
    </row>
    <row r="102" spans="1:15" x14ac:dyDescent="0.35">
      <c r="A102">
        <v>493</v>
      </c>
      <c r="B102" s="21">
        <v>1941</v>
      </c>
      <c r="C102" s="21" t="s">
        <v>17</v>
      </c>
      <c r="D102" s="64" t="s">
        <v>157</v>
      </c>
      <c r="E102" s="45">
        <v>2.5</v>
      </c>
      <c r="F102" s="28">
        <v>1946</v>
      </c>
      <c r="G102" s="28">
        <v>1948</v>
      </c>
      <c r="H102" s="24" t="s">
        <v>24</v>
      </c>
      <c r="I102" s="25">
        <v>350875</v>
      </c>
      <c r="J102" s="25">
        <v>0</v>
      </c>
      <c r="K102" s="25">
        <v>0</v>
      </c>
      <c r="L102" s="27">
        <f t="shared" si="2"/>
        <v>350875</v>
      </c>
      <c r="M102" s="28"/>
      <c r="N102" s="28"/>
      <c r="O102" s="28"/>
    </row>
    <row r="103" spans="1:15" x14ac:dyDescent="0.35">
      <c r="A103">
        <v>525</v>
      </c>
      <c r="B103" s="21">
        <v>1942</v>
      </c>
      <c r="C103" s="21" t="s">
        <v>17</v>
      </c>
      <c r="D103" s="64" t="s">
        <v>157</v>
      </c>
      <c r="E103" s="45">
        <v>2.5</v>
      </c>
      <c r="F103" s="28">
        <v>1946</v>
      </c>
      <c r="G103" s="28">
        <v>1948</v>
      </c>
      <c r="H103" s="24" t="s">
        <v>24</v>
      </c>
      <c r="I103" s="25">
        <v>1001250</v>
      </c>
      <c r="J103" s="25">
        <v>0</v>
      </c>
      <c r="K103" s="25">
        <v>0</v>
      </c>
      <c r="L103" s="27">
        <f t="shared" si="2"/>
        <v>1001250</v>
      </c>
      <c r="M103" s="28"/>
      <c r="N103" s="28"/>
      <c r="O103" s="28"/>
    </row>
    <row r="104" spans="1:15" x14ac:dyDescent="0.35">
      <c r="A104">
        <v>556</v>
      </c>
      <c r="B104" s="21">
        <v>1943</v>
      </c>
      <c r="C104" s="21" t="s">
        <v>17</v>
      </c>
      <c r="D104" s="64" t="s">
        <v>157</v>
      </c>
      <c r="E104" s="45">
        <v>2.5</v>
      </c>
      <c r="F104" s="28">
        <v>1946</v>
      </c>
      <c r="G104" s="28">
        <v>1948</v>
      </c>
      <c r="H104" s="24" t="s">
        <v>24</v>
      </c>
      <c r="I104" s="25">
        <v>1526250</v>
      </c>
      <c r="J104" s="25">
        <v>0</v>
      </c>
      <c r="K104" s="25">
        <v>0</v>
      </c>
      <c r="L104" s="27">
        <f t="shared" si="2"/>
        <v>1526250</v>
      </c>
      <c r="M104" s="28"/>
      <c r="N104" s="28"/>
      <c r="O104" s="28"/>
    </row>
    <row r="105" spans="1:15" x14ac:dyDescent="0.35">
      <c r="A105">
        <v>583</v>
      </c>
      <c r="B105" s="28">
        <v>1944</v>
      </c>
      <c r="C105" s="21" t="s">
        <v>17</v>
      </c>
      <c r="D105" s="64" t="s">
        <v>157</v>
      </c>
      <c r="E105" s="45">
        <v>2.5</v>
      </c>
      <c r="F105" s="28">
        <v>1946</v>
      </c>
      <c r="G105" s="28">
        <v>1948</v>
      </c>
      <c r="H105" s="24" t="s">
        <v>24</v>
      </c>
      <c r="I105" s="25">
        <v>1528125</v>
      </c>
      <c r="J105" s="25">
        <v>0</v>
      </c>
      <c r="K105" s="25">
        <v>0</v>
      </c>
      <c r="L105" s="27">
        <f t="shared" si="2"/>
        <v>1528125</v>
      </c>
      <c r="M105" s="28"/>
      <c r="N105" s="28"/>
      <c r="O105" s="28"/>
    </row>
    <row r="106" spans="1:15" ht="15" thickBot="1" x14ac:dyDescent="0.4">
      <c r="A106" s="10">
        <v>611</v>
      </c>
      <c r="B106" s="22">
        <v>1945</v>
      </c>
      <c r="C106" s="22" t="s">
        <v>17</v>
      </c>
      <c r="D106" s="77" t="s">
        <v>157</v>
      </c>
      <c r="E106" s="18">
        <v>2.5</v>
      </c>
      <c r="F106" s="10">
        <v>1946</v>
      </c>
      <c r="G106" s="10">
        <v>1948</v>
      </c>
      <c r="H106" s="26" t="s">
        <v>24</v>
      </c>
      <c r="I106" s="11">
        <v>2540625</v>
      </c>
      <c r="J106" s="11">
        <v>0</v>
      </c>
      <c r="K106" s="11">
        <v>0</v>
      </c>
      <c r="L106" s="12">
        <f t="shared" si="2"/>
        <v>2540625</v>
      </c>
      <c r="M106" s="28"/>
      <c r="N106" s="28"/>
      <c r="O106" s="28"/>
    </row>
    <row r="107" spans="1:15" x14ac:dyDescent="0.35">
      <c r="A107">
        <v>526</v>
      </c>
      <c r="B107" s="21">
        <v>1942</v>
      </c>
      <c r="C107" s="21" t="s">
        <v>17</v>
      </c>
      <c r="D107" s="64" t="s">
        <v>157</v>
      </c>
      <c r="E107" s="45">
        <v>2.5</v>
      </c>
      <c r="F107" s="28">
        <v>1949</v>
      </c>
      <c r="G107" s="28">
        <v>1951</v>
      </c>
      <c r="H107" s="24" t="s">
        <v>24</v>
      </c>
      <c r="I107" s="25">
        <v>215268</v>
      </c>
      <c r="J107" s="25">
        <v>15</v>
      </c>
      <c r="K107" s="25">
        <v>0</v>
      </c>
      <c r="L107" s="27">
        <f t="shared" si="2"/>
        <v>215268.75</v>
      </c>
      <c r="M107" s="28"/>
      <c r="N107" s="28"/>
      <c r="O107" s="28"/>
    </row>
    <row r="108" spans="1:15" x14ac:dyDescent="0.35">
      <c r="A108">
        <v>563</v>
      </c>
      <c r="B108" s="21">
        <v>1943</v>
      </c>
      <c r="C108" s="21" t="s">
        <v>17</v>
      </c>
      <c r="D108" s="64" t="s">
        <v>157</v>
      </c>
      <c r="E108" s="45">
        <v>2.5</v>
      </c>
      <c r="F108" s="28">
        <v>1949</v>
      </c>
      <c r="G108" s="28">
        <v>1951</v>
      </c>
      <c r="H108" s="24" t="s">
        <v>24</v>
      </c>
      <c r="I108" s="25">
        <v>2000000</v>
      </c>
      <c r="J108" s="25">
        <v>0</v>
      </c>
      <c r="K108" s="25">
        <v>0</v>
      </c>
      <c r="L108" s="27">
        <f t="shared" si="2"/>
        <v>2000000</v>
      </c>
      <c r="M108" s="28"/>
      <c r="N108" s="28"/>
      <c r="O108" s="28"/>
    </row>
    <row r="109" spans="1:15" x14ac:dyDescent="0.35">
      <c r="A109">
        <v>590</v>
      </c>
      <c r="B109" s="28">
        <v>1944</v>
      </c>
      <c r="C109" s="21" t="s">
        <v>17</v>
      </c>
      <c r="D109" s="64" t="s">
        <v>157</v>
      </c>
      <c r="E109" s="45">
        <v>2.5</v>
      </c>
      <c r="F109" s="28">
        <v>1949</v>
      </c>
      <c r="G109" s="28">
        <v>1951</v>
      </c>
      <c r="H109" s="24" t="s">
        <v>24</v>
      </c>
      <c r="I109" s="25">
        <v>2007500</v>
      </c>
      <c r="J109" s="25">
        <v>0</v>
      </c>
      <c r="K109" s="25">
        <v>0</v>
      </c>
      <c r="L109" s="27">
        <f t="shared" si="2"/>
        <v>2007500</v>
      </c>
      <c r="M109" s="28"/>
      <c r="N109" s="28"/>
      <c r="O109" s="28"/>
    </row>
    <row r="110" spans="1:15" x14ac:dyDescent="0.35">
      <c r="A110">
        <v>617</v>
      </c>
      <c r="B110" s="21">
        <v>1945</v>
      </c>
      <c r="C110" s="21" t="s">
        <v>17</v>
      </c>
      <c r="D110" s="64" t="s">
        <v>157</v>
      </c>
      <c r="E110" s="45">
        <v>2.5</v>
      </c>
      <c r="F110" s="28">
        <v>1949</v>
      </c>
      <c r="G110" s="28">
        <v>1951</v>
      </c>
      <c r="H110" s="24" t="s">
        <v>24</v>
      </c>
      <c r="I110" s="25">
        <v>2525000</v>
      </c>
      <c r="J110" s="25">
        <v>0</v>
      </c>
      <c r="K110" s="25">
        <v>0</v>
      </c>
      <c r="L110" s="27">
        <f t="shared" si="2"/>
        <v>2525000</v>
      </c>
      <c r="M110" s="28"/>
      <c r="N110" s="28"/>
      <c r="O110" s="28"/>
    </row>
    <row r="111" spans="1:15" x14ac:dyDescent="0.35">
      <c r="A111">
        <v>640</v>
      </c>
      <c r="B111" s="21">
        <v>1946</v>
      </c>
      <c r="C111" s="21" t="s">
        <v>17</v>
      </c>
      <c r="D111" s="64" t="s">
        <v>157</v>
      </c>
      <c r="E111" s="45">
        <v>2.5</v>
      </c>
      <c r="F111" s="28">
        <v>1949</v>
      </c>
      <c r="G111" s="28">
        <v>1951</v>
      </c>
      <c r="H111" s="24" t="s">
        <v>24</v>
      </c>
      <c r="I111" s="25">
        <v>2543750</v>
      </c>
      <c r="J111" s="25">
        <v>0</v>
      </c>
      <c r="K111" s="25">
        <v>0</v>
      </c>
      <c r="L111" s="27">
        <f t="shared" si="2"/>
        <v>2543750</v>
      </c>
      <c r="M111" s="28"/>
      <c r="N111" s="28"/>
      <c r="O111" s="28"/>
    </row>
    <row r="112" spans="1:15" x14ac:dyDescent="0.35">
      <c r="A112">
        <v>660</v>
      </c>
      <c r="B112" s="21">
        <v>1947</v>
      </c>
      <c r="C112" s="21" t="s">
        <v>17</v>
      </c>
      <c r="D112" s="64" t="s">
        <v>157</v>
      </c>
      <c r="E112" s="45">
        <v>2.5</v>
      </c>
      <c r="F112" s="28">
        <v>1949</v>
      </c>
      <c r="G112" s="28">
        <v>1951</v>
      </c>
      <c r="H112" s="24" t="s">
        <v>24</v>
      </c>
      <c r="I112" s="25">
        <v>2543750</v>
      </c>
      <c r="J112" s="25">
        <v>0</v>
      </c>
      <c r="K112" s="25">
        <v>0</v>
      </c>
      <c r="L112" s="27">
        <f t="shared" si="2"/>
        <v>2543750</v>
      </c>
      <c r="M112" s="28"/>
      <c r="N112" s="28"/>
      <c r="O112" s="28"/>
    </row>
    <row r="113" spans="1:15" x14ac:dyDescent="0.35">
      <c r="A113">
        <v>681</v>
      </c>
      <c r="B113" s="21">
        <v>1948</v>
      </c>
      <c r="C113" s="21" t="s">
        <v>17</v>
      </c>
      <c r="D113" s="64" t="s">
        <v>157</v>
      </c>
      <c r="E113" s="45">
        <v>2.5</v>
      </c>
      <c r="F113" s="28">
        <v>1949</v>
      </c>
      <c r="G113" s="28">
        <v>1951</v>
      </c>
      <c r="H113" s="24" t="s">
        <v>24</v>
      </c>
      <c r="I113" s="25">
        <v>2537500</v>
      </c>
      <c r="J113" s="25">
        <v>0</v>
      </c>
      <c r="K113" s="25">
        <v>0</v>
      </c>
      <c r="L113" s="27">
        <f t="shared" si="2"/>
        <v>2537500</v>
      </c>
      <c r="M113" s="28"/>
      <c r="N113" s="28"/>
      <c r="O113" s="28"/>
    </row>
    <row r="114" spans="1:15" ht="15" thickBot="1" x14ac:dyDescent="0.4">
      <c r="A114" s="10">
        <v>698</v>
      </c>
      <c r="B114" s="22">
        <v>1949</v>
      </c>
      <c r="C114" s="22" t="s">
        <v>17</v>
      </c>
      <c r="D114" s="77" t="s">
        <v>157</v>
      </c>
      <c r="E114" s="18">
        <v>2.5</v>
      </c>
      <c r="F114" s="10">
        <v>1949</v>
      </c>
      <c r="G114" s="10">
        <v>1951</v>
      </c>
      <c r="H114" s="26" t="s">
        <v>24</v>
      </c>
      <c r="I114" s="11">
        <v>4316125</v>
      </c>
      <c r="J114" s="11">
        <v>0</v>
      </c>
      <c r="K114" s="11">
        <v>0</v>
      </c>
      <c r="L114" s="12">
        <f t="shared" si="2"/>
        <v>4316125</v>
      </c>
      <c r="M114" s="28"/>
      <c r="N114" s="28"/>
      <c r="O114" s="28"/>
    </row>
    <row r="115" spans="1:15" ht="15" thickBot="1" x14ac:dyDescent="0.4">
      <c r="A115" s="10">
        <v>715</v>
      </c>
      <c r="B115" s="22">
        <v>1950</v>
      </c>
      <c r="C115" s="22" t="s">
        <v>65</v>
      </c>
      <c r="D115" s="77" t="s">
        <v>157</v>
      </c>
      <c r="E115" s="18">
        <v>2.5</v>
      </c>
      <c r="F115" s="10">
        <v>1949</v>
      </c>
      <c r="G115" s="10">
        <v>1951</v>
      </c>
      <c r="H115" s="26" t="s">
        <v>24</v>
      </c>
      <c r="I115" s="11">
        <v>1980000</v>
      </c>
      <c r="J115" s="11">
        <v>0</v>
      </c>
      <c r="K115" s="11">
        <v>0</v>
      </c>
      <c r="L115" s="12">
        <f t="shared" si="2"/>
        <v>1980000</v>
      </c>
      <c r="M115" s="28"/>
      <c r="N115" s="28"/>
      <c r="O115" s="28"/>
    </row>
    <row r="116" spans="1:15" ht="15" thickBot="1" x14ac:dyDescent="0.4">
      <c r="A116" s="10">
        <v>714</v>
      </c>
      <c r="B116" s="22">
        <v>1950</v>
      </c>
      <c r="C116" s="22" t="s">
        <v>64</v>
      </c>
      <c r="D116" s="77" t="s">
        <v>157</v>
      </c>
      <c r="E116" s="18">
        <v>2.5</v>
      </c>
      <c r="F116" s="10">
        <v>1949</v>
      </c>
      <c r="G116" s="10">
        <v>1951</v>
      </c>
      <c r="H116" s="26" t="s">
        <v>24</v>
      </c>
      <c r="I116" s="11">
        <v>1006250</v>
      </c>
      <c r="J116" s="11">
        <v>0</v>
      </c>
      <c r="K116" s="11">
        <v>0</v>
      </c>
      <c r="L116" s="12">
        <f t="shared" si="2"/>
        <v>1006250</v>
      </c>
      <c r="M116" s="28"/>
      <c r="N116" s="28"/>
      <c r="O116" s="28"/>
    </row>
    <row r="117" spans="1:15" x14ac:dyDescent="0.35">
      <c r="A117">
        <v>564</v>
      </c>
      <c r="B117" s="21">
        <v>1943</v>
      </c>
      <c r="C117" s="21" t="s">
        <v>17</v>
      </c>
      <c r="D117" s="64" t="s">
        <v>157</v>
      </c>
      <c r="E117" s="45">
        <v>2.5</v>
      </c>
      <c r="F117" s="28">
        <v>1951</v>
      </c>
      <c r="G117" s="28">
        <v>1953</v>
      </c>
      <c r="H117" s="24" t="s">
        <v>24</v>
      </c>
      <c r="I117" s="25">
        <v>1002500</v>
      </c>
      <c r="J117" s="25">
        <v>0</v>
      </c>
      <c r="K117" s="25">
        <v>0</v>
      </c>
      <c r="L117" s="27">
        <f t="shared" ref="L117:L148" si="3">I117+J117/20+K117/240</f>
        <v>1002500</v>
      </c>
      <c r="M117" s="28"/>
      <c r="N117" s="28"/>
      <c r="O117" s="28"/>
    </row>
    <row r="118" spans="1:15" x14ac:dyDescent="0.35">
      <c r="A118">
        <v>591</v>
      </c>
      <c r="B118" s="28">
        <v>1944</v>
      </c>
      <c r="C118" s="21" t="s">
        <v>17</v>
      </c>
      <c r="D118" s="64" t="s">
        <v>157</v>
      </c>
      <c r="E118" s="45">
        <v>2.5</v>
      </c>
      <c r="F118" s="28">
        <v>1951</v>
      </c>
      <c r="G118" s="28">
        <v>1953</v>
      </c>
      <c r="H118" s="24" t="s">
        <v>24</v>
      </c>
      <c r="I118" s="25">
        <v>1561625</v>
      </c>
      <c r="J118" s="25">
        <v>0</v>
      </c>
      <c r="K118" s="25">
        <v>0</v>
      </c>
      <c r="L118" s="27">
        <f t="shared" si="3"/>
        <v>1561625</v>
      </c>
      <c r="M118" s="28"/>
      <c r="N118" s="28"/>
      <c r="O118" s="28"/>
    </row>
    <row r="119" spans="1:15" x14ac:dyDescent="0.35">
      <c r="A119">
        <v>618</v>
      </c>
      <c r="B119" s="21">
        <v>1945</v>
      </c>
      <c r="C119" s="21" t="s">
        <v>17</v>
      </c>
      <c r="D119" s="64" t="s">
        <v>157</v>
      </c>
      <c r="E119" s="45">
        <v>2.5</v>
      </c>
      <c r="F119" s="28">
        <v>1951</v>
      </c>
      <c r="G119" s="28">
        <v>1953</v>
      </c>
      <c r="H119" s="24" t="s">
        <v>24</v>
      </c>
      <c r="I119" s="25">
        <v>2027500</v>
      </c>
      <c r="J119" s="25">
        <v>0</v>
      </c>
      <c r="K119" s="25">
        <v>0</v>
      </c>
      <c r="L119" s="27">
        <f t="shared" si="3"/>
        <v>2027500</v>
      </c>
      <c r="M119" s="28"/>
      <c r="N119" s="28"/>
      <c r="O119" s="28"/>
    </row>
    <row r="120" spans="1:15" x14ac:dyDescent="0.35">
      <c r="A120">
        <v>662</v>
      </c>
      <c r="B120" s="21">
        <v>1947</v>
      </c>
      <c r="C120" s="21" t="s">
        <v>17</v>
      </c>
      <c r="D120" s="64" t="s">
        <v>157</v>
      </c>
      <c r="E120" s="45">
        <v>2.5</v>
      </c>
      <c r="F120" s="21">
        <v>1951</v>
      </c>
      <c r="G120" s="28">
        <v>1953</v>
      </c>
      <c r="H120" s="24" t="s">
        <v>24</v>
      </c>
      <c r="I120" s="25">
        <v>1545000</v>
      </c>
      <c r="J120" s="25">
        <v>0</v>
      </c>
      <c r="K120" s="25">
        <v>0</v>
      </c>
      <c r="L120" s="27">
        <f t="shared" si="3"/>
        <v>1545000</v>
      </c>
      <c r="M120" s="28"/>
      <c r="N120" s="28"/>
      <c r="O120" s="28"/>
    </row>
    <row r="121" spans="1:15" x14ac:dyDescent="0.35">
      <c r="A121">
        <v>682</v>
      </c>
      <c r="B121" s="21">
        <v>1948</v>
      </c>
      <c r="C121" s="21" t="s">
        <v>17</v>
      </c>
      <c r="D121" s="64" t="s">
        <v>157</v>
      </c>
      <c r="E121" s="45">
        <v>2.5</v>
      </c>
      <c r="F121" s="21">
        <v>1951</v>
      </c>
      <c r="G121" s="28">
        <v>1953</v>
      </c>
      <c r="H121" s="24" t="s">
        <v>24</v>
      </c>
      <c r="I121" s="25">
        <v>1537500</v>
      </c>
      <c r="J121" s="25">
        <v>0</v>
      </c>
      <c r="K121" s="25">
        <v>0</v>
      </c>
      <c r="L121" s="27">
        <f t="shared" si="3"/>
        <v>1537500</v>
      </c>
      <c r="M121" s="28"/>
      <c r="N121" s="28"/>
      <c r="O121" s="28"/>
    </row>
    <row r="122" spans="1:15" x14ac:dyDescent="0.35">
      <c r="A122">
        <v>699</v>
      </c>
      <c r="B122" s="21">
        <v>1949</v>
      </c>
      <c r="C122" s="21" t="s">
        <v>17</v>
      </c>
      <c r="D122" s="64" t="s">
        <v>157</v>
      </c>
      <c r="E122" s="45">
        <v>2.5</v>
      </c>
      <c r="F122" s="21">
        <v>1951</v>
      </c>
      <c r="G122" s="28">
        <v>1953</v>
      </c>
      <c r="H122" s="24" t="s">
        <v>24</v>
      </c>
      <c r="I122" s="25">
        <v>2515625</v>
      </c>
      <c r="J122" s="25">
        <v>0</v>
      </c>
      <c r="K122" s="25">
        <v>0</v>
      </c>
      <c r="L122" s="27">
        <f t="shared" si="3"/>
        <v>2515625</v>
      </c>
      <c r="M122" s="28"/>
      <c r="N122" s="28"/>
      <c r="O122" s="28"/>
    </row>
    <row r="123" spans="1:15" x14ac:dyDescent="0.35">
      <c r="A123">
        <v>716</v>
      </c>
      <c r="B123" s="21">
        <v>1950</v>
      </c>
      <c r="C123" s="21" t="s">
        <v>17</v>
      </c>
      <c r="D123" s="64" t="s">
        <v>157</v>
      </c>
      <c r="E123" s="45">
        <v>2.5</v>
      </c>
      <c r="F123" s="21">
        <v>1951</v>
      </c>
      <c r="G123" s="28">
        <v>1953</v>
      </c>
      <c r="H123" s="24" t="s">
        <v>24</v>
      </c>
      <c r="I123" s="25">
        <v>2534375</v>
      </c>
      <c r="J123" s="25">
        <v>0</v>
      </c>
      <c r="K123" s="25">
        <v>0</v>
      </c>
      <c r="L123" s="27">
        <f t="shared" si="3"/>
        <v>2534375</v>
      </c>
      <c r="M123" s="28"/>
      <c r="N123" s="28"/>
      <c r="O123" s="28"/>
    </row>
    <row r="124" spans="1:15" ht="15" thickBot="1" x14ac:dyDescent="0.4">
      <c r="A124" s="10">
        <v>732</v>
      </c>
      <c r="B124" s="22">
        <v>1951</v>
      </c>
      <c r="C124" s="22" t="s">
        <v>17</v>
      </c>
      <c r="D124" s="77" t="s">
        <v>157</v>
      </c>
      <c r="E124" s="18">
        <v>2.5</v>
      </c>
      <c r="F124" s="22">
        <v>1951</v>
      </c>
      <c r="G124" s="10">
        <v>1953</v>
      </c>
      <c r="H124" s="26" t="s">
        <v>24</v>
      </c>
      <c r="I124" s="11">
        <v>1010000</v>
      </c>
      <c r="J124" s="11">
        <v>0</v>
      </c>
      <c r="K124" s="11">
        <v>0</v>
      </c>
      <c r="L124" s="12">
        <f t="shared" si="3"/>
        <v>1010000</v>
      </c>
      <c r="M124" s="28"/>
      <c r="N124" s="28"/>
      <c r="O124" s="28"/>
    </row>
    <row r="125" spans="1:15" x14ac:dyDescent="0.35">
      <c r="A125">
        <v>593</v>
      </c>
      <c r="B125" s="28">
        <v>1944</v>
      </c>
      <c r="C125" s="21" t="s">
        <v>17</v>
      </c>
      <c r="D125" s="64" t="s">
        <v>157</v>
      </c>
      <c r="E125" s="45">
        <v>2.5</v>
      </c>
      <c r="F125" s="21">
        <v>1952</v>
      </c>
      <c r="G125" s="21">
        <v>1954</v>
      </c>
      <c r="H125" s="24" t="s">
        <v>24</v>
      </c>
      <c r="I125" s="25">
        <v>1503750</v>
      </c>
      <c r="J125" s="25">
        <v>0</v>
      </c>
      <c r="K125" s="25">
        <v>0</v>
      </c>
      <c r="L125" s="27">
        <f t="shared" si="3"/>
        <v>1503750</v>
      </c>
      <c r="M125" s="28"/>
      <c r="N125" s="28"/>
      <c r="O125" s="28"/>
    </row>
    <row r="126" spans="1:15" x14ac:dyDescent="0.35">
      <c r="A126">
        <v>620</v>
      </c>
      <c r="B126" s="21">
        <v>1945</v>
      </c>
      <c r="C126" s="21" t="s">
        <v>17</v>
      </c>
      <c r="D126" s="64" t="s">
        <v>157</v>
      </c>
      <c r="E126" s="45">
        <v>2.5</v>
      </c>
      <c r="F126" s="21">
        <v>1952</v>
      </c>
      <c r="G126" s="21">
        <v>1954</v>
      </c>
      <c r="H126" s="24" t="s">
        <v>24</v>
      </c>
      <c r="I126" s="25">
        <v>2525000</v>
      </c>
      <c r="J126" s="25">
        <v>0</v>
      </c>
      <c r="K126" s="25">
        <v>0</v>
      </c>
      <c r="L126" s="27">
        <f t="shared" si="3"/>
        <v>2525000</v>
      </c>
      <c r="M126" s="28"/>
      <c r="N126" s="28"/>
      <c r="O126" s="28"/>
    </row>
    <row r="127" spans="1:15" x14ac:dyDescent="0.35">
      <c r="A127">
        <v>642</v>
      </c>
      <c r="B127" s="21">
        <v>1946</v>
      </c>
      <c r="C127" s="21" t="s">
        <v>17</v>
      </c>
      <c r="D127" s="64" t="s">
        <v>157</v>
      </c>
      <c r="E127" s="45">
        <v>2.5</v>
      </c>
      <c r="F127" s="21">
        <v>1952</v>
      </c>
      <c r="G127" s="21">
        <v>1954</v>
      </c>
      <c r="H127" s="24" t="s">
        <v>24</v>
      </c>
      <c r="I127" s="25">
        <v>2568750</v>
      </c>
      <c r="J127" s="25">
        <v>0</v>
      </c>
      <c r="K127" s="25">
        <v>0</v>
      </c>
      <c r="L127" s="27">
        <f t="shared" si="3"/>
        <v>2568750</v>
      </c>
      <c r="M127" s="28"/>
      <c r="N127" s="28"/>
      <c r="O127" s="28"/>
    </row>
    <row r="128" spans="1:15" x14ac:dyDescent="0.35">
      <c r="A128">
        <v>663</v>
      </c>
      <c r="B128" s="21">
        <v>1947</v>
      </c>
      <c r="C128" s="21" t="s">
        <v>17</v>
      </c>
      <c r="D128" s="64" t="s">
        <v>157</v>
      </c>
      <c r="E128" s="45">
        <v>2.5</v>
      </c>
      <c r="F128" s="21">
        <v>1952</v>
      </c>
      <c r="G128" s="21">
        <v>1954</v>
      </c>
      <c r="H128" s="24" t="s">
        <v>24</v>
      </c>
      <c r="I128" s="25">
        <v>2568750</v>
      </c>
      <c r="J128" s="25">
        <v>0</v>
      </c>
      <c r="K128" s="25">
        <v>0</v>
      </c>
      <c r="L128" s="27">
        <f t="shared" si="3"/>
        <v>2568750</v>
      </c>
      <c r="M128" s="28"/>
      <c r="N128" s="28"/>
      <c r="O128" s="28"/>
    </row>
    <row r="129" spans="1:15" x14ac:dyDescent="0.35">
      <c r="A129">
        <v>683</v>
      </c>
      <c r="B129" s="21">
        <v>1948</v>
      </c>
      <c r="C129" s="21" t="s">
        <v>17</v>
      </c>
      <c r="D129" s="64" t="s">
        <v>157</v>
      </c>
      <c r="E129" s="45">
        <v>2.5</v>
      </c>
      <c r="F129" s="21">
        <v>1952</v>
      </c>
      <c r="G129" s="21">
        <v>1954</v>
      </c>
      <c r="H129" s="24" t="s">
        <v>24</v>
      </c>
      <c r="I129" s="25">
        <v>2568750</v>
      </c>
      <c r="J129" s="25">
        <v>0</v>
      </c>
      <c r="K129" s="25">
        <v>0</v>
      </c>
      <c r="L129" s="27">
        <f t="shared" si="3"/>
        <v>2568750</v>
      </c>
      <c r="M129" s="28"/>
      <c r="N129" s="28"/>
      <c r="O129" s="28"/>
    </row>
    <row r="130" spans="1:15" x14ac:dyDescent="0.35">
      <c r="A130">
        <v>700</v>
      </c>
      <c r="B130" s="21">
        <v>1949</v>
      </c>
      <c r="C130" s="21" t="s">
        <v>17</v>
      </c>
      <c r="D130" s="64" t="s">
        <v>157</v>
      </c>
      <c r="E130" s="45">
        <v>2.5</v>
      </c>
      <c r="F130" s="21">
        <v>1952</v>
      </c>
      <c r="G130" s="21">
        <v>1954</v>
      </c>
      <c r="H130" s="24" t="s">
        <v>24</v>
      </c>
      <c r="I130" s="25">
        <v>2767187</v>
      </c>
      <c r="J130" s="25">
        <v>10</v>
      </c>
      <c r="K130" s="25">
        <v>0</v>
      </c>
      <c r="L130" s="27">
        <f t="shared" si="3"/>
        <v>2767187.5</v>
      </c>
      <c r="M130" s="28"/>
      <c r="N130" s="28"/>
      <c r="O130" s="28"/>
    </row>
    <row r="131" spans="1:15" x14ac:dyDescent="0.35">
      <c r="A131">
        <v>717</v>
      </c>
      <c r="B131" s="21">
        <v>1950</v>
      </c>
      <c r="C131" s="21" t="s">
        <v>17</v>
      </c>
      <c r="D131" s="64" t="s">
        <v>157</v>
      </c>
      <c r="E131" s="45">
        <v>2.5</v>
      </c>
      <c r="F131" s="21">
        <v>1952</v>
      </c>
      <c r="G131" s="21">
        <v>1954</v>
      </c>
      <c r="H131" s="24" t="s">
        <v>24</v>
      </c>
      <c r="I131" s="25">
        <v>3056250</v>
      </c>
      <c r="J131" s="25">
        <v>0</v>
      </c>
      <c r="K131" s="25">
        <v>0</v>
      </c>
      <c r="L131" s="27">
        <f t="shared" si="3"/>
        <v>3056250</v>
      </c>
      <c r="M131" s="28"/>
      <c r="N131" s="28"/>
      <c r="O131" s="28"/>
    </row>
    <row r="132" spans="1:15" x14ac:dyDescent="0.35">
      <c r="A132">
        <v>733</v>
      </c>
      <c r="B132" s="21">
        <v>1951</v>
      </c>
      <c r="C132" s="21" t="s">
        <v>17</v>
      </c>
      <c r="D132" s="64" t="s">
        <v>157</v>
      </c>
      <c r="E132" s="45">
        <v>2.5</v>
      </c>
      <c r="F132" s="21">
        <v>1952</v>
      </c>
      <c r="G132" s="21">
        <v>1954</v>
      </c>
      <c r="H132" s="24" t="s">
        <v>24</v>
      </c>
      <c r="I132" s="25">
        <v>3030000</v>
      </c>
      <c r="J132" s="25">
        <v>0</v>
      </c>
      <c r="K132" s="25">
        <v>0</v>
      </c>
      <c r="L132" s="27">
        <f t="shared" si="3"/>
        <v>3030000</v>
      </c>
      <c r="M132" s="28"/>
      <c r="N132" s="28"/>
      <c r="O132" s="28"/>
    </row>
    <row r="133" spans="1:15" x14ac:dyDescent="0.35">
      <c r="A133">
        <v>751</v>
      </c>
      <c r="B133" s="21">
        <v>1952</v>
      </c>
      <c r="C133" s="21" t="s">
        <v>17</v>
      </c>
      <c r="D133" s="64" t="s">
        <v>157</v>
      </c>
      <c r="E133" s="45">
        <v>2.5</v>
      </c>
      <c r="F133" s="21">
        <v>1952</v>
      </c>
      <c r="G133" s="21">
        <v>1954</v>
      </c>
      <c r="H133" s="24" t="s">
        <v>24</v>
      </c>
      <c r="I133" s="25">
        <v>2947500</v>
      </c>
      <c r="J133" s="25">
        <v>0</v>
      </c>
      <c r="K133" s="25">
        <v>0</v>
      </c>
      <c r="L133" s="27">
        <f t="shared" si="3"/>
        <v>2947500</v>
      </c>
      <c r="M133" s="28"/>
      <c r="N133" s="28"/>
      <c r="O133" s="28"/>
    </row>
    <row r="134" spans="1:15" ht="15" thickBot="1" x14ac:dyDescent="0.4">
      <c r="A134" s="10">
        <v>772</v>
      </c>
      <c r="B134" s="22">
        <v>1953</v>
      </c>
      <c r="C134" s="22" t="s">
        <v>17</v>
      </c>
      <c r="D134" s="77" t="s">
        <v>157</v>
      </c>
      <c r="E134" s="18">
        <v>2.5</v>
      </c>
      <c r="F134" s="22">
        <v>1952</v>
      </c>
      <c r="G134" s="22">
        <v>1954</v>
      </c>
      <c r="H134" s="26" t="s">
        <v>24</v>
      </c>
      <c r="I134" s="11">
        <v>3000000</v>
      </c>
      <c r="J134" s="11">
        <v>0</v>
      </c>
      <c r="K134" s="11">
        <v>0</v>
      </c>
      <c r="L134" s="12">
        <f t="shared" si="3"/>
        <v>3000000</v>
      </c>
      <c r="M134" s="28"/>
      <c r="N134" s="28"/>
      <c r="O134" s="28"/>
    </row>
    <row r="135" spans="1:15" x14ac:dyDescent="0.35">
      <c r="A135">
        <v>645</v>
      </c>
      <c r="B135" s="21">
        <v>1946</v>
      </c>
      <c r="C135" s="28" t="s">
        <v>17</v>
      </c>
      <c r="D135" s="64" t="s">
        <v>157</v>
      </c>
      <c r="E135" s="45">
        <v>2.5</v>
      </c>
      <c r="F135" s="21">
        <v>1954</v>
      </c>
      <c r="G135" s="28">
        <v>1956</v>
      </c>
      <c r="H135" s="24" t="s">
        <v>24</v>
      </c>
      <c r="I135" s="25">
        <v>2568750</v>
      </c>
      <c r="J135" s="25">
        <v>0</v>
      </c>
      <c r="K135" s="25">
        <v>0</v>
      </c>
      <c r="L135" s="27">
        <f t="shared" si="3"/>
        <v>2568750</v>
      </c>
      <c r="M135" s="28"/>
      <c r="N135" s="28"/>
      <c r="O135" s="28"/>
    </row>
    <row r="136" spans="1:15" x14ac:dyDescent="0.35">
      <c r="A136">
        <v>666</v>
      </c>
      <c r="B136" s="21">
        <v>1947</v>
      </c>
      <c r="C136" s="28" t="s">
        <v>17</v>
      </c>
      <c r="D136" s="64" t="s">
        <v>157</v>
      </c>
      <c r="E136" s="45">
        <v>2.5</v>
      </c>
      <c r="F136" s="21">
        <v>1954</v>
      </c>
      <c r="G136" s="28">
        <v>1956</v>
      </c>
      <c r="H136" s="24" t="s">
        <v>24</v>
      </c>
      <c r="I136" s="25">
        <v>2990025</v>
      </c>
      <c r="J136" s="25">
        <v>0</v>
      </c>
      <c r="K136" s="25">
        <v>0</v>
      </c>
      <c r="L136" s="27">
        <f t="shared" si="3"/>
        <v>2990025</v>
      </c>
      <c r="M136" s="28"/>
      <c r="N136" s="28"/>
      <c r="O136" s="28"/>
    </row>
    <row r="137" spans="1:15" x14ac:dyDescent="0.35">
      <c r="A137">
        <v>690</v>
      </c>
      <c r="B137" s="21">
        <v>1948</v>
      </c>
      <c r="C137" s="28" t="s">
        <v>17</v>
      </c>
      <c r="D137" s="64" t="s">
        <v>157</v>
      </c>
      <c r="E137" s="45">
        <v>2.5</v>
      </c>
      <c r="F137" s="21">
        <v>1954</v>
      </c>
      <c r="G137" s="21">
        <v>1956</v>
      </c>
      <c r="H137" s="24" t="s">
        <v>24</v>
      </c>
      <c r="I137" s="25">
        <v>2982750</v>
      </c>
      <c r="J137" s="25">
        <v>0</v>
      </c>
      <c r="K137" s="25">
        <v>0</v>
      </c>
      <c r="L137" s="27">
        <f t="shared" si="3"/>
        <v>2982750</v>
      </c>
      <c r="M137" s="28"/>
      <c r="N137" s="28"/>
      <c r="O137" s="28"/>
    </row>
    <row r="138" spans="1:15" x14ac:dyDescent="0.35">
      <c r="A138">
        <v>703</v>
      </c>
      <c r="B138" s="21">
        <v>1949</v>
      </c>
      <c r="C138" s="28" t="s">
        <v>17</v>
      </c>
      <c r="D138" s="64" t="s">
        <v>157</v>
      </c>
      <c r="E138" s="45">
        <v>2.5</v>
      </c>
      <c r="F138" s="21">
        <v>1954</v>
      </c>
      <c r="G138" s="21">
        <v>1956</v>
      </c>
      <c r="H138" s="24" t="s">
        <v>24</v>
      </c>
      <c r="I138" s="25">
        <v>3125550</v>
      </c>
      <c r="J138" s="25">
        <v>0</v>
      </c>
      <c r="K138" s="25">
        <v>0</v>
      </c>
      <c r="L138" s="27">
        <f t="shared" si="3"/>
        <v>3125550</v>
      </c>
      <c r="M138" s="28"/>
      <c r="N138" s="28"/>
      <c r="O138" s="28"/>
    </row>
    <row r="139" spans="1:15" x14ac:dyDescent="0.35">
      <c r="A139">
        <v>721</v>
      </c>
      <c r="B139" s="21">
        <v>1950</v>
      </c>
      <c r="C139" s="28" t="s">
        <v>17</v>
      </c>
      <c r="D139" s="64" t="s">
        <v>157</v>
      </c>
      <c r="E139" s="45">
        <v>2.5</v>
      </c>
      <c r="F139" s="21">
        <v>1954</v>
      </c>
      <c r="G139" s="21">
        <v>1956</v>
      </c>
      <c r="H139" s="24" t="s">
        <v>24</v>
      </c>
      <c r="I139" s="25">
        <v>3596250</v>
      </c>
      <c r="J139" s="25">
        <v>0</v>
      </c>
      <c r="K139" s="25">
        <v>0</v>
      </c>
      <c r="L139" s="27">
        <f t="shared" si="3"/>
        <v>3596250</v>
      </c>
      <c r="M139" s="28"/>
      <c r="N139" s="28"/>
      <c r="O139" s="28"/>
    </row>
    <row r="140" spans="1:15" x14ac:dyDescent="0.35">
      <c r="A140">
        <v>737</v>
      </c>
      <c r="B140" s="21">
        <v>1951</v>
      </c>
      <c r="C140" s="28" t="s">
        <v>17</v>
      </c>
      <c r="D140" s="64" t="s">
        <v>157</v>
      </c>
      <c r="E140" s="45">
        <v>2.5</v>
      </c>
      <c r="F140" s="21">
        <v>1954</v>
      </c>
      <c r="G140" s="21">
        <v>1956</v>
      </c>
      <c r="H140" s="24" t="s">
        <v>24</v>
      </c>
      <c r="I140" s="25">
        <v>3587500</v>
      </c>
      <c r="J140" s="25">
        <v>0</v>
      </c>
      <c r="K140" s="25">
        <v>0</v>
      </c>
      <c r="L140" s="27">
        <f t="shared" si="3"/>
        <v>3587500</v>
      </c>
      <c r="M140" s="28"/>
      <c r="N140" s="28"/>
      <c r="O140" s="28"/>
    </row>
    <row r="141" spans="1:15" x14ac:dyDescent="0.35">
      <c r="A141">
        <v>755</v>
      </c>
      <c r="B141" s="21">
        <v>1952</v>
      </c>
      <c r="C141" s="28" t="s">
        <v>17</v>
      </c>
      <c r="D141" s="64" t="s">
        <v>157</v>
      </c>
      <c r="E141" s="45">
        <v>2.5</v>
      </c>
      <c r="F141" s="21">
        <v>1954</v>
      </c>
      <c r="G141" s="21">
        <v>1956</v>
      </c>
      <c r="H141" s="24" t="s">
        <v>24</v>
      </c>
      <c r="I141" s="25">
        <v>4787500</v>
      </c>
      <c r="J141" s="25">
        <v>0</v>
      </c>
      <c r="K141" s="25">
        <v>0</v>
      </c>
      <c r="L141" s="27">
        <f t="shared" si="3"/>
        <v>4787500</v>
      </c>
      <c r="M141" s="28"/>
      <c r="N141" s="28"/>
      <c r="O141" s="28"/>
    </row>
    <row r="142" spans="1:15" x14ac:dyDescent="0.35">
      <c r="A142">
        <v>775</v>
      </c>
      <c r="B142" s="21">
        <v>1953</v>
      </c>
      <c r="C142" s="28" t="s">
        <v>17</v>
      </c>
      <c r="D142" s="64" t="s">
        <v>157</v>
      </c>
      <c r="E142" s="45">
        <v>2.5</v>
      </c>
      <c r="F142" s="21">
        <v>1954</v>
      </c>
      <c r="G142" s="21">
        <v>1956</v>
      </c>
      <c r="H142" s="24" t="s">
        <v>24</v>
      </c>
      <c r="I142" s="25">
        <v>5000000</v>
      </c>
      <c r="J142" s="25">
        <v>0</v>
      </c>
      <c r="K142" s="25">
        <v>0</v>
      </c>
      <c r="L142" s="27">
        <f t="shared" si="3"/>
        <v>5000000</v>
      </c>
      <c r="M142" s="28"/>
      <c r="N142" s="28"/>
      <c r="O142" s="28"/>
    </row>
    <row r="143" spans="1:15" x14ac:dyDescent="0.35">
      <c r="A143">
        <v>792</v>
      </c>
      <c r="B143" s="21">
        <v>1954</v>
      </c>
      <c r="C143" s="28" t="s">
        <v>17</v>
      </c>
      <c r="D143" s="64" t="s">
        <v>157</v>
      </c>
      <c r="E143" s="45">
        <v>2.5</v>
      </c>
      <c r="F143" s="21">
        <v>1954</v>
      </c>
      <c r="G143" s="21">
        <v>1956</v>
      </c>
      <c r="H143" s="24" t="s">
        <v>24</v>
      </c>
      <c r="I143" s="25">
        <v>5037500</v>
      </c>
      <c r="J143" s="25">
        <v>0</v>
      </c>
      <c r="K143" s="25">
        <v>0</v>
      </c>
      <c r="L143" s="27">
        <f t="shared" si="3"/>
        <v>5037500</v>
      </c>
      <c r="M143" s="28"/>
      <c r="N143" s="28"/>
      <c r="O143" s="28"/>
    </row>
    <row r="144" spans="1:15" x14ac:dyDescent="0.35">
      <c r="A144">
        <v>809</v>
      </c>
      <c r="B144" s="21">
        <v>1955</v>
      </c>
      <c r="C144" s="28" t="s">
        <v>17</v>
      </c>
      <c r="D144" s="64" t="s">
        <v>157</v>
      </c>
      <c r="E144" s="45">
        <v>2.5</v>
      </c>
      <c r="F144" s="21">
        <v>1954</v>
      </c>
      <c r="G144" s="21">
        <v>1956</v>
      </c>
      <c r="H144" s="24" t="s">
        <v>24</v>
      </c>
      <c r="I144" s="25">
        <v>4925000</v>
      </c>
      <c r="J144" s="25">
        <v>0</v>
      </c>
      <c r="K144" s="25">
        <v>0</v>
      </c>
      <c r="L144" s="27">
        <f t="shared" si="3"/>
        <v>4925000</v>
      </c>
      <c r="M144" s="28"/>
      <c r="N144" s="28"/>
      <c r="O144" s="28"/>
    </row>
    <row r="145" spans="1:15" ht="15" thickBot="1" x14ac:dyDescent="0.4">
      <c r="A145" s="10">
        <v>826</v>
      </c>
      <c r="B145" s="22">
        <v>1956</v>
      </c>
      <c r="C145" s="10" t="s">
        <v>17</v>
      </c>
      <c r="D145" s="77" t="s">
        <v>157</v>
      </c>
      <c r="E145" s="18">
        <v>2.5</v>
      </c>
      <c r="F145" s="10">
        <v>1954</v>
      </c>
      <c r="G145" s="10">
        <v>1956</v>
      </c>
      <c r="H145" s="26" t="s">
        <v>24</v>
      </c>
      <c r="I145" s="11">
        <v>5985000</v>
      </c>
      <c r="J145" s="11">
        <v>0</v>
      </c>
      <c r="K145" s="11">
        <v>0</v>
      </c>
      <c r="L145" s="12">
        <f t="shared" si="3"/>
        <v>5985000</v>
      </c>
      <c r="M145" s="28"/>
      <c r="N145" s="28"/>
      <c r="O145" s="28"/>
    </row>
    <row r="146" spans="1:15" ht="29" x14ac:dyDescent="0.35">
      <c r="A146">
        <v>349</v>
      </c>
      <c r="B146" s="21">
        <v>1936</v>
      </c>
      <c r="C146" s="59" t="s">
        <v>50</v>
      </c>
      <c r="D146" s="59" t="s">
        <v>170</v>
      </c>
      <c r="E146" s="45">
        <v>2.5</v>
      </c>
      <c r="F146" s="21">
        <v>1951</v>
      </c>
      <c r="G146" s="21">
        <v>1952</v>
      </c>
      <c r="H146" s="24" t="s">
        <v>24</v>
      </c>
      <c r="I146" s="25">
        <v>39867</v>
      </c>
      <c r="J146" s="25">
        <v>0</v>
      </c>
      <c r="K146" s="25">
        <v>0</v>
      </c>
      <c r="L146" s="27">
        <f t="shared" si="3"/>
        <v>39867</v>
      </c>
      <c r="M146" s="28"/>
      <c r="N146" s="28"/>
      <c r="O146" s="28"/>
    </row>
    <row r="147" spans="1:15" ht="29" x14ac:dyDescent="0.35">
      <c r="A147">
        <v>377</v>
      </c>
      <c r="B147" s="21">
        <v>1937</v>
      </c>
      <c r="C147" s="59" t="s">
        <v>50</v>
      </c>
      <c r="D147" s="59" t="s">
        <v>170</v>
      </c>
      <c r="E147" s="45">
        <v>2.5</v>
      </c>
      <c r="F147" s="21">
        <v>1951</v>
      </c>
      <c r="G147" s="21">
        <v>1952</v>
      </c>
      <c r="H147" s="24" t="s">
        <v>24</v>
      </c>
      <c r="I147" s="25">
        <v>37606</v>
      </c>
      <c r="J147" s="25">
        <v>10</v>
      </c>
      <c r="K147" s="25">
        <v>0</v>
      </c>
      <c r="L147" s="27">
        <f t="shared" si="3"/>
        <v>37606.5</v>
      </c>
      <c r="M147" s="28"/>
      <c r="N147" s="28"/>
      <c r="O147" s="28"/>
    </row>
    <row r="148" spans="1:15" ht="29" x14ac:dyDescent="0.35">
      <c r="A148">
        <v>410</v>
      </c>
      <c r="B148" s="21">
        <v>1938</v>
      </c>
      <c r="C148" s="59" t="s">
        <v>50</v>
      </c>
      <c r="D148" s="59" t="s">
        <v>170</v>
      </c>
      <c r="E148" s="45">
        <v>2.5</v>
      </c>
      <c r="F148" s="21">
        <v>1951</v>
      </c>
      <c r="G148" s="21">
        <v>1952</v>
      </c>
      <c r="H148" s="24" t="s">
        <v>24</v>
      </c>
      <c r="I148" s="25">
        <v>2005</v>
      </c>
      <c r="J148" s="25">
        <v>10</v>
      </c>
      <c r="K148" s="25">
        <v>0</v>
      </c>
      <c r="L148" s="27">
        <f t="shared" si="3"/>
        <v>2005.5</v>
      </c>
      <c r="M148" s="28"/>
      <c r="N148" s="28"/>
      <c r="O148" s="28"/>
    </row>
    <row r="149" spans="1:15" ht="29" x14ac:dyDescent="0.35">
      <c r="A149">
        <v>440</v>
      </c>
      <c r="B149" s="21">
        <v>1939</v>
      </c>
      <c r="C149" s="59" t="s">
        <v>50</v>
      </c>
      <c r="D149" s="59" t="s">
        <v>170</v>
      </c>
      <c r="E149" s="45">
        <v>2.5</v>
      </c>
      <c r="F149" s="21">
        <v>1951</v>
      </c>
      <c r="G149" s="21">
        <v>1952</v>
      </c>
      <c r="H149" s="24" t="s">
        <v>24</v>
      </c>
      <c r="I149" s="25">
        <v>1900</v>
      </c>
      <c r="J149" s="25">
        <v>10</v>
      </c>
      <c r="K149" s="25">
        <v>0</v>
      </c>
      <c r="L149" s="27">
        <f t="shared" ref="L149:L180" si="4">I149+J149/20+K149/240</f>
        <v>1900.5</v>
      </c>
      <c r="M149" s="28"/>
      <c r="N149" s="28"/>
      <c r="O149" s="28"/>
    </row>
    <row r="150" spans="1:15" ht="29" x14ac:dyDescent="0.35">
      <c r="A150">
        <v>470</v>
      </c>
      <c r="B150" s="21">
        <v>1940</v>
      </c>
      <c r="C150" s="59" t="s">
        <v>50</v>
      </c>
      <c r="D150" s="59" t="s">
        <v>170</v>
      </c>
      <c r="E150" s="45">
        <v>2.5</v>
      </c>
      <c r="F150" s="21">
        <v>1951</v>
      </c>
      <c r="G150" s="21">
        <v>1952</v>
      </c>
      <c r="H150" s="24" t="s">
        <v>24</v>
      </c>
      <c r="I150" s="25">
        <v>1932</v>
      </c>
      <c r="J150" s="25">
        <v>0</v>
      </c>
      <c r="K150" s="25">
        <v>0</v>
      </c>
      <c r="L150" s="27">
        <f t="shared" si="4"/>
        <v>1932</v>
      </c>
      <c r="M150" s="28"/>
      <c r="N150" s="28"/>
      <c r="O150" s="28"/>
    </row>
    <row r="151" spans="1:15" ht="29" x14ac:dyDescent="0.35">
      <c r="A151">
        <v>502</v>
      </c>
      <c r="B151" s="21">
        <v>1941</v>
      </c>
      <c r="C151" s="59" t="s">
        <v>50</v>
      </c>
      <c r="D151" s="59" t="s">
        <v>170</v>
      </c>
      <c r="E151" s="45">
        <v>2.5</v>
      </c>
      <c r="F151" s="21">
        <v>1951</v>
      </c>
      <c r="G151" s="21">
        <v>1952</v>
      </c>
      <c r="H151" s="24" t="s">
        <v>24</v>
      </c>
      <c r="I151" s="25">
        <v>2037</v>
      </c>
      <c r="J151" s="25">
        <v>0</v>
      </c>
      <c r="K151" s="25">
        <v>0</v>
      </c>
      <c r="L151" s="27">
        <f t="shared" si="4"/>
        <v>2037</v>
      </c>
      <c r="M151" s="28"/>
      <c r="N151" s="28"/>
      <c r="O151" s="28"/>
    </row>
    <row r="152" spans="1:15" ht="29.5" thickBot="1" x14ac:dyDescent="0.4">
      <c r="A152" s="10">
        <v>534</v>
      </c>
      <c r="B152" s="22">
        <v>1942</v>
      </c>
      <c r="C152" s="78" t="s">
        <v>50</v>
      </c>
      <c r="D152" s="78" t="s">
        <v>170</v>
      </c>
      <c r="E152" s="18">
        <v>2.5</v>
      </c>
      <c r="F152" s="22">
        <v>1951</v>
      </c>
      <c r="G152" s="22">
        <v>1952</v>
      </c>
      <c r="H152" s="26" t="s">
        <v>24</v>
      </c>
      <c r="I152" s="11">
        <v>2058</v>
      </c>
      <c r="J152" s="11">
        <v>0</v>
      </c>
      <c r="K152" s="11">
        <v>0</v>
      </c>
      <c r="L152" s="12">
        <f t="shared" si="4"/>
        <v>2058</v>
      </c>
      <c r="M152" s="28"/>
      <c r="N152" s="28"/>
      <c r="O152" s="28"/>
    </row>
    <row r="153" spans="1:15" x14ac:dyDescent="0.35">
      <c r="A153">
        <v>764</v>
      </c>
      <c r="B153" s="21">
        <v>1952</v>
      </c>
      <c r="C153" s="28" t="s">
        <v>61</v>
      </c>
      <c r="D153" s="65" t="s">
        <v>157</v>
      </c>
      <c r="E153" s="45">
        <v>2.5</v>
      </c>
      <c r="F153" s="28">
        <v>1964</v>
      </c>
      <c r="G153" s="28">
        <v>1967</v>
      </c>
      <c r="H153" s="24" t="s">
        <v>24</v>
      </c>
      <c r="I153" s="25">
        <v>2012500</v>
      </c>
      <c r="J153" s="25">
        <v>0</v>
      </c>
      <c r="K153" s="25">
        <v>0</v>
      </c>
      <c r="L153" s="27">
        <f t="shared" si="4"/>
        <v>2012500</v>
      </c>
      <c r="M153" s="28"/>
      <c r="N153" s="28"/>
      <c r="O153" s="28"/>
    </row>
    <row r="154" spans="1:15" x14ac:dyDescent="0.35">
      <c r="A154">
        <v>781</v>
      </c>
      <c r="B154" s="21">
        <v>1953</v>
      </c>
      <c r="C154" s="28" t="s">
        <v>61</v>
      </c>
      <c r="D154" s="65" t="s">
        <v>157</v>
      </c>
      <c r="E154" s="45">
        <v>2.5</v>
      </c>
      <c r="F154" s="28">
        <v>1964</v>
      </c>
      <c r="G154" s="28">
        <v>1967</v>
      </c>
      <c r="H154" s="24" t="s">
        <v>24</v>
      </c>
      <c r="I154" s="25">
        <v>4159500</v>
      </c>
      <c r="J154" s="25">
        <v>0</v>
      </c>
      <c r="K154" s="25">
        <v>0</v>
      </c>
      <c r="L154" s="27">
        <f t="shared" si="4"/>
        <v>4159500</v>
      </c>
      <c r="M154" s="28"/>
      <c r="N154" s="28"/>
      <c r="O154" s="28"/>
    </row>
    <row r="155" spans="1:15" x14ac:dyDescent="0.35">
      <c r="A155">
        <v>799</v>
      </c>
      <c r="B155" s="21">
        <v>1954</v>
      </c>
      <c r="C155" s="28" t="s">
        <v>61</v>
      </c>
      <c r="D155" s="65" t="s">
        <v>157</v>
      </c>
      <c r="E155" s="45">
        <v>2.5</v>
      </c>
      <c r="F155" s="28">
        <v>1964</v>
      </c>
      <c r="G155" s="28">
        <v>1967</v>
      </c>
      <c r="H155" s="24" t="s">
        <v>24</v>
      </c>
      <c r="I155" s="25">
        <v>4418000</v>
      </c>
      <c r="J155" s="25">
        <v>0</v>
      </c>
      <c r="K155" s="25">
        <v>0</v>
      </c>
      <c r="L155" s="27">
        <f t="shared" si="4"/>
        <v>4418000</v>
      </c>
      <c r="M155" s="28"/>
      <c r="N155" s="28"/>
      <c r="O155" s="28"/>
    </row>
    <row r="156" spans="1:15" x14ac:dyDescent="0.35">
      <c r="A156">
        <v>817</v>
      </c>
      <c r="B156" s="21">
        <v>1955</v>
      </c>
      <c r="C156" s="28" t="s">
        <v>61</v>
      </c>
      <c r="D156" s="65" t="s">
        <v>157</v>
      </c>
      <c r="E156" s="45">
        <v>2.5</v>
      </c>
      <c r="F156" s="28">
        <v>1964</v>
      </c>
      <c r="G156" s="28">
        <v>1967</v>
      </c>
      <c r="H156" s="24" t="s">
        <v>24</v>
      </c>
      <c r="I156" s="25">
        <v>3971500</v>
      </c>
      <c r="J156" s="25">
        <v>0</v>
      </c>
      <c r="K156" s="25">
        <v>0</v>
      </c>
      <c r="L156" s="27">
        <f t="shared" si="4"/>
        <v>3971500</v>
      </c>
      <c r="M156" s="28"/>
      <c r="N156" s="28"/>
      <c r="O156" s="28"/>
    </row>
    <row r="157" spans="1:15" x14ac:dyDescent="0.35">
      <c r="A157">
        <v>834</v>
      </c>
      <c r="B157" s="21">
        <v>1956</v>
      </c>
      <c r="C157" s="28" t="s">
        <v>61</v>
      </c>
      <c r="D157" s="65" t="s">
        <v>157</v>
      </c>
      <c r="E157" s="45">
        <v>2.5</v>
      </c>
      <c r="F157" s="28">
        <v>1964</v>
      </c>
      <c r="G157" s="28">
        <v>1967</v>
      </c>
      <c r="H157" s="24" t="s">
        <v>24</v>
      </c>
      <c r="I157" s="25">
        <v>3642500</v>
      </c>
      <c r="J157" s="25">
        <v>0</v>
      </c>
      <c r="K157" s="25">
        <v>0</v>
      </c>
      <c r="L157" s="27">
        <f t="shared" si="4"/>
        <v>3642500</v>
      </c>
      <c r="M157" s="28"/>
      <c r="N157" s="28"/>
      <c r="O157" s="28"/>
    </row>
    <row r="158" spans="1:15" x14ac:dyDescent="0.35">
      <c r="A158">
        <v>852</v>
      </c>
      <c r="B158" s="21">
        <v>1957</v>
      </c>
      <c r="C158" s="28" t="s">
        <v>61</v>
      </c>
      <c r="D158" s="65" t="s">
        <v>157</v>
      </c>
      <c r="E158" s="45">
        <v>2.5</v>
      </c>
      <c r="F158" s="28">
        <v>1964</v>
      </c>
      <c r="G158" s="28">
        <v>1967</v>
      </c>
      <c r="H158" s="24" t="s">
        <v>24</v>
      </c>
      <c r="I158" s="25">
        <v>3736500</v>
      </c>
      <c r="J158" s="25">
        <v>0</v>
      </c>
      <c r="K158" s="25">
        <v>0</v>
      </c>
      <c r="L158" s="27">
        <f t="shared" si="4"/>
        <v>3736500</v>
      </c>
      <c r="M158" s="28"/>
      <c r="N158" s="28"/>
      <c r="O158" s="28"/>
    </row>
    <row r="159" spans="1:15" x14ac:dyDescent="0.35">
      <c r="A159">
        <v>873</v>
      </c>
      <c r="B159" s="21">
        <v>1958</v>
      </c>
      <c r="C159" s="21" t="s">
        <v>61</v>
      </c>
      <c r="D159" s="65" t="s">
        <v>157</v>
      </c>
      <c r="E159" s="38">
        <v>2.5</v>
      </c>
      <c r="F159" s="21">
        <v>1964</v>
      </c>
      <c r="G159" s="21">
        <v>1967</v>
      </c>
      <c r="H159" s="24" t="s">
        <v>24</v>
      </c>
      <c r="I159" s="47">
        <v>3830500</v>
      </c>
      <c r="J159" s="25">
        <v>0</v>
      </c>
      <c r="K159" s="25">
        <v>0</v>
      </c>
      <c r="L159" s="27">
        <f t="shared" si="4"/>
        <v>3830500</v>
      </c>
      <c r="M159" s="28"/>
      <c r="N159" s="28"/>
      <c r="O159" s="28"/>
    </row>
    <row r="160" spans="1:15" x14ac:dyDescent="0.35">
      <c r="A160">
        <v>894</v>
      </c>
      <c r="B160" s="21">
        <v>1959</v>
      </c>
      <c r="C160" s="21" t="s">
        <v>61</v>
      </c>
      <c r="D160" s="65" t="s">
        <v>157</v>
      </c>
      <c r="E160" s="38">
        <v>2.5</v>
      </c>
      <c r="F160" s="21">
        <v>1964</v>
      </c>
      <c r="G160" s="21">
        <v>1967</v>
      </c>
      <c r="H160" s="24" t="s">
        <v>24</v>
      </c>
      <c r="I160" s="47">
        <v>3971500</v>
      </c>
      <c r="J160" s="25">
        <v>0</v>
      </c>
      <c r="K160" s="25">
        <v>0</v>
      </c>
      <c r="L160" s="27">
        <f t="shared" si="4"/>
        <v>3971500</v>
      </c>
      <c r="M160" s="28"/>
      <c r="N160" s="28"/>
      <c r="O160" s="28"/>
    </row>
    <row r="161" spans="1:15" x14ac:dyDescent="0.35">
      <c r="A161">
        <v>918</v>
      </c>
      <c r="B161" s="21">
        <v>1960</v>
      </c>
      <c r="C161" s="21" t="s">
        <v>61</v>
      </c>
      <c r="D161" s="65" t="s">
        <v>157</v>
      </c>
      <c r="E161" s="38">
        <v>2.5</v>
      </c>
      <c r="F161" s="21">
        <v>1964</v>
      </c>
      <c r="G161" s="21">
        <v>1967</v>
      </c>
      <c r="H161" s="24" t="s">
        <v>24</v>
      </c>
      <c r="I161" s="47">
        <v>3830500</v>
      </c>
      <c r="J161" s="25">
        <v>0</v>
      </c>
      <c r="K161" s="25">
        <v>0</v>
      </c>
      <c r="L161" s="27">
        <f t="shared" si="4"/>
        <v>3830500</v>
      </c>
      <c r="M161" s="28"/>
      <c r="N161" s="28"/>
      <c r="O161" s="28"/>
    </row>
    <row r="162" spans="1:15" ht="15" thickBot="1" x14ac:dyDescent="0.4">
      <c r="A162" s="10">
        <v>945</v>
      </c>
      <c r="B162" s="22">
        <v>1961</v>
      </c>
      <c r="C162" s="22" t="s">
        <v>61</v>
      </c>
      <c r="D162" s="75" t="s">
        <v>157</v>
      </c>
      <c r="E162" s="40">
        <v>2.5</v>
      </c>
      <c r="F162" s="22">
        <v>1964</v>
      </c>
      <c r="G162" s="22">
        <v>1967</v>
      </c>
      <c r="H162" s="26" t="s">
        <v>24</v>
      </c>
      <c r="I162" s="41">
        <v>3948000</v>
      </c>
      <c r="J162" s="11">
        <v>0</v>
      </c>
      <c r="K162" s="11">
        <v>0</v>
      </c>
      <c r="L162" s="12">
        <f t="shared" si="4"/>
        <v>3948000</v>
      </c>
      <c r="M162" s="28"/>
      <c r="N162" s="28"/>
      <c r="O162" s="28"/>
    </row>
    <row r="163" spans="1:15" x14ac:dyDescent="0.35">
      <c r="A163">
        <v>395</v>
      </c>
      <c r="B163" s="21">
        <v>1938</v>
      </c>
      <c r="C163" s="21" t="s">
        <v>47</v>
      </c>
      <c r="D163" s="21" t="s">
        <v>155</v>
      </c>
      <c r="E163" s="45">
        <v>2.75</v>
      </c>
      <c r="F163" s="21">
        <v>1941</v>
      </c>
      <c r="G163" s="28">
        <v>1943</v>
      </c>
      <c r="H163" s="24" t="s">
        <v>24</v>
      </c>
      <c r="I163" s="25">
        <v>49000</v>
      </c>
      <c r="J163" s="25">
        <v>0</v>
      </c>
      <c r="K163" s="25">
        <v>0</v>
      </c>
      <c r="L163" s="27">
        <f t="shared" si="4"/>
        <v>49000</v>
      </c>
      <c r="M163" s="28"/>
      <c r="N163" s="28"/>
      <c r="O163" s="28"/>
    </row>
    <row r="164" spans="1:15" x14ac:dyDescent="0.35">
      <c r="A164">
        <v>428</v>
      </c>
      <c r="B164" s="21">
        <v>1939</v>
      </c>
      <c r="C164" s="21" t="s">
        <v>47</v>
      </c>
      <c r="D164" s="21" t="s">
        <v>155</v>
      </c>
      <c r="E164" s="45">
        <v>2.75</v>
      </c>
      <c r="F164" s="21">
        <v>1941</v>
      </c>
      <c r="G164" s="28">
        <v>1943</v>
      </c>
      <c r="H164" s="24" t="s">
        <v>24</v>
      </c>
      <c r="I164" s="25">
        <v>56700</v>
      </c>
      <c r="J164" s="25">
        <v>0</v>
      </c>
      <c r="K164" s="25">
        <v>0</v>
      </c>
      <c r="L164" s="27">
        <f t="shared" si="4"/>
        <v>56700</v>
      </c>
      <c r="M164" s="28"/>
      <c r="N164" s="28"/>
      <c r="O164" s="28"/>
    </row>
    <row r="165" spans="1:15" x14ac:dyDescent="0.35">
      <c r="A165">
        <v>452</v>
      </c>
      <c r="B165" s="21">
        <v>1940</v>
      </c>
      <c r="C165" s="21" t="s">
        <v>58</v>
      </c>
      <c r="D165" s="21" t="s">
        <v>155</v>
      </c>
      <c r="E165" s="45">
        <v>2.75</v>
      </c>
      <c r="F165" s="21">
        <v>1941</v>
      </c>
      <c r="G165" s="28">
        <v>1943</v>
      </c>
      <c r="H165" s="24" t="s">
        <v>24</v>
      </c>
      <c r="I165" s="25">
        <v>58200</v>
      </c>
      <c r="J165" s="25">
        <v>0</v>
      </c>
      <c r="K165" s="25">
        <v>0</v>
      </c>
      <c r="L165" s="27">
        <f t="shared" si="4"/>
        <v>58200</v>
      </c>
      <c r="M165" s="28"/>
      <c r="N165" s="28"/>
      <c r="O165" s="28"/>
    </row>
    <row r="166" spans="1:15" x14ac:dyDescent="0.35">
      <c r="A166">
        <v>483</v>
      </c>
      <c r="B166" s="21">
        <v>1941</v>
      </c>
      <c r="C166" s="21" t="s">
        <v>58</v>
      </c>
      <c r="D166" s="21" t="s">
        <v>155</v>
      </c>
      <c r="E166" s="45">
        <v>2.75</v>
      </c>
      <c r="F166" s="21">
        <v>1941</v>
      </c>
      <c r="G166" s="28">
        <v>1943</v>
      </c>
      <c r="H166" s="24" t="s">
        <v>24</v>
      </c>
      <c r="I166" s="25">
        <v>60000</v>
      </c>
      <c r="J166" s="25">
        <v>0</v>
      </c>
      <c r="K166" s="25">
        <v>0</v>
      </c>
      <c r="L166" s="27">
        <f t="shared" si="4"/>
        <v>60000</v>
      </c>
      <c r="M166" s="28"/>
      <c r="N166" s="28"/>
      <c r="O166" s="28"/>
    </row>
    <row r="167" spans="1:15" ht="15" thickBot="1" x14ac:dyDescent="0.4">
      <c r="A167" s="10">
        <v>515</v>
      </c>
      <c r="B167" s="22">
        <v>1942</v>
      </c>
      <c r="C167" s="22" t="s">
        <v>58</v>
      </c>
      <c r="D167" s="22" t="s">
        <v>155</v>
      </c>
      <c r="E167" s="18">
        <v>2.75</v>
      </c>
      <c r="F167" s="22">
        <v>1941</v>
      </c>
      <c r="G167" s="10">
        <v>1943</v>
      </c>
      <c r="H167" s="26" t="s">
        <v>24</v>
      </c>
      <c r="I167" s="11">
        <v>59100</v>
      </c>
      <c r="J167" s="11">
        <v>0</v>
      </c>
      <c r="K167" s="11">
        <v>0</v>
      </c>
      <c r="L167" s="12">
        <f t="shared" si="4"/>
        <v>59100</v>
      </c>
      <c r="M167" s="28"/>
      <c r="N167" s="28"/>
      <c r="O167" s="28"/>
    </row>
    <row r="168" spans="1:15" x14ac:dyDescent="0.35">
      <c r="A168">
        <v>475</v>
      </c>
      <c r="B168" s="21">
        <v>1940</v>
      </c>
      <c r="C168" s="28" t="s">
        <v>49</v>
      </c>
      <c r="D168" s="21" t="s">
        <v>157</v>
      </c>
      <c r="E168" s="45">
        <v>2.75</v>
      </c>
      <c r="F168" s="21">
        <v>1952</v>
      </c>
      <c r="G168" s="28">
        <v>1957</v>
      </c>
      <c r="H168" s="24" t="s">
        <v>24</v>
      </c>
      <c r="I168" s="25">
        <v>95000</v>
      </c>
      <c r="J168" s="25">
        <v>0</v>
      </c>
      <c r="K168" s="25">
        <v>0</v>
      </c>
      <c r="L168" s="27">
        <f t="shared" si="4"/>
        <v>95000</v>
      </c>
      <c r="M168" s="28"/>
      <c r="N168" s="28"/>
      <c r="O168" s="28"/>
    </row>
    <row r="169" spans="1:15" x14ac:dyDescent="0.35">
      <c r="A169">
        <v>507</v>
      </c>
      <c r="B169" s="21">
        <v>1941</v>
      </c>
      <c r="C169" s="28" t="s">
        <v>49</v>
      </c>
      <c r="D169" s="21" t="s">
        <v>157</v>
      </c>
      <c r="E169" s="45">
        <v>2.75</v>
      </c>
      <c r="F169" s="21">
        <v>1952</v>
      </c>
      <c r="G169" s="28">
        <v>1957</v>
      </c>
      <c r="H169" s="24" t="s">
        <v>24</v>
      </c>
      <c r="I169" s="25">
        <v>294000</v>
      </c>
      <c r="J169" s="25">
        <v>0</v>
      </c>
      <c r="K169" s="25">
        <v>0</v>
      </c>
      <c r="L169" s="27">
        <f t="shared" si="4"/>
        <v>294000</v>
      </c>
      <c r="M169" s="28"/>
      <c r="N169" s="28"/>
      <c r="O169" s="28"/>
    </row>
    <row r="170" spans="1:15" x14ac:dyDescent="0.35">
      <c r="A170">
        <v>539</v>
      </c>
      <c r="B170" s="21">
        <v>1942</v>
      </c>
      <c r="C170" s="28" t="s">
        <v>49</v>
      </c>
      <c r="D170" s="21" t="s">
        <v>157</v>
      </c>
      <c r="E170" s="45">
        <v>2.75</v>
      </c>
      <c r="F170" s="21">
        <v>1952</v>
      </c>
      <c r="G170" s="28">
        <v>1957</v>
      </c>
      <c r="H170" s="24" t="s">
        <v>24</v>
      </c>
      <c r="I170" s="25">
        <v>497500</v>
      </c>
      <c r="J170" s="25">
        <v>0</v>
      </c>
      <c r="K170" s="25">
        <v>0</v>
      </c>
      <c r="L170" s="27">
        <f t="shared" si="4"/>
        <v>497500</v>
      </c>
      <c r="M170" s="28"/>
      <c r="N170" s="28"/>
      <c r="O170" s="28"/>
    </row>
    <row r="171" spans="1:15" x14ac:dyDescent="0.35">
      <c r="A171">
        <v>568</v>
      </c>
      <c r="B171" s="21">
        <v>1943</v>
      </c>
      <c r="C171" s="28" t="s">
        <v>49</v>
      </c>
      <c r="D171" s="21" t="s">
        <v>157</v>
      </c>
      <c r="E171" s="45">
        <v>2.75</v>
      </c>
      <c r="F171" s="21">
        <v>1952</v>
      </c>
      <c r="G171" s="28">
        <v>1957</v>
      </c>
      <c r="H171" s="24" t="s">
        <v>24</v>
      </c>
      <c r="I171" s="25">
        <v>920375</v>
      </c>
      <c r="J171" s="25">
        <v>0</v>
      </c>
      <c r="K171" s="25">
        <v>0</v>
      </c>
      <c r="L171" s="27">
        <f t="shared" si="4"/>
        <v>920375</v>
      </c>
      <c r="M171" s="28"/>
      <c r="N171" s="28"/>
      <c r="O171" s="28"/>
    </row>
    <row r="172" spans="1:15" x14ac:dyDescent="0.35">
      <c r="A172">
        <v>596</v>
      </c>
      <c r="B172" s="28">
        <v>1944</v>
      </c>
      <c r="C172" s="28" t="s">
        <v>49</v>
      </c>
      <c r="D172" s="21" t="s">
        <v>157</v>
      </c>
      <c r="E172" s="45">
        <v>2.75</v>
      </c>
      <c r="F172" s="21">
        <v>1952</v>
      </c>
      <c r="G172" s="28">
        <v>1957</v>
      </c>
      <c r="H172" s="24" t="s">
        <v>24</v>
      </c>
      <c r="I172" s="25">
        <v>1005000</v>
      </c>
      <c r="J172" s="25">
        <v>0</v>
      </c>
      <c r="K172" s="25">
        <v>0</v>
      </c>
      <c r="L172" s="27">
        <f t="shared" si="4"/>
        <v>1005000</v>
      </c>
      <c r="M172" s="28"/>
      <c r="N172" s="28"/>
      <c r="O172" s="28"/>
    </row>
    <row r="173" spans="1:15" x14ac:dyDescent="0.35">
      <c r="A173">
        <v>623</v>
      </c>
      <c r="B173" s="21">
        <v>1945</v>
      </c>
      <c r="C173" s="28" t="s">
        <v>49</v>
      </c>
      <c r="D173" s="21" t="s">
        <v>157</v>
      </c>
      <c r="E173" s="45">
        <v>2.75</v>
      </c>
      <c r="F173" s="21">
        <v>1952</v>
      </c>
      <c r="G173" s="28">
        <v>1957</v>
      </c>
      <c r="H173" s="24" t="s">
        <v>24</v>
      </c>
      <c r="I173" s="25">
        <v>1015000</v>
      </c>
      <c r="J173" s="25">
        <v>0</v>
      </c>
      <c r="K173" s="25">
        <v>0</v>
      </c>
      <c r="L173" s="27">
        <f t="shared" si="4"/>
        <v>1015000</v>
      </c>
      <c r="M173" s="28"/>
      <c r="N173" s="28"/>
      <c r="O173" s="28"/>
    </row>
    <row r="174" spans="1:15" x14ac:dyDescent="0.35">
      <c r="A174">
        <v>643</v>
      </c>
      <c r="B174" s="21">
        <v>1946</v>
      </c>
      <c r="C174" s="28" t="s">
        <v>49</v>
      </c>
      <c r="D174" s="21" t="s">
        <v>157</v>
      </c>
      <c r="E174" s="45">
        <v>2.75</v>
      </c>
      <c r="F174" s="21">
        <v>1952</v>
      </c>
      <c r="G174" s="28">
        <v>1957</v>
      </c>
      <c r="H174" s="24" t="s">
        <v>24</v>
      </c>
      <c r="I174" s="25">
        <v>1032500</v>
      </c>
      <c r="J174" s="25">
        <v>0</v>
      </c>
      <c r="K174" s="25">
        <v>0</v>
      </c>
      <c r="L174" s="27">
        <f t="shared" si="4"/>
        <v>1032500</v>
      </c>
      <c r="M174" s="28"/>
      <c r="N174" s="28"/>
      <c r="O174" s="28"/>
    </row>
    <row r="175" spans="1:15" x14ac:dyDescent="0.35">
      <c r="A175">
        <v>664</v>
      </c>
      <c r="B175" s="21">
        <v>1947</v>
      </c>
      <c r="C175" s="28" t="s">
        <v>49</v>
      </c>
      <c r="D175" s="21" t="s">
        <v>157</v>
      </c>
      <c r="E175" s="45">
        <v>2.75</v>
      </c>
      <c r="F175" s="21">
        <v>1952</v>
      </c>
      <c r="G175" s="28">
        <v>1957</v>
      </c>
      <c r="H175" s="24" t="s">
        <v>24</v>
      </c>
      <c r="I175" s="25">
        <v>1313250</v>
      </c>
      <c r="J175" s="25">
        <v>0</v>
      </c>
      <c r="K175" s="25">
        <v>0</v>
      </c>
      <c r="L175" s="27">
        <f t="shared" si="4"/>
        <v>1313250</v>
      </c>
      <c r="M175" s="28"/>
      <c r="N175" s="28"/>
      <c r="O175" s="28"/>
    </row>
    <row r="176" spans="1:15" x14ac:dyDescent="0.35">
      <c r="A176">
        <v>691</v>
      </c>
      <c r="B176" s="21">
        <v>1948</v>
      </c>
      <c r="C176" s="28" t="s">
        <v>49</v>
      </c>
      <c r="D176" s="21" t="s">
        <v>157</v>
      </c>
      <c r="E176" s="45">
        <v>2.75</v>
      </c>
      <c r="F176" s="21">
        <v>1952</v>
      </c>
      <c r="G176" s="28">
        <v>1957</v>
      </c>
      <c r="H176" s="24" t="s">
        <v>24</v>
      </c>
      <c r="I176" s="25">
        <v>1313250</v>
      </c>
      <c r="J176" s="25">
        <v>0</v>
      </c>
      <c r="K176" s="25">
        <v>0</v>
      </c>
      <c r="L176" s="27">
        <f t="shared" si="4"/>
        <v>1313250</v>
      </c>
      <c r="M176" s="28"/>
      <c r="N176" s="28"/>
      <c r="O176" s="28"/>
    </row>
    <row r="177" spans="1:15" x14ac:dyDescent="0.35">
      <c r="A177">
        <v>704</v>
      </c>
      <c r="B177" s="21">
        <v>1949</v>
      </c>
      <c r="C177" s="28" t="s">
        <v>49</v>
      </c>
      <c r="D177" s="21" t="s">
        <v>157</v>
      </c>
      <c r="E177" s="45">
        <v>2.75</v>
      </c>
      <c r="F177" s="21">
        <v>1952</v>
      </c>
      <c r="G177" s="28">
        <v>1957</v>
      </c>
      <c r="H177" s="24" t="s">
        <v>24</v>
      </c>
      <c r="I177" s="25">
        <v>1287750</v>
      </c>
      <c r="J177" s="25">
        <v>0</v>
      </c>
      <c r="K177" s="25">
        <v>0</v>
      </c>
      <c r="L177" s="27">
        <f t="shared" si="4"/>
        <v>1287750</v>
      </c>
      <c r="M177" s="28"/>
      <c r="N177" s="28"/>
      <c r="O177" s="28"/>
    </row>
    <row r="178" spans="1:15" ht="15" thickBot="1" x14ac:dyDescent="0.4">
      <c r="A178" s="10">
        <v>722</v>
      </c>
      <c r="B178" s="22">
        <v>1950</v>
      </c>
      <c r="C178" s="10" t="s">
        <v>49</v>
      </c>
      <c r="D178" s="22" t="s">
        <v>157</v>
      </c>
      <c r="E178" s="18">
        <v>2.75</v>
      </c>
      <c r="F178" s="22">
        <v>1952</v>
      </c>
      <c r="G178" s="10">
        <v>1957</v>
      </c>
      <c r="H178" s="26" t="s">
        <v>24</v>
      </c>
      <c r="I178" s="11">
        <v>1300500</v>
      </c>
      <c r="J178" s="11">
        <v>0</v>
      </c>
      <c r="K178" s="11">
        <v>0</v>
      </c>
      <c r="L178" s="12">
        <f t="shared" si="4"/>
        <v>1300500</v>
      </c>
      <c r="M178" s="28"/>
      <c r="N178" s="28"/>
      <c r="O178" s="28"/>
    </row>
    <row r="179" spans="1:15" x14ac:dyDescent="0.35">
      <c r="A179">
        <v>553</v>
      </c>
      <c r="B179" s="21">
        <v>1943</v>
      </c>
      <c r="C179" s="21" t="s">
        <v>58</v>
      </c>
      <c r="D179" s="21" t="s">
        <v>155</v>
      </c>
      <c r="E179" s="45">
        <v>3</v>
      </c>
      <c r="F179" s="28">
        <v>1944</v>
      </c>
      <c r="G179" s="28">
        <v>1946</v>
      </c>
      <c r="H179" s="24" t="s">
        <v>24</v>
      </c>
      <c r="I179" s="25">
        <v>58800</v>
      </c>
      <c r="J179" s="25">
        <v>0</v>
      </c>
      <c r="K179" s="25">
        <v>0</v>
      </c>
      <c r="L179" s="27">
        <f t="shared" si="4"/>
        <v>58800</v>
      </c>
      <c r="M179" s="28"/>
      <c r="N179" s="28"/>
      <c r="O179" s="28"/>
    </row>
    <row r="180" spans="1:15" x14ac:dyDescent="0.35">
      <c r="A180">
        <v>580</v>
      </c>
      <c r="B180" s="28">
        <v>1944</v>
      </c>
      <c r="C180" s="21" t="s">
        <v>58</v>
      </c>
      <c r="D180" s="21" t="s">
        <v>155</v>
      </c>
      <c r="E180" s="45">
        <v>3</v>
      </c>
      <c r="F180" s="28">
        <v>1944</v>
      </c>
      <c r="G180" s="28">
        <v>1946</v>
      </c>
      <c r="H180" s="24" t="s">
        <v>24</v>
      </c>
      <c r="I180" s="25">
        <v>60000</v>
      </c>
      <c r="J180" s="25">
        <v>0</v>
      </c>
      <c r="K180" s="25">
        <v>0</v>
      </c>
      <c r="L180" s="27">
        <f t="shared" si="4"/>
        <v>60000</v>
      </c>
      <c r="M180" s="28"/>
      <c r="N180" s="28"/>
      <c r="O180" s="28"/>
    </row>
    <row r="181" spans="1:15" x14ac:dyDescent="0.35">
      <c r="A181">
        <v>608</v>
      </c>
      <c r="B181" s="21">
        <v>1945</v>
      </c>
      <c r="C181" s="21" t="s">
        <v>58</v>
      </c>
      <c r="D181" s="21" t="s">
        <v>155</v>
      </c>
      <c r="E181" s="45">
        <v>3</v>
      </c>
      <c r="F181" s="28">
        <v>1944</v>
      </c>
      <c r="G181" s="28">
        <v>1946</v>
      </c>
      <c r="H181" s="24" t="s">
        <v>24</v>
      </c>
      <c r="I181" s="25">
        <v>60300</v>
      </c>
      <c r="J181" s="25">
        <v>0</v>
      </c>
      <c r="K181" s="25">
        <v>0</v>
      </c>
      <c r="L181" s="27">
        <f t="shared" ref="L181:L182" si="5">I181+J181/20+K181/240</f>
        <v>60300</v>
      </c>
      <c r="M181" s="28"/>
      <c r="N181" s="28"/>
      <c r="O181" s="28"/>
    </row>
    <row r="182" spans="1:15" ht="15" thickBot="1" x14ac:dyDescent="0.4">
      <c r="A182" s="10">
        <v>632</v>
      </c>
      <c r="B182" s="22">
        <v>1946</v>
      </c>
      <c r="C182" s="22" t="s">
        <v>58</v>
      </c>
      <c r="D182" s="22" t="s">
        <v>155</v>
      </c>
      <c r="E182" s="18">
        <v>3</v>
      </c>
      <c r="F182" s="10">
        <v>1944</v>
      </c>
      <c r="G182" s="10">
        <v>1946</v>
      </c>
      <c r="H182" s="26" t="s">
        <v>24</v>
      </c>
      <c r="I182" s="11">
        <v>60000</v>
      </c>
      <c r="J182" s="11">
        <v>0</v>
      </c>
      <c r="K182" s="11">
        <v>0</v>
      </c>
      <c r="L182" s="12">
        <f t="shared" si="5"/>
        <v>60000</v>
      </c>
      <c r="M182" s="28"/>
      <c r="N182" s="28"/>
      <c r="O182" s="28"/>
    </row>
    <row r="183" spans="1:15" ht="15" thickBot="1" x14ac:dyDescent="0.4">
      <c r="A183" s="10">
        <v>1000</v>
      </c>
      <c r="B183" s="22">
        <v>1963</v>
      </c>
      <c r="C183" s="22" t="s">
        <v>82</v>
      </c>
      <c r="D183" s="22" t="s">
        <v>170</v>
      </c>
      <c r="E183" s="40">
        <v>3</v>
      </c>
      <c r="F183" s="22">
        <v>1968</v>
      </c>
      <c r="G183" s="22">
        <v>1973</v>
      </c>
      <c r="H183" s="26" t="s">
        <v>24</v>
      </c>
      <c r="I183" s="41">
        <v>403149</v>
      </c>
      <c r="J183" s="11">
        <v>12</v>
      </c>
      <c r="K183" s="11">
        <v>0</v>
      </c>
      <c r="L183" s="12">
        <f>I183+J183/20+K183/2000</f>
        <v>403149.6</v>
      </c>
      <c r="M183" s="28"/>
      <c r="N183" s="28"/>
      <c r="O183" s="28"/>
    </row>
    <row r="184" spans="1:15" x14ac:dyDescent="0.35">
      <c r="A184">
        <v>127</v>
      </c>
      <c r="B184" s="21">
        <v>1929</v>
      </c>
      <c r="C184" s="28" t="s">
        <v>26</v>
      </c>
      <c r="D184" s="21" t="s">
        <v>155</v>
      </c>
      <c r="E184" s="45">
        <v>3</v>
      </c>
      <c r="F184" s="28">
        <v>1940</v>
      </c>
      <c r="G184" s="28"/>
      <c r="H184" s="24" t="s">
        <v>24</v>
      </c>
      <c r="I184" s="25">
        <v>1066</v>
      </c>
      <c r="J184" s="25">
        <v>0</v>
      </c>
      <c r="K184" s="25">
        <v>0</v>
      </c>
      <c r="L184" s="27">
        <f t="shared" ref="L184:L215" si="6">I184+J184/20+K184/240</f>
        <v>1066</v>
      </c>
      <c r="M184" s="28"/>
      <c r="N184" s="28"/>
      <c r="O184" s="28"/>
    </row>
    <row r="185" spans="1:15" x14ac:dyDescent="0.35">
      <c r="A185">
        <v>167</v>
      </c>
      <c r="B185" s="21">
        <v>1930</v>
      </c>
      <c r="C185" s="28" t="s">
        <v>26</v>
      </c>
      <c r="D185" s="21" t="s">
        <v>155</v>
      </c>
      <c r="E185" s="45">
        <v>3</v>
      </c>
      <c r="F185" s="28">
        <v>1940</v>
      </c>
      <c r="G185" s="28"/>
      <c r="H185" s="24" t="s">
        <v>24</v>
      </c>
      <c r="I185" s="25">
        <v>1118</v>
      </c>
      <c r="J185" s="25">
        <v>0</v>
      </c>
      <c r="K185" s="25">
        <v>0</v>
      </c>
      <c r="L185" s="27">
        <f t="shared" si="6"/>
        <v>1118</v>
      </c>
      <c r="M185" s="28"/>
      <c r="N185" s="28"/>
      <c r="O185" s="28"/>
    </row>
    <row r="186" spans="1:15" x14ac:dyDescent="0.35">
      <c r="A186">
        <v>280</v>
      </c>
      <c r="B186" s="21">
        <v>1934</v>
      </c>
      <c r="C186" s="21" t="s">
        <v>26</v>
      </c>
      <c r="D186" s="21" t="s">
        <v>155</v>
      </c>
      <c r="E186" s="45">
        <v>3</v>
      </c>
      <c r="F186" s="21">
        <v>1940</v>
      </c>
      <c r="G186" s="28"/>
      <c r="H186" s="24" t="s">
        <v>24</v>
      </c>
      <c r="I186" s="25">
        <v>70700</v>
      </c>
      <c r="J186" s="25">
        <v>0</v>
      </c>
      <c r="K186" s="25">
        <v>0</v>
      </c>
      <c r="L186" s="27">
        <f t="shared" si="6"/>
        <v>70700</v>
      </c>
      <c r="M186" s="28"/>
      <c r="N186" s="28"/>
      <c r="O186" s="28"/>
    </row>
    <row r="187" spans="1:15" x14ac:dyDescent="0.35">
      <c r="A187">
        <v>309</v>
      </c>
      <c r="B187" s="21">
        <v>1935</v>
      </c>
      <c r="C187" s="21" t="s">
        <v>26</v>
      </c>
      <c r="D187" s="21" t="s">
        <v>155</v>
      </c>
      <c r="E187" s="45">
        <v>3</v>
      </c>
      <c r="F187" s="21">
        <v>1940</v>
      </c>
      <c r="G187" s="28"/>
      <c r="H187" s="24" t="s">
        <v>24</v>
      </c>
      <c r="I187" s="25">
        <v>71400</v>
      </c>
      <c r="J187" s="25">
        <v>0</v>
      </c>
      <c r="K187" s="25">
        <v>0</v>
      </c>
      <c r="L187" s="27">
        <f t="shared" si="6"/>
        <v>71400</v>
      </c>
      <c r="M187" s="28"/>
      <c r="N187" s="28"/>
      <c r="O187" s="28"/>
    </row>
    <row r="188" spans="1:15" x14ac:dyDescent="0.35">
      <c r="A188">
        <v>336</v>
      </c>
      <c r="B188" s="21">
        <v>1936</v>
      </c>
      <c r="C188" s="21" t="s">
        <v>26</v>
      </c>
      <c r="D188" s="21" t="s">
        <v>155</v>
      </c>
      <c r="E188" s="45">
        <v>3</v>
      </c>
      <c r="F188" s="21">
        <v>1940</v>
      </c>
      <c r="G188" s="28"/>
      <c r="H188" s="24" t="s">
        <v>24</v>
      </c>
      <c r="I188" s="25">
        <v>72100</v>
      </c>
      <c r="J188" s="25">
        <v>0</v>
      </c>
      <c r="K188" s="25">
        <v>0</v>
      </c>
      <c r="L188" s="27">
        <f t="shared" si="6"/>
        <v>72100</v>
      </c>
      <c r="M188" s="28"/>
      <c r="N188" s="28"/>
      <c r="O188" s="28"/>
    </row>
    <row r="189" spans="1:15" x14ac:dyDescent="0.35">
      <c r="A189">
        <v>363</v>
      </c>
      <c r="B189" s="21">
        <v>1937</v>
      </c>
      <c r="C189" s="21" t="s">
        <v>26</v>
      </c>
      <c r="D189" s="21" t="s">
        <v>155</v>
      </c>
      <c r="E189" s="45">
        <v>3</v>
      </c>
      <c r="F189" s="21">
        <v>1940</v>
      </c>
      <c r="G189" s="28"/>
      <c r="H189" s="24" t="s">
        <v>24</v>
      </c>
      <c r="I189" s="25">
        <v>70700</v>
      </c>
      <c r="J189" s="25">
        <v>0</v>
      </c>
      <c r="K189" s="25">
        <v>0</v>
      </c>
      <c r="L189" s="27">
        <f t="shared" si="6"/>
        <v>70700</v>
      </c>
      <c r="M189" s="28"/>
      <c r="N189" s="28"/>
      <c r="O189" s="28"/>
    </row>
    <row r="190" spans="1:15" x14ac:dyDescent="0.35">
      <c r="A190">
        <v>392</v>
      </c>
      <c r="B190" s="21">
        <v>1938</v>
      </c>
      <c r="C190" s="21" t="s">
        <v>26</v>
      </c>
      <c r="D190" s="21" t="s">
        <v>155</v>
      </c>
      <c r="E190" s="45">
        <v>3</v>
      </c>
      <c r="F190" s="21">
        <v>1940</v>
      </c>
      <c r="G190" s="28"/>
      <c r="H190" s="24" t="s">
        <v>24</v>
      </c>
      <c r="I190" s="25">
        <v>82820</v>
      </c>
      <c r="J190" s="25">
        <v>0</v>
      </c>
      <c r="K190" s="25">
        <v>0</v>
      </c>
      <c r="L190" s="27">
        <f t="shared" si="6"/>
        <v>82820</v>
      </c>
      <c r="M190" s="28"/>
      <c r="N190" s="28"/>
      <c r="O190" s="28"/>
    </row>
    <row r="191" spans="1:15" ht="15" thickBot="1" x14ac:dyDescent="0.4">
      <c r="A191" s="10">
        <v>425</v>
      </c>
      <c r="B191" s="22">
        <v>1939</v>
      </c>
      <c r="C191" s="22" t="s">
        <v>26</v>
      </c>
      <c r="D191" s="22" t="s">
        <v>155</v>
      </c>
      <c r="E191" s="18">
        <v>3</v>
      </c>
      <c r="F191" s="22">
        <v>1940</v>
      </c>
      <c r="G191" s="10"/>
      <c r="H191" s="26" t="s">
        <v>24</v>
      </c>
      <c r="I191" s="11">
        <v>82410</v>
      </c>
      <c r="J191" s="11">
        <v>0</v>
      </c>
      <c r="K191" s="11">
        <v>0</v>
      </c>
      <c r="L191" s="12">
        <f t="shared" si="6"/>
        <v>82410</v>
      </c>
      <c r="M191" s="28"/>
      <c r="N191" s="28"/>
      <c r="O191" s="28"/>
    </row>
    <row r="192" spans="1:15" x14ac:dyDescent="0.35">
      <c r="A192">
        <v>439</v>
      </c>
      <c r="B192" s="21">
        <v>1939</v>
      </c>
      <c r="C192" s="21" t="s">
        <v>29</v>
      </c>
      <c r="D192" s="21" t="s">
        <v>157</v>
      </c>
      <c r="E192" s="45">
        <v>3</v>
      </c>
      <c r="F192" s="21">
        <v>1948</v>
      </c>
      <c r="G192" s="21">
        <v>1953</v>
      </c>
      <c r="H192" s="24" t="s">
        <v>24</v>
      </c>
      <c r="I192" s="25">
        <v>24375</v>
      </c>
      <c r="J192" s="25">
        <v>0</v>
      </c>
      <c r="K192" s="25">
        <v>0</v>
      </c>
      <c r="L192" s="27">
        <f t="shared" si="6"/>
        <v>24375</v>
      </c>
      <c r="M192" s="28"/>
      <c r="N192" s="28"/>
      <c r="O192" s="28"/>
    </row>
    <row r="193" spans="1:15" x14ac:dyDescent="0.35">
      <c r="A193">
        <v>471</v>
      </c>
      <c r="B193" s="21">
        <v>1940</v>
      </c>
      <c r="C193" s="21" t="s">
        <v>29</v>
      </c>
      <c r="D193" s="21" t="s">
        <v>157</v>
      </c>
      <c r="E193" s="45">
        <v>3</v>
      </c>
      <c r="F193" s="21">
        <v>1948</v>
      </c>
      <c r="G193" s="21">
        <v>1953</v>
      </c>
      <c r="H193" s="24" t="s">
        <v>24</v>
      </c>
      <c r="I193" s="25">
        <v>125000</v>
      </c>
      <c r="J193" s="25">
        <v>0</v>
      </c>
      <c r="K193" s="25">
        <v>0</v>
      </c>
      <c r="L193" s="27">
        <f t="shared" si="6"/>
        <v>125000</v>
      </c>
      <c r="M193" s="28"/>
      <c r="N193" s="28"/>
      <c r="O193" s="28"/>
    </row>
    <row r="194" spans="1:15" x14ac:dyDescent="0.35">
      <c r="A194">
        <v>503</v>
      </c>
      <c r="B194" s="21">
        <v>1941</v>
      </c>
      <c r="C194" s="21" t="s">
        <v>29</v>
      </c>
      <c r="D194" s="21" t="s">
        <v>157</v>
      </c>
      <c r="E194" s="45">
        <v>3</v>
      </c>
      <c r="F194" s="21">
        <v>1948</v>
      </c>
      <c r="G194" s="21">
        <v>1953</v>
      </c>
      <c r="H194" s="24" t="s">
        <v>24</v>
      </c>
      <c r="I194" s="25">
        <v>328000</v>
      </c>
      <c r="J194" s="25">
        <v>0</v>
      </c>
      <c r="K194" s="25">
        <v>0</v>
      </c>
      <c r="L194" s="27">
        <f t="shared" si="6"/>
        <v>328000</v>
      </c>
      <c r="M194" s="28"/>
      <c r="N194" s="28"/>
      <c r="O194" s="28"/>
    </row>
    <row r="195" spans="1:15" x14ac:dyDescent="0.35">
      <c r="A195">
        <v>535</v>
      </c>
      <c r="B195" s="21">
        <v>1942</v>
      </c>
      <c r="C195" s="21" t="s">
        <v>29</v>
      </c>
      <c r="D195" s="21" t="s">
        <v>157</v>
      </c>
      <c r="E195" s="45">
        <v>3</v>
      </c>
      <c r="F195" s="21">
        <v>1948</v>
      </c>
      <c r="G195" s="21">
        <v>1953</v>
      </c>
      <c r="H195" s="24" t="s">
        <v>24</v>
      </c>
      <c r="I195" s="25">
        <v>774375</v>
      </c>
      <c r="J195" s="25">
        <v>0</v>
      </c>
      <c r="K195" s="25">
        <v>0</v>
      </c>
      <c r="L195" s="27">
        <f t="shared" si="6"/>
        <v>774375</v>
      </c>
      <c r="M195" s="28"/>
      <c r="N195" s="28"/>
      <c r="O195" s="28"/>
    </row>
    <row r="196" spans="1:15" x14ac:dyDescent="0.35">
      <c r="A196">
        <v>565</v>
      </c>
      <c r="B196" s="21">
        <v>1943</v>
      </c>
      <c r="C196" s="21" t="s">
        <v>29</v>
      </c>
      <c r="D196" s="21" t="s">
        <v>157</v>
      </c>
      <c r="E196" s="45">
        <v>3</v>
      </c>
      <c r="F196" s="21">
        <v>1948</v>
      </c>
      <c r="G196" s="21">
        <v>1953</v>
      </c>
      <c r="H196" s="24" t="s">
        <v>24</v>
      </c>
      <c r="I196" s="25">
        <v>1552500</v>
      </c>
      <c r="J196" s="25">
        <v>0</v>
      </c>
      <c r="K196" s="25">
        <v>0</v>
      </c>
      <c r="L196" s="27">
        <f t="shared" si="6"/>
        <v>1552500</v>
      </c>
      <c r="M196" s="28"/>
      <c r="N196" s="28"/>
      <c r="O196" s="28"/>
    </row>
    <row r="197" spans="1:15" x14ac:dyDescent="0.35">
      <c r="A197">
        <v>592</v>
      </c>
      <c r="B197" s="28">
        <v>1944</v>
      </c>
      <c r="C197" s="21" t="s">
        <v>29</v>
      </c>
      <c r="D197" s="21" t="s">
        <v>157</v>
      </c>
      <c r="E197" s="45">
        <v>3</v>
      </c>
      <c r="F197" s="21">
        <v>1948</v>
      </c>
      <c r="G197" s="21">
        <v>1953</v>
      </c>
      <c r="H197" s="24" t="s">
        <v>24</v>
      </c>
      <c r="I197" s="25">
        <v>1552500</v>
      </c>
      <c r="J197" s="25">
        <v>0</v>
      </c>
      <c r="K197" s="25">
        <v>0</v>
      </c>
      <c r="L197" s="27">
        <f t="shared" si="6"/>
        <v>1552500</v>
      </c>
      <c r="M197" s="28"/>
      <c r="N197" s="28"/>
      <c r="O197" s="28"/>
    </row>
    <row r="198" spans="1:15" x14ac:dyDescent="0.35">
      <c r="A198">
        <v>619</v>
      </c>
      <c r="B198" s="21">
        <v>1945</v>
      </c>
      <c r="C198" s="21" t="s">
        <v>29</v>
      </c>
      <c r="D198" s="21" t="s">
        <v>157</v>
      </c>
      <c r="E198" s="45">
        <v>3</v>
      </c>
      <c r="F198" s="21">
        <v>1948</v>
      </c>
      <c r="G198" s="21">
        <v>1953</v>
      </c>
      <c r="H198" s="24" t="s">
        <v>24</v>
      </c>
      <c r="I198" s="25">
        <v>1545000</v>
      </c>
      <c r="J198" s="25">
        <v>0</v>
      </c>
      <c r="K198" s="25">
        <v>0</v>
      </c>
      <c r="L198" s="27">
        <f t="shared" si="6"/>
        <v>1545000</v>
      </c>
      <c r="M198" s="28"/>
      <c r="N198" s="28"/>
      <c r="O198" s="28"/>
    </row>
    <row r="199" spans="1:15" x14ac:dyDescent="0.35">
      <c r="A199">
        <v>638</v>
      </c>
      <c r="B199" s="21">
        <v>1946</v>
      </c>
      <c r="C199" s="21" t="s">
        <v>29</v>
      </c>
      <c r="D199" s="21" t="s">
        <v>157</v>
      </c>
      <c r="E199" s="45">
        <v>3</v>
      </c>
      <c r="F199" s="21">
        <v>1948</v>
      </c>
      <c r="G199" s="21">
        <v>1953</v>
      </c>
      <c r="H199" s="24" t="s">
        <v>24</v>
      </c>
      <c r="I199" s="25">
        <v>1541250</v>
      </c>
      <c r="J199" s="25">
        <v>0</v>
      </c>
      <c r="K199" s="25">
        <v>0</v>
      </c>
      <c r="L199" s="27">
        <f t="shared" si="6"/>
        <v>1541250</v>
      </c>
      <c r="M199" s="28"/>
      <c r="N199" s="28"/>
      <c r="O199" s="28"/>
    </row>
    <row r="200" spans="1:15" ht="15" thickBot="1" x14ac:dyDescent="0.4">
      <c r="A200" s="10">
        <v>658</v>
      </c>
      <c r="B200" s="22">
        <v>1947</v>
      </c>
      <c r="C200" s="22" t="s">
        <v>29</v>
      </c>
      <c r="D200" s="22" t="s">
        <v>157</v>
      </c>
      <c r="E200" s="18">
        <v>3</v>
      </c>
      <c r="F200" s="22">
        <v>1948</v>
      </c>
      <c r="G200" s="22">
        <v>1953</v>
      </c>
      <c r="H200" s="26" t="s">
        <v>24</v>
      </c>
      <c r="I200" s="11">
        <v>1530000</v>
      </c>
      <c r="J200" s="11">
        <v>0</v>
      </c>
      <c r="K200" s="11">
        <v>0</v>
      </c>
      <c r="L200" s="12">
        <f t="shared" si="6"/>
        <v>1530000</v>
      </c>
      <c r="M200" s="28"/>
      <c r="N200" s="28"/>
      <c r="O200" s="28"/>
    </row>
    <row r="201" spans="1:15" ht="15" thickBot="1" x14ac:dyDescent="0.4">
      <c r="A201" s="10">
        <v>868</v>
      </c>
      <c r="B201" s="22">
        <v>1958</v>
      </c>
      <c r="C201" s="22" t="s">
        <v>71</v>
      </c>
      <c r="D201" s="22" t="s">
        <v>157</v>
      </c>
      <c r="E201" s="40">
        <v>3</v>
      </c>
      <c r="F201" s="22">
        <v>1960</v>
      </c>
      <c r="G201" s="22"/>
      <c r="H201" s="26" t="s">
        <v>24</v>
      </c>
      <c r="I201" s="41">
        <v>1970000</v>
      </c>
      <c r="J201" s="11">
        <v>0</v>
      </c>
      <c r="K201" s="11">
        <v>0</v>
      </c>
      <c r="L201" s="12">
        <f t="shared" si="6"/>
        <v>1970000</v>
      </c>
      <c r="M201" s="28"/>
      <c r="N201" s="28"/>
      <c r="O201" s="28"/>
    </row>
    <row r="202" spans="1:15" x14ac:dyDescent="0.35">
      <c r="A202">
        <v>889</v>
      </c>
      <c r="B202" s="21">
        <v>1959</v>
      </c>
      <c r="C202" s="21" t="s">
        <v>71</v>
      </c>
      <c r="D202" s="21" t="s">
        <v>157</v>
      </c>
      <c r="E202" s="38">
        <v>3</v>
      </c>
      <c r="F202" s="21">
        <v>1962</v>
      </c>
      <c r="G202" s="21">
        <v>1963</v>
      </c>
      <c r="H202" s="24" t="s">
        <v>24</v>
      </c>
      <c r="I202" s="47">
        <v>2880000</v>
      </c>
      <c r="J202" s="25">
        <v>0</v>
      </c>
      <c r="K202" s="25">
        <v>0</v>
      </c>
      <c r="L202" s="27">
        <f t="shared" si="6"/>
        <v>2880000</v>
      </c>
      <c r="M202" s="28"/>
      <c r="N202" s="28"/>
      <c r="O202" s="28"/>
    </row>
    <row r="203" spans="1:15" ht="15" thickBot="1" x14ac:dyDescent="0.4">
      <c r="A203" s="10">
        <v>913</v>
      </c>
      <c r="B203" s="22">
        <v>1960</v>
      </c>
      <c r="C203" s="22" t="s">
        <v>71</v>
      </c>
      <c r="D203" s="22" t="s">
        <v>157</v>
      </c>
      <c r="E203" s="40">
        <v>3</v>
      </c>
      <c r="F203" s="22">
        <v>1962</v>
      </c>
      <c r="G203" s="22">
        <v>1963</v>
      </c>
      <c r="H203" s="26" t="s">
        <v>24</v>
      </c>
      <c r="I203" s="41">
        <v>1870000</v>
      </c>
      <c r="J203" s="11">
        <v>0</v>
      </c>
      <c r="K203" s="11">
        <v>0</v>
      </c>
      <c r="L203" s="12">
        <f t="shared" si="6"/>
        <v>1870000</v>
      </c>
      <c r="M203" s="29"/>
      <c r="N203" s="28"/>
      <c r="O203" s="28"/>
    </row>
    <row r="204" spans="1:15" x14ac:dyDescent="0.35">
      <c r="A204">
        <v>330</v>
      </c>
      <c r="B204" s="21">
        <v>1935</v>
      </c>
      <c r="C204" s="21" t="s">
        <v>49</v>
      </c>
      <c r="D204" s="21" t="s">
        <v>157</v>
      </c>
      <c r="E204" s="45">
        <v>3</v>
      </c>
      <c r="F204" s="21">
        <v>1959</v>
      </c>
      <c r="G204" s="21">
        <v>1969</v>
      </c>
      <c r="H204" s="24" t="s">
        <v>24</v>
      </c>
      <c r="I204" s="25">
        <v>49680</v>
      </c>
      <c r="J204" s="25">
        <v>0</v>
      </c>
      <c r="K204" s="25">
        <v>0</v>
      </c>
      <c r="L204" s="27">
        <f t="shared" si="6"/>
        <v>49680</v>
      </c>
      <c r="M204" s="28"/>
      <c r="N204" s="28"/>
      <c r="O204" s="28"/>
    </row>
    <row r="205" spans="1:15" x14ac:dyDescent="0.35">
      <c r="A205">
        <v>359</v>
      </c>
      <c r="B205" s="21">
        <v>1936</v>
      </c>
      <c r="C205" s="28" t="s">
        <v>49</v>
      </c>
      <c r="D205" s="21" t="s">
        <v>157</v>
      </c>
      <c r="E205" s="45">
        <v>3</v>
      </c>
      <c r="F205" s="21">
        <v>1959</v>
      </c>
      <c r="G205" s="28">
        <v>1969</v>
      </c>
      <c r="H205" s="24" t="s">
        <v>24</v>
      </c>
      <c r="I205" s="25">
        <v>124572</v>
      </c>
      <c r="J205" s="25">
        <v>19</v>
      </c>
      <c r="K205" s="25">
        <v>1</v>
      </c>
      <c r="L205" s="27">
        <f t="shared" si="6"/>
        <v>124572.95416666666</v>
      </c>
      <c r="M205" s="28"/>
      <c r="N205" s="28"/>
      <c r="O205" s="28"/>
    </row>
    <row r="206" spans="1:15" x14ac:dyDescent="0.35">
      <c r="A206">
        <v>388</v>
      </c>
      <c r="B206" s="21">
        <v>1937</v>
      </c>
      <c r="C206" s="28" t="s">
        <v>49</v>
      </c>
      <c r="D206" s="21" t="s">
        <v>157</v>
      </c>
      <c r="E206" s="45">
        <v>3</v>
      </c>
      <c r="F206" s="21">
        <v>1959</v>
      </c>
      <c r="G206" s="28">
        <v>1969</v>
      </c>
      <c r="H206" s="24" t="s">
        <v>24</v>
      </c>
      <c r="I206" s="25">
        <v>111935</v>
      </c>
      <c r="J206" s="25">
        <v>2</v>
      </c>
      <c r="K206" s="25">
        <v>4</v>
      </c>
      <c r="L206" s="27">
        <f t="shared" si="6"/>
        <v>111935.11666666667</v>
      </c>
      <c r="M206" s="28"/>
      <c r="N206" s="28"/>
      <c r="O206" s="28"/>
    </row>
    <row r="207" spans="1:15" x14ac:dyDescent="0.35">
      <c r="A207">
        <v>422</v>
      </c>
      <c r="B207" s="21">
        <v>1938</v>
      </c>
      <c r="C207" s="28" t="s">
        <v>49</v>
      </c>
      <c r="D207" s="21" t="s">
        <v>157</v>
      </c>
      <c r="E207" s="45">
        <v>3</v>
      </c>
      <c r="F207" s="21">
        <v>1959</v>
      </c>
      <c r="G207" s="28">
        <v>1969</v>
      </c>
      <c r="H207" s="24" t="s">
        <v>24</v>
      </c>
      <c r="I207" s="25">
        <v>117652</v>
      </c>
      <c r="J207" s="25">
        <v>4</v>
      </c>
      <c r="K207" s="25">
        <v>8</v>
      </c>
      <c r="L207" s="27">
        <f t="shared" si="6"/>
        <v>117652.23333333334</v>
      </c>
      <c r="M207" s="28"/>
      <c r="N207" s="28"/>
      <c r="O207" s="28"/>
    </row>
    <row r="208" spans="1:15" x14ac:dyDescent="0.35">
      <c r="A208">
        <v>450</v>
      </c>
      <c r="B208" s="21">
        <v>1939</v>
      </c>
      <c r="C208" s="28" t="s">
        <v>49</v>
      </c>
      <c r="D208" s="21" t="s">
        <v>157</v>
      </c>
      <c r="E208" s="45">
        <v>3</v>
      </c>
      <c r="F208" s="21">
        <v>1959</v>
      </c>
      <c r="G208" s="28">
        <v>1969</v>
      </c>
      <c r="H208" s="24" t="s">
        <v>24</v>
      </c>
      <c r="I208" s="25">
        <v>111333</v>
      </c>
      <c r="J208" s="25">
        <v>6</v>
      </c>
      <c r="K208" s="25">
        <v>4</v>
      </c>
      <c r="L208" s="27">
        <f t="shared" si="6"/>
        <v>111333.31666666667</v>
      </c>
      <c r="M208" s="28"/>
      <c r="N208" s="28"/>
      <c r="O208" s="28"/>
    </row>
    <row r="209" spans="1:15" x14ac:dyDescent="0.35">
      <c r="A209">
        <v>482</v>
      </c>
      <c r="B209" s="21">
        <v>1940</v>
      </c>
      <c r="C209" s="28" t="s">
        <v>49</v>
      </c>
      <c r="D209" s="21" t="s">
        <v>157</v>
      </c>
      <c r="E209" s="45">
        <v>3</v>
      </c>
      <c r="F209" s="21">
        <v>1959</v>
      </c>
      <c r="G209" s="28">
        <v>1969</v>
      </c>
      <c r="H209" s="24" t="s">
        <v>24</v>
      </c>
      <c r="I209" s="25">
        <v>114944</v>
      </c>
      <c r="J209" s="25">
        <v>2</v>
      </c>
      <c r="K209" s="25">
        <v>6</v>
      </c>
      <c r="L209" s="27">
        <f t="shared" si="6"/>
        <v>114944.125</v>
      </c>
      <c r="M209" s="28"/>
      <c r="N209" s="28"/>
      <c r="O209" s="28"/>
    </row>
    <row r="210" spans="1:15" x14ac:dyDescent="0.35">
      <c r="A210">
        <v>514</v>
      </c>
      <c r="B210" s="21">
        <v>1941</v>
      </c>
      <c r="C210" s="28" t="s">
        <v>49</v>
      </c>
      <c r="D210" s="21" t="s">
        <v>157</v>
      </c>
      <c r="E210" s="45">
        <v>3</v>
      </c>
      <c r="F210" s="21">
        <v>1959</v>
      </c>
      <c r="G210" s="28">
        <v>1969</v>
      </c>
      <c r="H210" s="24" t="s">
        <v>24</v>
      </c>
      <c r="I210" s="25">
        <v>120661</v>
      </c>
      <c r="J210" s="25">
        <v>4</v>
      </c>
      <c r="K210" s="25">
        <v>10</v>
      </c>
      <c r="L210" s="27">
        <f t="shared" si="6"/>
        <v>120661.24166666667</v>
      </c>
      <c r="M210" s="28"/>
      <c r="N210" s="28"/>
      <c r="O210" s="28"/>
    </row>
    <row r="211" spans="1:15" x14ac:dyDescent="0.35">
      <c r="A211">
        <v>547</v>
      </c>
      <c r="B211" s="21">
        <v>1942</v>
      </c>
      <c r="C211" s="28" t="s">
        <v>49</v>
      </c>
      <c r="D211" s="21" t="s">
        <v>157</v>
      </c>
      <c r="E211" s="45">
        <v>3</v>
      </c>
      <c r="F211" s="21">
        <v>1959</v>
      </c>
      <c r="G211" s="28">
        <v>1969</v>
      </c>
      <c r="H211" s="24" t="s">
        <v>24</v>
      </c>
      <c r="I211" s="25">
        <v>121864</v>
      </c>
      <c r="J211" s="25">
        <v>16</v>
      </c>
      <c r="K211" s="25">
        <v>11</v>
      </c>
      <c r="L211" s="27">
        <f t="shared" si="6"/>
        <v>121864.84583333334</v>
      </c>
      <c r="M211" s="28"/>
      <c r="N211" s="28"/>
      <c r="O211" s="28"/>
    </row>
    <row r="212" spans="1:15" x14ac:dyDescent="0.35">
      <c r="A212">
        <v>576</v>
      </c>
      <c r="B212" s="21">
        <v>1943</v>
      </c>
      <c r="C212" s="28" t="s">
        <v>49</v>
      </c>
      <c r="D212" s="21" t="s">
        <v>157</v>
      </c>
      <c r="E212" s="45">
        <v>3</v>
      </c>
      <c r="F212" s="21">
        <v>1959</v>
      </c>
      <c r="G212" s="28">
        <v>1969</v>
      </c>
      <c r="H212" s="24" t="s">
        <v>24</v>
      </c>
      <c r="I212" s="25">
        <v>132330</v>
      </c>
      <c r="J212" s="25">
        <v>0</v>
      </c>
      <c r="K212" s="25">
        <v>0</v>
      </c>
      <c r="L212" s="27">
        <f t="shared" si="6"/>
        <v>132330</v>
      </c>
      <c r="M212" s="28"/>
      <c r="N212" s="28"/>
      <c r="O212" s="28"/>
    </row>
    <row r="213" spans="1:15" x14ac:dyDescent="0.35">
      <c r="A213">
        <v>604</v>
      </c>
      <c r="B213" s="28">
        <v>1944</v>
      </c>
      <c r="C213" s="28" t="s">
        <v>49</v>
      </c>
      <c r="D213" s="21" t="s">
        <v>157</v>
      </c>
      <c r="E213" s="45">
        <v>3</v>
      </c>
      <c r="F213" s="28">
        <v>1959</v>
      </c>
      <c r="G213" s="28">
        <v>1969</v>
      </c>
      <c r="H213" s="24" t="s">
        <v>24</v>
      </c>
      <c r="I213" s="25">
        <v>522600</v>
      </c>
      <c r="J213" s="25">
        <v>0</v>
      </c>
      <c r="K213" s="25">
        <v>0</v>
      </c>
      <c r="L213" s="27">
        <f t="shared" si="6"/>
        <v>522600</v>
      </c>
      <c r="M213" s="28"/>
      <c r="N213" s="28"/>
      <c r="O213" s="28"/>
    </row>
    <row r="214" spans="1:15" x14ac:dyDescent="0.35">
      <c r="A214">
        <v>630</v>
      </c>
      <c r="B214" s="21">
        <v>1945</v>
      </c>
      <c r="C214" s="28" t="s">
        <v>49</v>
      </c>
      <c r="D214" s="21" t="s">
        <v>157</v>
      </c>
      <c r="E214" s="45">
        <v>3</v>
      </c>
      <c r="F214" s="28">
        <v>1959</v>
      </c>
      <c r="G214" s="28">
        <v>1969</v>
      </c>
      <c r="H214" s="24" t="s">
        <v>24</v>
      </c>
      <c r="I214" s="25">
        <v>525200</v>
      </c>
      <c r="J214" s="25">
        <v>0</v>
      </c>
      <c r="K214" s="25">
        <v>0</v>
      </c>
      <c r="L214" s="27">
        <f t="shared" si="6"/>
        <v>525200</v>
      </c>
      <c r="M214" s="28"/>
      <c r="N214" s="28"/>
      <c r="O214" s="28"/>
    </row>
    <row r="215" spans="1:15" x14ac:dyDescent="0.35">
      <c r="A215">
        <v>650</v>
      </c>
      <c r="B215" s="21">
        <v>1946</v>
      </c>
      <c r="C215" s="28" t="s">
        <v>49</v>
      </c>
      <c r="D215" s="21" t="s">
        <v>157</v>
      </c>
      <c r="E215" s="45">
        <v>3</v>
      </c>
      <c r="F215" s="28">
        <v>1959</v>
      </c>
      <c r="G215" s="28">
        <v>1969</v>
      </c>
      <c r="H215" s="24" t="s">
        <v>24</v>
      </c>
      <c r="I215" s="25">
        <v>546000</v>
      </c>
      <c r="J215" s="25">
        <v>0</v>
      </c>
      <c r="K215" s="25">
        <v>0</v>
      </c>
      <c r="L215" s="27">
        <f t="shared" si="6"/>
        <v>546000</v>
      </c>
      <c r="M215" s="28"/>
      <c r="N215" s="28"/>
      <c r="O215" s="28"/>
    </row>
    <row r="216" spans="1:15" x14ac:dyDescent="0.35">
      <c r="A216">
        <v>671</v>
      </c>
      <c r="B216" s="21">
        <v>1947</v>
      </c>
      <c r="C216" s="28" t="s">
        <v>49</v>
      </c>
      <c r="D216" s="21" t="s">
        <v>157</v>
      </c>
      <c r="E216" s="45">
        <v>3</v>
      </c>
      <c r="F216" s="28">
        <v>1959</v>
      </c>
      <c r="G216" s="28">
        <v>1969</v>
      </c>
      <c r="H216" s="24" t="s">
        <v>24</v>
      </c>
      <c r="I216" s="25">
        <v>546000</v>
      </c>
      <c r="J216" s="25">
        <v>0</v>
      </c>
      <c r="K216" s="25">
        <v>0</v>
      </c>
      <c r="L216" s="27">
        <f t="shared" ref="L216:L240" si="7">I216+J216/20+K216/240</f>
        <v>546000</v>
      </c>
      <c r="M216" s="28"/>
      <c r="N216" s="28"/>
      <c r="O216" s="28"/>
    </row>
    <row r="217" spans="1:15" x14ac:dyDescent="0.35">
      <c r="A217">
        <v>692</v>
      </c>
      <c r="B217" s="21">
        <v>1948</v>
      </c>
      <c r="C217" s="28" t="s">
        <v>49</v>
      </c>
      <c r="D217" s="21" t="s">
        <v>157</v>
      </c>
      <c r="E217" s="45">
        <v>3</v>
      </c>
      <c r="F217" s="28">
        <v>1959</v>
      </c>
      <c r="G217" s="28">
        <v>1969</v>
      </c>
      <c r="H217" s="24" t="s">
        <v>24</v>
      </c>
      <c r="I217" s="25">
        <v>527800</v>
      </c>
      <c r="J217" s="25">
        <v>0</v>
      </c>
      <c r="K217" s="25">
        <v>0</v>
      </c>
      <c r="L217" s="27">
        <f t="shared" si="7"/>
        <v>527800</v>
      </c>
      <c r="M217" s="28"/>
      <c r="N217" s="28"/>
      <c r="O217" s="28"/>
    </row>
    <row r="218" spans="1:15" x14ac:dyDescent="0.35">
      <c r="A218">
        <v>711</v>
      </c>
      <c r="B218" s="21">
        <v>1949</v>
      </c>
      <c r="C218" s="28" t="s">
        <v>49</v>
      </c>
      <c r="D218" s="21" t="s">
        <v>157</v>
      </c>
      <c r="E218" s="45">
        <v>3</v>
      </c>
      <c r="F218" s="28">
        <v>1959</v>
      </c>
      <c r="G218" s="28">
        <v>1969</v>
      </c>
      <c r="H218" s="24" t="s">
        <v>24</v>
      </c>
      <c r="I218" s="25">
        <v>522600</v>
      </c>
      <c r="J218" s="25">
        <v>0</v>
      </c>
      <c r="K218" s="25">
        <v>0</v>
      </c>
      <c r="L218" s="27">
        <f t="shared" si="7"/>
        <v>522600</v>
      </c>
      <c r="M218" s="28"/>
      <c r="N218" s="28"/>
      <c r="O218" s="28"/>
    </row>
    <row r="219" spans="1:15" x14ac:dyDescent="0.35">
      <c r="A219">
        <v>729</v>
      </c>
      <c r="B219" s="21">
        <v>1950</v>
      </c>
      <c r="C219" s="28" t="s">
        <v>49</v>
      </c>
      <c r="D219" s="21" t="s">
        <v>157</v>
      </c>
      <c r="E219" s="45">
        <v>3</v>
      </c>
      <c r="F219" s="28">
        <v>1959</v>
      </c>
      <c r="G219" s="28">
        <v>1969</v>
      </c>
      <c r="H219" s="24" t="s">
        <v>24</v>
      </c>
      <c r="I219" s="25">
        <v>507000</v>
      </c>
      <c r="J219" s="25">
        <v>0</v>
      </c>
      <c r="K219" s="25">
        <v>0</v>
      </c>
      <c r="L219" s="27">
        <f t="shared" si="7"/>
        <v>507000</v>
      </c>
      <c r="M219" s="28"/>
      <c r="N219" s="28"/>
      <c r="O219" s="28"/>
    </row>
    <row r="220" spans="1:15" x14ac:dyDescent="0.35">
      <c r="A220">
        <v>746</v>
      </c>
      <c r="B220" s="21">
        <v>1951</v>
      </c>
      <c r="C220" s="28" t="s">
        <v>49</v>
      </c>
      <c r="D220" s="21" t="s">
        <v>157</v>
      </c>
      <c r="E220" s="45">
        <v>3</v>
      </c>
      <c r="F220" s="28">
        <v>1959</v>
      </c>
      <c r="G220" s="28">
        <v>1969</v>
      </c>
      <c r="H220" s="24" t="s">
        <v>24</v>
      </c>
      <c r="I220" s="25">
        <v>1391250</v>
      </c>
      <c r="J220" s="25">
        <v>0</v>
      </c>
      <c r="K220" s="25">
        <v>0</v>
      </c>
      <c r="L220" s="27">
        <f t="shared" si="7"/>
        <v>1391250</v>
      </c>
      <c r="M220" s="28"/>
      <c r="N220" s="28"/>
      <c r="O220" s="28"/>
    </row>
    <row r="221" spans="1:15" x14ac:dyDescent="0.35">
      <c r="A221">
        <v>766</v>
      </c>
      <c r="B221" s="21">
        <v>1952</v>
      </c>
      <c r="C221" s="28" t="s">
        <v>49</v>
      </c>
      <c r="D221" s="21" t="s">
        <v>157</v>
      </c>
      <c r="E221" s="45">
        <v>3</v>
      </c>
      <c r="F221" s="28">
        <v>1959</v>
      </c>
      <c r="G221" s="28">
        <v>1969</v>
      </c>
      <c r="H221" s="24" t="s">
        <v>24</v>
      </c>
      <c r="I221" s="25">
        <v>1237500</v>
      </c>
      <c r="J221" s="25">
        <v>0</v>
      </c>
      <c r="K221" s="25">
        <v>0</v>
      </c>
      <c r="L221" s="27">
        <f t="shared" si="7"/>
        <v>1237500</v>
      </c>
      <c r="M221" s="28"/>
      <c r="N221" s="28"/>
      <c r="O221" s="28"/>
    </row>
    <row r="222" spans="1:15" x14ac:dyDescent="0.35">
      <c r="A222">
        <v>783</v>
      </c>
      <c r="B222" s="21">
        <v>1953</v>
      </c>
      <c r="C222" s="28" t="s">
        <v>49</v>
      </c>
      <c r="D222" s="21" t="s">
        <v>157</v>
      </c>
      <c r="E222" s="45">
        <v>3</v>
      </c>
      <c r="F222" s="28">
        <v>1959</v>
      </c>
      <c r="G222" s="28">
        <v>1969</v>
      </c>
      <c r="H222" s="24" t="s">
        <v>24</v>
      </c>
      <c r="I222" s="25">
        <v>2715000</v>
      </c>
      <c r="J222" s="25">
        <v>0</v>
      </c>
      <c r="K222" s="25">
        <v>0</v>
      </c>
      <c r="L222" s="27">
        <f t="shared" si="7"/>
        <v>2715000</v>
      </c>
      <c r="M222" s="28"/>
      <c r="N222" s="28"/>
      <c r="O222" s="28"/>
    </row>
    <row r="223" spans="1:15" x14ac:dyDescent="0.35">
      <c r="A223">
        <v>801</v>
      </c>
      <c r="B223" s="21">
        <v>1954</v>
      </c>
      <c r="C223" s="28" t="s">
        <v>49</v>
      </c>
      <c r="D223" s="21" t="s">
        <v>157</v>
      </c>
      <c r="E223" s="45">
        <v>3</v>
      </c>
      <c r="F223" s="28">
        <v>1959</v>
      </c>
      <c r="G223" s="28">
        <v>1969</v>
      </c>
      <c r="H223" s="24" t="s">
        <v>24</v>
      </c>
      <c r="I223" s="25">
        <v>2880000</v>
      </c>
      <c r="J223" s="25">
        <v>0</v>
      </c>
      <c r="K223" s="25">
        <v>0</v>
      </c>
      <c r="L223" s="27">
        <f t="shared" si="7"/>
        <v>2880000</v>
      </c>
      <c r="M223" s="28"/>
      <c r="N223" s="28"/>
      <c r="O223" s="28"/>
    </row>
    <row r="224" spans="1:15" x14ac:dyDescent="0.35">
      <c r="A224">
        <v>819</v>
      </c>
      <c r="B224" s="21">
        <v>1955</v>
      </c>
      <c r="C224" s="28" t="s">
        <v>49</v>
      </c>
      <c r="D224" s="21" t="s">
        <v>157</v>
      </c>
      <c r="E224" s="45">
        <v>3</v>
      </c>
      <c r="F224" s="28">
        <v>1959</v>
      </c>
      <c r="G224" s="28">
        <v>1969</v>
      </c>
      <c r="H224" s="24" t="s">
        <v>24</v>
      </c>
      <c r="I224" s="25">
        <v>6055000</v>
      </c>
      <c r="J224" s="25">
        <v>0</v>
      </c>
      <c r="K224" s="25">
        <v>0</v>
      </c>
      <c r="L224" s="27">
        <f t="shared" si="7"/>
        <v>6055000</v>
      </c>
      <c r="M224" s="28"/>
      <c r="N224" s="28"/>
      <c r="O224" s="28"/>
    </row>
    <row r="225" spans="1:15" x14ac:dyDescent="0.35">
      <c r="A225">
        <v>836</v>
      </c>
      <c r="B225" s="21">
        <v>1956</v>
      </c>
      <c r="C225" s="28" t="s">
        <v>49</v>
      </c>
      <c r="D225" s="21" t="s">
        <v>157</v>
      </c>
      <c r="E225" s="45">
        <v>3</v>
      </c>
      <c r="F225" s="28">
        <v>1959</v>
      </c>
      <c r="G225" s="28">
        <v>1969</v>
      </c>
      <c r="H225" s="24" t="s">
        <v>24</v>
      </c>
      <c r="I225" s="25">
        <v>5495000</v>
      </c>
      <c r="J225" s="25">
        <v>0</v>
      </c>
      <c r="K225" s="25">
        <v>0</v>
      </c>
      <c r="L225" s="27">
        <f t="shared" si="7"/>
        <v>5495000</v>
      </c>
      <c r="M225" s="28"/>
      <c r="N225" s="28"/>
      <c r="O225" s="28"/>
    </row>
    <row r="226" spans="1:15" x14ac:dyDescent="0.35">
      <c r="A226">
        <v>854</v>
      </c>
      <c r="B226" s="21">
        <v>1957</v>
      </c>
      <c r="C226" s="28" t="s">
        <v>49</v>
      </c>
      <c r="D226" s="21" t="s">
        <v>157</v>
      </c>
      <c r="E226" s="45">
        <v>3</v>
      </c>
      <c r="F226" s="28">
        <v>1959</v>
      </c>
      <c r="G226" s="28">
        <v>1969</v>
      </c>
      <c r="H226" s="24" t="s">
        <v>24</v>
      </c>
      <c r="I226" s="25">
        <v>1570000</v>
      </c>
      <c r="J226" s="25">
        <v>0</v>
      </c>
      <c r="K226" s="25">
        <v>0</v>
      </c>
      <c r="L226" s="27">
        <f t="shared" si="7"/>
        <v>1570000</v>
      </c>
      <c r="M226" s="28"/>
      <c r="N226" s="28"/>
      <c r="O226" s="28"/>
    </row>
    <row r="227" spans="1:15" x14ac:dyDescent="0.35">
      <c r="A227">
        <v>875</v>
      </c>
      <c r="B227" s="21">
        <v>1958</v>
      </c>
      <c r="C227" s="21" t="s">
        <v>49</v>
      </c>
      <c r="D227" s="21" t="s">
        <v>157</v>
      </c>
      <c r="E227" s="38">
        <v>3</v>
      </c>
      <c r="F227" s="21">
        <v>1959</v>
      </c>
      <c r="G227" s="21">
        <v>1969</v>
      </c>
      <c r="H227" s="24" t="s">
        <v>24</v>
      </c>
      <c r="I227" s="47">
        <v>1620000</v>
      </c>
      <c r="J227" s="25">
        <v>0</v>
      </c>
      <c r="K227" s="25">
        <v>0</v>
      </c>
      <c r="L227" s="27">
        <f t="shared" si="7"/>
        <v>1620000</v>
      </c>
      <c r="M227" s="28"/>
      <c r="N227" s="28"/>
      <c r="O227" s="28"/>
    </row>
    <row r="228" spans="1:15" x14ac:dyDescent="0.35">
      <c r="A228">
        <v>896</v>
      </c>
      <c r="B228" s="21">
        <v>1959</v>
      </c>
      <c r="C228" s="21" t="s">
        <v>49</v>
      </c>
      <c r="D228" s="21" t="s">
        <v>157</v>
      </c>
      <c r="E228" s="38">
        <v>3</v>
      </c>
      <c r="F228" s="21">
        <v>1959</v>
      </c>
      <c r="G228" s="21">
        <v>1969</v>
      </c>
      <c r="H228" s="24" t="s">
        <v>24</v>
      </c>
      <c r="I228" s="47">
        <v>1690000</v>
      </c>
      <c r="J228" s="25">
        <v>0</v>
      </c>
      <c r="K228" s="25">
        <v>0</v>
      </c>
      <c r="L228" s="27">
        <f t="shared" si="7"/>
        <v>1690000</v>
      </c>
      <c r="M228" s="28"/>
      <c r="N228" s="28"/>
      <c r="O228" s="28"/>
    </row>
    <row r="229" spans="1:15" ht="15" thickBot="1" x14ac:dyDescent="0.4">
      <c r="A229" s="10">
        <v>920</v>
      </c>
      <c r="B229" s="22">
        <v>1960</v>
      </c>
      <c r="C229" s="22" t="s">
        <v>49</v>
      </c>
      <c r="D229" s="22" t="s">
        <v>157</v>
      </c>
      <c r="E229" s="40">
        <v>3</v>
      </c>
      <c r="F229" s="22">
        <v>1959</v>
      </c>
      <c r="G229" s="22">
        <v>1969</v>
      </c>
      <c r="H229" s="26" t="s">
        <v>24</v>
      </c>
      <c r="I229" s="41">
        <v>1610000</v>
      </c>
      <c r="J229" s="11">
        <v>0</v>
      </c>
      <c r="K229" s="11">
        <v>0</v>
      </c>
      <c r="L229" s="12">
        <f t="shared" si="7"/>
        <v>1610000</v>
      </c>
      <c r="M229" s="28"/>
      <c r="N229" s="28"/>
      <c r="O229" s="28"/>
    </row>
    <row r="230" spans="1:15" x14ac:dyDescent="0.35">
      <c r="A230">
        <v>745</v>
      </c>
      <c r="B230" s="21">
        <v>1951</v>
      </c>
      <c r="C230" s="28" t="s">
        <v>49</v>
      </c>
      <c r="D230" s="21" t="s">
        <v>157</v>
      </c>
      <c r="E230" s="45">
        <v>3</v>
      </c>
      <c r="F230" s="28">
        <v>1966</v>
      </c>
      <c r="G230" s="28">
        <v>1968</v>
      </c>
      <c r="H230" s="24" t="s">
        <v>24</v>
      </c>
      <c r="I230" s="25">
        <v>3272500</v>
      </c>
      <c r="J230" s="25">
        <v>0</v>
      </c>
      <c r="K230" s="25">
        <v>0</v>
      </c>
      <c r="L230" s="27">
        <f t="shared" si="7"/>
        <v>3272500</v>
      </c>
      <c r="M230" s="28"/>
      <c r="N230" s="28"/>
      <c r="O230" s="28"/>
    </row>
    <row r="231" spans="1:15" x14ac:dyDescent="0.35">
      <c r="A231">
        <v>765</v>
      </c>
      <c r="B231" s="21">
        <v>1952</v>
      </c>
      <c r="C231" s="28" t="s">
        <v>49</v>
      </c>
      <c r="D231" s="21" t="s">
        <v>157</v>
      </c>
      <c r="E231" s="45">
        <v>3</v>
      </c>
      <c r="F231" s="28">
        <v>1966</v>
      </c>
      <c r="G231" s="28">
        <v>1968</v>
      </c>
      <c r="H231" s="24" t="s">
        <v>24</v>
      </c>
      <c r="I231" s="25">
        <v>2887500</v>
      </c>
      <c r="J231" s="25">
        <v>0</v>
      </c>
      <c r="K231" s="25">
        <v>0</v>
      </c>
      <c r="L231" s="27">
        <f t="shared" si="7"/>
        <v>2887500</v>
      </c>
      <c r="M231" s="28"/>
      <c r="N231" s="28"/>
      <c r="O231" s="28"/>
    </row>
    <row r="232" spans="1:15" x14ac:dyDescent="0.35">
      <c r="A232">
        <v>782</v>
      </c>
      <c r="B232" s="21">
        <v>1953</v>
      </c>
      <c r="C232" s="28" t="s">
        <v>49</v>
      </c>
      <c r="D232" s="21" t="s">
        <v>157</v>
      </c>
      <c r="E232" s="45">
        <v>3</v>
      </c>
      <c r="F232" s="28">
        <v>1966</v>
      </c>
      <c r="G232" s="28">
        <v>1968</v>
      </c>
      <c r="H232" s="24" t="s">
        <v>24</v>
      </c>
      <c r="I232" s="25">
        <v>3202500</v>
      </c>
      <c r="J232" s="25">
        <v>0</v>
      </c>
      <c r="K232" s="25">
        <v>0</v>
      </c>
      <c r="L232" s="27">
        <f t="shared" si="7"/>
        <v>3202500</v>
      </c>
      <c r="M232" s="28"/>
      <c r="N232" s="28"/>
      <c r="O232" s="28"/>
    </row>
    <row r="233" spans="1:15" x14ac:dyDescent="0.35">
      <c r="A233">
        <v>800</v>
      </c>
      <c r="B233" s="21">
        <v>1954</v>
      </c>
      <c r="C233" s="28" t="s">
        <v>49</v>
      </c>
      <c r="D233" s="21" t="s">
        <v>157</v>
      </c>
      <c r="E233" s="45">
        <v>3</v>
      </c>
      <c r="F233" s="28">
        <v>1966</v>
      </c>
      <c r="G233" s="28">
        <v>1968</v>
      </c>
      <c r="H233" s="24" t="s">
        <v>24</v>
      </c>
      <c r="I233" s="25">
        <v>3377500</v>
      </c>
      <c r="J233" s="25">
        <v>0</v>
      </c>
      <c r="K233" s="25">
        <v>0</v>
      </c>
      <c r="L233" s="27">
        <f t="shared" si="7"/>
        <v>3377500</v>
      </c>
      <c r="M233" s="28"/>
      <c r="N233" s="28"/>
      <c r="O233" s="28"/>
    </row>
    <row r="234" spans="1:15" x14ac:dyDescent="0.35">
      <c r="A234">
        <v>818</v>
      </c>
      <c r="B234" s="21">
        <v>1955</v>
      </c>
      <c r="C234" s="28" t="s">
        <v>49</v>
      </c>
      <c r="D234" s="21" t="s">
        <v>157</v>
      </c>
      <c r="E234" s="45">
        <v>3</v>
      </c>
      <c r="F234" s="28">
        <v>1966</v>
      </c>
      <c r="G234" s="28">
        <v>1968</v>
      </c>
      <c r="H234" s="24" t="s">
        <v>24</v>
      </c>
      <c r="I234" s="25">
        <v>3027500</v>
      </c>
      <c r="J234" s="25">
        <v>0</v>
      </c>
      <c r="K234" s="25">
        <v>0</v>
      </c>
      <c r="L234" s="27">
        <f t="shared" si="7"/>
        <v>3027500</v>
      </c>
      <c r="M234" s="28"/>
      <c r="N234" s="28"/>
      <c r="O234" s="28"/>
    </row>
    <row r="235" spans="1:15" x14ac:dyDescent="0.35">
      <c r="A235">
        <v>835</v>
      </c>
      <c r="B235" s="21">
        <v>1956</v>
      </c>
      <c r="C235" s="28" t="s">
        <v>49</v>
      </c>
      <c r="D235" s="21" t="s">
        <v>157</v>
      </c>
      <c r="E235" s="45">
        <v>3</v>
      </c>
      <c r="F235" s="28">
        <v>1966</v>
      </c>
      <c r="G235" s="28">
        <v>1968</v>
      </c>
      <c r="H235" s="24" t="s">
        <v>24</v>
      </c>
      <c r="I235" s="25">
        <v>2747500</v>
      </c>
      <c r="J235" s="25">
        <v>0</v>
      </c>
      <c r="K235" s="25">
        <v>0</v>
      </c>
      <c r="L235" s="27">
        <f t="shared" si="7"/>
        <v>2747500</v>
      </c>
      <c r="M235" s="28"/>
      <c r="N235" s="28"/>
      <c r="O235" s="28"/>
    </row>
    <row r="236" spans="1:15" x14ac:dyDescent="0.35">
      <c r="A236">
        <v>853</v>
      </c>
      <c r="B236" s="21">
        <v>1957</v>
      </c>
      <c r="C236" s="28" t="s">
        <v>49</v>
      </c>
      <c r="D236" s="21" t="s">
        <v>157</v>
      </c>
      <c r="E236" s="45">
        <v>3</v>
      </c>
      <c r="F236" s="28">
        <v>1966</v>
      </c>
      <c r="G236" s="28">
        <v>1968</v>
      </c>
      <c r="H236" s="24" t="s">
        <v>24</v>
      </c>
      <c r="I236" s="25">
        <v>2782500</v>
      </c>
      <c r="J236" s="25">
        <v>0</v>
      </c>
      <c r="K236" s="25">
        <v>0</v>
      </c>
      <c r="L236" s="27">
        <f t="shared" si="7"/>
        <v>2782500</v>
      </c>
      <c r="M236" s="28"/>
      <c r="N236" s="28"/>
      <c r="O236" s="28"/>
    </row>
    <row r="237" spans="1:15" x14ac:dyDescent="0.35">
      <c r="A237">
        <v>874</v>
      </c>
      <c r="B237" s="21">
        <v>1958</v>
      </c>
      <c r="C237" s="21" t="s">
        <v>49</v>
      </c>
      <c r="D237" s="21" t="s">
        <v>157</v>
      </c>
      <c r="E237" s="38">
        <v>3</v>
      </c>
      <c r="F237" s="21">
        <v>1966</v>
      </c>
      <c r="G237" s="21">
        <v>1968</v>
      </c>
      <c r="H237" s="24" t="s">
        <v>24</v>
      </c>
      <c r="I237" s="47">
        <v>2870000</v>
      </c>
      <c r="J237" s="25">
        <v>0</v>
      </c>
      <c r="K237" s="25">
        <v>0</v>
      </c>
      <c r="L237" s="27">
        <f t="shared" si="7"/>
        <v>2870000</v>
      </c>
      <c r="M237" s="28"/>
      <c r="N237" s="28"/>
      <c r="O237" s="28"/>
    </row>
    <row r="238" spans="1:15" x14ac:dyDescent="0.35">
      <c r="A238">
        <v>895</v>
      </c>
      <c r="B238" s="21">
        <v>1959</v>
      </c>
      <c r="C238" s="21" t="s">
        <v>16</v>
      </c>
      <c r="D238" s="21" t="s">
        <v>157</v>
      </c>
      <c r="E238" s="38">
        <v>3</v>
      </c>
      <c r="F238" s="21">
        <v>1966</v>
      </c>
      <c r="G238" s="21">
        <v>1968</v>
      </c>
      <c r="H238" s="24" t="s">
        <v>24</v>
      </c>
      <c r="I238" s="47">
        <v>2975000</v>
      </c>
      <c r="J238" s="25">
        <v>0</v>
      </c>
      <c r="K238" s="25">
        <v>0</v>
      </c>
      <c r="L238" s="27">
        <f t="shared" si="7"/>
        <v>2975000</v>
      </c>
      <c r="M238" s="28"/>
      <c r="N238" s="28"/>
      <c r="O238" s="28"/>
    </row>
    <row r="239" spans="1:15" x14ac:dyDescent="0.35">
      <c r="A239">
        <v>919</v>
      </c>
      <c r="B239" s="21">
        <v>1960</v>
      </c>
      <c r="C239" s="21" t="s">
        <v>16</v>
      </c>
      <c r="D239" s="21" t="s">
        <v>157</v>
      </c>
      <c r="E239" s="38">
        <v>3</v>
      </c>
      <c r="F239" s="21">
        <v>1966</v>
      </c>
      <c r="G239" s="21">
        <v>1968</v>
      </c>
      <c r="H239" s="24" t="s">
        <v>24</v>
      </c>
      <c r="I239" s="47">
        <v>2835000</v>
      </c>
      <c r="J239" s="25">
        <v>0</v>
      </c>
      <c r="K239" s="25">
        <v>0</v>
      </c>
      <c r="L239" s="27">
        <f t="shared" si="7"/>
        <v>2835000</v>
      </c>
      <c r="M239" s="28"/>
      <c r="N239" s="28"/>
      <c r="O239" s="28"/>
    </row>
    <row r="240" spans="1:15" x14ac:dyDescent="0.35">
      <c r="A240">
        <v>946</v>
      </c>
      <c r="B240" s="21">
        <v>1961</v>
      </c>
      <c r="C240" s="21" t="s">
        <v>16</v>
      </c>
      <c r="D240" s="21" t="s">
        <v>157</v>
      </c>
      <c r="E240" s="38">
        <v>3</v>
      </c>
      <c r="F240" s="21">
        <v>1966</v>
      </c>
      <c r="G240" s="21">
        <v>1968</v>
      </c>
      <c r="H240" s="24" t="s">
        <v>24</v>
      </c>
      <c r="I240" s="47">
        <v>2852500</v>
      </c>
      <c r="J240" s="25">
        <v>0</v>
      </c>
      <c r="K240" s="25">
        <v>0</v>
      </c>
      <c r="L240" s="27">
        <f t="shared" si="7"/>
        <v>2852500</v>
      </c>
      <c r="M240" s="28"/>
      <c r="N240" s="28"/>
      <c r="O240" s="28"/>
    </row>
    <row r="241" spans="1:15" x14ac:dyDescent="0.35">
      <c r="A241">
        <v>970</v>
      </c>
      <c r="B241" s="21">
        <v>1962</v>
      </c>
      <c r="C241" s="28" t="s">
        <v>16</v>
      </c>
      <c r="D241" s="21" t="s">
        <v>157</v>
      </c>
      <c r="E241" s="45">
        <v>3</v>
      </c>
      <c r="F241" s="28">
        <v>1966</v>
      </c>
      <c r="G241" s="28">
        <v>1968</v>
      </c>
      <c r="H241" s="24" t="s">
        <v>24</v>
      </c>
      <c r="I241" s="25">
        <v>3027500</v>
      </c>
      <c r="J241" s="25">
        <v>0</v>
      </c>
      <c r="K241" s="25">
        <v>0</v>
      </c>
      <c r="L241" s="27">
        <f>I241+J241/20+K241/2000</f>
        <v>3027500</v>
      </c>
      <c r="M241" s="28"/>
      <c r="N241" s="28"/>
      <c r="O241" s="28"/>
    </row>
    <row r="242" spans="1:15" ht="15" thickBot="1" x14ac:dyDescent="0.4">
      <c r="A242" s="10">
        <v>994</v>
      </c>
      <c r="B242" s="22">
        <v>1963</v>
      </c>
      <c r="C242" s="22" t="s">
        <v>80</v>
      </c>
      <c r="D242" s="22" t="s">
        <v>157</v>
      </c>
      <c r="E242" s="40">
        <v>3</v>
      </c>
      <c r="F242" s="22">
        <v>1966</v>
      </c>
      <c r="G242" s="22">
        <v>1968</v>
      </c>
      <c r="H242" s="26" t="s">
        <v>24</v>
      </c>
      <c r="I242" s="41">
        <v>3237500</v>
      </c>
      <c r="J242" s="11">
        <v>0</v>
      </c>
      <c r="K242" s="11">
        <v>0</v>
      </c>
      <c r="L242" s="12">
        <f>I242+J242/20+K242/2000</f>
        <v>3237500</v>
      </c>
      <c r="M242" s="28"/>
      <c r="N242" s="28"/>
      <c r="O242" s="28"/>
    </row>
    <row r="243" spans="1:15" x14ac:dyDescent="0.35">
      <c r="A243">
        <v>405</v>
      </c>
      <c r="B243" s="21">
        <v>1938</v>
      </c>
      <c r="C243" s="21" t="s">
        <v>18</v>
      </c>
      <c r="D243" s="21" t="s">
        <v>155</v>
      </c>
      <c r="E243" s="45">
        <v>3</v>
      </c>
      <c r="F243" s="21">
        <v>1949</v>
      </c>
      <c r="G243" s="28"/>
      <c r="H243" s="24" t="s">
        <v>24</v>
      </c>
      <c r="I243" s="25">
        <v>9900</v>
      </c>
      <c r="J243" s="25">
        <v>0</v>
      </c>
      <c r="K243" s="25">
        <v>0</v>
      </c>
      <c r="L243" s="27">
        <f t="shared" ref="L243:L274" si="8">I243+J243/20+K243/240</f>
        <v>9900</v>
      </c>
      <c r="M243" s="28"/>
      <c r="N243" s="28"/>
      <c r="O243" s="28"/>
    </row>
    <row r="244" spans="1:15" x14ac:dyDescent="0.35">
      <c r="A244">
        <v>434</v>
      </c>
      <c r="B244" s="21">
        <v>1939</v>
      </c>
      <c r="C244" s="21" t="s">
        <v>18</v>
      </c>
      <c r="D244" s="21" t="s">
        <v>155</v>
      </c>
      <c r="E244" s="45">
        <v>3</v>
      </c>
      <c r="F244" s="21">
        <v>1949</v>
      </c>
      <c r="G244" s="28"/>
      <c r="H244" s="24" t="s">
        <v>24</v>
      </c>
      <c r="I244" s="25">
        <v>9500</v>
      </c>
      <c r="J244" s="25">
        <v>0</v>
      </c>
      <c r="K244" s="25">
        <v>0</v>
      </c>
      <c r="L244" s="27">
        <f t="shared" si="8"/>
        <v>9500</v>
      </c>
      <c r="M244" s="28"/>
      <c r="N244" s="28"/>
      <c r="O244" s="28"/>
    </row>
    <row r="245" spans="1:15" x14ac:dyDescent="0.35">
      <c r="A245">
        <v>464</v>
      </c>
      <c r="B245" s="21">
        <v>1940</v>
      </c>
      <c r="C245" s="21" t="s">
        <v>18</v>
      </c>
      <c r="D245" s="21" t="s">
        <v>155</v>
      </c>
      <c r="E245" s="45">
        <v>3</v>
      </c>
      <c r="F245" s="28">
        <v>1949</v>
      </c>
      <c r="G245" s="28"/>
      <c r="H245" s="24" t="s">
        <v>24</v>
      </c>
      <c r="I245" s="25">
        <v>9600</v>
      </c>
      <c r="J245" s="25">
        <v>0</v>
      </c>
      <c r="K245" s="25">
        <v>0</v>
      </c>
      <c r="L245" s="27">
        <f t="shared" si="8"/>
        <v>9600</v>
      </c>
      <c r="M245" s="28"/>
      <c r="N245" s="28"/>
      <c r="O245" s="28"/>
    </row>
    <row r="246" spans="1:15" x14ac:dyDescent="0.35">
      <c r="A246">
        <v>496</v>
      </c>
      <c r="B246" s="21">
        <v>1941</v>
      </c>
      <c r="C246" s="21" t="s">
        <v>18</v>
      </c>
      <c r="D246" s="21" t="s">
        <v>155</v>
      </c>
      <c r="E246" s="45">
        <v>3</v>
      </c>
      <c r="F246" s="28">
        <v>1949</v>
      </c>
      <c r="G246" s="28"/>
      <c r="H246" s="24" t="s">
        <v>24</v>
      </c>
      <c r="I246" s="25">
        <v>10000</v>
      </c>
      <c r="J246" s="25">
        <v>0</v>
      </c>
      <c r="K246" s="25">
        <v>0</v>
      </c>
      <c r="L246" s="27">
        <f t="shared" si="8"/>
        <v>10000</v>
      </c>
      <c r="M246" s="28"/>
      <c r="N246" s="28"/>
      <c r="O246" s="28"/>
    </row>
    <row r="247" spans="1:15" x14ac:dyDescent="0.35">
      <c r="A247">
        <v>529</v>
      </c>
      <c r="B247" s="21">
        <v>1942</v>
      </c>
      <c r="C247" s="21" t="s">
        <v>18</v>
      </c>
      <c r="D247" s="21" t="s">
        <v>155</v>
      </c>
      <c r="E247" s="45">
        <v>3</v>
      </c>
      <c r="F247" s="28">
        <v>1949</v>
      </c>
      <c r="G247" s="28"/>
      <c r="H247" s="24" t="s">
        <v>24</v>
      </c>
      <c r="I247" s="25">
        <v>9900</v>
      </c>
      <c r="J247" s="25">
        <v>0</v>
      </c>
      <c r="K247" s="25">
        <v>0</v>
      </c>
      <c r="L247" s="27">
        <f t="shared" si="8"/>
        <v>9900</v>
      </c>
      <c r="M247" s="28"/>
      <c r="N247" s="28"/>
      <c r="O247" s="28"/>
    </row>
    <row r="248" spans="1:15" x14ac:dyDescent="0.35">
      <c r="A248">
        <v>560</v>
      </c>
      <c r="B248" s="21">
        <v>1943</v>
      </c>
      <c r="C248" s="21" t="s">
        <v>18</v>
      </c>
      <c r="D248" s="21" t="s">
        <v>155</v>
      </c>
      <c r="E248" s="45">
        <v>3</v>
      </c>
      <c r="F248" s="28">
        <v>1949</v>
      </c>
      <c r="G248" s="28"/>
      <c r="H248" s="24" t="s">
        <v>24</v>
      </c>
      <c r="I248" s="25">
        <v>10000</v>
      </c>
      <c r="J248" s="25">
        <v>0</v>
      </c>
      <c r="K248" s="25">
        <v>0</v>
      </c>
      <c r="L248" s="27">
        <f t="shared" si="8"/>
        <v>10000</v>
      </c>
      <c r="M248" s="28"/>
      <c r="N248" s="28"/>
      <c r="O248" s="28"/>
    </row>
    <row r="249" spans="1:15" x14ac:dyDescent="0.35">
      <c r="A249">
        <v>587</v>
      </c>
      <c r="B249" s="28">
        <v>1944</v>
      </c>
      <c r="C249" s="21" t="s">
        <v>18</v>
      </c>
      <c r="D249" s="21" t="s">
        <v>155</v>
      </c>
      <c r="E249" s="45">
        <v>3</v>
      </c>
      <c r="F249" s="28">
        <v>1949</v>
      </c>
      <c r="G249" s="28"/>
      <c r="H249" s="24" t="s">
        <v>24</v>
      </c>
      <c r="I249" s="25">
        <v>10000</v>
      </c>
      <c r="J249" s="25">
        <v>0</v>
      </c>
      <c r="K249" s="25">
        <v>0</v>
      </c>
      <c r="L249" s="27">
        <f t="shared" si="8"/>
        <v>10000</v>
      </c>
      <c r="M249" s="28"/>
      <c r="N249" s="28"/>
      <c r="O249" s="28"/>
    </row>
    <row r="250" spans="1:15" x14ac:dyDescent="0.35">
      <c r="A250">
        <v>614</v>
      </c>
      <c r="B250" s="21">
        <v>1945</v>
      </c>
      <c r="C250" s="21" t="s">
        <v>18</v>
      </c>
      <c r="D250" s="21" t="s">
        <v>155</v>
      </c>
      <c r="E250" s="45">
        <v>3</v>
      </c>
      <c r="F250" s="28">
        <v>1949</v>
      </c>
      <c r="G250" s="28"/>
      <c r="H250" s="24" t="s">
        <v>24</v>
      </c>
      <c r="I250" s="25">
        <v>10150</v>
      </c>
      <c r="J250" s="25">
        <v>0</v>
      </c>
      <c r="K250" s="25">
        <v>0</v>
      </c>
      <c r="L250" s="27">
        <f t="shared" si="8"/>
        <v>10150</v>
      </c>
      <c r="M250" s="28"/>
      <c r="N250" s="28"/>
      <c r="O250" s="28"/>
    </row>
    <row r="251" spans="1:15" x14ac:dyDescent="0.35">
      <c r="A251">
        <v>639</v>
      </c>
      <c r="B251" s="21">
        <v>1946</v>
      </c>
      <c r="C251" s="21" t="s">
        <v>18</v>
      </c>
      <c r="D251" s="21" t="s">
        <v>155</v>
      </c>
      <c r="E251" s="45">
        <v>3</v>
      </c>
      <c r="F251" s="28">
        <v>1949</v>
      </c>
      <c r="G251" s="28"/>
      <c r="H251" s="24" t="s">
        <v>24</v>
      </c>
      <c r="I251" s="25">
        <v>10137</v>
      </c>
      <c r="J251" s="25">
        <v>10</v>
      </c>
      <c r="K251" s="25">
        <v>0</v>
      </c>
      <c r="L251" s="27">
        <f t="shared" si="8"/>
        <v>10137.5</v>
      </c>
      <c r="M251" s="28"/>
      <c r="N251" s="28"/>
      <c r="O251" s="28"/>
    </row>
    <row r="252" spans="1:15" x14ac:dyDescent="0.35">
      <c r="A252">
        <v>659</v>
      </c>
      <c r="B252" s="21">
        <v>1947</v>
      </c>
      <c r="C252" s="21" t="s">
        <v>18</v>
      </c>
      <c r="D252" s="21" t="s">
        <v>155</v>
      </c>
      <c r="E252" s="45">
        <v>3</v>
      </c>
      <c r="F252" s="28">
        <v>1949</v>
      </c>
      <c r="G252" s="28"/>
      <c r="H252" s="24" t="s">
        <v>24</v>
      </c>
      <c r="I252" s="25">
        <v>10200</v>
      </c>
      <c r="J252" s="25">
        <v>0</v>
      </c>
      <c r="K252" s="25">
        <v>0</v>
      </c>
      <c r="L252" s="27">
        <f t="shared" si="8"/>
        <v>10200</v>
      </c>
      <c r="M252" s="28"/>
      <c r="N252" s="28"/>
      <c r="O252" s="28"/>
    </row>
    <row r="253" spans="1:15" ht="15" thickBot="1" x14ac:dyDescent="0.4">
      <c r="A253" s="10">
        <v>679</v>
      </c>
      <c r="B253" s="22">
        <v>1948</v>
      </c>
      <c r="C253" s="22" t="s">
        <v>18</v>
      </c>
      <c r="D253" s="22" t="s">
        <v>155</v>
      </c>
      <c r="E253" s="18">
        <v>3</v>
      </c>
      <c r="F253" s="10">
        <v>1949</v>
      </c>
      <c r="G253" s="10"/>
      <c r="H253" s="26" t="s">
        <v>24</v>
      </c>
      <c r="I253" s="11">
        <v>10162</v>
      </c>
      <c r="J253" s="11">
        <v>10</v>
      </c>
      <c r="K253" s="11">
        <v>0</v>
      </c>
      <c r="L253" s="12">
        <f t="shared" si="8"/>
        <v>10162.5</v>
      </c>
      <c r="M253" s="28"/>
      <c r="N253" s="28"/>
      <c r="O253" s="28"/>
    </row>
    <row r="254" spans="1:15" x14ac:dyDescent="0.35">
      <c r="A254">
        <v>140</v>
      </c>
      <c r="B254" s="21">
        <v>1929</v>
      </c>
      <c r="C254" s="28" t="s">
        <v>34</v>
      </c>
      <c r="D254" s="64" t="s">
        <v>155</v>
      </c>
      <c r="E254" s="45">
        <v>3</v>
      </c>
      <c r="F254" s="28">
        <v>1929</v>
      </c>
      <c r="G254" s="28">
        <v>1949</v>
      </c>
      <c r="H254" s="24" t="s">
        <v>24</v>
      </c>
      <c r="I254" s="25">
        <v>2220</v>
      </c>
      <c r="J254" s="25">
        <v>0</v>
      </c>
      <c r="K254" s="25">
        <v>0</v>
      </c>
      <c r="L254" s="27">
        <f t="shared" si="8"/>
        <v>2220</v>
      </c>
      <c r="M254" s="28"/>
      <c r="N254" s="28"/>
      <c r="O254" s="28"/>
    </row>
    <row r="255" spans="1:15" x14ac:dyDescent="0.35">
      <c r="A255">
        <v>180</v>
      </c>
      <c r="B255" s="21">
        <v>1930</v>
      </c>
      <c r="C255" s="28" t="s">
        <v>34</v>
      </c>
      <c r="D255" s="64" t="s">
        <v>155</v>
      </c>
      <c r="E255" s="45">
        <v>3</v>
      </c>
      <c r="F255" s="28">
        <v>1929</v>
      </c>
      <c r="G255" s="28">
        <v>1949</v>
      </c>
      <c r="H255" s="24" t="s">
        <v>24</v>
      </c>
      <c r="I255" s="25">
        <v>2280</v>
      </c>
      <c r="J255" s="25">
        <v>0</v>
      </c>
      <c r="K255" s="25">
        <v>0</v>
      </c>
      <c r="L255" s="27">
        <f t="shared" si="8"/>
        <v>2280</v>
      </c>
      <c r="M255" s="28"/>
      <c r="N255" s="28"/>
      <c r="O255" s="28"/>
    </row>
    <row r="256" spans="1:15" x14ac:dyDescent="0.35">
      <c r="A256">
        <v>212</v>
      </c>
      <c r="B256" s="21">
        <v>1931</v>
      </c>
      <c r="C256" s="28" t="s">
        <v>34</v>
      </c>
      <c r="D256" s="64" t="s">
        <v>155</v>
      </c>
      <c r="E256" s="45">
        <v>3</v>
      </c>
      <c r="F256" s="28">
        <v>1929</v>
      </c>
      <c r="G256" s="28">
        <v>1949</v>
      </c>
      <c r="H256" s="24" t="s">
        <v>24</v>
      </c>
      <c r="I256" s="25">
        <v>2400</v>
      </c>
      <c r="J256" s="25">
        <v>0</v>
      </c>
      <c r="K256" s="25">
        <v>0</v>
      </c>
      <c r="L256" s="27">
        <f t="shared" si="8"/>
        <v>2400</v>
      </c>
      <c r="M256" s="28"/>
      <c r="N256" s="28"/>
      <c r="O256" s="28"/>
    </row>
    <row r="257" spans="1:15" x14ac:dyDescent="0.35">
      <c r="A257">
        <v>238</v>
      </c>
      <c r="B257" s="21">
        <v>1932</v>
      </c>
      <c r="C257" s="28" t="s">
        <v>34</v>
      </c>
      <c r="D257" s="64" t="s">
        <v>155</v>
      </c>
      <c r="E257" s="45">
        <v>3</v>
      </c>
      <c r="F257" s="28">
        <v>1929</v>
      </c>
      <c r="G257" s="28">
        <v>1949</v>
      </c>
      <c r="H257" s="24" t="s">
        <v>24</v>
      </c>
      <c r="I257" s="25">
        <v>2340</v>
      </c>
      <c r="J257" s="25">
        <v>0</v>
      </c>
      <c r="K257" s="25">
        <v>0</v>
      </c>
      <c r="L257" s="27">
        <f t="shared" si="8"/>
        <v>2340</v>
      </c>
      <c r="M257" s="28"/>
      <c r="N257" s="28"/>
      <c r="O257" s="28"/>
    </row>
    <row r="258" spans="1:15" x14ac:dyDescent="0.35">
      <c r="A258">
        <v>261</v>
      </c>
      <c r="B258" s="21">
        <v>1933</v>
      </c>
      <c r="C258" s="28" t="s">
        <v>34</v>
      </c>
      <c r="D258" s="64" t="s">
        <v>155</v>
      </c>
      <c r="E258" s="45">
        <v>3</v>
      </c>
      <c r="F258" s="28">
        <v>1929</v>
      </c>
      <c r="G258" s="28">
        <v>1949</v>
      </c>
      <c r="H258" s="24" t="s">
        <v>24</v>
      </c>
      <c r="I258" s="25">
        <v>2820</v>
      </c>
      <c r="J258" s="25">
        <v>0</v>
      </c>
      <c r="K258" s="25">
        <v>0</v>
      </c>
      <c r="L258" s="27">
        <f t="shared" si="8"/>
        <v>2820</v>
      </c>
      <c r="M258" s="28"/>
      <c r="N258" s="28"/>
      <c r="O258" s="28"/>
    </row>
    <row r="259" spans="1:15" x14ac:dyDescent="0.35">
      <c r="A259">
        <v>296</v>
      </c>
      <c r="B259" s="21">
        <v>1934</v>
      </c>
      <c r="C259" s="21" t="s">
        <v>34</v>
      </c>
      <c r="D259" s="64" t="s">
        <v>155</v>
      </c>
      <c r="E259" s="45">
        <v>3</v>
      </c>
      <c r="F259" s="21">
        <v>1929</v>
      </c>
      <c r="G259" s="21">
        <v>1949</v>
      </c>
      <c r="H259" s="24" t="s">
        <v>24</v>
      </c>
      <c r="I259" s="25">
        <v>2940</v>
      </c>
      <c r="J259" s="25">
        <v>0</v>
      </c>
      <c r="K259" s="25">
        <v>0</v>
      </c>
      <c r="L259" s="27">
        <f t="shared" si="8"/>
        <v>2940</v>
      </c>
      <c r="M259" s="28"/>
      <c r="N259" s="28"/>
      <c r="O259" s="28"/>
    </row>
    <row r="260" spans="1:15" x14ac:dyDescent="0.35">
      <c r="A260">
        <v>324</v>
      </c>
      <c r="B260" s="21">
        <v>1935</v>
      </c>
      <c r="C260" s="21" t="s">
        <v>34</v>
      </c>
      <c r="D260" s="64" t="s">
        <v>155</v>
      </c>
      <c r="E260" s="45">
        <v>3</v>
      </c>
      <c r="F260" s="21">
        <v>1929</v>
      </c>
      <c r="G260" s="21">
        <v>1949</v>
      </c>
      <c r="H260" s="24" t="s">
        <v>24</v>
      </c>
      <c r="I260" s="25">
        <v>3000</v>
      </c>
      <c r="J260" s="25">
        <v>0</v>
      </c>
      <c r="K260" s="25">
        <v>0</v>
      </c>
      <c r="L260" s="27">
        <f t="shared" si="8"/>
        <v>3000</v>
      </c>
      <c r="M260" s="28"/>
      <c r="N260" s="28"/>
      <c r="O260" s="28"/>
    </row>
    <row r="261" spans="1:15" x14ac:dyDescent="0.35">
      <c r="A261">
        <v>345</v>
      </c>
      <c r="B261" s="21">
        <v>1936</v>
      </c>
      <c r="C261" s="21" t="s">
        <v>34</v>
      </c>
      <c r="D261" s="64" t="s">
        <v>155</v>
      </c>
      <c r="E261" s="45">
        <v>3</v>
      </c>
      <c r="F261" s="21">
        <v>1929</v>
      </c>
      <c r="G261" s="21">
        <v>1949</v>
      </c>
      <c r="H261" s="24" t="s">
        <v>24</v>
      </c>
      <c r="I261" s="25">
        <v>3030</v>
      </c>
      <c r="J261" s="25">
        <v>0</v>
      </c>
      <c r="K261" s="25">
        <v>0</v>
      </c>
      <c r="L261" s="27">
        <f t="shared" si="8"/>
        <v>3030</v>
      </c>
      <c r="M261" s="28"/>
      <c r="N261" s="28"/>
      <c r="O261" s="28"/>
    </row>
    <row r="262" spans="1:15" x14ac:dyDescent="0.35">
      <c r="A262">
        <v>373</v>
      </c>
      <c r="B262" s="21">
        <v>1937</v>
      </c>
      <c r="C262" s="21" t="s">
        <v>34</v>
      </c>
      <c r="D262" s="64" t="s">
        <v>155</v>
      </c>
      <c r="E262" s="45">
        <v>3</v>
      </c>
      <c r="F262" s="21">
        <v>1929</v>
      </c>
      <c r="G262" s="21">
        <v>1949</v>
      </c>
      <c r="H262" s="24" t="s">
        <v>24</v>
      </c>
      <c r="I262" s="25">
        <v>2970</v>
      </c>
      <c r="J262" s="25">
        <v>0</v>
      </c>
      <c r="K262" s="25">
        <v>0</v>
      </c>
      <c r="L262" s="27">
        <f t="shared" si="8"/>
        <v>2970</v>
      </c>
      <c r="M262" s="28"/>
      <c r="N262" s="28"/>
      <c r="O262" s="28"/>
    </row>
    <row r="263" spans="1:15" x14ac:dyDescent="0.35">
      <c r="A263">
        <v>404</v>
      </c>
      <c r="B263" s="21">
        <v>1938</v>
      </c>
      <c r="C263" s="21" t="s">
        <v>34</v>
      </c>
      <c r="D263" s="64" t="s">
        <v>155</v>
      </c>
      <c r="E263" s="45">
        <v>3</v>
      </c>
      <c r="F263" s="21">
        <v>1929</v>
      </c>
      <c r="G263" s="21">
        <v>1949</v>
      </c>
      <c r="H263" s="24" t="s">
        <v>24</v>
      </c>
      <c r="I263" s="25">
        <v>3000</v>
      </c>
      <c r="J263" s="25">
        <v>0</v>
      </c>
      <c r="K263" s="25">
        <v>0</v>
      </c>
      <c r="L263" s="27">
        <f t="shared" si="8"/>
        <v>3000</v>
      </c>
      <c r="M263" s="28"/>
      <c r="N263" s="28"/>
      <c r="O263" s="28"/>
    </row>
    <row r="264" spans="1:15" x14ac:dyDescent="0.35">
      <c r="A264">
        <v>433</v>
      </c>
      <c r="B264" s="21">
        <v>1939</v>
      </c>
      <c r="C264" s="21" t="s">
        <v>34</v>
      </c>
      <c r="D264" s="64" t="s">
        <v>155</v>
      </c>
      <c r="E264" s="45">
        <v>3</v>
      </c>
      <c r="F264" s="21">
        <v>1929</v>
      </c>
      <c r="G264" s="21">
        <v>1949</v>
      </c>
      <c r="H264" s="24" t="s">
        <v>24</v>
      </c>
      <c r="I264" s="25">
        <v>17190</v>
      </c>
      <c r="J264" s="25">
        <v>0</v>
      </c>
      <c r="K264" s="25">
        <v>0</v>
      </c>
      <c r="L264" s="27">
        <f t="shared" si="8"/>
        <v>17190</v>
      </c>
      <c r="M264" s="28"/>
      <c r="N264" s="28"/>
      <c r="O264" s="28"/>
    </row>
    <row r="265" spans="1:15" x14ac:dyDescent="0.35">
      <c r="A265">
        <v>463</v>
      </c>
      <c r="B265" s="21">
        <v>1940</v>
      </c>
      <c r="C265" s="21" t="s">
        <v>34</v>
      </c>
      <c r="D265" s="64" t="s">
        <v>155</v>
      </c>
      <c r="E265" s="45">
        <v>3</v>
      </c>
      <c r="F265" s="28">
        <v>1929</v>
      </c>
      <c r="G265" s="28">
        <v>1949</v>
      </c>
      <c r="H265" s="24" t="s">
        <v>24</v>
      </c>
      <c r="I265" s="25">
        <v>17280</v>
      </c>
      <c r="J265" s="25">
        <v>0</v>
      </c>
      <c r="K265" s="25">
        <v>0</v>
      </c>
      <c r="L265" s="27">
        <f t="shared" si="8"/>
        <v>17280</v>
      </c>
      <c r="M265" s="28"/>
      <c r="N265" s="28"/>
      <c r="O265" s="28"/>
    </row>
    <row r="266" spans="1:15" x14ac:dyDescent="0.35">
      <c r="A266">
        <v>495</v>
      </c>
      <c r="B266" s="21">
        <v>1941</v>
      </c>
      <c r="C266" s="21" t="s">
        <v>34</v>
      </c>
      <c r="D266" s="64" t="s">
        <v>155</v>
      </c>
      <c r="E266" s="45">
        <v>3</v>
      </c>
      <c r="F266" s="28">
        <v>1929</v>
      </c>
      <c r="G266" s="28">
        <v>1949</v>
      </c>
      <c r="H266" s="24" t="s">
        <v>24</v>
      </c>
      <c r="I266" s="25">
        <v>18000</v>
      </c>
      <c r="J266" s="25">
        <v>0</v>
      </c>
      <c r="K266" s="25">
        <v>0</v>
      </c>
      <c r="L266" s="27">
        <f t="shared" si="8"/>
        <v>18000</v>
      </c>
      <c r="M266" s="28"/>
      <c r="N266" s="28"/>
      <c r="O266" s="28"/>
    </row>
    <row r="267" spans="1:15" x14ac:dyDescent="0.35">
      <c r="A267">
        <v>528</v>
      </c>
      <c r="B267" s="21">
        <v>1942</v>
      </c>
      <c r="C267" s="21" t="s">
        <v>34</v>
      </c>
      <c r="D267" s="64" t="s">
        <v>155</v>
      </c>
      <c r="E267" s="45">
        <v>3</v>
      </c>
      <c r="F267" s="28">
        <v>1929</v>
      </c>
      <c r="G267" s="28">
        <v>1949</v>
      </c>
      <c r="H267" s="24" t="s">
        <v>24</v>
      </c>
      <c r="I267" s="25">
        <v>17842</v>
      </c>
      <c r="J267" s="25">
        <v>10</v>
      </c>
      <c r="K267" s="25">
        <v>0</v>
      </c>
      <c r="L267" s="27">
        <f t="shared" si="8"/>
        <v>17842.5</v>
      </c>
      <c r="M267" s="28"/>
      <c r="N267" s="28"/>
      <c r="O267" s="28"/>
    </row>
    <row r="268" spans="1:15" x14ac:dyDescent="0.35">
      <c r="A268">
        <v>558</v>
      </c>
      <c r="B268" s="21">
        <v>1943</v>
      </c>
      <c r="C268" s="21" t="s">
        <v>34</v>
      </c>
      <c r="D268" s="64" t="s">
        <v>155</v>
      </c>
      <c r="E268" s="45">
        <v>3</v>
      </c>
      <c r="F268" s="28">
        <v>1929</v>
      </c>
      <c r="G268" s="28">
        <v>1949</v>
      </c>
      <c r="H268" s="24" t="s">
        <v>24</v>
      </c>
      <c r="I268" s="25">
        <v>17865</v>
      </c>
      <c r="J268" s="25">
        <v>0</v>
      </c>
      <c r="K268" s="25">
        <v>0</v>
      </c>
      <c r="L268" s="27">
        <f t="shared" si="8"/>
        <v>17865</v>
      </c>
      <c r="M268" s="28"/>
      <c r="N268" s="28"/>
      <c r="O268" s="28"/>
    </row>
    <row r="269" spans="1:15" x14ac:dyDescent="0.35">
      <c r="A269">
        <v>585</v>
      </c>
      <c r="B269" s="28">
        <v>1944</v>
      </c>
      <c r="C269" s="21" t="s">
        <v>34</v>
      </c>
      <c r="D269" s="64" t="s">
        <v>155</v>
      </c>
      <c r="E269" s="45">
        <v>3</v>
      </c>
      <c r="F269" s="28">
        <v>1929</v>
      </c>
      <c r="G269" s="28">
        <v>1949</v>
      </c>
      <c r="H269" s="24" t="s">
        <v>24</v>
      </c>
      <c r="I269" s="25">
        <v>18135</v>
      </c>
      <c r="J269" s="25">
        <v>0</v>
      </c>
      <c r="K269" s="25">
        <v>0</v>
      </c>
      <c r="L269" s="27">
        <f t="shared" si="8"/>
        <v>18135</v>
      </c>
      <c r="M269" s="28"/>
      <c r="N269" s="28"/>
      <c r="O269" s="28"/>
    </row>
    <row r="270" spans="1:15" ht="15" thickBot="1" x14ac:dyDescent="0.4">
      <c r="A270" s="10">
        <v>606</v>
      </c>
      <c r="B270" s="22">
        <v>1945</v>
      </c>
      <c r="C270" s="22" t="s">
        <v>34</v>
      </c>
      <c r="D270" s="77" t="s">
        <v>155</v>
      </c>
      <c r="E270" s="18">
        <v>3</v>
      </c>
      <c r="F270" s="10">
        <v>1929</v>
      </c>
      <c r="G270" s="10">
        <v>1949</v>
      </c>
      <c r="H270" s="26" t="s">
        <v>24</v>
      </c>
      <c r="I270" s="11">
        <v>18000</v>
      </c>
      <c r="J270" s="11">
        <v>0</v>
      </c>
      <c r="K270" s="11">
        <v>0</v>
      </c>
      <c r="L270" s="12">
        <f t="shared" si="8"/>
        <v>18000</v>
      </c>
      <c r="M270" s="28"/>
      <c r="N270" s="28"/>
      <c r="O270" s="28"/>
    </row>
    <row r="271" spans="1:15" x14ac:dyDescent="0.35">
      <c r="A271">
        <v>597</v>
      </c>
      <c r="B271" s="28">
        <v>1944</v>
      </c>
      <c r="C271" s="28" t="s">
        <v>62</v>
      </c>
      <c r="D271" s="64" t="s">
        <v>157</v>
      </c>
      <c r="E271" s="45">
        <v>3</v>
      </c>
      <c r="F271" s="21">
        <v>1954</v>
      </c>
      <c r="G271" s="28">
        <v>1958</v>
      </c>
      <c r="H271" s="24" t="s">
        <v>24</v>
      </c>
      <c r="I271" s="25">
        <v>1007500</v>
      </c>
      <c r="J271" s="25">
        <v>0</v>
      </c>
      <c r="K271" s="25">
        <v>0</v>
      </c>
      <c r="L271" s="27">
        <f t="shared" si="8"/>
        <v>1007500</v>
      </c>
      <c r="M271" s="28"/>
      <c r="N271" s="28"/>
      <c r="O271" s="28"/>
    </row>
    <row r="272" spans="1:15" x14ac:dyDescent="0.35">
      <c r="A272">
        <v>624</v>
      </c>
      <c r="B272" s="21">
        <v>1945</v>
      </c>
      <c r="C272" s="28" t="s">
        <v>62</v>
      </c>
      <c r="D272" s="64" t="s">
        <v>157</v>
      </c>
      <c r="E272" s="45">
        <v>3</v>
      </c>
      <c r="F272" s="21">
        <v>1954</v>
      </c>
      <c r="G272" s="28">
        <v>1958</v>
      </c>
      <c r="H272" s="24" t="s">
        <v>24</v>
      </c>
      <c r="I272" s="25">
        <v>1533750</v>
      </c>
      <c r="J272" s="25">
        <v>0</v>
      </c>
      <c r="K272" s="25">
        <v>0</v>
      </c>
      <c r="L272" s="27">
        <f t="shared" si="8"/>
        <v>1533750</v>
      </c>
      <c r="M272" s="28"/>
      <c r="N272" s="28"/>
      <c r="O272" s="28"/>
    </row>
    <row r="273" spans="1:15" x14ac:dyDescent="0.35">
      <c r="A273">
        <v>646</v>
      </c>
      <c r="B273" s="21">
        <v>1946</v>
      </c>
      <c r="C273" s="28" t="s">
        <v>62</v>
      </c>
      <c r="D273" s="64" t="s">
        <v>157</v>
      </c>
      <c r="E273" s="45">
        <v>3</v>
      </c>
      <c r="F273" s="21">
        <v>1954</v>
      </c>
      <c r="G273" s="28">
        <v>1958</v>
      </c>
      <c r="H273" s="24" t="s">
        <v>24</v>
      </c>
      <c r="I273" s="25">
        <v>1575000</v>
      </c>
      <c r="J273" s="25">
        <v>0</v>
      </c>
      <c r="K273" s="25">
        <v>0</v>
      </c>
      <c r="L273" s="27">
        <f t="shared" si="8"/>
        <v>1575000</v>
      </c>
      <c r="M273" s="28"/>
      <c r="N273" s="28"/>
      <c r="O273" s="28"/>
    </row>
    <row r="274" spans="1:15" x14ac:dyDescent="0.35">
      <c r="A274">
        <v>667</v>
      </c>
      <c r="B274" s="21">
        <v>1947</v>
      </c>
      <c r="C274" s="28" t="s">
        <v>62</v>
      </c>
      <c r="D274" s="64" t="s">
        <v>157</v>
      </c>
      <c r="E274" s="45">
        <v>3</v>
      </c>
      <c r="F274" s="21">
        <v>1954</v>
      </c>
      <c r="G274" s="28">
        <v>1958</v>
      </c>
      <c r="H274" s="24" t="s">
        <v>24</v>
      </c>
      <c r="I274" s="25">
        <v>1828750</v>
      </c>
      <c r="J274" s="25">
        <v>0</v>
      </c>
      <c r="K274" s="25">
        <v>0</v>
      </c>
      <c r="L274" s="27">
        <f t="shared" si="8"/>
        <v>1828750</v>
      </c>
      <c r="M274" s="28"/>
      <c r="N274" s="28"/>
      <c r="O274" s="28"/>
    </row>
    <row r="275" spans="1:15" x14ac:dyDescent="0.35">
      <c r="A275">
        <v>685</v>
      </c>
      <c r="B275" s="21">
        <v>1948</v>
      </c>
      <c r="C275" s="28" t="s">
        <v>62</v>
      </c>
      <c r="D275" s="64" t="s">
        <v>157</v>
      </c>
      <c r="E275" s="45">
        <v>3</v>
      </c>
      <c r="F275" s="21">
        <v>1954</v>
      </c>
      <c r="G275" s="28">
        <v>1958</v>
      </c>
      <c r="H275" s="24" t="s">
        <v>24</v>
      </c>
      <c r="I275" s="25">
        <v>1820000</v>
      </c>
      <c r="J275" s="25">
        <v>0</v>
      </c>
      <c r="K275" s="25">
        <v>0</v>
      </c>
      <c r="L275" s="27">
        <f t="shared" ref="L275:L305" si="9">I275+J275/20+K275/240</f>
        <v>1820000</v>
      </c>
      <c r="M275" s="28"/>
      <c r="N275" s="28"/>
      <c r="O275" s="28"/>
    </row>
    <row r="276" spans="1:15" x14ac:dyDescent="0.35">
      <c r="A276">
        <v>705</v>
      </c>
      <c r="B276" s="21">
        <v>1949</v>
      </c>
      <c r="C276" s="28" t="s">
        <v>62</v>
      </c>
      <c r="D276" s="64" t="s">
        <v>157</v>
      </c>
      <c r="E276" s="45">
        <v>3</v>
      </c>
      <c r="F276" s="21">
        <v>1954</v>
      </c>
      <c r="G276" s="28">
        <v>1958</v>
      </c>
      <c r="H276" s="24" t="s">
        <v>24</v>
      </c>
      <c r="I276" s="25">
        <v>1776250</v>
      </c>
      <c r="J276" s="25">
        <v>0</v>
      </c>
      <c r="K276" s="25">
        <v>0</v>
      </c>
      <c r="L276" s="27">
        <f t="shared" si="9"/>
        <v>1776250</v>
      </c>
      <c r="M276" s="28"/>
      <c r="N276" s="28"/>
      <c r="O276" s="28"/>
    </row>
    <row r="277" spans="1:15" x14ac:dyDescent="0.35">
      <c r="A277">
        <v>723</v>
      </c>
      <c r="B277" s="21">
        <v>1950</v>
      </c>
      <c r="C277" s="28" t="s">
        <v>62</v>
      </c>
      <c r="D277" s="64" t="s">
        <v>157</v>
      </c>
      <c r="E277" s="45">
        <v>3</v>
      </c>
      <c r="F277" s="21">
        <v>1954</v>
      </c>
      <c r="G277" s="28">
        <v>1958</v>
      </c>
      <c r="H277" s="24" t="s">
        <v>24</v>
      </c>
      <c r="I277" s="25">
        <v>1802500</v>
      </c>
      <c r="J277" s="25">
        <v>0</v>
      </c>
      <c r="K277" s="25">
        <v>0</v>
      </c>
      <c r="L277" s="27">
        <f t="shared" si="9"/>
        <v>1802500</v>
      </c>
      <c r="M277" s="28"/>
      <c r="N277" s="28"/>
      <c r="O277" s="28"/>
    </row>
    <row r="278" spans="1:15" x14ac:dyDescent="0.35">
      <c r="A278">
        <v>738</v>
      </c>
      <c r="B278" s="21">
        <v>1951</v>
      </c>
      <c r="C278" s="28" t="s">
        <v>62</v>
      </c>
      <c r="D278" s="64" t="s">
        <v>157</v>
      </c>
      <c r="E278" s="45">
        <v>3</v>
      </c>
      <c r="F278" s="21">
        <v>1954</v>
      </c>
      <c r="G278" s="28">
        <v>1958</v>
      </c>
      <c r="H278" s="24" t="s">
        <v>24</v>
      </c>
      <c r="I278" s="25">
        <v>3561250</v>
      </c>
      <c r="J278" s="25">
        <v>0</v>
      </c>
      <c r="K278" s="25">
        <v>0</v>
      </c>
      <c r="L278" s="27">
        <f t="shared" si="9"/>
        <v>3561250</v>
      </c>
      <c r="M278" s="28"/>
      <c r="N278" s="28"/>
      <c r="O278" s="28"/>
    </row>
    <row r="279" spans="1:15" x14ac:dyDescent="0.35">
      <c r="A279">
        <v>756</v>
      </c>
      <c r="B279" s="21">
        <v>1952</v>
      </c>
      <c r="C279" s="28" t="s">
        <v>62</v>
      </c>
      <c r="D279" s="64" t="s">
        <v>157</v>
      </c>
      <c r="E279" s="45">
        <v>3</v>
      </c>
      <c r="F279" s="21">
        <v>1954</v>
      </c>
      <c r="G279" s="28">
        <v>1958</v>
      </c>
      <c r="H279" s="24" t="s">
        <v>24</v>
      </c>
      <c r="I279" s="25">
        <v>3412500</v>
      </c>
      <c r="J279" s="25">
        <v>0</v>
      </c>
      <c r="K279" s="25">
        <v>0</v>
      </c>
      <c r="L279" s="27">
        <f t="shared" si="9"/>
        <v>3412500</v>
      </c>
      <c r="M279" s="28"/>
      <c r="N279" s="28"/>
      <c r="O279" s="28"/>
    </row>
    <row r="280" spans="1:15" ht="15" thickBot="1" x14ac:dyDescent="0.4">
      <c r="A280" s="10">
        <v>776</v>
      </c>
      <c r="B280" s="22">
        <v>1953</v>
      </c>
      <c r="C280" s="10" t="s">
        <v>62</v>
      </c>
      <c r="D280" s="77" t="s">
        <v>157</v>
      </c>
      <c r="E280" s="18">
        <v>3</v>
      </c>
      <c r="F280" s="22">
        <v>1954</v>
      </c>
      <c r="G280" s="10">
        <v>1958</v>
      </c>
      <c r="H280" s="26" t="s">
        <v>24</v>
      </c>
      <c r="I280" s="11">
        <v>3526250</v>
      </c>
      <c r="J280" s="11">
        <v>0</v>
      </c>
      <c r="K280" s="11">
        <v>0</v>
      </c>
      <c r="L280" s="12">
        <f t="shared" si="9"/>
        <v>3526250</v>
      </c>
      <c r="M280" s="28"/>
      <c r="N280" s="28"/>
      <c r="O280" s="28"/>
    </row>
    <row r="281" spans="1:15" x14ac:dyDescent="0.35">
      <c r="A281">
        <v>286</v>
      </c>
      <c r="B281" s="21">
        <v>1934</v>
      </c>
      <c r="C281" s="21" t="s">
        <v>33</v>
      </c>
      <c r="D281" s="64" t="s">
        <v>155</v>
      </c>
      <c r="E281" s="45">
        <v>3</v>
      </c>
      <c r="F281" s="21">
        <v>1945</v>
      </c>
      <c r="G281" s="28"/>
      <c r="H281" s="24" t="s">
        <v>24</v>
      </c>
      <c r="I281" s="25">
        <v>9700</v>
      </c>
      <c r="J281" s="25">
        <v>0</v>
      </c>
      <c r="K281" s="25">
        <v>0</v>
      </c>
      <c r="L281" s="27">
        <f t="shared" si="9"/>
        <v>9700</v>
      </c>
      <c r="M281" s="28"/>
      <c r="N281" s="28"/>
      <c r="O281" s="28"/>
    </row>
    <row r="282" spans="1:15" x14ac:dyDescent="0.35">
      <c r="A282">
        <v>315</v>
      </c>
      <c r="B282" s="21">
        <v>1935</v>
      </c>
      <c r="C282" s="21" t="s">
        <v>33</v>
      </c>
      <c r="D282" s="64" t="s">
        <v>155</v>
      </c>
      <c r="E282" s="45">
        <v>3</v>
      </c>
      <c r="F282" s="21">
        <v>1945</v>
      </c>
      <c r="G282" s="28"/>
      <c r="H282" s="24" t="s">
        <v>24</v>
      </c>
      <c r="I282" s="25">
        <v>10100</v>
      </c>
      <c r="J282" s="25">
        <v>0</v>
      </c>
      <c r="K282" s="25">
        <v>0</v>
      </c>
      <c r="L282" s="27">
        <f t="shared" si="9"/>
        <v>10100</v>
      </c>
      <c r="M282" s="28"/>
      <c r="N282" s="28"/>
      <c r="O282" s="28"/>
    </row>
    <row r="283" spans="1:15" x14ac:dyDescent="0.35">
      <c r="A283">
        <v>340</v>
      </c>
      <c r="B283" s="21">
        <v>1936</v>
      </c>
      <c r="C283" s="21" t="s">
        <v>33</v>
      </c>
      <c r="D283" s="64" t="s">
        <v>155</v>
      </c>
      <c r="E283" s="45">
        <v>3</v>
      </c>
      <c r="F283" s="21">
        <v>1945</v>
      </c>
      <c r="G283" s="28"/>
      <c r="H283" s="24" t="s">
        <v>24</v>
      </c>
      <c r="I283" s="25">
        <v>10100</v>
      </c>
      <c r="J283" s="25">
        <v>0</v>
      </c>
      <c r="K283" s="25">
        <v>0</v>
      </c>
      <c r="L283" s="27">
        <f t="shared" si="9"/>
        <v>10100</v>
      </c>
      <c r="M283" s="28"/>
      <c r="N283" s="28"/>
      <c r="O283" s="28"/>
    </row>
    <row r="284" spans="1:15" x14ac:dyDescent="0.35">
      <c r="A284">
        <v>368</v>
      </c>
      <c r="B284" s="21">
        <v>1937</v>
      </c>
      <c r="C284" s="21" t="s">
        <v>33</v>
      </c>
      <c r="D284" s="64" t="s">
        <v>155</v>
      </c>
      <c r="E284" s="45">
        <v>3</v>
      </c>
      <c r="F284" s="21">
        <v>1945</v>
      </c>
      <c r="G284" s="28"/>
      <c r="H284" s="24" t="s">
        <v>24</v>
      </c>
      <c r="I284" s="25">
        <v>9400</v>
      </c>
      <c r="J284" s="25">
        <v>0</v>
      </c>
      <c r="K284" s="25">
        <v>0</v>
      </c>
      <c r="L284" s="27">
        <f t="shared" si="9"/>
        <v>9400</v>
      </c>
      <c r="M284" s="28"/>
      <c r="N284" s="28"/>
      <c r="O284" s="28"/>
    </row>
    <row r="285" spans="1:15" ht="15" thickBot="1" x14ac:dyDescent="0.4">
      <c r="A285" s="10">
        <v>398</v>
      </c>
      <c r="B285" s="22">
        <v>1938</v>
      </c>
      <c r="C285" s="22" t="s">
        <v>33</v>
      </c>
      <c r="D285" s="77" t="s">
        <v>155</v>
      </c>
      <c r="E285" s="18">
        <v>3</v>
      </c>
      <c r="F285" s="22">
        <v>1945</v>
      </c>
      <c r="G285" s="10"/>
      <c r="H285" s="26" t="s">
        <v>24</v>
      </c>
      <c r="I285" s="11">
        <v>9200</v>
      </c>
      <c r="J285" s="11">
        <v>0</v>
      </c>
      <c r="K285" s="11">
        <v>0</v>
      </c>
      <c r="L285" s="12">
        <f t="shared" si="9"/>
        <v>9200</v>
      </c>
      <c r="M285" s="28"/>
      <c r="N285" s="28"/>
      <c r="O285" s="28"/>
    </row>
    <row r="286" spans="1:15" x14ac:dyDescent="0.35">
      <c r="A286">
        <v>544</v>
      </c>
      <c r="B286" s="21">
        <v>1942</v>
      </c>
      <c r="C286" s="28" t="s">
        <v>61</v>
      </c>
      <c r="D286" s="65" t="s">
        <v>157</v>
      </c>
      <c r="E286" s="45">
        <v>3</v>
      </c>
      <c r="F286" s="21">
        <v>1955</v>
      </c>
      <c r="G286" s="28">
        <v>1965</v>
      </c>
      <c r="H286" s="24" t="s">
        <v>24</v>
      </c>
      <c r="I286" s="25">
        <v>162000</v>
      </c>
      <c r="J286" s="25">
        <v>0</v>
      </c>
      <c r="K286" s="25">
        <v>0</v>
      </c>
      <c r="L286" s="27">
        <f t="shared" si="9"/>
        <v>162000</v>
      </c>
      <c r="M286" s="28"/>
      <c r="N286" s="28"/>
      <c r="O286" s="28"/>
    </row>
    <row r="287" spans="1:15" x14ac:dyDescent="0.35">
      <c r="A287">
        <v>572</v>
      </c>
      <c r="B287" s="21">
        <v>1943</v>
      </c>
      <c r="C287" s="28" t="s">
        <v>61</v>
      </c>
      <c r="D287" s="65" t="s">
        <v>157</v>
      </c>
      <c r="E287" s="45">
        <v>3</v>
      </c>
      <c r="F287" s="21">
        <v>1955</v>
      </c>
      <c r="G287" s="21">
        <v>1965</v>
      </c>
      <c r="H287" s="24" t="s">
        <v>24</v>
      </c>
      <c r="I287" s="25">
        <v>296475</v>
      </c>
      <c r="J287" s="25">
        <v>0</v>
      </c>
      <c r="K287" s="25">
        <v>0</v>
      </c>
      <c r="L287" s="27">
        <f t="shared" si="9"/>
        <v>296475</v>
      </c>
      <c r="M287" s="28"/>
      <c r="N287" s="28"/>
      <c r="O287" s="28"/>
    </row>
    <row r="288" spans="1:15" x14ac:dyDescent="0.35">
      <c r="A288">
        <v>601</v>
      </c>
      <c r="B288" s="28">
        <v>1944</v>
      </c>
      <c r="C288" s="28" t="s">
        <v>61</v>
      </c>
      <c r="D288" s="65" t="s">
        <v>157</v>
      </c>
      <c r="E288" s="45">
        <v>3</v>
      </c>
      <c r="F288" s="21">
        <v>1955</v>
      </c>
      <c r="G288" s="21">
        <v>1965</v>
      </c>
      <c r="H288" s="24" t="s">
        <v>24</v>
      </c>
      <c r="I288" s="25">
        <v>1007500</v>
      </c>
      <c r="J288" s="25">
        <v>0</v>
      </c>
      <c r="K288" s="25">
        <v>0</v>
      </c>
      <c r="L288" s="27">
        <f t="shared" si="9"/>
        <v>1007500</v>
      </c>
      <c r="M288" s="28"/>
      <c r="N288" s="28"/>
      <c r="O288" s="28"/>
    </row>
    <row r="289" spans="1:15" x14ac:dyDescent="0.35">
      <c r="A289">
        <v>627</v>
      </c>
      <c r="B289" s="21">
        <v>1945</v>
      </c>
      <c r="C289" s="28" t="s">
        <v>61</v>
      </c>
      <c r="D289" s="65" t="s">
        <v>157</v>
      </c>
      <c r="E289" s="45">
        <v>3</v>
      </c>
      <c r="F289" s="21">
        <v>1955</v>
      </c>
      <c r="G289" s="21">
        <v>1965</v>
      </c>
      <c r="H289" s="24" t="s">
        <v>24</v>
      </c>
      <c r="I289" s="25">
        <v>1020000</v>
      </c>
      <c r="J289" s="25">
        <v>0</v>
      </c>
      <c r="K289" s="25">
        <v>0</v>
      </c>
      <c r="L289" s="27">
        <f t="shared" si="9"/>
        <v>1020000</v>
      </c>
      <c r="M289" s="28"/>
      <c r="N289" s="28"/>
      <c r="O289" s="28"/>
    </row>
    <row r="290" spans="1:15" x14ac:dyDescent="0.35">
      <c r="A290">
        <v>649</v>
      </c>
      <c r="B290" s="21">
        <v>1946</v>
      </c>
      <c r="C290" s="28" t="s">
        <v>61</v>
      </c>
      <c r="D290" s="65" t="s">
        <v>157</v>
      </c>
      <c r="E290" s="45">
        <v>3</v>
      </c>
      <c r="F290" s="21">
        <v>1955</v>
      </c>
      <c r="G290" s="21">
        <v>1965</v>
      </c>
      <c r="H290" s="24" t="s">
        <v>24</v>
      </c>
      <c r="I290" s="25">
        <v>1055000</v>
      </c>
      <c r="J290" s="25">
        <v>0</v>
      </c>
      <c r="K290" s="25">
        <v>0</v>
      </c>
      <c r="L290" s="27">
        <f t="shared" si="9"/>
        <v>1055000</v>
      </c>
      <c r="M290" s="28"/>
      <c r="N290" s="28"/>
      <c r="O290" s="28"/>
    </row>
    <row r="291" spans="1:15" x14ac:dyDescent="0.35">
      <c r="A291">
        <v>670</v>
      </c>
      <c r="B291" s="21">
        <v>1947</v>
      </c>
      <c r="C291" s="28" t="s">
        <v>61</v>
      </c>
      <c r="D291" s="65" t="s">
        <v>157</v>
      </c>
      <c r="E291" s="45">
        <v>3</v>
      </c>
      <c r="F291" s="21">
        <v>1955</v>
      </c>
      <c r="G291" s="21">
        <v>1965</v>
      </c>
      <c r="H291" s="24" t="s">
        <v>24</v>
      </c>
      <c r="I291" s="25">
        <v>1050000</v>
      </c>
      <c r="J291" s="25">
        <v>0</v>
      </c>
      <c r="K291" s="25">
        <v>0</v>
      </c>
      <c r="L291" s="27">
        <f t="shared" si="9"/>
        <v>1050000</v>
      </c>
      <c r="M291" s="28"/>
      <c r="N291" s="28"/>
      <c r="O291" s="28"/>
    </row>
    <row r="292" spans="1:15" x14ac:dyDescent="0.35">
      <c r="A292">
        <v>689</v>
      </c>
      <c r="B292" s="21">
        <v>1948</v>
      </c>
      <c r="C292" s="28" t="s">
        <v>61</v>
      </c>
      <c r="D292" s="65" t="s">
        <v>157</v>
      </c>
      <c r="E292" s="45">
        <v>3</v>
      </c>
      <c r="F292" s="21">
        <v>1955</v>
      </c>
      <c r="G292" s="21">
        <v>1965</v>
      </c>
      <c r="H292" s="24" t="s">
        <v>24</v>
      </c>
      <c r="I292" s="25">
        <v>1030000</v>
      </c>
      <c r="J292" s="25">
        <v>0</v>
      </c>
      <c r="K292" s="25">
        <v>0</v>
      </c>
      <c r="L292" s="27">
        <f t="shared" si="9"/>
        <v>1030000</v>
      </c>
      <c r="M292" s="28"/>
      <c r="N292" s="28"/>
      <c r="O292" s="28"/>
    </row>
    <row r="293" spans="1:15" x14ac:dyDescent="0.35">
      <c r="A293">
        <v>708</v>
      </c>
      <c r="B293" s="21">
        <v>1949</v>
      </c>
      <c r="C293" s="28" t="s">
        <v>61</v>
      </c>
      <c r="D293" s="65" t="s">
        <v>157</v>
      </c>
      <c r="E293" s="45">
        <v>3</v>
      </c>
      <c r="F293" s="21">
        <v>1955</v>
      </c>
      <c r="G293" s="21">
        <v>1965</v>
      </c>
      <c r="H293" s="24" t="s">
        <v>24</v>
      </c>
      <c r="I293" s="25">
        <v>1010000</v>
      </c>
      <c r="J293" s="25">
        <v>0</v>
      </c>
      <c r="K293" s="25">
        <v>0</v>
      </c>
      <c r="L293" s="27">
        <f t="shared" si="9"/>
        <v>1010000</v>
      </c>
      <c r="M293" s="28"/>
      <c r="N293" s="28"/>
      <c r="O293" s="28"/>
    </row>
    <row r="294" spans="1:15" x14ac:dyDescent="0.35">
      <c r="A294">
        <v>726</v>
      </c>
      <c r="B294" s="21">
        <v>1950</v>
      </c>
      <c r="C294" s="28" t="s">
        <v>61</v>
      </c>
      <c r="D294" s="65" t="s">
        <v>157</v>
      </c>
      <c r="E294" s="45">
        <v>3</v>
      </c>
      <c r="F294" s="21">
        <v>1955</v>
      </c>
      <c r="G294" s="21">
        <v>1965</v>
      </c>
      <c r="H294" s="24" t="s">
        <v>24</v>
      </c>
      <c r="I294" s="25">
        <v>1000000</v>
      </c>
      <c r="J294" s="25">
        <v>0</v>
      </c>
      <c r="K294" s="25">
        <v>0</v>
      </c>
      <c r="L294" s="27">
        <f t="shared" si="9"/>
        <v>1000000</v>
      </c>
      <c r="M294" s="28"/>
      <c r="N294" s="28"/>
      <c r="O294" s="28"/>
    </row>
    <row r="295" spans="1:15" x14ac:dyDescent="0.35">
      <c r="A295">
        <v>742</v>
      </c>
      <c r="B295" s="21">
        <v>1951</v>
      </c>
      <c r="C295" s="28" t="s">
        <v>61</v>
      </c>
      <c r="D295" s="65" t="s">
        <v>157</v>
      </c>
      <c r="E295" s="45">
        <v>3</v>
      </c>
      <c r="F295" s="21">
        <v>1955</v>
      </c>
      <c r="G295" s="21">
        <v>1965</v>
      </c>
      <c r="H295" s="24" t="s">
        <v>24</v>
      </c>
      <c r="I295" s="25">
        <v>3890000</v>
      </c>
      <c r="J295" s="25">
        <v>0</v>
      </c>
      <c r="K295" s="25">
        <v>0</v>
      </c>
      <c r="L295" s="27">
        <f t="shared" si="9"/>
        <v>3890000</v>
      </c>
      <c r="M295" s="28"/>
      <c r="N295" s="28"/>
      <c r="O295" s="28"/>
    </row>
    <row r="296" spans="1:15" x14ac:dyDescent="0.35">
      <c r="A296">
        <v>760</v>
      </c>
      <c r="B296" s="21">
        <v>1952</v>
      </c>
      <c r="C296" s="28" t="s">
        <v>61</v>
      </c>
      <c r="D296" s="65" t="s">
        <v>157</v>
      </c>
      <c r="E296" s="45">
        <v>3</v>
      </c>
      <c r="F296" s="21">
        <v>1955</v>
      </c>
      <c r="G296" s="21">
        <v>1965</v>
      </c>
      <c r="H296" s="24" t="s">
        <v>24</v>
      </c>
      <c r="I296" s="25">
        <v>4287500</v>
      </c>
      <c r="J296" s="25">
        <v>0</v>
      </c>
      <c r="K296" s="25">
        <v>0</v>
      </c>
      <c r="L296" s="27">
        <f t="shared" si="9"/>
        <v>4287500</v>
      </c>
      <c r="M296" s="28"/>
      <c r="N296" s="28"/>
      <c r="O296" s="28"/>
    </row>
    <row r="297" spans="1:15" x14ac:dyDescent="0.35">
      <c r="A297">
        <v>779</v>
      </c>
      <c r="B297" s="21">
        <v>1953</v>
      </c>
      <c r="C297" s="28" t="s">
        <v>61</v>
      </c>
      <c r="D297" s="65" t="s">
        <v>157</v>
      </c>
      <c r="E297" s="45">
        <v>3</v>
      </c>
      <c r="F297" s="21">
        <v>1955</v>
      </c>
      <c r="G297" s="21">
        <v>1965</v>
      </c>
      <c r="H297" s="24" t="s">
        <v>24</v>
      </c>
      <c r="I297" s="25">
        <v>3342500</v>
      </c>
      <c r="J297" s="25">
        <v>0</v>
      </c>
      <c r="K297" s="25">
        <v>0</v>
      </c>
      <c r="L297" s="27">
        <f t="shared" si="9"/>
        <v>3342500</v>
      </c>
      <c r="M297" s="28"/>
      <c r="N297" s="28"/>
      <c r="O297" s="28"/>
    </row>
    <row r="298" spans="1:15" x14ac:dyDescent="0.35">
      <c r="A298">
        <v>797</v>
      </c>
      <c r="B298" s="21">
        <v>1954</v>
      </c>
      <c r="C298" s="28" t="s">
        <v>61</v>
      </c>
      <c r="D298" s="65" t="s">
        <v>157</v>
      </c>
      <c r="E298" s="45">
        <v>3</v>
      </c>
      <c r="F298" s="21">
        <v>1955</v>
      </c>
      <c r="G298" s="21">
        <v>1965</v>
      </c>
      <c r="H298" s="24" t="s">
        <v>24</v>
      </c>
      <c r="I298" s="25">
        <v>3517500</v>
      </c>
      <c r="J298" s="25">
        <v>0</v>
      </c>
      <c r="K298" s="25">
        <v>0</v>
      </c>
      <c r="L298" s="27">
        <f t="shared" si="9"/>
        <v>3517500</v>
      </c>
      <c r="M298" s="28"/>
      <c r="N298" s="28"/>
      <c r="O298" s="28"/>
    </row>
    <row r="299" spans="1:15" x14ac:dyDescent="0.35">
      <c r="A299">
        <v>815</v>
      </c>
      <c r="B299" s="21">
        <v>1955</v>
      </c>
      <c r="C299" s="28" t="s">
        <v>61</v>
      </c>
      <c r="D299" s="65" t="s">
        <v>157</v>
      </c>
      <c r="E299" s="45">
        <v>3</v>
      </c>
      <c r="F299" s="21">
        <v>1955</v>
      </c>
      <c r="G299" s="21">
        <v>1965</v>
      </c>
      <c r="H299" s="24" t="s">
        <v>24</v>
      </c>
      <c r="I299" s="25">
        <v>3202500</v>
      </c>
      <c r="J299" s="25">
        <v>0</v>
      </c>
      <c r="K299" s="25">
        <v>0</v>
      </c>
      <c r="L299" s="27">
        <f t="shared" si="9"/>
        <v>3202500</v>
      </c>
      <c r="M299" s="28"/>
      <c r="N299" s="28"/>
      <c r="O299" s="28"/>
    </row>
    <row r="300" spans="1:15" x14ac:dyDescent="0.35">
      <c r="A300">
        <v>832</v>
      </c>
      <c r="B300" s="21">
        <v>1956</v>
      </c>
      <c r="C300" s="28" t="s">
        <v>61</v>
      </c>
      <c r="D300" s="65" t="s">
        <v>157</v>
      </c>
      <c r="E300" s="45">
        <v>3</v>
      </c>
      <c r="F300" s="28">
        <v>1955</v>
      </c>
      <c r="G300" s="28">
        <v>1965</v>
      </c>
      <c r="H300" s="24" t="s">
        <v>24</v>
      </c>
      <c r="I300" s="25">
        <v>2957500</v>
      </c>
      <c r="J300" s="25">
        <v>0</v>
      </c>
      <c r="K300" s="25">
        <v>0</v>
      </c>
      <c r="L300" s="27">
        <f t="shared" si="9"/>
        <v>2957500</v>
      </c>
      <c r="M300" s="28"/>
      <c r="N300" s="28"/>
      <c r="O300" s="28"/>
    </row>
    <row r="301" spans="1:15" x14ac:dyDescent="0.35">
      <c r="A301">
        <v>850</v>
      </c>
      <c r="B301" s="21">
        <v>1957</v>
      </c>
      <c r="C301" s="28" t="s">
        <v>61</v>
      </c>
      <c r="D301" s="65" t="s">
        <v>157</v>
      </c>
      <c r="E301" s="45">
        <v>3</v>
      </c>
      <c r="F301" s="28">
        <v>1955</v>
      </c>
      <c r="G301" s="28">
        <v>1965</v>
      </c>
      <c r="H301" s="24" t="s">
        <v>24</v>
      </c>
      <c r="I301" s="25">
        <v>3027500</v>
      </c>
      <c r="J301" s="25">
        <v>0</v>
      </c>
      <c r="K301" s="25">
        <v>0</v>
      </c>
      <c r="L301" s="27">
        <f t="shared" si="9"/>
        <v>3027500</v>
      </c>
      <c r="M301" s="28"/>
      <c r="N301" s="28"/>
      <c r="O301" s="28"/>
    </row>
    <row r="302" spans="1:15" x14ac:dyDescent="0.35">
      <c r="A302">
        <v>871</v>
      </c>
      <c r="B302" s="21">
        <v>1958</v>
      </c>
      <c r="C302" s="21" t="s">
        <v>61</v>
      </c>
      <c r="D302" s="65" t="s">
        <v>157</v>
      </c>
      <c r="E302" s="38">
        <v>3</v>
      </c>
      <c r="F302" s="21">
        <v>1955</v>
      </c>
      <c r="G302" s="21">
        <v>1965</v>
      </c>
      <c r="H302" s="24" t="s">
        <v>24</v>
      </c>
      <c r="I302" s="47">
        <v>3132500</v>
      </c>
      <c r="J302" s="25">
        <v>0</v>
      </c>
      <c r="K302" s="25">
        <v>0</v>
      </c>
      <c r="L302" s="27">
        <f t="shared" si="9"/>
        <v>3132500</v>
      </c>
      <c r="M302" s="28"/>
      <c r="N302" s="28"/>
      <c r="O302" s="28"/>
    </row>
    <row r="303" spans="1:15" x14ac:dyDescent="0.35">
      <c r="A303">
        <v>892</v>
      </c>
      <c r="B303" s="21">
        <v>1959</v>
      </c>
      <c r="C303" s="21" t="s">
        <v>61</v>
      </c>
      <c r="D303" s="65" t="s">
        <v>157</v>
      </c>
      <c r="E303" s="38">
        <v>3</v>
      </c>
      <c r="F303" s="21">
        <v>1955</v>
      </c>
      <c r="G303" s="21">
        <v>1965</v>
      </c>
      <c r="H303" s="24" t="s">
        <v>24</v>
      </c>
      <c r="I303" s="47">
        <v>3202500</v>
      </c>
      <c r="J303" s="25">
        <v>0</v>
      </c>
      <c r="K303" s="25">
        <v>0</v>
      </c>
      <c r="L303" s="27">
        <f t="shared" si="9"/>
        <v>3202500</v>
      </c>
      <c r="M303" s="28"/>
      <c r="N303" s="28"/>
      <c r="O303" s="28"/>
    </row>
    <row r="304" spans="1:15" x14ac:dyDescent="0.35">
      <c r="A304">
        <v>916</v>
      </c>
      <c r="B304" s="21">
        <v>1960</v>
      </c>
      <c r="C304" s="21" t="s">
        <v>61</v>
      </c>
      <c r="D304" s="65" t="s">
        <v>157</v>
      </c>
      <c r="E304" s="38">
        <v>3</v>
      </c>
      <c r="F304" s="21">
        <v>1955</v>
      </c>
      <c r="G304" s="21">
        <v>1965</v>
      </c>
      <c r="H304" s="24" t="s">
        <v>24</v>
      </c>
      <c r="I304" s="47">
        <v>3132500</v>
      </c>
      <c r="J304" s="25">
        <v>0</v>
      </c>
      <c r="K304" s="25">
        <v>0</v>
      </c>
      <c r="L304" s="27">
        <f t="shared" si="9"/>
        <v>3132500</v>
      </c>
      <c r="M304" s="28"/>
      <c r="N304" s="28"/>
      <c r="O304" s="28"/>
    </row>
    <row r="305" spans="1:15" x14ac:dyDescent="0.35">
      <c r="A305">
        <v>942</v>
      </c>
      <c r="B305" s="21">
        <v>1961</v>
      </c>
      <c r="C305" s="21" t="s">
        <v>61</v>
      </c>
      <c r="D305" s="65" t="s">
        <v>157</v>
      </c>
      <c r="E305" s="38">
        <v>3</v>
      </c>
      <c r="F305" s="21">
        <v>1955</v>
      </c>
      <c r="G305" s="21">
        <v>1965</v>
      </c>
      <c r="H305" s="24" t="s">
        <v>24</v>
      </c>
      <c r="I305" s="47">
        <v>1365000</v>
      </c>
      <c r="J305" s="25">
        <v>0</v>
      </c>
      <c r="K305" s="25">
        <v>0</v>
      </c>
      <c r="L305" s="27">
        <f t="shared" si="9"/>
        <v>1365000</v>
      </c>
      <c r="M305" s="28"/>
      <c r="N305" s="28"/>
      <c r="O305" s="28"/>
    </row>
    <row r="306" spans="1:15" x14ac:dyDescent="0.35">
      <c r="A306">
        <v>967</v>
      </c>
      <c r="B306" s="21">
        <v>1962</v>
      </c>
      <c r="C306" s="28" t="s">
        <v>61</v>
      </c>
      <c r="D306" s="65" t="s">
        <v>157</v>
      </c>
      <c r="E306" s="45">
        <v>3</v>
      </c>
      <c r="F306" s="28">
        <v>1955</v>
      </c>
      <c r="G306" s="28">
        <v>1965</v>
      </c>
      <c r="H306" s="24" t="s">
        <v>24</v>
      </c>
      <c r="I306" s="25">
        <v>1417500</v>
      </c>
      <c r="J306" s="25">
        <v>0</v>
      </c>
      <c r="K306" s="25">
        <v>0</v>
      </c>
      <c r="L306" s="27">
        <f>I306+J306/20+K306/2000</f>
        <v>1417500</v>
      </c>
      <c r="M306" s="28"/>
      <c r="N306" s="28"/>
      <c r="O306" s="28"/>
    </row>
    <row r="307" spans="1:15" ht="15" thickBot="1" x14ac:dyDescent="0.4">
      <c r="A307" s="10">
        <v>990</v>
      </c>
      <c r="B307" s="22">
        <v>1963</v>
      </c>
      <c r="C307" s="22" t="s">
        <v>78</v>
      </c>
      <c r="D307" s="75" t="s">
        <v>157</v>
      </c>
      <c r="E307" s="40">
        <v>3</v>
      </c>
      <c r="F307" s="22">
        <v>1955</v>
      </c>
      <c r="G307" s="22">
        <v>1965</v>
      </c>
      <c r="H307" s="26" t="s">
        <v>24</v>
      </c>
      <c r="I307" s="41">
        <v>1466250</v>
      </c>
      <c r="J307" s="11">
        <v>0</v>
      </c>
      <c r="K307" s="11">
        <v>0</v>
      </c>
      <c r="L307" s="12">
        <f>I307+J307/20+K307/2000</f>
        <v>1466250</v>
      </c>
      <c r="M307" s="28"/>
      <c r="N307" s="28"/>
      <c r="O307" s="28"/>
    </row>
    <row r="308" spans="1:15" x14ac:dyDescent="0.35">
      <c r="A308">
        <v>605</v>
      </c>
      <c r="B308" s="28">
        <v>1944</v>
      </c>
      <c r="C308" s="28" t="s">
        <v>61</v>
      </c>
      <c r="D308" s="65" t="s">
        <v>157</v>
      </c>
      <c r="E308" s="45">
        <v>3</v>
      </c>
      <c r="F308" s="28">
        <v>1960</v>
      </c>
      <c r="G308" s="28">
        <v>1970</v>
      </c>
      <c r="H308" s="24" t="s">
        <v>24</v>
      </c>
      <c r="I308" s="25">
        <v>1002500</v>
      </c>
      <c r="J308" s="25">
        <v>0</v>
      </c>
      <c r="K308" s="25">
        <v>0</v>
      </c>
      <c r="L308" s="27">
        <f t="shared" ref="L308:L325" si="10">I308+J308/20+K308/240</f>
        <v>1002500</v>
      </c>
      <c r="M308" s="28"/>
      <c r="N308" s="28"/>
      <c r="O308" s="28"/>
    </row>
    <row r="309" spans="1:15" x14ac:dyDescent="0.35">
      <c r="A309">
        <v>631</v>
      </c>
      <c r="B309" s="21">
        <v>1945</v>
      </c>
      <c r="C309" s="28" t="s">
        <v>61</v>
      </c>
      <c r="D309" s="65" t="s">
        <v>157</v>
      </c>
      <c r="E309" s="45">
        <v>3</v>
      </c>
      <c r="F309" s="28">
        <v>1960</v>
      </c>
      <c r="G309" s="28">
        <v>1970</v>
      </c>
      <c r="H309" s="24" t="s">
        <v>24</v>
      </c>
      <c r="I309" s="25">
        <v>1055450</v>
      </c>
      <c r="J309" s="25">
        <v>0</v>
      </c>
      <c r="K309" s="25">
        <v>0</v>
      </c>
      <c r="L309" s="27">
        <f t="shared" si="10"/>
        <v>1055450</v>
      </c>
      <c r="M309" s="28"/>
      <c r="N309" s="28"/>
      <c r="O309" s="28"/>
    </row>
    <row r="310" spans="1:15" x14ac:dyDescent="0.35">
      <c r="A310">
        <v>651</v>
      </c>
      <c r="B310" s="21">
        <v>1946</v>
      </c>
      <c r="C310" s="28" t="s">
        <v>61</v>
      </c>
      <c r="D310" s="65" t="s">
        <v>157</v>
      </c>
      <c r="E310" s="45">
        <v>3</v>
      </c>
      <c r="F310" s="28">
        <v>1960</v>
      </c>
      <c r="G310" s="28">
        <v>1970</v>
      </c>
      <c r="H310" s="24" t="s">
        <v>24</v>
      </c>
      <c r="I310" s="25">
        <v>1586250</v>
      </c>
      <c r="J310" s="25">
        <v>0</v>
      </c>
      <c r="K310" s="25">
        <v>0</v>
      </c>
      <c r="L310" s="27">
        <f t="shared" si="10"/>
        <v>1586250</v>
      </c>
      <c r="M310" s="28"/>
      <c r="N310" s="28"/>
      <c r="O310" s="28"/>
    </row>
    <row r="311" spans="1:15" x14ac:dyDescent="0.35">
      <c r="A311">
        <v>672</v>
      </c>
      <c r="B311" s="21">
        <v>1947</v>
      </c>
      <c r="C311" s="28" t="s">
        <v>61</v>
      </c>
      <c r="D311" s="65" t="s">
        <v>157</v>
      </c>
      <c r="E311" s="45">
        <v>3</v>
      </c>
      <c r="F311" s="28">
        <v>1960</v>
      </c>
      <c r="G311" s="28">
        <v>1970</v>
      </c>
      <c r="H311" s="24" t="s">
        <v>24</v>
      </c>
      <c r="I311" s="25">
        <v>1837500</v>
      </c>
      <c r="J311" s="25">
        <v>0</v>
      </c>
      <c r="K311" s="25">
        <v>0</v>
      </c>
      <c r="L311" s="27">
        <f t="shared" si="10"/>
        <v>1837500</v>
      </c>
      <c r="M311" s="28"/>
      <c r="N311" s="28"/>
      <c r="O311" s="28"/>
    </row>
    <row r="312" spans="1:15" x14ac:dyDescent="0.35">
      <c r="A312">
        <v>693</v>
      </c>
      <c r="B312" s="21">
        <v>1948</v>
      </c>
      <c r="C312" s="28" t="s">
        <v>61</v>
      </c>
      <c r="D312" s="65" t="s">
        <v>157</v>
      </c>
      <c r="E312" s="45">
        <v>3</v>
      </c>
      <c r="F312" s="28">
        <v>1960</v>
      </c>
      <c r="G312" s="28">
        <v>1970</v>
      </c>
      <c r="H312" s="24" t="s">
        <v>24</v>
      </c>
      <c r="I312" s="25">
        <v>1776250</v>
      </c>
      <c r="J312" s="25">
        <v>0</v>
      </c>
      <c r="K312" s="25">
        <v>0</v>
      </c>
      <c r="L312" s="27">
        <f t="shared" si="10"/>
        <v>1776250</v>
      </c>
      <c r="M312" s="28"/>
      <c r="N312" s="28"/>
      <c r="O312" s="28"/>
    </row>
    <row r="313" spans="1:15" x14ac:dyDescent="0.35">
      <c r="A313">
        <v>712</v>
      </c>
      <c r="B313" s="21">
        <v>1949</v>
      </c>
      <c r="C313" s="28" t="s">
        <v>61</v>
      </c>
      <c r="D313" s="65" t="s">
        <v>157</v>
      </c>
      <c r="E313" s="45">
        <v>3</v>
      </c>
      <c r="F313" s="28">
        <v>1960</v>
      </c>
      <c r="G313" s="28">
        <v>1970</v>
      </c>
      <c r="H313" s="24" t="s">
        <v>24</v>
      </c>
      <c r="I313" s="25">
        <v>1750000</v>
      </c>
      <c r="J313" s="25">
        <v>0</v>
      </c>
      <c r="K313" s="25">
        <v>0</v>
      </c>
      <c r="L313" s="27">
        <f t="shared" si="10"/>
        <v>1750000</v>
      </c>
      <c r="M313" s="28"/>
      <c r="N313" s="28"/>
      <c r="O313" s="28"/>
    </row>
    <row r="314" spans="1:15" x14ac:dyDescent="0.35">
      <c r="A314">
        <v>730</v>
      </c>
      <c r="B314" s="21">
        <v>1950</v>
      </c>
      <c r="C314" s="28" t="s">
        <v>61</v>
      </c>
      <c r="D314" s="65" t="s">
        <v>157</v>
      </c>
      <c r="E314" s="45">
        <v>3</v>
      </c>
      <c r="F314" s="28">
        <v>1960</v>
      </c>
      <c r="G314" s="28">
        <v>1970</v>
      </c>
      <c r="H314" s="24" t="s">
        <v>24</v>
      </c>
      <c r="I314" s="25">
        <v>1688750</v>
      </c>
      <c r="J314" s="25">
        <v>0</v>
      </c>
      <c r="K314" s="25">
        <v>0</v>
      </c>
      <c r="L314" s="27">
        <f t="shared" si="10"/>
        <v>1688750</v>
      </c>
      <c r="M314" s="28"/>
      <c r="N314" s="28"/>
      <c r="O314" s="28"/>
    </row>
    <row r="315" spans="1:15" x14ac:dyDescent="0.35">
      <c r="A315">
        <v>747</v>
      </c>
      <c r="B315" s="21">
        <v>1951</v>
      </c>
      <c r="C315" s="28" t="s">
        <v>61</v>
      </c>
      <c r="D315" s="65" t="s">
        <v>157</v>
      </c>
      <c r="E315" s="45">
        <v>3</v>
      </c>
      <c r="F315" s="28">
        <v>1960</v>
      </c>
      <c r="G315" s="28">
        <v>1970</v>
      </c>
      <c r="H315" s="24" t="s">
        <v>24</v>
      </c>
      <c r="I315" s="25">
        <v>1618750</v>
      </c>
      <c r="J315" s="25">
        <v>0</v>
      </c>
      <c r="K315" s="25">
        <v>0</v>
      </c>
      <c r="L315" s="27">
        <f t="shared" si="10"/>
        <v>1618750</v>
      </c>
      <c r="M315" s="28"/>
      <c r="N315" s="28"/>
      <c r="O315" s="28"/>
    </row>
    <row r="316" spans="1:15" x14ac:dyDescent="0.35">
      <c r="A316">
        <v>767</v>
      </c>
      <c r="B316" s="21">
        <v>1952</v>
      </c>
      <c r="C316" s="28" t="s">
        <v>61</v>
      </c>
      <c r="D316" s="65" t="s">
        <v>157</v>
      </c>
      <c r="E316" s="45">
        <v>3</v>
      </c>
      <c r="F316" s="28">
        <v>1960</v>
      </c>
      <c r="G316" s="28">
        <v>1970</v>
      </c>
      <c r="H316" s="24" t="s">
        <v>24</v>
      </c>
      <c r="I316" s="25">
        <v>1426250</v>
      </c>
      <c r="J316" s="25">
        <v>0</v>
      </c>
      <c r="K316" s="25">
        <v>0</v>
      </c>
      <c r="L316" s="27">
        <f t="shared" si="10"/>
        <v>1426250</v>
      </c>
      <c r="M316" s="28"/>
      <c r="N316" s="28"/>
      <c r="O316" s="28"/>
    </row>
    <row r="317" spans="1:15" x14ac:dyDescent="0.35">
      <c r="A317">
        <v>784</v>
      </c>
      <c r="B317" s="21">
        <v>1953</v>
      </c>
      <c r="C317" s="28" t="s">
        <v>61</v>
      </c>
      <c r="D317" s="65" t="s">
        <v>157</v>
      </c>
      <c r="E317" s="45">
        <v>3</v>
      </c>
      <c r="F317" s="28">
        <v>1960</v>
      </c>
      <c r="G317" s="28">
        <v>1970</v>
      </c>
      <c r="H317" s="24" t="s">
        <v>24</v>
      </c>
      <c r="I317" s="25">
        <v>1566250</v>
      </c>
      <c r="J317" s="25">
        <v>0</v>
      </c>
      <c r="K317" s="25">
        <v>0</v>
      </c>
      <c r="L317" s="27">
        <f t="shared" si="10"/>
        <v>1566250</v>
      </c>
      <c r="M317" s="28"/>
      <c r="N317" s="28"/>
      <c r="O317" s="28"/>
    </row>
    <row r="318" spans="1:15" x14ac:dyDescent="0.35">
      <c r="A318">
        <v>802</v>
      </c>
      <c r="B318" s="21">
        <v>1954</v>
      </c>
      <c r="C318" s="28" t="s">
        <v>61</v>
      </c>
      <c r="D318" s="65" t="s">
        <v>157</v>
      </c>
      <c r="E318" s="45">
        <v>3</v>
      </c>
      <c r="F318" s="28">
        <v>1960</v>
      </c>
      <c r="G318" s="28">
        <v>1970</v>
      </c>
      <c r="H318" s="24" t="s">
        <v>24</v>
      </c>
      <c r="I318" s="25">
        <v>1662500</v>
      </c>
      <c r="J318" s="25">
        <v>0</v>
      </c>
      <c r="K318" s="25">
        <v>0</v>
      </c>
      <c r="L318" s="27">
        <f t="shared" si="10"/>
        <v>1662500</v>
      </c>
      <c r="M318" s="28"/>
      <c r="N318" s="28"/>
      <c r="O318" s="28"/>
    </row>
    <row r="319" spans="1:15" x14ac:dyDescent="0.35">
      <c r="A319">
        <v>820</v>
      </c>
      <c r="B319" s="21">
        <v>1955</v>
      </c>
      <c r="C319" s="28" t="s">
        <v>61</v>
      </c>
      <c r="D319" s="65" t="s">
        <v>157</v>
      </c>
      <c r="E319" s="45">
        <v>3</v>
      </c>
      <c r="F319" s="28">
        <v>1960</v>
      </c>
      <c r="G319" s="28">
        <v>1970</v>
      </c>
      <c r="H319" s="24" t="s">
        <v>24</v>
      </c>
      <c r="I319" s="25">
        <v>1496250</v>
      </c>
      <c r="J319" s="25">
        <v>0</v>
      </c>
      <c r="K319" s="25">
        <v>0</v>
      </c>
      <c r="L319" s="27">
        <f t="shared" si="10"/>
        <v>1496250</v>
      </c>
      <c r="M319" s="28"/>
      <c r="N319" s="28"/>
      <c r="O319" s="28"/>
    </row>
    <row r="320" spans="1:15" x14ac:dyDescent="0.35">
      <c r="A320">
        <v>837</v>
      </c>
      <c r="B320" s="21">
        <v>1956</v>
      </c>
      <c r="C320" s="28" t="s">
        <v>61</v>
      </c>
      <c r="D320" s="65" t="s">
        <v>157</v>
      </c>
      <c r="E320" s="45">
        <v>3</v>
      </c>
      <c r="F320" s="28">
        <v>1960</v>
      </c>
      <c r="G320" s="28">
        <v>1970</v>
      </c>
      <c r="H320" s="24" t="s">
        <v>24</v>
      </c>
      <c r="I320" s="25">
        <v>1338750</v>
      </c>
      <c r="J320" s="25">
        <v>0</v>
      </c>
      <c r="K320" s="25">
        <v>0</v>
      </c>
      <c r="L320" s="27">
        <f t="shared" si="10"/>
        <v>1338750</v>
      </c>
      <c r="M320" s="28"/>
      <c r="N320" s="28"/>
      <c r="O320" s="28"/>
    </row>
    <row r="321" spans="1:15" x14ac:dyDescent="0.35">
      <c r="A321">
        <v>855</v>
      </c>
      <c r="B321" s="21">
        <v>1957</v>
      </c>
      <c r="C321" s="28" t="s">
        <v>61</v>
      </c>
      <c r="D321" s="65" t="s">
        <v>157</v>
      </c>
      <c r="E321" s="45">
        <v>3</v>
      </c>
      <c r="F321" s="28">
        <v>1960</v>
      </c>
      <c r="G321" s="28">
        <v>1970</v>
      </c>
      <c r="H321" s="24" t="s">
        <v>24</v>
      </c>
      <c r="I321" s="25">
        <v>1338750</v>
      </c>
      <c r="J321" s="25">
        <v>0</v>
      </c>
      <c r="K321" s="25">
        <v>0</v>
      </c>
      <c r="L321" s="27">
        <f t="shared" si="10"/>
        <v>1338750</v>
      </c>
      <c r="M321" s="28"/>
      <c r="N321" s="28"/>
      <c r="O321" s="28"/>
    </row>
    <row r="322" spans="1:15" x14ac:dyDescent="0.35">
      <c r="A322">
        <v>876</v>
      </c>
      <c r="B322" s="21">
        <v>1958</v>
      </c>
      <c r="C322" s="21" t="s">
        <v>61</v>
      </c>
      <c r="D322" s="65" t="s">
        <v>157</v>
      </c>
      <c r="E322" s="38">
        <v>3</v>
      </c>
      <c r="F322" s="21">
        <v>1960</v>
      </c>
      <c r="G322" s="21">
        <v>1970</v>
      </c>
      <c r="H322" s="24" t="s">
        <v>24</v>
      </c>
      <c r="I322" s="47">
        <v>1382500</v>
      </c>
      <c r="J322" s="25">
        <v>0</v>
      </c>
      <c r="K322" s="25">
        <v>0</v>
      </c>
      <c r="L322" s="27">
        <f t="shared" si="10"/>
        <v>1382500</v>
      </c>
      <c r="M322" s="28"/>
      <c r="N322" s="28"/>
      <c r="O322" s="28"/>
    </row>
    <row r="323" spans="1:15" x14ac:dyDescent="0.35">
      <c r="A323">
        <v>897</v>
      </c>
      <c r="B323" s="21">
        <v>1959</v>
      </c>
      <c r="C323" s="21" t="s">
        <v>61</v>
      </c>
      <c r="D323" s="65" t="s">
        <v>157</v>
      </c>
      <c r="E323" s="38">
        <v>3</v>
      </c>
      <c r="F323" s="21">
        <v>1960</v>
      </c>
      <c r="G323" s="21">
        <v>1970</v>
      </c>
      <c r="H323" s="24" t="s">
        <v>24</v>
      </c>
      <c r="I323" s="47">
        <v>1443750</v>
      </c>
      <c r="J323" s="25">
        <v>0</v>
      </c>
      <c r="K323" s="25">
        <v>0</v>
      </c>
      <c r="L323" s="27">
        <f t="shared" si="10"/>
        <v>1443750</v>
      </c>
      <c r="M323" s="28"/>
      <c r="N323" s="28"/>
      <c r="O323" s="28"/>
    </row>
    <row r="324" spans="1:15" x14ac:dyDescent="0.35">
      <c r="A324">
        <v>921</v>
      </c>
      <c r="B324" s="21">
        <v>1960</v>
      </c>
      <c r="C324" s="21" t="s">
        <v>61</v>
      </c>
      <c r="D324" s="65" t="s">
        <v>157</v>
      </c>
      <c r="E324" s="38">
        <v>3</v>
      </c>
      <c r="F324" s="21">
        <v>1960</v>
      </c>
      <c r="G324" s="21">
        <v>1970</v>
      </c>
      <c r="H324" s="24" t="s">
        <v>24</v>
      </c>
      <c r="I324" s="47">
        <v>1382500</v>
      </c>
      <c r="J324" s="25">
        <v>0</v>
      </c>
      <c r="K324" s="25">
        <v>0</v>
      </c>
      <c r="L324" s="27">
        <f t="shared" si="10"/>
        <v>1382500</v>
      </c>
      <c r="M324" s="28"/>
      <c r="N324" s="28"/>
      <c r="O324" s="28"/>
    </row>
    <row r="325" spans="1:15" x14ac:dyDescent="0.35">
      <c r="A325">
        <v>948</v>
      </c>
      <c r="B325" s="21">
        <v>1961</v>
      </c>
      <c r="C325" s="21" t="s">
        <v>61</v>
      </c>
      <c r="D325" s="65" t="s">
        <v>157</v>
      </c>
      <c r="E325" s="38">
        <v>3</v>
      </c>
      <c r="F325" s="21">
        <v>1960</v>
      </c>
      <c r="G325" s="21">
        <v>1970</v>
      </c>
      <c r="H325" s="24" t="s">
        <v>24</v>
      </c>
      <c r="I325" s="47">
        <v>1365000</v>
      </c>
      <c r="J325" s="25">
        <v>0</v>
      </c>
      <c r="K325" s="25">
        <v>0</v>
      </c>
      <c r="L325" s="27">
        <f t="shared" si="10"/>
        <v>1365000</v>
      </c>
      <c r="M325" s="28"/>
      <c r="N325" s="28"/>
      <c r="O325" s="28"/>
    </row>
    <row r="326" spans="1:15" x14ac:dyDescent="0.35">
      <c r="A326">
        <v>972</v>
      </c>
      <c r="B326" s="21">
        <v>1962</v>
      </c>
      <c r="C326" s="28" t="s">
        <v>61</v>
      </c>
      <c r="D326" s="65" t="s">
        <v>157</v>
      </c>
      <c r="E326" s="45">
        <v>3</v>
      </c>
      <c r="F326" s="28">
        <v>1960</v>
      </c>
      <c r="G326" s="28">
        <v>1970</v>
      </c>
      <c r="H326" s="24" t="s">
        <v>24</v>
      </c>
      <c r="I326" s="25">
        <v>1443750</v>
      </c>
      <c r="J326" s="25">
        <v>0</v>
      </c>
      <c r="K326" s="25">
        <v>0</v>
      </c>
      <c r="L326" s="27">
        <f>I326+J326/20+K326/2000</f>
        <v>1443750</v>
      </c>
      <c r="M326" s="28"/>
      <c r="N326" s="28"/>
      <c r="O326" s="28"/>
    </row>
    <row r="327" spans="1:15" ht="15" thickBot="1" x14ac:dyDescent="0.4">
      <c r="A327" s="10">
        <v>996</v>
      </c>
      <c r="B327" s="22">
        <v>1963</v>
      </c>
      <c r="C327" s="22" t="s">
        <v>78</v>
      </c>
      <c r="D327" s="75" t="s">
        <v>157</v>
      </c>
      <c r="E327" s="40">
        <v>3</v>
      </c>
      <c r="F327" s="22">
        <v>1960</v>
      </c>
      <c r="G327" s="22">
        <v>1970</v>
      </c>
      <c r="H327" s="26" t="s">
        <v>24</v>
      </c>
      <c r="I327" s="41">
        <v>1575000</v>
      </c>
      <c r="J327" s="11">
        <v>0</v>
      </c>
      <c r="K327" s="11">
        <v>0</v>
      </c>
      <c r="L327" s="12">
        <f>I327+J327/20+K327/2000</f>
        <v>1575000</v>
      </c>
      <c r="M327" s="28"/>
      <c r="N327" s="28"/>
      <c r="O327" s="28"/>
    </row>
    <row r="328" spans="1:15" x14ac:dyDescent="0.35">
      <c r="A328">
        <v>654</v>
      </c>
      <c r="B328" s="21">
        <v>1946</v>
      </c>
      <c r="C328" s="28" t="s">
        <v>61</v>
      </c>
      <c r="D328" s="65" t="s">
        <v>157</v>
      </c>
      <c r="E328" s="45">
        <v>3</v>
      </c>
      <c r="F328" s="28">
        <v>1965</v>
      </c>
      <c r="G328" s="28">
        <v>1975</v>
      </c>
      <c r="H328" s="24" t="s">
        <v>24</v>
      </c>
      <c r="I328" s="25">
        <v>2125000</v>
      </c>
      <c r="J328" s="25">
        <v>0</v>
      </c>
      <c r="K328" s="25">
        <v>0</v>
      </c>
      <c r="L328" s="27">
        <f t="shared" ref="L328:L343" si="11">I328+J328/20+K328/240</f>
        <v>2125000</v>
      </c>
      <c r="M328" s="28"/>
      <c r="N328" s="28"/>
      <c r="O328" s="28"/>
    </row>
    <row r="329" spans="1:15" x14ac:dyDescent="0.35">
      <c r="A329">
        <v>675</v>
      </c>
      <c r="B329" s="21">
        <v>1947</v>
      </c>
      <c r="C329" s="28" t="s">
        <v>61</v>
      </c>
      <c r="D329" s="65" t="s">
        <v>157</v>
      </c>
      <c r="E329" s="45">
        <v>3</v>
      </c>
      <c r="F329" s="28">
        <v>1965</v>
      </c>
      <c r="G329" s="28">
        <v>1975</v>
      </c>
      <c r="H329" s="24" t="s">
        <v>24</v>
      </c>
      <c r="I329" s="25">
        <v>2110000</v>
      </c>
      <c r="J329" s="25">
        <v>0</v>
      </c>
      <c r="K329" s="25">
        <v>0</v>
      </c>
      <c r="L329" s="27">
        <f t="shared" si="11"/>
        <v>2110000</v>
      </c>
      <c r="M329" s="28"/>
      <c r="N329" s="28"/>
      <c r="O329" s="28"/>
    </row>
    <row r="330" spans="1:15" x14ac:dyDescent="0.35">
      <c r="A330">
        <v>696</v>
      </c>
      <c r="B330" s="21">
        <v>1948</v>
      </c>
      <c r="C330" s="28" t="s">
        <v>61</v>
      </c>
      <c r="D330" s="65" t="s">
        <v>157</v>
      </c>
      <c r="E330" s="45">
        <v>3</v>
      </c>
      <c r="F330" s="28">
        <v>1965</v>
      </c>
      <c r="G330" s="28">
        <v>1975</v>
      </c>
      <c r="H330" s="24" t="s">
        <v>24</v>
      </c>
      <c r="I330" s="25">
        <v>2010000</v>
      </c>
      <c r="J330" s="25">
        <v>0</v>
      </c>
      <c r="K330" s="25">
        <v>0</v>
      </c>
      <c r="L330" s="27">
        <f t="shared" si="11"/>
        <v>2010000</v>
      </c>
      <c r="M330" s="28"/>
      <c r="N330" s="28"/>
      <c r="O330" s="28"/>
    </row>
    <row r="331" spans="1:15" x14ac:dyDescent="0.35">
      <c r="A331">
        <v>713</v>
      </c>
      <c r="B331" s="21">
        <v>1949</v>
      </c>
      <c r="C331" s="28" t="s">
        <v>61</v>
      </c>
      <c r="D331" s="65" t="s">
        <v>157</v>
      </c>
      <c r="E331" s="45">
        <v>3</v>
      </c>
      <c r="F331" s="28">
        <v>1965</v>
      </c>
      <c r="G331" s="28">
        <v>1975</v>
      </c>
      <c r="H331" s="24" t="s">
        <v>24</v>
      </c>
      <c r="I331" s="25">
        <v>1990000</v>
      </c>
      <c r="J331" s="25">
        <v>0</v>
      </c>
      <c r="K331" s="25">
        <v>0</v>
      </c>
      <c r="L331" s="27">
        <f t="shared" si="11"/>
        <v>1990000</v>
      </c>
      <c r="M331" s="28"/>
      <c r="N331" s="28"/>
      <c r="O331" s="28"/>
    </row>
    <row r="332" spans="1:15" x14ac:dyDescent="0.35">
      <c r="A332">
        <v>731</v>
      </c>
      <c r="B332" s="21">
        <v>1950</v>
      </c>
      <c r="C332" s="28" t="s">
        <v>61</v>
      </c>
      <c r="D332" s="65" t="s">
        <v>157</v>
      </c>
      <c r="E332" s="45">
        <v>3</v>
      </c>
      <c r="F332" s="28">
        <v>1965</v>
      </c>
      <c r="G332" s="28">
        <v>1975</v>
      </c>
      <c r="H332" s="24" t="s">
        <v>24</v>
      </c>
      <c r="I332" s="25">
        <v>1880000</v>
      </c>
      <c r="J332" s="25">
        <v>0</v>
      </c>
      <c r="K332" s="25">
        <v>0</v>
      </c>
      <c r="L332" s="27">
        <f t="shared" si="11"/>
        <v>1880000</v>
      </c>
      <c r="M332" s="28"/>
      <c r="N332" s="28"/>
      <c r="O332" s="28"/>
    </row>
    <row r="333" spans="1:15" x14ac:dyDescent="0.35">
      <c r="A333">
        <v>748</v>
      </c>
      <c r="B333" s="21">
        <v>1951</v>
      </c>
      <c r="C333" s="28" t="s">
        <v>61</v>
      </c>
      <c r="D333" s="65" t="s">
        <v>157</v>
      </c>
      <c r="E333" s="45">
        <v>3</v>
      </c>
      <c r="F333" s="28">
        <v>1965</v>
      </c>
      <c r="G333" s="28">
        <v>1975</v>
      </c>
      <c r="H333" s="24" t="s">
        <v>24</v>
      </c>
      <c r="I333" s="25">
        <v>1805000</v>
      </c>
      <c r="J333" s="25">
        <v>0</v>
      </c>
      <c r="K333" s="25">
        <v>0</v>
      </c>
      <c r="L333" s="27">
        <f t="shared" si="11"/>
        <v>1805000</v>
      </c>
      <c r="M333" s="28"/>
      <c r="N333" s="28"/>
      <c r="O333" s="28"/>
    </row>
    <row r="334" spans="1:15" x14ac:dyDescent="0.35">
      <c r="A334">
        <v>769</v>
      </c>
      <c r="B334" s="21">
        <v>1952</v>
      </c>
      <c r="C334" s="28" t="s">
        <v>61</v>
      </c>
      <c r="D334" s="65" t="s">
        <v>157</v>
      </c>
      <c r="E334" s="45">
        <v>3</v>
      </c>
      <c r="F334" s="28">
        <v>1965</v>
      </c>
      <c r="G334" s="28">
        <v>1975</v>
      </c>
      <c r="H334" s="24" t="s">
        <v>24</v>
      </c>
      <c r="I334" s="25">
        <v>1580000</v>
      </c>
      <c r="J334" s="25">
        <v>0</v>
      </c>
      <c r="K334" s="25">
        <v>0</v>
      </c>
      <c r="L334" s="27">
        <f t="shared" si="11"/>
        <v>1580000</v>
      </c>
      <c r="M334" s="28"/>
      <c r="N334" s="28"/>
      <c r="O334" s="28"/>
    </row>
    <row r="335" spans="1:15" x14ac:dyDescent="0.35">
      <c r="A335">
        <v>787</v>
      </c>
      <c r="B335" s="21">
        <v>1953</v>
      </c>
      <c r="C335" s="28" t="s">
        <v>61</v>
      </c>
      <c r="D335" s="65" t="s">
        <v>157</v>
      </c>
      <c r="E335" s="45">
        <v>3</v>
      </c>
      <c r="F335" s="28">
        <v>1965</v>
      </c>
      <c r="G335" s="28">
        <v>1975</v>
      </c>
      <c r="H335" s="24" t="s">
        <v>24</v>
      </c>
      <c r="I335" s="25">
        <v>1730000</v>
      </c>
      <c r="J335" s="25">
        <v>0</v>
      </c>
      <c r="K335" s="25">
        <v>0</v>
      </c>
      <c r="L335" s="27">
        <f t="shared" si="11"/>
        <v>1730000</v>
      </c>
      <c r="M335" s="28"/>
      <c r="N335" s="28"/>
      <c r="O335" s="28"/>
    </row>
    <row r="336" spans="1:15" x14ac:dyDescent="0.35">
      <c r="A336">
        <v>805</v>
      </c>
      <c r="B336" s="21">
        <v>1954</v>
      </c>
      <c r="C336" s="28" t="s">
        <v>61</v>
      </c>
      <c r="D336" s="65" t="s">
        <v>157</v>
      </c>
      <c r="E336" s="45">
        <v>3</v>
      </c>
      <c r="F336" s="28">
        <v>1965</v>
      </c>
      <c r="G336" s="28">
        <v>1975</v>
      </c>
      <c r="H336" s="24" t="s">
        <v>24</v>
      </c>
      <c r="I336" s="25">
        <v>1850000</v>
      </c>
      <c r="J336" s="25">
        <v>0</v>
      </c>
      <c r="K336" s="25">
        <v>0</v>
      </c>
      <c r="L336" s="27">
        <f t="shared" si="11"/>
        <v>1850000</v>
      </c>
      <c r="M336" s="28"/>
      <c r="N336" s="28"/>
      <c r="O336" s="28"/>
    </row>
    <row r="337" spans="1:15" x14ac:dyDescent="0.35">
      <c r="A337">
        <v>823</v>
      </c>
      <c r="B337" s="21">
        <v>1955</v>
      </c>
      <c r="C337" s="28" t="s">
        <v>61</v>
      </c>
      <c r="D337" s="65" t="s">
        <v>157</v>
      </c>
      <c r="E337" s="45">
        <v>3</v>
      </c>
      <c r="F337" s="28">
        <v>1965</v>
      </c>
      <c r="G337" s="28">
        <v>1975</v>
      </c>
      <c r="H337" s="24" t="s">
        <v>24</v>
      </c>
      <c r="I337" s="25">
        <v>1670000</v>
      </c>
      <c r="J337" s="25">
        <v>0</v>
      </c>
      <c r="K337" s="25">
        <v>0</v>
      </c>
      <c r="L337" s="27">
        <f t="shared" si="11"/>
        <v>1670000</v>
      </c>
      <c r="M337" s="28"/>
      <c r="N337" s="28"/>
      <c r="O337" s="28"/>
    </row>
    <row r="338" spans="1:15" x14ac:dyDescent="0.35">
      <c r="A338">
        <v>840</v>
      </c>
      <c r="B338" s="21">
        <v>1956</v>
      </c>
      <c r="C338" s="28" t="s">
        <v>61</v>
      </c>
      <c r="D338" s="65" t="s">
        <v>157</v>
      </c>
      <c r="E338" s="45">
        <v>3</v>
      </c>
      <c r="F338" s="28">
        <v>1965</v>
      </c>
      <c r="G338" s="28">
        <v>1975</v>
      </c>
      <c r="H338" s="24" t="s">
        <v>24</v>
      </c>
      <c r="I338" s="25">
        <v>1490000</v>
      </c>
      <c r="J338" s="25">
        <v>0</v>
      </c>
      <c r="K338" s="25">
        <v>0</v>
      </c>
      <c r="L338" s="27">
        <f t="shared" si="11"/>
        <v>1490000</v>
      </c>
      <c r="M338" s="28"/>
      <c r="N338" s="28"/>
      <c r="O338" s="28"/>
    </row>
    <row r="339" spans="1:15" x14ac:dyDescent="0.35">
      <c r="A339">
        <v>858</v>
      </c>
      <c r="B339" s="21">
        <v>1957</v>
      </c>
      <c r="C339" s="28" t="s">
        <v>61</v>
      </c>
      <c r="D339" s="65" t="s">
        <v>157</v>
      </c>
      <c r="E339" s="45">
        <v>3</v>
      </c>
      <c r="F339" s="28">
        <v>1965</v>
      </c>
      <c r="G339" s="28">
        <v>1975</v>
      </c>
      <c r="H339" s="24" t="s">
        <v>24</v>
      </c>
      <c r="I339" s="25">
        <v>1430000</v>
      </c>
      <c r="J339" s="25">
        <v>0</v>
      </c>
      <c r="K339" s="25">
        <v>0</v>
      </c>
      <c r="L339" s="27">
        <f t="shared" si="11"/>
        <v>1430000</v>
      </c>
      <c r="M339" s="28"/>
      <c r="N339" s="28"/>
      <c r="O339" s="28"/>
    </row>
    <row r="340" spans="1:15" x14ac:dyDescent="0.35">
      <c r="A340">
        <v>879</v>
      </c>
      <c r="B340" s="21">
        <v>1958</v>
      </c>
      <c r="C340" s="21" t="s">
        <v>61</v>
      </c>
      <c r="D340" s="65" t="s">
        <v>157</v>
      </c>
      <c r="E340" s="38">
        <v>3</v>
      </c>
      <c r="F340" s="21">
        <v>1965</v>
      </c>
      <c r="G340" s="21">
        <v>1975</v>
      </c>
      <c r="H340" s="24" t="s">
        <v>24</v>
      </c>
      <c r="I340" s="47">
        <v>1470000</v>
      </c>
      <c r="J340" s="25">
        <v>0</v>
      </c>
      <c r="K340" s="25">
        <v>0</v>
      </c>
      <c r="L340" s="27">
        <f t="shared" si="11"/>
        <v>1470000</v>
      </c>
      <c r="M340" s="28"/>
      <c r="N340" s="28"/>
      <c r="O340" s="28"/>
    </row>
    <row r="341" spans="1:15" x14ac:dyDescent="0.35">
      <c r="A341">
        <v>900</v>
      </c>
      <c r="B341" s="21">
        <v>1959</v>
      </c>
      <c r="C341" s="21" t="s">
        <v>61</v>
      </c>
      <c r="D341" s="65" t="s">
        <v>157</v>
      </c>
      <c r="E341" s="38">
        <v>3</v>
      </c>
      <c r="F341" s="21">
        <v>1965</v>
      </c>
      <c r="G341" s="21">
        <v>1975</v>
      </c>
      <c r="H341" s="24" t="s">
        <v>24</v>
      </c>
      <c r="I341" s="47">
        <v>1550000</v>
      </c>
      <c r="J341" s="25">
        <v>0</v>
      </c>
      <c r="K341" s="25">
        <v>0</v>
      </c>
      <c r="L341" s="27">
        <f t="shared" si="11"/>
        <v>1550000</v>
      </c>
      <c r="M341" s="28"/>
      <c r="N341" s="28"/>
      <c r="O341" s="28"/>
    </row>
    <row r="342" spans="1:15" x14ac:dyDescent="0.35">
      <c r="A342">
        <v>924</v>
      </c>
      <c r="B342" s="21">
        <v>1960</v>
      </c>
      <c r="C342" s="21" t="s">
        <v>61</v>
      </c>
      <c r="D342" s="65" t="s">
        <v>157</v>
      </c>
      <c r="E342" s="38">
        <v>3</v>
      </c>
      <c r="F342" s="21">
        <v>1965</v>
      </c>
      <c r="G342" s="21">
        <v>1975</v>
      </c>
      <c r="H342" s="24" t="s">
        <v>24</v>
      </c>
      <c r="I342" s="47">
        <v>1440000</v>
      </c>
      <c r="J342" s="25">
        <v>0</v>
      </c>
      <c r="K342" s="25">
        <v>0</v>
      </c>
      <c r="L342" s="27">
        <f t="shared" si="11"/>
        <v>1440000</v>
      </c>
      <c r="M342" s="28"/>
      <c r="N342" s="28"/>
      <c r="O342" s="28"/>
    </row>
    <row r="343" spans="1:15" x14ac:dyDescent="0.35">
      <c r="A343">
        <v>951</v>
      </c>
      <c r="B343" s="21">
        <v>1961</v>
      </c>
      <c r="C343" s="21" t="s">
        <v>61</v>
      </c>
      <c r="D343" s="65" t="s">
        <v>157</v>
      </c>
      <c r="E343" s="38">
        <v>3</v>
      </c>
      <c r="F343" s="21">
        <v>1965</v>
      </c>
      <c r="G343" s="21">
        <v>1975</v>
      </c>
      <c r="H343" s="24" t="s">
        <v>24</v>
      </c>
      <c r="I343" s="47">
        <v>1410000</v>
      </c>
      <c r="J343" s="25">
        <v>0</v>
      </c>
      <c r="K343" s="25">
        <v>0</v>
      </c>
      <c r="L343" s="27">
        <f t="shared" si="11"/>
        <v>1410000</v>
      </c>
      <c r="M343" s="28"/>
      <c r="N343" s="28"/>
      <c r="O343" s="28"/>
    </row>
    <row r="344" spans="1:15" ht="15" thickBot="1" x14ac:dyDescent="0.4">
      <c r="A344" s="10">
        <v>975</v>
      </c>
      <c r="B344" s="22">
        <v>1962</v>
      </c>
      <c r="C344" s="10" t="s">
        <v>61</v>
      </c>
      <c r="D344" s="75" t="s">
        <v>157</v>
      </c>
      <c r="E344" s="18">
        <v>3</v>
      </c>
      <c r="F344" s="10">
        <v>1965</v>
      </c>
      <c r="G344" s="10">
        <v>1975</v>
      </c>
      <c r="H344" s="26" t="s">
        <v>24</v>
      </c>
      <c r="I344" s="11">
        <v>1450000</v>
      </c>
      <c r="J344" s="11">
        <v>0</v>
      </c>
      <c r="K344" s="11">
        <v>0</v>
      </c>
      <c r="L344" s="12">
        <f>I344+J344/20+K344/2000</f>
        <v>1450000</v>
      </c>
      <c r="M344" s="28"/>
      <c r="N344" s="28"/>
      <c r="O344" s="28"/>
    </row>
    <row r="345" spans="1:15" x14ac:dyDescent="0.35">
      <c r="A345">
        <v>791</v>
      </c>
      <c r="B345" s="21">
        <v>1954</v>
      </c>
      <c r="C345" s="21" t="s">
        <v>66</v>
      </c>
      <c r="D345" s="65" t="s">
        <v>157</v>
      </c>
      <c r="E345" s="45">
        <v>3</v>
      </c>
      <c r="F345" s="21">
        <v>1955</v>
      </c>
      <c r="G345" s="28"/>
      <c r="H345" s="24" t="s">
        <v>24</v>
      </c>
      <c r="I345" s="25">
        <v>3045000</v>
      </c>
      <c r="J345" s="25">
        <v>0</v>
      </c>
      <c r="K345" s="25">
        <v>0</v>
      </c>
      <c r="L345" s="27">
        <f t="shared" ref="L345:L375" si="12">I345+J345/20+K345/240</f>
        <v>3045000</v>
      </c>
      <c r="M345" s="28"/>
      <c r="N345" s="28"/>
      <c r="O345" s="28"/>
    </row>
    <row r="346" spans="1:15" ht="15" thickBot="1" x14ac:dyDescent="0.4">
      <c r="A346" s="10">
        <v>808</v>
      </c>
      <c r="B346" s="22">
        <v>1955</v>
      </c>
      <c r="C346" s="22" t="s">
        <v>66</v>
      </c>
      <c r="D346" s="75" t="s">
        <v>157</v>
      </c>
      <c r="E346" s="18">
        <v>3</v>
      </c>
      <c r="F346" s="22">
        <v>1955</v>
      </c>
      <c r="G346" s="10"/>
      <c r="H346" s="26" t="s">
        <v>24</v>
      </c>
      <c r="I346" s="11">
        <v>2985000</v>
      </c>
      <c r="J346" s="11">
        <v>0</v>
      </c>
      <c r="K346" s="11">
        <v>0</v>
      </c>
      <c r="L346" s="12">
        <f t="shared" si="12"/>
        <v>2985000</v>
      </c>
      <c r="M346" s="28"/>
      <c r="N346" s="28"/>
      <c r="O346" s="28"/>
    </row>
    <row r="347" spans="1:15" ht="29" x14ac:dyDescent="0.35">
      <c r="A347">
        <v>350</v>
      </c>
      <c r="B347" s="21">
        <v>1936</v>
      </c>
      <c r="C347" s="59" t="s">
        <v>51</v>
      </c>
      <c r="D347" s="59" t="s">
        <v>170</v>
      </c>
      <c r="E347" s="45">
        <v>3</v>
      </c>
      <c r="F347" s="21">
        <v>1954</v>
      </c>
      <c r="G347" s="28"/>
      <c r="H347" s="24" t="s">
        <v>24</v>
      </c>
      <c r="I347" s="25">
        <v>35350</v>
      </c>
      <c r="J347" s="25">
        <v>0</v>
      </c>
      <c r="K347" s="25">
        <v>0</v>
      </c>
      <c r="L347" s="27">
        <f t="shared" si="12"/>
        <v>35350</v>
      </c>
      <c r="M347" s="28"/>
      <c r="N347" s="28"/>
      <c r="O347" s="28"/>
    </row>
    <row r="348" spans="1:15" ht="29" x14ac:dyDescent="0.35">
      <c r="A348">
        <v>378</v>
      </c>
      <c r="B348" s="21">
        <v>1937</v>
      </c>
      <c r="C348" s="59" t="s">
        <v>51</v>
      </c>
      <c r="D348" s="59" t="s">
        <v>170</v>
      </c>
      <c r="E348" s="45">
        <v>3</v>
      </c>
      <c r="F348" s="21">
        <v>1954</v>
      </c>
      <c r="G348" s="28"/>
      <c r="H348" s="24" t="s">
        <v>24</v>
      </c>
      <c r="I348" s="25">
        <v>33950</v>
      </c>
      <c r="J348" s="25">
        <v>0</v>
      </c>
      <c r="K348" s="25">
        <v>0</v>
      </c>
      <c r="L348" s="27">
        <f t="shared" si="12"/>
        <v>33950</v>
      </c>
      <c r="M348" s="28"/>
      <c r="N348" s="28"/>
      <c r="O348" s="28"/>
    </row>
    <row r="349" spans="1:15" ht="29" x14ac:dyDescent="0.35">
      <c r="A349">
        <v>411</v>
      </c>
      <c r="B349" s="21">
        <v>1938</v>
      </c>
      <c r="C349" s="59" t="s">
        <v>51</v>
      </c>
      <c r="D349" s="59" t="s">
        <v>170</v>
      </c>
      <c r="E349" s="45">
        <v>3</v>
      </c>
      <c r="F349" s="21">
        <v>1954</v>
      </c>
      <c r="G349" s="28"/>
      <c r="H349" s="24" t="s">
        <v>24</v>
      </c>
      <c r="I349" s="25">
        <v>33950</v>
      </c>
      <c r="J349" s="25">
        <v>0</v>
      </c>
      <c r="K349" s="25">
        <v>0</v>
      </c>
      <c r="L349" s="27">
        <f t="shared" si="12"/>
        <v>33950</v>
      </c>
      <c r="M349" s="28"/>
      <c r="N349" s="28"/>
      <c r="O349" s="28"/>
    </row>
    <row r="350" spans="1:15" ht="29" x14ac:dyDescent="0.35">
      <c r="A350">
        <v>441</v>
      </c>
      <c r="B350" s="21">
        <v>1939</v>
      </c>
      <c r="C350" s="59" t="s">
        <v>51</v>
      </c>
      <c r="D350" s="59" t="s">
        <v>170</v>
      </c>
      <c r="E350" s="45">
        <v>3</v>
      </c>
      <c r="F350" s="21">
        <v>1954</v>
      </c>
      <c r="G350" s="28"/>
      <c r="H350" s="24" t="s">
        <v>24</v>
      </c>
      <c r="I350" s="25">
        <v>32025</v>
      </c>
      <c r="J350" s="25">
        <v>0</v>
      </c>
      <c r="K350" s="25">
        <v>0</v>
      </c>
      <c r="L350" s="27">
        <f t="shared" si="12"/>
        <v>32025</v>
      </c>
      <c r="M350" s="28"/>
      <c r="N350" s="28"/>
      <c r="O350" s="28"/>
    </row>
    <row r="351" spans="1:15" ht="29" x14ac:dyDescent="0.35">
      <c r="A351">
        <v>472</v>
      </c>
      <c r="B351" s="21">
        <v>1940</v>
      </c>
      <c r="C351" s="59" t="s">
        <v>51</v>
      </c>
      <c r="D351" s="59" t="s">
        <v>170</v>
      </c>
      <c r="E351" s="45">
        <v>3</v>
      </c>
      <c r="F351" s="21">
        <v>1954</v>
      </c>
      <c r="G351" s="28"/>
      <c r="H351" s="24" t="s">
        <v>24</v>
      </c>
      <c r="I351" s="25">
        <v>32375</v>
      </c>
      <c r="J351" s="25">
        <v>0</v>
      </c>
      <c r="K351" s="25">
        <v>0</v>
      </c>
      <c r="L351" s="27">
        <f t="shared" si="12"/>
        <v>32375</v>
      </c>
      <c r="M351" s="28"/>
      <c r="N351" s="28"/>
      <c r="O351" s="28"/>
    </row>
    <row r="352" spans="1:15" ht="29" x14ac:dyDescent="0.35">
      <c r="A352">
        <v>504</v>
      </c>
      <c r="B352" s="21">
        <v>1941</v>
      </c>
      <c r="C352" s="59" t="s">
        <v>51</v>
      </c>
      <c r="D352" s="59" t="s">
        <v>170</v>
      </c>
      <c r="E352" s="45">
        <v>3</v>
      </c>
      <c r="F352" s="21">
        <v>1954</v>
      </c>
      <c r="G352" s="28"/>
      <c r="H352" s="24" t="s">
        <v>24</v>
      </c>
      <c r="I352" s="25">
        <v>33600</v>
      </c>
      <c r="J352" s="25">
        <v>0</v>
      </c>
      <c r="K352" s="25">
        <v>0</v>
      </c>
      <c r="L352" s="27">
        <f t="shared" si="12"/>
        <v>33600</v>
      </c>
      <c r="M352" s="28"/>
      <c r="N352" s="28"/>
      <c r="O352" s="28"/>
    </row>
    <row r="353" spans="1:15" ht="29" x14ac:dyDescent="0.35">
      <c r="A353">
        <v>536</v>
      </c>
      <c r="B353" s="21">
        <v>1942</v>
      </c>
      <c r="C353" s="59" t="s">
        <v>51</v>
      </c>
      <c r="D353" s="59" t="s">
        <v>170</v>
      </c>
      <c r="E353" s="45">
        <v>3</v>
      </c>
      <c r="F353" s="21">
        <v>1954</v>
      </c>
      <c r="G353" s="28"/>
      <c r="H353" s="24" t="s">
        <v>24</v>
      </c>
      <c r="I353" s="25">
        <v>34650</v>
      </c>
      <c r="J353" s="25">
        <v>0</v>
      </c>
      <c r="K353" s="25">
        <v>0</v>
      </c>
      <c r="L353" s="27">
        <f t="shared" si="12"/>
        <v>34650</v>
      </c>
      <c r="M353" s="28"/>
      <c r="N353" s="28"/>
      <c r="O353" s="28"/>
    </row>
    <row r="354" spans="1:15" ht="29" x14ac:dyDescent="0.35">
      <c r="A354">
        <v>566</v>
      </c>
      <c r="B354" s="21">
        <v>1943</v>
      </c>
      <c r="C354" s="59" t="s">
        <v>51</v>
      </c>
      <c r="D354" s="59" t="s">
        <v>170</v>
      </c>
      <c r="E354" s="45">
        <v>3</v>
      </c>
      <c r="F354" s="21">
        <v>1954</v>
      </c>
      <c r="G354" s="28"/>
      <c r="H354" s="24" t="s">
        <v>24</v>
      </c>
      <c r="I354" s="25">
        <v>34825</v>
      </c>
      <c r="J354" s="25">
        <v>0</v>
      </c>
      <c r="K354" s="25">
        <v>0</v>
      </c>
      <c r="L354" s="27">
        <f t="shared" si="12"/>
        <v>34825</v>
      </c>
      <c r="M354" s="28"/>
      <c r="N354" s="28"/>
      <c r="O354" s="28"/>
    </row>
    <row r="355" spans="1:15" ht="29" x14ac:dyDescent="0.35">
      <c r="A355">
        <v>594</v>
      </c>
      <c r="B355" s="28">
        <v>1944</v>
      </c>
      <c r="C355" s="59" t="s">
        <v>51</v>
      </c>
      <c r="D355" s="59" t="s">
        <v>170</v>
      </c>
      <c r="E355" s="45">
        <v>3</v>
      </c>
      <c r="F355" s="21">
        <v>1954</v>
      </c>
      <c r="G355" s="28"/>
      <c r="H355" s="24" t="s">
        <v>24</v>
      </c>
      <c r="I355" s="25">
        <v>35175</v>
      </c>
      <c r="J355" s="25">
        <v>0</v>
      </c>
      <c r="K355" s="25">
        <v>0</v>
      </c>
      <c r="L355" s="27">
        <f t="shared" si="12"/>
        <v>35175</v>
      </c>
      <c r="M355" s="28"/>
      <c r="N355" s="28"/>
      <c r="O355" s="28"/>
    </row>
    <row r="356" spans="1:15" ht="29" x14ac:dyDescent="0.35">
      <c r="A356">
        <v>621</v>
      </c>
      <c r="B356" s="21">
        <v>1945</v>
      </c>
      <c r="C356" s="59" t="s">
        <v>51</v>
      </c>
      <c r="D356" s="59" t="s">
        <v>170</v>
      </c>
      <c r="E356" s="45">
        <v>3</v>
      </c>
      <c r="F356" s="21">
        <v>1954</v>
      </c>
      <c r="G356" s="28"/>
      <c r="H356" s="24" t="s">
        <v>24</v>
      </c>
      <c r="I356" s="25">
        <v>35350</v>
      </c>
      <c r="J356" s="25">
        <v>0</v>
      </c>
      <c r="K356" s="25">
        <v>0</v>
      </c>
      <c r="L356" s="27">
        <f t="shared" si="12"/>
        <v>35350</v>
      </c>
      <c r="M356" s="28"/>
      <c r="N356" s="28"/>
      <c r="O356" s="28"/>
    </row>
    <row r="357" spans="1:15" ht="29" x14ac:dyDescent="0.35">
      <c r="A357">
        <v>644</v>
      </c>
      <c r="B357" s="21">
        <v>1946</v>
      </c>
      <c r="C357" s="59" t="s">
        <v>51</v>
      </c>
      <c r="D357" s="59" t="s">
        <v>170</v>
      </c>
      <c r="E357" s="45">
        <v>3</v>
      </c>
      <c r="F357" s="21">
        <v>1954</v>
      </c>
      <c r="G357" s="28"/>
      <c r="H357" s="24" t="s">
        <v>24</v>
      </c>
      <c r="I357" s="25">
        <v>36225</v>
      </c>
      <c r="J357" s="25">
        <v>0</v>
      </c>
      <c r="K357" s="25">
        <v>0</v>
      </c>
      <c r="L357" s="27">
        <f t="shared" si="12"/>
        <v>36225</v>
      </c>
      <c r="M357" s="28"/>
      <c r="N357" s="28"/>
      <c r="O357" s="28"/>
    </row>
    <row r="358" spans="1:15" ht="29" x14ac:dyDescent="0.35">
      <c r="A358">
        <v>665</v>
      </c>
      <c r="B358" s="21">
        <v>1947</v>
      </c>
      <c r="C358" s="59" t="s">
        <v>51</v>
      </c>
      <c r="D358" s="59" t="s">
        <v>170</v>
      </c>
      <c r="E358" s="45">
        <v>3</v>
      </c>
      <c r="F358" s="21">
        <v>1954</v>
      </c>
      <c r="G358" s="28"/>
      <c r="H358" s="24" t="s">
        <v>24</v>
      </c>
      <c r="I358" s="25">
        <v>36750</v>
      </c>
      <c r="J358" s="25">
        <v>0</v>
      </c>
      <c r="K358" s="25">
        <v>0</v>
      </c>
      <c r="L358" s="27">
        <f t="shared" si="12"/>
        <v>36750</v>
      </c>
      <c r="M358" s="28"/>
      <c r="N358" s="28"/>
      <c r="O358" s="28"/>
    </row>
    <row r="359" spans="1:15" ht="29" x14ac:dyDescent="0.35">
      <c r="A359">
        <v>684</v>
      </c>
      <c r="B359" s="21">
        <v>1948</v>
      </c>
      <c r="C359" s="59" t="s">
        <v>51</v>
      </c>
      <c r="D359" s="59" t="s">
        <v>170</v>
      </c>
      <c r="E359" s="45">
        <v>3</v>
      </c>
      <c r="F359" s="21">
        <v>1954</v>
      </c>
      <c r="G359" s="28"/>
      <c r="H359" s="24" t="s">
        <v>24</v>
      </c>
      <c r="I359" s="25">
        <v>35700</v>
      </c>
      <c r="J359" s="25">
        <v>0</v>
      </c>
      <c r="K359" s="25">
        <v>0</v>
      </c>
      <c r="L359" s="27">
        <f t="shared" si="12"/>
        <v>35700</v>
      </c>
      <c r="M359" s="28"/>
      <c r="N359" s="28"/>
      <c r="O359" s="28"/>
    </row>
    <row r="360" spans="1:15" ht="29" x14ac:dyDescent="0.35">
      <c r="A360">
        <v>701</v>
      </c>
      <c r="B360" s="21">
        <v>1949</v>
      </c>
      <c r="C360" s="59" t="s">
        <v>51</v>
      </c>
      <c r="D360" s="59" t="s">
        <v>170</v>
      </c>
      <c r="E360" s="45">
        <v>3</v>
      </c>
      <c r="F360" s="21">
        <v>1954</v>
      </c>
      <c r="G360" s="28"/>
      <c r="H360" s="24" t="s">
        <v>24</v>
      </c>
      <c r="I360" s="25">
        <v>35350</v>
      </c>
      <c r="J360" s="25">
        <v>0</v>
      </c>
      <c r="K360" s="25">
        <v>0</v>
      </c>
      <c r="L360" s="27">
        <f t="shared" si="12"/>
        <v>35350</v>
      </c>
      <c r="M360" s="28"/>
      <c r="N360" s="28"/>
      <c r="O360" s="28"/>
    </row>
    <row r="361" spans="1:15" ht="29" x14ac:dyDescent="0.35">
      <c r="A361">
        <v>718</v>
      </c>
      <c r="B361" s="21">
        <v>1950</v>
      </c>
      <c r="C361" s="59" t="s">
        <v>51</v>
      </c>
      <c r="D361" s="59" t="s">
        <v>170</v>
      </c>
      <c r="E361" s="45">
        <v>3</v>
      </c>
      <c r="F361" s="21">
        <v>1954</v>
      </c>
      <c r="G361" s="28"/>
      <c r="H361" s="24" t="s">
        <v>24</v>
      </c>
      <c r="I361" s="25">
        <v>35875</v>
      </c>
      <c r="J361" s="25">
        <v>0</v>
      </c>
      <c r="K361" s="25">
        <v>0</v>
      </c>
      <c r="L361" s="27">
        <f t="shared" si="12"/>
        <v>35875</v>
      </c>
      <c r="M361" s="28"/>
      <c r="N361" s="28"/>
      <c r="O361" s="28"/>
    </row>
    <row r="362" spans="1:15" ht="29" x14ac:dyDescent="0.35">
      <c r="A362">
        <v>734</v>
      </c>
      <c r="B362" s="21">
        <v>1951</v>
      </c>
      <c r="C362" s="59" t="s">
        <v>51</v>
      </c>
      <c r="D362" s="59" t="s">
        <v>170</v>
      </c>
      <c r="E362" s="45">
        <v>3</v>
      </c>
      <c r="F362" s="21">
        <v>1954</v>
      </c>
      <c r="G362" s="28"/>
      <c r="H362" s="24" t="s">
        <v>24</v>
      </c>
      <c r="I362" s="25">
        <v>35700</v>
      </c>
      <c r="J362" s="25">
        <v>0</v>
      </c>
      <c r="K362" s="25">
        <v>0</v>
      </c>
      <c r="L362" s="27">
        <f t="shared" si="12"/>
        <v>35700</v>
      </c>
      <c r="M362" s="28"/>
      <c r="N362" s="28"/>
      <c r="O362" s="28"/>
    </row>
    <row r="363" spans="1:15" ht="29.5" thickBot="1" x14ac:dyDescent="0.4">
      <c r="A363" s="10">
        <v>752</v>
      </c>
      <c r="B363" s="22">
        <v>1952</v>
      </c>
      <c r="C363" s="78" t="s">
        <v>51</v>
      </c>
      <c r="D363" s="78" t="s">
        <v>170</v>
      </c>
      <c r="E363" s="18">
        <v>3</v>
      </c>
      <c r="F363" s="22">
        <v>1954</v>
      </c>
      <c r="G363" s="10"/>
      <c r="H363" s="26" t="s">
        <v>24</v>
      </c>
      <c r="I363" s="11">
        <v>34300</v>
      </c>
      <c r="J363" s="11">
        <v>0</v>
      </c>
      <c r="K363" s="11">
        <v>0</v>
      </c>
      <c r="L363" s="12">
        <f t="shared" si="12"/>
        <v>34300</v>
      </c>
      <c r="M363" s="28"/>
      <c r="N363" s="28"/>
      <c r="O363" s="28"/>
    </row>
    <row r="364" spans="1:15" x14ac:dyDescent="0.35">
      <c r="A364">
        <v>3</v>
      </c>
      <c r="B364" s="28">
        <v>1921</v>
      </c>
      <c r="C364" s="28" t="s">
        <v>15</v>
      </c>
      <c r="D364" s="65" t="s">
        <v>155</v>
      </c>
      <c r="E364" s="45">
        <v>3</v>
      </c>
      <c r="F364" s="28">
        <v>1923</v>
      </c>
      <c r="G364" s="28">
        <v>1953</v>
      </c>
      <c r="H364" s="46" t="s">
        <v>24</v>
      </c>
      <c r="I364" s="25">
        <v>42597</v>
      </c>
      <c r="J364" s="25">
        <v>14</v>
      </c>
      <c r="K364" s="25">
        <v>10</v>
      </c>
      <c r="L364" s="27">
        <f t="shared" si="12"/>
        <v>42597.741666666661</v>
      </c>
      <c r="M364" s="28"/>
      <c r="N364" s="28"/>
      <c r="O364" s="28"/>
    </row>
    <row r="365" spans="1:15" ht="15" thickBot="1" x14ac:dyDescent="0.4">
      <c r="A365" s="10">
        <v>14</v>
      </c>
      <c r="B365" s="22">
        <v>1922</v>
      </c>
      <c r="C365" s="10" t="s">
        <v>15</v>
      </c>
      <c r="D365" s="75" t="s">
        <v>155</v>
      </c>
      <c r="E365" s="18">
        <v>3</v>
      </c>
      <c r="F365" s="10">
        <v>1923</v>
      </c>
      <c r="G365" s="10">
        <v>1953</v>
      </c>
      <c r="H365" s="26" t="s">
        <v>24</v>
      </c>
      <c r="I365" s="11">
        <v>49697</v>
      </c>
      <c r="J365" s="11">
        <v>7</v>
      </c>
      <c r="K365" s="11">
        <v>4</v>
      </c>
      <c r="L365" s="12">
        <f t="shared" si="12"/>
        <v>49697.366666666669</v>
      </c>
      <c r="M365" s="28"/>
      <c r="N365" s="28"/>
      <c r="O365" s="28"/>
    </row>
    <row r="366" spans="1:15" x14ac:dyDescent="0.35">
      <c r="A366">
        <v>768</v>
      </c>
      <c r="B366" s="21">
        <v>1952</v>
      </c>
      <c r="C366" s="28" t="s">
        <v>67</v>
      </c>
      <c r="D366" s="65" t="s">
        <v>155</v>
      </c>
      <c r="E366" s="45">
        <v>3</v>
      </c>
      <c r="F366" s="28">
        <v>1967</v>
      </c>
      <c r="G366" s="28">
        <v>1971</v>
      </c>
      <c r="H366" s="24" t="s">
        <v>24</v>
      </c>
      <c r="I366" s="25">
        <v>79500</v>
      </c>
      <c r="J366" s="25">
        <v>0</v>
      </c>
      <c r="K366" s="25">
        <v>0</v>
      </c>
      <c r="L366" s="27">
        <f t="shared" si="12"/>
        <v>79500</v>
      </c>
      <c r="M366" s="28"/>
      <c r="N366" s="28"/>
      <c r="O366" s="28"/>
    </row>
    <row r="367" spans="1:15" x14ac:dyDescent="0.35">
      <c r="A367">
        <v>786</v>
      </c>
      <c r="B367" s="21">
        <v>1953</v>
      </c>
      <c r="C367" s="28" t="s">
        <v>67</v>
      </c>
      <c r="D367" s="65" t="s">
        <v>155</v>
      </c>
      <c r="E367" s="45">
        <v>3</v>
      </c>
      <c r="F367" s="28">
        <v>1967</v>
      </c>
      <c r="G367" s="28">
        <v>1971</v>
      </c>
      <c r="H367" s="24" t="s">
        <v>24</v>
      </c>
      <c r="I367" s="25">
        <v>86500</v>
      </c>
      <c r="J367" s="25">
        <v>0</v>
      </c>
      <c r="K367" s="25">
        <v>0</v>
      </c>
      <c r="L367" s="27">
        <f t="shared" si="12"/>
        <v>86500</v>
      </c>
      <c r="M367" s="28"/>
      <c r="N367" s="28"/>
      <c r="O367" s="28"/>
    </row>
    <row r="368" spans="1:15" x14ac:dyDescent="0.35">
      <c r="A368">
        <v>804</v>
      </c>
      <c r="B368" s="21">
        <v>1954</v>
      </c>
      <c r="C368" s="28" t="s">
        <v>67</v>
      </c>
      <c r="D368" s="65" t="s">
        <v>155</v>
      </c>
      <c r="E368" s="45">
        <v>3</v>
      </c>
      <c r="F368" s="28">
        <v>1967</v>
      </c>
      <c r="G368" s="28">
        <v>1971</v>
      </c>
      <c r="H368" s="24" t="s">
        <v>24</v>
      </c>
      <c r="I368" s="25">
        <v>89500</v>
      </c>
      <c r="J368" s="25">
        <v>0</v>
      </c>
      <c r="K368" s="25">
        <v>0</v>
      </c>
      <c r="L368" s="27">
        <f t="shared" si="12"/>
        <v>89500</v>
      </c>
      <c r="M368" s="28"/>
      <c r="N368" s="28"/>
      <c r="O368" s="28"/>
    </row>
    <row r="369" spans="1:15" x14ac:dyDescent="0.35">
      <c r="A369">
        <v>822</v>
      </c>
      <c r="B369" s="21">
        <v>1955</v>
      </c>
      <c r="C369" s="28" t="s">
        <v>67</v>
      </c>
      <c r="D369" s="65" t="s">
        <v>155</v>
      </c>
      <c r="E369" s="45">
        <v>3</v>
      </c>
      <c r="F369" s="28">
        <v>1967</v>
      </c>
      <c r="G369" s="28">
        <v>1971</v>
      </c>
      <c r="H369" s="24" t="s">
        <v>24</v>
      </c>
      <c r="I369" s="25">
        <v>85500</v>
      </c>
      <c r="J369" s="25">
        <v>0</v>
      </c>
      <c r="K369" s="25">
        <v>0</v>
      </c>
      <c r="L369" s="27">
        <f t="shared" si="12"/>
        <v>85500</v>
      </c>
      <c r="M369" s="28"/>
      <c r="N369" s="28"/>
      <c r="O369" s="28"/>
    </row>
    <row r="370" spans="1:15" x14ac:dyDescent="0.35">
      <c r="A370">
        <v>839</v>
      </c>
      <c r="B370" s="21">
        <v>1956</v>
      </c>
      <c r="C370" s="28" t="s">
        <v>67</v>
      </c>
      <c r="D370" s="65" t="s">
        <v>155</v>
      </c>
      <c r="E370" s="45">
        <v>3</v>
      </c>
      <c r="F370" s="28">
        <v>1967</v>
      </c>
      <c r="G370" s="28">
        <v>1971</v>
      </c>
      <c r="H370" s="24" t="s">
        <v>24</v>
      </c>
      <c r="I370" s="25">
        <v>73500</v>
      </c>
      <c r="J370" s="25">
        <v>0</v>
      </c>
      <c r="K370" s="25">
        <v>0</v>
      </c>
      <c r="L370" s="27">
        <f t="shared" si="12"/>
        <v>73500</v>
      </c>
      <c r="M370" s="28"/>
      <c r="N370" s="28"/>
      <c r="O370" s="28"/>
    </row>
    <row r="371" spans="1:15" x14ac:dyDescent="0.35">
      <c r="A371">
        <v>857</v>
      </c>
      <c r="B371" s="21">
        <v>1957</v>
      </c>
      <c r="C371" s="28" t="s">
        <v>67</v>
      </c>
      <c r="D371" s="65" t="s">
        <v>155</v>
      </c>
      <c r="E371" s="45">
        <v>3</v>
      </c>
      <c r="F371" s="28">
        <v>1967</v>
      </c>
      <c r="G371" s="28">
        <v>1971</v>
      </c>
      <c r="H371" s="24" t="s">
        <v>24</v>
      </c>
      <c r="I371" s="25">
        <v>72500</v>
      </c>
      <c r="J371" s="25">
        <v>0</v>
      </c>
      <c r="K371" s="25">
        <v>0</v>
      </c>
      <c r="L371" s="27">
        <f t="shared" si="12"/>
        <v>72500</v>
      </c>
      <c r="M371" s="28"/>
      <c r="N371" s="28"/>
      <c r="O371" s="28"/>
    </row>
    <row r="372" spans="1:15" x14ac:dyDescent="0.35">
      <c r="A372">
        <v>878</v>
      </c>
      <c r="B372" s="21">
        <v>1958</v>
      </c>
      <c r="C372" s="21" t="s">
        <v>67</v>
      </c>
      <c r="D372" s="65" t="s">
        <v>155</v>
      </c>
      <c r="E372" s="38">
        <v>3</v>
      </c>
      <c r="F372" s="21">
        <v>1967</v>
      </c>
      <c r="G372" s="21">
        <v>1971</v>
      </c>
      <c r="H372" s="24" t="s">
        <v>24</v>
      </c>
      <c r="I372" s="47">
        <v>70500</v>
      </c>
      <c r="J372" s="25">
        <v>0</v>
      </c>
      <c r="K372" s="25">
        <v>0</v>
      </c>
      <c r="L372" s="27">
        <f t="shared" si="12"/>
        <v>70500</v>
      </c>
      <c r="M372" s="28"/>
      <c r="N372" s="28"/>
      <c r="O372" s="28"/>
    </row>
    <row r="373" spans="1:15" x14ac:dyDescent="0.35">
      <c r="A373">
        <v>899</v>
      </c>
      <c r="B373" s="21">
        <v>1959</v>
      </c>
      <c r="C373" s="21" t="s">
        <v>67</v>
      </c>
      <c r="D373" s="65" t="s">
        <v>155</v>
      </c>
      <c r="E373" s="38">
        <v>3</v>
      </c>
      <c r="F373" s="21">
        <v>1967</v>
      </c>
      <c r="G373" s="21">
        <v>1971</v>
      </c>
      <c r="H373" s="24" t="s">
        <v>24</v>
      </c>
      <c r="I373" s="47">
        <v>73000</v>
      </c>
      <c r="J373" s="25">
        <v>0</v>
      </c>
      <c r="K373" s="25">
        <v>0</v>
      </c>
      <c r="L373" s="27">
        <f t="shared" si="12"/>
        <v>73000</v>
      </c>
      <c r="M373" s="28"/>
      <c r="N373" s="28"/>
      <c r="O373" s="28"/>
    </row>
    <row r="374" spans="1:15" x14ac:dyDescent="0.35">
      <c r="A374">
        <v>923</v>
      </c>
      <c r="B374" s="21">
        <v>1960</v>
      </c>
      <c r="C374" s="21" t="s">
        <v>67</v>
      </c>
      <c r="D374" s="65" t="s">
        <v>155</v>
      </c>
      <c r="E374" s="38">
        <v>3</v>
      </c>
      <c r="F374" s="21">
        <v>1967</v>
      </c>
      <c r="G374" s="21">
        <v>1971</v>
      </c>
      <c r="H374" s="24" t="s">
        <v>24</v>
      </c>
      <c r="I374" s="47">
        <v>67500</v>
      </c>
      <c r="J374" s="25">
        <v>0</v>
      </c>
      <c r="K374" s="25">
        <v>0</v>
      </c>
      <c r="L374" s="27">
        <f t="shared" si="12"/>
        <v>67500</v>
      </c>
      <c r="M374" s="28"/>
      <c r="N374" s="28"/>
      <c r="O374" s="28"/>
    </row>
    <row r="375" spans="1:15" x14ac:dyDescent="0.35">
      <c r="A375">
        <v>950</v>
      </c>
      <c r="B375" s="21">
        <v>1961</v>
      </c>
      <c r="C375" s="21" t="s">
        <v>67</v>
      </c>
      <c r="D375" s="65" t="s">
        <v>155</v>
      </c>
      <c r="E375" s="38">
        <v>3</v>
      </c>
      <c r="F375" s="21">
        <v>1967</v>
      </c>
      <c r="G375" s="21">
        <v>1971</v>
      </c>
      <c r="H375" s="24" t="s">
        <v>24</v>
      </c>
      <c r="I375" s="47">
        <v>71500</v>
      </c>
      <c r="J375" s="25">
        <v>0</v>
      </c>
      <c r="K375" s="25">
        <v>0</v>
      </c>
      <c r="L375" s="27">
        <f t="shared" si="12"/>
        <v>71500</v>
      </c>
      <c r="M375" s="28"/>
      <c r="N375" s="28"/>
      <c r="O375" s="28"/>
    </row>
    <row r="376" spans="1:15" x14ac:dyDescent="0.35">
      <c r="A376">
        <v>974</v>
      </c>
      <c r="B376" s="21">
        <v>1962</v>
      </c>
      <c r="C376" s="28" t="s">
        <v>67</v>
      </c>
      <c r="D376" s="65" t="s">
        <v>155</v>
      </c>
      <c r="E376" s="45">
        <v>3</v>
      </c>
      <c r="F376" s="28">
        <v>1967</v>
      </c>
      <c r="G376" s="28">
        <v>1971</v>
      </c>
      <c r="H376" s="24" t="s">
        <v>24</v>
      </c>
      <c r="I376" s="25">
        <v>68500</v>
      </c>
      <c r="J376" s="25">
        <v>0</v>
      </c>
      <c r="K376" s="25">
        <v>0</v>
      </c>
      <c r="L376" s="27">
        <f>I376+J376/20+K376/2000</f>
        <v>68500</v>
      </c>
      <c r="M376" s="28"/>
      <c r="N376" s="28"/>
      <c r="O376" s="28"/>
    </row>
    <row r="377" spans="1:15" ht="15" thickBot="1" x14ac:dyDescent="0.4">
      <c r="A377" s="10">
        <v>998</v>
      </c>
      <c r="B377" s="22">
        <v>1963</v>
      </c>
      <c r="C377" s="22" t="s">
        <v>67</v>
      </c>
      <c r="D377" s="75" t="s">
        <v>155</v>
      </c>
      <c r="E377" s="40">
        <v>3</v>
      </c>
      <c r="F377" s="22">
        <v>1967</v>
      </c>
      <c r="G377" s="22">
        <v>1971</v>
      </c>
      <c r="H377" s="26" t="s">
        <v>24</v>
      </c>
      <c r="I377" s="41">
        <v>74500</v>
      </c>
      <c r="J377" s="11">
        <v>0</v>
      </c>
      <c r="K377" s="11">
        <v>0</v>
      </c>
      <c r="L377" s="12">
        <f>I377+J377/20+K377/2000</f>
        <v>74500</v>
      </c>
      <c r="M377" s="28"/>
      <c r="N377" s="28"/>
      <c r="O377" s="28"/>
    </row>
    <row r="378" spans="1:15" x14ac:dyDescent="0.35">
      <c r="A378">
        <v>477</v>
      </c>
      <c r="B378" s="21">
        <v>1940</v>
      </c>
      <c r="C378" s="28" t="s">
        <v>48</v>
      </c>
      <c r="D378" s="65" t="s">
        <v>157</v>
      </c>
      <c r="E378" s="45">
        <v>3</v>
      </c>
      <c r="F378" s="21">
        <v>1955</v>
      </c>
      <c r="G378" s="28">
        <v>1959</v>
      </c>
      <c r="H378" s="24" t="s">
        <v>24</v>
      </c>
      <c r="I378" s="25">
        <v>148875</v>
      </c>
      <c r="J378" s="25">
        <v>0</v>
      </c>
      <c r="K378" s="25">
        <v>0</v>
      </c>
      <c r="L378" s="27">
        <f t="shared" ref="L378:L414" si="13">I378+J378/20+K378/240</f>
        <v>148875</v>
      </c>
      <c r="M378" s="28"/>
      <c r="N378" s="28"/>
      <c r="O378" s="28"/>
    </row>
    <row r="379" spans="1:15" x14ac:dyDescent="0.35">
      <c r="A379">
        <v>509</v>
      </c>
      <c r="B379" s="21">
        <v>1941</v>
      </c>
      <c r="C379" s="28" t="s">
        <v>48</v>
      </c>
      <c r="D379" s="65" t="s">
        <v>157</v>
      </c>
      <c r="E379" s="45">
        <v>3</v>
      </c>
      <c r="F379" s="21">
        <v>1955</v>
      </c>
      <c r="G379" s="28">
        <v>1959</v>
      </c>
      <c r="H379" s="24" t="s">
        <v>24</v>
      </c>
      <c r="I379" s="25">
        <v>151500</v>
      </c>
      <c r="J379" s="25">
        <v>0</v>
      </c>
      <c r="K379" s="25">
        <v>0</v>
      </c>
      <c r="L379" s="27">
        <f t="shared" si="13"/>
        <v>151500</v>
      </c>
      <c r="M379" s="28"/>
      <c r="N379" s="28"/>
      <c r="O379" s="28"/>
    </row>
    <row r="380" spans="1:15" x14ac:dyDescent="0.35">
      <c r="A380">
        <v>541</v>
      </c>
      <c r="B380" s="21">
        <v>1942</v>
      </c>
      <c r="C380" s="28" t="s">
        <v>48</v>
      </c>
      <c r="D380" s="65" t="s">
        <v>157</v>
      </c>
      <c r="E380" s="45">
        <v>3</v>
      </c>
      <c r="F380" s="21">
        <v>1955</v>
      </c>
      <c r="G380" s="28">
        <v>1959</v>
      </c>
      <c r="H380" s="24" t="s">
        <v>24</v>
      </c>
      <c r="I380" s="25">
        <v>153000</v>
      </c>
      <c r="J380" s="25">
        <v>0</v>
      </c>
      <c r="K380" s="25">
        <v>0</v>
      </c>
      <c r="L380" s="27">
        <f t="shared" si="13"/>
        <v>153000</v>
      </c>
      <c r="M380" s="28"/>
      <c r="N380" s="28"/>
      <c r="O380" s="28"/>
    </row>
    <row r="381" spans="1:15" x14ac:dyDescent="0.35">
      <c r="A381">
        <v>570</v>
      </c>
      <c r="B381" s="21">
        <v>1943</v>
      </c>
      <c r="C381" s="28" t="s">
        <v>48</v>
      </c>
      <c r="D381" s="65" t="s">
        <v>157</v>
      </c>
      <c r="E381" s="45">
        <v>3</v>
      </c>
      <c r="F381" s="21">
        <v>1955</v>
      </c>
      <c r="G381" s="28">
        <v>1959</v>
      </c>
      <c r="H381" s="24" t="s">
        <v>24</v>
      </c>
      <c r="I381" s="25">
        <v>763800</v>
      </c>
      <c r="J381" s="25">
        <v>0</v>
      </c>
      <c r="K381" s="25">
        <v>0</v>
      </c>
      <c r="L381" s="27">
        <f t="shared" si="13"/>
        <v>763800</v>
      </c>
      <c r="M381" s="28"/>
      <c r="N381" s="28"/>
      <c r="O381" s="28"/>
    </row>
    <row r="382" spans="1:15" x14ac:dyDescent="0.35">
      <c r="A382">
        <v>599</v>
      </c>
      <c r="B382" s="28">
        <v>1944</v>
      </c>
      <c r="C382" s="28" t="s">
        <v>48</v>
      </c>
      <c r="D382" s="65" t="s">
        <v>157</v>
      </c>
      <c r="E382" s="45">
        <v>3</v>
      </c>
      <c r="F382" s="21">
        <v>1955</v>
      </c>
      <c r="G382" s="28">
        <v>1959</v>
      </c>
      <c r="H382" s="24" t="s">
        <v>24</v>
      </c>
      <c r="I382" s="25">
        <v>1015000</v>
      </c>
      <c r="J382" s="25">
        <v>0</v>
      </c>
      <c r="K382" s="25">
        <v>0</v>
      </c>
      <c r="L382" s="27">
        <f t="shared" si="13"/>
        <v>1015000</v>
      </c>
      <c r="M382" s="28"/>
      <c r="N382" s="28"/>
      <c r="O382" s="28"/>
    </row>
    <row r="383" spans="1:15" x14ac:dyDescent="0.35">
      <c r="A383">
        <v>626</v>
      </c>
      <c r="B383" s="21">
        <v>1945</v>
      </c>
      <c r="C383" s="28" t="s">
        <v>48</v>
      </c>
      <c r="D383" s="65" t="s">
        <v>157</v>
      </c>
      <c r="E383" s="45">
        <v>3</v>
      </c>
      <c r="F383" s="21">
        <v>1955</v>
      </c>
      <c r="G383" s="28">
        <v>1959</v>
      </c>
      <c r="H383" s="24" t="s">
        <v>24</v>
      </c>
      <c r="I383" s="25">
        <v>1545000</v>
      </c>
      <c r="J383" s="25">
        <v>0</v>
      </c>
      <c r="K383" s="25">
        <v>0</v>
      </c>
      <c r="L383" s="27">
        <f t="shared" si="13"/>
        <v>1545000</v>
      </c>
      <c r="M383" s="28"/>
      <c r="N383" s="28"/>
      <c r="O383" s="28"/>
    </row>
    <row r="384" spans="1:15" x14ac:dyDescent="0.35">
      <c r="A384">
        <v>648</v>
      </c>
      <c r="B384" s="21">
        <v>1946</v>
      </c>
      <c r="C384" s="28" t="s">
        <v>48</v>
      </c>
      <c r="D384" s="65" t="s">
        <v>157</v>
      </c>
      <c r="E384" s="45">
        <v>3</v>
      </c>
      <c r="F384" s="21">
        <v>1955</v>
      </c>
      <c r="G384" s="28">
        <v>1959</v>
      </c>
      <c r="H384" s="24" t="s">
        <v>24</v>
      </c>
      <c r="I384" s="25">
        <v>1590000</v>
      </c>
      <c r="J384" s="25">
        <v>0</v>
      </c>
      <c r="K384" s="25">
        <v>0</v>
      </c>
      <c r="L384" s="27">
        <f t="shared" si="13"/>
        <v>1590000</v>
      </c>
      <c r="M384" s="28"/>
      <c r="N384" s="28"/>
      <c r="O384" s="28"/>
    </row>
    <row r="385" spans="1:15" x14ac:dyDescent="0.35">
      <c r="A385">
        <v>669</v>
      </c>
      <c r="B385" s="21">
        <v>1947</v>
      </c>
      <c r="C385" s="28" t="s">
        <v>48</v>
      </c>
      <c r="D385" s="65" t="s">
        <v>157</v>
      </c>
      <c r="E385" s="45">
        <v>3</v>
      </c>
      <c r="F385" s="21">
        <v>1955</v>
      </c>
      <c r="G385" s="28">
        <v>1959</v>
      </c>
      <c r="H385" s="24" t="s">
        <v>24</v>
      </c>
      <c r="I385" s="25">
        <v>1582500</v>
      </c>
      <c r="J385" s="25">
        <v>0</v>
      </c>
      <c r="K385" s="25">
        <v>0</v>
      </c>
      <c r="L385" s="27">
        <f t="shared" si="13"/>
        <v>1582500</v>
      </c>
      <c r="M385" s="28"/>
      <c r="N385" s="28"/>
      <c r="O385" s="28"/>
    </row>
    <row r="386" spans="1:15" x14ac:dyDescent="0.35">
      <c r="A386">
        <v>688</v>
      </c>
      <c r="B386" s="21">
        <v>1948</v>
      </c>
      <c r="C386" s="28" t="s">
        <v>48</v>
      </c>
      <c r="D386" s="65" t="s">
        <v>157</v>
      </c>
      <c r="E386" s="45">
        <v>3</v>
      </c>
      <c r="F386" s="21">
        <v>1955</v>
      </c>
      <c r="G386" s="28">
        <v>1959</v>
      </c>
      <c r="H386" s="24" t="s">
        <v>24</v>
      </c>
      <c r="I386" s="25">
        <v>1575000</v>
      </c>
      <c r="J386" s="25">
        <v>0</v>
      </c>
      <c r="K386" s="25">
        <v>0</v>
      </c>
      <c r="L386" s="27">
        <f t="shared" si="13"/>
        <v>1575000</v>
      </c>
      <c r="M386" s="28"/>
      <c r="N386" s="28"/>
      <c r="O386" s="28"/>
    </row>
    <row r="387" spans="1:15" x14ac:dyDescent="0.35">
      <c r="A387">
        <v>707</v>
      </c>
      <c r="B387" s="21">
        <v>1949</v>
      </c>
      <c r="C387" s="28" t="s">
        <v>48</v>
      </c>
      <c r="D387" s="65" t="s">
        <v>157</v>
      </c>
      <c r="E387" s="45">
        <v>3</v>
      </c>
      <c r="F387" s="21">
        <v>1955</v>
      </c>
      <c r="G387" s="28">
        <v>1959</v>
      </c>
      <c r="H387" s="24" t="s">
        <v>24</v>
      </c>
      <c r="I387" s="25">
        <v>1537500</v>
      </c>
      <c r="J387" s="25">
        <v>0</v>
      </c>
      <c r="K387" s="25">
        <v>0</v>
      </c>
      <c r="L387" s="27">
        <f t="shared" si="13"/>
        <v>1537500</v>
      </c>
      <c r="M387" s="28"/>
      <c r="N387" s="28"/>
      <c r="O387" s="28"/>
    </row>
    <row r="388" spans="1:15" x14ac:dyDescent="0.35">
      <c r="A388">
        <v>725</v>
      </c>
      <c r="B388" s="21">
        <v>1950</v>
      </c>
      <c r="C388" s="28" t="s">
        <v>48</v>
      </c>
      <c r="D388" s="65" t="s">
        <v>157</v>
      </c>
      <c r="E388" s="45">
        <v>3</v>
      </c>
      <c r="F388" s="21">
        <v>1955</v>
      </c>
      <c r="G388" s="28">
        <v>1959</v>
      </c>
      <c r="H388" s="24" t="s">
        <v>24</v>
      </c>
      <c r="I388" s="25">
        <v>1552500</v>
      </c>
      <c r="J388" s="25">
        <v>0</v>
      </c>
      <c r="K388" s="25">
        <v>0</v>
      </c>
      <c r="L388" s="27">
        <f t="shared" si="13"/>
        <v>1552500</v>
      </c>
      <c r="M388" s="28"/>
      <c r="N388" s="28"/>
      <c r="O388" s="28"/>
    </row>
    <row r="389" spans="1:15" x14ac:dyDescent="0.35">
      <c r="A389">
        <v>740</v>
      </c>
      <c r="B389" s="21">
        <v>1951</v>
      </c>
      <c r="C389" s="28" t="s">
        <v>48</v>
      </c>
      <c r="D389" s="65" t="s">
        <v>157</v>
      </c>
      <c r="E389" s="45">
        <v>3</v>
      </c>
      <c r="F389" s="21">
        <v>1955</v>
      </c>
      <c r="G389" s="28">
        <v>1959</v>
      </c>
      <c r="H389" s="24" t="s">
        <v>24</v>
      </c>
      <c r="I389" s="25">
        <v>3596250</v>
      </c>
      <c r="J389" s="25">
        <v>0</v>
      </c>
      <c r="K389" s="25">
        <v>0</v>
      </c>
      <c r="L389" s="27">
        <f t="shared" si="13"/>
        <v>3596250</v>
      </c>
      <c r="M389" s="28"/>
      <c r="N389" s="28"/>
      <c r="O389" s="28"/>
    </row>
    <row r="390" spans="1:15" x14ac:dyDescent="0.35">
      <c r="A390">
        <v>758</v>
      </c>
      <c r="B390" s="21">
        <v>1952</v>
      </c>
      <c r="C390" s="28" t="s">
        <v>48</v>
      </c>
      <c r="D390" s="65" t="s">
        <v>157</v>
      </c>
      <c r="E390" s="45">
        <v>3</v>
      </c>
      <c r="F390" s="21">
        <v>1955</v>
      </c>
      <c r="G390" s="28">
        <v>1959</v>
      </c>
      <c r="H390" s="24" t="s">
        <v>24</v>
      </c>
      <c r="I390" s="25">
        <v>3510000</v>
      </c>
      <c r="J390" s="25">
        <v>0</v>
      </c>
      <c r="K390" s="25">
        <v>0</v>
      </c>
      <c r="L390" s="27">
        <f t="shared" si="13"/>
        <v>3510000</v>
      </c>
      <c r="M390" s="28"/>
      <c r="N390" s="28"/>
      <c r="O390" s="28"/>
    </row>
    <row r="391" spans="1:15" x14ac:dyDescent="0.35">
      <c r="A391">
        <v>777</v>
      </c>
      <c r="B391" s="21">
        <v>1953</v>
      </c>
      <c r="C391" s="28" t="s">
        <v>48</v>
      </c>
      <c r="D391" s="65" t="s">
        <v>157</v>
      </c>
      <c r="E391" s="45">
        <v>3</v>
      </c>
      <c r="F391" s="21">
        <v>1955</v>
      </c>
      <c r="G391" s="28">
        <v>1959</v>
      </c>
      <c r="H391" s="24" t="s">
        <v>24</v>
      </c>
      <c r="I391" s="25">
        <v>3645000</v>
      </c>
      <c r="J391" s="25">
        <v>0</v>
      </c>
      <c r="K391" s="25">
        <v>0</v>
      </c>
      <c r="L391" s="27">
        <f t="shared" si="13"/>
        <v>3645000</v>
      </c>
      <c r="M391" s="28"/>
      <c r="N391" s="28"/>
      <c r="O391" s="28"/>
    </row>
    <row r="392" spans="1:15" x14ac:dyDescent="0.35">
      <c r="A392">
        <v>795</v>
      </c>
      <c r="B392" s="21">
        <v>1954</v>
      </c>
      <c r="C392" s="28" t="s">
        <v>48</v>
      </c>
      <c r="D392" s="65" t="s">
        <v>157</v>
      </c>
      <c r="E392" s="45">
        <v>3</v>
      </c>
      <c r="F392" s="21">
        <v>1955</v>
      </c>
      <c r="G392" s="28">
        <v>1959</v>
      </c>
      <c r="H392" s="24" t="s">
        <v>24</v>
      </c>
      <c r="I392" s="25">
        <v>3672000</v>
      </c>
      <c r="J392" s="25">
        <v>0</v>
      </c>
      <c r="K392" s="25">
        <v>0</v>
      </c>
      <c r="L392" s="27">
        <f t="shared" si="13"/>
        <v>3672000</v>
      </c>
      <c r="M392" s="28"/>
      <c r="N392" s="28"/>
      <c r="O392" s="28"/>
    </row>
    <row r="393" spans="1:15" x14ac:dyDescent="0.35">
      <c r="A393">
        <v>812</v>
      </c>
      <c r="B393" s="21">
        <v>1955</v>
      </c>
      <c r="C393" s="28" t="s">
        <v>48</v>
      </c>
      <c r="D393" s="65" t="s">
        <v>157</v>
      </c>
      <c r="E393" s="45">
        <v>3</v>
      </c>
      <c r="F393" s="21">
        <v>1955</v>
      </c>
      <c r="G393" s="28">
        <v>1959</v>
      </c>
      <c r="H393" s="24" t="s">
        <v>24</v>
      </c>
      <c r="I393" s="25">
        <v>3474000</v>
      </c>
      <c r="J393" s="25">
        <v>0</v>
      </c>
      <c r="K393" s="25">
        <v>0</v>
      </c>
      <c r="L393" s="27">
        <f t="shared" si="13"/>
        <v>3474000</v>
      </c>
      <c r="M393" s="28"/>
      <c r="N393" s="28"/>
      <c r="O393" s="28"/>
    </row>
    <row r="394" spans="1:15" x14ac:dyDescent="0.35">
      <c r="A394">
        <v>829</v>
      </c>
      <c r="B394" s="21">
        <v>1956</v>
      </c>
      <c r="C394" s="28" t="s">
        <v>48</v>
      </c>
      <c r="D394" s="65" t="s">
        <v>157</v>
      </c>
      <c r="E394" s="45">
        <v>3</v>
      </c>
      <c r="F394" s="28">
        <v>1955</v>
      </c>
      <c r="G394" s="28">
        <v>1959</v>
      </c>
      <c r="H394" s="24" t="s">
        <v>24</v>
      </c>
      <c r="I394" s="25">
        <v>3420000</v>
      </c>
      <c r="J394" s="25">
        <v>0</v>
      </c>
      <c r="K394" s="25">
        <v>0</v>
      </c>
      <c r="L394" s="27">
        <f t="shared" si="13"/>
        <v>3420000</v>
      </c>
      <c r="M394" s="28"/>
      <c r="N394" s="28"/>
      <c r="O394" s="28"/>
    </row>
    <row r="395" spans="1:15" x14ac:dyDescent="0.35">
      <c r="A395">
        <v>847</v>
      </c>
      <c r="B395" s="21">
        <v>1957</v>
      </c>
      <c r="C395" s="28" t="s">
        <v>48</v>
      </c>
      <c r="D395" s="65" t="s">
        <v>157</v>
      </c>
      <c r="E395" s="45">
        <v>3</v>
      </c>
      <c r="F395" s="28">
        <v>1955</v>
      </c>
      <c r="G395" s="28">
        <v>1959</v>
      </c>
      <c r="H395" s="24" t="s">
        <v>24</v>
      </c>
      <c r="I395" s="25">
        <v>1560000</v>
      </c>
      <c r="J395" s="25">
        <v>0</v>
      </c>
      <c r="K395" s="25">
        <v>0</v>
      </c>
      <c r="L395" s="27">
        <f t="shared" si="13"/>
        <v>1560000</v>
      </c>
      <c r="M395" s="28"/>
      <c r="N395" s="28"/>
      <c r="O395" s="28"/>
    </row>
    <row r="396" spans="1:15" ht="15" thickBot="1" x14ac:dyDescent="0.4">
      <c r="A396" s="10">
        <v>866</v>
      </c>
      <c r="B396" s="22">
        <v>1958</v>
      </c>
      <c r="C396" s="22" t="s">
        <v>48</v>
      </c>
      <c r="D396" s="75" t="s">
        <v>157</v>
      </c>
      <c r="E396" s="40">
        <v>3</v>
      </c>
      <c r="F396" s="22">
        <v>1955</v>
      </c>
      <c r="G396" s="22">
        <v>1959</v>
      </c>
      <c r="H396" s="26" t="s">
        <v>24</v>
      </c>
      <c r="I396" s="41">
        <v>3564000</v>
      </c>
      <c r="J396" s="11">
        <v>0</v>
      </c>
      <c r="K396" s="11">
        <v>0</v>
      </c>
      <c r="L396" s="12">
        <f t="shared" si="13"/>
        <v>3564000</v>
      </c>
      <c r="M396" s="28"/>
      <c r="N396" s="28"/>
      <c r="O396" s="28"/>
    </row>
    <row r="397" spans="1:15" x14ac:dyDescent="0.35">
      <c r="A397">
        <v>469</v>
      </c>
      <c r="B397" s="21">
        <v>1940</v>
      </c>
      <c r="C397" s="21" t="s">
        <v>60</v>
      </c>
      <c r="D397" s="21" t="s">
        <v>155</v>
      </c>
      <c r="E397" s="45">
        <v>3.25</v>
      </c>
      <c r="F397" s="28">
        <v>1950</v>
      </c>
      <c r="G397" s="28">
        <v>1955</v>
      </c>
      <c r="H397" s="24" t="s">
        <v>24</v>
      </c>
      <c r="I397" s="25">
        <v>38950</v>
      </c>
      <c r="J397" s="25">
        <v>0</v>
      </c>
      <c r="K397" s="25">
        <v>0</v>
      </c>
      <c r="L397" s="27">
        <f t="shared" si="13"/>
        <v>38950</v>
      </c>
      <c r="M397" s="28"/>
      <c r="N397" s="28"/>
      <c r="O397" s="28"/>
    </row>
    <row r="398" spans="1:15" ht="15" thickBot="1" x14ac:dyDescent="0.4">
      <c r="A398" s="10">
        <v>501</v>
      </c>
      <c r="B398" s="22">
        <v>1941</v>
      </c>
      <c r="C398" s="22" t="s">
        <v>60</v>
      </c>
      <c r="D398" s="22" t="s">
        <v>155</v>
      </c>
      <c r="E398" s="18">
        <v>3.25</v>
      </c>
      <c r="F398" s="10">
        <v>1950</v>
      </c>
      <c r="G398" s="10">
        <v>1955</v>
      </c>
      <c r="H398" s="26" t="s">
        <v>24</v>
      </c>
      <c r="I398" s="11">
        <v>39140</v>
      </c>
      <c r="J398" s="11">
        <v>0</v>
      </c>
      <c r="K398" s="11">
        <v>0</v>
      </c>
      <c r="L398" s="12">
        <f t="shared" si="13"/>
        <v>39140</v>
      </c>
      <c r="M398" s="28"/>
      <c r="N398" s="28"/>
      <c r="O398" s="28"/>
    </row>
    <row r="399" spans="1:15" x14ac:dyDescent="0.35">
      <c r="A399">
        <v>456</v>
      </c>
      <c r="B399" s="21">
        <v>1940</v>
      </c>
      <c r="C399" s="21" t="s">
        <v>58</v>
      </c>
      <c r="D399" s="21" t="s">
        <v>155</v>
      </c>
      <c r="E399" s="45">
        <v>3.5</v>
      </c>
      <c r="F399" s="21">
        <v>1942</v>
      </c>
      <c r="G399" s="28">
        <v>1944</v>
      </c>
      <c r="H399" s="24" t="s">
        <v>24</v>
      </c>
      <c r="I399" s="25">
        <v>49750</v>
      </c>
      <c r="J399" s="25">
        <v>0</v>
      </c>
      <c r="K399" s="25">
        <v>0</v>
      </c>
      <c r="L399" s="27">
        <f t="shared" si="13"/>
        <v>49750</v>
      </c>
      <c r="M399" s="28"/>
      <c r="N399" s="28"/>
      <c r="O399" s="28"/>
    </row>
    <row r="400" spans="1:15" x14ac:dyDescent="0.35">
      <c r="A400">
        <v>487</v>
      </c>
      <c r="B400" s="21">
        <v>1941</v>
      </c>
      <c r="C400" s="21" t="s">
        <v>58</v>
      </c>
      <c r="D400" s="21" t="s">
        <v>155</v>
      </c>
      <c r="E400" s="45">
        <v>3.5</v>
      </c>
      <c r="F400" s="21">
        <v>1942</v>
      </c>
      <c r="G400" s="28">
        <v>1944</v>
      </c>
      <c r="H400" s="24" t="s">
        <v>24</v>
      </c>
      <c r="I400" s="25">
        <v>50500</v>
      </c>
      <c r="J400" s="25">
        <v>0</v>
      </c>
      <c r="K400" s="25">
        <v>0</v>
      </c>
      <c r="L400" s="27">
        <f t="shared" si="13"/>
        <v>50500</v>
      </c>
      <c r="M400" s="28"/>
      <c r="N400" s="28"/>
      <c r="O400" s="28"/>
    </row>
    <row r="401" spans="1:15" x14ac:dyDescent="0.35">
      <c r="A401">
        <v>519</v>
      </c>
      <c r="B401" s="21">
        <v>1942</v>
      </c>
      <c r="C401" s="21" t="s">
        <v>58</v>
      </c>
      <c r="D401" s="21" t="s">
        <v>155</v>
      </c>
      <c r="E401" s="45">
        <v>3.5</v>
      </c>
      <c r="F401" s="21">
        <v>1942</v>
      </c>
      <c r="G401" s="28">
        <v>1944</v>
      </c>
      <c r="H401" s="24" t="s">
        <v>24</v>
      </c>
      <c r="I401" s="25">
        <v>49500</v>
      </c>
      <c r="J401" s="25">
        <v>0</v>
      </c>
      <c r="K401" s="25">
        <v>0</v>
      </c>
      <c r="L401" s="27">
        <f t="shared" si="13"/>
        <v>49500</v>
      </c>
      <c r="M401" s="28"/>
      <c r="N401" s="28"/>
      <c r="O401" s="28"/>
    </row>
    <row r="402" spans="1:15" x14ac:dyDescent="0.35">
      <c r="A402">
        <v>546</v>
      </c>
      <c r="B402" s="21">
        <v>1942</v>
      </c>
      <c r="C402" s="28" t="s">
        <v>58</v>
      </c>
      <c r="D402" s="21" t="s">
        <v>155</v>
      </c>
      <c r="E402" s="45">
        <v>3.5</v>
      </c>
      <c r="F402" s="21">
        <v>1961</v>
      </c>
      <c r="G402" s="28">
        <v>1966</v>
      </c>
      <c r="H402" s="24" t="s">
        <v>24</v>
      </c>
      <c r="I402" s="25">
        <v>87750</v>
      </c>
      <c r="J402" s="25">
        <v>0</v>
      </c>
      <c r="K402" s="25">
        <v>0</v>
      </c>
      <c r="L402" s="27">
        <f t="shared" si="13"/>
        <v>87750</v>
      </c>
      <c r="M402" s="28"/>
      <c r="N402" s="28"/>
      <c r="O402" s="28"/>
    </row>
    <row r="403" spans="1:15" x14ac:dyDescent="0.35">
      <c r="A403">
        <v>550</v>
      </c>
      <c r="B403" s="21">
        <v>1943</v>
      </c>
      <c r="C403" s="21" t="s">
        <v>58</v>
      </c>
      <c r="D403" s="21" t="s">
        <v>155</v>
      </c>
      <c r="E403" s="45">
        <v>3.5</v>
      </c>
      <c r="F403" s="21">
        <v>1942</v>
      </c>
      <c r="G403" s="28">
        <v>1944</v>
      </c>
      <c r="H403" s="24" t="s">
        <v>24</v>
      </c>
      <c r="I403" s="25">
        <v>50250</v>
      </c>
      <c r="J403" s="25">
        <v>0</v>
      </c>
      <c r="K403" s="25">
        <v>0</v>
      </c>
      <c r="L403" s="27">
        <f t="shared" si="13"/>
        <v>50250</v>
      </c>
      <c r="M403" s="28"/>
      <c r="N403" s="28"/>
      <c r="O403" s="28"/>
    </row>
    <row r="404" spans="1:15" x14ac:dyDescent="0.35">
      <c r="A404">
        <v>575</v>
      </c>
      <c r="B404" s="21">
        <v>1943</v>
      </c>
      <c r="C404" s="28" t="s">
        <v>58</v>
      </c>
      <c r="D404" s="21" t="s">
        <v>155</v>
      </c>
      <c r="E404" s="45">
        <v>3.5</v>
      </c>
      <c r="F404" s="21">
        <v>1961</v>
      </c>
      <c r="G404" s="28">
        <v>1966</v>
      </c>
      <c r="H404" s="24" t="s">
        <v>24</v>
      </c>
      <c r="I404" s="25">
        <v>89100</v>
      </c>
      <c r="J404" s="25">
        <v>0</v>
      </c>
      <c r="K404" s="25">
        <v>0</v>
      </c>
      <c r="L404" s="27">
        <f t="shared" si="13"/>
        <v>89100</v>
      </c>
      <c r="M404" s="28"/>
      <c r="N404" s="28"/>
      <c r="O404" s="28"/>
    </row>
    <row r="405" spans="1:15" x14ac:dyDescent="0.35">
      <c r="A405">
        <v>603</v>
      </c>
      <c r="B405" s="28">
        <v>1944</v>
      </c>
      <c r="C405" s="28" t="s">
        <v>58</v>
      </c>
      <c r="D405" s="21" t="s">
        <v>155</v>
      </c>
      <c r="E405" s="45">
        <v>3.5</v>
      </c>
      <c r="F405" s="28">
        <v>1961</v>
      </c>
      <c r="G405" s="28">
        <v>1966</v>
      </c>
      <c r="H405" s="24" t="s">
        <v>24</v>
      </c>
      <c r="I405" s="25">
        <v>92700</v>
      </c>
      <c r="J405" s="25">
        <v>0</v>
      </c>
      <c r="K405" s="25">
        <v>0</v>
      </c>
      <c r="L405" s="27">
        <f t="shared" si="13"/>
        <v>92700</v>
      </c>
      <c r="M405" s="28"/>
      <c r="N405" s="28"/>
      <c r="O405" s="28"/>
    </row>
    <row r="406" spans="1:15" x14ac:dyDescent="0.35">
      <c r="A406">
        <v>629</v>
      </c>
      <c r="B406" s="21">
        <v>1945</v>
      </c>
      <c r="C406" s="28" t="s">
        <v>58</v>
      </c>
      <c r="D406" s="21" t="s">
        <v>155</v>
      </c>
      <c r="E406" s="45">
        <v>3.5</v>
      </c>
      <c r="F406" s="28">
        <v>1961</v>
      </c>
      <c r="G406" s="28">
        <v>1966</v>
      </c>
      <c r="H406" s="24" t="s">
        <v>24</v>
      </c>
      <c r="I406" s="25">
        <v>94500</v>
      </c>
      <c r="J406" s="25">
        <v>0</v>
      </c>
      <c r="K406" s="25">
        <v>0</v>
      </c>
      <c r="L406" s="27">
        <f t="shared" si="13"/>
        <v>94500</v>
      </c>
      <c r="M406" s="28"/>
      <c r="N406" s="28"/>
      <c r="O406" s="28"/>
    </row>
    <row r="407" spans="1:15" x14ac:dyDescent="0.35">
      <c r="A407">
        <v>653</v>
      </c>
      <c r="B407" s="21">
        <v>1946</v>
      </c>
      <c r="C407" s="28" t="s">
        <v>58</v>
      </c>
      <c r="D407" s="21" t="s">
        <v>155</v>
      </c>
      <c r="E407" s="45">
        <v>3.5</v>
      </c>
      <c r="F407" s="28">
        <v>1961</v>
      </c>
      <c r="G407" s="28">
        <v>1966</v>
      </c>
      <c r="H407" s="24" t="s">
        <v>24</v>
      </c>
      <c r="I407" s="25">
        <v>98550</v>
      </c>
      <c r="J407" s="25">
        <v>0</v>
      </c>
      <c r="K407" s="25">
        <v>0</v>
      </c>
      <c r="L407" s="27">
        <f t="shared" si="13"/>
        <v>98550</v>
      </c>
      <c r="M407" s="28"/>
      <c r="N407" s="28"/>
      <c r="O407" s="28"/>
    </row>
    <row r="408" spans="1:15" x14ac:dyDescent="0.35">
      <c r="A408">
        <v>674</v>
      </c>
      <c r="B408" s="21">
        <v>1947</v>
      </c>
      <c r="C408" s="28" t="s">
        <v>58</v>
      </c>
      <c r="D408" s="21" t="s">
        <v>155</v>
      </c>
      <c r="E408" s="45">
        <v>3.5</v>
      </c>
      <c r="F408" s="28">
        <v>1961</v>
      </c>
      <c r="G408" s="28">
        <v>1966</v>
      </c>
      <c r="H408" s="24" t="s">
        <v>24</v>
      </c>
      <c r="I408" s="25">
        <v>99900</v>
      </c>
      <c r="J408" s="25">
        <v>0</v>
      </c>
      <c r="K408" s="25">
        <v>0</v>
      </c>
      <c r="L408" s="27">
        <f t="shared" si="13"/>
        <v>99900</v>
      </c>
      <c r="M408" s="28"/>
      <c r="N408" s="28"/>
      <c r="O408" s="28"/>
    </row>
    <row r="409" spans="1:15" x14ac:dyDescent="0.35">
      <c r="A409">
        <v>695</v>
      </c>
      <c r="B409" s="21">
        <v>1948</v>
      </c>
      <c r="C409" s="28" t="s">
        <v>58</v>
      </c>
      <c r="D409" s="21" t="s">
        <v>155</v>
      </c>
      <c r="E409" s="45">
        <v>3.5</v>
      </c>
      <c r="F409" s="28">
        <v>1961</v>
      </c>
      <c r="G409" s="28">
        <v>1966</v>
      </c>
      <c r="H409" s="24" t="s">
        <v>24</v>
      </c>
      <c r="I409" s="25">
        <v>95850</v>
      </c>
      <c r="J409" s="25">
        <v>0</v>
      </c>
      <c r="K409" s="25">
        <v>0</v>
      </c>
      <c r="L409" s="27">
        <f t="shared" si="13"/>
        <v>95850</v>
      </c>
      <c r="M409" s="28"/>
      <c r="N409" s="28"/>
      <c r="O409" s="28"/>
    </row>
    <row r="410" spans="1:15" x14ac:dyDescent="0.35">
      <c r="A410">
        <v>710</v>
      </c>
      <c r="B410" s="21">
        <v>1949</v>
      </c>
      <c r="C410" s="28" t="s">
        <v>58</v>
      </c>
      <c r="D410" s="21" t="s">
        <v>155</v>
      </c>
      <c r="E410" s="45">
        <v>3.5</v>
      </c>
      <c r="F410" s="28">
        <v>1961</v>
      </c>
      <c r="G410" s="28">
        <v>1966</v>
      </c>
      <c r="H410" s="24" t="s">
        <v>24</v>
      </c>
      <c r="I410" s="25">
        <v>92250</v>
      </c>
      <c r="J410" s="25">
        <v>0</v>
      </c>
      <c r="K410" s="25">
        <v>0</v>
      </c>
      <c r="L410" s="27">
        <f t="shared" si="13"/>
        <v>92250</v>
      </c>
      <c r="M410" s="28"/>
      <c r="N410" s="28"/>
      <c r="O410" s="28"/>
    </row>
    <row r="411" spans="1:15" x14ac:dyDescent="0.35">
      <c r="A411">
        <v>728</v>
      </c>
      <c r="B411" s="21">
        <v>1950</v>
      </c>
      <c r="C411" s="28" t="s">
        <v>58</v>
      </c>
      <c r="D411" s="21" t="s">
        <v>155</v>
      </c>
      <c r="E411" s="45">
        <v>3.5</v>
      </c>
      <c r="F411" s="28">
        <v>1961</v>
      </c>
      <c r="G411" s="28">
        <v>1966</v>
      </c>
      <c r="H411" s="24" t="s">
        <v>24</v>
      </c>
      <c r="I411" s="25">
        <v>90900</v>
      </c>
      <c r="J411" s="25">
        <v>0</v>
      </c>
      <c r="K411" s="25">
        <v>0</v>
      </c>
      <c r="L411" s="27">
        <f t="shared" si="13"/>
        <v>90900</v>
      </c>
      <c r="M411" s="28"/>
      <c r="N411" s="28"/>
      <c r="O411" s="28"/>
    </row>
    <row r="412" spans="1:15" x14ac:dyDescent="0.35">
      <c r="A412">
        <v>744</v>
      </c>
      <c r="B412" s="21">
        <v>1951</v>
      </c>
      <c r="C412" s="28" t="s">
        <v>58</v>
      </c>
      <c r="D412" s="21" t="s">
        <v>155</v>
      </c>
      <c r="E412" s="45">
        <v>3.5</v>
      </c>
      <c r="F412" s="28">
        <v>1961</v>
      </c>
      <c r="G412" s="28">
        <v>1966</v>
      </c>
      <c r="H412" s="24" t="s">
        <v>24</v>
      </c>
      <c r="I412" s="25">
        <v>89550</v>
      </c>
      <c r="J412" s="25">
        <v>0</v>
      </c>
      <c r="K412" s="25">
        <v>0</v>
      </c>
      <c r="L412" s="27">
        <f t="shared" si="13"/>
        <v>89550</v>
      </c>
      <c r="M412" s="28"/>
      <c r="N412" s="28"/>
      <c r="O412" s="28"/>
    </row>
    <row r="413" spans="1:15" ht="15" thickBot="1" x14ac:dyDescent="0.4">
      <c r="A413" s="10">
        <v>763</v>
      </c>
      <c r="B413" s="22">
        <v>1952</v>
      </c>
      <c r="C413" s="10" t="s">
        <v>58</v>
      </c>
      <c r="D413" s="22" t="s">
        <v>155</v>
      </c>
      <c r="E413" s="18">
        <v>3.5</v>
      </c>
      <c r="F413" s="10">
        <v>1961</v>
      </c>
      <c r="G413" s="10">
        <v>1966</v>
      </c>
      <c r="H413" s="26" t="s">
        <v>24</v>
      </c>
      <c r="I413" s="11">
        <v>77850</v>
      </c>
      <c r="J413" s="11">
        <v>0</v>
      </c>
      <c r="K413" s="11">
        <v>0</v>
      </c>
      <c r="L413" s="12">
        <f t="shared" si="13"/>
        <v>77850</v>
      </c>
      <c r="M413" s="28"/>
      <c r="N413" s="28"/>
      <c r="O413" s="28"/>
    </row>
    <row r="414" spans="1:15" x14ac:dyDescent="0.35">
      <c r="A414">
        <v>947</v>
      </c>
      <c r="B414" s="21">
        <v>1961</v>
      </c>
      <c r="C414" s="21" t="s">
        <v>77</v>
      </c>
      <c r="D414" s="21" t="s">
        <v>157</v>
      </c>
      <c r="E414" s="38">
        <v>3.5</v>
      </c>
      <c r="F414" s="21">
        <v>1969</v>
      </c>
      <c r="G414" s="21"/>
      <c r="H414" s="24" t="s">
        <v>24</v>
      </c>
      <c r="I414" s="47">
        <v>1614186</v>
      </c>
      <c r="J414" s="25">
        <v>14</v>
      </c>
      <c r="K414" s="25">
        <v>2</v>
      </c>
      <c r="L414" s="27">
        <f t="shared" si="13"/>
        <v>1614186.7083333333</v>
      </c>
      <c r="M414" s="28"/>
      <c r="N414" s="28"/>
      <c r="O414" s="28"/>
    </row>
    <row r="415" spans="1:15" x14ac:dyDescent="0.35">
      <c r="A415">
        <v>971</v>
      </c>
      <c r="B415" s="21">
        <v>1962</v>
      </c>
      <c r="C415" s="28" t="s">
        <v>77</v>
      </c>
      <c r="D415" s="21" t="s">
        <v>157</v>
      </c>
      <c r="E415" s="45">
        <v>3.5</v>
      </c>
      <c r="F415" s="28">
        <v>1969</v>
      </c>
      <c r="G415" s="28"/>
      <c r="H415" s="24" t="s">
        <v>24</v>
      </c>
      <c r="I415" s="25">
        <v>1700660</v>
      </c>
      <c r="J415" s="25">
        <v>19</v>
      </c>
      <c r="K415" s="25">
        <v>92</v>
      </c>
      <c r="L415" s="27">
        <f>I415+J415/20+K415/2000</f>
        <v>1700660.996</v>
      </c>
      <c r="M415" s="28"/>
      <c r="N415" s="28"/>
      <c r="O415" s="28"/>
    </row>
    <row r="416" spans="1:15" ht="15" thickBot="1" x14ac:dyDescent="0.4">
      <c r="A416" s="10">
        <v>995</v>
      </c>
      <c r="B416" s="22">
        <v>1963</v>
      </c>
      <c r="C416" s="22" t="s">
        <v>70</v>
      </c>
      <c r="D416" s="22" t="s">
        <v>157</v>
      </c>
      <c r="E416" s="40">
        <v>3.5</v>
      </c>
      <c r="F416" s="22">
        <v>1969</v>
      </c>
      <c r="G416" s="22"/>
      <c r="H416" s="26" t="s">
        <v>24</v>
      </c>
      <c r="I416" s="41">
        <v>1815960</v>
      </c>
      <c r="J416" s="11">
        <v>3</v>
      </c>
      <c r="K416" s="11">
        <v>90</v>
      </c>
      <c r="L416" s="12">
        <f>I416+J416/20+K416/2000</f>
        <v>1815960.1949999998</v>
      </c>
      <c r="M416" s="28"/>
      <c r="N416" s="28"/>
      <c r="O416" s="28"/>
    </row>
    <row r="417" spans="1:15" x14ac:dyDescent="0.35">
      <c r="A417">
        <v>419</v>
      </c>
      <c r="B417" s="21">
        <v>1938</v>
      </c>
      <c r="C417" s="28" t="s">
        <v>56</v>
      </c>
      <c r="D417" s="21" t="s">
        <v>170</v>
      </c>
      <c r="E417" s="45">
        <v>3.5</v>
      </c>
      <c r="F417" s="21">
        <v>1960</v>
      </c>
      <c r="G417" s="28">
        <v>1964</v>
      </c>
      <c r="H417" s="24" t="s">
        <v>24</v>
      </c>
      <c r="I417" s="25">
        <v>22534</v>
      </c>
      <c r="J417" s="25">
        <v>13</v>
      </c>
      <c r="K417" s="25">
        <v>3</v>
      </c>
      <c r="L417" s="27">
        <f t="shared" ref="L417:L448" si="14">I417+J417/20+K417/240</f>
        <v>22534.662500000002</v>
      </c>
      <c r="M417" s="28"/>
      <c r="N417" s="28"/>
      <c r="O417" s="28"/>
    </row>
    <row r="418" spans="1:15" x14ac:dyDescent="0.35">
      <c r="A418">
        <v>447</v>
      </c>
      <c r="B418" s="21">
        <v>1939</v>
      </c>
      <c r="C418" s="28" t="s">
        <v>56</v>
      </c>
      <c r="D418" s="21" t="s">
        <v>170</v>
      </c>
      <c r="E418" s="45">
        <v>3.5</v>
      </c>
      <c r="F418" s="21">
        <v>1960</v>
      </c>
      <c r="G418" s="28">
        <v>1964</v>
      </c>
      <c r="H418" s="24" t="s">
        <v>24</v>
      </c>
      <c r="I418" s="25">
        <v>21772</v>
      </c>
      <c r="J418" s="25">
        <v>12</v>
      </c>
      <c r="K418" s="25">
        <v>5</v>
      </c>
      <c r="L418" s="27">
        <f t="shared" si="14"/>
        <v>21772.620833333331</v>
      </c>
      <c r="M418" s="28"/>
      <c r="N418" s="28"/>
      <c r="O418" s="28"/>
    </row>
    <row r="419" spans="1:15" x14ac:dyDescent="0.35">
      <c r="A419">
        <v>480</v>
      </c>
      <c r="B419" s="21">
        <v>1940</v>
      </c>
      <c r="C419" s="28" t="s">
        <v>56</v>
      </c>
      <c r="D419" s="21" t="s">
        <v>170</v>
      </c>
      <c r="E419" s="45">
        <v>3.5</v>
      </c>
      <c r="F419" s="21">
        <v>1960</v>
      </c>
      <c r="G419" s="28">
        <v>1964</v>
      </c>
      <c r="H419" s="24" t="s">
        <v>24</v>
      </c>
      <c r="I419" s="25">
        <v>21228</v>
      </c>
      <c r="J419" s="25">
        <v>6</v>
      </c>
      <c r="K419" s="25">
        <v>1</v>
      </c>
      <c r="L419" s="27">
        <f t="shared" si="14"/>
        <v>21228.304166666665</v>
      </c>
      <c r="M419" s="28"/>
      <c r="N419" s="28"/>
      <c r="O419" s="28"/>
    </row>
    <row r="420" spans="1:15" x14ac:dyDescent="0.35">
      <c r="A420">
        <v>512</v>
      </c>
      <c r="B420" s="21">
        <v>1941</v>
      </c>
      <c r="C420" s="28" t="s">
        <v>56</v>
      </c>
      <c r="D420" s="21" t="s">
        <v>170</v>
      </c>
      <c r="E420" s="45">
        <v>3.5</v>
      </c>
      <c r="F420" s="21">
        <v>1960</v>
      </c>
      <c r="G420" s="28">
        <v>1964</v>
      </c>
      <c r="H420" s="24" t="s">
        <v>24</v>
      </c>
      <c r="I420" s="25">
        <v>21990</v>
      </c>
      <c r="J420" s="25">
        <v>6</v>
      </c>
      <c r="K420" s="25">
        <v>11</v>
      </c>
      <c r="L420" s="27">
        <f t="shared" si="14"/>
        <v>21990.345833333333</v>
      </c>
      <c r="M420" s="28"/>
      <c r="N420" s="28"/>
      <c r="O420" s="28"/>
    </row>
    <row r="421" spans="1:15" x14ac:dyDescent="0.35">
      <c r="A421">
        <v>543</v>
      </c>
      <c r="B421" s="21">
        <v>1942</v>
      </c>
      <c r="C421" s="28" t="s">
        <v>56</v>
      </c>
      <c r="D421" s="21" t="s">
        <v>170</v>
      </c>
      <c r="E421" s="45">
        <v>3.5</v>
      </c>
      <c r="F421" s="21">
        <v>1960</v>
      </c>
      <c r="G421" s="28">
        <v>1964</v>
      </c>
      <c r="H421" s="24" t="s">
        <v>24</v>
      </c>
      <c r="I421" s="25">
        <v>22425</v>
      </c>
      <c r="J421" s="25">
        <v>16</v>
      </c>
      <c r="K421" s="25">
        <v>0</v>
      </c>
      <c r="L421" s="27">
        <f t="shared" si="14"/>
        <v>22425.8</v>
      </c>
      <c r="M421" s="28"/>
      <c r="N421" s="28"/>
      <c r="O421" s="28"/>
    </row>
    <row r="422" spans="1:15" ht="15" thickBot="1" x14ac:dyDescent="0.4">
      <c r="A422" s="10">
        <v>573</v>
      </c>
      <c r="B422" s="22">
        <v>1943</v>
      </c>
      <c r="C422" s="10" t="s">
        <v>56</v>
      </c>
      <c r="D422" s="22" t="s">
        <v>170</v>
      </c>
      <c r="E422" s="18">
        <v>3.5</v>
      </c>
      <c r="F422" s="22">
        <v>1960</v>
      </c>
      <c r="G422" s="10">
        <v>1964</v>
      </c>
      <c r="H422" s="26" t="s">
        <v>24</v>
      </c>
      <c r="I422" s="11">
        <v>22643</v>
      </c>
      <c r="J422" s="11">
        <v>10</v>
      </c>
      <c r="K422" s="11">
        <v>6</v>
      </c>
      <c r="L422" s="12">
        <f t="shared" si="14"/>
        <v>22643.525000000001</v>
      </c>
      <c r="M422" s="28"/>
      <c r="N422" s="28"/>
      <c r="O422" s="28"/>
    </row>
    <row r="423" spans="1:15" x14ac:dyDescent="0.35">
      <c r="A423">
        <v>408</v>
      </c>
      <c r="B423" s="21">
        <v>1938</v>
      </c>
      <c r="C423" s="21" t="s">
        <v>55</v>
      </c>
      <c r="D423" s="21" t="s">
        <v>155</v>
      </c>
      <c r="E423" s="45">
        <v>3.5</v>
      </c>
      <c r="F423" s="21">
        <v>1930</v>
      </c>
      <c r="G423" s="21">
        <v>1950</v>
      </c>
      <c r="H423" s="24" t="s">
        <v>24</v>
      </c>
      <c r="I423" s="25">
        <v>51000</v>
      </c>
      <c r="J423" s="25">
        <v>0</v>
      </c>
      <c r="K423" s="25">
        <v>0</v>
      </c>
      <c r="L423" s="27">
        <f t="shared" si="14"/>
        <v>51000</v>
      </c>
      <c r="M423" s="28"/>
      <c r="N423" s="28"/>
      <c r="O423" s="28"/>
    </row>
    <row r="424" spans="1:15" ht="15" thickBot="1" x14ac:dyDescent="0.4">
      <c r="A424" s="10">
        <v>437</v>
      </c>
      <c r="B424" s="22">
        <v>1939</v>
      </c>
      <c r="C424" s="22" t="s">
        <v>55</v>
      </c>
      <c r="D424" s="22" t="s">
        <v>155</v>
      </c>
      <c r="E424" s="18">
        <v>3.5</v>
      </c>
      <c r="F424" s="22">
        <v>1930</v>
      </c>
      <c r="G424" s="22">
        <v>1950</v>
      </c>
      <c r="H424" s="26" t="s">
        <v>24</v>
      </c>
      <c r="I424" s="11">
        <v>80400</v>
      </c>
      <c r="J424" s="11">
        <v>0</v>
      </c>
      <c r="K424" s="11">
        <v>0</v>
      </c>
      <c r="L424" s="12">
        <f t="shared" si="14"/>
        <v>80400</v>
      </c>
      <c r="M424" s="28"/>
      <c r="N424" s="28"/>
      <c r="O424" s="28"/>
    </row>
    <row r="425" spans="1:15" x14ac:dyDescent="0.35">
      <c r="A425">
        <v>133</v>
      </c>
      <c r="B425" s="21">
        <v>1929</v>
      </c>
      <c r="C425" s="28" t="s">
        <v>39</v>
      </c>
      <c r="D425" s="21" t="s">
        <v>155</v>
      </c>
      <c r="E425" s="45">
        <v>3.5</v>
      </c>
      <c r="F425" s="28">
        <v>1918</v>
      </c>
      <c r="G425" s="28">
        <v>1943</v>
      </c>
      <c r="H425" s="24" t="s">
        <v>24</v>
      </c>
      <c r="I425" s="25">
        <v>1700</v>
      </c>
      <c r="J425" s="25">
        <v>0</v>
      </c>
      <c r="K425" s="25">
        <v>0</v>
      </c>
      <c r="L425" s="27">
        <f t="shared" si="14"/>
        <v>1700</v>
      </c>
      <c r="M425" s="28"/>
      <c r="N425" s="28"/>
      <c r="O425" s="28"/>
    </row>
    <row r="426" spans="1:15" x14ac:dyDescent="0.35">
      <c r="A426">
        <v>173</v>
      </c>
      <c r="B426" s="21">
        <v>1930</v>
      </c>
      <c r="C426" s="28" t="s">
        <v>39</v>
      </c>
      <c r="D426" s="21" t="s">
        <v>155</v>
      </c>
      <c r="E426" s="45">
        <v>3.5</v>
      </c>
      <c r="F426" s="28">
        <v>1918</v>
      </c>
      <c r="G426" s="28">
        <v>1943</v>
      </c>
      <c r="H426" s="24" t="s">
        <v>24</v>
      </c>
      <c r="I426" s="25">
        <v>1720</v>
      </c>
      <c r="J426" s="25">
        <v>0</v>
      </c>
      <c r="K426" s="25">
        <v>0</v>
      </c>
      <c r="L426" s="27">
        <f t="shared" si="14"/>
        <v>1720</v>
      </c>
      <c r="M426" s="28"/>
      <c r="N426" s="28"/>
      <c r="O426" s="28"/>
    </row>
    <row r="427" spans="1:15" x14ac:dyDescent="0.35">
      <c r="A427">
        <v>207</v>
      </c>
      <c r="B427" s="21">
        <v>1931</v>
      </c>
      <c r="C427" s="28" t="s">
        <v>39</v>
      </c>
      <c r="D427" s="21" t="s">
        <v>155</v>
      </c>
      <c r="E427" s="45">
        <v>3.5</v>
      </c>
      <c r="F427" s="28">
        <v>1918</v>
      </c>
      <c r="G427" s="28">
        <v>1943</v>
      </c>
      <c r="H427" s="24" t="s">
        <v>24</v>
      </c>
      <c r="I427" s="25">
        <v>1820</v>
      </c>
      <c r="J427" s="25">
        <v>0</v>
      </c>
      <c r="K427" s="25">
        <v>0</v>
      </c>
      <c r="L427" s="27">
        <f t="shared" si="14"/>
        <v>1820</v>
      </c>
      <c r="M427" s="28"/>
      <c r="N427" s="28"/>
      <c r="O427" s="28"/>
    </row>
    <row r="428" spans="1:15" x14ac:dyDescent="0.35">
      <c r="A428">
        <v>233</v>
      </c>
      <c r="B428" s="21">
        <v>1932</v>
      </c>
      <c r="C428" s="28" t="s">
        <v>39</v>
      </c>
      <c r="D428" s="21" t="s">
        <v>155</v>
      </c>
      <c r="E428" s="45">
        <v>3.5</v>
      </c>
      <c r="F428" s="28">
        <v>1918</v>
      </c>
      <c r="G428" s="28">
        <v>1943</v>
      </c>
      <c r="H428" s="24" t="s">
        <v>24</v>
      </c>
      <c r="I428" s="25">
        <v>1840</v>
      </c>
      <c r="J428" s="25">
        <v>0</v>
      </c>
      <c r="K428" s="25">
        <v>0</v>
      </c>
      <c r="L428" s="27">
        <f t="shared" si="14"/>
        <v>1840</v>
      </c>
      <c r="M428" s="28"/>
      <c r="N428" s="28"/>
      <c r="O428" s="28"/>
    </row>
    <row r="429" spans="1:15" x14ac:dyDescent="0.35">
      <c r="A429">
        <v>256</v>
      </c>
      <c r="B429" s="21">
        <v>1933</v>
      </c>
      <c r="C429" s="28" t="s">
        <v>39</v>
      </c>
      <c r="D429" s="21" t="s">
        <v>155</v>
      </c>
      <c r="E429" s="45">
        <v>3.5</v>
      </c>
      <c r="F429" s="28">
        <v>1918</v>
      </c>
      <c r="G429" s="28">
        <v>1943</v>
      </c>
      <c r="H429" s="24" t="s">
        <v>24</v>
      </c>
      <c r="I429" s="25">
        <v>1980</v>
      </c>
      <c r="J429" s="25">
        <v>0</v>
      </c>
      <c r="K429" s="25">
        <v>0</v>
      </c>
      <c r="L429" s="27">
        <f t="shared" si="14"/>
        <v>1980</v>
      </c>
      <c r="M429" s="28"/>
      <c r="N429" s="28"/>
      <c r="O429" s="28"/>
    </row>
    <row r="430" spans="1:15" ht="15" thickBot="1" x14ac:dyDescent="0.4">
      <c r="A430" s="10">
        <v>282</v>
      </c>
      <c r="B430" s="22">
        <v>1934</v>
      </c>
      <c r="C430" s="22" t="s">
        <v>39</v>
      </c>
      <c r="D430" s="22" t="s">
        <v>155</v>
      </c>
      <c r="E430" s="18">
        <v>3.5</v>
      </c>
      <c r="F430" s="22">
        <v>1918</v>
      </c>
      <c r="G430" s="22">
        <v>1943</v>
      </c>
      <c r="H430" s="26" t="s">
        <v>24</v>
      </c>
      <c r="I430" s="11">
        <v>2020</v>
      </c>
      <c r="J430" s="11">
        <v>0</v>
      </c>
      <c r="K430" s="11">
        <v>0</v>
      </c>
      <c r="L430" s="12">
        <f t="shared" si="14"/>
        <v>2020</v>
      </c>
      <c r="M430" s="28"/>
      <c r="N430" s="28"/>
      <c r="O430" s="28"/>
    </row>
    <row r="431" spans="1:15" x14ac:dyDescent="0.35">
      <c r="A431">
        <v>1</v>
      </c>
      <c r="B431" s="28">
        <v>1921</v>
      </c>
      <c r="C431" s="28" t="s">
        <v>13</v>
      </c>
      <c r="D431" s="21" t="s">
        <v>155</v>
      </c>
      <c r="E431" s="45">
        <v>3.5</v>
      </c>
      <c r="F431" s="28">
        <v>1931</v>
      </c>
      <c r="G431" s="46" t="s">
        <v>23</v>
      </c>
      <c r="H431" s="46" t="s">
        <v>24</v>
      </c>
      <c r="I431" s="25">
        <v>26015</v>
      </c>
      <c r="J431" s="25">
        <v>7</v>
      </c>
      <c r="K431" s="25">
        <v>6</v>
      </c>
      <c r="L431" s="27">
        <f t="shared" si="14"/>
        <v>26015.375</v>
      </c>
      <c r="M431" s="28"/>
      <c r="N431" s="28"/>
      <c r="O431" s="28"/>
    </row>
    <row r="432" spans="1:15" x14ac:dyDescent="0.35">
      <c r="A432">
        <v>12</v>
      </c>
      <c r="B432" s="21">
        <v>1922</v>
      </c>
      <c r="C432" s="28" t="s">
        <v>13</v>
      </c>
      <c r="D432" s="21" t="s">
        <v>155</v>
      </c>
      <c r="E432" s="45">
        <v>3.5</v>
      </c>
      <c r="F432" s="28">
        <v>1931</v>
      </c>
      <c r="G432" s="46" t="s">
        <v>23</v>
      </c>
      <c r="H432" s="24" t="s">
        <v>24</v>
      </c>
      <c r="I432" s="25">
        <v>30123</v>
      </c>
      <c r="J432" s="25">
        <v>1</v>
      </c>
      <c r="K432" s="25">
        <v>5</v>
      </c>
      <c r="L432" s="27">
        <f t="shared" si="14"/>
        <v>30123.070833333331</v>
      </c>
      <c r="M432" s="28"/>
      <c r="N432" s="28"/>
      <c r="O432" s="28"/>
    </row>
    <row r="433" spans="1:15" x14ac:dyDescent="0.35">
      <c r="A433">
        <v>23</v>
      </c>
      <c r="B433" s="21">
        <v>1923</v>
      </c>
      <c r="C433" s="28" t="s">
        <v>13</v>
      </c>
      <c r="D433" s="21" t="s">
        <v>155</v>
      </c>
      <c r="E433" s="45">
        <v>3.5</v>
      </c>
      <c r="F433" s="28">
        <v>1931</v>
      </c>
      <c r="G433" s="46" t="s">
        <v>23</v>
      </c>
      <c r="H433" s="24" t="s">
        <v>24</v>
      </c>
      <c r="I433" s="25">
        <v>32176</v>
      </c>
      <c r="J433" s="25">
        <v>18</v>
      </c>
      <c r="K433" s="25">
        <v>4</v>
      </c>
      <c r="L433" s="27">
        <f t="shared" si="14"/>
        <v>32176.916666666668</v>
      </c>
      <c r="M433" s="28"/>
      <c r="N433" s="28"/>
      <c r="O433" s="28"/>
    </row>
    <row r="434" spans="1:15" x14ac:dyDescent="0.35">
      <c r="A434">
        <v>34</v>
      </c>
      <c r="B434" s="21">
        <v>1924</v>
      </c>
      <c r="C434" s="28" t="s">
        <v>13</v>
      </c>
      <c r="D434" s="21" t="s">
        <v>155</v>
      </c>
      <c r="E434" s="45">
        <v>3.5</v>
      </c>
      <c r="F434" s="28">
        <v>1931</v>
      </c>
      <c r="G434" s="46" t="s">
        <v>23</v>
      </c>
      <c r="H434" s="24" t="s">
        <v>24</v>
      </c>
      <c r="I434" s="25">
        <v>30351</v>
      </c>
      <c r="J434" s="25">
        <v>5</v>
      </c>
      <c r="K434" s="25">
        <v>6</v>
      </c>
      <c r="L434" s="27">
        <f t="shared" si="14"/>
        <v>30351.275000000001</v>
      </c>
      <c r="M434" s="28"/>
      <c r="N434" s="28"/>
      <c r="O434" s="28"/>
    </row>
    <row r="435" spans="1:15" x14ac:dyDescent="0.35">
      <c r="A435">
        <v>48</v>
      </c>
      <c r="B435" s="21">
        <v>1925</v>
      </c>
      <c r="C435" s="28" t="s">
        <v>13</v>
      </c>
      <c r="D435" s="21" t="s">
        <v>155</v>
      </c>
      <c r="E435" s="45">
        <v>3.5</v>
      </c>
      <c r="F435" s="28">
        <v>1931</v>
      </c>
      <c r="G435" s="46" t="s">
        <v>23</v>
      </c>
      <c r="H435" s="24" t="s">
        <v>24</v>
      </c>
      <c r="I435" s="25">
        <v>29210</v>
      </c>
      <c r="J435" s="25">
        <v>5</v>
      </c>
      <c r="K435" s="25">
        <v>0</v>
      </c>
      <c r="L435" s="27">
        <f t="shared" si="14"/>
        <v>29210.25</v>
      </c>
      <c r="M435" s="28"/>
      <c r="N435" s="28"/>
      <c r="O435" s="28"/>
    </row>
    <row r="436" spans="1:15" x14ac:dyDescent="0.35">
      <c r="A436">
        <v>63</v>
      </c>
      <c r="B436" s="21">
        <v>1926</v>
      </c>
      <c r="C436" s="28" t="s">
        <v>13</v>
      </c>
      <c r="D436" s="21" t="s">
        <v>155</v>
      </c>
      <c r="E436" s="45">
        <v>3.5</v>
      </c>
      <c r="F436" s="28">
        <v>1931</v>
      </c>
      <c r="G436" s="46" t="s">
        <v>23</v>
      </c>
      <c r="H436" s="24" t="s">
        <v>24</v>
      </c>
      <c r="I436" s="25">
        <v>31948</v>
      </c>
      <c r="J436" s="25">
        <v>14</v>
      </c>
      <c r="K436" s="25">
        <v>3</v>
      </c>
      <c r="L436" s="27">
        <f t="shared" si="14"/>
        <v>31948.712500000001</v>
      </c>
      <c r="M436" s="28"/>
      <c r="N436" s="28"/>
      <c r="O436" s="28"/>
    </row>
    <row r="437" spans="1:15" x14ac:dyDescent="0.35">
      <c r="A437">
        <v>78</v>
      </c>
      <c r="B437" s="21">
        <v>1927</v>
      </c>
      <c r="C437" s="28" t="s">
        <v>13</v>
      </c>
      <c r="D437" s="21" t="s">
        <v>155</v>
      </c>
      <c r="E437" s="45">
        <v>3.5</v>
      </c>
      <c r="F437" s="28">
        <v>1931</v>
      </c>
      <c r="G437" s="46" t="s">
        <v>23</v>
      </c>
      <c r="H437" s="24" t="s">
        <v>24</v>
      </c>
      <c r="I437" s="25">
        <v>31720</v>
      </c>
      <c r="J437" s="25">
        <v>10</v>
      </c>
      <c r="K437" s="25">
        <v>2</v>
      </c>
      <c r="L437" s="27">
        <f t="shared" si="14"/>
        <v>31720.508333333335</v>
      </c>
      <c r="M437" s="28"/>
      <c r="N437" s="28"/>
      <c r="O437" s="28"/>
    </row>
    <row r="438" spans="1:15" x14ac:dyDescent="0.35">
      <c r="A438">
        <v>95</v>
      </c>
      <c r="B438" s="21">
        <v>1928</v>
      </c>
      <c r="C438" s="28" t="s">
        <v>13</v>
      </c>
      <c r="D438" s="21" t="s">
        <v>155</v>
      </c>
      <c r="E438" s="45">
        <v>3.5</v>
      </c>
      <c r="F438" s="28">
        <v>1931</v>
      </c>
      <c r="G438" s="46" t="s">
        <v>23</v>
      </c>
      <c r="H438" s="24" t="s">
        <v>24</v>
      </c>
      <c r="I438" s="25">
        <v>32633</v>
      </c>
      <c r="J438" s="25">
        <v>6</v>
      </c>
      <c r="K438" s="25">
        <v>6</v>
      </c>
      <c r="L438" s="27">
        <f t="shared" si="14"/>
        <v>32633.325000000001</v>
      </c>
      <c r="M438" s="28"/>
      <c r="N438" s="28"/>
      <c r="O438" s="28"/>
    </row>
    <row r="439" spans="1:15" x14ac:dyDescent="0.35">
      <c r="A439">
        <v>123</v>
      </c>
      <c r="B439" s="21">
        <v>1929</v>
      </c>
      <c r="C439" s="28" t="s">
        <v>13</v>
      </c>
      <c r="D439" s="21" t="s">
        <v>155</v>
      </c>
      <c r="E439" s="45">
        <v>3.5</v>
      </c>
      <c r="F439" s="28">
        <v>1931</v>
      </c>
      <c r="G439" s="46" t="s">
        <v>23</v>
      </c>
      <c r="H439" s="24" t="s">
        <v>24</v>
      </c>
      <c r="I439" s="25">
        <v>29894</v>
      </c>
      <c r="J439" s="25">
        <v>17</v>
      </c>
      <c r="K439" s="25">
        <v>4</v>
      </c>
      <c r="L439" s="27">
        <f t="shared" si="14"/>
        <v>29894.866666666665</v>
      </c>
      <c r="M439" s="28"/>
      <c r="N439" s="28"/>
      <c r="O439" s="28"/>
    </row>
    <row r="440" spans="1:15" ht="15" thickBot="1" x14ac:dyDescent="0.4">
      <c r="A440" s="10">
        <v>163</v>
      </c>
      <c r="B440" s="22">
        <v>1930</v>
      </c>
      <c r="C440" s="10" t="s">
        <v>13</v>
      </c>
      <c r="D440" s="22" t="s">
        <v>155</v>
      </c>
      <c r="E440" s="18">
        <v>3.5</v>
      </c>
      <c r="F440" s="10">
        <v>1931</v>
      </c>
      <c r="G440" s="20" t="s">
        <v>23</v>
      </c>
      <c r="H440" s="26" t="s">
        <v>24</v>
      </c>
      <c r="I440" s="11">
        <v>27841</v>
      </c>
      <c r="J440" s="11">
        <v>0</v>
      </c>
      <c r="K440" s="11">
        <v>5</v>
      </c>
      <c r="L440" s="12">
        <f t="shared" si="14"/>
        <v>27841.020833333332</v>
      </c>
      <c r="M440" s="28"/>
      <c r="N440" s="28"/>
      <c r="O440" s="28"/>
    </row>
    <row r="441" spans="1:15" x14ac:dyDescent="0.35">
      <c r="A441">
        <v>136</v>
      </c>
      <c r="B441" s="21">
        <v>1929</v>
      </c>
      <c r="C441" s="28" t="s">
        <v>18</v>
      </c>
      <c r="D441" s="21" t="s">
        <v>155</v>
      </c>
      <c r="E441" s="45">
        <v>3.5</v>
      </c>
      <c r="F441" s="28">
        <v>1919</v>
      </c>
      <c r="G441" s="28">
        <v>1949</v>
      </c>
      <c r="H441" s="24" t="s">
        <v>24</v>
      </c>
      <c r="I441" s="25">
        <v>1620</v>
      </c>
      <c r="J441" s="25">
        <v>0</v>
      </c>
      <c r="K441" s="25">
        <v>0</v>
      </c>
      <c r="L441" s="27">
        <f t="shared" si="14"/>
        <v>1620</v>
      </c>
      <c r="M441" s="28"/>
      <c r="N441" s="28"/>
      <c r="O441" s="28"/>
    </row>
    <row r="442" spans="1:15" x14ac:dyDescent="0.35">
      <c r="A442">
        <v>176</v>
      </c>
      <c r="B442" s="21">
        <v>1930</v>
      </c>
      <c r="C442" s="28" t="s">
        <v>18</v>
      </c>
      <c r="D442" s="21" t="s">
        <v>155</v>
      </c>
      <c r="E442" s="45">
        <v>3.5</v>
      </c>
      <c r="F442" s="28">
        <v>1919</v>
      </c>
      <c r="G442" s="28">
        <v>1949</v>
      </c>
      <c r="H442" s="24" t="s">
        <v>24</v>
      </c>
      <c r="I442" s="25">
        <v>1660</v>
      </c>
      <c r="J442" s="25">
        <v>0</v>
      </c>
      <c r="K442" s="25">
        <v>0</v>
      </c>
      <c r="L442" s="27">
        <f t="shared" si="14"/>
        <v>1660</v>
      </c>
      <c r="M442" s="28"/>
      <c r="N442" s="28"/>
      <c r="O442" s="28"/>
    </row>
    <row r="443" spans="1:15" x14ac:dyDescent="0.35">
      <c r="A443">
        <v>208</v>
      </c>
      <c r="B443" s="21">
        <v>1931</v>
      </c>
      <c r="C443" s="28" t="s">
        <v>18</v>
      </c>
      <c r="D443" s="21" t="s">
        <v>155</v>
      </c>
      <c r="E443" s="45">
        <v>3.5</v>
      </c>
      <c r="F443" s="28">
        <v>1919</v>
      </c>
      <c r="G443" s="28">
        <v>1949</v>
      </c>
      <c r="H443" s="24" t="s">
        <v>24</v>
      </c>
      <c r="I443" s="25">
        <v>1720</v>
      </c>
      <c r="J443" s="25">
        <v>0</v>
      </c>
      <c r="K443" s="25">
        <v>0</v>
      </c>
      <c r="L443" s="27">
        <f t="shared" si="14"/>
        <v>1720</v>
      </c>
      <c r="M443" s="28"/>
      <c r="N443" s="28"/>
      <c r="O443" s="28"/>
    </row>
    <row r="444" spans="1:15" x14ac:dyDescent="0.35">
      <c r="A444">
        <v>234</v>
      </c>
      <c r="B444" s="21">
        <v>1932</v>
      </c>
      <c r="C444" s="28" t="s">
        <v>18</v>
      </c>
      <c r="D444" s="21" t="s">
        <v>155</v>
      </c>
      <c r="E444" s="45">
        <v>3.5</v>
      </c>
      <c r="F444" s="28">
        <v>1919</v>
      </c>
      <c r="G444" s="28">
        <v>1949</v>
      </c>
      <c r="H444" s="24" t="s">
        <v>24</v>
      </c>
      <c r="I444" s="25">
        <v>1780</v>
      </c>
      <c r="J444" s="25">
        <v>0</v>
      </c>
      <c r="K444" s="25">
        <v>0</v>
      </c>
      <c r="L444" s="27">
        <f t="shared" si="14"/>
        <v>1780</v>
      </c>
      <c r="M444" s="28"/>
      <c r="N444" s="28"/>
      <c r="O444" s="28"/>
    </row>
    <row r="445" spans="1:15" ht="15" thickBot="1" x14ac:dyDescent="0.4">
      <c r="A445" s="10">
        <v>257</v>
      </c>
      <c r="B445" s="22">
        <v>1933</v>
      </c>
      <c r="C445" s="10" t="s">
        <v>18</v>
      </c>
      <c r="D445" s="22" t="s">
        <v>155</v>
      </c>
      <c r="E445" s="18">
        <v>3.5</v>
      </c>
      <c r="F445" s="10">
        <v>1919</v>
      </c>
      <c r="G445" s="10">
        <v>1949</v>
      </c>
      <c r="H445" s="26" t="s">
        <v>24</v>
      </c>
      <c r="I445" s="11">
        <v>2000</v>
      </c>
      <c r="J445" s="11">
        <v>0</v>
      </c>
      <c r="K445" s="11">
        <v>0</v>
      </c>
      <c r="L445" s="12">
        <f t="shared" si="14"/>
        <v>2000</v>
      </c>
      <c r="M445" s="28"/>
      <c r="N445" s="28"/>
      <c r="O445" s="28"/>
    </row>
    <row r="446" spans="1:15" x14ac:dyDescent="0.35">
      <c r="A446">
        <v>139</v>
      </c>
      <c r="B446" s="21">
        <v>1929</v>
      </c>
      <c r="C446" s="28" t="s">
        <v>34</v>
      </c>
      <c r="D446" s="64" t="s">
        <v>155</v>
      </c>
      <c r="E446" s="45">
        <v>3.5</v>
      </c>
      <c r="F446" s="28">
        <v>1914</v>
      </c>
      <c r="G446" s="28">
        <v>1939</v>
      </c>
      <c r="H446" s="24" t="s">
        <v>24</v>
      </c>
      <c r="I446" s="25">
        <v>11310</v>
      </c>
      <c r="J446" s="25">
        <v>0</v>
      </c>
      <c r="K446" s="25">
        <v>0</v>
      </c>
      <c r="L446" s="27">
        <f t="shared" si="14"/>
        <v>11310</v>
      </c>
      <c r="M446" s="28"/>
      <c r="N446" s="28"/>
      <c r="O446" s="28"/>
    </row>
    <row r="447" spans="1:15" x14ac:dyDescent="0.35">
      <c r="A447">
        <v>179</v>
      </c>
      <c r="B447" s="21">
        <v>1930</v>
      </c>
      <c r="C447" s="28" t="s">
        <v>34</v>
      </c>
      <c r="D447" s="64" t="s">
        <v>155</v>
      </c>
      <c r="E447" s="45">
        <v>3.5</v>
      </c>
      <c r="F447" s="28">
        <v>1914</v>
      </c>
      <c r="G447" s="28">
        <v>1939</v>
      </c>
      <c r="H447" s="24" t="s">
        <v>24</v>
      </c>
      <c r="I447" s="25">
        <v>11570</v>
      </c>
      <c r="J447" s="25">
        <v>0</v>
      </c>
      <c r="K447" s="25">
        <v>0</v>
      </c>
      <c r="L447" s="27">
        <f t="shared" si="14"/>
        <v>11570</v>
      </c>
      <c r="M447" s="28"/>
      <c r="N447" s="28"/>
      <c r="O447" s="28"/>
    </row>
    <row r="448" spans="1:15" x14ac:dyDescent="0.35">
      <c r="A448">
        <v>211</v>
      </c>
      <c r="B448" s="21">
        <v>1931</v>
      </c>
      <c r="C448" s="28" t="s">
        <v>34</v>
      </c>
      <c r="D448" s="64" t="s">
        <v>155</v>
      </c>
      <c r="E448" s="45">
        <v>3.5</v>
      </c>
      <c r="F448" s="28">
        <v>1914</v>
      </c>
      <c r="G448" s="28">
        <v>1939</v>
      </c>
      <c r="H448" s="24" t="s">
        <v>24</v>
      </c>
      <c r="I448" s="25">
        <v>11830</v>
      </c>
      <c r="J448" s="25">
        <v>0</v>
      </c>
      <c r="K448" s="25">
        <v>0</v>
      </c>
      <c r="L448" s="27">
        <f t="shared" si="14"/>
        <v>11830</v>
      </c>
      <c r="M448" s="28"/>
      <c r="N448" s="28"/>
      <c r="O448" s="28"/>
    </row>
    <row r="449" spans="1:15" x14ac:dyDescent="0.35">
      <c r="A449">
        <v>237</v>
      </c>
      <c r="B449" s="21">
        <v>1932</v>
      </c>
      <c r="C449" s="28" t="s">
        <v>34</v>
      </c>
      <c r="D449" s="64" t="s">
        <v>155</v>
      </c>
      <c r="E449" s="45">
        <v>3.5</v>
      </c>
      <c r="F449" s="28">
        <v>1914</v>
      </c>
      <c r="G449" s="28">
        <v>1939</v>
      </c>
      <c r="H449" s="24" t="s">
        <v>24</v>
      </c>
      <c r="I449" s="25">
        <v>12220</v>
      </c>
      <c r="J449" s="25">
        <v>0</v>
      </c>
      <c r="K449" s="25">
        <v>0</v>
      </c>
      <c r="L449" s="27">
        <f t="shared" ref="L449:L480" si="15">I449+J449/20+K449/240</f>
        <v>12220</v>
      </c>
      <c r="M449" s="28"/>
      <c r="N449" s="28"/>
      <c r="O449" s="28"/>
    </row>
    <row r="450" spans="1:15" x14ac:dyDescent="0.35">
      <c r="A450">
        <v>260</v>
      </c>
      <c r="B450" s="21">
        <v>1933</v>
      </c>
      <c r="C450" s="28" t="s">
        <v>34</v>
      </c>
      <c r="D450" s="64" t="s">
        <v>155</v>
      </c>
      <c r="E450" s="45">
        <v>3.5</v>
      </c>
      <c r="F450" s="28">
        <v>1914</v>
      </c>
      <c r="G450" s="28">
        <v>1939</v>
      </c>
      <c r="H450" s="24" t="s">
        <v>24</v>
      </c>
      <c r="I450" s="25">
        <v>13130</v>
      </c>
      <c r="J450" s="25">
        <v>0</v>
      </c>
      <c r="K450" s="25">
        <v>0</v>
      </c>
      <c r="L450" s="27">
        <f t="shared" si="15"/>
        <v>13130</v>
      </c>
      <c r="M450" s="28"/>
      <c r="N450" s="28"/>
      <c r="O450" s="28"/>
    </row>
    <row r="451" spans="1:15" x14ac:dyDescent="0.35">
      <c r="A451">
        <v>278</v>
      </c>
      <c r="B451" s="21">
        <v>1934</v>
      </c>
      <c r="C451" s="21" t="s">
        <v>34</v>
      </c>
      <c r="D451" s="64" t="s">
        <v>155</v>
      </c>
      <c r="E451" s="45">
        <v>3.5</v>
      </c>
      <c r="F451" s="21">
        <v>1914</v>
      </c>
      <c r="G451" s="21">
        <v>1939</v>
      </c>
      <c r="H451" s="24" t="s">
        <v>24</v>
      </c>
      <c r="I451" s="25">
        <v>21420</v>
      </c>
      <c r="J451" s="25">
        <v>0</v>
      </c>
      <c r="K451" s="25">
        <v>0</v>
      </c>
      <c r="L451" s="27">
        <f t="shared" si="15"/>
        <v>21420</v>
      </c>
      <c r="M451" s="28"/>
      <c r="N451" s="28"/>
      <c r="O451" s="28"/>
    </row>
    <row r="452" spans="1:15" ht="15" thickBot="1" x14ac:dyDescent="0.4">
      <c r="A452" s="10">
        <v>307</v>
      </c>
      <c r="B452" s="22">
        <v>1935</v>
      </c>
      <c r="C452" s="22" t="s">
        <v>34</v>
      </c>
      <c r="D452" s="77" t="s">
        <v>155</v>
      </c>
      <c r="E452" s="18">
        <v>3.5</v>
      </c>
      <c r="F452" s="22">
        <v>1914</v>
      </c>
      <c r="G452" s="22">
        <v>1939</v>
      </c>
      <c r="H452" s="26" t="s">
        <v>24</v>
      </c>
      <c r="I452" s="11">
        <v>21000</v>
      </c>
      <c r="J452" s="11">
        <v>0</v>
      </c>
      <c r="K452" s="11">
        <v>0</v>
      </c>
      <c r="L452" s="12">
        <f t="shared" si="15"/>
        <v>21000</v>
      </c>
      <c r="M452" s="28"/>
      <c r="N452" s="28"/>
      <c r="O452" s="28"/>
    </row>
    <row r="453" spans="1:15" x14ac:dyDescent="0.35">
      <c r="A453">
        <v>117</v>
      </c>
      <c r="B453" s="21">
        <v>1928</v>
      </c>
      <c r="C453" s="28" t="s">
        <v>34</v>
      </c>
      <c r="D453" s="64" t="s">
        <v>155</v>
      </c>
      <c r="E453" s="45">
        <v>3.5</v>
      </c>
      <c r="F453" s="28">
        <v>1934</v>
      </c>
      <c r="G453" s="28">
        <v>1944</v>
      </c>
      <c r="H453" s="24" t="s">
        <v>24</v>
      </c>
      <c r="I453" s="25">
        <v>8500</v>
      </c>
      <c r="J453" s="25">
        <v>0</v>
      </c>
      <c r="K453" s="25">
        <v>0</v>
      </c>
      <c r="L453" s="27">
        <f t="shared" si="15"/>
        <v>8500</v>
      </c>
      <c r="M453" s="28"/>
      <c r="N453" s="28"/>
      <c r="O453" s="28"/>
    </row>
    <row r="454" spans="1:15" x14ac:dyDescent="0.35">
      <c r="A454">
        <v>141</v>
      </c>
      <c r="B454" s="21">
        <v>1929</v>
      </c>
      <c r="C454" s="28" t="s">
        <v>34</v>
      </c>
      <c r="D454" s="64" t="s">
        <v>155</v>
      </c>
      <c r="E454" s="45">
        <v>3.5</v>
      </c>
      <c r="F454" s="28">
        <v>1934</v>
      </c>
      <c r="G454" s="28">
        <v>1944</v>
      </c>
      <c r="H454" s="24" t="s">
        <v>24</v>
      </c>
      <c r="I454" s="25">
        <v>8400</v>
      </c>
      <c r="J454" s="25">
        <v>0</v>
      </c>
      <c r="K454" s="25">
        <v>0</v>
      </c>
      <c r="L454" s="27">
        <f t="shared" si="15"/>
        <v>8400</v>
      </c>
      <c r="M454" s="28"/>
      <c r="N454" s="28"/>
      <c r="O454" s="28"/>
    </row>
    <row r="455" spans="1:15" x14ac:dyDescent="0.35">
      <c r="A455">
        <v>181</v>
      </c>
      <c r="B455" s="21">
        <v>1930</v>
      </c>
      <c r="C455" s="28" t="s">
        <v>34</v>
      </c>
      <c r="D455" s="64" t="s">
        <v>155</v>
      </c>
      <c r="E455" s="45">
        <v>3.5</v>
      </c>
      <c r="F455" s="28">
        <v>1934</v>
      </c>
      <c r="G455" s="28">
        <v>1944</v>
      </c>
      <c r="H455" s="24" t="s">
        <v>24</v>
      </c>
      <c r="I455" s="25">
        <v>8600</v>
      </c>
      <c r="J455" s="25">
        <v>0</v>
      </c>
      <c r="K455" s="25">
        <v>0</v>
      </c>
      <c r="L455" s="27">
        <f t="shared" si="15"/>
        <v>8600</v>
      </c>
      <c r="M455" s="28"/>
      <c r="N455" s="28"/>
      <c r="O455" s="28"/>
    </row>
    <row r="456" spans="1:15" x14ac:dyDescent="0.35">
      <c r="A456">
        <v>213</v>
      </c>
      <c r="B456" s="21">
        <v>1931</v>
      </c>
      <c r="C456" s="28" t="s">
        <v>34</v>
      </c>
      <c r="D456" s="64" t="s">
        <v>155</v>
      </c>
      <c r="E456" s="45">
        <v>3.5</v>
      </c>
      <c r="F456" s="28">
        <v>1934</v>
      </c>
      <c r="G456" s="28">
        <v>1944</v>
      </c>
      <c r="H456" s="24" t="s">
        <v>24</v>
      </c>
      <c r="I456" s="25">
        <v>9000</v>
      </c>
      <c r="J456" s="25">
        <v>0</v>
      </c>
      <c r="K456" s="25">
        <v>0</v>
      </c>
      <c r="L456" s="27">
        <f t="shared" si="15"/>
        <v>9000</v>
      </c>
      <c r="M456" s="28"/>
      <c r="N456" s="28"/>
      <c r="O456" s="28"/>
    </row>
    <row r="457" spans="1:15" x14ac:dyDescent="0.35">
      <c r="A457">
        <v>239</v>
      </c>
      <c r="B457" s="21">
        <v>1932</v>
      </c>
      <c r="C457" s="28" t="s">
        <v>34</v>
      </c>
      <c r="D457" s="64" t="s">
        <v>155</v>
      </c>
      <c r="E457" s="45">
        <v>3.5</v>
      </c>
      <c r="F457" s="28">
        <v>1934</v>
      </c>
      <c r="G457" s="28">
        <v>1944</v>
      </c>
      <c r="H457" s="24" t="s">
        <v>24</v>
      </c>
      <c r="I457" s="25">
        <v>8700</v>
      </c>
      <c r="J457" s="25">
        <v>0</v>
      </c>
      <c r="K457" s="25">
        <v>0</v>
      </c>
      <c r="L457" s="27">
        <f t="shared" si="15"/>
        <v>8700</v>
      </c>
      <c r="M457" s="28"/>
      <c r="N457" s="28"/>
      <c r="O457" s="28"/>
    </row>
    <row r="458" spans="1:15" x14ac:dyDescent="0.35">
      <c r="A458">
        <v>262</v>
      </c>
      <c r="B458" s="21">
        <v>1933</v>
      </c>
      <c r="C458" s="28" t="s">
        <v>34</v>
      </c>
      <c r="D458" s="64" t="s">
        <v>155</v>
      </c>
      <c r="E458" s="45">
        <v>3.5</v>
      </c>
      <c r="F458" s="28">
        <v>1934</v>
      </c>
      <c r="G458" s="28">
        <v>1944</v>
      </c>
      <c r="H458" s="24" t="s">
        <v>24</v>
      </c>
      <c r="I458" s="25">
        <v>10100</v>
      </c>
      <c r="J458" s="25">
        <v>0</v>
      </c>
      <c r="K458" s="25">
        <v>0</v>
      </c>
      <c r="L458" s="27">
        <f t="shared" si="15"/>
        <v>10100</v>
      </c>
      <c r="M458" s="28"/>
      <c r="N458" s="28"/>
      <c r="O458" s="28"/>
    </row>
    <row r="459" spans="1:15" x14ac:dyDescent="0.35">
      <c r="A459">
        <v>285</v>
      </c>
      <c r="B459" s="21">
        <v>1934</v>
      </c>
      <c r="C459" s="21" t="s">
        <v>34</v>
      </c>
      <c r="D459" s="64" t="s">
        <v>155</v>
      </c>
      <c r="E459" s="45">
        <v>3.5</v>
      </c>
      <c r="F459" s="21">
        <v>1934</v>
      </c>
      <c r="G459" s="21">
        <v>1944</v>
      </c>
      <c r="H459" s="24" t="s">
        <v>24</v>
      </c>
      <c r="I459" s="25">
        <v>24216</v>
      </c>
      <c r="J459" s="25">
        <v>5</v>
      </c>
      <c r="K459" s="25">
        <v>3</v>
      </c>
      <c r="L459" s="27">
        <f t="shared" si="15"/>
        <v>24216.262500000001</v>
      </c>
      <c r="M459" s="28"/>
      <c r="N459" s="28"/>
      <c r="O459" s="28"/>
    </row>
    <row r="460" spans="1:15" ht="15" thickBot="1" x14ac:dyDescent="0.4">
      <c r="A460" s="10">
        <v>314</v>
      </c>
      <c r="B460" s="22">
        <v>1935</v>
      </c>
      <c r="C460" s="22" t="s">
        <v>34</v>
      </c>
      <c r="D460" s="77" t="s">
        <v>155</v>
      </c>
      <c r="E460" s="18">
        <v>3.5</v>
      </c>
      <c r="F460" s="22">
        <v>1934</v>
      </c>
      <c r="G460" s="22">
        <v>1944</v>
      </c>
      <c r="H460" s="26" t="s">
        <v>24</v>
      </c>
      <c r="I460" s="11">
        <v>23981</v>
      </c>
      <c r="J460" s="11">
        <v>3</v>
      </c>
      <c r="K460" s="11">
        <v>1</v>
      </c>
      <c r="L460" s="12">
        <f t="shared" si="15"/>
        <v>23981.154166666667</v>
      </c>
      <c r="M460" s="28"/>
      <c r="N460" s="28"/>
      <c r="O460" s="28"/>
    </row>
    <row r="461" spans="1:15" x14ac:dyDescent="0.35">
      <c r="A461">
        <v>279</v>
      </c>
      <c r="B461" s="21">
        <v>1934</v>
      </c>
      <c r="C461" s="21" t="s">
        <v>33</v>
      </c>
      <c r="D461" s="64" t="s">
        <v>155</v>
      </c>
      <c r="E461" s="45">
        <v>3.5</v>
      </c>
      <c r="F461" s="21">
        <v>1940</v>
      </c>
      <c r="G461" s="28"/>
      <c r="H461" s="24" t="s">
        <v>24</v>
      </c>
      <c r="I461" s="25">
        <v>35350</v>
      </c>
      <c r="J461" s="25">
        <v>0</v>
      </c>
      <c r="K461" s="25">
        <v>0</v>
      </c>
      <c r="L461" s="27">
        <f t="shared" si="15"/>
        <v>35350</v>
      </c>
      <c r="M461" s="28"/>
      <c r="N461" s="28"/>
      <c r="O461" s="28"/>
    </row>
    <row r="462" spans="1:15" x14ac:dyDescent="0.35">
      <c r="A462">
        <v>308</v>
      </c>
      <c r="B462" s="21">
        <v>1935</v>
      </c>
      <c r="C462" s="21" t="s">
        <v>33</v>
      </c>
      <c r="D462" s="64" t="s">
        <v>155</v>
      </c>
      <c r="E462" s="45">
        <v>3.5</v>
      </c>
      <c r="F462" s="21">
        <v>1940</v>
      </c>
      <c r="G462" s="28"/>
      <c r="H462" s="24" t="s">
        <v>24</v>
      </c>
      <c r="I462" s="25">
        <v>36400</v>
      </c>
      <c r="J462" s="25">
        <v>0</v>
      </c>
      <c r="K462" s="25">
        <v>0</v>
      </c>
      <c r="L462" s="27">
        <f t="shared" si="15"/>
        <v>36400</v>
      </c>
      <c r="M462" s="28"/>
      <c r="N462" s="28"/>
      <c r="O462" s="28"/>
    </row>
    <row r="463" spans="1:15" x14ac:dyDescent="0.35">
      <c r="A463">
        <v>335</v>
      </c>
      <c r="B463" s="21">
        <v>1936</v>
      </c>
      <c r="C463" s="21" t="s">
        <v>33</v>
      </c>
      <c r="D463" s="64" t="s">
        <v>155</v>
      </c>
      <c r="E463" s="45">
        <v>3.5</v>
      </c>
      <c r="F463" s="21">
        <v>1940</v>
      </c>
      <c r="G463" s="28"/>
      <c r="H463" s="24" t="s">
        <v>24</v>
      </c>
      <c r="I463" s="25">
        <v>36050</v>
      </c>
      <c r="J463" s="25">
        <v>0</v>
      </c>
      <c r="K463" s="25">
        <v>0</v>
      </c>
      <c r="L463" s="27">
        <f t="shared" si="15"/>
        <v>36050</v>
      </c>
      <c r="M463" s="28"/>
      <c r="N463" s="28"/>
      <c r="O463" s="28"/>
    </row>
    <row r="464" spans="1:15" x14ac:dyDescent="0.35">
      <c r="A464">
        <v>362</v>
      </c>
      <c r="B464" s="21">
        <v>1937</v>
      </c>
      <c r="C464" s="21" t="s">
        <v>33</v>
      </c>
      <c r="D464" s="64" t="s">
        <v>155</v>
      </c>
      <c r="E464" s="45">
        <v>3.5</v>
      </c>
      <c r="F464" s="21">
        <v>1940</v>
      </c>
      <c r="G464" s="28"/>
      <c r="H464" s="24" t="s">
        <v>24</v>
      </c>
      <c r="I464" s="25">
        <v>35000</v>
      </c>
      <c r="J464" s="25">
        <v>0</v>
      </c>
      <c r="K464" s="25">
        <v>0</v>
      </c>
      <c r="L464" s="27">
        <f t="shared" si="15"/>
        <v>35000</v>
      </c>
      <c r="M464" s="28"/>
      <c r="N464" s="28"/>
      <c r="O464" s="28"/>
    </row>
    <row r="465" spans="1:15" x14ac:dyDescent="0.35">
      <c r="A465">
        <v>391</v>
      </c>
      <c r="B465" s="21">
        <v>1938</v>
      </c>
      <c r="C465" s="21" t="s">
        <v>33</v>
      </c>
      <c r="D465" s="64" t="s">
        <v>155</v>
      </c>
      <c r="E465" s="45">
        <v>3.5</v>
      </c>
      <c r="F465" s="21">
        <v>1940</v>
      </c>
      <c r="G465" s="28"/>
      <c r="H465" s="24" t="s">
        <v>24</v>
      </c>
      <c r="I465" s="25">
        <v>41650</v>
      </c>
      <c r="J465" s="25">
        <v>0</v>
      </c>
      <c r="K465" s="25">
        <v>0</v>
      </c>
      <c r="L465" s="27">
        <f t="shared" si="15"/>
        <v>41650</v>
      </c>
      <c r="M465" s="28"/>
      <c r="N465" s="28"/>
      <c r="O465" s="28"/>
    </row>
    <row r="466" spans="1:15" ht="15" thickBot="1" x14ac:dyDescent="0.4">
      <c r="A466" s="10">
        <v>424</v>
      </c>
      <c r="B466" s="22">
        <v>1939</v>
      </c>
      <c r="C466" s="22" t="s">
        <v>33</v>
      </c>
      <c r="D466" s="77" t="s">
        <v>155</v>
      </c>
      <c r="E466" s="18">
        <v>3.5</v>
      </c>
      <c r="F466" s="22">
        <v>1940</v>
      </c>
      <c r="G466" s="10"/>
      <c r="H466" s="26" t="s">
        <v>24</v>
      </c>
      <c r="I466" s="11">
        <v>51975</v>
      </c>
      <c r="J466" s="11">
        <v>0</v>
      </c>
      <c r="K466" s="11">
        <v>0</v>
      </c>
      <c r="L466" s="12">
        <f t="shared" si="15"/>
        <v>51975</v>
      </c>
      <c r="M466" s="28"/>
      <c r="N466" s="28"/>
      <c r="O466" s="28"/>
    </row>
    <row r="467" spans="1:15" x14ac:dyDescent="0.35">
      <c r="A467">
        <v>455</v>
      </c>
      <c r="B467" s="21">
        <v>1940</v>
      </c>
      <c r="C467" s="21" t="s">
        <v>33</v>
      </c>
      <c r="D467" s="64" t="s">
        <v>155</v>
      </c>
      <c r="E467" s="45">
        <v>3.5</v>
      </c>
      <c r="F467" s="21">
        <v>1939</v>
      </c>
      <c r="G467" s="28">
        <v>1945</v>
      </c>
      <c r="H467" s="24" t="s">
        <v>24</v>
      </c>
      <c r="I467" s="25">
        <v>99500</v>
      </c>
      <c r="J467" s="25">
        <v>0</v>
      </c>
      <c r="K467" s="25">
        <v>0</v>
      </c>
      <c r="L467" s="27">
        <f t="shared" si="15"/>
        <v>99500</v>
      </c>
      <c r="M467" s="28"/>
      <c r="N467" s="28"/>
      <c r="O467" s="28"/>
    </row>
    <row r="468" spans="1:15" x14ac:dyDescent="0.35">
      <c r="A468">
        <v>486</v>
      </c>
      <c r="B468" s="21">
        <v>1941</v>
      </c>
      <c r="C468" s="21" t="s">
        <v>33</v>
      </c>
      <c r="D468" s="64" t="s">
        <v>155</v>
      </c>
      <c r="E468" s="45">
        <v>3.5</v>
      </c>
      <c r="F468" s="21">
        <v>1939</v>
      </c>
      <c r="G468" s="28">
        <v>1945</v>
      </c>
      <c r="H468" s="24" t="s">
        <v>24</v>
      </c>
      <c r="I468" s="25">
        <v>93600</v>
      </c>
      <c r="J468" s="25">
        <v>0</v>
      </c>
      <c r="K468" s="25">
        <v>0</v>
      </c>
      <c r="L468" s="27">
        <f t="shared" si="15"/>
        <v>93600</v>
      </c>
      <c r="M468" s="28"/>
      <c r="N468" s="28"/>
      <c r="O468" s="28"/>
    </row>
    <row r="469" spans="1:15" x14ac:dyDescent="0.35">
      <c r="A469">
        <v>518</v>
      </c>
      <c r="B469" s="21">
        <v>1942</v>
      </c>
      <c r="C469" s="21" t="s">
        <v>33</v>
      </c>
      <c r="D469" s="64" t="s">
        <v>155</v>
      </c>
      <c r="E469" s="45">
        <v>3.5</v>
      </c>
      <c r="F469" s="21">
        <v>1939</v>
      </c>
      <c r="G469" s="28">
        <v>1945</v>
      </c>
      <c r="H469" s="24" t="s">
        <v>24</v>
      </c>
      <c r="I469" s="25">
        <v>69993</v>
      </c>
      <c r="J469" s="25">
        <v>0</v>
      </c>
      <c r="K469" s="25">
        <v>0</v>
      </c>
      <c r="L469" s="27">
        <f t="shared" si="15"/>
        <v>69993</v>
      </c>
      <c r="M469" s="28"/>
      <c r="N469" s="28"/>
      <c r="O469" s="28"/>
    </row>
    <row r="470" spans="1:15" x14ac:dyDescent="0.35">
      <c r="A470">
        <v>549</v>
      </c>
      <c r="B470" s="21">
        <v>1943</v>
      </c>
      <c r="C470" s="21" t="s">
        <v>33</v>
      </c>
      <c r="D470" s="64" t="s">
        <v>155</v>
      </c>
      <c r="E470" s="45">
        <v>3.5</v>
      </c>
      <c r="F470" s="21">
        <v>1939</v>
      </c>
      <c r="G470" s="28">
        <v>1945</v>
      </c>
      <c r="H470" s="24" t="s">
        <v>24</v>
      </c>
      <c r="I470" s="25">
        <v>48800</v>
      </c>
      <c r="J470" s="25">
        <v>0</v>
      </c>
      <c r="K470" s="25">
        <v>0</v>
      </c>
      <c r="L470" s="27">
        <f t="shared" si="15"/>
        <v>48800</v>
      </c>
      <c r="M470" s="28"/>
      <c r="N470" s="28"/>
      <c r="O470" s="28"/>
    </row>
    <row r="471" spans="1:15" ht="15" thickBot="1" x14ac:dyDescent="0.4">
      <c r="A471" s="10">
        <v>577</v>
      </c>
      <c r="B471" s="22">
        <v>1944</v>
      </c>
      <c r="C471" s="22" t="s">
        <v>33</v>
      </c>
      <c r="D471" s="77" t="s">
        <v>155</v>
      </c>
      <c r="E471" s="18">
        <v>3.5</v>
      </c>
      <c r="F471" s="22">
        <v>1939</v>
      </c>
      <c r="G471" s="10">
        <v>1945</v>
      </c>
      <c r="H471" s="26" t="s">
        <v>24</v>
      </c>
      <c r="I471" s="11">
        <v>25755</v>
      </c>
      <c r="J471" s="11">
        <v>0</v>
      </c>
      <c r="K471" s="11">
        <v>0</v>
      </c>
      <c r="L471" s="12">
        <f t="shared" si="15"/>
        <v>25755</v>
      </c>
      <c r="M471" s="28"/>
      <c r="N471" s="28"/>
      <c r="O471" s="28"/>
    </row>
    <row r="472" spans="1:15" x14ac:dyDescent="0.35">
      <c r="A472">
        <v>761</v>
      </c>
      <c r="B472" s="21">
        <v>1952</v>
      </c>
      <c r="C472" s="28" t="s">
        <v>19</v>
      </c>
      <c r="D472" s="64" t="s">
        <v>155</v>
      </c>
      <c r="E472" s="45">
        <v>3.5</v>
      </c>
      <c r="F472" s="21">
        <v>1964</v>
      </c>
      <c r="G472" s="21">
        <v>1966</v>
      </c>
      <c r="H472" s="24" t="s">
        <v>24</v>
      </c>
      <c r="I472" s="25">
        <v>222500</v>
      </c>
      <c r="J472" s="25">
        <v>0</v>
      </c>
      <c r="K472" s="25">
        <v>0</v>
      </c>
      <c r="L472" s="27">
        <f t="shared" si="15"/>
        <v>222500</v>
      </c>
      <c r="M472" s="28"/>
      <c r="N472" s="28"/>
      <c r="O472" s="28"/>
    </row>
    <row r="473" spans="1:15" x14ac:dyDescent="0.35">
      <c r="A473">
        <v>780</v>
      </c>
      <c r="B473" s="21">
        <v>1953</v>
      </c>
      <c r="C473" s="28" t="s">
        <v>19</v>
      </c>
      <c r="D473" s="64" t="s">
        <v>155</v>
      </c>
      <c r="E473" s="45">
        <v>3.5</v>
      </c>
      <c r="F473" s="21">
        <v>1964</v>
      </c>
      <c r="G473" s="21">
        <v>1966</v>
      </c>
      <c r="H473" s="24" t="s">
        <v>24</v>
      </c>
      <c r="I473" s="25">
        <v>233750</v>
      </c>
      <c r="J473" s="25">
        <v>0</v>
      </c>
      <c r="K473" s="25">
        <v>0</v>
      </c>
      <c r="L473" s="27">
        <f t="shared" si="15"/>
        <v>233750</v>
      </c>
      <c r="M473" s="28"/>
      <c r="N473" s="28"/>
      <c r="O473" s="28"/>
    </row>
    <row r="474" spans="1:15" x14ac:dyDescent="0.35">
      <c r="A474">
        <v>798</v>
      </c>
      <c r="B474" s="21">
        <v>1954</v>
      </c>
      <c r="C474" s="28" t="s">
        <v>19</v>
      </c>
      <c r="D474" s="64" t="s">
        <v>155</v>
      </c>
      <c r="E474" s="45">
        <v>3.5</v>
      </c>
      <c r="F474" s="21">
        <v>1964</v>
      </c>
      <c r="G474" s="21">
        <v>1966</v>
      </c>
      <c r="H474" s="24" t="s">
        <v>24</v>
      </c>
      <c r="I474" s="25">
        <v>240000</v>
      </c>
      <c r="J474" s="25">
        <v>0</v>
      </c>
      <c r="K474" s="25">
        <v>0</v>
      </c>
      <c r="L474" s="27">
        <f t="shared" si="15"/>
        <v>240000</v>
      </c>
      <c r="M474" s="28"/>
      <c r="N474" s="28"/>
      <c r="O474" s="28"/>
    </row>
    <row r="475" spans="1:15" x14ac:dyDescent="0.35">
      <c r="A475">
        <v>816</v>
      </c>
      <c r="B475" s="21">
        <v>1955</v>
      </c>
      <c r="C475" s="28" t="s">
        <v>19</v>
      </c>
      <c r="D475" s="64" t="s">
        <v>155</v>
      </c>
      <c r="E475" s="45">
        <v>3.5</v>
      </c>
      <c r="F475" s="21">
        <v>1964</v>
      </c>
      <c r="G475" s="21">
        <v>1966</v>
      </c>
      <c r="H475" s="24" t="s">
        <v>24</v>
      </c>
      <c r="I475" s="25">
        <v>233750</v>
      </c>
      <c r="J475" s="25">
        <v>0</v>
      </c>
      <c r="K475" s="25">
        <v>0</v>
      </c>
      <c r="L475" s="27">
        <f t="shared" si="15"/>
        <v>233750</v>
      </c>
      <c r="M475" s="28"/>
      <c r="N475" s="28"/>
      <c r="O475" s="28"/>
    </row>
    <row r="476" spans="1:15" x14ac:dyDescent="0.35">
      <c r="A476">
        <v>833</v>
      </c>
      <c r="B476" s="21">
        <v>1956</v>
      </c>
      <c r="C476" s="28" t="s">
        <v>19</v>
      </c>
      <c r="D476" s="64" t="s">
        <v>155</v>
      </c>
      <c r="E476" s="45">
        <v>3.5</v>
      </c>
      <c r="F476" s="28">
        <v>1964</v>
      </c>
      <c r="G476" s="28">
        <v>1966</v>
      </c>
      <c r="H476" s="24" t="s">
        <v>24</v>
      </c>
      <c r="I476" s="25">
        <v>211250</v>
      </c>
      <c r="J476" s="25">
        <v>0</v>
      </c>
      <c r="K476" s="25">
        <v>0</v>
      </c>
      <c r="L476" s="27">
        <f t="shared" si="15"/>
        <v>211250</v>
      </c>
      <c r="M476" s="28"/>
      <c r="N476" s="28"/>
      <c r="O476" s="28"/>
    </row>
    <row r="477" spans="1:15" x14ac:dyDescent="0.35">
      <c r="A477">
        <v>851</v>
      </c>
      <c r="B477" s="21">
        <v>1957</v>
      </c>
      <c r="C477" s="28" t="s">
        <v>19</v>
      </c>
      <c r="D477" s="64" t="s">
        <v>155</v>
      </c>
      <c r="E477" s="45">
        <v>3.5</v>
      </c>
      <c r="F477" s="28">
        <v>1964</v>
      </c>
      <c r="G477" s="28">
        <v>1966</v>
      </c>
      <c r="H477" s="24" t="s">
        <v>24</v>
      </c>
      <c r="I477" s="25">
        <v>206250</v>
      </c>
      <c r="J477" s="25">
        <v>0</v>
      </c>
      <c r="K477" s="25">
        <v>0</v>
      </c>
      <c r="L477" s="27">
        <f t="shared" si="15"/>
        <v>206250</v>
      </c>
      <c r="M477" s="28"/>
      <c r="N477" s="28"/>
      <c r="O477" s="28"/>
    </row>
    <row r="478" spans="1:15" x14ac:dyDescent="0.35">
      <c r="A478">
        <v>872</v>
      </c>
      <c r="B478" s="21">
        <v>1958</v>
      </c>
      <c r="C478" s="21" t="s">
        <v>19</v>
      </c>
      <c r="D478" s="64" t="s">
        <v>155</v>
      </c>
      <c r="E478" s="38">
        <v>3.5</v>
      </c>
      <c r="F478" s="21">
        <v>1964</v>
      </c>
      <c r="G478" s="21">
        <v>1966</v>
      </c>
      <c r="H478" s="24" t="s">
        <v>24</v>
      </c>
      <c r="I478" s="47">
        <v>201250</v>
      </c>
      <c r="J478" s="25">
        <v>0</v>
      </c>
      <c r="K478" s="25">
        <v>0</v>
      </c>
      <c r="L478" s="27">
        <f t="shared" si="15"/>
        <v>201250</v>
      </c>
      <c r="M478" s="28"/>
      <c r="N478" s="28"/>
      <c r="O478" s="28"/>
    </row>
    <row r="479" spans="1:15" x14ac:dyDescent="0.35">
      <c r="A479">
        <v>893</v>
      </c>
      <c r="B479" s="21">
        <v>1959</v>
      </c>
      <c r="C479" s="21" t="s">
        <v>19</v>
      </c>
      <c r="D479" s="64" t="s">
        <v>155</v>
      </c>
      <c r="E479" s="38">
        <v>3.5</v>
      </c>
      <c r="F479" s="21">
        <v>1964</v>
      </c>
      <c r="G479" s="21">
        <v>1966</v>
      </c>
      <c r="H479" s="24" t="s">
        <v>24</v>
      </c>
      <c r="I479" s="47">
        <v>203750</v>
      </c>
      <c r="J479" s="25">
        <v>0</v>
      </c>
      <c r="K479" s="25">
        <v>0</v>
      </c>
      <c r="L479" s="27">
        <f t="shared" si="15"/>
        <v>203750</v>
      </c>
      <c r="M479" s="28"/>
      <c r="N479" s="28"/>
      <c r="O479" s="28"/>
    </row>
    <row r="480" spans="1:15" x14ac:dyDescent="0.35">
      <c r="A480">
        <v>917</v>
      </c>
      <c r="B480" s="21">
        <v>1960</v>
      </c>
      <c r="C480" s="21" t="s">
        <v>19</v>
      </c>
      <c r="D480" s="64" t="s">
        <v>155</v>
      </c>
      <c r="E480" s="38">
        <v>3.5</v>
      </c>
      <c r="F480" s="21">
        <v>1964</v>
      </c>
      <c r="G480" s="21">
        <v>1966</v>
      </c>
      <c r="H480" s="24" t="s">
        <v>24</v>
      </c>
      <c r="I480" s="47">
        <v>206250</v>
      </c>
      <c r="J480" s="25">
        <v>0</v>
      </c>
      <c r="K480" s="25">
        <v>0</v>
      </c>
      <c r="L480" s="27">
        <f t="shared" si="15"/>
        <v>206250</v>
      </c>
      <c r="M480" s="28"/>
      <c r="N480" s="28"/>
      <c r="O480" s="28"/>
    </row>
    <row r="481" spans="1:15" x14ac:dyDescent="0.35">
      <c r="A481">
        <v>943</v>
      </c>
      <c r="B481" s="21">
        <v>1961</v>
      </c>
      <c r="C481" s="21" t="s">
        <v>19</v>
      </c>
      <c r="D481" s="64" t="s">
        <v>155</v>
      </c>
      <c r="E481" s="38">
        <v>3.5</v>
      </c>
      <c r="F481" s="21">
        <v>1964</v>
      </c>
      <c r="G481" s="21">
        <v>1966</v>
      </c>
      <c r="H481" s="24" t="s">
        <v>24</v>
      </c>
      <c r="I481" s="47">
        <v>212500</v>
      </c>
      <c r="J481" s="25">
        <v>0</v>
      </c>
      <c r="K481" s="25">
        <v>0</v>
      </c>
      <c r="L481" s="27">
        <f t="shared" ref="L481" si="16">I481+J481/20+K481/240</f>
        <v>212500</v>
      </c>
      <c r="M481" s="28"/>
      <c r="N481" s="28"/>
      <c r="O481" s="28"/>
    </row>
    <row r="482" spans="1:15" x14ac:dyDescent="0.35">
      <c r="A482">
        <v>968</v>
      </c>
      <c r="B482" s="21">
        <v>1962</v>
      </c>
      <c r="C482" s="28" t="s">
        <v>19</v>
      </c>
      <c r="D482" s="64" t="s">
        <v>155</v>
      </c>
      <c r="E482" s="45">
        <v>3.5</v>
      </c>
      <c r="F482" s="28">
        <v>1964</v>
      </c>
      <c r="G482" s="28">
        <v>1966</v>
      </c>
      <c r="H482" s="24" t="s">
        <v>24</v>
      </c>
      <c r="I482" s="25">
        <v>218750</v>
      </c>
      <c r="J482" s="25">
        <v>0</v>
      </c>
      <c r="K482" s="25">
        <v>0</v>
      </c>
      <c r="L482" s="27">
        <f>I482+J482/20+K482/2000</f>
        <v>218750</v>
      </c>
      <c r="M482" s="28"/>
      <c r="N482" s="28"/>
      <c r="O482" s="28"/>
    </row>
    <row r="483" spans="1:15" ht="15" thickBot="1" x14ac:dyDescent="0.4">
      <c r="A483" s="10">
        <v>992</v>
      </c>
      <c r="B483" s="22">
        <v>1963</v>
      </c>
      <c r="C483" s="22" t="s">
        <v>19</v>
      </c>
      <c r="D483" s="77" t="s">
        <v>155</v>
      </c>
      <c r="E483" s="40">
        <v>3.5</v>
      </c>
      <c r="F483" s="22">
        <v>1964</v>
      </c>
      <c r="G483" s="22">
        <v>1966</v>
      </c>
      <c r="H483" s="26" t="s">
        <v>24</v>
      </c>
      <c r="I483" s="41">
        <v>221250</v>
      </c>
      <c r="J483" s="11">
        <v>0</v>
      </c>
      <c r="K483" s="11">
        <v>0</v>
      </c>
      <c r="L483" s="12">
        <f>I483+J483/20+K483/2000</f>
        <v>221250</v>
      </c>
      <c r="M483" s="28"/>
      <c r="N483" s="28"/>
      <c r="O483" s="28"/>
    </row>
    <row r="484" spans="1:15" x14ac:dyDescent="0.35">
      <c r="A484">
        <v>10</v>
      </c>
      <c r="B484" s="28">
        <v>1921</v>
      </c>
      <c r="C484" s="28" t="s">
        <v>30</v>
      </c>
      <c r="D484" s="65" t="s">
        <v>155</v>
      </c>
      <c r="E484" s="45">
        <v>3.5</v>
      </c>
      <c r="F484" s="28">
        <v>1930</v>
      </c>
      <c r="G484" s="28">
        <v>1955</v>
      </c>
      <c r="H484" s="46" t="s">
        <v>24</v>
      </c>
      <c r="I484" s="25">
        <v>38753</v>
      </c>
      <c r="J484" s="25">
        <v>11</v>
      </c>
      <c r="K484" s="25">
        <v>8</v>
      </c>
      <c r="L484" s="27">
        <f t="shared" ref="L484:L515" si="17">I484+J484/20+K484/240</f>
        <v>38753.583333333336</v>
      </c>
      <c r="M484" s="28"/>
      <c r="N484" s="28"/>
      <c r="O484" s="28"/>
    </row>
    <row r="485" spans="1:15" x14ac:dyDescent="0.35">
      <c r="A485">
        <v>21</v>
      </c>
      <c r="B485" s="21">
        <v>1922</v>
      </c>
      <c r="C485" s="28" t="s">
        <v>30</v>
      </c>
      <c r="D485" s="65" t="s">
        <v>155</v>
      </c>
      <c r="E485" s="45">
        <v>3.5</v>
      </c>
      <c r="F485" s="28">
        <v>1930</v>
      </c>
      <c r="G485" s="28">
        <v>1955</v>
      </c>
      <c r="H485" s="24" t="s">
        <v>24</v>
      </c>
      <c r="I485" s="25">
        <v>46019</v>
      </c>
      <c r="J485" s="25">
        <v>17</v>
      </c>
      <c r="K485" s="25">
        <v>7</v>
      </c>
      <c r="L485" s="27">
        <f t="shared" si="17"/>
        <v>46019.879166666666</v>
      </c>
      <c r="M485" s="28"/>
      <c r="N485" s="28"/>
      <c r="O485" s="28"/>
    </row>
    <row r="486" spans="1:15" x14ac:dyDescent="0.35">
      <c r="A486">
        <v>30</v>
      </c>
      <c r="B486" s="21">
        <v>1923</v>
      </c>
      <c r="C486" s="28" t="s">
        <v>30</v>
      </c>
      <c r="D486" s="65" t="s">
        <v>155</v>
      </c>
      <c r="E486" s="45">
        <v>3.5</v>
      </c>
      <c r="F486" s="28">
        <v>1930</v>
      </c>
      <c r="G486" s="28">
        <v>1955</v>
      </c>
      <c r="H486" s="24" t="s">
        <v>24</v>
      </c>
      <c r="I486" s="25">
        <v>48441</v>
      </c>
      <c r="J486" s="25">
        <v>19</v>
      </c>
      <c r="K486" s="25">
        <v>7</v>
      </c>
      <c r="L486" s="27">
        <f t="shared" si="17"/>
        <v>48441.979166666664</v>
      </c>
      <c r="M486" s="28"/>
      <c r="N486" s="28"/>
      <c r="O486" s="28"/>
    </row>
    <row r="487" spans="1:15" x14ac:dyDescent="0.35">
      <c r="A487">
        <v>41</v>
      </c>
      <c r="B487" s="21">
        <v>1924</v>
      </c>
      <c r="C487" s="28" t="s">
        <v>30</v>
      </c>
      <c r="D487" s="65" t="s">
        <v>155</v>
      </c>
      <c r="E487" s="45">
        <v>3.5</v>
      </c>
      <c r="F487" s="28">
        <v>1930</v>
      </c>
      <c r="G487" s="28">
        <v>1955</v>
      </c>
      <c r="H487" s="24" t="s">
        <v>24</v>
      </c>
      <c r="I487" s="25">
        <v>48441</v>
      </c>
      <c r="J487" s="25">
        <v>19</v>
      </c>
      <c r="K487" s="25">
        <v>7</v>
      </c>
      <c r="L487" s="27">
        <f t="shared" si="17"/>
        <v>48441.979166666664</v>
      </c>
      <c r="M487" s="28"/>
      <c r="N487" s="28"/>
      <c r="O487" s="28"/>
    </row>
    <row r="488" spans="1:15" x14ac:dyDescent="0.35">
      <c r="A488">
        <v>55</v>
      </c>
      <c r="B488" s="21">
        <v>1925</v>
      </c>
      <c r="C488" s="28" t="s">
        <v>30</v>
      </c>
      <c r="D488" s="65" t="s">
        <v>155</v>
      </c>
      <c r="E488" s="45">
        <v>3.5</v>
      </c>
      <c r="F488" s="28">
        <v>1930</v>
      </c>
      <c r="G488" s="28">
        <v>1955</v>
      </c>
      <c r="H488" s="24" t="s">
        <v>24</v>
      </c>
      <c r="I488" s="25">
        <v>45414</v>
      </c>
      <c r="J488" s="25">
        <v>7</v>
      </c>
      <c r="K488" s="25">
        <v>1</v>
      </c>
      <c r="L488" s="27">
        <f t="shared" si="17"/>
        <v>45414.354166666664</v>
      </c>
      <c r="M488" s="28"/>
      <c r="N488" s="28"/>
      <c r="O488" s="28"/>
    </row>
    <row r="489" spans="1:15" x14ac:dyDescent="0.35">
      <c r="A489">
        <v>70</v>
      </c>
      <c r="B489" s="21">
        <v>1926</v>
      </c>
      <c r="C489" s="28" t="s">
        <v>30</v>
      </c>
      <c r="D489" s="65" t="s">
        <v>155</v>
      </c>
      <c r="E489" s="45">
        <v>3.5</v>
      </c>
      <c r="F489" s="28">
        <v>1930</v>
      </c>
      <c r="G489" s="28">
        <v>1955</v>
      </c>
      <c r="H489" s="24" t="s">
        <v>24</v>
      </c>
      <c r="I489" s="25">
        <v>47836</v>
      </c>
      <c r="J489" s="25">
        <v>9</v>
      </c>
      <c r="K489" s="25">
        <v>1</v>
      </c>
      <c r="L489" s="27">
        <f t="shared" si="17"/>
        <v>47836.454166666663</v>
      </c>
      <c r="M489" s="28"/>
      <c r="N489" s="28"/>
      <c r="O489" s="28"/>
    </row>
    <row r="490" spans="1:15" x14ac:dyDescent="0.35">
      <c r="A490">
        <v>85</v>
      </c>
      <c r="B490" s="21">
        <v>1927</v>
      </c>
      <c r="C490" s="28" t="s">
        <v>30</v>
      </c>
      <c r="D490" s="65" t="s">
        <v>155</v>
      </c>
      <c r="E490" s="45">
        <v>3.5</v>
      </c>
      <c r="F490" s="28">
        <v>1930</v>
      </c>
      <c r="G490" s="28">
        <v>1955</v>
      </c>
      <c r="H490" s="24" t="s">
        <v>24</v>
      </c>
      <c r="I490" s="25">
        <v>47836</v>
      </c>
      <c r="J490" s="25">
        <v>9</v>
      </c>
      <c r="K490" s="25">
        <v>1</v>
      </c>
      <c r="L490" s="27">
        <f t="shared" si="17"/>
        <v>47836.454166666663</v>
      </c>
      <c r="M490" s="28"/>
      <c r="N490" s="28"/>
      <c r="O490" s="28"/>
    </row>
    <row r="491" spans="1:15" x14ac:dyDescent="0.35">
      <c r="A491">
        <v>102</v>
      </c>
      <c r="B491" s="21">
        <v>1928</v>
      </c>
      <c r="C491" s="28" t="s">
        <v>30</v>
      </c>
      <c r="D491" s="65" t="s">
        <v>155</v>
      </c>
      <c r="E491" s="45">
        <v>3.5</v>
      </c>
      <c r="F491" s="28">
        <v>1930</v>
      </c>
      <c r="G491" s="28">
        <v>1955</v>
      </c>
      <c r="H491" s="24" t="s">
        <v>24</v>
      </c>
      <c r="I491" s="25">
        <v>47836</v>
      </c>
      <c r="J491" s="25">
        <v>9</v>
      </c>
      <c r="K491" s="25">
        <v>1</v>
      </c>
      <c r="L491" s="27">
        <f t="shared" si="17"/>
        <v>47836.454166666663</v>
      </c>
      <c r="M491" s="28"/>
      <c r="N491" s="28"/>
      <c r="O491" s="28"/>
    </row>
    <row r="492" spans="1:15" x14ac:dyDescent="0.35">
      <c r="A492">
        <v>152</v>
      </c>
      <c r="B492" s="21">
        <v>1929</v>
      </c>
      <c r="C492" s="28" t="s">
        <v>41</v>
      </c>
      <c r="D492" s="65" t="s">
        <v>155</v>
      </c>
      <c r="E492" s="45">
        <v>3.5</v>
      </c>
      <c r="F492" s="28">
        <v>1930</v>
      </c>
      <c r="G492" s="28">
        <v>1955</v>
      </c>
      <c r="H492" s="24" t="s">
        <v>24</v>
      </c>
      <c r="I492" s="25">
        <v>47230</v>
      </c>
      <c r="J492" s="25">
        <v>18</v>
      </c>
      <c r="K492" s="25">
        <v>7</v>
      </c>
      <c r="L492" s="27">
        <f t="shared" si="17"/>
        <v>47230.929166666669</v>
      </c>
      <c r="M492" s="28"/>
      <c r="N492" s="28"/>
      <c r="O492" s="28"/>
    </row>
    <row r="493" spans="1:15" x14ac:dyDescent="0.35">
      <c r="A493">
        <v>192</v>
      </c>
      <c r="B493" s="21">
        <v>1930</v>
      </c>
      <c r="C493" s="28" t="s">
        <v>41</v>
      </c>
      <c r="D493" s="65" t="s">
        <v>155</v>
      </c>
      <c r="E493" s="45">
        <v>3.5</v>
      </c>
      <c r="F493" s="28">
        <v>1930</v>
      </c>
      <c r="G493" s="28">
        <v>1955</v>
      </c>
      <c r="H493" s="24" t="s">
        <v>24</v>
      </c>
      <c r="I493" s="25">
        <v>49047</v>
      </c>
      <c r="J493" s="25">
        <v>10</v>
      </c>
      <c r="K493" s="25">
        <v>1</v>
      </c>
      <c r="L493" s="27">
        <f t="shared" si="17"/>
        <v>49047.504166666666</v>
      </c>
      <c r="M493" s="28"/>
      <c r="N493" s="28"/>
      <c r="O493" s="28"/>
    </row>
    <row r="494" spans="1:15" ht="15" thickBot="1" x14ac:dyDescent="0.4">
      <c r="A494" s="10">
        <v>223</v>
      </c>
      <c r="B494" s="22">
        <v>1931</v>
      </c>
      <c r="C494" s="10" t="s">
        <v>41</v>
      </c>
      <c r="D494" s="75" t="s">
        <v>155</v>
      </c>
      <c r="E494" s="18">
        <v>3.5</v>
      </c>
      <c r="F494" s="10">
        <v>1930</v>
      </c>
      <c r="G494" s="10">
        <v>1955</v>
      </c>
      <c r="H494" s="26" t="s">
        <v>24</v>
      </c>
      <c r="I494" s="11">
        <v>37637</v>
      </c>
      <c r="J494" s="11">
        <v>11</v>
      </c>
      <c r="K494" s="11">
        <v>6</v>
      </c>
      <c r="L494" s="12">
        <f t="shared" si="17"/>
        <v>37637.575000000004</v>
      </c>
      <c r="M494" s="28"/>
      <c r="N494" s="28"/>
      <c r="O494" s="28"/>
    </row>
    <row r="495" spans="1:15" x14ac:dyDescent="0.35">
      <c r="A495">
        <v>153</v>
      </c>
      <c r="B495" s="21">
        <v>1929</v>
      </c>
      <c r="C495" s="28" t="s">
        <v>178</v>
      </c>
      <c r="D495" s="65" t="s">
        <v>155</v>
      </c>
      <c r="E495" s="45">
        <v>3.5</v>
      </c>
      <c r="F495" s="28">
        <v>1930</v>
      </c>
      <c r="G495" s="28">
        <v>1955</v>
      </c>
      <c r="H495" s="24" t="s">
        <v>24</v>
      </c>
      <c r="I495" s="25">
        <v>3276</v>
      </c>
      <c r="J495" s="25">
        <v>0</v>
      </c>
      <c r="K495" s="25">
        <v>0</v>
      </c>
      <c r="L495" s="27">
        <f>I495+J495/20+K495/240</f>
        <v>3276</v>
      </c>
      <c r="M495" s="28"/>
      <c r="N495" s="28"/>
      <c r="O495" s="28"/>
    </row>
    <row r="496" spans="1:15" ht="15" thickBot="1" x14ac:dyDescent="0.4">
      <c r="A496" s="10">
        <v>193</v>
      </c>
      <c r="B496" s="22">
        <v>1930</v>
      </c>
      <c r="C496" s="10" t="s">
        <v>178</v>
      </c>
      <c r="D496" s="75" t="s">
        <v>155</v>
      </c>
      <c r="E496" s="18">
        <v>3.5</v>
      </c>
      <c r="F496" s="10">
        <v>1930</v>
      </c>
      <c r="G496" s="10">
        <v>1955</v>
      </c>
      <c r="H496" s="26" t="s">
        <v>24</v>
      </c>
      <c r="I496" s="11">
        <v>3402</v>
      </c>
      <c r="J496" s="11">
        <v>0</v>
      </c>
      <c r="K496" s="11">
        <v>0</v>
      </c>
      <c r="L496" s="12">
        <f>I496+J496/20+K496/240</f>
        <v>3402</v>
      </c>
      <c r="M496" s="28"/>
      <c r="N496" s="28"/>
      <c r="O496" s="28"/>
    </row>
    <row r="497" spans="1:15" x14ac:dyDescent="0.35">
      <c r="A497">
        <v>476</v>
      </c>
      <c r="B497" s="21">
        <v>1940</v>
      </c>
      <c r="C497" s="28" t="s">
        <v>40</v>
      </c>
      <c r="D497" s="65" t="s">
        <v>155</v>
      </c>
      <c r="E497" s="45">
        <v>3.5</v>
      </c>
      <c r="F497" s="21">
        <v>1954</v>
      </c>
      <c r="G497" s="28">
        <v>1959</v>
      </c>
      <c r="H497" s="24" t="s">
        <v>24</v>
      </c>
      <c r="I497" s="25">
        <v>49250</v>
      </c>
      <c r="J497" s="25">
        <v>0</v>
      </c>
      <c r="K497" s="25">
        <v>0</v>
      </c>
      <c r="L497" s="27">
        <f t="shared" si="17"/>
        <v>49250</v>
      </c>
      <c r="M497" s="28"/>
      <c r="N497" s="28"/>
      <c r="O497" s="28"/>
    </row>
    <row r="498" spans="1:15" x14ac:dyDescent="0.35">
      <c r="A498">
        <v>508</v>
      </c>
      <c r="B498" s="21">
        <v>1941</v>
      </c>
      <c r="C498" s="28" t="s">
        <v>40</v>
      </c>
      <c r="D498" s="65" t="s">
        <v>155</v>
      </c>
      <c r="E498" s="45">
        <v>3.5</v>
      </c>
      <c r="F498" s="21">
        <v>1954</v>
      </c>
      <c r="G498" s="28">
        <v>1959</v>
      </c>
      <c r="H498" s="24" t="s">
        <v>24</v>
      </c>
      <c r="I498" s="25">
        <v>51500</v>
      </c>
      <c r="J498" s="25">
        <v>0</v>
      </c>
      <c r="K498" s="25">
        <v>0</v>
      </c>
      <c r="L498" s="27">
        <f t="shared" si="17"/>
        <v>51500</v>
      </c>
      <c r="M498" s="28"/>
      <c r="N498" s="28"/>
      <c r="O498" s="28"/>
    </row>
    <row r="499" spans="1:15" x14ac:dyDescent="0.35">
      <c r="A499">
        <v>540</v>
      </c>
      <c r="B499" s="21">
        <v>1942</v>
      </c>
      <c r="C499" s="28" t="s">
        <v>40</v>
      </c>
      <c r="D499" s="65" t="s">
        <v>155</v>
      </c>
      <c r="E499" s="45">
        <v>3.5</v>
      </c>
      <c r="F499" s="21">
        <v>1954</v>
      </c>
      <c r="G499" s="28">
        <v>1959</v>
      </c>
      <c r="H499" s="24" t="s">
        <v>24</v>
      </c>
      <c r="I499" s="25">
        <v>50500</v>
      </c>
      <c r="J499" s="25">
        <v>0</v>
      </c>
      <c r="K499" s="25">
        <v>0</v>
      </c>
      <c r="L499" s="27">
        <f t="shared" si="17"/>
        <v>50500</v>
      </c>
      <c r="M499" s="28"/>
      <c r="N499" s="28"/>
      <c r="O499" s="28"/>
    </row>
    <row r="500" spans="1:15" x14ac:dyDescent="0.35">
      <c r="A500">
        <v>569</v>
      </c>
      <c r="B500" s="21">
        <v>1943</v>
      </c>
      <c r="C500" s="28" t="s">
        <v>40</v>
      </c>
      <c r="D500" s="65" t="s">
        <v>155</v>
      </c>
      <c r="E500" s="45">
        <v>3.5</v>
      </c>
      <c r="F500" s="21">
        <v>1954</v>
      </c>
      <c r="G500" s="28">
        <v>1959</v>
      </c>
      <c r="H500" s="24" t="s">
        <v>24</v>
      </c>
      <c r="I500" s="25">
        <v>52000</v>
      </c>
      <c r="J500" s="25">
        <v>0</v>
      </c>
      <c r="K500" s="25">
        <v>0</v>
      </c>
      <c r="L500" s="27">
        <f t="shared" si="17"/>
        <v>52000</v>
      </c>
      <c r="M500" s="28"/>
      <c r="N500" s="28"/>
      <c r="O500" s="28"/>
    </row>
    <row r="501" spans="1:15" x14ac:dyDescent="0.35">
      <c r="A501">
        <v>598</v>
      </c>
      <c r="B501" s="28">
        <v>1944</v>
      </c>
      <c r="C501" s="28" t="s">
        <v>40</v>
      </c>
      <c r="D501" s="65" t="s">
        <v>155</v>
      </c>
      <c r="E501" s="45">
        <v>3.5</v>
      </c>
      <c r="F501" s="21">
        <v>1954</v>
      </c>
      <c r="G501" s="28">
        <v>1959</v>
      </c>
      <c r="H501" s="24" t="s">
        <v>24</v>
      </c>
      <c r="I501" s="25">
        <v>52000</v>
      </c>
      <c r="J501" s="25">
        <v>0</v>
      </c>
      <c r="K501" s="25">
        <v>0</v>
      </c>
      <c r="L501" s="27">
        <f t="shared" si="17"/>
        <v>52000</v>
      </c>
      <c r="M501" s="28"/>
      <c r="N501" s="28"/>
      <c r="O501" s="28"/>
    </row>
    <row r="502" spans="1:15" x14ac:dyDescent="0.35">
      <c r="A502">
        <v>625</v>
      </c>
      <c r="B502" s="21">
        <v>1945</v>
      </c>
      <c r="C502" s="28" t="s">
        <v>40</v>
      </c>
      <c r="D502" s="65" t="s">
        <v>155</v>
      </c>
      <c r="E502" s="45">
        <v>3.5</v>
      </c>
      <c r="F502" s="21">
        <v>1954</v>
      </c>
      <c r="G502" s="28">
        <v>1959</v>
      </c>
      <c r="H502" s="24" t="s">
        <v>24</v>
      </c>
      <c r="I502" s="25">
        <v>52000</v>
      </c>
      <c r="J502" s="25">
        <v>0</v>
      </c>
      <c r="K502" s="25">
        <v>0</v>
      </c>
      <c r="L502" s="27">
        <f t="shared" si="17"/>
        <v>52000</v>
      </c>
      <c r="M502" s="28"/>
      <c r="N502" s="28"/>
      <c r="O502" s="28"/>
    </row>
    <row r="503" spans="1:15" x14ac:dyDescent="0.35">
      <c r="A503">
        <v>647</v>
      </c>
      <c r="B503" s="21">
        <v>1946</v>
      </c>
      <c r="C503" s="28" t="s">
        <v>40</v>
      </c>
      <c r="D503" s="65" t="s">
        <v>155</v>
      </c>
      <c r="E503" s="45">
        <v>3.5</v>
      </c>
      <c r="F503" s="21">
        <v>1954</v>
      </c>
      <c r="G503" s="28">
        <v>1959</v>
      </c>
      <c r="H503" s="24" t="s">
        <v>24</v>
      </c>
      <c r="I503" s="25">
        <v>54000</v>
      </c>
      <c r="J503" s="25">
        <v>0</v>
      </c>
      <c r="K503" s="25">
        <v>0</v>
      </c>
      <c r="L503" s="27">
        <f t="shared" si="17"/>
        <v>54000</v>
      </c>
      <c r="M503" s="28"/>
      <c r="N503" s="28"/>
      <c r="O503" s="28"/>
    </row>
    <row r="504" spans="1:15" x14ac:dyDescent="0.35">
      <c r="A504">
        <v>668</v>
      </c>
      <c r="B504" s="21">
        <v>1947</v>
      </c>
      <c r="C504" s="28" t="s">
        <v>40</v>
      </c>
      <c r="D504" s="65" t="s">
        <v>155</v>
      </c>
      <c r="E504" s="45">
        <v>3.5</v>
      </c>
      <c r="F504" s="21">
        <v>1954</v>
      </c>
      <c r="G504" s="28">
        <v>1959</v>
      </c>
      <c r="H504" s="24" t="s">
        <v>24</v>
      </c>
      <c r="I504" s="25">
        <v>55000</v>
      </c>
      <c r="J504" s="25">
        <v>0</v>
      </c>
      <c r="K504" s="25">
        <v>0</v>
      </c>
      <c r="L504" s="27">
        <f t="shared" si="17"/>
        <v>55000</v>
      </c>
      <c r="M504" s="28"/>
      <c r="N504" s="28"/>
      <c r="O504" s="28"/>
    </row>
    <row r="505" spans="1:15" x14ac:dyDescent="0.35">
      <c r="A505">
        <v>686</v>
      </c>
      <c r="B505" s="21">
        <v>1948</v>
      </c>
      <c r="C505" s="28" t="s">
        <v>40</v>
      </c>
      <c r="D505" s="65" t="s">
        <v>155</v>
      </c>
      <c r="E505" s="45">
        <v>3.5</v>
      </c>
      <c r="F505" s="21">
        <v>1954</v>
      </c>
      <c r="G505" s="28">
        <v>1959</v>
      </c>
      <c r="H505" s="24" t="s">
        <v>24</v>
      </c>
      <c r="I505" s="25">
        <v>52750</v>
      </c>
      <c r="J505" s="25">
        <v>0</v>
      </c>
      <c r="K505" s="25">
        <v>0</v>
      </c>
      <c r="L505" s="27">
        <f t="shared" si="17"/>
        <v>52750</v>
      </c>
      <c r="M505" s="28"/>
      <c r="N505" s="28"/>
      <c r="O505" s="28"/>
    </row>
    <row r="506" spans="1:15" x14ac:dyDescent="0.35">
      <c r="A506">
        <v>706</v>
      </c>
      <c r="B506" s="21">
        <v>1949</v>
      </c>
      <c r="C506" s="28" t="s">
        <v>40</v>
      </c>
      <c r="D506" s="65" t="s">
        <v>155</v>
      </c>
      <c r="E506" s="45">
        <v>3.5</v>
      </c>
      <c r="F506" s="21">
        <v>1954</v>
      </c>
      <c r="G506" s="28">
        <v>1959</v>
      </c>
      <c r="H506" s="24" t="s">
        <v>24</v>
      </c>
      <c r="I506" s="25">
        <v>51250</v>
      </c>
      <c r="J506" s="25">
        <v>0</v>
      </c>
      <c r="K506" s="25">
        <v>0</v>
      </c>
      <c r="L506" s="27">
        <f t="shared" si="17"/>
        <v>51250</v>
      </c>
      <c r="M506" s="28"/>
      <c r="N506" s="28"/>
      <c r="O506" s="28"/>
    </row>
    <row r="507" spans="1:15" x14ac:dyDescent="0.35">
      <c r="A507">
        <v>724</v>
      </c>
      <c r="B507" s="21">
        <v>1950</v>
      </c>
      <c r="C507" s="28" t="s">
        <v>40</v>
      </c>
      <c r="D507" s="65" t="s">
        <v>155</v>
      </c>
      <c r="E507" s="45">
        <v>3.5</v>
      </c>
      <c r="F507" s="21">
        <v>1954</v>
      </c>
      <c r="G507" s="28">
        <v>1959</v>
      </c>
      <c r="H507" s="24" t="s">
        <v>24</v>
      </c>
      <c r="I507" s="25">
        <v>51250</v>
      </c>
      <c r="J507" s="25">
        <v>0</v>
      </c>
      <c r="K507" s="25">
        <v>0</v>
      </c>
      <c r="L507" s="27">
        <f t="shared" si="17"/>
        <v>51250</v>
      </c>
      <c r="M507" s="28"/>
      <c r="N507" s="28"/>
      <c r="O507" s="28"/>
    </row>
    <row r="508" spans="1:15" x14ac:dyDescent="0.35">
      <c r="A508">
        <v>739</v>
      </c>
      <c r="B508" s="21">
        <v>1951</v>
      </c>
      <c r="C508" s="28" t="s">
        <v>40</v>
      </c>
      <c r="D508" s="65" t="s">
        <v>155</v>
      </c>
      <c r="E508" s="45">
        <v>3.5</v>
      </c>
      <c r="F508" s="21">
        <v>1954</v>
      </c>
      <c r="G508" s="28">
        <v>1959</v>
      </c>
      <c r="H508" s="24" t="s">
        <v>24</v>
      </c>
      <c r="I508" s="25">
        <v>50000</v>
      </c>
      <c r="J508" s="25">
        <v>0</v>
      </c>
      <c r="K508" s="25">
        <v>0</v>
      </c>
      <c r="L508" s="27">
        <f t="shared" si="17"/>
        <v>50000</v>
      </c>
      <c r="M508" s="28"/>
      <c r="N508" s="28"/>
      <c r="O508" s="28"/>
    </row>
    <row r="509" spans="1:15" ht="15" thickBot="1" x14ac:dyDescent="0.4">
      <c r="A509" s="10">
        <v>757</v>
      </c>
      <c r="B509" s="22">
        <v>1952</v>
      </c>
      <c r="C509" s="10" t="s">
        <v>40</v>
      </c>
      <c r="D509" s="75" t="s">
        <v>155</v>
      </c>
      <c r="E509" s="18">
        <v>3.5</v>
      </c>
      <c r="F509" s="22">
        <v>1954</v>
      </c>
      <c r="G509" s="10">
        <v>1959</v>
      </c>
      <c r="H509" s="26" t="s">
        <v>24</v>
      </c>
      <c r="I509" s="11">
        <v>45250</v>
      </c>
      <c r="J509" s="11">
        <v>0</v>
      </c>
      <c r="K509" s="11">
        <v>0</v>
      </c>
      <c r="L509" s="12">
        <f t="shared" si="17"/>
        <v>45250</v>
      </c>
      <c r="M509" s="28"/>
      <c r="N509" s="28"/>
      <c r="O509" s="28"/>
    </row>
    <row r="510" spans="1:15" x14ac:dyDescent="0.35">
      <c r="A510">
        <v>420</v>
      </c>
      <c r="B510" s="21">
        <v>1938</v>
      </c>
      <c r="C510" s="28" t="s">
        <v>57</v>
      </c>
      <c r="D510" s="65" t="s">
        <v>155</v>
      </c>
      <c r="E510" s="45">
        <v>3.5</v>
      </c>
      <c r="F510" s="21">
        <v>1961</v>
      </c>
      <c r="G510" s="28">
        <v>1966</v>
      </c>
      <c r="H510" s="24" t="s">
        <v>24</v>
      </c>
      <c r="I510" s="25">
        <v>25500</v>
      </c>
      <c r="J510" s="25">
        <v>0</v>
      </c>
      <c r="K510" s="25">
        <v>0</v>
      </c>
      <c r="L510" s="27">
        <f t="shared" si="17"/>
        <v>25500</v>
      </c>
      <c r="M510" s="28"/>
      <c r="N510" s="28"/>
      <c r="O510" s="28"/>
    </row>
    <row r="511" spans="1:15" x14ac:dyDescent="0.35">
      <c r="A511">
        <v>448</v>
      </c>
      <c r="B511" s="21">
        <v>1939</v>
      </c>
      <c r="C511" s="28" t="s">
        <v>57</v>
      </c>
      <c r="D511" s="65" t="s">
        <v>155</v>
      </c>
      <c r="E511" s="45">
        <v>3.5</v>
      </c>
      <c r="F511" s="21">
        <v>1961</v>
      </c>
      <c r="G511" s="28">
        <v>1966</v>
      </c>
      <c r="H511" s="24" t="s">
        <v>24</v>
      </c>
      <c r="I511" s="25">
        <v>24500</v>
      </c>
      <c r="J511" s="25">
        <v>0</v>
      </c>
      <c r="K511" s="25">
        <v>0</v>
      </c>
      <c r="L511" s="27">
        <f t="shared" si="17"/>
        <v>24500</v>
      </c>
      <c r="M511" s="28"/>
      <c r="N511" s="28"/>
      <c r="O511" s="28"/>
    </row>
    <row r="512" spans="1:15" x14ac:dyDescent="0.35">
      <c r="A512">
        <v>481</v>
      </c>
      <c r="B512" s="21">
        <v>1940</v>
      </c>
      <c r="C512" s="28" t="s">
        <v>57</v>
      </c>
      <c r="D512" s="65" t="s">
        <v>155</v>
      </c>
      <c r="E512" s="45">
        <v>3.5</v>
      </c>
      <c r="F512" s="21">
        <v>1961</v>
      </c>
      <c r="G512" s="28">
        <v>1966</v>
      </c>
      <c r="H512" s="24" t="s">
        <v>24</v>
      </c>
      <c r="I512" s="25">
        <v>24375</v>
      </c>
      <c r="J512" s="25">
        <v>0</v>
      </c>
      <c r="K512" s="25">
        <v>0</v>
      </c>
      <c r="L512" s="27">
        <f t="shared" si="17"/>
        <v>24375</v>
      </c>
      <c r="M512" s="28"/>
      <c r="N512" s="28"/>
      <c r="O512" s="28"/>
    </row>
    <row r="513" spans="1:15" x14ac:dyDescent="0.35">
      <c r="A513">
        <v>513</v>
      </c>
      <c r="B513" s="21">
        <v>1941</v>
      </c>
      <c r="C513" s="28" t="s">
        <v>57</v>
      </c>
      <c r="D513" s="65" t="s">
        <v>155</v>
      </c>
      <c r="E513" s="45">
        <v>3.5</v>
      </c>
      <c r="F513" s="21">
        <v>1961</v>
      </c>
      <c r="G513" s="28">
        <v>1966</v>
      </c>
      <c r="H513" s="24" t="s">
        <v>24</v>
      </c>
      <c r="I513" s="25">
        <v>25625</v>
      </c>
      <c r="J513" s="25">
        <v>0</v>
      </c>
      <c r="K513" s="25">
        <v>0</v>
      </c>
      <c r="L513" s="27">
        <f t="shared" si="17"/>
        <v>25625</v>
      </c>
      <c r="M513" s="28"/>
      <c r="N513" s="28"/>
      <c r="O513" s="28"/>
    </row>
    <row r="514" spans="1:15" x14ac:dyDescent="0.35">
      <c r="A514">
        <v>545</v>
      </c>
      <c r="B514" s="21">
        <v>1942</v>
      </c>
      <c r="C514" s="28" t="s">
        <v>57</v>
      </c>
      <c r="D514" s="65" t="s">
        <v>155</v>
      </c>
      <c r="E514" s="45">
        <v>3.5</v>
      </c>
      <c r="F514" s="21">
        <v>1961</v>
      </c>
      <c r="G514" s="28">
        <v>1966</v>
      </c>
      <c r="H514" s="24" t="s">
        <v>24</v>
      </c>
      <c r="I514" s="25">
        <v>25375</v>
      </c>
      <c r="J514" s="25">
        <v>0</v>
      </c>
      <c r="K514" s="25">
        <v>0</v>
      </c>
      <c r="L514" s="27">
        <f t="shared" si="17"/>
        <v>25375</v>
      </c>
      <c r="M514" s="28"/>
      <c r="N514" s="28"/>
      <c r="O514" s="28"/>
    </row>
    <row r="515" spans="1:15" x14ac:dyDescent="0.35">
      <c r="A515">
        <v>574</v>
      </c>
      <c r="B515" s="21">
        <v>1943</v>
      </c>
      <c r="C515" s="28" t="s">
        <v>57</v>
      </c>
      <c r="D515" s="65" t="s">
        <v>155</v>
      </c>
      <c r="E515" s="45">
        <v>3.5</v>
      </c>
      <c r="F515" s="21">
        <v>1961</v>
      </c>
      <c r="G515" s="28">
        <v>1966</v>
      </c>
      <c r="H515" s="24" t="s">
        <v>24</v>
      </c>
      <c r="I515" s="25">
        <v>26000</v>
      </c>
      <c r="J515" s="25">
        <v>0</v>
      </c>
      <c r="K515" s="25">
        <v>0</v>
      </c>
      <c r="L515" s="27">
        <f t="shared" si="17"/>
        <v>26000</v>
      </c>
      <c r="M515" s="28"/>
      <c r="N515" s="28"/>
      <c r="O515" s="28"/>
    </row>
    <row r="516" spans="1:15" x14ac:dyDescent="0.35">
      <c r="A516">
        <v>602</v>
      </c>
      <c r="B516" s="28">
        <v>1944</v>
      </c>
      <c r="C516" s="28" t="s">
        <v>57</v>
      </c>
      <c r="D516" s="65" t="s">
        <v>155</v>
      </c>
      <c r="E516" s="45">
        <v>3.5</v>
      </c>
      <c r="F516" s="28">
        <v>1961</v>
      </c>
      <c r="G516" s="28">
        <v>1966</v>
      </c>
      <c r="H516" s="24" t="s">
        <v>24</v>
      </c>
      <c r="I516" s="25">
        <v>26000</v>
      </c>
      <c r="J516" s="25">
        <v>0</v>
      </c>
      <c r="K516" s="25">
        <v>0</v>
      </c>
      <c r="L516" s="27">
        <f t="shared" ref="L516:L547" si="18">I516+J516/20+K516/240</f>
        <v>26000</v>
      </c>
      <c r="M516" s="28"/>
      <c r="N516" s="28"/>
      <c r="O516" s="28"/>
    </row>
    <row r="517" spans="1:15" x14ac:dyDescent="0.35">
      <c r="A517">
        <v>628</v>
      </c>
      <c r="B517" s="21">
        <v>1945</v>
      </c>
      <c r="C517" s="28" t="s">
        <v>57</v>
      </c>
      <c r="D517" s="65" t="s">
        <v>155</v>
      </c>
      <c r="E517" s="45">
        <v>3.5</v>
      </c>
      <c r="F517" s="28">
        <v>1961</v>
      </c>
      <c r="G517" s="28">
        <v>1966</v>
      </c>
      <c r="H517" s="24" t="s">
        <v>24</v>
      </c>
      <c r="I517" s="25">
        <v>26000</v>
      </c>
      <c r="J517" s="25">
        <v>0</v>
      </c>
      <c r="K517" s="25">
        <v>0</v>
      </c>
      <c r="L517" s="27">
        <f t="shared" si="18"/>
        <v>26000</v>
      </c>
      <c r="M517" s="28"/>
      <c r="N517" s="28"/>
      <c r="O517" s="28"/>
    </row>
    <row r="518" spans="1:15" x14ac:dyDescent="0.35">
      <c r="A518">
        <v>652</v>
      </c>
      <c r="B518" s="21">
        <v>1946</v>
      </c>
      <c r="C518" s="28" t="s">
        <v>57</v>
      </c>
      <c r="D518" s="65" t="s">
        <v>155</v>
      </c>
      <c r="E518" s="45">
        <v>3.5</v>
      </c>
      <c r="F518" s="28">
        <v>1961</v>
      </c>
      <c r="G518" s="28">
        <v>1966</v>
      </c>
      <c r="H518" s="24" t="s">
        <v>24</v>
      </c>
      <c r="I518" s="25">
        <v>27500</v>
      </c>
      <c r="J518" s="25">
        <v>0</v>
      </c>
      <c r="K518" s="25">
        <v>0</v>
      </c>
      <c r="L518" s="27">
        <f t="shared" si="18"/>
        <v>27500</v>
      </c>
      <c r="M518" s="28"/>
      <c r="N518" s="28"/>
      <c r="O518" s="28"/>
    </row>
    <row r="519" spans="1:15" x14ac:dyDescent="0.35">
      <c r="A519">
        <v>673</v>
      </c>
      <c r="B519" s="21">
        <v>1947</v>
      </c>
      <c r="C519" s="28" t="s">
        <v>57</v>
      </c>
      <c r="D519" s="65" t="s">
        <v>155</v>
      </c>
      <c r="E519" s="45">
        <v>3.5</v>
      </c>
      <c r="F519" s="28">
        <v>1961</v>
      </c>
      <c r="G519" s="28">
        <v>1966</v>
      </c>
      <c r="H519" s="24" t="s">
        <v>24</v>
      </c>
      <c r="I519" s="25">
        <v>27875</v>
      </c>
      <c r="J519" s="25">
        <v>0</v>
      </c>
      <c r="K519" s="25">
        <v>0</v>
      </c>
      <c r="L519" s="27">
        <f t="shared" si="18"/>
        <v>27875</v>
      </c>
      <c r="M519" s="28"/>
      <c r="N519" s="28"/>
      <c r="O519" s="28"/>
    </row>
    <row r="520" spans="1:15" x14ac:dyDescent="0.35">
      <c r="A520">
        <v>694</v>
      </c>
      <c r="B520" s="21">
        <v>1948</v>
      </c>
      <c r="C520" s="28" t="s">
        <v>57</v>
      </c>
      <c r="D520" s="65" t="s">
        <v>155</v>
      </c>
      <c r="E520" s="45">
        <v>3.5</v>
      </c>
      <c r="F520" s="28">
        <v>1961</v>
      </c>
      <c r="G520" s="28">
        <v>1966</v>
      </c>
      <c r="H520" s="24" t="s">
        <v>24</v>
      </c>
      <c r="I520" s="25">
        <v>26625</v>
      </c>
      <c r="J520" s="25">
        <v>0</v>
      </c>
      <c r="K520" s="25">
        <v>0</v>
      </c>
      <c r="L520" s="27">
        <f t="shared" si="18"/>
        <v>26625</v>
      </c>
      <c r="M520" s="28"/>
      <c r="N520" s="28"/>
      <c r="O520" s="28"/>
    </row>
    <row r="521" spans="1:15" x14ac:dyDescent="0.35">
      <c r="A521">
        <v>709</v>
      </c>
      <c r="B521" s="21">
        <v>1949</v>
      </c>
      <c r="C521" s="28" t="s">
        <v>57</v>
      </c>
      <c r="D521" s="65" t="s">
        <v>155</v>
      </c>
      <c r="E521" s="45">
        <v>3.5</v>
      </c>
      <c r="F521" s="28">
        <v>1961</v>
      </c>
      <c r="G521" s="28">
        <v>1966</v>
      </c>
      <c r="H521" s="24" t="s">
        <v>24</v>
      </c>
      <c r="I521" s="25">
        <v>26375</v>
      </c>
      <c r="J521" s="25">
        <v>0</v>
      </c>
      <c r="K521" s="25">
        <v>0</v>
      </c>
      <c r="L521" s="27">
        <f t="shared" si="18"/>
        <v>26375</v>
      </c>
      <c r="M521" s="28"/>
      <c r="N521" s="28"/>
      <c r="O521" s="28"/>
    </row>
    <row r="522" spans="1:15" x14ac:dyDescent="0.35">
      <c r="A522">
        <v>727</v>
      </c>
      <c r="B522" s="21">
        <v>1950</v>
      </c>
      <c r="C522" s="28" t="s">
        <v>57</v>
      </c>
      <c r="D522" s="65" t="s">
        <v>155</v>
      </c>
      <c r="E522" s="45">
        <v>3.5</v>
      </c>
      <c r="F522" s="28">
        <v>1961</v>
      </c>
      <c r="G522" s="28">
        <v>1966</v>
      </c>
      <c r="H522" s="24" t="s">
        <v>24</v>
      </c>
      <c r="I522" s="25">
        <v>25375</v>
      </c>
      <c r="J522" s="25">
        <v>0</v>
      </c>
      <c r="K522" s="25">
        <v>0</v>
      </c>
      <c r="L522" s="27">
        <f t="shared" si="18"/>
        <v>25375</v>
      </c>
      <c r="M522" s="28"/>
      <c r="N522" s="28"/>
      <c r="O522" s="28"/>
    </row>
    <row r="523" spans="1:15" x14ac:dyDescent="0.35">
      <c r="A523">
        <v>743</v>
      </c>
      <c r="B523" s="21">
        <v>1951</v>
      </c>
      <c r="C523" s="28" t="s">
        <v>57</v>
      </c>
      <c r="D523" s="65" t="s">
        <v>155</v>
      </c>
      <c r="E523" s="45">
        <v>3.5</v>
      </c>
      <c r="F523" s="28">
        <v>1961</v>
      </c>
      <c r="G523" s="28">
        <v>1966</v>
      </c>
      <c r="H523" s="24" t="s">
        <v>24</v>
      </c>
      <c r="I523" s="25">
        <v>24625</v>
      </c>
      <c r="J523" s="25">
        <v>0</v>
      </c>
      <c r="K523" s="25">
        <v>0</v>
      </c>
      <c r="L523" s="27">
        <f t="shared" si="18"/>
        <v>24625</v>
      </c>
      <c r="M523" s="28"/>
      <c r="N523" s="28"/>
      <c r="O523" s="28"/>
    </row>
    <row r="524" spans="1:15" ht="15" thickBot="1" x14ac:dyDescent="0.4">
      <c r="A524" s="10">
        <v>762</v>
      </c>
      <c r="B524" s="22">
        <v>1952</v>
      </c>
      <c r="C524" s="10" t="s">
        <v>57</v>
      </c>
      <c r="D524" s="75" t="s">
        <v>155</v>
      </c>
      <c r="E524" s="18">
        <v>3.5</v>
      </c>
      <c r="F524" s="10">
        <v>1961</v>
      </c>
      <c r="G524" s="10">
        <v>1966</v>
      </c>
      <c r="H524" s="26" t="s">
        <v>24</v>
      </c>
      <c r="I524" s="11">
        <v>22000</v>
      </c>
      <c r="J524" s="11">
        <v>0</v>
      </c>
      <c r="K524" s="11">
        <v>0</v>
      </c>
      <c r="L524" s="12">
        <f t="shared" si="18"/>
        <v>22000</v>
      </c>
      <c r="M524" s="28"/>
      <c r="N524" s="28"/>
      <c r="O524" s="28"/>
    </row>
    <row r="525" spans="1:15" x14ac:dyDescent="0.35">
      <c r="A525">
        <v>11</v>
      </c>
      <c r="B525" s="28">
        <v>1921</v>
      </c>
      <c r="C525" s="28" t="s">
        <v>20</v>
      </c>
      <c r="D525" s="65" t="s">
        <v>155</v>
      </c>
      <c r="E525" s="45">
        <v>3.5</v>
      </c>
      <c r="F525" s="28">
        <v>1937</v>
      </c>
      <c r="G525" s="28">
        <v>1967</v>
      </c>
      <c r="H525" s="46" t="s">
        <v>24</v>
      </c>
      <c r="I525" s="25">
        <v>52553</v>
      </c>
      <c r="J525" s="25">
        <v>5</v>
      </c>
      <c r="K525" s="25">
        <v>3</v>
      </c>
      <c r="L525" s="27">
        <f t="shared" si="18"/>
        <v>52553.262499999997</v>
      </c>
      <c r="M525" s="28"/>
      <c r="N525" s="28"/>
      <c r="O525" s="28"/>
    </row>
    <row r="526" spans="1:15" x14ac:dyDescent="0.35">
      <c r="A526">
        <v>22</v>
      </c>
      <c r="B526" s="21">
        <v>1922</v>
      </c>
      <c r="C526" s="28" t="s">
        <v>20</v>
      </c>
      <c r="D526" s="65" t="s">
        <v>155</v>
      </c>
      <c r="E526" s="45">
        <v>3.5</v>
      </c>
      <c r="F526" s="28">
        <v>1937</v>
      </c>
      <c r="G526" s="28">
        <v>1967</v>
      </c>
      <c r="H526" s="46" t="s">
        <v>24</v>
      </c>
      <c r="I526" s="25">
        <v>63397</v>
      </c>
      <c r="J526" s="25">
        <v>11</v>
      </c>
      <c r="K526" s="25">
        <v>9</v>
      </c>
      <c r="L526" s="27">
        <f t="shared" si="18"/>
        <v>63397.587500000001</v>
      </c>
      <c r="M526" s="28"/>
      <c r="N526" s="28"/>
      <c r="O526" s="28"/>
    </row>
    <row r="527" spans="1:15" x14ac:dyDescent="0.35">
      <c r="A527">
        <v>31</v>
      </c>
      <c r="B527" s="21">
        <v>1923</v>
      </c>
      <c r="C527" s="28" t="s">
        <v>20</v>
      </c>
      <c r="D527" s="65" t="s">
        <v>155</v>
      </c>
      <c r="E527" s="45">
        <v>3.5</v>
      </c>
      <c r="F527" s="28">
        <v>1937</v>
      </c>
      <c r="G527" s="28">
        <v>1967</v>
      </c>
      <c r="H527" s="24" t="s">
        <v>24</v>
      </c>
      <c r="I527" s="25">
        <v>67568</v>
      </c>
      <c r="J527" s="25">
        <v>9</v>
      </c>
      <c r="K527" s="25">
        <v>8</v>
      </c>
      <c r="L527" s="27">
        <f t="shared" si="18"/>
        <v>67568.483333333337</v>
      </c>
      <c r="M527" s="28"/>
      <c r="N527" s="28"/>
      <c r="O527" s="28"/>
    </row>
    <row r="528" spans="1:15" x14ac:dyDescent="0.35">
      <c r="A528">
        <v>42</v>
      </c>
      <c r="B528" s="21">
        <v>1924</v>
      </c>
      <c r="C528" s="28" t="s">
        <v>20</v>
      </c>
      <c r="D528" s="65" t="s">
        <v>155</v>
      </c>
      <c r="E528" s="45">
        <v>3.5</v>
      </c>
      <c r="F528" s="28">
        <v>1937</v>
      </c>
      <c r="G528" s="28">
        <v>1967</v>
      </c>
      <c r="H528" s="24" t="s">
        <v>24</v>
      </c>
      <c r="I528" s="25">
        <v>65065</v>
      </c>
      <c r="J528" s="25">
        <v>18</v>
      </c>
      <c r="K528" s="25">
        <v>11</v>
      </c>
      <c r="L528" s="27">
        <f t="shared" si="18"/>
        <v>65065.945833333331</v>
      </c>
      <c r="M528" s="28"/>
      <c r="N528" s="28"/>
      <c r="O528" s="28"/>
    </row>
    <row r="529" spans="1:15" x14ac:dyDescent="0.35">
      <c r="A529">
        <v>56</v>
      </c>
      <c r="B529" s="21">
        <v>1925</v>
      </c>
      <c r="C529" s="28" t="s">
        <v>20</v>
      </c>
      <c r="D529" s="65" t="s">
        <v>155</v>
      </c>
      <c r="E529" s="45">
        <v>3.5</v>
      </c>
      <c r="F529" s="28">
        <v>1937</v>
      </c>
      <c r="G529" s="28">
        <v>1967</v>
      </c>
      <c r="H529" s="24" t="s">
        <v>24</v>
      </c>
      <c r="I529" s="25">
        <v>62563</v>
      </c>
      <c r="J529" s="25">
        <v>8</v>
      </c>
      <c r="K529" s="25">
        <v>2</v>
      </c>
      <c r="L529" s="27">
        <f t="shared" si="18"/>
        <v>62563.408333333333</v>
      </c>
      <c r="M529" s="28"/>
      <c r="N529" s="28"/>
      <c r="O529" s="28"/>
    </row>
    <row r="530" spans="1:15" x14ac:dyDescent="0.35">
      <c r="A530">
        <v>71</v>
      </c>
      <c r="B530" s="21">
        <v>1926</v>
      </c>
      <c r="C530" s="28" t="s">
        <v>20</v>
      </c>
      <c r="D530" s="65" t="s">
        <v>155</v>
      </c>
      <c r="E530" s="45">
        <v>3.5</v>
      </c>
      <c r="F530" s="28">
        <v>1937</v>
      </c>
      <c r="G530" s="28">
        <v>1967</v>
      </c>
      <c r="H530" s="24" t="s">
        <v>24</v>
      </c>
      <c r="I530" s="25">
        <v>63397</v>
      </c>
      <c r="J530" s="25">
        <v>11</v>
      </c>
      <c r="K530" s="25">
        <v>9</v>
      </c>
      <c r="L530" s="27">
        <f t="shared" si="18"/>
        <v>63397.587500000001</v>
      </c>
      <c r="M530" s="28"/>
      <c r="N530" s="28"/>
      <c r="O530" s="28"/>
    </row>
    <row r="531" spans="1:15" x14ac:dyDescent="0.35">
      <c r="A531">
        <v>86</v>
      </c>
      <c r="B531" s="21">
        <v>1927</v>
      </c>
      <c r="C531" s="28" t="s">
        <v>20</v>
      </c>
      <c r="D531" s="65" t="s">
        <v>155</v>
      </c>
      <c r="E531" s="45">
        <v>3.5</v>
      </c>
      <c r="F531" s="28">
        <v>1937</v>
      </c>
      <c r="G531" s="28">
        <v>1967</v>
      </c>
      <c r="H531" s="24" t="s">
        <v>24</v>
      </c>
      <c r="I531" s="25">
        <v>63397</v>
      </c>
      <c r="J531" s="25">
        <v>11</v>
      </c>
      <c r="K531" s="25">
        <v>9</v>
      </c>
      <c r="L531" s="27">
        <f t="shared" si="18"/>
        <v>63397.587500000001</v>
      </c>
      <c r="M531" s="28"/>
      <c r="N531" s="28"/>
      <c r="O531" s="28"/>
    </row>
    <row r="532" spans="1:15" x14ac:dyDescent="0.35">
      <c r="A532">
        <v>103</v>
      </c>
      <c r="B532" s="21">
        <v>1928</v>
      </c>
      <c r="C532" s="28" t="s">
        <v>20</v>
      </c>
      <c r="D532" s="65" t="s">
        <v>155</v>
      </c>
      <c r="E532" s="45">
        <v>3.5</v>
      </c>
      <c r="F532" s="28">
        <v>1937</v>
      </c>
      <c r="G532" s="28">
        <v>1967</v>
      </c>
      <c r="H532" s="24" t="s">
        <v>24</v>
      </c>
      <c r="I532" s="25">
        <v>64231</v>
      </c>
      <c r="J532" s="25">
        <v>15</v>
      </c>
      <c r="K532" s="25">
        <v>4</v>
      </c>
      <c r="L532" s="27">
        <f t="shared" si="18"/>
        <v>64231.76666666667</v>
      </c>
      <c r="M532" s="28"/>
      <c r="N532" s="28"/>
      <c r="O532" s="28"/>
    </row>
    <row r="533" spans="1:15" x14ac:dyDescent="0.35">
      <c r="A533">
        <v>154</v>
      </c>
      <c r="B533" s="21">
        <v>1929</v>
      </c>
      <c r="C533" s="28" t="s">
        <v>42</v>
      </c>
      <c r="D533" s="65" t="s">
        <v>155</v>
      </c>
      <c r="E533" s="45">
        <v>3.5</v>
      </c>
      <c r="F533" s="28">
        <v>1937</v>
      </c>
      <c r="G533" s="28">
        <v>1967</v>
      </c>
      <c r="H533" s="24" t="s">
        <v>24</v>
      </c>
      <c r="I533" s="25">
        <v>63397</v>
      </c>
      <c r="J533" s="25">
        <v>11</v>
      </c>
      <c r="K533" s="25">
        <v>9</v>
      </c>
      <c r="L533" s="27">
        <f t="shared" si="18"/>
        <v>63397.587500000001</v>
      </c>
      <c r="M533" s="28"/>
      <c r="N533" s="28"/>
      <c r="O533" s="28"/>
    </row>
    <row r="534" spans="1:15" x14ac:dyDescent="0.35">
      <c r="A534">
        <v>194</v>
      </c>
      <c r="B534" s="21">
        <v>1930</v>
      </c>
      <c r="C534" s="28" t="s">
        <v>42</v>
      </c>
      <c r="D534" s="65" t="s">
        <v>155</v>
      </c>
      <c r="E534" s="45">
        <v>3.5</v>
      </c>
      <c r="F534" s="28">
        <v>1937</v>
      </c>
      <c r="G534" s="28">
        <v>1967</v>
      </c>
      <c r="H534" s="24" t="s">
        <v>24</v>
      </c>
      <c r="I534" s="25">
        <v>65065</v>
      </c>
      <c r="J534" s="25">
        <v>18</v>
      </c>
      <c r="K534" s="25">
        <v>11</v>
      </c>
      <c r="L534" s="27">
        <f t="shared" si="18"/>
        <v>65065.945833333331</v>
      </c>
      <c r="M534" s="28"/>
      <c r="N534" s="28"/>
      <c r="O534" s="28"/>
    </row>
    <row r="535" spans="1:15" ht="15" thickBot="1" x14ac:dyDescent="0.4">
      <c r="A535" s="10">
        <v>224</v>
      </c>
      <c r="B535" s="22">
        <v>1931</v>
      </c>
      <c r="C535" s="10" t="s">
        <v>42</v>
      </c>
      <c r="D535" s="75" t="s">
        <v>155</v>
      </c>
      <c r="E535" s="18">
        <v>3.5</v>
      </c>
      <c r="F535" s="10">
        <v>1937</v>
      </c>
      <c r="G535" s="10">
        <v>1967</v>
      </c>
      <c r="H535" s="26" t="s">
        <v>24</v>
      </c>
      <c r="I535" s="11">
        <v>29377</v>
      </c>
      <c r="J535" s="11">
        <v>11</v>
      </c>
      <c r="K535" s="11">
        <v>3</v>
      </c>
      <c r="L535" s="12">
        <f t="shared" si="18"/>
        <v>29377.5625</v>
      </c>
      <c r="M535" s="28"/>
      <c r="N535" s="28"/>
      <c r="O535" s="28"/>
    </row>
    <row r="536" spans="1:15" x14ac:dyDescent="0.35">
      <c r="A536">
        <v>155</v>
      </c>
      <c r="B536" s="21">
        <v>1929</v>
      </c>
      <c r="C536" s="28" t="s">
        <v>179</v>
      </c>
      <c r="D536" s="65" t="s">
        <v>155</v>
      </c>
      <c r="E536" s="45">
        <v>3.5</v>
      </c>
      <c r="F536" s="28">
        <v>1937</v>
      </c>
      <c r="G536" s="28">
        <v>1967</v>
      </c>
      <c r="H536" s="24" t="s">
        <v>24</v>
      </c>
      <c r="I536" s="25">
        <v>12160</v>
      </c>
      <c r="J536" s="25">
        <v>0</v>
      </c>
      <c r="K536" s="25">
        <v>0</v>
      </c>
      <c r="L536" s="27">
        <f>I536+J536/20+K536/240</f>
        <v>12160</v>
      </c>
      <c r="M536" s="28"/>
      <c r="N536" s="28"/>
      <c r="O536" s="28"/>
    </row>
    <row r="537" spans="1:15" ht="15" thickBot="1" x14ac:dyDescent="0.4">
      <c r="A537" s="10">
        <v>195</v>
      </c>
      <c r="B537" s="22">
        <v>1930</v>
      </c>
      <c r="C537" s="10" t="s">
        <v>179</v>
      </c>
      <c r="D537" s="75" t="s">
        <v>155</v>
      </c>
      <c r="E537" s="18">
        <v>3.5</v>
      </c>
      <c r="F537" s="10">
        <v>1937</v>
      </c>
      <c r="G537" s="10">
        <v>1967</v>
      </c>
      <c r="H537" s="26" t="s">
        <v>24</v>
      </c>
      <c r="I537" s="11">
        <v>12480</v>
      </c>
      <c r="J537" s="11">
        <v>0</v>
      </c>
      <c r="K537" s="11">
        <v>0</v>
      </c>
      <c r="L537" s="12">
        <f>I537+J537/20+K537/240</f>
        <v>12480</v>
      </c>
      <c r="M537" s="28"/>
      <c r="N537" s="28"/>
      <c r="O537" s="28"/>
    </row>
    <row r="538" spans="1:15" x14ac:dyDescent="0.35">
      <c r="A538">
        <v>283</v>
      </c>
      <c r="B538" s="21">
        <v>1934</v>
      </c>
      <c r="C538" s="21" t="s">
        <v>45</v>
      </c>
      <c r="D538" s="65" t="s">
        <v>170</v>
      </c>
      <c r="E538" s="45">
        <v>3.5</v>
      </c>
      <c r="F538" s="21">
        <v>1943</v>
      </c>
      <c r="G538" s="28"/>
      <c r="H538" s="24" t="s">
        <v>24</v>
      </c>
      <c r="I538" s="25">
        <v>20700</v>
      </c>
      <c r="J538" s="25">
        <v>0</v>
      </c>
      <c r="K538" s="25">
        <v>0</v>
      </c>
      <c r="L538" s="27">
        <f t="shared" si="18"/>
        <v>20700</v>
      </c>
      <c r="M538" s="28"/>
      <c r="N538" s="28"/>
      <c r="O538" s="28"/>
    </row>
    <row r="539" spans="1:15" x14ac:dyDescent="0.35">
      <c r="A539">
        <v>312</v>
      </c>
      <c r="B539" s="21">
        <v>1935</v>
      </c>
      <c r="C539" s="21" t="s">
        <v>45</v>
      </c>
      <c r="D539" s="65" t="s">
        <v>170</v>
      </c>
      <c r="E539" s="45">
        <v>3.5</v>
      </c>
      <c r="F539" s="21">
        <v>1943</v>
      </c>
      <c r="G539" s="28"/>
      <c r="H539" s="24" t="s">
        <v>24</v>
      </c>
      <c r="I539" s="25">
        <v>21400</v>
      </c>
      <c r="J539" s="25">
        <v>0</v>
      </c>
      <c r="K539" s="25">
        <v>0</v>
      </c>
      <c r="L539" s="27">
        <f t="shared" si="18"/>
        <v>21400</v>
      </c>
      <c r="M539" s="28"/>
      <c r="N539" s="28"/>
      <c r="O539" s="28"/>
    </row>
    <row r="540" spans="1:15" x14ac:dyDescent="0.35">
      <c r="A540">
        <v>338</v>
      </c>
      <c r="B540" s="21">
        <v>1936</v>
      </c>
      <c r="C540" s="21" t="s">
        <v>45</v>
      </c>
      <c r="D540" s="65" t="s">
        <v>170</v>
      </c>
      <c r="E540" s="45">
        <v>3.5</v>
      </c>
      <c r="F540" s="21">
        <v>1943</v>
      </c>
      <c r="G540" s="28"/>
      <c r="H540" s="24" t="s">
        <v>24</v>
      </c>
      <c r="I540" s="25">
        <v>20900</v>
      </c>
      <c r="J540" s="25">
        <v>0</v>
      </c>
      <c r="K540" s="25">
        <v>0</v>
      </c>
      <c r="L540" s="27">
        <f t="shared" si="18"/>
        <v>20900</v>
      </c>
      <c r="M540" s="28"/>
      <c r="N540" s="28"/>
      <c r="O540" s="28"/>
    </row>
    <row r="541" spans="1:15" x14ac:dyDescent="0.35">
      <c r="A541">
        <v>366</v>
      </c>
      <c r="B541" s="21">
        <v>1937</v>
      </c>
      <c r="C541" s="21" t="s">
        <v>45</v>
      </c>
      <c r="D541" s="65" t="s">
        <v>170</v>
      </c>
      <c r="E541" s="45">
        <v>3.5</v>
      </c>
      <c r="F541" s="21">
        <v>1943</v>
      </c>
      <c r="G541" s="28"/>
      <c r="H541" s="24" t="s">
        <v>24</v>
      </c>
      <c r="I541" s="25">
        <v>36050</v>
      </c>
      <c r="J541" s="25">
        <v>0</v>
      </c>
      <c r="K541" s="25">
        <v>0</v>
      </c>
      <c r="L541" s="27">
        <f t="shared" si="18"/>
        <v>36050</v>
      </c>
      <c r="M541" s="28"/>
      <c r="N541" s="28"/>
      <c r="O541" s="28"/>
    </row>
    <row r="542" spans="1:15" x14ac:dyDescent="0.35">
      <c r="A542">
        <v>396</v>
      </c>
      <c r="B542" s="21">
        <v>1938</v>
      </c>
      <c r="C542" s="21" t="s">
        <v>45</v>
      </c>
      <c r="D542" s="65" t="s">
        <v>170</v>
      </c>
      <c r="E542" s="45">
        <v>3.5</v>
      </c>
      <c r="F542" s="21">
        <v>1943</v>
      </c>
      <c r="G542" s="28"/>
      <c r="H542" s="24" t="s">
        <v>24</v>
      </c>
      <c r="I542" s="25">
        <v>35700</v>
      </c>
      <c r="J542" s="25">
        <v>0</v>
      </c>
      <c r="K542" s="25">
        <v>0</v>
      </c>
      <c r="L542" s="27">
        <f t="shared" si="18"/>
        <v>35700</v>
      </c>
      <c r="M542" s="28"/>
      <c r="N542" s="28"/>
      <c r="O542" s="28"/>
    </row>
    <row r="543" spans="1:15" x14ac:dyDescent="0.35">
      <c r="A543">
        <v>429</v>
      </c>
      <c r="B543" s="21">
        <v>1939</v>
      </c>
      <c r="C543" s="21" t="s">
        <v>45</v>
      </c>
      <c r="D543" s="65" t="s">
        <v>170</v>
      </c>
      <c r="E543" s="45">
        <v>3.5</v>
      </c>
      <c r="F543" s="21">
        <v>1943</v>
      </c>
      <c r="G543" s="28"/>
      <c r="H543" s="24" t="s">
        <v>24</v>
      </c>
      <c r="I543" s="25">
        <v>35175</v>
      </c>
      <c r="J543" s="25">
        <v>0</v>
      </c>
      <c r="K543" s="25">
        <v>0</v>
      </c>
      <c r="L543" s="27">
        <f t="shared" si="18"/>
        <v>35175</v>
      </c>
      <c r="M543" s="28"/>
      <c r="N543" s="28"/>
      <c r="O543" s="28"/>
    </row>
    <row r="544" spans="1:15" x14ac:dyDescent="0.35">
      <c r="A544">
        <v>453</v>
      </c>
      <c r="B544" s="21">
        <v>1940</v>
      </c>
      <c r="C544" s="21" t="s">
        <v>45</v>
      </c>
      <c r="D544" s="65" t="s">
        <v>170</v>
      </c>
      <c r="E544" s="45">
        <v>3.5</v>
      </c>
      <c r="F544" s="21">
        <v>1943</v>
      </c>
      <c r="G544" s="28"/>
      <c r="H544" s="24" t="s">
        <v>24</v>
      </c>
      <c r="I544" s="25">
        <v>35000</v>
      </c>
      <c r="J544" s="25">
        <v>0</v>
      </c>
      <c r="K544" s="25">
        <v>0</v>
      </c>
      <c r="L544" s="27">
        <f t="shared" si="18"/>
        <v>35000</v>
      </c>
      <c r="M544" s="28"/>
      <c r="N544" s="28"/>
      <c r="O544" s="28"/>
    </row>
    <row r="545" spans="1:15" x14ac:dyDescent="0.35">
      <c r="A545">
        <v>484</v>
      </c>
      <c r="B545" s="21">
        <v>1941</v>
      </c>
      <c r="C545" s="21" t="s">
        <v>45</v>
      </c>
      <c r="D545" s="65" t="s">
        <v>170</v>
      </c>
      <c r="E545" s="45">
        <v>3.5</v>
      </c>
      <c r="F545" s="21">
        <v>1943</v>
      </c>
      <c r="G545" s="28"/>
      <c r="H545" s="24" t="s">
        <v>24</v>
      </c>
      <c r="I545" s="25">
        <v>35700</v>
      </c>
      <c r="J545" s="25">
        <v>0</v>
      </c>
      <c r="K545" s="25">
        <v>0</v>
      </c>
      <c r="L545" s="27">
        <f t="shared" si="18"/>
        <v>35700</v>
      </c>
      <c r="M545" s="28"/>
      <c r="N545" s="28"/>
      <c r="O545" s="28"/>
    </row>
    <row r="546" spans="1:15" ht="15" thickBot="1" x14ac:dyDescent="0.4">
      <c r="A546" s="10">
        <v>516</v>
      </c>
      <c r="B546" s="22">
        <v>1942</v>
      </c>
      <c r="C546" s="22" t="s">
        <v>45</v>
      </c>
      <c r="D546" s="75" t="s">
        <v>170</v>
      </c>
      <c r="E546" s="18">
        <v>3.5</v>
      </c>
      <c r="F546" s="22">
        <v>1943</v>
      </c>
      <c r="G546" s="10"/>
      <c r="H546" s="26" t="s">
        <v>24</v>
      </c>
      <c r="I546" s="11">
        <v>35350</v>
      </c>
      <c r="J546" s="11">
        <v>0</v>
      </c>
      <c r="K546" s="11">
        <v>0</v>
      </c>
      <c r="L546" s="12">
        <f t="shared" si="18"/>
        <v>35350</v>
      </c>
      <c r="M546" s="28"/>
      <c r="N546" s="28"/>
      <c r="O546" s="28"/>
    </row>
    <row r="547" spans="1:15" x14ac:dyDescent="0.35">
      <c r="A547">
        <v>302</v>
      </c>
      <c r="B547" s="21">
        <v>1934</v>
      </c>
      <c r="C547" s="21" t="s">
        <v>48</v>
      </c>
      <c r="D547" s="65" t="s">
        <v>157</v>
      </c>
      <c r="E547" s="45">
        <v>3.5</v>
      </c>
      <c r="F547" s="21">
        <v>1952</v>
      </c>
      <c r="G547" s="46" t="s">
        <v>23</v>
      </c>
      <c r="H547" s="24" t="s">
        <v>24</v>
      </c>
      <c r="I547" s="25">
        <v>48197</v>
      </c>
      <c r="J547" s="25">
        <v>18</v>
      </c>
      <c r="K547" s="25">
        <v>3</v>
      </c>
      <c r="L547" s="27">
        <f t="shared" si="18"/>
        <v>48197.912499999999</v>
      </c>
      <c r="M547" s="28"/>
      <c r="N547" s="28"/>
      <c r="O547" s="28"/>
    </row>
    <row r="548" spans="1:15" x14ac:dyDescent="0.35">
      <c r="A548">
        <v>331</v>
      </c>
      <c r="B548" s="21">
        <v>1935</v>
      </c>
      <c r="C548" s="21" t="s">
        <v>48</v>
      </c>
      <c r="D548" s="65" t="s">
        <v>157</v>
      </c>
      <c r="E548" s="45">
        <v>3.5</v>
      </c>
      <c r="F548" s="21">
        <v>1952</v>
      </c>
      <c r="G548" s="46" t="s">
        <v>23</v>
      </c>
      <c r="H548" s="24" t="s">
        <v>24</v>
      </c>
      <c r="I548" s="25">
        <v>49598</v>
      </c>
      <c r="J548" s="25">
        <v>6</v>
      </c>
      <c r="K548" s="25">
        <v>9</v>
      </c>
      <c r="L548" s="27">
        <f t="shared" ref="L548:L567" si="19">I548+J548/20+K548/240</f>
        <v>49598.337500000001</v>
      </c>
      <c r="M548" s="28"/>
      <c r="N548" s="28"/>
      <c r="O548" s="28"/>
    </row>
    <row r="549" spans="1:15" x14ac:dyDescent="0.35">
      <c r="A549">
        <v>361</v>
      </c>
      <c r="B549" s="21">
        <v>1936</v>
      </c>
      <c r="C549" s="28" t="s">
        <v>48</v>
      </c>
      <c r="D549" s="65" t="s">
        <v>157</v>
      </c>
      <c r="E549" s="45">
        <v>3.5</v>
      </c>
      <c r="F549" s="21">
        <v>1952</v>
      </c>
      <c r="G549" s="46" t="s">
        <v>23</v>
      </c>
      <c r="H549" s="24" t="s">
        <v>24</v>
      </c>
      <c r="I549" s="25">
        <v>49481</v>
      </c>
      <c r="J549" s="25">
        <v>12</v>
      </c>
      <c r="K549" s="25">
        <v>8</v>
      </c>
      <c r="L549" s="27">
        <f t="shared" si="19"/>
        <v>49481.633333333331</v>
      </c>
      <c r="M549" s="28"/>
      <c r="N549" s="28"/>
      <c r="O549" s="28"/>
    </row>
    <row r="550" spans="1:15" ht="15" thickBot="1" x14ac:dyDescent="0.4">
      <c r="A550" s="10">
        <v>390</v>
      </c>
      <c r="B550" s="22">
        <v>1937</v>
      </c>
      <c r="C550" s="10" t="s">
        <v>48</v>
      </c>
      <c r="D550" s="75" t="s">
        <v>157</v>
      </c>
      <c r="E550" s="18">
        <v>3.5</v>
      </c>
      <c r="F550" s="22">
        <v>1952</v>
      </c>
      <c r="G550" s="20" t="s">
        <v>23</v>
      </c>
      <c r="H550" s="26" t="s">
        <v>24</v>
      </c>
      <c r="I550" s="11">
        <v>46564</v>
      </c>
      <c r="J550" s="11">
        <v>1</v>
      </c>
      <c r="K550" s="11">
        <v>9</v>
      </c>
      <c r="L550" s="12">
        <f t="shared" si="19"/>
        <v>46564.087500000001</v>
      </c>
      <c r="M550" s="28"/>
      <c r="N550" s="28"/>
      <c r="O550" s="28"/>
    </row>
    <row r="551" spans="1:15" x14ac:dyDescent="0.35">
      <c r="A551">
        <v>298</v>
      </c>
      <c r="B551" s="21">
        <v>1934</v>
      </c>
      <c r="C551" s="21" t="s">
        <v>47</v>
      </c>
      <c r="D551" s="21" t="s">
        <v>155</v>
      </c>
      <c r="E551" s="45">
        <v>3.75</v>
      </c>
      <c r="F551" s="21">
        <v>1946</v>
      </c>
      <c r="G551" s="21">
        <v>1949</v>
      </c>
      <c r="H551" s="24" t="s">
        <v>24</v>
      </c>
      <c r="I551" s="25">
        <v>20000</v>
      </c>
      <c r="J551" s="25">
        <v>0</v>
      </c>
      <c r="K551" s="25">
        <v>0</v>
      </c>
      <c r="L551" s="27">
        <f t="shared" si="19"/>
        <v>20000</v>
      </c>
      <c r="M551" s="28"/>
      <c r="N551" s="28"/>
      <c r="O551" s="28"/>
    </row>
    <row r="552" spans="1:15" x14ac:dyDescent="0.35">
      <c r="A552">
        <v>326</v>
      </c>
      <c r="B552" s="21">
        <v>1935</v>
      </c>
      <c r="C552" s="21" t="s">
        <v>47</v>
      </c>
      <c r="D552" s="21" t="s">
        <v>155</v>
      </c>
      <c r="E552" s="45">
        <v>3.75</v>
      </c>
      <c r="F552" s="21">
        <v>1946</v>
      </c>
      <c r="G552" s="21">
        <v>1949</v>
      </c>
      <c r="H552" s="24" t="s">
        <v>24</v>
      </c>
      <c r="I552" s="25">
        <v>20600</v>
      </c>
      <c r="J552" s="25">
        <v>0</v>
      </c>
      <c r="K552" s="25">
        <v>0</v>
      </c>
      <c r="L552" s="27">
        <f t="shared" si="19"/>
        <v>20600</v>
      </c>
      <c r="M552" s="28"/>
      <c r="N552" s="28"/>
      <c r="O552" s="28"/>
    </row>
    <row r="553" spans="1:15" x14ac:dyDescent="0.35">
      <c r="A553">
        <v>347</v>
      </c>
      <c r="B553" s="21">
        <v>1936</v>
      </c>
      <c r="C553" s="21" t="s">
        <v>47</v>
      </c>
      <c r="D553" s="21" t="s">
        <v>155</v>
      </c>
      <c r="E553" s="45">
        <v>3.75</v>
      </c>
      <c r="F553" s="21">
        <v>1946</v>
      </c>
      <c r="G553" s="21">
        <v>1949</v>
      </c>
      <c r="H553" s="24" t="s">
        <v>24</v>
      </c>
      <c r="I553" s="25">
        <v>20600</v>
      </c>
      <c r="J553" s="25">
        <v>0</v>
      </c>
      <c r="K553" s="25">
        <v>0</v>
      </c>
      <c r="L553" s="27">
        <f t="shared" si="19"/>
        <v>20600</v>
      </c>
      <c r="M553" s="28"/>
      <c r="N553" s="28"/>
      <c r="O553" s="28"/>
    </row>
    <row r="554" spans="1:15" x14ac:dyDescent="0.35">
      <c r="A554">
        <v>375</v>
      </c>
      <c r="B554" s="21">
        <v>1937</v>
      </c>
      <c r="C554" s="21" t="s">
        <v>47</v>
      </c>
      <c r="D554" s="21" t="s">
        <v>155</v>
      </c>
      <c r="E554" s="45">
        <v>3.75</v>
      </c>
      <c r="F554" s="21">
        <v>1946</v>
      </c>
      <c r="G554" s="21">
        <v>1949</v>
      </c>
      <c r="H554" s="24" t="s">
        <v>24</v>
      </c>
      <c r="I554" s="25">
        <v>20000</v>
      </c>
      <c r="J554" s="25">
        <v>0</v>
      </c>
      <c r="K554" s="25">
        <v>0</v>
      </c>
      <c r="L554" s="27">
        <f t="shared" si="19"/>
        <v>20000</v>
      </c>
      <c r="M554" s="28"/>
      <c r="N554" s="28"/>
      <c r="O554" s="28"/>
    </row>
    <row r="555" spans="1:15" x14ac:dyDescent="0.35">
      <c r="A555">
        <v>407</v>
      </c>
      <c r="B555" s="21">
        <v>1938</v>
      </c>
      <c r="C555" s="21" t="s">
        <v>47</v>
      </c>
      <c r="D555" s="21" t="s">
        <v>155</v>
      </c>
      <c r="E555" s="45">
        <v>3.75</v>
      </c>
      <c r="F555" s="21">
        <v>1946</v>
      </c>
      <c r="G555" s="21">
        <v>1949</v>
      </c>
      <c r="H555" s="24" t="s">
        <v>24</v>
      </c>
      <c r="I555" s="25">
        <v>20000</v>
      </c>
      <c r="J555" s="25">
        <v>0</v>
      </c>
      <c r="K555" s="25">
        <v>0</v>
      </c>
      <c r="L555" s="27">
        <f t="shared" si="19"/>
        <v>20000</v>
      </c>
      <c r="M555" s="28"/>
      <c r="N555" s="28"/>
      <c r="O555" s="28"/>
    </row>
    <row r="556" spans="1:15" x14ac:dyDescent="0.35">
      <c r="A556">
        <v>436</v>
      </c>
      <c r="B556" s="21">
        <v>1939</v>
      </c>
      <c r="C556" s="21" t="s">
        <v>47</v>
      </c>
      <c r="D556" s="21" t="s">
        <v>155</v>
      </c>
      <c r="E556" s="45">
        <v>3.75</v>
      </c>
      <c r="F556" s="21">
        <v>1946</v>
      </c>
      <c r="G556" s="21">
        <v>1949</v>
      </c>
      <c r="H556" s="24" t="s">
        <v>24</v>
      </c>
      <c r="I556" s="25">
        <v>19200</v>
      </c>
      <c r="J556" s="25">
        <v>0</v>
      </c>
      <c r="K556" s="25">
        <v>0</v>
      </c>
      <c r="L556" s="27">
        <f t="shared" si="19"/>
        <v>19200</v>
      </c>
      <c r="M556" s="28"/>
      <c r="N556" s="28"/>
      <c r="O556" s="28"/>
    </row>
    <row r="557" spans="1:15" x14ac:dyDescent="0.35">
      <c r="A557">
        <v>466</v>
      </c>
      <c r="B557" s="21">
        <v>1940</v>
      </c>
      <c r="C557" s="21" t="s">
        <v>58</v>
      </c>
      <c r="D557" s="21" t="s">
        <v>155</v>
      </c>
      <c r="E557" s="45">
        <v>3.75</v>
      </c>
      <c r="F557" s="28">
        <v>1946</v>
      </c>
      <c r="G557" s="28">
        <v>1949</v>
      </c>
      <c r="H557" s="24" t="s">
        <v>24</v>
      </c>
      <c r="I557" s="25">
        <v>19300</v>
      </c>
      <c r="J557" s="25">
        <v>0</v>
      </c>
      <c r="K557" s="25">
        <v>0</v>
      </c>
      <c r="L557" s="27">
        <f t="shared" si="19"/>
        <v>19300</v>
      </c>
      <c r="M557" s="28"/>
      <c r="N557" s="28"/>
      <c r="O557" s="28"/>
    </row>
    <row r="558" spans="1:15" x14ac:dyDescent="0.35">
      <c r="A558">
        <v>498</v>
      </c>
      <c r="B558" s="21">
        <v>1941</v>
      </c>
      <c r="C558" s="21" t="s">
        <v>58</v>
      </c>
      <c r="D558" s="21" t="s">
        <v>155</v>
      </c>
      <c r="E558" s="45">
        <v>3.75</v>
      </c>
      <c r="F558" s="28">
        <v>1946</v>
      </c>
      <c r="G558" s="28">
        <v>1949</v>
      </c>
      <c r="H558" s="24" t="s">
        <v>24</v>
      </c>
      <c r="I558" s="25">
        <v>20400</v>
      </c>
      <c r="J558" s="25">
        <v>0</v>
      </c>
      <c r="K558" s="25">
        <v>0</v>
      </c>
      <c r="L558" s="27">
        <f t="shared" si="19"/>
        <v>20400</v>
      </c>
      <c r="M558" s="28"/>
      <c r="N558" s="28"/>
      <c r="O558" s="28"/>
    </row>
    <row r="559" spans="1:15" x14ac:dyDescent="0.35">
      <c r="A559">
        <v>531</v>
      </c>
      <c r="B559" s="21">
        <v>1942</v>
      </c>
      <c r="C559" s="21" t="s">
        <v>58</v>
      </c>
      <c r="D559" s="21" t="s">
        <v>155</v>
      </c>
      <c r="E559" s="45">
        <v>3.75</v>
      </c>
      <c r="F559" s="28">
        <v>1946</v>
      </c>
      <c r="G559" s="28">
        <v>1949</v>
      </c>
      <c r="H559" s="24" t="s">
        <v>24</v>
      </c>
      <c r="I559" s="25">
        <v>19100</v>
      </c>
      <c r="J559" s="25">
        <v>0</v>
      </c>
      <c r="K559" s="25">
        <v>0</v>
      </c>
      <c r="L559" s="27">
        <f t="shared" si="19"/>
        <v>19100</v>
      </c>
      <c r="M559" s="28"/>
      <c r="N559" s="28"/>
      <c r="O559" s="28"/>
    </row>
    <row r="560" spans="1:15" x14ac:dyDescent="0.35">
      <c r="A560">
        <v>559</v>
      </c>
      <c r="B560" s="21">
        <v>1943</v>
      </c>
      <c r="C560" s="21" t="s">
        <v>58</v>
      </c>
      <c r="D560" s="21" t="s">
        <v>155</v>
      </c>
      <c r="E560" s="45">
        <v>3.75</v>
      </c>
      <c r="F560" s="28">
        <v>1946</v>
      </c>
      <c r="G560" s="28">
        <v>1949</v>
      </c>
      <c r="H560" s="24" t="s">
        <v>24</v>
      </c>
      <c r="I560" s="25">
        <v>20200</v>
      </c>
      <c r="J560" s="25">
        <v>0</v>
      </c>
      <c r="K560" s="25">
        <v>0</v>
      </c>
      <c r="L560" s="27">
        <f t="shared" si="19"/>
        <v>20200</v>
      </c>
      <c r="M560" s="28"/>
      <c r="N560" s="28"/>
      <c r="O560" s="28"/>
    </row>
    <row r="561" spans="1:15" x14ac:dyDescent="0.35">
      <c r="A561">
        <v>586</v>
      </c>
      <c r="B561" s="28">
        <v>1944</v>
      </c>
      <c r="C561" s="21" t="s">
        <v>58</v>
      </c>
      <c r="D561" s="21" t="s">
        <v>155</v>
      </c>
      <c r="E561" s="45">
        <v>3.75</v>
      </c>
      <c r="F561" s="28">
        <v>1946</v>
      </c>
      <c r="G561" s="28">
        <v>1949</v>
      </c>
      <c r="H561" s="24" t="s">
        <v>24</v>
      </c>
      <c r="I561" s="25">
        <v>20400</v>
      </c>
      <c r="J561" s="25">
        <v>0</v>
      </c>
      <c r="K561" s="25">
        <v>0</v>
      </c>
      <c r="L561" s="27">
        <f t="shared" si="19"/>
        <v>20400</v>
      </c>
      <c r="M561" s="28"/>
      <c r="N561" s="28"/>
      <c r="O561" s="28"/>
    </row>
    <row r="562" spans="1:15" x14ac:dyDescent="0.35">
      <c r="A562">
        <v>613</v>
      </c>
      <c r="B562" s="21">
        <v>1945</v>
      </c>
      <c r="C562" s="21" t="s">
        <v>58</v>
      </c>
      <c r="D562" s="21" t="s">
        <v>155</v>
      </c>
      <c r="E562" s="45">
        <v>3.75</v>
      </c>
      <c r="F562" s="28">
        <v>1946</v>
      </c>
      <c r="G562" s="28">
        <v>1949</v>
      </c>
      <c r="H562" s="24" t="s">
        <v>24</v>
      </c>
      <c r="I562" s="25">
        <v>20400</v>
      </c>
      <c r="J562" s="25">
        <v>0</v>
      </c>
      <c r="K562" s="25">
        <v>0</v>
      </c>
      <c r="L562" s="27">
        <f t="shared" si="19"/>
        <v>20400</v>
      </c>
      <c r="M562" s="28"/>
      <c r="N562" s="28"/>
      <c r="O562" s="28"/>
    </row>
    <row r="563" spans="1:15" x14ac:dyDescent="0.35">
      <c r="A563">
        <v>634</v>
      </c>
      <c r="B563" s="21">
        <v>1946</v>
      </c>
      <c r="C563" s="21" t="s">
        <v>58</v>
      </c>
      <c r="D563" s="21" t="s">
        <v>155</v>
      </c>
      <c r="E563" s="45">
        <v>3.75</v>
      </c>
      <c r="F563" s="28">
        <v>1946</v>
      </c>
      <c r="G563" s="28">
        <v>1949</v>
      </c>
      <c r="H563" s="24" t="s">
        <v>24</v>
      </c>
      <c r="I563" s="25">
        <v>20400</v>
      </c>
      <c r="J563" s="25">
        <v>0</v>
      </c>
      <c r="K563" s="25">
        <v>0</v>
      </c>
      <c r="L563" s="27">
        <f t="shared" si="19"/>
        <v>20400</v>
      </c>
      <c r="M563" s="28"/>
      <c r="N563" s="28"/>
      <c r="O563" s="28"/>
    </row>
    <row r="564" spans="1:15" x14ac:dyDescent="0.35">
      <c r="A564">
        <v>655</v>
      </c>
      <c r="B564" s="21">
        <v>1947</v>
      </c>
      <c r="C564" s="21" t="s">
        <v>58</v>
      </c>
      <c r="D564" s="21" t="s">
        <v>155</v>
      </c>
      <c r="E564" s="45">
        <v>3.75</v>
      </c>
      <c r="F564" s="28">
        <v>1946</v>
      </c>
      <c r="G564" s="28">
        <v>1949</v>
      </c>
      <c r="H564" s="24" t="s">
        <v>24</v>
      </c>
      <c r="I564" s="25">
        <v>20400</v>
      </c>
      <c r="J564" s="25">
        <v>0</v>
      </c>
      <c r="K564" s="25">
        <v>0</v>
      </c>
      <c r="L564" s="27">
        <f t="shared" si="19"/>
        <v>20400</v>
      </c>
      <c r="M564" s="28"/>
      <c r="N564" s="28"/>
      <c r="O564" s="28"/>
    </row>
    <row r="565" spans="1:15" ht="15" thickBot="1" x14ac:dyDescent="0.4">
      <c r="A565" s="10">
        <v>676</v>
      </c>
      <c r="B565" s="22">
        <v>1948</v>
      </c>
      <c r="C565" s="22" t="s">
        <v>58</v>
      </c>
      <c r="D565" s="22" t="s">
        <v>155</v>
      </c>
      <c r="E565" s="18">
        <v>3.75</v>
      </c>
      <c r="F565" s="10">
        <v>1946</v>
      </c>
      <c r="G565" s="10">
        <v>1949</v>
      </c>
      <c r="H565" s="26" t="s">
        <v>24</v>
      </c>
      <c r="I565" s="11">
        <v>20400</v>
      </c>
      <c r="J565" s="11">
        <v>0</v>
      </c>
      <c r="K565" s="11">
        <v>0</v>
      </c>
      <c r="L565" s="12">
        <f t="shared" si="19"/>
        <v>20400</v>
      </c>
      <c r="M565" s="28"/>
      <c r="N565" s="28"/>
      <c r="O565" s="28"/>
    </row>
    <row r="566" spans="1:15" x14ac:dyDescent="0.35">
      <c r="A566">
        <v>478</v>
      </c>
      <c r="B566" s="21">
        <v>1940</v>
      </c>
      <c r="C566" s="28" t="s">
        <v>43</v>
      </c>
      <c r="D566" s="65" t="s">
        <v>155</v>
      </c>
      <c r="E566" s="45">
        <v>3.75</v>
      </c>
      <c r="F566" s="21">
        <v>1940</v>
      </c>
      <c r="G566" s="28">
        <v>1960</v>
      </c>
      <c r="H566" s="24" t="s">
        <v>24</v>
      </c>
      <c r="I566" s="25">
        <v>90000</v>
      </c>
      <c r="J566" s="25">
        <v>0</v>
      </c>
      <c r="K566" s="25">
        <v>0</v>
      </c>
      <c r="L566" s="27">
        <f t="shared" si="19"/>
        <v>90000</v>
      </c>
      <c r="M566" s="28"/>
      <c r="N566" s="28"/>
      <c r="O566" s="28"/>
    </row>
    <row r="567" spans="1:15" ht="15" thickBot="1" x14ac:dyDescent="0.4">
      <c r="A567" s="10">
        <v>510</v>
      </c>
      <c r="B567" s="22">
        <v>1941</v>
      </c>
      <c r="C567" s="10" t="s">
        <v>43</v>
      </c>
      <c r="D567" s="75" t="s">
        <v>155</v>
      </c>
      <c r="E567" s="18">
        <v>3.75</v>
      </c>
      <c r="F567" s="22">
        <v>1940</v>
      </c>
      <c r="G567" s="10">
        <v>1960</v>
      </c>
      <c r="H567" s="26" t="s">
        <v>24</v>
      </c>
      <c r="I567" s="11">
        <v>90900</v>
      </c>
      <c r="J567" s="11">
        <v>0</v>
      </c>
      <c r="K567" s="11">
        <v>0</v>
      </c>
      <c r="L567" s="12">
        <f t="shared" si="19"/>
        <v>90900</v>
      </c>
      <c r="M567" s="28"/>
      <c r="N567" s="28"/>
      <c r="O567" s="28"/>
    </row>
    <row r="568" spans="1:15" ht="15" thickBot="1" x14ac:dyDescent="0.4">
      <c r="A568" s="10">
        <v>999</v>
      </c>
      <c r="B568" s="22">
        <v>1963</v>
      </c>
      <c r="C568" s="22" t="s">
        <v>81</v>
      </c>
      <c r="D568" s="22" t="s">
        <v>170</v>
      </c>
      <c r="E568" s="40">
        <v>4</v>
      </c>
      <c r="F568" s="22">
        <v>1969</v>
      </c>
      <c r="G568" s="22">
        <v>1972</v>
      </c>
      <c r="H568" s="26" t="s">
        <v>24</v>
      </c>
      <c r="I568" s="41">
        <v>1236366</v>
      </c>
      <c r="J568" s="11">
        <v>0</v>
      </c>
      <c r="K568" s="11">
        <v>40</v>
      </c>
      <c r="L568" s="12">
        <f>I568+J568/20+K568/2000</f>
        <v>1236366.02</v>
      </c>
      <c r="M568" s="28"/>
      <c r="N568" s="28"/>
      <c r="O568" s="28"/>
    </row>
    <row r="569" spans="1:15" x14ac:dyDescent="0.35">
      <c r="A569">
        <v>118</v>
      </c>
      <c r="B569" s="21">
        <v>1929</v>
      </c>
      <c r="C569" s="28" t="s">
        <v>35</v>
      </c>
      <c r="D569" s="21" t="s">
        <v>157</v>
      </c>
      <c r="E569" s="45">
        <v>4</v>
      </c>
      <c r="F569" s="21">
        <v>2027.5</v>
      </c>
      <c r="G569" s="28"/>
      <c r="H569" s="24" t="s">
        <v>24</v>
      </c>
      <c r="I569" s="25">
        <v>226125</v>
      </c>
      <c r="J569" s="25">
        <v>0</v>
      </c>
      <c r="K569" s="25">
        <v>0</v>
      </c>
      <c r="L569" s="27">
        <f t="shared" ref="L569:L599" si="20">I569+J569/20+K569/240</f>
        <v>226125</v>
      </c>
      <c r="M569" s="28"/>
      <c r="N569" s="28"/>
      <c r="O569" s="28"/>
    </row>
    <row r="570" spans="1:15" ht="15" thickBot="1" x14ac:dyDescent="0.4">
      <c r="A570" s="10">
        <v>159</v>
      </c>
      <c r="B570" s="22">
        <v>1930</v>
      </c>
      <c r="C570" s="10" t="s">
        <v>35</v>
      </c>
      <c r="D570" s="22" t="s">
        <v>157</v>
      </c>
      <c r="E570" s="18">
        <v>4</v>
      </c>
      <c r="F570" s="22">
        <v>2027.5</v>
      </c>
      <c r="G570" s="10"/>
      <c r="H570" s="26" t="s">
        <v>24</v>
      </c>
      <c r="I570" s="11">
        <v>182175</v>
      </c>
      <c r="J570" s="11">
        <v>0</v>
      </c>
      <c r="K570" s="11">
        <v>0</v>
      </c>
      <c r="L570" s="12">
        <f t="shared" si="20"/>
        <v>182175</v>
      </c>
      <c r="M570" s="28"/>
      <c r="N570" s="28"/>
      <c r="O570" s="28"/>
    </row>
    <row r="571" spans="1:15" ht="15" thickBot="1" x14ac:dyDescent="0.4">
      <c r="A571" s="10">
        <v>845</v>
      </c>
      <c r="B571" s="22">
        <v>1957</v>
      </c>
      <c r="C571" s="10" t="s">
        <v>70</v>
      </c>
      <c r="D571" s="22" t="s">
        <v>157</v>
      </c>
      <c r="E571" s="18">
        <v>4</v>
      </c>
      <c r="F571" s="10">
        <v>1957</v>
      </c>
      <c r="G571" s="10">
        <v>1958</v>
      </c>
      <c r="H571" s="26" t="s">
        <v>24</v>
      </c>
      <c r="I571" s="11">
        <v>5000000</v>
      </c>
      <c r="J571" s="11">
        <v>0</v>
      </c>
      <c r="K571" s="11">
        <v>0</v>
      </c>
      <c r="L571" s="12">
        <f t="shared" si="20"/>
        <v>5000000</v>
      </c>
      <c r="M571" s="28"/>
      <c r="N571" s="28"/>
      <c r="O571" s="28"/>
    </row>
    <row r="572" spans="1:15" x14ac:dyDescent="0.35">
      <c r="A572">
        <v>4</v>
      </c>
      <c r="B572" s="28">
        <v>1921</v>
      </c>
      <c r="C572" s="28" t="s">
        <v>16</v>
      </c>
      <c r="D572" s="21" t="s">
        <v>157</v>
      </c>
      <c r="E572" s="45">
        <v>4</v>
      </c>
      <c r="F572" s="28">
        <v>1960</v>
      </c>
      <c r="G572" s="28">
        <v>1990</v>
      </c>
      <c r="H572" s="46" t="s">
        <v>24</v>
      </c>
      <c r="I572" s="25">
        <v>21617</v>
      </c>
      <c r="J572" s="25">
        <v>6</v>
      </c>
      <c r="K572" s="25">
        <v>9</v>
      </c>
      <c r="L572" s="27">
        <f t="shared" si="20"/>
        <v>21617.337499999998</v>
      </c>
      <c r="M572" s="28"/>
      <c r="N572" s="28"/>
      <c r="O572" s="28"/>
    </row>
    <row r="573" spans="1:15" x14ac:dyDescent="0.35">
      <c r="A573">
        <v>15</v>
      </c>
      <c r="B573" s="21">
        <v>1922</v>
      </c>
      <c r="C573" s="28" t="s">
        <v>16</v>
      </c>
      <c r="D573" s="21" t="s">
        <v>157</v>
      </c>
      <c r="E573" s="45">
        <v>4</v>
      </c>
      <c r="F573" s="28">
        <v>1960</v>
      </c>
      <c r="G573" s="28">
        <v>1990</v>
      </c>
      <c r="H573" s="24" t="s">
        <v>24</v>
      </c>
      <c r="I573" s="25">
        <v>26437</v>
      </c>
      <c r="J573" s="25">
        <v>18</v>
      </c>
      <c r="K573" s="25">
        <v>6</v>
      </c>
      <c r="L573" s="27">
        <f t="shared" si="20"/>
        <v>26437.925000000003</v>
      </c>
      <c r="M573" s="28"/>
      <c r="N573" s="28"/>
      <c r="O573" s="28"/>
    </row>
    <row r="574" spans="1:15" x14ac:dyDescent="0.35">
      <c r="A574">
        <v>26</v>
      </c>
      <c r="B574" s="21">
        <v>1923</v>
      </c>
      <c r="C574" s="28" t="s">
        <v>16</v>
      </c>
      <c r="D574" s="21" t="s">
        <v>157</v>
      </c>
      <c r="E574" s="45">
        <v>4</v>
      </c>
      <c r="F574" s="28">
        <v>1960</v>
      </c>
      <c r="G574" s="28">
        <v>1990</v>
      </c>
      <c r="H574" s="24" t="s">
        <v>24</v>
      </c>
      <c r="I574" s="25">
        <v>27869</v>
      </c>
      <c r="J574" s="25">
        <v>0</v>
      </c>
      <c r="K574" s="25">
        <v>9</v>
      </c>
      <c r="L574" s="27">
        <f t="shared" si="20"/>
        <v>27869.037499999999</v>
      </c>
      <c r="M574" s="28"/>
      <c r="N574" s="28"/>
      <c r="O574" s="28"/>
    </row>
    <row r="575" spans="1:15" x14ac:dyDescent="0.35">
      <c r="A575">
        <v>37</v>
      </c>
      <c r="B575" s="21">
        <v>1924</v>
      </c>
      <c r="C575" s="28" t="s">
        <v>16</v>
      </c>
      <c r="D575" s="21" t="s">
        <v>157</v>
      </c>
      <c r="E575" s="45">
        <v>4</v>
      </c>
      <c r="F575" s="28">
        <v>1960</v>
      </c>
      <c r="G575" s="28">
        <v>1990</v>
      </c>
      <c r="H575" s="24" t="s">
        <v>24</v>
      </c>
      <c r="I575" s="25">
        <v>26739</v>
      </c>
      <c r="J575" s="25">
        <v>4</v>
      </c>
      <c r="K575" s="25">
        <v>3</v>
      </c>
      <c r="L575" s="27">
        <f t="shared" si="20"/>
        <v>26739.212500000001</v>
      </c>
      <c r="M575" s="28"/>
      <c r="N575" s="28"/>
      <c r="O575" s="28"/>
    </row>
    <row r="576" spans="1:15" x14ac:dyDescent="0.35">
      <c r="A576">
        <v>51</v>
      </c>
      <c r="B576" s="21">
        <v>1925</v>
      </c>
      <c r="C576" s="28" t="s">
        <v>16</v>
      </c>
      <c r="D576" s="21" t="s">
        <v>157</v>
      </c>
      <c r="E576" s="45">
        <v>4</v>
      </c>
      <c r="F576" s="28">
        <v>1960</v>
      </c>
      <c r="G576" s="28">
        <v>1990</v>
      </c>
      <c r="H576" s="24" t="s">
        <v>24</v>
      </c>
      <c r="I576" s="25">
        <v>26061</v>
      </c>
      <c r="J576" s="25">
        <v>6</v>
      </c>
      <c r="K576" s="25">
        <v>4</v>
      </c>
      <c r="L576" s="27">
        <f t="shared" si="20"/>
        <v>26061.316666666666</v>
      </c>
      <c r="M576" s="28"/>
      <c r="N576" s="28"/>
      <c r="O576" s="28"/>
    </row>
    <row r="577" spans="1:15" x14ac:dyDescent="0.35">
      <c r="A577">
        <v>66</v>
      </c>
      <c r="B577" s="21">
        <v>1926</v>
      </c>
      <c r="C577" s="28" t="s">
        <v>16</v>
      </c>
      <c r="D577" s="21" t="s">
        <v>157</v>
      </c>
      <c r="E577" s="45">
        <v>4</v>
      </c>
      <c r="F577" s="28">
        <v>1960</v>
      </c>
      <c r="G577" s="28">
        <v>1990</v>
      </c>
      <c r="H577" s="24" t="s">
        <v>24</v>
      </c>
      <c r="I577" s="25">
        <v>26061</v>
      </c>
      <c r="J577" s="25">
        <v>6</v>
      </c>
      <c r="K577" s="25">
        <v>4</v>
      </c>
      <c r="L577" s="27">
        <f t="shared" si="20"/>
        <v>26061.316666666666</v>
      </c>
      <c r="M577" s="28"/>
      <c r="N577" s="28"/>
      <c r="O577" s="28"/>
    </row>
    <row r="578" spans="1:15" x14ac:dyDescent="0.35">
      <c r="A578">
        <v>81</v>
      </c>
      <c r="B578" s="21">
        <v>1927</v>
      </c>
      <c r="C578" s="28" t="s">
        <v>16</v>
      </c>
      <c r="D578" s="21" t="s">
        <v>157</v>
      </c>
      <c r="E578" s="45">
        <v>4</v>
      </c>
      <c r="F578" s="28">
        <v>1960</v>
      </c>
      <c r="G578" s="28">
        <v>1990</v>
      </c>
      <c r="H578" s="24" t="s">
        <v>24</v>
      </c>
      <c r="I578" s="25">
        <v>25910</v>
      </c>
      <c r="J578" s="25">
        <v>13</v>
      </c>
      <c r="K578" s="25">
        <v>6</v>
      </c>
      <c r="L578" s="27">
        <f t="shared" si="20"/>
        <v>25910.675000000003</v>
      </c>
      <c r="M578" s="28"/>
      <c r="N578" s="28"/>
      <c r="O578" s="28"/>
    </row>
    <row r="579" spans="1:15" x14ac:dyDescent="0.35">
      <c r="A579">
        <v>98</v>
      </c>
      <c r="B579" s="21">
        <v>1928</v>
      </c>
      <c r="C579" s="28" t="s">
        <v>16</v>
      </c>
      <c r="D579" s="21" t="s">
        <v>157</v>
      </c>
      <c r="E579" s="45">
        <v>4</v>
      </c>
      <c r="F579" s="28">
        <v>1960</v>
      </c>
      <c r="G579" s="28">
        <v>1990</v>
      </c>
      <c r="H579" s="24" t="s">
        <v>24</v>
      </c>
      <c r="I579" s="25">
        <v>27266</v>
      </c>
      <c r="J579" s="25">
        <v>9</v>
      </c>
      <c r="K579" s="25">
        <v>4</v>
      </c>
      <c r="L579" s="27">
        <f t="shared" si="20"/>
        <v>27266.466666666667</v>
      </c>
      <c r="M579" s="28"/>
      <c r="N579" s="28"/>
      <c r="O579" s="28"/>
    </row>
    <row r="580" spans="1:15" ht="15" thickBot="1" x14ac:dyDescent="0.4">
      <c r="A580" s="10">
        <v>120</v>
      </c>
      <c r="B580" s="22">
        <v>1929</v>
      </c>
      <c r="C580" s="10" t="s">
        <v>16</v>
      </c>
      <c r="D580" s="22" t="s">
        <v>157</v>
      </c>
      <c r="E580" s="18">
        <v>4</v>
      </c>
      <c r="F580" s="10">
        <v>1960</v>
      </c>
      <c r="G580" s="10">
        <v>1990</v>
      </c>
      <c r="H580" s="26" t="s">
        <v>24</v>
      </c>
      <c r="I580" s="11">
        <v>26061</v>
      </c>
      <c r="J580" s="11">
        <v>6</v>
      </c>
      <c r="K580" s="11">
        <v>4</v>
      </c>
      <c r="L580" s="12">
        <f t="shared" si="20"/>
        <v>26061.316666666666</v>
      </c>
      <c r="M580" s="28"/>
      <c r="N580" s="28"/>
      <c r="O580" s="28"/>
    </row>
    <row r="581" spans="1:15" x14ac:dyDescent="0.35">
      <c r="A581">
        <v>130</v>
      </c>
      <c r="B581" s="21">
        <v>1929</v>
      </c>
      <c r="C581" s="28" t="s">
        <v>27</v>
      </c>
      <c r="D581" s="21" t="s">
        <v>155</v>
      </c>
      <c r="E581" s="45">
        <v>4</v>
      </c>
      <c r="F581" s="28">
        <v>1939</v>
      </c>
      <c r="G581" s="28">
        <v>1959</v>
      </c>
      <c r="H581" s="24" t="s">
        <v>24</v>
      </c>
      <c r="I581" s="25">
        <v>1680</v>
      </c>
      <c r="J581" s="25">
        <v>0</v>
      </c>
      <c r="K581" s="25">
        <v>0</v>
      </c>
      <c r="L581" s="27">
        <f t="shared" si="20"/>
        <v>1680</v>
      </c>
      <c r="M581" s="28"/>
      <c r="N581" s="28"/>
      <c r="O581" s="28"/>
    </row>
    <row r="582" spans="1:15" x14ac:dyDescent="0.35">
      <c r="A582">
        <v>170</v>
      </c>
      <c r="B582" s="21">
        <v>1930</v>
      </c>
      <c r="C582" s="28" t="s">
        <v>27</v>
      </c>
      <c r="D582" s="21" t="s">
        <v>155</v>
      </c>
      <c r="E582" s="45">
        <v>4</v>
      </c>
      <c r="F582" s="28">
        <v>1939</v>
      </c>
      <c r="G582" s="28">
        <v>1959</v>
      </c>
      <c r="H582" s="24" t="s">
        <v>24</v>
      </c>
      <c r="I582" s="25">
        <v>1700</v>
      </c>
      <c r="J582" s="25">
        <v>0</v>
      </c>
      <c r="K582" s="25">
        <v>0</v>
      </c>
      <c r="L582" s="27">
        <f t="shared" si="20"/>
        <v>1700</v>
      </c>
      <c r="M582" s="28"/>
      <c r="N582" s="28"/>
      <c r="O582" s="28"/>
    </row>
    <row r="583" spans="1:15" x14ac:dyDescent="0.35">
      <c r="A583">
        <v>204</v>
      </c>
      <c r="B583" s="21">
        <v>1931</v>
      </c>
      <c r="C583" s="28" t="s">
        <v>27</v>
      </c>
      <c r="D583" s="21" t="s">
        <v>155</v>
      </c>
      <c r="E583" s="45">
        <v>4</v>
      </c>
      <c r="F583" s="28">
        <v>1939</v>
      </c>
      <c r="G583" s="28">
        <v>1959</v>
      </c>
      <c r="H583" s="24" t="s">
        <v>24</v>
      </c>
      <c r="I583" s="25">
        <v>1840</v>
      </c>
      <c r="J583" s="25">
        <v>0</v>
      </c>
      <c r="K583" s="25">
        <v>0</v>
      </c>
      <c r="L583" s="27">
        <f t="shared" si="20"/>
        <v>1840</v>
      </c>
      <c r="M583" s="28"/>
      <c r="N583" s="28"/>
      <c r="O583" s="28"/>
    </row>
    <row r="584" spans="1:15" x14ac:dyDescent="0.35">
      <c r="A584">
        <v>230</v>
      </c>
      <c r="B584" s="21">
        <v>1932</v>
      </c>
      <c r="C584" s="28" t="s">
        <v>27</v>
      </c>
      <c r="D584" s="21" t="s">
        <v>155</v>
      </c>
      <c r="E584" s="45">
        <v>4</v>
      </c>
      <c r="F584" s="28">
        <v>1939</v>
      </c>
      <c r="G584" s="28">
        <v>1959</v>
      </c>
      <c r="H584" s="24" t="s">
        <v>24</v>
      </c>
      <c r="I584" s="25">
        <v>1900</v>
      </c>
      <c r="J584" s="25">
        <v>0</v>
      </c>
      <c r="K584" s="25">
        <v>0</v>
      </c>
      <c r="L584" s="27">
        <f t="shared" si="20"/>
        <v>1900</v>
      </c>
      <c r="M584" s="28"/>
      <c r="N584" s="28"/>
      <c r="O584" s="28"/>
    </row>
    <row r="585" spans="1:15" x14ac:dyDescent="0.35">
      <c r="A585">
        <v>253</v>
      </c>
      <c r="B585" s="21">
        <v>1933</v>
      </c>
      <c r="C585" s="28" t="s">
        <v>27</v>
      </c>
      <c r="D585" s="21" t="s">
        <v>155</v>
      </c>
      <c r="E585" s="45">
        <v>4</v>
      </c>
      <c r="F585" s="28">
        <v>1939</v>
      </c>
      <c r="G585" s="28">
        <v>1959</v>
      </c>
      <c r="H585" s="24" t="s">
        <v>24</v>
      </c>
      <c r="I585" s="25">
        <v>2020</v>
      </c>
      <c r="J585" s="25">
        <v>0</v>
      </c>
      <c r="K585" s="25">
        <v>0</v>
      </c>
      <c r="L585" s="27">
        <f t="shared" si="20"/>
        <v>2020</v>
      </c>
      <c r="M585" s="28"/>
      <c r="N585" s="28"/>
      <c r="O585" s="28"/>
    </row>
    <row r="586" spans="1:15" x14ac:dyDescent="0.35">
      <c r="A586">
        <v>301</v>
      </c>
      <c r="B586" s="21">
        <v>1934</v>
      </c>
      <c r="C586" s="21" t="s">
        <v>27</v>
      </c>
      <c r="D586" s="21" t="s">
        <v>155</v>
      </c>
      <c r="E586" s="45">
        <v>4</v>
      </c>
      <c r="F586" s="21">
        <v>1939</v>
      </c>
      <c r="G586" s="21">
        <v>1959</v>
      </c>
      <c r="H586" s="24" t="s">
        <v>24</v>
      </c>
      <c r="I586" s="25">
        <v>2060</v>
      </c>
      <c r="J586" s="25">
        <v>0</v>
      </c>
      <c r="K586" s="25">
        <v>0</v>
      </c>
      <c r="L586" s="27">
        <f t="shared" si="20"/>
        <v>2060</v>
      </c>
      <c r="M586" s="28"/>
      <c r="N586" s="28"/>
      <c r="O586" s="28"/>
    </row>
    <row r="587" spans="1:15" x14ac:dyDescent="0.35">
      <c r="A587">
        <v>329</v>
      </c>
      <c r="B587" s="21">
        <v>1935</v>
      </c>
      <c r="C587" s="21" t="s">
        <v>27</v>
      </c>
      <c r="D587" s="21" t="s">
        <v>155</v>
      </c>
      <c r="E587" s="45">
        <v>4</v>
      </c>
      <c r="F587" s="21">
        <v>1939</v>
      </c>
      <c r="G587" s="21">
        <v>1959</v>
      </c>
      <c r="H587" s="24" t="s">
        <v>24</v>
      </c>
      <c r="I587" s="25">
        <v>2060</v>
      </c>
      <c r="J587" s="25">
        <v>0</v>
      </c>
      <c r="K587" s="25">
        <v>0</v>
      </c>
      <c r="L587" s="27">
        <f t="shared" si="20"/>
        <v>2060</v>
      </c>
      <c r="M587" s="28"/>
      <c r="N587" s="28"/>
      <c r="O587" s="28"/>
    </row>
    <row r="588" spans="1:15" x14ac:dyDescent="0.35">
      <c r="A588">
        <v>355</v>
      </c>
      <c r="B588" s="21">
        <v>1936</v>
      </c>
      <c r="C588" s="28" t="s">
        <v>27</v>
      </c>
      <c r="D588" s="21" t="s">
        <v>155</v>
      </c>
      <c r="E588" s="45">
        <v>4</v>
      </c>
      <c r="F588" s="21">
        <v>1939</v>
      </c>
      <c r="G588" s="28">
        <v>1959</v>
      </c>
      <c r="H588" s="24" t="s">
        <v>24</v>
      </c>
      <c r="I588" s="25">
        <v>2060</v>
      </c>
      <c r="J588" s="25">
        <v>0</v>
      </c>
      <c r="K588" s="25">
        <v>0</v>
      </c>
      <c r="L588" s="27">
        <f t="shared" si="20"/>
        <v>2060</v>
      </c>
      <c r="M588" s="28"/>
      <c r="N588" s="28"/>
      <c r="O588" s="28"/>
    </row>
    <row r="589" spans="1:15" x14ac:dyDescent="0.35">
      <c r="A589">
        <v>384</v>
      </c>
      <c r="B589" s="21">
        <v>1937</v>
      </c>
      <c r="C589" s="28" t="s">
        <v>27</v>
      </c>
      <c r="D589" s="21" t="s">
        <v>155</v>
      </c>
      <c r="E589" s="45">
        <v>4</v>
      </c>
      <c r="F589" s="21">
        <v>1939</v>
      </c>
      <c r="G589" s="28">
        <v>1959</v>
      </c>
      <c r="H589" s="24" t="s">
        <v>24</v>
      </c>
      <c r="I589" s="25">
        <v>2020</v>
      </c>
      <c r="J589" s="25">
        <v>0</v>
      </c>
      <c r="K589" s="25">
        <v>0</v>
      </c>
      <c r="L589" s="27">
        <f t="shared" si="20"/>
        <v>2020</v>
      </c>
      <c r="M589" s="28"/>
      <c r="N589" s="28"/>
      <c r="O589" s="28"/>
    </row>
    <row r="590" spans="1:15" ht="15" thickBot="1" x14ac:dyDescent="0.4">
      <c r="A590" s="10">
        <v>416</v>
      </c>
      <c r="B590" s="22">
        <v>1938</v>
      </c>
      <c r="C590" s="10" t="s">
        <v>27</v>
      </c>
      <c r="D590" s="22" t="s">
        <v>155</v>
      </c>
      <c r="E590" s="18">
        <v>4</v>
      </c>
      <c r="F590" s="22">
        <v>1939</v>
      </c>
      <c r="G590" s="10">
        <v>1959</v>
      </c>
      <c r="H590" s="26" t="s">
        <v>24</v>
      </c>
      <c r="I590" s="11">
        <v>2020</v>
      </c>
      <c r="J590" s="11">
        <v>0</v>
      </c>
      <c r="K590" s="11">
        <v>0</v>
      </c>
      <c r="L590" s="12">
        <f t="shared" si="20"/>
        <v>2020</v>
      </c>
      <c r="M590" s="28"/>
      <c r="N590" s="28"/>
      <c r="O590" s="28"/>
    </row>
    <row r="591" spans="1:15" x14ac:dyDescent="0.35">
      <c r="A591">
        <v>9</v>
      </c>
      <c r="B591" s="28">
        <v>1921</v>
      </c>
      <c r="C591" s="28" t="s">
        <v>18</v>
      </c>
      <c r="D591" s="21" t="s">
        <v>155</v>
      </c>
      <c r="E591" s="45">
        <v>4</v>
      </c>
      <c r="F591" s="28">
        <v>1934</v>
      </c>
      <c r="G591" s="28"/>
      <c r="H591" s="46" t="s">
        <v>24</v>
      </c>
      <c r="I591" s="25">
        <v>2510</v>
      </c>
      <c r="J591" s="25">
        <v>12</v>
      </c>
      <c r="K591" s="25">
        <v>2</v>
      </c>
      <c r="L591" s="27">
        <f t="shared" si="20"/>
        <v>2510.6083333333331</v>
      </c>
      <c r="M591" s="28"/>
      <c r="N591" s="28"/>
      <c r="O591" s="28"/>
    </row>
    <row r="592" spans="1:15" x14ac:dyDescent="0.35">
      <c r="A592">
        <v>20</v>
      </c>
      <c r="B592" s="21">
        <v>1922</v>
      </c>
      <c r="C592" s="28" t="s">
        <v>18</v>
      </c>
      <c r="D592" s="21" t="s">
        <v>155</v>
      </c>
      <c r="E592" s="45">
        <v>4</v>
      </c>
      <c r="F592" s="28">
        <v>1934</v>
      </c>
      <c r="G592" s="28"/>
      <c r="H592" s="24" t="s">
        <v>24</v>
      </c>
      <c r="I592" s="25">
        <v>2891</v>
      </c>
      <c r="J592" s="25">
        <v>19</v>
      </c>
      <c r="K592" s="25">
        <v>4</v>
      </c>
      <c r="L592" s="27">
        <f t="shared" si="20"/>
        <v>2891.9666666666667</v>
      </c>
      <c r="M592" s="28"/>
      <c r="N592" s="28"/>
      <c r="O592" s="28"/>
    </row>
    <row r="593" spans="1:15" x14ac:dyDescent="0.35">
      <c r="A593">
        <v>29</v>
      </c>
      <c r="B593" s="21">
        <v>1923</v>
      </c>
      <c r="C593" s="28" t="s">
        <v>18</v>
      </c>
      <c r="D593" s="21" t="s">
        <v>155</v>
      </c>
      <c r="E593" s="45">
        <v>4</v>
      </c>
      <c r="F593" s="28">
        <v>1934</v>
      </c>
      <c r="G593" s="28"/>
      <c r="H593" s="24" t="s">
        <v>24</v>
      </c>
      <c r="I593" s="25">
        <v>2987</v>
      </c>
      <c r="J593" s="25">
        <v>6</v>
      </c>
      <c r="K593" s="25">
        <v>4</v>
      </c>
      <c r="L593" s="27">
        <f t="shared" si="20"/>
        <v>2987.3166666666671</v>
      </c>
      <c r="M593" s="28"/>
      <c r="N593" s="28"/>
      <c r="O593" s="28"/>
    </row>
    <row r="594" spans="1:15" x14ac:dyDescent="0.35">
      <c r="A594">
        <v>40</v>
      </c>
      <c r="B594" s="21">
        <v>1924</v>
      </c>
      <c r="C594" s="28" t="s">
        <v>18</v>
      </c>
      <c r="D594" s="21" t="s">
        <v>155</v>
      </c>
      <c r="E594" s="45">
        <v>4</v>
      </c>
      <c r="F594" s="28">
        <v>1934</v>
      </c>
      <c r="G594" s="28"/>
      <c r="H594" s="24" t="s">
        <v>24</v>
      </c>
      <c r="I594" s="25">
        <v>2955</v>
      </c>
      <c r="J594" s="25">
        <v>10</v>
      </c>
      <c r="K594" s="25">
        <v>7</v>
      </c>
      <c r="L594" s="27">
        <f t="shared" si="20"/>
        <v>2955.5291666666667</v>
      </c>
      <c r="M594" s="28"/>
      <c r="N594" s="28"/>
      <c r="O594" s="28"/>
    </row>
    <row r="595" spans="1:15" x14ac:dyDescent="0.35">
      <c r="A595">
        <v>54</v>
      </c>
      <c r="B595" s="21">
        <v>1925</v>
      </c>
      <c r="C595" s="28" t="s">
        <v>18</v>
      </c>
      <c r="D595" s="21" t="s">
        <v>155</v>
      </c>
      <c r="E595" s="45">
        <v>4</v>
      </c>
      <c r="F595" s="28">
        <v>1934</v>
      </c>
      <c r="G595" s="28"/>
      <c r="H595" s="24" t="s">
        <v>24</v>
      </c>
      <c r="I595" s="25">
        <v>2923</v>
      </c>
      <c r="J595" s="25">
        <v>15</v>
      </c>
      <c r="K595" s="25">
        <v>0</v>
      </c>
      <c r="L595" s="27">
        <f t="shared" si="20"/>
        <v>2923.75</v>
      </c>
      <c r="M595" s="28"/>
      <c r="N595" s="28"/>
      <c r="O595" s="28"/>
    </row>
    <row r="596" spans="1:15" x14ac:dyDescent="0.35">
      <c r="A596">
        <v>69</v>
      </c>
      <c r="B596" s="21">
        <v>1926</v>
      </c>
      <c r="C596" s="28" t="s">
        <v>18</v>
      </c>
      <c r="D596" s="21" t="s">
        <v>155</v>
      </c>
      <c r="E596" s="45">
        <v>4</v>
      </c>
      <c r="F596" s="28">
        <v>1934</v>
      </c>
      <c r="G596" s="28"/>
      <c r="H596" s="24" t="s">
        <v>24</v>
      </c>
      <c r="I596" s="25">
        <v>2955</v>
      </c>
      <c r="J596" s="25">
        <v>10</v>
      </c>
      <c r="K596" s="25">
        <v>7</v>
      </c>
      <c r="L596" s="27">
        <f t="shared" si="20"/>
        <v>2955.5291666666667</v>
      </c>
      <c r="M596" s="28"/>
      <c r="N596" s="28"/>
      <c r="O596" s="28"/>
    </row>
    <row r="597" spans="1:15" x14ac:dyDescent="0.35">
      <c r="A597">
        <v>84</v>
      </c>
      <c r="B597" s="21">
        <v>1927</v>
      </c>
      <c r="C597" s="28" t="s">
        <v>18</v>
      </c>
      <c r="D597" s="21" t="s">
        <v>155</v>
      </c>
      <c r="E597" s="45">
        <v>4</v>
      </c>
      <c r="F597" s="28">
        <v>1934</v>
      </c>
      <c r="G597" s="28"/>
      <c r="H597" s="24" t="s">
        <v>24</v>
      </c>
      <c r="I597" s="25">
        <v>3019</v>
      </c>
      <c r="J597" s="25">
        <v>1</v>
      </c>
      <c r="K597" s="25">
        <v>9</v>
      </c>
      <c r="L597" s="27">
        <f t="shared" si="20"/>
        <v>3019.0875000000001</v>
      </c>
      <c r="M597" s="28"/>
      <c r="N597" s="28"/>
      <c r="O597" s="28"/>
    </row>
    <row r="598" spans="1:15" x14ac:dyDescent="0.35">
      <c r="A598">
        <v>101</v>
      </c>
      <c r="B598" s="21">
        <v>1928</v>
      </c>
      <c r="C598" s="28" t="s">
        <v>18</v>
      </c>
      <c r="D598" s="21" t="s">
        <v>155</v>
      </c>
      <c r="E598" s="45">
        <v>4</v>
      </c>
      <c r="F598" s="28">
        <v>1934</v>
      </c>
      <c r="G598" s="28"/>
      <c r="H598" s="24" t="s">
        <v>24</v>
      </c>
      <c r="I598" s="25">
        <v>3019</v>
      </c>
      <c r="J598" s="25">
        <v>1</v>
      </c>
      <c r="K598" s="25">
        <v>9</v>
      </c>
      <c r="L598" s="27">
        <f t="shared" si="20"/>
        <v>3019.0875000000001</v>
      </c>
      <c r="M598" s="28"/>
      <c r="N598" s="28"/>
      <c r="O598" s="28"/>
    </row>
    <row r="599" spans="1:15" x14ac:dyDescent="0.35">
      <c r="A599">
        <v>134</v>
      </c>
      <c r="B599" s="21">
        <v>1929</v>
      </c>
      <c r="C599" s="28" t="s">
        <v>18</v>
      </c>
      <c r="D599" s="21" t="s">
        <v>155</v>
      </c>
      <c r="E599" s="45">
        <v>4</v>
      </c>
      <c r="F599" s="28">
        <v>1934</v>
      </c>
      <c r="G599" s="28"/>
      <c r="H599" s="24" t="s">
        <v>24</v>
      </c>
      <c r="I599" s="25">
        <v>3019</v>
      </c>
      <c r="J599" s="25">
        <v>1</v>
      </c>
      <c r="K599" s="25">
        <v>9</v>
      </c>
      <c r="L599" s="27">
        <f t="shared" si="20"/>
        <v>3019.0875000000001</v>
      </c>
      <c r="M599" s="28"/>
      <c r="N599" s="28"/>
      <c r="O599" s="28"/>
    </row>
    <row r="600" spans="1:15" ht="15" thickBot="1" x14ac:dyDescent="0.4">
      <c r="A600" s="10">
        <v>174</v>
      </c>
      <c r="B600" s="22">
        <v>1930</v>
      </c>
      <c r="C600" s="10" t="s">
        <v>18</v>
      </c>
      <c r="D600" s="22" t="s">
        <v>155</v>
      </c>
      <c r="E600" s="18">
        <v>4</v>
      </c>
      <c r="F600" s="10">
        <v>1934</v>
      </c>
      <c r="G600" s="10"/>
      <c r="H600" s="26" t="s">
        <v>24</v>
      </c>
      <c r="I600" s="11">
        <v>3050</v>
      </c>
      <c r="J600" s="11">
        <v>17</v>
      </c>
      <c r="K600" s="11">
        <v>4</v>
      </c>
      <c r="L600" s="12">
        <f t="shared" ref="L600:L632" si="21">I600+J600/20+K600/240</f>
        <v>3050.8666666666668</v>
      </c>
      <c r="M600" s="28"/>
      <c r="N600" s="28"/>
      <c r="O600" s="28"/>
    </row>
    <row r="601" spans="1:15" x14ac:dyDescent="0.35">
      <c r="A601">
        <v>135</v>
      </c>
      <c r="B601" s="21">
        <v>1929</v>
      </c>
      <c r="C601" s="28" t="s">
        <v>180</v>
      </c>
      <c r="D601" s="21" t="s">
        <v>155</v>
      </c>
      <c r="E601" s="45">
        <v>4</v>
      </c>
      <c r="F601" s="28">
        <v>1934</v>
      </c>
      <c r="G601" s="28"/>
      <c r="H601" s="24" t="s">
        <v>24</v>
      </c>
      <c r="I601" s="25">
        <v>4750</v>
      </c>
      <c r="J601" s="25">
        <v>0</v>
      </c>
      <c r="K601" s="25">
        <v>0</v>
      </c>
      <c r="L601" s="27">
        <f>I601+J601/20+K601/240</f>
        <v>4750</v>
      </c>
      <c r="M601" s="28"/>
      <c r="N601" s="28"/>
      <c r="O601" s="28"/>
    </row>
    <row r="602" spans="1:15" ht="15" thickBot="1" x14ac:dyDescent="0.4">
      <c r="A602" s="10">
        <v>175</v>
      </c>
      <c r="B602" s="22">
        <v>1930</v>
      </c>
      <c r="C602" s="10" t="s">
        <v>180</v>
      </c>
      <c r="D602" s="22" t="s">
        <v>155</v>
      </c>
      <c r="E602" s="18">
        <v>4</v>
      </c>
      <c r="F602" s="10">
        <v>1934</v>
      </c>
      <c r="G602" s="10"/>
      <c r="H602" s="26" t="s">
        <v>24</v>
      </c>
      <c r="I602" s="11">
        <v>4800</v>
      </c>
      <c r="J602" s="11">
        <v>0</v>
      </c>
      <c r="K602" s="11">
        <v>0</v>
      </c>
      <c r="L602" s="12">
        <f t="shared" si="21"/>
        <v>4800</v>
      </c>
      <c r="M602" s="28"/>
      <c r="N602" s="28"/>
      <c r="O602" s="28"/>
    </row>
    <row r="603" spans="1:15" x14ac:dyDescent="0.35">
      <c r="A603">
        <v>138</v>
      </c>
      <c r="B603" s="21">
        <v>1929</v>
      </c>
      <c r="C603" s="28" t="s">
        <v>34</v>
      </c>
      <c r="D603" s="64" t="s">
        <v>155</v>
      </c>
      <c r="E603" s="45">
        <v>4</v>
      </c>
      <c r="F603" s="28">
        <v>1937</v>
      </c>
      <c r="G603" s="28"/>
      <c r="H603" s="24" t="s">
        <v>24</v>
      </c>
      <c r="I603" s="25">
        <v>2300</v>
      </c>
      <c r="J603" s="25">
        <v>0</v>
      </c>
      <c r="K603" s="25">
        <v>0</v>
      </c>
      <c r="L603" s="27">
        <f t="shared" si="21"/>
        <v>2300</v>
      </c>
      <c r="M603" s="28"/>
      <c r="N603" s="28"/>
      <c r="O603" s="28"/>
    </row>
    <row r="604" spans="1:15" x14ac:dyDescent="0.35">
      <c r="A604">
        <v>178</v>
      </c>
      <c r="B604" s="21">
        <v>1930</v>
      </c>
      <c r="C604" s="28" t="s">
        <v>34</v>
      </c>
      <c r="D604" s="64" t="s">
        <v>155</v>
      </c>
      <c r="E604" s="45">
        <v>4</v>
      </c>
      <c r="F604" s="28">
        <v>1937</v>
      </c>
      <c r="G604" s="28"/>
      <c r="H604" s="24" t="s">
        <v>24</v>
      </c>
      <c r="I604" s="25">
        <v>2375</v>
      </c>
      <c r="J604" s="25">
        <v>0</v>
      </c>
      <c r="K604" s="25">
        <v>0</v>
      </c>
      <c r="L604" s="27">
        <f t="shared" si="21"/>
        <v>2375</v>
      </c>
      <c r="M604" s="28"/>
      <c r="N604" s="28"/>
      <c r="O604" s="28"/>
    </row>
    <row r="605" spans="1:15" x14ac:dyDescent="0.35">
      <c r="A605">
        <v>210</v>
      </c>
      <c r="B605" s="21">
        <v>1931</v>
      </c>
      <c r="C605" s="28" t="s">
        <v>34</v>
      </c>
      <c r="D605" s="64" t="s">
        <v>155</v>
      </c>
      <c r="E605" s="45">
        <v>4</v>
      </c>
      <c r="F605" s="28">
        <v>1937</v>
      </c>
      <c r="G605" s="28"/>
      <c r="H605" s="24" t="s">
        <v>24</v>
      </c>
      <c r="I605" s="25">
        <v>2450</v>
      </c>
      <c r="J605" s="25">
        <v>0</v>
      </c>
      <c r="K605" s="25">
        <v>0</v>
      </c>
      <c r="L605" s="27">
        <f t="shared" si="21"/>
        <v>2450</v>
      </c>
      <c r="M605" s="28"/>
      <c r="N605" s="28"/>
      <c r="O605" s="28"/>
    </row>
    <row r="606" spans="1:15" x14ac:dyDescent="0.35">
      <c r="A606">
        <v>236</v>
      </c>
      <c r="B606" s="21">
        <v>1932</v>
      </c>
      <c r="C606" s="28" t="s">
        <v>34</v>
      </c>
      <c r="D606" s="64" t="s">
        <v>155</v>
      </c>
      <c r="E606" s="45">
        <v>4</v>
      </c>
      <c r="F606" s="28">
        <v>1937</v>
      </c>
      <c r="G606" s="28"/>
      <c r="H606" s="24" t="s">
        <v>24</v>
      </c>
      <c r="I606" s="25">
        <v>2475</v>
      </c>
      <c r="J606" s="25">
        <v>0</v>
      </c>
      <c r="K606" s="25">
        <v>0</v>
      </c>
      <c r="L606" s="27">
        <f t="shared" si="21"/>
        <v>2475</v>
      </c>
      <c r="M606" s="28"/>
      <c r="N606" s="28"/>
      <c r="O606" s="28"/>
    </row>
    <row r="607" spans="1:15" x14ac:dyDescent="0.35">
      <c r="A607">
        <v>259</v>
      </c>
      <c r="B607" s="21">
        <v>1933</v>
      </c>
      <c r="C607" s="28" t="s">
        <v>34</v>
      </c>
      <c r="D607" s="64" t="s">
        <v>155</v>
      </c>
      <c r="E607" s="45">
        <v>4</v>
      </c>
      <c r="F607" s="28">
        <v>1937</v>
      </c>
      <c r="G607" s="28"/>
      <c r="H607" s="24" t="s">
        <v>24</v>
      </c>
      <c r="I607" s="25">
        <v>2550</v>
      </c>
      <c r="J607" s="25">
        <v>0</v>
      </c>
      <c r="K607" s="25">
        <v>0</v>
      </c>
      <c r="L607" s="27">
        <f t="shared" si="21"/>
        <v>2550</v>
      </c>
      <c r="M607" s="28"/>
      <c r="N607" s="28"/>
      <c r="O607" s="28"/>
    </row>
    <row r="608" spans="1:15" x14ac:dyDescent="0.35">
      <c r="A608">
        <v>276</v>
      </c>
      <c r="B608" s="21">
        <v>1934</v>
      </c>
      <c r="C608" s="21" t="s">
        <v>34</v>
      </c>
      <c r="D608" s="64" t="s">
        <v>155</v>
      </c>
      <c r="E608" s="45">
        <v>4</v>
      </c>
      <c r="F608" s="21">
        <v>1937</v>
      </c>
      <c r="G608" s="28"/>
      <c r="H608" s="24" t="s">
        <v>24</v>
      </c>
      <c r="I608" s="25">
        <v>2625</v>
      </c>
      <c r="J608" s="25">
        <v>0</v>
      </c>
      <c r="K608" s="25">
        <v>0</v>
      </c>
      <c r="L608" s="27">
        <f t="shared" si="21"/>
        <v>2625</v>
      </c>
      <c r="M608" s="28"/>
      <c r="N608" s="28"/>
      <c r="O608" s="28"/>
    </row>
    <row r="609" spans="1:15" x14ac:dyDescent="0.35">
      <c r="A609">
        <v>305</v>
      </c>
      <c r="B609" s="21">
        <v>1935</v>
      </c>
      <c r="C609" s="21" t="s">
        <v>34</v>
      </c>
      <c r="D609" s="64" t="s">
        <v>155</v>
      </c>
      <c r="E609" s="45">
        <v>4</v>
      </c>
      <c r="F609" s="21">
        <v>1937</v>
      </c>
      <c r="G609" s="28"/>
      <c r="H609" s="24" t="s">
        <v>24</v>
      </c>
      <c r="I609" s="25">
        <v>2600</v>
      </c>
      <c r="J609" s="25">
        <v>0</v>
      </c>
      <c r="K609" s="25">
        <v>0</v>
      </c>
      <c r="L609" s="27">
        <f t="shared" si="21"/>
        <v>2600</v>
      </c>
      <c r="M609" s="28"/>
      <c r="N609" s="28"/>
      <c r="O609" s="28"/>
    </row>
    <row r="610" spans="1:15" ht="15" thickBot="1" x14ac:dyDescent="0.4">
      <c r="A610" s="10">
        <v>334</v>
      </c>
      <c r="B610" s="22">
        <v>1936</v>
      </c>
      <c r="C610" s="22" t="s">
        <v>34</v>
      </c>
      <c r="D610" s="77" t="s">
        <v>155</v>
      </c>
      <c r="E610" s="18">
        <v>4</v>
      </c>
      <c r="F610" s="22">
        <v>1937</v>
      </c>
      <c r="G610" s="10"/>
      <c r="H610" s="26" t="s">
        <v>24</v>
      </c>
      <c r="I610" s="11">
        <v>2575</v>
      </c>
      <c r="J610" s="11">
        <v>0</v>
      </c>
      <c r="K610" s="11">
        <v>0</v>
      </c>
      <c r="L610" s="12">
        <f t="shared" si="21"/>
        <v>2575</v>
      </c>
      <c r="M610" s="28"/>
      <c r="N610" s="28"/>
      <c r="O610" s="28"/>
    </row>
    <row r="611" spans="1:15" x14ac:dyDescent="0.35">
      <c r="A611">
        <v>47</v>
      </c>
      <c r="B611" s="21">
        <v>1924</v>
      </c>
      <c r="C611" s="28" t="s">
        <v>19</v>
      </c>
      <c r="D611" s="64" t="s">
        <v>155</v>
      </c>
      <c r="E611" s="45">
        <v>4</v>
      </c>
      <c r="F611" s="28">
        <v>1963</v>
      </c>
      <c r="G611" s="28"/>
      <c r="H611" s="24" t="s">
        <v>24</v>
      </c>
      <c r="I611" s="25">
        <v>23803</v>
      </c>
      <c r="J611" s="25">
        <v>4</v>
      </c>
      <c r="K611" s="25">
        <v>0</v>
      </c>
      <c r="L611" s="27">
        <f t="shared" si="21"/>
        <v>23803.200000000001</v>
      </c>
      <c r="M611" s="28"/>
      <c r="N611" s="28"/>
      <c r="O611" s="28"/>
    </row>
    <row r="612" spans="1:15" x14ac:dyDescent="0.35">
      <c r="A612">
        <v>61</v>
      </c>
      <c r="B612" s="21">
        <v>1925</v>
      </c>
      <c r="C612" s="28" t="s">
        <v>19</v>
      </c>
      <c r="D612" s="64" t="s">
        <v>155</v>
      </c>
      <c r="E612" s="45">
        <v>4</v>
      </c>
      <c r="F612" s="28">
        <v>1963</v>
      </c>
      <c r="G612" s="28"/>
      <c r="H612" s="24" t="s">
        <v>24</v>
      </c>
      <c r="I612" s="25">
        <v>23529</v>
      </c>
      <c r="J612" s="25">
        <v>12</v>
      </c>
      <c r="K612" s="25">
        <v>0</v>
      </c>
      <c r="L612" s="27">
        <f t="shared" si="21"/>
        <v>23529.599999999999</v>
      </c>
      <c r="M612" s="28"/>
      <c r="N612" s="28"/>
      <c r="O612" s="28"/>
    </row>
    <row r="613" spans="1:15" x14ac:dyDescent="0.35">
      <c r="A613">
        <v>76</v>
      </c>
      <c r="B613" s="21">
        <v>1926</v>
      </c>
      <c r="C613" s="28" t="s">
        <v>19</v>
      </c>
      <c r="D613" s="64" t="s">
        <v>155</v>
      </c>
      <c r="E613" s="45">
        <v>4</v>
      </c>
      <c r="F613" s="28">
        <v>1963</v>
      </c>
      <c r="G613" s="28"/>
      <c r="H613" s="24" t="s">
        <v>24</v>
      </c>
      <c r="I613" s="25">
        <v>23803</v>
      </c>
      <c r="J613" s="25">
        <v>4</v>
      </c>
      <c r="K613" s="25">
        <v>0</v>
      </c>
      <c r="L613" s="27">
        <f t="shared" si="21"/>
        <v>23803.200000000001</v>
      </c>
      <c r="M613" s="28"/>
      <c r="N613" s="28"/>
      <c r="O613" s="28"/>
    </row>
    <row r="614" spans="1:15" x14ac:dyDescent="0.35">
      <c r="A614">
        <v>91</v>
      </c>
      <c r="B614" s="21">
        <v>1927</v>
      </c>
      <c r="C614" s="28" t="s">
        <v>19</v>
      </c>
      <c r="D614" s="64" t="s">
        <v>155</v>
      </c>
      <c r="E614" s="45">
        <v>4</v>
      </c>
      <c r="F614" s="28">
        <v>1963</v>
      </c>
      <c r="G614" s="28"/>
      <c r="H614" s="24" t="s">
        <v>24</v>
      </c>
      <c r="I614" s="25">
        <v>23256</v>
      </c>
      <c r="J614" s="25">
        <v>0</v>
      </c>
      <c r="K614" s="25">
        <v>0</v>
      </c>
      <c r="L614" s="27">
        <f t="shared" si="21"/>
        <v>23256</v>
      </c>
      <c r="M614" s="28"/>
      <c r="N614" s="28"/>
      <c r="O614" s="28"/>
    </row>
    <row r="615" spans="1:15" x14ac:dyDescent="0.35">
      <c r="A615">
        <v>108</v>
      </c>
      <c r="B615" s="21">
        <v>1928</v>
      </c>
      <c r="C615" s="28" t="s">
        <v>19</v>
      </c>
      <c r="D615" s="64" t="s">
        <v>155</v>
      </c>
      <c r="E615" s="45">
        <v>4</v>
      </c>
      <c r="F615" s="28">
        <v>1963</v>
      </c>
      <c r="G615" s="28"/>
      <c r="H615" s="24" t="s">
        <v>24</v>
      </c>
      <c r="I615" s="25">
        <v>32876</v>
      </c>
      <c r="J615" s="25">
        <v>16</v>
      </c>
      <c r="K615" s="25">
        <v>0</v>
      </c>
      <c r="L615" s="27">
        <f t="shared" si="21"/>
        <v>32876.800000000003</v>
      </c>
      <c r="M615" s="28"/>
      <c r="N615" s="28"/>
      <c r="O615" s="28"/>
    </row>
    <row r="616" spans="1:15" x14ac:dyDescent="0.35">
      <c r="A616">
        <v>148</v>
      </c>
      <c r="B616" s="21">
        <v>1929</v>
      </c>
      <c r="C616" s="28" t="s">
        <v>19</v>
      </c>
      <c r="D616" s="64" t="s">
        <v>155</v>
      </c>
      <c r="E616" s="45">
        <v>4</v>
      </c>
      <c r="F616" s="28">
        <v>1963</v>
      </c>
      <c r="G616" s="28"/>
      <c r="H616" s="24" t="s">
        <v>24</v>
      </c>
      <c r="I616" s="25">
        <v>39831</v>
      </c>
      <c r="J616" s="25">
        <v>0</v>
      </c>
      <c r="K616" s="25">
        <v>0</v>
      </c>
      <c r="L616" s="27">
        <f t="shared" si="21"/>
        <v>39831</v>
      </c>
      <c r="M616" s="28"/>
      <c r="N616" s="28"/>
      <c r="O616" s="28"/>
    </row>
    <row r="617" spans="1:15" ht="15" thickBot="1" x14ac:dyDescent="0.4">
      <c r="A617" s="10">
        <v>188</v>
      </c>
      <c r="B617" s="22">
        <v>1930</v>
      </c>
      <c r="C617" s="10" t="s">
        <v>19</v>
      </c>
      <c r="D617" s="77" t="s">
        <v>155</v>
      </c>
      <c r="E617" s="18">
        <v>4</v>
      </c>
      <c r="F617" s="10">
        <v>1963</v>
      </c>
      <c r="G617" s="10"/>
      <c r="H617" s="26" t="s">
        <v>24</v>
      </c>
      <c r="I617" s="11">
        <v>40768</v>
      </c>
      <c r="J617" s="11">
        <v>4</v>
      </c>
      <c r="K617" s="11">
        <v>0</v>
      </c>
      <c r="L617" s="12">
        <f t="shared" si="21"/>
        <v>40768.199999999997</v>
      </c>
      <c r="M617" s="28"/>
      <c r="N617" s="28"/>
      <c r="O617" s="28"/>
    </row>
    <row r="618" spans="1:15" x14ac:dyDescent="0.35">
      <c r="A618">
        <v>2</v>
      </c>
      <c r="B618" s="28">
        <v>1921</v>
      </c>
      <c r="C618" s="28" t="s">
        <v>14</v>
      </c>
      <c r="D618" s="64" t="s">
        <v>155</v>
      </c>
      <c r="E618" s="45">
        <v>4</v>
      </c>
      <c r="F618" s="28">
        <v>1940</v>
      </c>
      <c r="G618" s="28">
        <v>1950</v>
      </c>
      <c r="H618" s="46" t="s">
        <v>24</v>
      </c>
      <c r="I618" s="25">
        <v>10568</v>
      </c>
      <c r="J618" s="25">
        <v>15</v>
      </c>
      <c r="K618" s="25">
        <v>0</v>
      </c>
      <c r="L618" s="27">
        <f t="shared" si="21"/>
        <v>10568.75</v>
      </c>
      <c r="M618" s="28"/>
      <c r="N618" s="28"/>
      <c r="O618" s="28"/>
    </row>
    <row r="619" spans="1:15" x14ac:dyDescent="0.35">
      <c r="A619">
        <v>13</v>
      </c>
      <c r="B619" s="21">
        <v>1922</v>
      </c>
      <c r="C619" s="28" t="s">
        <v>14</v>
      </c>
      <c r="D619" s="64" t="s">
        <v>155</v>
      </c>
      <c r="E619" s="45">
        <v>4</v>
      </c>
      <c r="F619" s="28">
        <v>1940</v>
      </c>
      <c r="G619" s="28">
        <v>1950</v>
      </c>
      <c r="H619" s="24" t="s">
        <v>24</v>
      </c>
      <c r="I619" s="25">
        <v>12682</v>
      </c>
      <c r="J619" s="25">
        <v>10</v>
      </c>
      <c r="K619" s="25">
        <v>0</v>
      </c>
      <c r="L619" s="27">
        <f t="shared" si="21"/>
        <v>12682.5</v>
      </c>
      <c r="M619" s="28"/>
      <c r="N619" s="28"/>
      <c r="O619" s="28"/>
    </row>
    <row r="620" spans="1:15" x14ac:dyDescent="0.35">
      <c r="A620">
        <v>24</v>
      </c>
      <c r="B620" s="21">
        <v>1923</v>
      </c>
      <c r="C620" s="28" t="s">
        <v>14</v>
      </c>
      <c r="D620" s="64" t="s">
        <v>155</v>
      </c>
      <c r="E620" s="45">
        <v>4</v>
      </c>
      <c r="F620" s="28">
        <v>1940</v>
      </c>
      <c r="G620" s="28">
        <v>1950</v>
      </c>
      <c r="H620" s="24" t="s">
        <v>24</v>
      </c>
      <c r="I620" s="25">
        <v>13286</v>
      </c>
      <c r="J620" s="25">
        <v>8</v>
      </c>
      <c r="K620" s="25">
        <v>7</v>
      </c>
      <c r="L620" s="27">
        <f t="shared" si="21"/>
        <v>13286.429166666667</v>
      </c>
      <c r="M620" s="28"/>
      <c r="N620" s="28"/>
      <c r="O620" s="28"/>
    </row>
    <row r="621" spans="1:15" x14ac:dyDescent="0.35">
      <c r="A621">
        <v>35</v>
      </c>
      <c r="B621" s="21">
        <v>1924</v>
      </c>
      <c r="C621" s="28" t="s">
        <v>14</v>
      </c>
      <c r="D621" s="64" t="s">
        <v>155</v>
      </c>
      <c r="E621" s="45">
        <v>4</v>
      </c>
      <c r="F621" s="28">
        <v>1940</v>
      </c>
      <c r="G621" s="28">
        <v>1950</v>
      </c>
      <c r="H621" s="24" t="s">
        <v>24</v>
      </c>
      <c r="I621" s="25">
        <v>12833</v>
      </c>
      <c r="J621" s="25">
        <v>9</v>
      </c>
      <c r="K621" s="25">
        <v>8</v>
      </c>
      <c r="L621" s="27">
        <f t="shared" si="21"/>
        <v>12833.483333333334</v>
      </c>
      <c r="M621" s="28"/>
      <c r="N621" s="28"/>
      <c r="O621" s="28"/>
    </row>
    <row r="622" spans="1:15" x14ac:dyDescent="0.35">
      <c r="A622">
        <v>49</v>
      </c>
      <c r="B622" s="21">
        <v>1925</v>
      </c>
      <c r="C622" s="28" t="s">
        <v>14</v>
      </c>
      <c r="D622" s="64" t="s">
        <v>155</v>
      </c>
      <c r="E622" s="45">
        <v>4</v>
      </c>
      <c r="F622" s="28">
        <v>1940</v>
      </c>
      <c r="G622" s="28">
        <v>1950</v>
      </c>
      <c r="H622" s="24" t="s">
        <v>24</v>
      </c>
      <c r="I622" s="25">
        <v>12380</v>
      </c>
      <c r="J622" s="25">
        <v>10</v>
      </c>
      <c r="K622" s="25">
        <v>9</v>
      </c>
      <c r="L622" s="27">
        <f t="shared" si="21"/>
        <v>12380.5375</v>
      </c>
      <c r="M622" s="28"/>
      <c r="N622" s="28"/>
      <c r="O622" s="28"/>
    </row>
    <row r="623" spans="1:15" x14ac:dyDescent="0.35">
      <c r="A623">
        <v>64</v>
      </c>
      <c r="B623" s="21">
        <v>1926</v>
      </c>
      <c r="C623" s="28" t="s">
        <v>14</v>
      </c>
      <c r="D623" s="64" t="s">
        <v>155</v>
      </c>
      <c r="E623" s="45">
        <v>4</v>
      </c>
      <c r="F623" s="28">
        <v>1940</v>
      </c>
      <c r="G623" s="28">
        <v>1950</v>
      </c>
      <c r="H623" s="24" t="s">
        <v>24</v>
      </c>
      <c r="I623" s="25">
        <v>12229</v>
      </c>
      <c r="J623" s="25">
        <v>11</v>
      </c>
      <c r="K623" s="25">
        <v>1</v>
      </c>
      <c r="L623" s="27">
        <f t="shared" si="21"/>
        <v>12229.554166666667</v>
      </c>
      <c r="M623" s="28"/>
      <c r="N623" s="28"/>
      <c r="O623" s="28"/>
    </row>
    <row r="624" spans="1:15" x14ac:dyDescent="0.35">
      <c r="A624">
        <v>79</v>
      </c>
      <c r="B624" s="21">
        <v>1927</v>
      </c>
      <c r="C624" s="28" t="s">
        <v>14</v>
      </c>
      <c r="D624" s="64" t="s">
        <v>155</v>
      </c>
      <c r="E624" s="45">
        <v>4</v>
      </c>
      <c r="F624" s="28">
        <v>1940</v>
      </c>
      <c r="G624" s="28">
        <v>1950</v>
      </c>
      <c r="H624" s="24" t="s">
        <v>24</v>
      </c>
      <c r="I624" s="25">
        <v>12380</v>
      </c>
      <c r="J624" s="25">
        <v>10</v>
      </c>
      <c r="K624" s="25">
        <v>9</v>
      </c>
      <c r="L624" s="27">
        <f t="shared" si="21"/>
        <v>12380.5375</v>
      </c>
      <c r="M624" s="28"/>
      <c r="N624" s="28"/>
      <c r="O624" s="28"/>
    </row>
    <row r="625" spans="1:15" x14ac:dyDescent="0.35">
      <c r="A625">
        <v>96</v>
      </c>
      <c r="B625" s="21">
        <v>1928</v>
      </c>
      <c r="C625" s="28" t="s">
        <v>14</v>
      </c>
      <c r="D625" s="64" t="s">
        <v>155</v>
      </c>
      <c r="E625" s="45">
        <v>4</v>
      </c>
      <c r="F625" s="28">
        <v>1940</v>
      </c>
      <c r="G625" s="28">
        <v>1950</v>
      </c>
      <c r="H625" s="24" t="s">
        <v>24</v>
      </c>
      <c r="I625" s="25">
        <v>12380</v>
      </c>
      <c r="J625" s="25">
        <v>10</v>
      </c>
      <c r="K625" s="25">
        <v>9</v>
      </c>
      <c r="L625" s="27">
        <f t="shared" si="21"/>
        <v>12380.5375</v>
      </c>
      <c r="M625" s="28"/>
      <c r="N625" s="28"/>
      <c r="O625" s="28"/>
    </row>
    <row r="626" spans="1:15" x14ac:dyDescent="0.35">
      <c r="A626">
        <v>150</v>
      </c>
      <c r="B626" s="21">
        <v>1929</v>
      </c>
      <c r="C626" s="28" t="s">
        <v>14</v>
      </c>
      <c r="D626" s="64" t="s">
        <v>155</v>
      </c>
      <c r="E626" s="45">
        <v>4</v>
      </c>
      <c r="F626" s="28">
        <v>1940</v>
      </c>
      <c r="G626" s="28">
        <v>1950</v>
      </c>
      <c r="H626" s="24" t="s">
        <v>24</v>
      </c>
      <c r="I626" s="25">
        <v>12380</v>
      </c>
      <c r="J626" s="25">
        <v>10</v>
      </c>
      <c r="K626" s="25">
        <v>9</v>
      </c>
      <c r="L626" s="27">
        <f t="shared" si="21"/>
        <v>12380.5375</v>
      </c>
      <c r="M626" s="28"/>
      <c r="N626" s="28"/>
      <c r="O626" s="28"/>
    </row>
    <row r="627" spans="1:15" x14ac:dyDescent="0.35">
      <c r="A627">
        <v>190</v>
      </c>
      <c r="B627" s="21">
        <v>1930</v>
      </c>
      <c r="C627" s="28" t="s">
        <v>14</v>
      </c>
      <c r="D627" s="64" t="s">
        <v>155</v>
      </c>
      <c r="E627" s="45">
        <v>4</v>
      </c>
      <c r="F627" s="28">
        <v>1940</v>
      </c>
      <c r="G627" s="28">
        <v>1950</v>
      </c>
      <c r="H627" s="24" t="s">
        <v>24</v>
      </c>
      <c r="I627" s="25">
        <v>11097</v>
      </c>
      <c r="J627" s="25">
        <v>3</v>
      </c>
      <c r="K627" s="25">
        <v>10</v>
      </c>
      <c r="L627" s="27">
        <f t="shared" si="21"/>
        <v>11097.191666666666</v>
      </c>
      <c r="M627" s="28"/>
      <c r="N627" s="28"/>
      <c r="O627" s="28"/>
    </row>
    <row r="628" spans="1:15" x14ac:dyDescent="0.35">
      <c r="A628">
        <v>221</v>
      </c>
      <c r="B628" s="21">
        <v>1931</v>
      </c>
      <c r="C628" s="28" t="s">
        <v>14</v>
      </c>
      <c r="D628" s="64" t="s">
        <v>155</v>
      </c>
      <c r="E628" s="45">
        <v>4</v>
      </c>
      <c r="F628" s="28">
        <v>1940</v>
      </c>
      <c r="G628" s="28">
        <v>1950</v>
      </c>
      <c r="H628" s="24" t="s">
        <v>24</v>
      </c>
      <c r="I628" s="25">
        <v>9058</v>
      </c>
      <c r="J628" s="25">
        <v>18</v>
      </c>
      <c r="K628" s="25">
        <v>7</v>
      </c>
      <c r="L628" s="27">
        <f t="shared" si="21"/>
        <v>9058.9291666666668</v>
      </c>
      <c r="M628" s="28"/>
      <c r="N628" s="28"/>
      <c r="O628" s="28"/>
    </row>
    <row r="629" spans="1:15" x14ac:dyDescent="0.35">
      <c r="A629">
        <v>247</v>
      </c>
      <c r="B629" s="21">
        <v>1932</v>
      </c>
      <c r="C629" s="28" t="s">
        <v>14</v>
      </c>
      <c r="D629" s="64" t="s">
        <v>155</v>
      </c>
      <c r="E629" s="45">
        <v>4</v>
      </c>
      <c r="F629" s="28">
        <v>1940</v>
      </c>
      <c r="G629" s="28">
        <v>1950</v>
      </c>
      <c r="H629" s="24" t="s">
        <v>24</v>
      </c>
      <c r="I629" s="25">
        <v>11399</v>
      </c>
      <c r="J629" s="25">
        <v>3</v>
      </c>
      <c r="K629" s="25">
        <v>1</v>
      </c>
      <c r="L629" s="27">
        <f t="shared" si="21"/>
        <v>11399.154166666667</v>
      </c>
      <c r="M629" s="28"/>
      <c r="N629" s="28"/>
      <c r="O629" s="28"/>
    </row>
    <row r="630" spans="1:15" x14ac:dyDescent="0.35">
      <c r="A630">
        <v>270</v>
      </c>
      <c r="B630" s="21">
        <v>1933</v>
      </c>
      <c r="C630" s="28" t="s">
        <v>14</v>
      </c>
      <c r="D630" s="64" t="s">
        <v>155</v>
      </c>
      <c r="E630" s="45">
        <v>4</v>
      </c>
      <c r="F630" s="28">
        <v>1940</v>
      </c>
      <c r="G630" s="28">
        <v>1950</v>
      </c>
      <c r="H630" s="24" t="s">
        <v>24</v>
      </c>
      <c r="I630" s="25">
        <v>14947</v>
      </c>
      <c r="J630" s="25">
        <v>4</v>
      </c>
      <c r="K630" s="25">
        <v>8</v>
      </c>
      <c r="L630" s="27">
        <f t="shared" si="21"/>
        <v>14947.233333333334</v>
      </c>
      <c r="M630" s="28"/>
      <c r="N630" s="28"/>
      <c r="O630" s="28"/>
    </row>
    <row r="631" spans="1:15" x14ac:dyDescent="0.35">
      <c r="A631">
        <v>299</v>
      </c>
      <c r="B631" s="21">
        <v>1934</v>
      </c>
      <c r="C631" s="21" t="s">
        <v>14</v>
      </c>
      <c r="D631" s="64" t="s">
        <v>155</v>
      </c>
      <c r="E631" s="45">
        <v>4</v>
      </c>
      <c r="F631" s="21">
        <v>1940</v>
      </c>
      <c r="G631" s="21">
        <v>1950</v>
      </c>
      <c r="H631" s="24" t="s">
        <v>24</v>
      </c>
      <c r="I631" s="25">
        <v>15249</v>
      </c>
      <c r="J631" s="25">
        <v>4</v>
      </c>
      <c r="K631" s="25">
        <v>0</v>
      </c>
      <c r="L631" s="27">
        <f t="shared" si="21"/>
        <v>15249.2</v>
      </c>
      <c r="M631" s="28"/>
      <c r="N631" s="28"/>
      <c r="O631" s="28"/>
    </row>
    <row r="632" spans="1:15" x14ac:dyDescent="0.35">
      <c r="A632">
        <v>327</v>
      </c>
      <c r="B632" s="21">
        <v>1935</v>
      </c>
      <c r="C632" s="21" t="s">
        <v>14</v>
      </c>
      <c r="D632" s="64" t="s">
        <v>155</v>
      </c>
      <c r="E632" s="45">
        <v>4</v>
      </c>
      <c r="F632" s="21">
        <v>1940</v>
      </c>
      <c r="G632" s="21">
        <v>1950</v>
      </c>
      <c r="H632" s="24" t="s">
        <v>24</v>
      </c>
      <c r="I632" s="25">
        <v>15400</v>
      </c>
      <c r="J632" s="25">
        <v>3</v>
      </c>
      <c r="K632" s="25">
        <v>7</v>
      </c>
      <c r="L632" s="27">
        <f t="shared" si="21"/>
        <v>15400.179166666667</v>
      </c>
      <c r="M632" s="28"/>
      <c r="N632" s="28"/>
      <c r="O632" s="28"/>
    </row>
    <row r="633" spans="1:15" x14ac:dyDescent="0.35">
      <c r="A633">
        <v>348</v>
      </c>
      <c r="B633" s="21">
        <v>1936</v>
      </c>
      <c r="C633" s="21" t="s">
        <v>14</v>
      </c>
      <c r="D633" s="64" t="s">
        <v>155</v>
      </c>
      <c r="E633" s="45">
        <v>4</v>
      </c>
      <c r="F633" s="21">
        <v>1940</v>
      </c>
      <c r="G633" s="21">
        <v>1950</v>
      </c>
      <c r="H633" s="24" t="s">
        <v>24</v>
      </c>
      <c r="I633" s="25">
        <v>15400</v>
      </c>
      <c r="J633" s="25">
        <v>3</v>
      </c>
      <c r="K633" s="25">
        <v>7</v>
      </c>
      <c r="L633" s="27">
        <f t="shared" ref="L633:L648" si="22">I633+J633/20+K633/240</f>
        <v>15400.179166666667</v>
      </c>
      <c r="M633" s="28"/>
      <c r="N633" s="28"/>
      <c r="O633" s="28"/>
    </row>
    <row r="634" spans="1:15" x14ac:dyDescent="0.35">
      <c r="A634">
        <v>376</v>
      </c>
      <c r="B634" s="21">
        <v>1937</v>
      </c>
      <c r="C634" s="21" t="s">
        <v>14</v>
      </c>
      <c r="D634" s="64" t="s">
        <v>155</v>
      </c>
      <c r="E634" s="45">
        <v>4</v>
      </c>
      <c r="F634" s="21">
        <v>1940</v>
      </c>
      <c r="G634" s="21">
        <v>1950</v>
      </c>
      <c r="H634" s="24" t="s">
        <v>24</v>
      </c>
      <c r="I634" s="25">
        <v>15098</v>
      </c>
      <c r="J634" s="25">
        <v>4</v>
      </c>
      <c r="K634" s="25">
        <v>4</v>
      </c>
      <c r="L634" s="27">
        <f t="shared" si="22"/>
        <v>15098.216666666667</v>
      </c>
      <c r="M634" s="28"/>
      <c r="N634" s="28"/>
      <c r="O634" s="28"/>
    </row>
    <row r="635" spans="1:15" x14ac:dyDescent="0.35">
      <c r="A635">
        <v>409</v>
      </c>
      <c r="B635" s="21">
        <v>1938</v>
      </c>
      <c r="C635" s="21" t="s">
        <v>14</v>
      </c>
      <c r="D635" s="64" t="s">
        <v>155</v>
      </c>
      <c r="E635" s="45">
        <v>4</v>
      </c>
      <c r="F635" s="21">
        <v>1940</v>
      </c>
      <c r="G635" s="21">
        <v>1950</v>
      </c>
      <c r="H635" s="24" t="s">
        <v>24</v>
      </c>
      <c r="I635" s="25">
        <v>15249</v>
      </c>
      <c r="J635" s="25">
        <v>4</v>
      </c>
      <c r="K635" s="25">
        <v>0</v>
      </c>
      <c r="L635" s="27">
        <f t="shared" si="22"/>
        <v>15249.2</v>
      </c>
      <c r="M635" s="28"/>
      <c r="N635" s="28"/>
      <c r="O635" s="28"/>
    </row>
    <row r="636" spans="1:15" x14ac:dyDescent="0.35">
      <c r="A636">
        <v>438</v>
      </c>
      <c r="B636" s="21">
        <v>1939</v>
      </c>
      <c r="C636" s="21" t="s">
        <v>14</v>
      </c>
      <c r="D636" s="64" t="s">
        <v>155</v>
      </c>
      <c r="E636" s="45">
        <v>4</v>
      </c>
      <c r="F636" s="21">
        <v>1940</v>
      </c>
      <c r="G636" s="21">
        <v>1950</v>
      </c>
      <c r="H636" s="24" t="s">
        <v>24</v>
      </c>
      <c r="I636" s="25">
        <v>14569</v>
      </c>
      <c r="J636" s="25">
        <v>15</v>
      </c>
      <c r="K636" s="25">
        <v>7</v>
      </c>
      <c r="L636" s="27">
        <f t="shared" si="22"/>
        <v>14569.779166666667</v>
      </c>
      <c r="M636" s="28"/>
      <c r="N636" s="28"/>
      <c r="O636" s="28"/>
    </row>
    <row r="637" spans="1:15" x14ac:dyDescent="0.35">
      <c r="A637">
        <v>468</v>
      </c>
      <c r="B637" s="21">
        <v>1940</v>
      </c>
      <c r="C637" s="21" t="s">
        <v>14</v>
      </c>
      <c r="D637" s="64" t="s">
        <v>155</v>
      </c>
      <c r="E637" s="45">
        <v>4</v>
      </c>
      <c r="F637" s="28">
        <v>1940</v>
      </c>
      <c r="G637" s="28">
        <v>1950</v>
      </c>
      <c r="H637" s="24" t="s">
        <v>24</v>
      </c>
      <c r="I637" s="25">
        <v>14947</v>
      </c>
      <c r="J637" s="25">
        <v>4</v>
      </c>
      <c r="K637" s="25">
        <v>8</v>
      </c>
      <c r="L637" s="27">
        <f t="shared" si="22"/>
        <v>14947.233333333334</v>
      </c>
      <c r="M637" s="28"/>
      <c r="N637" s="28"/>
      <c r="O637" s="28"/>
    </row>
    <row r="638" spans="1:15" x14ac:dyDescent="0.35">
      <c r="A638">
        <v>500</v>
      </c>
      <c r="B638" s="21">
        <v>1941</v>
      </c>
      <c r="C638" s="21" t="s">
        <v>14</v>
      </c>
      <c r="D638" s="64" t="s">
        <v>155</v>
      </c>
      <c r="E638" s="45">
        <v>4</v>
      </c>
      <c r="F638" s="28">
        <v>1940</v>
      </c>
      <c r="G638" s="28">
        <v>1950</v>
      </c>
      <c r="H638" s="24" t="s">
        <v>24</v>
      </c>
      <c r="I638" s="25">
        <v>15249</v>
      </c>
      <c r="J638" s="25">
        <v>4</v>
      </c>
      <c r="K638" s="25">
        <v>0</v>
      </c>
      <c r="L638" s="27">
        <f t="shared" si="22"/>
        <v>15249.2</v>
      </c>
      <c r="M638" s="28"/>
      <c r="N638" s="28"/>
      <c r="O638" s="28"/>
    </row>
    <row r="639" spans="1:15" x14ac:dyDescent="0.35">
      <c r="A639">
        <v>533</v>
      </c>
      <c r="B639" s="21">
        <v>1942</v>
      </c>
      <c r="C639" s="21" t="s">
        <v>14</v>
      </c>
      <c r="D639" s="64" t="s">
        <v>155</v>
      </c>
      <c r="E639" s="45">
        <v>4</v>
      </c>
      <c r="F639" s="28">
        <v>1940</v>
      </c>
      <c r="G639" s="28">
        <v>1950</v>
      </c>
      <c r="H639" s="24" t="s">
        <v>24</v>
      </c>
      <c r="I639" s="25">
        <v>14871</v>
      </c>
      <c r="J639" s="25">
        <v>14</v>
      </c>
      <c r="K639" s="25">
        <v>10</v>
      </c>
      <c r="L639" s="27">
        <f t="shared" si="22"/>
        <v>14871.741666666667</v>
      </c>
      <c r="M639" s="28"/>
      <c r="N639" s="28"/>
      <c r="O639" s="28"/>
    </row>
    <row r="640" spans="1:15" x14ac:dyDescent="0.35">
      <c r="A640">
        <v>562</v>
      </c>
      <c r="B640" s="21">
        <v>1943</v>
      </c>
      <c r="C640" s="21" t="s">
        <v>14</v>
      </c>
      <c r="D640" s="64" t="s">
        <v>155</v>
      </c>
      <c r="E640" s="45">
        <v>4</v>
      </c>
      <c r="F640" s="28">
        <v>1940</v>
      </c>
      <c r="G640" s="28">
        <v>1950</v>
      </c>
      <c r="H640" s="24" t="s">
        <v>24</v>
      </c>
      <c r="I640" s="25">
        <v>15098</v>
      </c>
      <c r="J640" s="25">
        <v>4</v>
      </c>
      <c r="K640" s="25">
        <v>4</v>
      </c>
      <c r="L640" s="27">
        <f t="shared" si="22"/>
        <v>15098.216666666667</v>
      </c>
      <c r="M640" s="28"/>
      <c r="N640" s="28"/>
      <c r="O640" s="28"/>
    </row>
    <row r="641" spans="1:15" x14ac:dyDescent="0.35">
      <c r="A641">
        <v>589</v>
      </c>
      <c r="B641" s="28">
        <v>1944</v>
      </c>
      <c r="C641" s="21" t="s">
        <v>14</v>
      </c>
      <c r="D641" s="64" t="s">
        <v>155</v>
      </c>
      <c r="E641" s="45">
        <v>4</v>
      </c>
      <c r="F641" s="28">
        <v>1940</v>
      </c>
      <c r="G641" s="28">
        <v>1950</v>
      </c>
      <c r="H641" s="24" t="s">
        <v>24</v>
      </c>
      <c r="I641" s="25">
        <v>15400</v>
      </c>
      <c r="J641" s="25">
        <v>3</v>
      </c>
      <c r="K641" s="25">
        <v>8</v>
      </c>
      <c r="L641" s="27">
        <f t="shared" si="22"/>
        <v>15400.183333333332</v>
      </c>
      <c r="M641" s="28"/>
      <c r="N641" s="28"/>
      <c r="O641" s="28"/>
    </row>
    <row r="642" spans="1:15" x14ac:dyDescent="0.35">
      <c r="A642">
        <v>616</v>
      </c>
      <c r="B642" s="21">
        <v>1945</v>
      </c>
      <c r="C642" s="21" t="s">
        <v>14</v>
      </c>
      <c r="D642" s="64" t="s">
        <v>155</v>
      </c>
      <c r="E642" s="45">
        <v>4</v>
      </c>
      <c r="F642" s="28">
        <v>1940</v>
      </c>
      <c r="G642" s="28">
        <v>1950</v>
      </c>
      <c r="H642" s="24" t="s">
        <v>24</v>
      </c>
      <c r="I642" s="25">
        <v>15551</v>
      </c>
      <c r="J642" s="25">
        <v>3</v>
      </c>
      <c r="K642" s="25">
        <v>3</v>
      </c>
      <c r="L642" s="27">
        <f t="shared" si="22"/>
        <v>15551.1625</v>
      </c>
      <c r="M642" s="28"/>
      <c r="N642" s="28"/>
      <c r="O642" s="28"/>
    </row>
    <row r="643" spans="1:15" x14ac:dyDescent="0.35">
      <c r="A643">
        <v>635</v>
      </c>
      <c r="B643" s="21">
        <v>1946</v>
      </c>
      <c r="C643" s="21" t="s">
        <v>14</v>
      </c>
      <c r="D643" s="64" t="s">
        <v>155</v>
      </c>
      <c r="E643" s="45">
        <v>4</v>
      </c>
      <c r="F643" s="28">
        <v>1940</v>
      </c>
      <c r="G643" s="28">
        <v>1950</v>
      </c>
      <c r="H643" s="24" t="s">
        <v>24</v>
      </c>
      <c r="I643" s="25">
        <v>15400</v>
      </c>
      <c r="J643" s="25">
        <v>3</v>
      </c>
      <c r="K643" s="25">
        <v>7</v>
      </c>
      <c r="L643" s="27">
        <f t="shared" si="22"/>
        <v>15400.179166666667</v>
      </c>
      <c r="M643" s="28"/>
      <c r="N643" s="28"/>
      <c r="O643" s="28"/>
    </row>
    <row r="644" spans="1:15" x14ac:dyDescent="0.35">
      <c r="A644">
        <v>656</v>
      </c>
      <c r="B644" s="21">
        <v>1947</v>
      </c>
      <c r="C644" s="21" t="s">
        <v>14</v>
      </c>
      <c r="D644" s="64" t="s">
        <v>155</v>
      </c>
      <c r="E644" s="45">
        <v>4</v>
      </c>
      <c r="F644" s="28">
        <v>1940</v>
      </c>
      <c r="G644" s="28">
        <v>1950</v>
      </c>
      <c r="H644" s="24" t="s">
        <v>24</v>
      </c>
      <c r="I644" s="25">
        <v>15400</v>
      </c>
      <c r="J644" s="25">
        <v>3</v>
      </c>
      <c r="K644" s="25">
        <v>7</v>
      </c>
      <c r="L644" s="27">
        <f t="shared" si="22"/>
        <v>15400.179166666667</v>
      </c>
      <c r="M644" s="28"/>
      <c r="N644" s="28"/>
      <c r="O644" s="28"/>
    </row>
    <row r="645" spans="1:15" ht="15" thickBot="1" x14ac:dyDescent="0.4">
      <c r="A645" s="10">
        <v>677</v>
      </c>
      <c r="B645" s="22">
        <v>1948</v>
      </c>
      <c r="C645" s="22" t="s">
        <v>14</v>
      </c>
      <c r="D645" s="77" t="s">
        <v>155</v>
      </c>
      <c r="E645" s="18">
        <v>4</v>
      </c>
      <c r="F645" s="10">
        <v>1940</v>
      </c>
      <c r="G645" s="10">
        <v>1950</v>
      </c>
      <c r="H645" s="26" t="s">
        <v>24</v>
      </c>
      <c r="I645" s="11">
        <v>15400</v>
      </c>
      <c r="J645" s="11">
        <v>3</v>
      </c>
      <c r="K645" s="11">
        <v>7</v>
      </c>
      <c r="L645" s="12">
        <f t="shared" si="22"/>
        <v>15400.179166666667</v>
      </c>
      <c r="M645" s="28"/>
      <c r="N645" s="28"/>
      <c r="O645" s="28"/>
    </row>
    <row r="646" spans="1:15" x14ac:dyDescent="0.35">
      <c r="A646">
        <v>157</v>
      </c>
      <c r="B646" s="21">
        <v>1929</v>
      </c>
      <c r="C646" s="28" t="s">
        <v>42</v>
      </c>
      <c r="D646" s="65" t="s">
        <v>155</v>
      </c>
      <c r="E646" s="45">
        <v>4</v>
      </c>
      <c r="F646" s="28">
        <v>1935</v>
      </c>
      <c r="G646" s="28">
        <v>1945</v>
      </c>
      <c r="H646" s="24" t="s">
        <v>24</v>
      </c>
      <c r="I646" s="25">
        <v>19928</v>
      </c>
      <c r="J646" s="25">
        <v>0</v>
      </c>
      <c r="K646" s="25">
        <v>0</v>
      </c>
      <c r="L646" s="27">
        <f t="shared" si="22"/>
        <v>19928</v>
      </c>
      <c r="M646" s="28"/>
      <c r="N646" s="28"/>
      <c r="O646" s="28"/>
    </row>
    <row r="647" spans="1:15" x14ac:dyDescent="0.35">
      <c r="A647">
        <v>197</v>
      </c>
      <c r="B647" s="21">
        <v>1930</v>
      </c>
      <c r="C647" s="28" t="s">
        <v>42</v>
      </c>
      <c r="D647" s="65" t="s">
        <v>155</v>
      </c>
      <c r="E647" s="45">
        <v>4</v>
      </c>
      <c r="F647" s="28">
        <v>1935</v>
      </c>
      <c r="G647" s="28">
        <v>1945</v>
      </c>
      <c r="H647" s="24" t="s">
        <v>24</v>
      </c>
      <c r="I647" s="25">
        <v>20140</v>
      </c>
      <c r="J647" s="25">
        <v>0</v>
      </c>
      <c r="K647" s="25">
        <v>0</v>
      </c>
      <c r="L647" s="27">
        <f t="shared" si="22"/>
        <v>20140</v>
      </c>
      <c r="M647" s="28"/>
      <c r="N647" s="28"/>
      <c r="O647" s="28"/>
    </row>
    <row r="648" spans="1:15" ht="15" thickBot="1" x14ac:dyDescent="0.4">
      <c r="A648" s="10">
        <v>226</v>
      </c>
      <c r="B648" s="22">
        <v>1931</v>
      </c>
      <c r="C648" s="10" t="s">
        <v>42</v>
      </c>
      <c r="D648" s="75" t="s">
        <v>155</v>
      </c>
      <c r="E648" s="18">
        <v>4</v>
      </c>
      <c r="F648" s="10">
        <v>1935</v>
      </c>
      <c r="G648" s="10">
        <v>1945</v>
      </c>
      <c r="H648" s="26" t="s">
        <v>24</v>
      </c>
      <c r="I648" s="11">
        <v>20988</v>
      </c>
      <c r="J648" s="11">
        <v>0</v>
      </c>
      <c r="K648" s="11">
        <v>0</v>
      </c>
      <c r="L648" s="12">
        <f t="shared" si="22"/>
        <v>20988</v>
      </c>
      <c r="M648" s="28"/>
      <c r="N648" s="28"/>
      <c r="O648" s="28"/>
    </row>
    <row r="649" spans="1:15" ht="15" thickBot="1" x14ac:dyDescent="0.4">
      <c r="A649" s="10">
        <v>991</v>
      </c>
      <c r="B649" s="22">
        <v>1963</v>
      </c>
      <c r="C649" s="22" t="s">
        <v>79</v>
      </c>
      <c r="D649" s="75" t="s">
        <v>155</v>
      </c>
      <c r="E649" s="40">
        <v>4</v>
      </c>
      <c r="F649" s="22">
        <v>1965</v>
      </c>
      <c r="G649" s="22"/>
      <c r="H649" s="26" t="s">
        <v>24</v>
      </c>
      <c r="I649" s="41">
        <v>3044121</v>
      </c>
      <c r="J649" s="11">
        <v>0</v>
      </c>
      <c r="K649" s="11">
        <v>0</v>
      </c>
      <c r="L649" s="12">
        <f>I649+J649/20+K649/2000</f>
        <v>3044121</v>
      </c>
      <c r="M649" s="28"/>
      <c r="N649" s="28"/>
      <c r="O649" s="28"/>
    </row>
    <row r="650" spans="1:15" x14ac:dyDescent="0.35">
      <c r="A650">
        <v>789</v>
      </c>
      <c r="B650" s="21">
        <v>1953</v>
      </c>
      <c r="C650" s="28" t="s">
        <v>18</v>
      </c>
      <c r="D650" s="21" t="s">
        <v>155</v>
      </c>
      <c r="E650" s="45">
        <v>4.25</v>
      </c>
      <c r="F650" s="28">
        <v>1973</v>
      </c>
      <c r="G650" s="28">
        <v>1978</v>
      </c>
      <c r="H650" s="24" t="s">
        <v>24</v>
      </c>
      <c r="I650" s="25">
        <v>51500</v>
      </c>
      <c r="J650" s="25">
        <v>0</v>
      </c>
      <c r="K650" s="25">
        <v>0</v>
      </c>
      <c r="L650" s="27">
        <f t="shared" ref="L650:L658" si="23">I650+J650/20+K650/240</f>
        <v>51500</v>
      </c>
      <c r="M650" s="28"/>
      <c r="N650" s="28"/>
      <c r="O650" s="28"/>
    </row>
    <row r="651" spans="1:15" x14ac:dyDescent="0.35">
      <c r="A651">
        <v>807</v>
      </c>
      <c r="B651" s="21">
        <v>1954</v>
      </c>
      <c r="C651" s="28" t="s">
        <v>18</v>
      </c>
      <c r="D651" s="21" t="s">
        <v>155</v>
      </c>
      <c r="E651" s="45">
        <v>4.25</v>
      </c>
      <c r="F651" s="28">
        <v>1973</v>
      </c>
      <c r="G651" s="28">
        <v>1978</v>
      </c>
      <c r="H651" s="24" t="s">
        <v>24</v>
      </c>
      <c r="I651" s="25">
        <v>104000</v>
      </c>
      <c r="J651" s="25">
        <v>0</v>
      </c>
      <c r="K651" s="25">
        <v>0</v>
      </c>
      <c r="L651" s="27">
        <f t="shared" si="23"/>
        <v>104000</v>
      </c>
      <c r="M651" s="28"/>
      <c r="N651" s="28"/>
      <c r="O651" s="28"/>
    </row>
    <row r="652" spans="1:15" x14ac:dyDescent="0.35">
      <c r="A652">
        <v>825</v>
      </c>
      <c r="B652" s="21">
        <v>1955</v>
      </c>
      <c r="C652" s="28" t="s">
        <v>18</v>
      </c>
      <c r="D652" s="21" t="s">
        <v>155</v>
      </c>
      <c r="E652" s="45">
        <v>4.25</v>
      </c>
      <c r="F652" s="28">
        <v>1973</v>
      </c>
      <c r="G652" s="28">
        <v>1978</v>
      </c>
      <c r="H652" s="24" t="s">
        <v>24</v>
      </c>
      <c r="I652" s="25">
        <v>98500</v>
      </c>
      <c r="J652" s="25">
        <v>0</v>
      </c>
      <c r="K652" s="25">
        <v>0</v>
      </c>
      <c r="L652" s="27">
        <f t="shared" si="23"/>
        <v>98500</v>
      </c>
      <c r="M652" s="28"/>
      <c r="N652" s="28"/>
      <c r="O652" s="28"/>
    </row>
    <row r="653" spans="1:15" x14ac:dyDescent="0.35">
      <c r="A653">
        <v>842</v>
      </c>
      <c r="B653" s="21">
        <v>1956</v>
      </c>
      <c r="C653" s="28" t="s">
        <v>18</v>
      </c>
      <c r="D653" s="21" t="s">
        <v>155</v>
      </c>
      <c r="E653" s="45">
        <v>4.25</v>
      </c>
      <c r="F653" s="28">
        <v>1973</v>
      </c>
      <c r="G653" s="28">
        <v>1978</v>
      </c>
      <c r="H653" s="24" t="s">
        <v>24</v>
      </c>
      <c r="I653" s="25">
        <v>86500</v>
      </c>
      <c r="J653" s="25">
        <v>0</v>
      </c>
      <c r="K653" s="25">
        <v>0</v>
      </c>
      <c r="L653" s="27">
        <f t="shared" si="23"/>
        <v>86500</v>
      </c>
      <c r="M653" s="28"/>
      <c r="N653" s="28"/>
      <c r="O653" s="28"/>
    </row>
    <row r="654" spans="1:15" x14ac:dyDescent="0.35">
      <c r="A654">
        <v>860</v>
      </c>
      <c r="B654" s="21">
        <v>1957</v>
      </c>
      <c r="C654" s="28" t="s">
        <v>18</v>
      </c>
      <c r="D654" s="21" t="s">
        <v>155</v>
      </c>
      <c r="E654" s="45">
        <v>4.25</v>
      </c>
      <c r="F654" s="28">
        <v>1973</v>
      </c>
      <c r="G654" s="28">
        <v>1978</v>
      </c>
      <c r="H654" s="24" t="s">
        <v>24</v>
      </c>
      <c r="I654" s="25">
        <v>84500</v>
      </c>
      <c r="J654" s="25">
        <v>0</v>
      </c>
      <c r="K654" s="25">
        <v>0</v>
      </c>
      <c r="L654" s="27">
        <f t="shared" si="23"/>
        <v>84500</v>
      </c>
      <c r="M654" s="28"/>
      <c r="N654" s="28"/>
      <c r="O654" s="28"/>
    </row>
    <row r="655" spans="1:15" x14ac:dyDescent="0.35">
      <c r="A655">
        <v>881</v>
      </c>
      <c r="B655" s="21">
        <v>1958</v>
      </c>
      <c r="C655" s="21" t="s">
        <v>18</v>
      </c>
      <c r="D655" s="21" t="s">
        <v>155</v>
      </c>
      <c r="E655" s="38">
        <v>4.25</v>
      </c>
      <c r="F655" s="21">
        <v>1973</v>
      </c>
      <c r="G655" s="21">
        <v>1978</v>
      </c>
      <c r="H655" s="24" t="s">
        <v>24</v>
      </c>
      <c r="I655" s="47">
        <v>79500</v>
      </c>
      <c r="J655" s="25">
        <v>0</v>
      </c>
      <c r="K655" s="25">
        <v>0</v>
      </c>
      <c r="L655" s="27">
        <f t="shared" si="23"/>
        <v>79500</v>
      </c>
      <c r="M655" s="28"/>
      <c r="N655" s="28"/>
      <c r="O655" s="28"/>
    </row>
    <row r="656" spans="1:15" x14ac:dyDescent="0.35">
      <c r="A656">
        <v>902</v>
      </c>
      <c r="B656" s="21">
        <v>1959</v>
      </c>
      <c r="C656" s="21" t="s">
        <v>18</v>
      </c>
      <c r="D656" s="21" t="s">
        <v>155</v>
      </c>
      <c r="E656" s="38">
        <v>4.25</v>
      </c>
      <c r="F656" s="21">
        <v>1973</v>
      </c>
      <c r="G656" s="21">
        <v>1978</v>
      </c>
      <c r="H656" s="24" t="s">
        <v>24</v>
      </c>
      <c r="I656" s="47">
        <v>78500</v>
      </c>
      <c r="J656" s="25">
        <v>0</v>
      </c>
      <c r="K656" s="25">
        <v>0</v>
      </c>
      <c r="L656" s="27">
        <f t="shared" si="23"/>
        <v>78500</v>
      </c>
      <c r="M656" s="28"/>
      <c r="N656" s="28"/>
      <c r="O656" s="28"/>
    </row>
    <row r="657" spans="1:15" x14ac:dyDescent="0.35">
      <c r="A657">
        <v>926</v>
      </c>
      <c r="B657" s="21">
        <v>1960</v>
      </c>
      <c r="C657" s="21" t="s">
        <v>18</v>
      </c>
      <c r="D657" s="21" t="s">
        <v>155</v>
      </c>
      <c r="E657" s="38">
        <v>4.25</v>
      </c>
      <c r="F657" s="21">
        <v>1973</v>
      </c>
      <c r="G657" s="21">
        <v>1978</v>
      </c>
      <c r="H657" s="24" t="s">
        <v>24</v>
      </c>
      <c r="I657" s="47">
        <v>75500</v>
      </c>
      <c r="J657" s="25">
        <v>0</v>
      </c>
      <c r="K657" s="25">
        <v>0</v>
      </c>
      <c r="L657" s="27">
        <f t="shared" si="23"/>
        <v>75500</v>
      </c>
      <c r="M657" s="28"/>
      <c r="N657" s="28"/>
      <c r="O657" s="28"/>
    </row>
    <row r="658" spans="1:15" x14ac:dyDescent="0.35">
      <c r="A658">
        <v>953</v>
      </c>
      <c r="B658" s="21">
        <v>1961</v>
      </c>
      <c r="C658" s="21" t="s">
        <v>18</v>
      </c>
      <c r="D658" s="21" t="s">
        <v>155</v>
      </c>
      <c r="E658" s="38">
        <v>4.25</v>
      </c>
      <c r="F658" s="21">
        <v>1973</v>
      </c>
      <c r="G658" s="21">
        <v>1978</v>
      </c>
      <c r="H658" s="24" t="s">
        <v>24</v>
      </c>
      <c r="I658" s="47">
        <v>74500</v>
      </c>
      <c r="J658" s="25">
        <v>0</v>
      </c>
      <c r="K658" s="25">
        <v>0</v>
      </c>
      <c r="L658" s="27">
        <f t="shared" si="23"/>
        <v>74500</v>
      </c>
      <c r="M658" s="28"/>
      <c r="N658" s="28"/>
      <c r="O658" s="28"/>
    </row>
    <row r="659" spans="1:15" x14ac:dyDescent="0.35">
      <c r="A659">
        <v>977</v>
      </c>
      <c r="B659" s="21">
        <v>1962</v>
      </c>
      <c r="C659" s="28" t="s">
        <v>18</v>
      </c>
      <c r="D659" s="21" t="s">
        <v>155</v>
      </c>
      <c r="E659" s="45">
        <v>4.25</v>
      </c>
      <c r="F659" s="28">
        <v>1973</v>
      </c>
      <c r="G659" s="28">
        <v>1978</v>
      </c>
      <c r="H659" s="24" t="s">
        <v>24</v>
      </c>
      <c r="I659" s="25">
        <v>69500</v>
      </c>
      <c r="J659" s="25">
        <v>0</v>
      </c>
      <c r="K659" s="25">
        <v>0</v>
      </c>
      <c r="L659" s="27">
        <f>I659+J659/20+K659/2000</f>
        <v>69500</v>
      </c>
      <c r="M659" s="28"/>
      <c r="N659" s="28"/>
      <c r="O659" s="28"/>
    </row>
    <row r="660" spans="1:15" ht="15" thickBot="1" x14ac:dyDescent="0.4">
      <c r="A660" s="10">
        <v>1002</v>
      </c>
      <c r="B660" s="22">
        <v>1963</v>
      </c>
      <c r="C660" s="22" t="s">
        <v>18</v>
      </c>
      <c r="D660" s="22" t="s">
        <v>155</v>
      </c>
      <c r="E660" s="40">
        <v>4.25</v>
      </c>
      <c r="F660" s="22">
        <v>1973</v>
      </c>
      <c r="G660" s="22">
        <v>1978</v>
      </c>
      <c r="H660" s="26" t="s">
        <v>24</v>
      </c>
      <c r="I660" s="41">
        <v>74000</v>
      </c>
      <c r="J660" s="11">
        <v>0</v>
      </c>
      <c r="K660" s="11">
        <v>0</v>
      </c>
      <c r="L660" s="12">
        <f>I660+J660/20+K660/2000</f>
        <v>74000</v>
      </c>
      <c r="M660" s="28"/>
      <c r="N660" s="28"/>
      <c r="O660" s="28"/>
    </row>
    <row r="661" spans="1:15" x14ac:dyDescent="0.35">
      <c r="A661">
        <v>912</v>
      </c>
      <c r="B661" s="21">
        <v>1960</v>
      </c>
      <c r="C661" s="21" t="s">
        <v>70</v>
      </c>
      <c r="D661" s="21" t="s">
        <v>157</v>
      </c>
      <c r="E661" s="38">
        <v>4.5</v>
      </c>
      <c r="F661" s="21">
        <v>1962</v>
      </c>
      <c r="G661" s="21"/>
      <c r="H661" s="24" t="s">
        <v>24</v>
      </c>
      <c r="I661" s="47">
        <v>1950000</v>
      </c>
      <c r="J661" s="25">
        <v>0</v>
      </c>
      <c r="K661" s="25">
        <v>0</v>
      </c>
      <c r="L661" s="27">
        <f t="shared" ref="L661:L692" si="24">I661+J661/20+K661/240</f>
        <v>1950000</v>
      </c>
      <c r="M661" s="28"/>
      <c r="N661" s="28"/>
      <c r="O661" s="28"/>
    </row>
    <row r="662" spans="1:15" ht="15" thickBot="1" x14ac:dyDescent="0.4">
      <c r="A662" s="10">
        <v>938</v>
      </c>
      <c r="B662" s="22">
        <v>1961</v>
      </c>
      <c r="C662" s="22" t="s">
        <v>70</v>
      </c>
      <c r="D662" s="22" t="s">
        <v>157</v>
      </c>
      <c r="E662" s="40">
        <v>4.5</v>
      </c>
      <c r="F662" s="22">
        <v>1962</v>
      </c>
      <c r="G662" s="22"/>
      <c r="H662" s="26" t="s">
        <v>24</v>
      </c>
      <c r="I662" s="41">
        <v>2992500</v>
      </c>
      <c r="J662" s="11">
        <v>0</v>
      </c>
      <c r="K662" s="11">
        <v>0</v>
      </c>
      <c r="L662" s="12">
        <f t="shared" si="24"/>
        <v>2992500</v>
      </c>
      <c r="M662" s="28"/>
      <c r="N662" s="28"/>
      <c r="O662" s="28"/>
    </row>
    <row r="663" spans="1:15" x14ac:dyDescent="0.35">
      <c r="A663">
        <v>93</v>
      </c>
      <c r="B663" s="21">
        <v>1927</v>
      </c>
      <c r="C663" s="28" t="s">
        <v>29</v>
      </c>
      <c r="D663" s="21" t="s">
        <v>157</v>
      </c>
      <c r="E663" s="45">
        <v>4.5</v>
      </c>
      <c r="F663" s="28">
        <v>1940</v>
      </c>
      <c r="G663" s="28">
        <v>1944</v>
      </c>
      <c r="H663" s="24" t="s">
        <v>24</v>
      </c>
      <c r="I663" s="25">
        <v>31680</v>
      </c>
      <c r="J663" s="25">
        <v>0</v>
      </c>
      <c r="K663" s="25">
        <v>0</v>
      </c>
      <c r="L663" s="27">
        <f t="shared" si="24"/>
        <v>31680</v>
      </c>
      <c r="M663" s="28"/>
      <c r="N663" s="28"/>
      <c r="O663" s="28"/>
    </row>
    <row r="664" spans="1:15" x14ac:dyDescent="0.35">
      <c r="A664">
        <v>110</v>
      </c>
      <c r="B664" s="21">
        <v>1928</v>
      </c>
      <c r="C664" s="28" t="s">
        <v>29</v>
      </c>
      <c r="D664" s="21" t="s">
        <v>157</v>
      </c>
      <c r="E664" s="45">
        <v>4.5</v>
      </c>
      <c r="F664" s="28">
        <v>1940</v>
      </c>
      <c r="G664" s="28">
        <v>1944</v>
      </c>
      <c r="H664" s="24" t="s">
        <v>24</v>
      </c>
      <c r="I664" s="25">
        <v>32505</v>
      </c>
      <c r="J664" s="25">
        <v>0</v>
      </c>
      <c r="K664" s="25">
        <v>0</v>
      </c>
      <c r="L664" s="27">
        <f t="shared" si="24"/>
        <v>32505</v>
      </c>
      <c r="M664" s="28"/>
      <c r="N664" s="28"/>
      <c r="O664" s="28"/>
    </row>
    <row r="665" spans="1:15" x14ac:dyDescent="0.35">
      <c r="A665">
        <v>119</v>
      </c>
      <c r="B665" s="21">
        <v>1929</v>
      </c>
      <c r="C665" s="28" t="s">
        <v>29</v>
      </c>
      <c r="D665" s="21" t="s">
        <v>157</v>
      </c>
      <c r="E665" s="45">
        <v>4.5</v>
      </c>
      <c r="F665" s="21">
        <v>1940</v>
      </c>
      <c r="G665" s="28">
        <v>1944</v>
      </c>
      <c r="H665" s="24" t="s">
        <v>24</v>
      </c>
      <c r="I665" s="25">
        <v>31185</v>
      </c>
      <c r="J665" s="25">
        <v>0</v>
      </c>
      <c r="K665" s="25">
        <v>0</v>
      </c>
      <c r="L665" s="27">
        <f t="shared" si="24"/>
        <v>31185</v>
      </c>
      <c r="M665" s="28"/>
      <c r="N665" s="28"/>
      <c r="O665" s="28"/>
    </row>
    <row r="666" spans="1:15" x14ac:dyDescent="0.35">
      <c r="A666">
        <v>160</v>
      </c>
      <c r="B666" s="21">
        <v>1930</v>
      </c>
      <c r="C666" s="28" t="s">
        <v>29</v>
      </c>
      <c r="D666" s="21" t="s">
        <v>157</v>
      </c>
      <c r="E666" s="45">
        <v>4.5</v>
      </c>
      <c r="F666" s="21">
        <v>1940</v>
      </c>
      <c r="G666" s="28">
        <v>1944</v>
      </c>
      <c r="H666" s="24" t="s">
        <v>24</v>
      </c>
      <c r="I666" s="25">
        <v>32587</v>
      </c>
      <c r="J666" s="25">
        <v>10</v>
      </c>
      <c r="K666" s="25">
        <v>0</v>
      </c>
      <c r="L666" s="27">
        <f t="shared" si="24"/>
        <v>32587.5</v>
      </c>
      <c r="M666" s="28"/>
      <c r="N666" s="28"/>
      <c r="O666" s="28"/>
    </row>
    <row r="667" spans="1:15" x14ac:dyDescent="0.35">
      <c r="A667">
        <v>199</v>
      </c>
      <c r="B667" s="21">
        <v>1931</v>
      </c>
      <c r="C667" s="28" t="s">
        <v>29</v>
      </c>
      <c r="D667" s="21" t="s">
        <v>157</v>
      </c>
      <c r="E667" s="45">
        <v>4.5</v>
      </c>
      <c r="F667" s="21">
        <v>1940</v>
      </c>
      <c r="G667" s="28">
        <v>1944</v>
      </c>
      <c r="H667" s="24" t="s">
        <v>24</v>
      </c>
      <c r="I667" s="25">
        <v>33990</v>
      </c>
      <c r="J667" s="25">
        <v>0</v>
      </c>
      <c r="K667" s="25">
        <v>0</v>
      </c>
      <c r="L667" s="27">
        <f t="shared" si="24"/>
        <v>33990</v>
      </c>
      <c r="M667" s="28"/>
      <c r="N667" s="28"/>
      <c r="O667" s="28"/>
    </row>
    <row r="668" spans="1:15" x14ac:dyDescent="0.35">
      <c r="A668">
        <v>310</v>
      </c>
      <c r="B668" s="21">
        <v>1935</v>
      </c>
      <c r="C668" s="21" t="s">
        <v>29</v>
      </c>
      <c r="D668" s="21" t="s">
        <v>157</v>
      </c>
      <c r="E668" s="45">
        <v>4.5</v>
      </c>
      <c r="F668" s="21">
        <v>1940</v>
      </c>
      <c r="G668" s="28">
        <v>1944</v>
      </c>
      <c r="H668" s="24" t="s">
        <v>24</v>
      </c>
      <c r="I668" s="25">
        <v>73920</v>
      </c>
      <c r="J668" s="25">
        <v>0</v>
      </c>
      <c r="K668" s="25">
        <v>0</v>
      </c>
      <c r="L668" s="27">
        <f t="shared" si="24"/>
        <v>73920</v>
      </c>
      <c r="M668" s="28"/>
      <c r="N668" s="28"/>
      <c r="O668" s="28"/>
    </row>
    <row r="669" spans="1:15" x14ac:dyDescent="0.35">
      <c r="A669">
        <v>337</v>
      </c>
      <c r="B669" s="21">
        <v>1936</v>
      </c>
      <c r="C669" s="21" t="s">
        <v>29</v>
      </c>
      <c r="D669" s="21" t="s">
        <v>157</v>
      </c>
      <c r="E669" s="45">
        <v>4.5</v>
      </c>
      <c r="F669" s="21">
        <v>1940</v>
      </c>
      <c r="G669" s="28">
        <v>1944</v>
      </c>
      <c r="H669" s="24" t="s">
        <v>24</v>
      </c>
      <c r="I669" s="25">
        <v>270630</v>
      </c>
      <c r="J669" s="25">
        <v>0</v>
      </c>
      <c r="K669" s="25">
        <v>0</v>
      </c>
      <c r="L669" s="27">
        <f t="shared" si="24"/>
        <v>270630</v>
      </c>
      <c r="M669" s="28"/>
      <c r="N669" s="28"/>
      <c r="O669" s="28"/>
    </row>
    <row r="670" spans="1:15" x14ac:dyDescent="0.35">
      <c r="A670">
        <v>364</v>
      </c>
      <c r="B670" s="21">
        <v>1937</v>
      </c>
      <c r="C670" s="21" t="s">
        <v>29</v>
      </c>
      <c r="D670" s="21" t="s">
        <v>157</v>
      </c>
      <c r="E670" s="45">
        <v>4.5</v>
      </c>
      <c r="F670" s="21">
        <v>1940</v>
      </c>
      <c r="G670" s="28">
        <v>1944</v>
      </c>
      <c r="H670" s="24" t="s">
        <v>24</v>
      </c>
      <c r="I670" s="25">
        <v>578140</v>
      </c>
      <c r="J670" s="25">
        <v>0</v>
      </c>
      <c r="K670" s="25">
        <v>0</v>
      </c>
      <c r="L670" s="27">
        <f t="shared" si="24"/>
        <v>578140</v>
      </c>
      <c r="M670" s="28"/>
      <c r="N670" s="28"/>
      <c r="O670" s="28"/>
    </row>
    <row r="671" spans="1:15" x14ac:dyDescent="0.35">
      <c r="A671">
        <v>393</v>
      </c>
      <c r="B671" s="21">
        <v>1938</v>
      </c>
      <c r="C671" s="21" t="s">
        <v>29</v>
      </c>
      <c r="D671" s="21" t="s">
        <v>157</v>
      </c>
      <c r="E671" s="45">
        <v>4.5</v>
      </c>
      <c r="F671" s="21">
        <v>1940</v>
      </c>
      <c r="G671" s="28">
        <v>1944</v>
      </c>
      <c r="H671" s="24" t="s">
        <v>24</v>
      </c>
      <c r="I671" s="25">
        <v>572660</v>
      </c>
      <c r="J671" s="25">
        <v>0</v>
      </c>
      <c r="K671" s="25">
        <v>0</v>
      </c>
      <c r="L671" s="27">
        <f t="shared" si="24"/>
        <v>572660</v>
      </c>
      <c r="M671" s="28"/>
      <c r="N671" s="28"/>
      <c r="O671" s="28"/>
    </row>
    <row r="672" spans="1:15" x14ac:dyDescent="0.35">
      <c r="A672">
        <v>426</v>
      </c>
      <c r="B672" s="21">
        <v>1939</v>
      </c>
      <c r="C672" s="21" t="s">
        <v>29</v>
      </c>
      <c r="D672" s="21" t="s">
        <v>157</v>
      </c>
      <c r="E672" s="45">
        <v>4.5</v>
      </c>
      <c r="F672" s="21">
        <v>1940</v>
      </c>
      <c r="G672" s="28">
        <v>1944</v>
      </c>
      <c r="H672" s="24" t="s">
        <v>24</v>
      </c>
      <c r="I672" s="25">
        <v>354960</v>
      </c>
      <c r="J672" s="25">
        <v>0</v>
      </c>
      <c r="K672" s="25">
        <v>0</v>
      </c>
      <c r="L672" s="27">
        <f t="shared" si="24"/>
        <v>354960</v>
      </c>
      <c r="M672" s="28"/>
      <c r="N672" s="28"/>
      <c r="O672" s="28"/>
    </row>
    <row r="673" spans="1:15" ht="15" thickBot="1" x14ac:dyDescent="0.4">
      <c r="A673" s="10">
        <v>457</v>
      </c>
      <c r="B673" s="22">
        <v>1940</v>
      </c>
      <c r="C673" s="22" t="s">
        <v>59</v>
      </c>
      <c r="D673" s="22" t="s">
        <v>157</v>
      </c>
      <c r="E673" s="18">
        <v>4.5</v>
      </c>
      <c r="F673" s="22">
        <v>1940</v>
      </c>
      <c r="G673" s="10">
        <v>1944</v>
      </c>
      <c r="H673" s="26" t="s">
        <v>24</v>
      </c>
      <c r="I673" s="41">
        <v>47940</v>
      </c>
      <c r="J673" s="11">
        <v>0</v>
      </c>
      <c r="K673" s="11">
        <v>0</v>
      </c>
      <c r="L673" s="12">
        <f t="shared" si="24"/>
        <v>47940</v>
      </c>
      <c r="M673" s="28"/>
      <c r="N673" s="28"/>
      <c r="O673" s="28"/>
    </row>
    <row r="674" spans="1:15" x14ac:dyDescent="0.35">
      <c r="A674">
        <v>132</v>
      </c>
      <c r="B674" s="21">
        <v>1929</v>
      </c>
      <c r="C674" s="28" t="s">
        <v>27</v>
      </c>
      <c r="D674" s="21" t="s">
        <v>155</v>
      </c>
      <c r="E674" s="45">
        <v>4.5</v>
      </c>
      <c r="F674" s="28">
        <v>1956</v>
      </c>
      <c r="G674" s="28"/>
      <c r="H674" s="24" t="s">
        <v>24</v>
      </c>
      <c r="I674" s="25">
        <v>950</v>
      </c>
      <c r="J674" s="25">
        <v>0</v>
      </c>
      <c r="K674" s="25">
        <v>0</v>
      </c>
      <c r="L674" s="27">
        <f t="shared" si="24"/>
        <v>950</v>
      </c>
      <c r="M674" s="28"/>
      <c r="N674" s="28"/>
      <c r="O674" s="28"/>
    </row>
    <row r="675" spans="1:15" x14ac:dyDescent="0.35">
      <c r="A675">
        <v>172</v>
      </c>
      <c r="B675" s="21">
        <v>1930</v>
      </c>
      <c r="C675" s="28" t="s">
        <v>27</v>
      </c>
      <c r="D675" s="21" t="s">
        <v>155</v>
      </c>
      <c r="E675" s="45">
        <v>4.5</v>
      </c>
      <c r="F675" s="28">
        <v>1956</v>
      </c>
      <c r="G675" s="28"/>
      <c r="H675" s="24" t="s">
        <v>24</v>
      </c>
      <c r="I675" s="25">
        <v>930</v>
      </c>
      <c r="J675" s="25">
        <v>0</v>
      </c>
      <c r="K675" s="25">
        <v>0</v>
      </c>
      <c r="L675" s="27">
        <f t="shared" si="24"/>
        <v>930</v>
      </c>
      <c r="M675" s="28"/>
      <c r="N675" s="28"/>
      <c r="O675" s="28"/>
    </row>
    <row r="676" spans="1:15" x14ac:dyDescent="0.35">
      <c r="A676">
        <v>206</v>
      </c>
      <c r="B676" s="21">
        <v>1931</v>
      </c>
      <c r="C676" s="28" t="s">
        <v>27</v>
      </c>
      <c r="D676" s="21" t="s">
        <v>155</v>
      </c>
      <c r="E676" s="45">
        <v>4.5</v>
      </c>
      <c r="F676" s="28">
        <v>1956</v>
      </c>
      <c r="G676" s="28"/>
      <c r="H676" s="24" t="s">
        <v>24</v>
      </c>
      <c r="I676" s="25">
        <v>1000</v>
      </c>
      <c r="J676" s="25">
        <v>0</v>
      </c>
      <c r="K676" s="25">
        <v>0</v>
      </c>
      <c r="L676" s="27">
        <f t="shared" si="24"/>
        <v>1000</v>
      </c>
      <c r="M676" s="28"/>
      <c r="N676" s="28"/>
      <c r="O676" s="28"/>
    </row>
    <row r="677" spans="1:15" x14ac:dyDescent="0.35">
      <c r="A677">
        <v>232</v>
      </c>
      <c r="B677" s="21">
        <v>1932</v>
      </c>
      <c r="C677" s="28" t="s">
        <v>27</v>
      </c>
      <c r="D677" s="21" t="s">
        <v>155</v>
      </c>
      <c r="E677" s="45">
        <v>4.5</v>
      </c>
      <c r="F677" s="28">
        <v>1956</v>
      </c>
      <c r="G677" s="28"/>
      <c r="H677" s="24" t="s">
        <v>24</v>
      </c>
      <c r="I677" s="25">
        <v>1010</v>
      </c>
      <c r="J677" s="25">
        <v>0</v>
      </c>
      <c r="K677" s="25">
        <v>0</v>
      </c>
      <c r="L677" s="27">
        <f t="shared" si="24"/>
        <v>1010</v>
      </c>
      <c r="M677" s="28"/>
      <c r="N677" s="28"/>
      <c r="O677" s="28"/>
    </row>
    <row r="678" spans="1:15" x14ac:dyDescent="0.35">
      <c r="A678">
        <v>255</v>
      </c>
      <c r="B678" s="21">
        <v>1933</v>
      </c>
      <c r="C678" s="28" t="s">
        <v>27</v>
      </c>
      <c r="D678" s="21" t="s">
        <v>155</v>
      </c>
      <c r="E678" s="45">
        <v>4.5</v>
      </c>
      <c r="F678" s="28">
        <v>1956</v>
      </c>
      <c r="G678" s="28"/>
      <c r="H678" s="24" t="s">
        <v>24</v>
      </c>
      <c r="I678" s="25">
        <v>1110</v>
      </c>
      <c r="J678" s="25">
        <v>0</v>
      </c>
      <c r="K678" s="25">
        <v>0</v>
      </c>
      <c r="L678" s="27">
        <f t="shared" si="24"/>
        <v>1110</v>
      </c>
      <c r="M678" s="28"/>
      <c r="N678" s="28"/>
      <c r="O678" s="28"/>
    </row>
    <row r="679" spans="1:15" x14ac:dyDescent="0.35">
      <c r="A679">
        <v>300</v>
      </c>
      <c r="B679" s="21">
        <v>1934</v>
      </c>
      <c r="C679" s="21" t="s">
        <v>27</v>
      </c>
      <c r="D679" s="21" t="s">
        <v>155</v>
      </c>
      <c r="E679" s="45">
        <v>4.5</v>
      </c>
      <c r="F679" s="21">
        <v>1956</v>
      </c>
      <c r="G679" s="28"/>
      <c r="H679" s="24" t="s">
        <v>24</v>
      </c>
      <c r="I679" s="25">
        <v>1140</v>
      </c>
      <c r="J679" s="25">
        <v>0</v>
      </c>
      <c r="K679" s="25">
        <v>0</v>
      </c>
      <c r="L679" s="27">
        <f t="shared" si="24"/>
        <v>1140</v>
      </c>
      <c r="M679" s="28"/>
      <c r="N679" s="28"/>
      <c r="O679" s="28"/>
    </row>
    <row r="680" spans="1:15" x14ac:dyDescent="0.35">
      <c r="A680">
        <v>328</v>
      </c>
      <c r="B680" s="21">
        <v>1935</v>
      </c>
      <c r="C680" s="21" t="s">
        <v>27</v>
      </c>
      <c r="D680" s="21" t="s">
        <v>155</v>
      </c>
      <c r="E680" s="45">
        <v>4.5</v>
      </c>
      <c r="F680" s="21">
        <v>1956</v>
      </c>
      <c r="G680" s="28"/>
      <c r="H680" s="24" t="s">
        <v>24</v>
      </c>
      <c r="I680" s="25">
        <v>1160</v>
      </c>
      <c r="J680" s="25">
        <v>0</v>
      </c>
      <c r="K680" s="25">
        <v>0</v>
      </c>
      <c r="L680" s="27">
        <f t="shared" si="24"/>
        <v>1160</v>
      </c>
      <c r="M680" s="28"/>
      <c r="N680" s="28"/>
      <c r="O680" s="28"/>
    </row>
    <row r="681" spans="1:15" x14ac:dyDescent="0.35">
      <c r="A681">
        <v>352</v>
      </c>
      <c r="B681" s="21">
        <v>1936</v>
      </c>
      <c r="C681" s="28" t="s">
        <v>27</v>
      </c>
      <c r="D681" s="21" t="s">
        <v>155</v>
      </c>
      <c r="E681" s="45">
        <v>4.5</v>
      </c>
      <c r="F681" s="21">
        <v>1956</v>
      </c>
      <c r="G681" s="28"/>
      <c r="H681" s="24" t="s">
        <v>24</v>
      </c>
      <c r="I681" s="25">
        <v>1140</v>
      </c>
      <c r="J681" s="25">
        <v>0</v>
      </c>
      <c r="K681" s="25">
        <v>0</v>
      </c>
      <c r="L681" s="27">
        <f t="shared" si="24"/>
        <v>1140</v>
      </c>
      <c r="M681" s="28"/>
      <c r="N681" s="28"/>
      <c r="O681" s="28"/>
    </row>
    <row r="682" spans="1:15" x14ac:dyDescent="0.35">
      <c r="A682">
        <v>381</v>
      </c>
      <c r="B682" s="21">
        <v>1937</v>
      </c>
      <c r="C682" s="28" t="s">
        <v>27</v>
      </c>
      <c r="D682" s="21" t="s">
        <v>155</v>
      </c>
      <c r="E682" s="45">
        <v>4.5</v>
      </c>
      <c r="F682" s="21">
        <v>1956</v>
      </c>
      <c r="G682" s="28"/>
      <c r="H682" s="24" t="s">
        <v>24</v>
      </c>
      <c r="I682" s="25">
        <v>1130</v>
      </c>
      <c r="J682" s="25">
        <v>0</v>
      </c>
      <c r="K682" s="25">
        <v>0</v>
      </c>
      <c r="L682" s="27">
        <f t="shared" si="24"/>
        <v>1130</v>
      </c>
      <c r="M682" s="28"/>
      <c r="N682" s="28"/>
      <c r="O682" s="28"/>
    </row>
    <row r="683" spans="1:15" x14ac:dyDescent="0.35">
      <c r="A683">
        <v>413</v>
      </c>
      <c r="B683" s="21">
        <v>1938</v>
      </c>
      <c r="C683" s="28" t="s">
        <v>27</v>
      </c>
      <c r="D683" s="21" t="s">
        <v>155</v>
      </c>
      <c r="E683" s="45">
        <v>4.5</v>
      </c>
      <c r="F683" s="21">
        <v>1956</v>
      </c>
      <c r="G683" s="28"/>
      <c r="H683" s="24" t="s">
        <v>24</v>
      </c>
      <c r="I683" s="25">
        <v>1130</v>
      </c>
      <c r="J683" s="25">
        <v>0</v>
      </c>
      <c r="K683" s="25">
        <v>0</v>
      </c>
      <c r="L683" s="27">
        <f t="shared" si="24"/>
        <v>1130</v>
      </c>
      <c r="M683" s="28"/>
      <c r="N683" s="28"/>
      <c r="O683" s="28"/>
    </row>
    <row r="684" spans="1:15" x14ac:dyDescent="0.35">
      <c r="A684">
        <v>443</v>
      </c>
      <c r="B684" s="21">
        <v>1939</v>
      </c>
      <c r="C684" s="28" t="s">
        <v>27</v>
      </c>
      <c r="D684" s="21" t="s">
        <v>155</v>
      </c>
      <c r="E684" s="45">
        <v>4.5</v>
      </c>
      <c r="F684" s="21">
        <v>1956</v>
      </c>
      <c r="G684" s="28"/>
      <c r="H684" s="24" t="s">
        <v>24</v>
      </c>
      <c r="I684" s="25">
        <v>1100</v>
      </c>
      <c r="J684" s="25">
        <v>0</v>
      </c>
      <c r="K684" s="25">
        <v>0</v>
      </c>
      <c r="L684" s="27">
        <f t="shared" si="24"/>
        <v>1100</v>
      </c>
      <c r="M684" s="28"/>
      <c r="N684" s="28"/>
      <c r="O684" s="28"/>
    </row>
    <row r="685" spans="1:15" x14ac:dyDescent="0.35">
      <c r="A685">
        <v>474</v>
      </c>
      <c r="B685" s="21">
        <v>1940</v>
      </c>
      <c r="C685" s="28" t="s">
        <v>27</v>
      </c>
      <c r="D685" s="21" t="s">
        <v>155</v>
      </c>
      <c r="E685" s="45">
        <v>4.5</v>
      </c>
      <c r="F685" s="21">
        <v>1956</v>
      </c>
      <c r="G685" s="28"/>
      <c r="H685" s="24" t="s">
        <v>24</v>
      </c>
      <c r="I685" s="25">
        <v>1075</v>
      </c>
      <c r="J685" s="25">
        <v>0</v>
      </c>
      <c r="K685" s="25">
        <v>0</v>
      </c>
      <c r="L685" s="27">
        <f t="shared" si="24"/>
        <v>1075</v>
      </c>
      <c r="M685" s="28"/>
      <c r="N685" s="28"/>
      <c r="O685" s="28"/>
    </row>
    <row r="686" spans="1:15" x14ac:dyDescent="0.35">
      <c r="A686">
        <v>506</v>
      </c>
      <c r="B686" s="21">
        <v>1941</v>
      </c>
      <c r="C686" s="28" t="s">
        <v>27</v>
      </c>
      <c r="D686" s="21" t="s">
        <v>155</v>
      </c>
      <c r="E686" s="45">
        <v>4.5</v>
      </c>
      <c r="F686" s="21">
        <v>1956</v>
      </c>
      <c r="G686" s="28"/>
      <c r="H686" s="24" t="s">
        <v>24</v>
      </c>
      <c r="I686" s="25">
        <v>1080</v>
      </c>
      <c r="J686" s="25">
        <v>0</v>
      </c>
      <c r="K686" s="25">
        <v>0</v>
      </c>
      <c r="L686" s="27">
        <f t="shared" si="24"/>
        <v>1080</v>
      </c>
      <c r="M686" s="28"/>
      <c r="N686" s="28"/>
      <c r="O686" s="28"/>
    </row>
    <row r="687" spans="1:15" ht="15" thickBot="1" x14ac:dyDescent="0.4">
      <c r="A687" s="10">
        <v>538</v>
      </c>
      <c r="B687" s="22">
        <v>1942</v>
      </c>
      <c r="C687" s="10" t="s">
        <v>27</v>
      </c>
      <c r="D687" s="22" t="s">
        <v>155</v>
      </c>
      <c r="E687" s="18">
        <v>4.5</v>
      </c>
      <c r="F687" s="22">
        <v>1956</v>
      </c>
      <c r="G687" s="10"/>
      <c r="H687" s="26" t="s">
        <v>24</v>
      </c>
      <c r="I687" s="11">
        <v>1080</v>
      </c>
      <c r="J687" s="11">
        <v>0</v>
      </c>
      <c r="K687" s="11">
        <v>0</v>
      </c>
      <c r="L687" s="12">
        <f t="shared" si="24"/>
        <v>1080</v>
      </c>
      <c r="M687" s="28"/>
      <c r="N687" s="28"/>
      <c r="O687" s="28"/>
    </row>
    <row r="688" spans="1:15" x14ac:dyDescent="0.35">
      <c r="A688">
        <v>124</v>
      </c>
      <c r="B688" s="21">
        <v>1929</v>
      </c>
      <c r="C688" s="28" t="s">
        <v>13</v>
      </c>
      <c r="D688" s="21" t="s">
        <v>155</v>
      </c>
      <c r="E688" s="45">
        <v>4.5</v>
      </c>
      <c r="F688" s="28">
        <v>1958</v>
      </c>
      <c r="G688" s="28">
        <v>1968</v>
      </c>
      <c r="H688" s="24" t="s">
        <v>24</v>
      </c>
      <c r="I688" s="25">
        <v>8550</v>
      </c>
      <c r="J688" s="25">
        <v>0</v>
      </c>
      <c r="K688" s="25">
        <v>0</v>
      </c>
      <c r="L688" s="27">
        <f t="shared" si="24"/>
        <v>8550</v>
      </c>
      <c r="M688" s="28"/>
      <c r="N688" s="28"/>
      <c r="O688" s="28"/>
    </row>
    <row r="689" spans="1:15" ht="15" thickBot="1" x14ac:dyDescent="0.4">
      <c r="A689" s="10">
        <v>164</v>
      </c>
      <c r="B689" s="22">
        <v>1930</v>
      </c>
      <c r="C689" s="10" t="s">
        <v>13</v>
      </c>
      <c r="D689" s="22" t="s">
        <v>155</v>
      </c>
      <c r="E689" s="18">
        <v>4.5</v>
      </c>
      <c r="F689" s="10">
        <v>1958</v>
      </c>
      <c r="G689" s="10">
        <v>1968</v>
      </c>
      <c r="H689" s="26" t="s">
        <v>24</v>
      </c>
      <c r="I689" s="11">
        <v>8500</v>
      </c>
      <c r="J689" s="11">
        <v>0</v>
      </c>
      <c r="K689" s="11">
        <v>0</v>
      </c>
      <c r="L689" s="12">
        <f t="shared" si="24"/>
        <v>8500</v>
      </c>
      <c r="M689" s="28"/>
      <c r="N689" s="28"/>
      <c r="O689" s="28"/>
    </row>
    <row r="690" spans="1:15" x14ac:dyDescent="0.35">
      <c r="A690">
        <v>115</v>
      </c>
      <c r="B690" s="21">
        <v>1928</v>
      </c>
      <c r="C690" s="28" t="s">
        <v>33</v>
      </c>
      <c r="D690" s="64" t="s">
        <v>155</v>
      </c>
      <c r="E690" s="45">
        <v>4.5</v>
      </c>
      <c r="F690" s="28">
        <v>1944</v>
      </c>
      <c r="G690" s="28"/>
      <c r="H690" s="24" t="s">
        <v>24</v>
      </c>
      <c r="I690" s="25">
        <v>1455</v>
      </c>
      <c r="J690" s="25">
        <v>0</v>
      </c>
      <c r="K690" s="25">
        <v>0</v>
      </c>
      <c r="L690" s="27">
        <f t="shared" si="24"/>
        <v>1455</v>
      </c>
      <c r="M690" s="28"/>
      <c r="N690" s="28"/>
      <c r="O690" s="28"/>
    </row>
    <row r="691" spans="1:15" x14ac:dyDescent="0.35">
      <c r="A691">
        <v>142</v>
      </c>
      <c r="B691" s="21">
        <v>1929</v>
      </c>
      <c r="C691" s="28" t="s">
        <v>33</v>
      </c>
      <c r="D691" s="64" t="s">
        <v>155</v>
      </c>
      <c r="E691" s="45">
        <v>4.5</v>
      </c>
      <c r="F691" s="28">
        <v>1944</v>
      </c>
      <c r="G691" s="28"/>
      <c r="H691" s="24" t="s">
        <v>24</v>
      </c>
      <c r="I691" s="25">
        <v>20640</v>
      </c>
      <c r="J691" s="25">
        <v>0</v>
      </c>
      <c r="K691" s="25">
        <v>0</v>
      </c>
      <c r="L691" s="27">
        <f t="shared" si="24"/>
        <v>20640</v>
      </c>
      <c r="M691" s="28"/>
      <c r="N691" s="28"/>
      <c r="O691" s="28"/>
    </row>
    <row r="692" spans="1:15" x14ac:dyDescent="0.35">
      <c r="A692">
        <v>182</v>
      </c>
      <c r="B692" s="21">
        <v>1930</v>
      </c>
      <c r="C692" s="28" t="s">
        <v>33</v>
      </c>
      <c r="D692" s="64" t="s">
        <v>155</v>
      </c>
      <c r="E692" s="45">
        <v>4.5</v>
      </c>
      <c r="F692" s="28">
        <v>1944</v>
      </c>
      <c r="G692" s="28"/>
      <c r="H692" s="24" t="s">
        <v>24</v>
      </c>
      <c r="I692" s="25">
        <v>20640</v>
      </c>
      <c r="J692" s="25">
        <v>0</v>
      </c>
      <c r="K692" s="25">
        <v>0</v>
      </c>
      <c r="L692" s="27">
        <f t="shared" si="24"/>
        <v>20640</v>
      </c>
      <c r="M692" s="28"/>
      <c r="N692" s="28"/>
      <c r="O692" s="28"/>
    </row>
    <row r="693" spans="1:15" x14ac:dyDescent="0.35">
      <c r="A693">
        <v>214</v>
      </c>
      <c r="B693" s="21">
        <v>1931</v>
      </c>
      <c r="C693" s="28" t="s">
        <v>33</v>
      </c>
      <c r="D693" s="64" t="s">
        <v>155</v>
      </c>
      <c r="E693" s="45">
        <v>4.5</v>
      </c>
      <c r="F693" s="28">
        <v>1944</v>
      </c>
      <c r="G693" s="28"/>
      <c r="H693" s="24" t="s">
        <v>24</v>
      </c>
      <c r="I693" s="25">
        <v>20102</v>
      </c>
      <c r="J693" s="25">
        <v>10</v>
      </c>
      <c r="K693" s="25">
        <v>0</v>
      </c>
      <c r="L693" s="27">
        <f t="shared" ref="L693:L724" si="25">I693+J693/20+K693/240</f>
        <v>20102.5</v>
      </c>
      <c r="M693" s="28"/>
      <c r="N693" s="28"/>
      <c r="O693" s="28"/>
    </row>
    <row r="694" spans="1:15" x14ac:dyDescent="0.35">
      <c r="A694">
        <v>240</v>
      </c>
      <c r="B694" s="21">
        <v>1932</v>
      </c>
      <c r="C694" s="28" t="s">
        <v>33</v>
      </c>
      <c r="D694" s="64" t="s">
        <v>155</v>
      </c>
      <c r="E694" s="45">
        <v>4.5</v>
      </c>
      <c r="F694" s="28">
        <v>1944</v>
      </c>
      <c r="G694" s="28"/>
      <c r="H694" s="24" t="s">
        <v>24</v>
      </c>
      <c r="I694" s="25">
        <v>19350</v>
      </c>
      <c r="J694" s="25">
        <v>0</v>
      </c>
      <c r="K694" s="25">
        <v>0</v>
      </c>
      <c r="L694" s="27">
        <f t="shared" si="25"/>
        <v>19350</v>
      </c>
      <c r="M694" s="28"/>
      <c r="N694" s="28"/>
      <c r="O694" s="28"/>
    </row>
    <row r="695" spans="1:15" x14ac:dyDescent="0.35">
      <c r="A695">
        <v>263</v>
      </c>
      <c r="B695" s="21">
        <v>1933</v>
      </c>
      <c r="C695" s="28" t="s">
        <v>33</v>
      </c>
      <c r="D695" s="64" t="s">
        <v>155</v>
      </c>
      <c r="E695" s="45">
        <v>4.5</v>
      </c>
      <c r="F695" s="28">
        <v>1944</v>
      </c>
      <c r="G695" s="28"/>
      <c r="H695" s="24" t="s">
        <v>24</v>
      </c>
      <c r="I695" s="25">
        <v>22145</v>
      </c>
      <c r="J695" s="25">
        <v>0</v>
      </c>
      <c r="K695" s="25">
        <v>0</v>
      </c>
      <c r="L695" s="27">
        <f t="shared" si="25"/>
        <v>22145</v>
      </c>
      <c r="M695" s="28"/>
      <c r="N695" s="28"/>
      <c r="O695" s="28"/>
    </row>
    <row r="696" spans="1:15" x14ac:dyDescent="0.35">
      <c r="A696">
        <v>284</v>
      </c>
      <c r="B696" s="21">
        <v>1934</v>
      </c>
      <c r="C696" s="21" t="s">
        <v>33</v>
      </c>
      <c r="D696" s="64" t="s">
        <v>155</v>
      </c>
      <c r="E696" s="45">
        <v>4.5</v>
      </c>
      <c r="F696" s="21">
        <v>1944</v>
      </c>
      <c r="G696" s="28"/>
      <c r="H696" s="24" t="s">
        <v>24</v>
      </c>
      <c r="I696" s="25">
        <v>23005</v>
      </c>
      <c r="J696" s="25">
        <v>0</v>
      </c>
      <c r="K696" s="25">
        <v>0</v>
      </c>
      <c r="L696" s="27">
        <f t="shared" si="25"/>
        <v>23005</v>
      </c>
      <c r="M696" s="28"/>
      <c r="N696" s="28"/>
      <c r="O696" s="28"/>
    </row>
    <row r="697" spans="1:15" x14ac:dyDescent="0.35">
      <c r="A697">
        <v>313</v>
      </c>
      <c r="B697" s="21">
        <v>1935</v>
      </c>
      <c r="C697" s="21" t="s">
        <v>33</v>
      </c>
      <c r="D697" s="64" t="s">
        <v>155</v>
      </c>
      <c r="E697" s="45">
        <v>4.5</v>
      </c>
      <c r="F697" s="21">
        <v>1944</v>
      </c>
      <c r="G697" s="28"/>
      <c r="H697" s="24" t="s">
        <v>24</v>
      </c>
      <c r="I697" s="25">
        <v>23435</v>
      </c>
      <c r="J697" s="25">
        <v>0</v>
      </c>
      <c r="K697" s="25">
        <v>0</v>
      </c>
      <c r="L697" s="27">
        <f t="shared" si="25"/>
        <v>23435</v>
      </c>
      <c r="M697" s="28"/>
      <c r="N697" s="28"/>
      <c r="O697" s="28"/>
    </row>
    <row r="698" spans="1:15" x14ac:dyDescent="0.35">
      <c r="A698">
        <v>339</v>
      </c>
      <c r="B698" s="21">
        <v>1936</v>
      </c>
      <c r="C698" s="21" t="s">
        <v>33</v>
      </c>
      <c r="D698" s="64" t="s">
        <v>155</v>
      </c>
      <c r="E698" s="45">
        <v>4.5</v>
      </c>
      <c r="F698" s="21">
        <v>1944</v>
      </c>
      <c r="G698" s="28"/>
      <c r="H698" s="24" t="s">
        <v>24</v>
      </c>
      <c r="I698" s="25">
        <v>23220</v>
      </c>
      <c r="J698" s="25">
        <v>0</v>
      </c>
      <c r="K698" s="25">
        <v>0</v>
      </c>
      <c r="L698" s="27">
        <f t="shared" si="25"/>
        <v>23220</v>
      </c>
      <c r="M698" s="28"/>
      <c r="N698" s="28"/>
      <c r="O698" s="28"/>
    </row>
    <row r="699" spans="1:15" x14ac:dyDescent="0.35">
      <c r="A699">
        <v>367</v>
      </c>
      <c r="B699" s="21">
        <v>1937</v>
      </c>
      <c r="C699" s="21" t="s">
        <v>33</v>
      </c>
      <c r="D699" s="64" t="s">
        <v>155</v>
      </c>
      <c r="E699" s="45">
        <v>4.5</v>
      </c>
      <c r="F699" s="21">
        <v>1944</v>
      </c>
      <c r="G699" s="28"/>
      <c r="H699" s="24" t="s">
        <v>24</v>
      </c>
      <c r="I699" s="25">
        <v>22145</v>
      </c>
      <c r="J699" s="25">
        <v>0</v>
      </c>
      <c r="K699" s="25">
        <v>0</v>
      </c>
      <c r="L699" s="27">
        <f t="shared" si="25"/>
        <v>22145</v>
      </c>
      <c r="M699" s="28"/>
      <c r="N699" s="28"/>
      <c r="O699" s="28"/>
    </row>
    <row r="700" spans="1:15" ht="15" thickBot="1" x14ac:dyDescent="0.4">
      <c r="A700" s="10">
        <v>397</v>
      </c>
      <c r="B700" s="22">
        <v>1938</v>
      </c>
      <c r="C700" s="22" t="s">
        <v>33</v>
      </c>
      <c r="D700" s="77" t="s">
        <v>155</v>
      </c>
      <c r="E700" s="18">
        <v>4.5</v>
      </c>
      <c r="F700" s="22">
        <v>1944</v>
      </c>
      <c r="G700" s="10"/>
      <c r="H700" s="26" t="s">
        <v>24</v>
      </c>
      <c r="I700" s="11">
        <v>21607</v>
      </c>
      <c r="J700" s="11">
        <v>10</v>
      </c>
      <c r="K700" s="11">
        <v>0</v>
      </c>
      <c r="L700" s="12">
        <f t="shared" si="25"/>
        <v>21607.5</v>
      </c>
      <c r="M700" s="28"/>
      <c r="N700" s="28"/>
      <c r="O700" s="28"/>
    </row>
    <row r="701" spans="1:15" x14ac:dyDescent="0.35">
      <c r="A701">
        <v>114</v>
      </c>
      <c r="B701" s="21">
        <v>1928</v>
      </c>
      <c r="C701" s="28" t="s">
        <v>33</v>
      </c>
      <c r="D701" s="64" t="s">
        <v>155</v>
      </c>
      <c r="E701" s="45">
        <v>4.5</v>
      </c>
      <c r="F701" s="28">
        <v>1945</v>
      </c>
      <c r="G701" s="28"/>
      <c r="H701" s="24" t="s">
        <v>24</v>
      </c>
      <c r="I701" s="25">
        <v>2910</v>
      </c>
      <c r="J701" s="25">
        <v>0</v>
      </c>
      <c r="K701" s="25">
        <v>0</v>
      </c>
      <c r="L701" s="27">
        <f t="shared" si="25"/>
        <v>2910</v>
      </c>
      <c r="M701" s="28"/>
      <c r="N701" s="28"/>
      <c r="O701" s="28"/>
    </row>
    <row r="702" spans="1:15" x14ac:dyDescent="0.35">
      <c r="A702">
        <v>143</v>
      </c>
      <c r="B702" s="21">
        <v>1929</v>
      </c>
      <c r="C702" s="28" t="s">
        <v>33</v>
      </c>
      <c r="D702" s="64" t="s">
        <v>155</v>
      </c>
      <c r="E702" s="45">
        <v>4.5</v>
      </c>
      <c r="F702" s="28">
        <v>1945</v>
      </c>
      <c r="G702" s="28"/>
      <c r="H702" s="24" t="s">
        <v>24</v>
      </c>
      <c r="I702" s="25">
        <v>2880</v>
      </c>
      <c r="J702" s="25">
        <v>0</v>
      </c>
      <c r="K702" s="25">
        <v>0</v>
      </c>
      <c r="L702" s="27">
        <f t="shared" si="25"/>
        <v>2880</v>
      </c>
      <c r="M702" s="28"/>
      <c r="N702" s="28"/>
      <c r="O702" s="28"/>
    </row>
    <row r="703" spans="1:15" x14ac:dyDescent="0.35">
      <c r="A703">
        <v>183</v>
      </c>
      <c r="B703" s="21">
        <v>1930</v>
      </c>
      <c r="C703" s="28" t="s">
        <v>33</v>
      </c>
      <c r="D703" s="64" t="s">
        <v>155</v>
      </c>
      <c r="E703" s="45">
        <v>4.5</v>
      </c>
      <c r="F703" s="28">
        <v>1945</v>
      </c>
      <c r="G703" s="28"/>
      <c r="H703" s="24" t="s">
        <v>24</v>
      </c>
      <c r="I703" s="25">
        <v>2880</v>
      </c>
      <c r="J703" s="25">
        <v>0</v>
      </c>
      <c r="K703" s="25">
        <v>0</v>
      </c>
      <c r="L703" s="27">
        <f t="shared" si="25"/>
        <v>2880</v>
      </c>
      <c r="M703" s="28"/>
      <c r="N703" s="28"/>
      <c r="O703" s="28"/>
    </row>
    <row r="704" spans="1:15" x14ac:dyDescent="0.35">
      <c r="A704">
        <v>215</v>
      </c>
      <c r="B704" s="21">
        <v>1931</v>
      </c>
      <c r="C704" s="28" t="s">
        <v>33</v>
      </c>
      <c r="D704" s="64" t="s">
        <v>155</v>
      </c>
      <c r="E704" s="45">
        <v>4.5</v>
      </c>
      <c r="F704" s="28">
        <v>1945</v>
      </c>
      <c r="G704" s="28"/>
      <c r="H704" s="24" t="s">
        <v>24</v>
      </c>
      <c r="I704" s="25">
        <v>2805</v>
      </c>
      <c r="J704" s="25">
        <v>0</v>
      </c>
      <c r="K704" s="25">
        <v>0</v>
      </c>
      <c r="L704" s="27">
        <f t="shared" si="25"/>
        <v>2805</v>
      </c>
      <c r="M704" s="28"/>
      <c r="N704" s="28"/>
      <c r="O704" s="28"/>
    </row>
    <row r="705" spans="1:15" x14ac:dyDescent="0.35">
      <c r="A705">
        <v>241</v>
      </c>
      <c r="B705" s="21">
        <v>1932</v>
      </c>
      <c r="C705" s="28" t="s">
        <v>33</v>
      </c>
      <c r="D705" s="64" t="s">
        <v>155</v>
      </c>
      <c r="E705" s="45">
        <v>4.5</v>
      </c>
      <c r="F705" s="28">
        <v>1945</v>
      </c>
      <c r="G705" s="28"/>
      <c r="H705" s="24" t="s">
        <v>24</v>
      </c>
      <c r="I705" s="25">
        <v>2730</v>
      </c>
      <c r="J705" s="25">
        <v>0</v>
      </c>
      <c r="K705" s="25">
        <v>0</v>
      </c>
      <c r="L705" s="27">
        <f t="shared" si="25"/>
        <v>2730</v>
      </c>
      <c r="M705" s="28"/>
      <c r="N705" s="28"/>
      <c r="O705" s="28"/>
    </row>
    <row r="706" spans="1:15" x14ac:dyDescent="0.35">
      <c r="A706">
        <v>264</v>
      </c>
      <c r="B706" s="21">
        <v>1933</v>
      </c>
      <c r="C706" s="28" t="s">
        <v>33</v>
      </c>
      <c r="D706" s="64" t="s">
        <v>155</v>
      </c>
      <c r="E706" s="45">
        <v>4.5</v>
      </c>
      <c r="F706" s="28">
        <v>1945</v>
      </c>
      <c r="G706" s="28"/>
      <c r="H706" s="24" t="s">
        <v>24</v>
      </c>
      <c r="I706" s="25">
        <v>3090</v>
      </c>
      <c r="J706" s="25">
        <v>0</v>
      </c>
      <c r="K706" s="25">
        <v>0</v>
      </c>
      <c r="L706" s="27">
        <f t="shared" si="25"/>
        <v>3090</v>
      </c>
      <c r="M706" s="28"/>
      <c r="N706" s="28"/>
      <c r="O706" s="28"/>
    </row>
    <row r="707" spans="1:15" x14ac:dyDescent="0.35">
      <c r="A707">
        <v>287</v>
      </c>
      <c r="B707" s="21">
        <v>1934</v>
      </c>
      <c r="C707" s="21" t="s">
        <v>33</v>
      </c>
      <c r="D707" s="64" t="s">
        <v>155</v>
      </c>
      <c r="E707" s="45">
        <v>4.5</v>
      </c>
      <c r="F707" s="21">
        <v>1945</v>
      </c>
      <c r="G707" s="28"/>
      <c r="H707" s="24" t="s">
        <v>24</v>
      </c>
      <c r="I707" s="25">
        <v>3210</v>
      </c>
      <c r="J707" s="25">
        <v>0</v>
      </c>
      <c r="K707" s="25">
        <v>0</v>
      </c>
      <c r="L707" s="27">
        <f t="shared" si="25"/>
        <v>3210</v>
      </c>
      <c r="M707" s="28"/>
      <c r="N707" s="28"/>
      <c r="O707" s="28"/>
    </row>
    <row r="708" spans="1:15" x14ac:dyDescent="0.35">
      <c r="A708">
        <v>316</v>
      </c>
      <c r="B708" s="21">
        <v>1935</v>
      </c>
      <c r="C708" s="21" t="s">
        <v>33</v>
      </c>
      <c r="D708" s="64" t="s">
        <v>155</v>
      </c>
      <c r="E708" s="45">
        <v>4.5</v>
      </c>
      <c r="F708" s="21">
        <v>1945</v>
      </c>
      <c r="G708" s="28"/>
      <c r="H708" s="24" t="s">
        <v>24</v>
      </c>
      <c r="I708" s="25">
        <v>3270</v>
      </c>
      <c r="J708" s="25">
        <v>0</v>
      </c>
      <c r="K708" s="25">
        <v>0</v>
      </c>
      <c r="L708" s="27">
        <f t="shared" si="25"/>
        <v>3270</v>
      </c>
      <c r="M708" s="28"/>
      <c r="N708" s="28"/>
      <c r="O708" s="28"/>
    </row>
    <row r="709" spans="1:15" x14ac:dyDescent="0.35">
      <c r="A709">
        <v>341</v>
      </c>
      <c r="B709" s="21">
        <v>1936</v>
      </c>
      <c r="C709" s="21" t="s">
        <v>33</v>
      </c>
      <c r="D709" s="64" t="s">
        <v>155</v>
      </c>
      <c r="E709" s="45">
        <v>4.5</v>
      </c>
      <c r="F709" s="21">
        <v>1945</v>
      </c>
      <c r="G709" s="28"/>
      <c r="H709" s="24" t="s">
        <v>24</v>
      </c>
      <c r="I709" s="25">
        <v>3240</v>
      </c>
      <c r="J709" s="25">
        <v>0</v>
      </c>
      <c r="K709" s="25">
        <v>0</v>
      </c>
      <c r="L709" s="27">
        <f t="shared" si="25"/>
        <v>3240</v>
      </c>
      <c r="M709" s="28"/>
      <c r="N709" s="28"/>
      <c r="O709" s="28"/>
    </row>
    <row r="710" spans="1:15" x14ac:dyDescent="0.35">
      <c r="A710">
        <v>369</v>
      </c>
      <c r="B710" s="21">
        <v>1937</v>
      </c>
      <c r="C710" s="21" t="s">
        <v>33</v>
      </c>
      <c r="D710" s="64" t="s">
        <v>155</v>
      </c>
      <c r="E710" s="45">
        <v>4.5</v>
      </c>
      <c r="F710" s="21">
        <v>1945</v>
      </c>
      <c r="G710" s="28"/>
      <c r="H710" s="24" t="s">
        <v>24</v>
      </c>
      <c r="I710" s="25">
        <v>3090</v>
      </c>
      <c r="J710" s="25">
        <v>0</v>
      </c>
      <c r="K710" s="25">
        <v>0</v>
      </c>
      <c r="L710" s="27">
        <f t="shared" si="25"/>
        <v>3090</v>
      </c>
      <c r="M710" s="28"/>
      <c r="N710" s="28"/>
      <c r="O710" s="28"/>
    </row>
    <row r="711" spans="1:15" ht="15" thickBot="1" x14ac:dyDescent="0.4">
      <c r="A711" s="10">
        <v>399</v>
      </c>
      <c r="B711" s="22">
        <v>1938</v>
      </c>
      <c r="C711" s="22" t="s">
        <v>33</v>
      </c>
      <c r="D711" s="77" t="s">
        <v>155</v>
      </c>
      <c r="E711" s="18">
        <v>4.5</v>
      </c>
      <c r="F711" s="22">
        <v>1945</v>
      </c>
      <c r="G711" s="10"/>
      <c r="H711" s="26" t="s">
        <v>24</v>
      </c>
      <c r="I711" s="11">
        <v>3015</v>
      </c>
      <c r="J711" s="11">
        <v>0</v>
      </c>
      <c r="K711" s="11">
        <v>0</v>
      </c>
      <c r="L711" s="12">
        <f t="shared" si="25"/>
        <v>3015</v>
      </c>
      <c r="M711" s="28"/>
      <c r="N711" s="28"/>
      <c r="O711" s="28"/>
    </row>
    <row r="712" spans="1:15" x14ac:dyDescent="0.35">
      <c r="A712">
        <v>116</v>
      </c>
      <c r="B712" s="21">
        <v>1928</v>
      </c>
      <c r="C712" s="28" t="s">
        <v>33</v>
      </c>
      <c r="D712" s="64" t="s">
        <v>155</v>
      </c>
      <c r="E712" s="45">
        <v>4.5</v>
      </c>
      <c r="F712" s="28">
        <v>1947</v>
      </c>
      <c r="G712" s="28"/>
      <c r="H712" s="24" t="s">
        <v>24</v>
      </c>
      <c r="I712" s="25">
        <v>13422</v>
      </c>
      <c r="J712" s="25">
        <v>10</v>
      </c>
      <c r="K712" s="25">
        <v>0</v>
      </c>
      <c r="L712" s="27">
        <f t="shared" si="25"/>
        <v>13422.5</v>
      </c>
      <c r="M712" s="28"/>
      <c r="N712" s="28"/>
      <c r="O712" s="28"/>
    </row>
    <row r="713" spans="1:15" x14ac:dyDescent="0.35">
      <c r="A713">
        <v>145</v>
      </c>
      <c r="B713" s="21">
        <v>1929</v>
      </c>
      <c r="C713" s="28" t="s">
        <v>33</v>
      </c>
      <c r="D713" s="64" t="s">
        <v>155</v>
      </c>
      <c r="E713" s="45">
        <v>4.5</v>
      </c>
      <c r="F713" s="28">
        <v>1947</v>
      </c>
      <c r="G713" s="28"/>
      <c r="H713" s="24" t="s">
        <v>24</v>
      </c>
      <c r="I713" s="25">
        <v>18050</v>
      </c>
      <c r="J713" s="25">
        <v>0</v>
      </c>
      <c r="K713" s="25">
        <v>0</v>
      </c>
      <c r="L713" s="27">
        <f t="shared" si="25"/>
        <v>18050</v>
      </c>
      <c r="M713" s="28"/>
      <c r="N713" s="28"/>
      <c r="O713" s="28"/>
    </row>
    <row r="714" spans="1:15" x14ac:dyDescent="0.35">
      <c r="A714">
        <v>185</v>
      </c>
      <c r="B714" s="21">
        <v>1930</v>
      </c>
      <c r="C714" s="28" t="s">
        <v>33</v>
      </c>
      <c r="D714" s="64" t="s">
        <v>155</v>
      </c>
      <c r="E714" s="45">
        <v>4.5</v>
      </c>
      <c r="F714" s="28">
        <v>1947</v>
      </c>
      <c r="G714" s="28"/>
      <c r="H714" s="24" t="s">
        <v>24</v>
      </c>
      <c r="I714" s="25">
        <v>17860</v>
      </c>
      <c r="J714" s="25">
        <v>0</v>
      </c>
      <c r="K714" s="25">
        <v>0</v>
      </c>
      <c r="L714" s="27">
        <f t="shared" si="25"/>
        <v>17860</v>
      </c>
      <c r="M714" s="28"/>
      <c r="N714" s="28"/>
      <c r="O714" s="28"/>
    </row>
    <row r="715" spans="1:15" x14ac:dyDescent="0.35">
      <c r="A715">
        <v>217</v>
      </c>
      <c r="B715" s="21">
        <v>1931</v>
      </c>
      <c r="C715" s="28" t="s">
        <v>33</v>
      </c>
      <c r="D715" s="64" t="s">
        <v>155</v>
      </c>
      <c r="E715" s="45">
        <v>4.5</v>
      </c>
      <c r="F715" s="28">
        <v>1947</v>
      </c>
      <c r="G715" s="28"/>
      <c r="H715" s="24" t="s">
        <v>24</v>
      </c>
      <c r="I715" s="25">
        <v>17765</v>
      </c>
      <c r="J715" s="25">
        <v>0</v>
      </c>
      <c r="K715" s="25">
        <v>0</v>
      </c>
      <c r="L715" s="27">
        <f t="shared" si="25"/>
        <v>17765</v>
      </c>
      <c r="M715" s="28"/>
      <c r="N715" s="28"/>
      <c r="O715" s="28"/>
    </row>
    <row r="716" spans="1:15" x14ac:dyDescent="0.35">
      <c r="A716">
        <v>243</v>
      </c>
      <c r="B716" s="21">
        <v>1932</v>
      </c>
      <c r="C716" s="28" t="s">
        <v>33</v>
      </c>
      <c r="D716" s="64" t="s">
        <v>155</v>
      </c>
      <c r="E716" s="45">
        <v>4.5</v>
      </c>
      <c r="F716" s="28">
        <v>1947</v>
      </c>
      <c r="G716" s="28"/>
      <c r="H716" s="24" t="s">
        <v>24</v>
      </c>
      <c r="I716" s="25">
        <v>17195</v>
      </c>
      <c r="J716" s="25">
        <v>0</v>
      </c>
      <c r="K716" s="25">
        <v>0</v>
      </c>
      <c r="L716" s="27">
        <f t="shared" si="25"/>
        <v>17195</v>
      </c>
      <c r="M716" s="28"/>
      <c r="N716" s="28"/>
      <c r="O716" s="28"/>
    </row>
    <row r="717" spans="1:15" x14ac:dyDescent="0.35">
      <c r="A717">
        <v>266</v>
      </c>
      <c r="B717" s="21">
        <v>1933</v>
      </c>
      <c r="C717" s="28" t="s">
        <v>33</v>
      </c>
      <c r="D717" s="64" t="s">
        <v>155</v>
      </c>
      <c r="E717" s="45">
        <v>4.5</v>
      </c>
      <c r="F717" s="28">
        <v>1947</v>
      </c>
      <c r="G717" s="28"/>
      <c r="H717" s="24" t="s">
        <v>24</v>
      </c>
      <c r="I717" s="25">
        <v>19570</v>
      </c>
      <c r="J717" s="25">
        <v>0</v>
      </c>
      <c r="K717" s="25">
        <v>0</v>
      </c>
      <c r="L717" s="27">
        <f t="shared" si="25"/>
        <v>19570</v>
      </c>
      <c r="M717" s="28"/>
      <c r="N717" s="28"/>
      <c r="O717" s="28"/>
    </row>
    <row r="718" spans="1:15" x14ac:dyDescent="0.35">
      <c r="A718">
        <v>292</v>
      </c>
      <c r="B718" s="21">
        <v>1934</v>
      </c>
      <c r="C718" s="21" t="s">
        <v>33</v>
      </c>
      <c r="D718" s="64" t="s">
        <v>155</v>
      </c>
      <c r="E718" s="45">
        <v>4.5</v>
      </c>
      <c r="F718" s="21">
        <v>1947</v>
      </c>
      <c r="G718" s="28"/>
      <c r="H718" s="24" t="s">
        <v>24</v>
      </c>
      <c r="I718" s="25">
        <v>20330</v>
      </c>
      <c r="J718" s="25">
        <v>0</v>
      </c>
      <c r="K718" s="25">
        <v>0</v>
      </c>
      <c r="L718" s="27">
        <f t="shared" si="25"/>
        <v>20330</v>
      </c>
      <c r="M718" s="28"/>
      <c r="N718" s="28"/>
      <c r="O718" s="28"/>
    </row>
    <row r="719" spans="1:15" x14ac:dyDescent="0.35">
      <c r="A719">
        <v>320</v>
      </c>
      <c r="B719" s="21">
        <v>1935</v>
      </c>
      <c r="C719" s="21" t="s">
        <v>33</v>
      </c>
      <c r="D719" s="64" t="s">
        <v>155</v>
      </c>
      <c r="E719" s="45">
        <v>4.5</v>
      </c>
      <c r="F719" s="21">
        <v>1947</v>
      </c>
      <c r="G719" s="28"/>
      <c r="H719" s="24" t="s">
        <v>24</v>
      </c>
      <c r="I719" s="25">
        <v>20900</v>
      </c>
      <c r="J719" s="25">
        <v>0</v>
      </c>
      <c r="K719" s="25">
        <v>0</v>
      </c>
      <c r="L719" s="27">
        <f t="shared" si="25"/>
        <v>20900</v>
      </c>
      <c r="M719" s="28"/>
      <c r="N719" s="28"/>
      <c r="O719" s="28"/>
    </row>
    <row r="720" spans="1:15" x14ac:dyDescent="0.35">
      <c r="A720">
        <v>344</v>
      </c>
      <c r="B720" s="21">
        <v>1936</v>
      </c>
      <c r="C720" s="21" t="s">
        <v>33</v>
      </c>
      <c r="D720" s="64" t="s">
        <v>155</v>
      </c>
      <c r="E720" s="45">
        <v>4.5</v>
      </c>
      <c r="F720" s="21">
        <v>1947</v>
      </c>
      <c r="G720" s="28"/>
      <c r="H720" s="24" t="s">
        <v>24</v>
      </c>
      <c r="I720" s="25">
        <v>20520</v>
      </c>
      <c r="J720" s="25">
        <v>0</v>
      </c>
      <c r="K720" s="25">
        <v>0</v>
      </c>
      <c r="L720" s="27">
        <f t="shared" si="25"/>
        <v>20520</v>
      </c>
      <c r="M720" s="28"/>
      <c r="N720" s="28"/>
      <c r="O720" s="28"/>
    </row>
    <row r="721" spans="1:15" x14ac:dyDescent="0.35">
      <c r="A721">
        <v>372</v>
      </c>
      <c r="B721" s="21">
        <v>1937</v>
      </c>
      <c r="C721" s="21" t="s">
        <v>33</v>
      </c>
      <c r="D721" s="64" t="s">
        <v>155</v>
      </c>
      <c r="E721" s="45">
        <v>4.5</v>
      </c>
      <c r="F721" s="21">
        <v>1947</v>
      </c>
      <c r="G721" s="28"/>
      <c r="H721" s="24" t="s">
        <v>24</v>
      </c>
      <c r="I721" s="25">
        <v>19570</v>
      </c>
      <c r="J721" s="25">
        <v>0</v>
      </c>
      <c r="K721" s="25">
        <v>0</v>
      </c>
      <c r="L721" s="27">
        <f t="shared" si="25"/>
        <v>19570</v>
      </c>
      <c r="M721" s="28"/>
      <c r="N721" s="28"/>
      <c r="O721" s="28"/>
    </row>
    <row r="722" spans="1:15" ht="15" thickBot="1" x14ac:dyDescent="0.4">
      <c r="A722" s="10">
        <v>402</v>
      </c>
      <c r="B722" s="22">
        <v>1938</v>
      </c>
      <c r="C722" s="22" t="s">
        <v>33</v>
      </c>
      <c r="D722" s="77" t="s">
        <v>155</v>
      </c>
      <c r="E722" s="18">
        <v>4.5</v>
      </c>
      <c r="F722" s="22">
        <v>1947</v>
      </c>
      <c r="G722" s="10"/>
      <c r="H722" s="26" t="s">
        <v>24</v>
      </c>
      <c r="I722" s="11">
        <v>19000</v>
      </c>
      <c r="J722" s="11">
        <v>0</v>
      </c>
      <c r="K722" s="11">
        <v>0</v>
      </c>
      <c r="L722" s="12">
        <f t="shared" si="25"/>
        <v>19000</v>
      </c>
      <c r="M722" s="28"/>
      <c r="N722" s="28"/>
      <c r="O722" s="28"/>
    </row>
    <row r="723" spans="1:15" x14ac:dyDescent="0.35">
      <c r="A723">
        <v>146</v>
      </c>
      <c r="B723" s="21">
        <v>1929</v>
      </c>
      <c r="C723" s="28" t="s">
        <v>33</v>
      </c>
      <c r="D723" s="64" t="s">
        <v>155</v>
      </c>
      <c r="E723" s="45">
        <v>4.5</v>
      </c>
      <c r="F723" s="28">
        <v>1948</v>
      </c>
      <c r="G723" s="28">
        <v>1958</v>
      </c>
      <c r="H723" s="24" t="s">
        <v>24</v>
      </c>
      <c r="I723" s="25">
        <v>23750</v>
      </c>
      <c r="J723" s="25">
        <v>0</v>
      </c>
      <c r="K723" s="25">
        <v>0</v>
      </c>
      <c r="L723" s="27">
        <f t="shared" si="25"/>
        <v>23750</v>
      </c>
      <c r="M723" s="28"/>
      <c r="N723" s="28"/>
      <c r="O723" s="28"/>
    </row>
    <row r="724" spans="1:15" x14ac:dyDescent="0.35">
      <c r="A724">
        <v>186</v>
      </c>
      <c r="B724" s="21">
        <v>1930</v>
      </c>
      <c r="C724" s="28" t="s">
        <v>33</v>
      </c>
      <c r="D724" s="64" t="s">
        <v>155</v>
      </c>
      <c r="E724" s="45">
        <v>4.5</v>
      </c>
      <c r="F724" s="28">
        <v>1948</v>
      </c>
      <c r="G724" s="28">
        <v>1958</v>
      </c>
      <c r="H724" s="24" t="s">
        <v>24</v>
      </c>
      <c r="I724" s="25">
        <v>23500</v>
      </c>
      <c r="J724" s="25">
        <v>0</v>
      </c>
      <c r="K724" s="25">
        <v>0</v>
      </c>
      <c r="L724" s="27">
        <f t="shared" si="25"/>
        <v>23500</v>
      </c>
      <c r="M724" s="28"/>
      <c r="N724" s="28"/>
      <c r="O724" s="28"/>
    </row>
    <row r="725" spans="1:15" x14ac:dyDescent="0.35">
      <c r="A725">
        <v>218</v>
      </c>
      <c r="B725" s="21">
        <v>1931</v>
      </c>
      <c r="C725" s="28" t="s">
        <v>33</v>
      </c>
      <c r="D725" s="64" t="s">
        <v>155</v>
      </c>
      <c r="E725" s="45">
        <v>4.5</v>
      </c>
      <c r="F725" s="28">
        <v>1948</v>
      </c>
      <c r="G725" s="28">
        <v>1958</v>
      </c>
      <c r="H725" s="24" t="s">
        <v>24</v>
      </c>
      <c r="I725" s="25">
        <v>23375</v>
      </c>
      <c r="J725" s="25">
        <v>0</v>
      </c>
      <c r="K725" s="25">
        <v>0</v>
      </c>
      <c r="L725" s="27">
        <f t="shared" ref="L725:L741" si="26">I725+J725/20+K725/240</f>
        <v>23375</v>
      </c>
      <c r="M725" s="28"/>
      <c r="N725" s="28"/>
      <c r="O725" s="28"/>
    </row>
    <row r="726" spans="1:15" x14ac:dyDescent="0.35">
      <c r="A726">
        <v>244</v>
      </c>
      <c r="B726" s="21">
        <v>1932</v>
      </c>
      <c r="C726" s="28" t="s">
        <v>33</v>
      </c>
      <c r="D726" s="64" t="s">
        <v>155</v>
      </c>
      <c r="E726" s="45">
        <v>4.5</v>
      </c>
      <c r="F726" s="28">
        <v>1948</v>
      </c>
      <c r="G726" s="28">
        <v>1958</v>
      </c>
      <c r="H726" s="24" t="s">
        <v>24</v>
      </c>
      <c r="I726" s="25">
        <v>22375</v>
      </c>
      <c r="J726" s="25">
        <v>0</v>
      </c>
      <c r="K726" s="25">
        <v>0</v>
      </c>
      <c r="L726" s="27">
        <f t="shared" si="26"/>
        <v>22375</v>
      </c>
      <c r="M726" s="28"/>
      <c r="N726" s="28"/>
      <c r="O726" s="28"/>
    </row>
    <row r="727" spans="1:15" x14ac:dyDescent="0.35">
      <c r="A727">
        <v>267</v>
      </c>
      <c r="B727" s="21">
        <v>1933</v>
      </c>
      <c r="C727" s="28" t="s">
        <v>33</v>
      </c>
      <c r="D727" s="64" t="s">
        <v>155</v>
      </c>
      <c r="E727" s="45">
        <v>4.5</v>
      </c>
      <c r="F727" s="28">
        <v>1948</v>
      </c>
      <c r="G727" s="28">
        <v>1958</v>
      </c>
      <c r="H727" s="24" t="s">
        <v>24</v>
      </c>
      <c r="I727" s="25">
        <v>25750</v>
      </c>
      <c r="J727" s="25">
        <v>0</v>
      </c>
      <c r="K727" s="25">
        <v>0</v>
      </c>
      <c r="L727" s="27">
        <f t="shared" si="26"/>
        <v>25750</v>
      </c>
      <c r="M727" s="28"/>
      <c r="N727" s="28"/>
      <c r="O727" s="28"/>
    </row>
    <row r="728" spans="1:15" x14ac:dyDescent="0.35">
      <c r="A728">
        <v>294</v>
      </c>
      <c r="B728" s="21">
        <v>1934</v>
      </c>
      <c r="C728" s="21" t="s">
        <v>33</v>
      </c>
      <c r="D728" s="64" t="s">
        <v>155</v>
      </c>
      <c r="E728" s="45">
        <v>4.5</v>
      </c>
      <c r="F728" s="21">
        <v>1948</v>
      </c>
      <c r="G728" s="21">
        <v>1958</v>
      </c>
      <c r="H728" s="24" t="s">
        <v>24</v>
      </c>
      <c r="I728" s="25">
        <v>26750</v>
      </c>
      <c r="J728" s="25">
        <v>0</v>
      </c>
      <c r="K728" s="25">
        <v>0</v>
      </c>
      <c r="L728" s="27">
        <f t="shared" si="26"/>
        <v>26750</v>
      </c>
      <c r="M728" s="28"/>
      <c r="N728" s="28"/>
      <c r="O728" s="28"/>
    </row>
    <row r="729" spans="1:15" x14ac:dyDescent="0.35">
      <c r="A729">
        <v>322</v>
      </c>
      <c r="B729" s="21">
        <v>1935</v>
      </c>
      <c r="C729" s="21" t="s">
        <v>33</v>
      </c>
      <c r="D729" s="64" t="s">
        <v>155</v>
      </c>
      <c r="E729" s="45">
        <v>4.5</v>
      </c>
      <c r="F729" s="21">
        <v>1948</v>
      </c>
      <c r="G729" s="21">
        <v>1958</v>
      </c>
      <c r="H729" s="24" t="s">
        <v>24</v>
      </c>
      <c r="I729" s="25">
        <v>27500</v>
      </c>
      <c r="J729" s="25">
        <v>0</v>
      </c>
      <c r="K729" s="25">
        <v>0</v>
      </c>
      <c r="L729" s="27">
        <f t="shared" si="26"/>
        <v>27500</v>
      </c>
      <c r="M729" s="28"/>
      <c r="N729" s="28"/>
      <c r="O729" s="28"/>
    </row>
    <row r="730" spans="1:15" x14ac:dyDescent="0.35">
      <c r="A730">
        <v>354</v>
      </c>
      <c r="B730" s="21">
        <v>1936</v>
      </c>
      <c r="C730" s="28" t="s">
        <v>33</v>
      </c>
      <c r="D730" s="64" t="s">
        <v>155</v>
      </c>
      <c r="E730" s="45">
        <v>4.5</v>
      </c>
      <c r="F730" s="21">
        <v>1948</v>
      </c>
      <c r="G730" s="28">
        <v>1958</v>
      </c>
      <c r="H730" s="24" t="s">
        <v>24</v>
      </c>
      <c r="I730" s="25">
        <v>27250</v>
      </c>
      <c r="J730" s="25">
        <v>0</v>
      </c>
      <c r="K730" s="25">
        <v>0</v>
      </c>
      <c r="L730" s="27">
        <f t="shared" si="26"/>
        <v>27250</v>
      </c>
      <c r="M730" s="28"/>
      <c r="N730" s="28"/>
      <c r="O730" s="28"/>
    </row>
    <row r="731" spans="1:15" x14ac:dyDescent="0.35">
      <c r="A731">
        <v>383</v>
      </c>
      <c r="B731" s="21">
        <v>1937</v>
      </c>
      <c r="C731" s="28" t="s">
        <v>33</v>
      </c>
      <c r="D731" s="64" t="s">
        <v>155</v>
      </c>
      <c r="E731" s="45">
        <v>4.5</v>
      </c>
      <c r="F731" s="21">
        <v>1948</v>
      </c>
      <c r="G731" s="28">
        <v>1958</v>
      </c>
      <c r="H731" s="24" t="s">
        <v>24</v>
      </c>
      <c r="I731" s="25">
        <v>25750</v>
      </c>
      <c r="J731" s="25">
        <v>0</v>
      </c>
      <c r="K731" s="25">
        <v>0</v>
      </c>
      <c r="L731" s="27">
        <f t="shared" si="26"/>
        <v>25750</v>
      </c>
      <c r="M731" s="28"/>
      <c r="N731" s="28"/>
      <c r="O731" s="28"/>
    </row>
    <row r="732" spans="1:15" ht="15" thickBot="1" x14ac:dyDescent="0.4">
      <c r="A732" s="10">
        <v>415</v>
      </c>
      <c r="B732" s="22">
        <v>1938</v>
      </c>
      <c r="C732" s="10" t="s">
        <v>33</v>
      </c>
      <c r="D732" s="77" t="s">
        <v>155</v>
      </c>
      <c r="E732" s="18">
        <v>4.5</v>
      </c>
      <c r="F732" s="22">
        <v>1948</v>
      </c>
      <c r="G732" s="10">
        <v>1958</v>
      </c>
      <c r="H732" s="26" t="s">
        <v>24</v>
      </c>
      <c r="I732" s="11">
        <v>25000</v>
      </c>
      <c r="J732" s="11">
        <v>0</v>
      </c>
      <c r="K732" s="11">
        <v>0</v>
      </c>
      <c r="L732" s="12">
        <f t="shared" si="26"/>
        <v>25000</v>
      </c>
      <c r="M732" s="28"/>
      <c r="N732" s="28"/>
      <c r="O732" s="28"/>
    </row>
    <row r="733" spans="1:15" x14ac:dyDescent="0.35">
      <c r="A733">
        <v>785</v>
      </c>
      <c r="B733" s="21">
        <v>1953</v>
      </c>
      <c r="C733" s="28" t="s">
        <v>68</v>
      </c>
      <c r="D733" s="64" t="s">
        <v>155</v>
      </c>
      <c r="E733" s="45">
        <v>4.5</v>
      </c>
      <c r="F733" s="28">
        <v>1965</v>
      </c>
      <c r="G733" s="28">
        <v>1970</v>
      </c>
      <c r="H733" s="24" t="s">
        <v>24</v>
      </c>
      <c r="I733" s="25">
        <v>102500</v>
      </c>
      <c r="J733" s="25">
        <v>0</v>
      </c>
      <c r="K733" s="25">
        <v>0</v>
      </c>
      <c r="L733" s="27">
        <f t="shared" si="26"/>
        <v>102500</v>
      </c>
      <c r="M733" s="28"/>
      <c r="N733" s="28"/>
      <c r="O733" s="28"/>
    </row>
    <row r="734" spans="1:15" x14ac:dyDescent="0.35">
      <c r="A734">
        <v>803</v>
      </c>
      <c r="B734" s="21">
        <v>1954</v>
      </c>
      <c r="C734" s="28" t="s">
        <v>68</v>
      </c>
      <c r="D734" s="64" t="s">
        <v>155</v>
      </c>
      <c r="E734" s="45">
        <v>4.5</v>
      </c>
      <c r="F734" s="28">
        <v>1965</v>
      </c>
      <c r="G734" s="28">
        <v>1970</v>
      </c>
      <c r="H734" s="24" t="s">
        <v>24</v>
      </c>
      <c r="I734" s="25">
        <v>103500</v>
      </c>
      <c r="J734" s="25">
        <v>0</v>
      </c>
      <c r="K734" s="25">
        <v>0</v>
      </c>
      <c r="L734" s="27">
        <f t="shared" si="26"/>
        <v>103500</v>
      </c>
      <c r="M734" s="28"/>
      <c r="N734" s="28"/>
      <c r="O734" s="28"/>
    </row>
    <row r="735" spans="1:15" x14ac:dyDescent="0.35">
      <c r="A735">
        <v>821</v>
      </c>
      <c r="B735" s="21">
        <v>1955</v>
      </c>
      <c r="C735" s="28" t="s">
        <v>68</v>
      </c>
      <c r="D735" s="64" t="s">
        <v>155</v>
      </c>
      <c r="E735" s="45">
        <v>4.5</v>
      </c>
      <c r="F735" s="28">
        <v>1965</v>
      </c>
      <c r="G735" s="28">
        <v>1970</v>
      </c>
      <c r="H735" s="24" t="s">
        <v>24</v>
      </c>
      <c r="I735" s="25">
        <v>101500</v>
      </c>
      <c r="J735" s="25">
        <v>0</v>
      </c>
      <c r="K735" s="25">
        <v>0</v>
      </c>
      <c r="L735" s="27">
        <f t="shared" si="26"/>
        <v>101500</v>
      </c>
      <c r="M735" s="28"/>
      <c r="N735" s="28"/>
      <c r="O735" s="28"/>
    </row>
    <row r="736" spans="1:15" x14ac:dyDescent="0.35">
      <c r="A736">
        <v>838</v>
      </c>
      <c r="B736" s="21">
        <v>1956</v>
      </c>
      <c r="C736" s="28" t="s">
        <v>68</v>
      </c>
      <c r="D736" s="64" t="s">
        <v>155</v>
      </c>
      <c r="E736" s="45">
        <v>4.5</v>
      </c>
      <c r="F736" s="28">
        <v>1965</v>
      </c>
      <c r="G736" s="28">
        <v>1970</v>
      </c>
      <c r="H736" s="24" t="s">
        <v>24</v>
      </c>
      <c r="I736" s="25">
        <v>90500</v>
      </c>
      <c r="J736" s="25">
        <v>0</v>
      </c>
      <c r="K736" s="25">
        <v>0</v>
      </c>
      <c r="L736" s="27">
        <f t="shared" si="26"/>
        <v>90500</v>
      </c>
      <c r="M736" s="28"/>
      <c r="N736" s="28"/>
      <c r="O736" s="28"/>
    </row>
    <row r="737" spans="1:15" x14ac:dyDescent="0.35">
      <c r="A737">
        <v>856</v>
      </c>
      <c r="B737" s="21">
        <v>1957</v>
      </c>
      <c r="C737" s="28" t="s">
        <v>68</v>
      </c>
      <c r="D737" s="64" t="s">
        <v>155</v>
      </c>
      <c r="E737" s="45">
        <v>4.5</v>
      </c>
      <c r="F737" s="28">
        <v>1965</v>
      </c>
      <c r="G737" s="28">
        <v>1970</v>
      </c>
      <c r="H737" s="24" t="s">
        <v>24</v>
      </c>
      <c r="I737" s="25">
        <v>86500</v>
      </c>
      <c r="J737" s="25">
        <v>0</v>
      </c>
      <c r="K737" s="25">
        <v>0</v>
      </c>
      <c r="L737" s="27">
        <f t="shared" si="26"/>
        <v>86500</v>
      </c>
      <c r="M737" s="28"/>
      <c r="N737" s="28"/>
      <c r="O737" s="28"/>
    </row>
    <row r="738" spans="1:15" x14ac:dyDescent="0.35">
      <c r="A738">
        <v>877</v>
      </c>
      <c r="B738" s="21">
        <v>1958</v>
      </c>
      <c r="C738" s="21" t="s">
        <v>68</v>
      </c>
      <c r="D738" s="64" t="s">
        <v>155</v>
      </c>
      <c r="E738" s="38">
        <v>4.5</v>
      </c>
      <c r="F738" s="21">
        <v>1965</v>
      </c>
      <c r="G738" s="21">
        <v>1970</v>
      </c>
      <c r="H738" s="24" t="s">
        <v>24</v>
      </c>
      <c r="I738" s="47">
        <v>82500</v>
      </c>
      <c r="J738" s="25">
        <v>0</v>
      </c>
      <c r="K738" s="25">
        <v>0</v>
      </c>
      <c r="L738" s="27">
        <f t="shared" si="26"/>
        <v>82500</v>
      </c>
      <c r="M738" s="28"/>
      <c r="N738" s="28"/>
      <c r="O738" s="28"/>
    </row>
    <row r="739" spans="1:15" x14ac:dyDescent="0.35">
      <c r="A739">
        <v>898</v>
      </c>
      <c r="B739" s="21">
        <v>1959</v>
      </c>
      <c r="C739" s="21" t="s">
        <v>68</v>
      </c>
      <c r="D739" s="64" t="s">
        <v>155</v>
      </c>
      <c r="E739" s="38">
        <v>4.5</v>
      </c>
      <c r="F739" s="21">
        <v>1965</v>
      </c>
      <c r="G739" s="21">
        <v>1970</v>
      </c>
      <c r="H739" s="24" t="s">
        <v>24</v>
      </c>
      <c r="I739" s="47">
        <v>83500</v>
      </c>
      <c r="J739" s="25">
        <v>0</v>
      </c>
      <c r="K739" s="25">
        <v>0</v>
      </c>
      <c r="L739" s="27">
        <f t="shared" si="26"/>
        <v>83500</v>
      </c>
      <c r="M739" s="28"/>
      <c r="N739" s="28"/>
      <c r="O739" s="28"/>
    </row>
    <row r="740" spans="1:15" x14ac:dyDescent="0.35">
      <c r="A740">
        <v>922</v>
      </c>
      <c r="B740" s="21">
        <v>1960</v>
      </c>
      <c r="C740" s="21" t="s">
        <v>68</v>
      </c>
      <c r="D740" s="64" t="s">
        <v>155</v>
      </c>
      <c r="E740" s="38">
        <v>4.5</v>
      </c>
      <c r="F740" s="21">
        <v>1965</v>
      </c>
      <c r="G740" s="21">
        <v>1970</v>
      </c>
      <c r="H740" s="24" t="s">
        <v>24</v>
      </c>
      <c r="I740" s="47">
        <v>77500</v>
      </c>
      <c r="J740" s="25">
        <v>0</v>
      </c>
      <c r="K740" s="25">
        <v>0</v>
      </c>
      <c r="L740" s="27">
        <f t="shared" si="26"/>
        <v>77500</v>
      </c>
      <c r="M740" s="28"/>
      <c r="N740" s="28"/>
      <c r="O740" s="28"/>
    </row>
    <row r="741" spans="1:15" x14ac:dyDescent="0.35">
      <c r="A741">
        <v>949</v>
      </c>
      <c r="B741" s="21">
        <v>1961</v>
      </c>
      <c r="C741" s="21" t="s">
        <v>68</v>
      </c>
      <c r="D741" s="64" t="s">
        <v>155</v>
      </c>
      <c r="E741" s="38">
        <v>4.5</v>
      </c>
      <c r="F741" s="21">
        <v>1965</v>
      </c>
      <c r="G741" s="21">
        <v>1970</v>
      </c>
      <c r="H741" s="24" t="s">
        <v>24</v>
      </c>
      <c r="I741" s="47">
        <v>73500</v>
      </c>
      <c r="J741" s="25">
        <v>0</v>
      </c>
      <c r="K741" s="25">
        <v>0</v>
      </c>
      <c r="L741" s="27">
        <f t="shared" si="26"/>
        <v>73500</v>
      </c>
      <c r="M741" s="28"/>
      <c r="N741" s="28"/>
      <c r="O741" s="28"/>
    </row>
    <row r="742" spans="1:15" x14ac:dyDescent="0.35">
      <c r="A742">
        <v>973</v>
      </c>
      <c r="B742" s="21">
        <v>1962</v>
      </c>
      <c r="C742" s="28" t="s">
        <v>68</v>
      </c>
      <c r="D742" s="64" t="s">
        <v>155</v>
      </c>
      <c r="E742" s="45">
        <v>4.5</v>
      </c>
      <c r="F742" s="28">
        <v>1965</v>
      </c>
      <c r="G742" s="28">
        <v>1970</v>
      </c>
      <c r="H742" s="24" t="s">
        <v>24</v>
      </c>
      <c r="I742" s="25">
        <v>69500</v>
      </c>
      <c r="J742" s="25">
        <v>0</v>
      </c>
      <c r="K742" s="25">
        <v>0</v>
      </c>
      <c r="L742" s="27">
        <f>I742+J742/20+K742/2000</f>
        <v>69500</v>
      </c>
      <c r="M742" s="28"/>
      <c r="N742" s="28"/>
      <c r="O742" s="28"/>
    </row>
    <row r="743" spans="1:15" ht="15" thickBot="1" x14ac:dyDescent="0.4">
      <c r="A743" s="10">
        <v>997</v>
      </c>
      <c r="B743" s="22">
        <v>1963</v>
      </c>
      <c r="C743" s="22" t="s">
        <v>68</v>
      </c>
      <c r="D743" s="77" t="s">
        <v>155</v>
      </c>
      <c r="E743" s="40">
        <v>4.5</v>
      </c>
      <c r="F743" s="22">
        <v>1965</v>
      </c>
      <c r="G743" s="22">
        <v>1970</v>
      </c>
      <c r="H743" s="26" t="s">
        <v>24</v>
      </c>
      <c r="I743" s="41">
        <v>78500</v>
      </c>
      <c r="J743" s="11">
        <v>0</v>
      </c>
      <c r="K743" s="11">
        <v>0</v>
      </c>
      <c r="L743" s="12">
        <f>I743+J743/20+K743/2000</f>
        <v>78500</v>
      </c>
      <c r="M743" s="28"/>
      <c r="N743" s="28"/>
      <c r="O743" s="28"/>
    </row>
    <row r="744" spans="1:15" x14ac:dyDescent="0.35">
      <c r="A744">
        <v>788</v>
      </c>
      <c r="B744" s="21">
        <v>1953</v>
      </c>
      <c r="C744" s="28" t="s">
        <v>69</v>
      </c>
      <c r="D744" s="64" t="s">
        <v>155</v>
      </c>
      <c r="E744" s="45">
        <v>4.5</v>
      </c>
      <c r="F744" s="28">
        <v>1971</v>
      </c>
      <c r="G744" s="28">
        <v>1978</v>
      </c>
      <c r="H744" s="24" t="s">
        <v>24</v>
      </c>
      <c r="I744" s="25">
        <v>101000</v>
      </c>
      <c r="J744" s="25">
        <v>0</v>
      </c>
      <c r="K744" s="25">
        <v>0</v>
      </c>
      <c r="L744" s="27">
        <f t="shared" ref="L744:L752" si="27">I744+J744/20+K744/240</f>
        <v>101000</v>
      </c>
      <c r="M744" s="28"/>
      <c r="N744" s="28"/>
      <c r="O744" s="28"/>
    </row>
    <row r="745" spans="1:15" x14ac:dyDescent="0.35">
      <c r="A745">
        <v>806</v>
      </c>
      <c r="B745" s="21">
        <v>1954</v>
      </c>
      <c r="C745" s="28" t="s">
        <v>69</v>
      </c>
      <c r="D745" s="64" t="s">
        <v>155</v>
      </c>
      <c r="E745" s="45">
        <v>4.5</v>
      </c>
      <c r="F745" s="28">
        <v>1971</v>
      </c>
      <c r="G745" s="28">
        <v>1978</v>
      </c>
      <c r="H745" s="24" t="s">
        <v>24</v>
      </c>
      <c r="I745" s="25">
        <v>106000</v>
      </c>
      <c r="J745" s="25">
        <v>0</v>
      </c>
      <c r="K745" s="25">
        <v>0</v>
      </c>
      <c r="L745" s="27">
        <f t="shared" si="27"/>
        <v>106000</v>
      </c>
      <c r="M745" s="28"/>
      <c r="N745" s="28"/>
      <c r="O745" s="28"/>
    </row>
    <row r="746" spans="1:15" x14ac:dyDescent="0.35">
      <c r="A746">
        <v>824</v>
      </c>
      <c r="B746" s="21">
        <v>1955</v>
      </c>
      <c r="C746" s="28" t="s">
        <v>69</v>
      </c>
      <c r="D746" s="64" t="s">
        <v>155</v>
      </c>
      <c r="E746" s="45">
        <v>4.5</v>
      </c>
      <c r="F746" s="28">
        <v>1971</v>
      </c>
      <c r="G746" s="28">
        <v>1978</v>
      </c>
      <c r="H746" s="24" t="s">
        <v>24</v>
      </c>
      <c r="I746" s="25">
        <v>104500</v>
      </c>
      <c r="J746" s="25">
        <v>0</v>
      </c>
      <c r="K746" s="25">
        <v>0</v>
      </c>
      <c r="L746" s="27">
        <f t="shared" si="27"/>
        <v>104500</v>
      </c>
      <c r="M746" s="28"/>
      <c r="N746" s="28"/>
      <c r="O746" s="28"/>
    </row>
    <row r="747" spans="1:15" x14ac:dyDescent="0.35">
      <c r="A747">
        <v>841</v>
      </c>
      <c r="B747" s="21">
        <v>1956</v>
      </c>
      <c r="C747" s="28" t="s">
        <v>69</v>
      </c>
      <c r="D747" s="64" t="s">
        <v>155</v>
      </c>
      <c r="E747" s="45">
        <v>4.5</v>
      </c>
      <c r="F747" s="28">
        <v>1971</v>
      </c>
      <c r="G747" s="28">
        <v>1978</v>
      </c>
      <c r="H747" s="24" t="s">
        <v>24</v>
      </c>
      <c r="I747" s="25">
        <v>88500</v>
      </c>
      <c r="J747" s="25">
        <v>0</v>
      </c>
      <c r="K747" s="25">
        <v>0</v>
      </c>
      <c r="L747" s="27">
        <f t="shared" si="27"/>
        <v>88500</v>
      </c>
      <c r="M747" s="28"/>
      <c r="N747" s="28"/>
      <c r="O747" s="28"/>
    </row>
    <row r="748" spans="1:15" x14ac:dyDescent="0.35">
      <c r="A748">
        <v>859</v>
      </c>
      <c r="B748" s="21">
        <v>1957</v>
      </c>
      <c r="C748" s="28" t="s">
        <v>69</v>
      </c>
      <c r="D748" s="64" t="s">
        <v>155</v>
      </c>
      <c r="E748" s="45">
        <v>4.5</v>
      </c>
      <c r="F748" s="28">
        <v>1971</v>
      </c>
      <c r="G748" s="28">
        <v>1978</v>
      </c>
      <c r="H748" s="24" t="s">
        <v>24</v>
      </c>
      <c r="I748" s="25">
        <v>84500</v>
      </c>
      <c r="J748" s="25">
        <v>0</v>
      </c>
      <c r="K748" s="25">
        <v>0</v>
      </c>
      <c r="L748" s="27">
        <f t="shared" si="27"/>
        <v>84500</v>
      </c>
      <c r="M748" s="28"/>
      <c r="N748" s="28"/>
      <c r="O748" s="28"/>
    </row>
    <row r="749" spans="1:15" x14ac:dyDescent="0.35">
      <c r="A749">
        <v>880</v>
      </c>
      <c r="B749" s="21">
        <v>1958</v>
      </c>
      <c r="C749" s="21" t="s">
        <v>69</v>
      </c>
      <c r="D749" s="64" t="s">
        <v>155</v>
      </c>
      <c r="E749" s="38">
        <v>4.5</v>
      </c>
      <c r="F749" s="21">
        <v>1971</v>
      </c>
      <c r="G749" s="21">
        <v>1978</v>
      </c>
      <c r="H749" s="24" t="s">
        <v>24</v>
      </c>
      <c r="I749" s="47">
        <v>80500</v>
      </c>
      <c r="J749" s="25">
        <v>0</v>
      </c>
      <c r="K749" s="25">
        <v>0</v>
      </c>
      <c r="L749" s="27">
        <f t="shared" si="27"/>
        <v>80500</v>
      </c>
      <c r="M749" s="28"/>
      <c r="N749" s="28"/>
      <c r="O749" s="28"/>
    </row>
    <row r="750" spans="1:15" x14ac:dyDescent="0.35">
      <c r="A750">
        <v>901</v>
      </c>
      <c r="B750" s="21">
        <v>1959</v>
      </c>
      <c r="C750" s="21" t="s">
        <v>69</v>
      </c>
      <c r="D750" s="64" t="s">
        <v>155</v>
      </c>
      <c r="E750" s="38">
        <v>4.5</v>
      </c>
      <c r="F750" s="21">
        <v>1971</v>
      </c>
      <c r="G750" s="21">
        <v>1978</v>
      </c>
      <c r="H750" s="24" t="s">
        <v>24</v>
      </c>
      <c r="I750" s="47">
        <v>79000</v>
      </c>
      <c r="J750" s="25">
        <v>0</v>
      </c>
      <c r="K750" s="25">
        <v>0</v>
      </c>
      <c r="L750" s="27">
        <f t="shared" si="27"/>
        <v>79000</v>
      </c>
      <c r="M750" s="28"/>
      <c r="N750" s="28"/>
      <c r="O750" s="28"/>
    </row>
    <row r="751" spans="1:15" x14ac:dyDescent="0.35">
      <c r="A751">
        <v>925</v>
      </c>
      <c r="B751" s="21">
        <v>1960</v>
      </c>
      <c r="C751" s="21" t="s">
        <v>69</v>
      </c>
      <c r="D751" s="64" t="s">
        <v>155</v>
      </c>
      <c r="E751" s="38">
        <v>4.5</v>
      </c>
      <c r="F751" s="21">
        <v>1971</v>
      </c>
      <c r="G751" s="21">
        <v>1978</v>
      </c>
      <c r="H751" s="24" t="s">
        <v>24</v>
      </c>
      <c r="I751" s="47">
        <v>69500</v>
      </c>
      <c r="J751" s="25">
        <v>0</v>
      </c>
      <c r="K751" s="25">
        <v>0</v>
      </c>
      <c r="L751" s="27">
        <f t="shared" si="27"/>
        <v>69500</v>
      </c>
      <c r="M751" s="28"/>
      <c r="N751" s="28"/>
      <c r="O751" s="28"/>
    </row>
    <row r="752" spans="1:15" x14ac:dyDescent="0.35">
      <c r="A752">
        <v>952</v>
      </c>
      <c r="B752" s="21">
        <v>1961</v>
      </c>
      <c r="C752" s="21" t="s">
        <v>69</v>
      </c>
      <c r="D752" s="64" t="s">
        <v>155</v>
      </c>
      <c r="E752" s="38">
        <v>4.5</v>
      </c>
      <c r="F752" s="21">
        <v>1971</v>
      </c>
      <c r="G752" s="21">
        <v>1978</v>
      </c>
      <c r="H752" s="24" t="s">
        <v>24</v>
      </c>
      <c r="I752" s="47">
        <v>62500</v>
      </c>
      <c r="J752" s="25">
        <v>0</v>
      </c>
      <c r="K752" s="25">
        <v>0</v>
      </c>
      <c r="L752" s="27">
        <f t="shared" si="27"/>
        <v>62500</v>
      </c>
      <c r="M752" s="28"/>
      <c r="N752" s="28"/>
      <c r="O752" s="28"/>
    </row>
    <row r="753" spans="1:15" x14ac:dyDescent="0.35">
      <c r="A753">
        <v>976</v>
      </c>
      <c r="B753" s="21">
        <v>1962</v>
      </c>
      <c r="C753" s="28" t="s">
        <v>69</v>
      </c>
      <c r="D753" s="64" t="s">
        <v>155</v>
      </c>
      <c r="E753" s="45">
        <v>4.5</v>
      </c>
      <c r="F753" s="28">
        <v>1971</v>
      </c>
      <c r="G753" s="28">
        <v>1978</v>
      </c>
      <c r="H753" s="24" t="s">
        <v>24</v>
      </c>
      <c r="I753" s="25">
        <v>55000</v>
      </c>
      <c r="J753" s="25">
        <v>0</v>
      </c>
      <c r="K753" s="25">
        <v>0</v>
      </c>
      <c r="L753" s="27">
        <f>I753+J753/20+K753/2000</f>
        <v>55000</v>
      </c>
      <c r="M753" s="28"/>
      <c r="N753" s="28"/>
      <c r="O753" s="28"/>
    </row>
    <row r="754" spans="1:15" ht="15" thickBot="1" x14ac:dyDescent="0.4">
      <c r="A754" s="10">
        <v>1001</v>
      </c>
      <c r="B754" s="22">
        <v>1963</v>
      </c>
      <c r="C754" s="22" t="s">
        <v>69</v>
      </c>
      <c r="D754" s="77" t="s">
        <v>155</v>
      </c>
      <c r="E754" s="40">
        <v>4.5</v>
      </c>
      <c r="F754" s="22">
        <v>1971</v>
      </c>
      <c r="G754" s="22">
        <v>1978</v>
      </c>
      <c r="H754" s="26" t="s">
        <v>24</v>
      </c>
      <c r="I754" s="41">
        <v>55500</v>
      </c>
      <c r="J754" s="11">
        <v>0</v>
      </c>
      <c r="K754" s="11">
        <v>0</v>
      </c>
      <c r="L754" s="12">
        <f>I754+J754/20+K754/2000</f>
        <v>55500</v>
      </c>
      <c r="M754" s="28"/>
      <c r="N754" s="28"/>
      <c r="O754" s="28"/>
    </row>
    <row r="755" spans="1:15" x14ac:dyDescent="0.35">
      <c r="A755">
        <v>126</v>
      </c>
      <c r="B755" s="21">
        <v>1929</v>
      </c>
      <c r="C755" s="28" t="s">
        <v>37</v>
      </c>
      <c r="D755" s="65" t="s">
        <v>169</v>
      </c>
      <c r="E755" s="45">
        <v>4.5</v>
      </c>
      <c r="F755" s="28">
        <v>1948</v>
      </c>
      <c r="G755" s="28">
        <v>1968</v>
      </c>
      <c r="H755" s="24" t="s">
        <v>24</v>
      </c>
      <c r="I755" s="25">
        <v>9600</v>
      </c>
      <c r="J755" s="25">
        <v>0</v>
      </c>
      <c r="K755" s="25">
        <v>0</v>
      </c>
      <c r="L755" s="27">
        <f t="shared" ref="L755:L778" si="28">I755+J755/20+K755/240</f>
        <v>9600</v>
      </c>
      <c r="M755" s="28"/>
      <c r="N755" s="28"/>
      <c r="O755" s="28"/>
    </row>
    <row r="756" spans="1:15" x14ac:dyDescent="0.35">
      <c r="A756">
        <v>166</v>
      </c>
      <c r="B756" s="21">
        <v>1930</v>
      </c>
      <c r="C756" s="28" t="s">
        <v>37</v>
      </c>
      <c r="D756" s="65" t="s">
        <v>169</v>
      </c>
      <c r="E756" s="45">
        <v>4.5</v>
      </c>
      <c r="F756" s="28">
        <v>1948</v>
      </c>
      <c r="G756" s="28">
        <v>1968</v>
      </c>
      <c r="H756" s="24" t="s">
        <v>24</v>
      </c>
      <c r="I756" s="25">
        <v>9800</v>
      </c>
      <c r="J756" s="25">
        <v>0</v>
      </c>
      <c r="K756" s="25">
        <v>0</v>
      </c>
      <c r="L756" s="27">
        <f t="shared" si="28"/>
        <v>9800</v>
      </c>
      <c r="M756" s="28"/>
      <c r="N756" s="28"/>
      <c r="O756" s="28"/>
    </row>
    <row r="757" spans="1:15" x14ac:dyDescent="0.35">
      <c r="A757">
        <v>202</v>
      </c>
      <c r="B757" s="21">
        <v>1931</v>
      </c>
      <c r="C757" s="28" t="s">
        <v>37</v>
      </c>
      <c r="D757" s="65" t="s">
        <v>169</v>
      </c>
      <c r="E757" s="45">
        <v>4.5</v>
      </c>
      <c r="F757" s="28">
        <v>1948</v>
      </c>
      <c r="G757" s="28">
        <v>1968</v>
      </c>
      <c r="H757" s="24" t="s">
        <v>24</v>
      </c>
      <c r="I757" s="25">
        <v>10100</v>
      </c>
      <c r="J757" s="25">
        <v>0</v>
      </c>
      <c r="K757" s="25">
        <v>0</v>
      </c>
      <c r="L757" s="27">
        <f t="shared" si="28"/>
        <v>10100</v>
      </c>
      <c r="M757" s="28"/>
      <c r="N757" s="28"/>
      <c r="O757" s="28"/>
    </row>
    <row r="758" spans="1:15" x14ac:dyDescent="0.35">
      <c r="A758">
        <v>229</v>
      </c>
      <c r="B758" s="21">
        <v>1932</v>
      </c>
      <c r="C758" s="28" t="s">
        <v>37</v>
      </c>
      <c r="D758" s="65" t="s">
        <v>169</v>
      </c>
      <c r="E758" s="45">
        <v>4.5</v>
      </c>
      <c r="F758" s="28">
        <v>1948</v>
      </c>
      <c r="G758" s="28">
        <v>1968</v>
      </c>
      <c r="H758" s="24" t="s">
        <v>24</v>
      </c>
      <c r="I758" s="25">
        <v>10400</v>
      </c>
      <c r="J758" s="25">
        <v>0</v>
      </c>
      <c r="K758" s="25">
        <v>0</v>
      </c>
      <c r="L758" s="27">
        <f t="shared" si="28"/>
        <v>10400</v>
      </c>
      <c r="M758" s="28"/>
      <c r="N758" s="28"/>
      <c r="O758" s="28"/>
    </row>
    <row r="759" spans="1:15" x14ac:dyDescent="0.35">
      <c r="A759">
        <v>252</v>
      </c>
      <c r="B759" s="21">
        <v>1933</v>
      </c>
      <c r="C759" s="28" t="s">
        <v>37</v>
      </c>
      <c r="D759" s="65" t="s">
        <v>169</v>
      </c>
      <c r="E759" s="45">
        <v>4.5</v>
      </c>
      <c r="F759" s="28">
        <v>1948</v>
      </c>
      <c r="G759" s="28">
        <v>1968</v>
      </c>
      <c r="H759" s="24" t="s">
        <v>24</v>
      </c>
      <c r="I759" s="25">
        <v>11300</v>
      </c>
      <c r="J759" s="25">
        <v>0</v>
      </c>
      <c r="K759" s="25">
        <v>0</v>
      </c>
      <c r="L759" s="27">
        <f t="shared" si="28"/>
        <v>11300</v>
      </c>
      <c r="M759" s="28"/>
      <c r="N759" s="28"/>
      <c r="O759" s="28"/>
    </row>
    <row r="760" spans="1:15" x14ac:dyDescent="0.35">
      <c r="A760">
        <v>295</v>
      </c>
      <c r="B760" s="21">
        <v>1934</v>
      </c>
      <c r="C760" s="21" t="s">
        <v>37</v>
      </c>
      <c r="D760" s="65" t="s">
        <v>169</v>
      </c>
      <c r="E760" s="45">
        <v>4.5</v>
      </c>
      <c r="F760" s="21">
        <v>1948</v>
      </c>
      <c r="G760" s="21">
        <v>1968</v>
      </c>
      <c r="H760" s="24" t="s">
        <v>24</v>
      </c>
      <c r="I760" s="25">
        <v>11400</v>
      </c>
      <c r="J760" s="25">
        <v>0</v>
      </c>
      <c r="K760" s="25">
        <v>0</v>
      </c>
      <c r="L760" s="27">
        <f t="shared" si="28"/>
        <v>11400</v>
      </c>
      <c r="M760" s="28"/>
      <c r="N760" s="28"/>
      <c r="O760" s="28"/>
    </row>
    <row r="761" spans="1:15" x14ac:dyDescent="0.35">
      <c r="A761">
        <v>323</v>
      </c>
      <c r="B761" s="21">
        <v>1935</v>
      </c>
      <c r="C761" s="21" t="s">
        <v>37</v>
      </c>
      <c r="D761" s="65" t="s">
        <v>169</v>
      </c>
      <c r="E761" s="45">
        <v>4.5</v>
      </c>
      <c r="F761" s="21">
        <v>1948</v>
      </c>
      <c r="G761" s="21">
        <v>1968</v>
      </c>
      <c r="H761" s="24" t="s">
        <v>24</v>
      </c>
      <c r="I761" s="25">
        <v>11700</v>
      </c>
      <c r="J761" s="25">
        <v>0</v>
      </c>
      <c r="K761" s="25">
        <v>0</v>
      </c>
      <c r="L761" s="27">
        <f t="shared" si="28"/>
        <v>11700</v>
      </c>
      <c r="M761" s="28"/>
      <c r="N761" s="28"/>
      <c r="O761" s="28"/>
    </row>
    <row r="762" spans="1:15" x14ac:dyDescent="0.35">
      <c r="A762">
        <v>358</v>
      </c>
      <c r="B762" s="21">
        <v>1936</v>
      </c>
      <c r="C762" s="28" t="s">
        <v>37</v>
      </c>
      <c r="D762" s="65" t="s">
        <v>169</v>
      </c>
      <c r="E762" s="45">
        <v>4.5</v>
      </c>
      <c r="F762" s="21">
        <v>1948</v>
      </c>
      <c r="G762" s="28">
        <v>1968</v>
      </c>
      <c r="H762" s="24" t="s">
        <v>24</v>
      </c>
      <c r="I762" s="25">
        <v>11500</v>
      </c>
      <c r="J762" s="25">
        <v>0</v>
      </c>
      <c r="K762" s="25">
        <v>0</v>
      </c>
      <c r="L762" s="27">
        <f t="shared" si="28"/>
        <v>11500</v>
      </c>
      <c r="M762" s="28"/>
      <c r="N762" s="28"/>
      <c r="O762" s="28"/>
    </row>
    <row r="763" spans="1:15" x14ac:dyDescent="0.35">
      <c r="A763">
        <v>387</v>
      </c>
      <c r="B763" s="21">
        <v>1937</v>
      </c>
      <c r="C763" s="28" t="s">
        <v>37</v>
      </c>
      <c r="D763" s="65" t="s">
        <v>169</v>
      </c>
      <c r="E763" s="45">
        <v>4.5</v>
      </c>
      <c r="F763" s="21">
        <v>1948</v>
      </c>
      <c r="G763" s="28">
        <v>1968</v>
      </c>
      <c r="H763" s="24" t="s">
        <v>24</v>
      </c>
      <c r="I763" s="25">
        <v>11200</v>
      </c>
      <c r="J763" s="25">
        <v>0</v>
      </c>
      <c r="K763" s="25">
        <v>0</v>
      </c>
      <c r="L763" s="27">
        <f t="shared" si="28"/>
        <v>11200</v>
      </c>
      <c r="M763" s="28"/>
      <c r="N763" s="28"/>
      <c r="O763" s="28"/>
    </row>
    <row r="764" spans="1:15" x14ac:dyDescent="0.35">
      <c r="A764">
        <v>421</v>
      </c>
      <c r="B764" s="21">
        <v>1938</v>
      </c>
      <c r="C764" s="28" t="s">
        <v>37</v>
      </c>
      <c r="D764" s="65" t="s">
        <v>169</v>
      </c>
      <c r="E764" s="45">
        <v>4.5</v>
      </c>
      <c r="F764" s="21">
        <v>1948</v>
      </c>
      <c r="G764" s="28">
        <v>1968</v>
      </c>
      <c r="H764" s="24" t="s">
        <v>24</v>
      </c>
      <c r="I764" s="25">
        <v>11200</v>
      </c>
      <c r="J764" s="25">
        <v>0</v>
      </c>
      <c r="K764" s="25">
        <v>0</v>
      </c>
      <c r="L764" s="27">
        <f t="shared" si="28"/>
        <v>11200</v>
      </c>
      <c r="M764" s="28"/>
      <c r="N764" s="28"/>
      <c r="O764" s="28"/>
    </row>
    <row r="765" spans="1:15" x14ac:dyDescent="0.35">
      <c r="A765">
        <v>449</v>
      </c>
      <c r="B765" s="21">
        <v>1939</v>
      </c>
      <c r="C765" s="28" t="s">
        <v>37</v>
      </c>
      <c r="D765" s="65" t="s">
        <v>169</v>
      </c>
      <c r="E765" s="45">
        <v>4.5</v>
      </c>
      <c r="F765" s="21">
        <v>1948</v>
      </c>
      <c r="G765" s="28">
        <v>1968</v>
      </c>
      <c r="H765" s="24" t="s">
        <v>24</v>
      </c>
      <c r="I765" s="25">
        <v>10500</v>
      </c>
      <c r="J765" s="25">
        <v>0</v>
      </c>
      <c r="K765" s="25">
        <v>0</v>
      </c>
      <c r="L765" s="27">
        <f t="shared" si="28"/>
        <v>10500</v>
      </c>
      <c r="M765" s="28"/>
      <c r="N765" s="28"/>
      <c r="O765" s="28"/>
    </row>
    <row r="766" spans="1:15" x14ac:dyDescent="0.35">
      <c r="A766">
        <v>462</v>
      </c>
      <c r="B766" s="21">
        <v>1940</v>
      </c>
      <c r="C766" s="21" t="s">
        <v>37</v>
      </c>
      <c r="D766" s="65" t="s">
        <v>169</v>
      </c>
      <c r="E766" s="45">
        <v>4.5</v>
      </c>
      <c r="F766" s="28">
        <v>1948</v>
      </c>
      <c r="G766" s="28">
        <v>1968</v>
      </c>
      <c r="H766" s="24" t="s">
        <v>24</v>
      </c>
      <c r="I766" s="25">
        <v>10500</v>
      </c>
      <c r="J766" s="25">
        <v>0</v>
      </c>
      <c r="K766" s="25">
        <v>0</v>
      </c>
      <c r="L766" s="27">
        <f t="shared" si="28"/>
        <v>10500</v>
      </c>
      <c r="M766" s="28"/>
      <c r="N766" s="28"/>
      <c r="O766" s="28"/>
    </row>
    <row r="767" spans="1:15" x14ac:dyDescent="0.35">
      <c r="A767">
        <v>494</v>
      </c>
      <c r="B767" s="21">
        <v>1941</v>
      </c>
      <c r="C767" s="21" t="s">
        <v>37</v>
      </c>
      <c r="D767" s="65" t="s">
        <v>169</v>
      </c>
      <c r="E767" s="45">
        <v>4.5</v>
      </c>
      <c r="F767" s="28">
        <v>1948</v>
      </c>
      <c r="G767" s="28">
        <v>1968</v>
      </c>
      <c r="H767" s="24" t="s">
        <v>24</v>
      </c>
      <c r="I767" s="25">
        <v>11000</v>
      </c>
      <c r="J767" s="25">
        <v>0</v>
      </c>
      <c r="K767" s="25">
        <v>0</v>
      </c>
      <c r="L767" s="27">
        <f t="shared" si="28"/>
        <v>11000</v>
      </c>
      <c r="M767" s="28"/>
      <c r="N767" s="28"/>
      <c r="O767" s="28"/>
    </row>
    <row r="768" spans="1:15" x14ac:dyDescent="0.35">
      <c r="A768">
        <v>527</v>
      </c>
      <c r="B768" s="21">
        <v>1942</v>
      </c>
      <c r="C768" s="21" t="s">
        <v>37</v>
      </c>
      <c r="D768" s="65" t="s">
        <v>169</v>
      </c>
      <c r="E768" s="45">
        <v>4.5</v>
      </c>
      <c r="F768" s="28">
        <v>1948</v>
      </c>
      <c r="G768" s="28">
        <v>1968</v>
      </c>
      <c r="H768" s="24" t="s">
        <v>24</v>
      </c>
      <c r="I768" s="25">
        <v>10800</v>
      </c>
      <c r="J768" s="25">
        <v>0</v>
      </c>
      <c r="K768" s="25">
        <v>0</v>
      </c>
      <c r="L768" s="27">
        <f t="shared" si="28"/>
        <v>10800</v>
      </c>
      <c r="M768" s="28"/>
      <c r="N768" s="28"/>
      <c r="O768" s="28"/>
    </row>
    <row r="769" spans="1:15" x14ac:dyDescent="0.35">
      <c r="A769">
        <v>557</v>
      </c>
      <c r="B769" s="21">
        <v>1943</v>
      </c>
      <c r="C769" s="21" t="s">
        <v>37</v>
      </c>
      <c r="D769" s="65" t="s">
        <v>169</v>
      </c>
      <c r="E769" s="45">
        <v>4.5</v>
      </c>
      <c r="F769" s="28">
        <v>1948</v>
      </c>
      <c r="G769" s="28">
        <v>1968</v>
      </c>
      <c r="H769" s="24" t="s">
        <v>24</v>
      </c>
      <c r="I769" s="25">
        <v>10700</v>
      </c>
      <c r="J769" s="25">
        <v>0</v>
      </c>
      <c r="K769" s="25">
        <v>0</v>
      </c>
      <c r="L769" s="27">
        <f t="shared" si="28"/>
        <v>10700</v>
      </c>
      <c r="M769" s="28"/>
      <c r="N769" s="28"/>
      <c r="O769" s="28"/>
    </row>
    <row r="770" spans="1:15" x14ac:dyDescent="0.35">
      <c r="A770">
        <v>584</v>
      </c>
      <c r="B770" s="28">
        <v>1944</v>
      </c>
      <c r="C770" s="21" t="s">
        <v>37</v>
      </c>
      <c r="D770" s="65" t="s">
        <v>169</v>
      </c>
      <c r="E770" s="45">
        <v>4.5</v>
      </c>
      <c r="F770" s="28">
        <v>1948</v>
      </c>
      <c r="G770" s="28">
        <v>1968</v>
      </c>
      <c r="H770" s="24" t="s">
        <v>24</v>
      </c>
      <c r="I770" s="25">
        <v>10650</v>
      </c>
      <c r="J770" s="25">
        <v>0</v>
      </c>
      <c r="K770" s="25">
        <v>0</v>
      </c>
      <c r="L770" s="27">
        <f t="shared" si="28"/>
        <v>10650</v>
      </c>
      <c r="M770" s="28"/>
      <c r="N770" s="28"/>
      <c r="O770" s="28"/>
    </row>
    <row r="771" spans="1:15" x14ac:dyDescent="0.35">
      <c r="A771">
        <v>612</v>
      </c>
      <c r="B771" s="21">
        <v>1945</v>
      </c>
      <c r="C771" s="21" t="s">
        <v>37</v>
      </c>
      <c r="D771" s="65" t="s">
        <v>169</v>
      </c>
      <c r="E771" s="45">
        <v>4.5</v>
      </c>
      <c r="F771" s="28">
        <v>1948</v>
      </c>
      <c r="G771" s="28">
        <v>1968</v>
      </c>
      <c r="H771" s="24" t="s">
        <v>24</v>
      </c>
      <c r="I771" s="25">
        <v>10600</v>
      </c>
      <c r="J771" s="25">
        <v>0</v>
      </c>
      <c r="K771" s="25">
        <v>0</v>
      </c>
      <c r="L771" s="27">
        <f t="shared" si="28"/>
        <v>10600</v>
      </c>
      <c r="M771" s="28"/>
      <c r="N771" s="28"/>
      <c r="O771" s="28"/>
    </row>
    <row r="772" spans="1:15" x14ac:dyDescent="0.35">
      <c r="A772">
        <v>637</v>
      </c>
      <c r="B772" s="21">
        <v>1946</v>
      </c>
      <c r="C772" s="21" t="s">
        <v>37</v>
      </c>
      <c r="D772" s="65" t="s">
        <v>169</v>
      </c>
      <c r="E772" s="45">
        <v>4.5</v>
      </c>
      <c r="F772" s="28">
        <v>1948</v>
      </c>
      <c r="G772" s="28">
        <v>1968</v>
      </c>
      <c r="H772" s="24" t="s">
        <v>24</v>
      </c>
      <c r="I772" s="25">
        <v>10500</v>
      </c>
      <c r="J772" s="25">
        <v>0</v>
      </c>
      <c r="K772" s="25">
        <v>0</v>
      </c>
      <c r="L772" s="27">
        <f t="shared" si="28"/>
        <v>10500</v>
      </c>
      <c r="M772" s="28"/>
      <c r="N772" s="28"/>
      <c r="O772" s="28"/>
    </row>
    <row r="773" spans="1:15" x14ac:dyDescent="0.35">
      <c r="A773">
        <v>657</v>
      </c>
      <c r="B773" s="21">
        <v>1947</v>
      </c>
      <c r="C773" s="21" t="s">
        <v>37</v>
      </c>
      <c r="D773" s="65" t="s">
        <v>169</v>
      </c>
      <c r="E773" s="45">
        <v>4.5</v>
      </c>
      <c r="F773" s="28">
        <v>1948</v>
      </c>
      <c r="G773" s="28">
        <v>1968</v>
      </c>
      <c r="H773" s="24" t="s">
        <v>24</v>
      </c>
      <c r="I773" s="25">
        <v>10250</v>
      </c>
      <c r="J773" s="25">
        <v>0</v>
      </c>
      <c r="K773" s="25">
        <v>0</v>
      </c>
      <c r="L773" s="27">
        <f t="shared" si="28"/>
        <v>10250</v>
      </c>
      <c r="M773" s="28"/>
      <c r="N773" s="28"/>
      <c r="O773" s="28"/>
    </row>
    <row r="774" spans="1:15" ht="15" thickBot="1" x14ac:dyDescent="0.4">
      <c r="A774" s="10">
        <v>678</v>
      </c>
      <c r="B774" s="22">
        <v>1948</v>
      </c>
      <c r="C774" s="22" t="s">
        <v>37</v>
      </c>
      <c r="D774" s="75" t="s">
        <v>169</v>
      </c>
      <c r="E774" s="18">
        <v>4.5</v>
      </c>
      <c r="F774" s="10">
        <v>1948</v>
      </c>
      <c r="G774" s="10">
        <v>1968</v>
      </c>
      <c r="H774" s="26" t="s">
        <v>24</v>
      </c>
      <c r="I774" s="11">
        <v>10200</v>
      </c>
      <c r="J774" s="11">
        <v>0</v>
      </c>
      <c r="K774" s="11">
        <v>0</v>
      </c>
      <c r="L774" s="12">
        <f t="shared" si="28"/>
        <v>10200</v>
      </c>
      <c r="M774" s="28"/>
      <c r="N774" s="28"/>
      <c r="O774" s="28"/>
    </row>
    <row r="775" spans="1:15" x14ac:dyDescent="0.35">
      <c r="A775">
        <v>870</v>
      </c>
      <c r="B775" s="21">
        <v>1958</v>
      </c>
      <c r="C775" s="21" t="s">
        <v>70</v>
      </c>
      <c r="D775" s="21" t="s">
        <v>157</v>
      </c>
      <c r="E775" s="38">
        <v>4.75</v>
      </c>
      <c r="F775" s="21">
        <v>1963</v>
      </c>
      <c r="G775" s="21"/>
      <c r="H775" s="24" t="s">
        <v>24</v>
      </c>
      <c r="I775" s="47">
        <v>3015000</v>
      </c>
      <c r="J775" s="25">
        <v>0</v>
      </c>
      <c r="K775" s="25">
        <v>0</v>
      </c>
      <c r="L775" s="27">
        <f t="shared" si="28"/>
        <v>3015000</v>
      </c>
      <c r="M775" s="28"/>
      <c r="N775" s="28"/>
      <c r="O775" s="28"/>
    </row>
    <row r="776" spans="1:15" x14ac:dyDescent="0.35">
      <c r="A776">
        <v>890</v>
      </c>
      <c r="B776" s="21">
        <v>1959</v>
      </c>
      <c r="C776" s="21" t="s">
        <v>70</v>
      </c>
      <c r="D776" s="21" t="s">
        <v>157</v>
      </c>
      <c r="E776" s="38">
        <v>4.75</v>
      </c>
      <c r="F776" s="21">
        <v>1963</v>
      </c>
      <c r="G776" s="21"/>
      <c r="H776" s="24" t="s">
        <v>24</v>
      </c>
      <c r="I776" s="47">
        <v>3045000</v>
      </c>
      <c r="J776" s="25">
        <v>0</v>
      </c>
      <c r="K776" s="25">
        <v>0</v>
      </c>
      <c r="L776" s="27">
        <f t="shared" si="28"/>
        <v>3045000</v>
      </c>
      <c r="M776" s="28"/>
      <c r="N776" s="28"/>
      <c r="O776" s="28"/>
    </row>
    <row r="777" spans="1:15" x14ac:dyDescent="0.35">
      <c r="A777">
        <v>914</v>
      </c>
      <c r="B777" s="21">
        <v>1960</v>
      </c>
      <c r="C777" s="21" t="s">
        <v>70</v>
      </c>
      <c r="D777" s="21" t="s">
        <v>157</v>
      </c>
      <c r="E777" s="38">
        <v>4.75</v>
      </c>
      <c r="F777" s="21">
        <v>1963</v>
      </c>
      <c r="G777" s="21"/>
      <c r="H777" s="24" t="s">
        <v>24</v>
      </c>
      <c r="I777" s="47">
        <v>3880000</v>
      </c>
      <c r="J777" s="25">
        <v>0</v>
      </c>
      <c r="K777" s="25">
        <v>0</v>
      </c>
      <c r="L777" s="27">
        <f t="shared" si="28"/>
        <v>3880000</v>
      </c>
      <c r="M777" s="28"/>
      <c r="N777" s="28"/>
      <c r="O777" s="28"/>
    </row>
    <row r="778" spans="1:15" x14ac:dyDescent="0.35">
      <c r="A778">
        <v>940</v>
      </c>
      <c r="B778" s="21">
        <v>1961</v>
      </c>
      <c r="C778" s="21" t="s">
        <v>70</v>
      </c>
      <c r="D778" s="21" t="s">
        <v>157</v>
      </c>
      <c r="E778" s="38">
        <v>4.75</v>
      </c>
      <c r="F778" s="21">
        <v>1963</v>
      </c>
      <c r="G778" s="21"/>
      <c r="H778" s="24" t="s">
        <v>24</v>
      </c>
      <c r="I778" s="47">
        <v>5940000</v>
      </c>
      <c r="J778" s="25">
        <v>0</v>
      </c>
      <c r="K778" s="25">
        <v>0</v>
      </c>
      <c r="L778" s="27">
        <f t="shared" si="28"/>
        <v>5940000</v>
      </c>
      <c r="M778" s="28"/>
      <c r="N778" s="28"/>
      <c r="O778" s="28"/>
    </row>
    <row r="779" spans="1:15" ht="15" thickBot="1" x14ac:dyDescent="0.4">
      <c r="A779" s="10">
        <v>965</v>
      </c>
      <c r="B779" s="22">
        <v>1962</v>
      </c>
      <c r="C779" s="10" t="s">
        <v>70</v>
      </c>
      <c r="D779" s="22" t="s">
        <v>157</v>
      </c>
      <c r="E779" s="18">
        <v>4.75</v>
      </c>
      <c r="F779" s="10">
        <v>1963</v>
      </c>
      <c r="G779" s="10"/>
      <c r="H779" s="26" t="s">
        <v>24</v>
      </c>
      <c r="I779" s="11">
        <v>6090300</v>
      </c>
      <c r="J779" s="11">
        <v>0</v>
      </c>
      <c r="K779" s="11">
        <v>0</v>
      </c>
      <c r="L779" s="12">
        <f>I779+J779/20+K779/2000</f>
        <v>6090300</v>
      </c>
      <c r="M779" s="28"/>
      <c r="N779" s="28"/>
      <c r="O779" s="28"/>
    </row>
    <row r="780" spans="1:15" x14ac:dyDescent="0.35">
      <c r="A780">
        <v>891</v>
      </c>
      <c r="B780" s="21">
        <v>1959</v>
      </c>
      <c r="C780" s="21" t="s">
        <v>70</v>
      </c>
      <c r="D780" s="21" t="s">
        <v>157</v>
      </c>
      <c r="E780" s="38">
        <v>4.75</v>
      </c>
      <c r="F780" s="21">
        <v>1964</v>
      </c>
      <c r="G780" s="21"/>
      <c r="H780" s="24" t="s">
        <v>24</v>
      </c>
      <c r="I780" s="47">
        <v>2010000</v>
      </c>
      <c r="J780" s="25">
        <v>0</v>
      </c>
      <c r="K780" s="25">
        <v>0</v>
      </c>
      <c r="L780" s="27">
        <f>I780+J780/20+K780/240</f>
        <v>2010000</v>
      </c>
      <c r="M780" s="28"/>
      <c r="N780" s="28"/>
      <c r="O780" s="28"/>
    </row>
    <row r="781" spans="1:15" x14ac:dyDescent="0.35">
      <c r="A781">
        <v>915</v>
      </c>
      <c r="B781" s="21">
        <v>1960</v>
      </c>
      <c r="C781" s="21" t="s">
        <v>70</v>
      </c>
      <c r="D781" s="21" t="s">
        <v>157</v>
      </c>
      <c r="E781" s="38">
        <v>4.75</v>
      </c>
      <c r="F781" s="21">
        <v>1964</v>
      </c>
      <c r="G781" s="21"/>
      <c r="H781" s="24" t="s">
        <v>24</v>
      </c>
      <c r="I781" s="47">
        <v>1900000</v>
      </c>
      <c r="J781" s="25">
        <v>0</v>
      </c>
      <c r="K781" s="25">
        <v>0</v>
      </c>
      <c r="L781" s="27">
        <f>I781+J781/20+K781/240</f>
        <v>1900000</v>
      </c>
      <c r="M781" s="28"/>
      <c r="N781" s="28"/>
      <c r="O781" s="28"/>
    </row>
    <row r="782" spans="1:15" x14ac:dyDescent="0.35">
      <c r="A782">
        <v>941</v>
      </c>
      <c r="B782" s="21">
        <v>1961</v>
      </c>
      <c r="C782" s="21" t="s">
        <v>70</v>
      </c>
      <c r="D782" s="21" t="s">
        <v>157</v>
      </c>
      <c r="E782" s="38">
        <v>4.75</v>
      </c>
      <c r="F782" s="21">
        <v>1964</v>
      </c>
      <c r="G782" s="21"/>
      <c r="H782" s="24" t="s">
        <v>24</v>
      </c>
      <c r="I782" s="47">
        <v>3890000</v>
      </c>
      <c r="J782" s="25">
        <v>0</v>
      </c>
      <c r="K782" s="25">
        <v>0</v>
      </c>
      <c r="L782" s="27">
        <f>I782+J782/20+K782/240</f>
        <v>3890000</v>
      </c>
      <c r="M782" s="28"/>
      <c r="N782" s="28"/>
      <c r="O782" s="28"/>
    </row>
    <row r="783" spans="1:15" ht="15" thickBot="1" x14ac:dyDescent="0.4">
      <c r="A783" s="10">
        <v>966</v>
      </c>
      <c r="B783" s="22">
        <v>1962</v>
      </c>
      <c r="C783" s="10" t="s">
        <v>70</v>
      </c>
      <c r="D783" s="22" t="s">
        <v>157</v>
      </c>
      <c r="E783" s="18">
        <v>4.75</v>
      </c>
      <c r="F783" s="10">
        <v>1964</v>
      </c>
      <c r="G783" s="10"/>
      <c r="H783" s="26" t="s">
        <v>24</v>
      </c>
      <c r="I783" s="11">
        <v>4000000</v>
      </c>
      <c r="J783" s="11">
        <v>0</v>
      </c>
      <c r="K783" s="11">
        <v>0</v>
      </c>
      <c r="L783" s="12">
        <f>I783+J783/20+K783/2000</f>
        <v>4000000</v>
      </c>
      <c r="M783" s="28"/>
      <c r="N783" s="28"/>
      <c r="O783" s="28"/>
    </row>
    <row r="784" spans="1:15" x14ac:dyDescent="0.35">
      <c r="A784">
        <v>62</v>
      </c>
      <c r="B784" s="21">
        <v>1925</v>
      </c>
      <c r="C784" s="28" t="s">
        <v>43</v>
      </c>
      <c r="D784" s="65" t="s">
        <v>155</v>
      </c>
      <c r="E784" s="45">
        <v>4.75</v>
      </c>
      <c r="F784" s="28">
        <v>1940</v>
      </c>
      <c r="G784" s="28">
        <v>1960</v>
      </c>
      <c r="H784" s="24" t="s">
        <v>24</v>
      </c>
      <c r="I784" s="25">
        <v>95000</v>
      </c>
      <c r="J784" s="25">
        <v>0</v>
      </c>
      <c r="K784" s="25">
        <v>0</v>
      </c>
      <c r="L784" s="27">
        <f t="shared" ref="L784:L812" si="29">I784+J784/20+K784/240</f>
        <v>95000</v>
      </c>
      <c r="M784" s="28"/>
      <c r="N784" s="28"/>
      <c r="O784" s="28"/>
    </row>
    <row r="785" spans="1:15" x14ac:dyDescent="0.35">
      <c r="A785">
        <v>77</v>
      </c>
      <c r="B785" s="21">
        <v>1926</v>
      </c>
      <c r="C785" s="28" t="s">
        <v>43</v>
      </c>
      <c r="D785" s="65" t="s">
        <v>155</v>
      </c>
      <c r="E785" s="45">
        <v>4.75</v>
      </c>
      <c r="F785" s="28">
        <v>1940</v>
      </c>
      <c r="G785" s="28">
        <v>1960</v>
      </c>
      <c r="H785" s="24" t="s">
        <v>24</v>
      </c>
      <c r="I785" s="25">
        <v>96000</v>
      </c>
      <c r="J785" s="25">
        <v>0</v>
      </c>
      <c r="K785" s="25">
        <v>0</v>
      </c>
      <c r="L785" s="27">
        <f t="shared" si="29"/>
        <v>96000</v>
      </c>
      <c r="M785" s="28"/>
      <c r="N785" s="28"/>
      <c r="O785" s="28"/>
    </row>
    <row r="786" spans="1:15" x14ac:dyDescent="0.35">
      <c r="A786">
        <v>92</v>
      </c>
      <c r="B786" s="21">
        <v>1927</v>
      </c>
      <c r="C786" s="28" t="s">
        <v>43</v>
      </c>
      <c r="D786" s="65" t="s">
        <v>155</v>
      </c>
      <c r="E786" s="45">
        <v>4.75</v>
      </c>
      <c r="F786" s="28">
        <v>1940</v>
      </c>
      <c r="G786" s="28">
        <v>1960</v>
      </c>
      <c r="H786" s="24" t="s">
        <v>24</v>
      </c>
      <c r="I786" s="25">
        <v>95000</v>
      </c>
      <c r="J786" s="25">
        <v>0</v>
      </c>
      <c r="K786" s="25">
        <v>0</v>
      </c>
      <c r="L786" s="27">
        <f t="shared" si="29"/>
        <v>95000</v>
      </c>
      <c r="M786" s="28"/>
      <c r="N786" s="28"/>
      <c r="O786" s="28"/>
    </row>
    <row r="787" spans="1:15" x14ac:dyDescent="0.35">
      <c r="A787">
        <v>109</v>
      </c>
      <c r="B787" s="21">
        <v>1928</v>
      </c>
      <c r="C787" s="28" t="s">
        <v>31</v>
      </c>
      <c r="D787" s="65" t="s">
        <v>155</v>
      </c>
      <c r="E787" s="45">
        <v>4.75</v>
      </c>
      <c r="F787" s="28">
        <v>1940</v>
      </c>
      <c r="G787" s="28">
        <v>1960</v>
      </c>
      <c r="H787" s="24" t="s">
        <v>24</v>
      </c>
      <c r="I787" s="25">
        <v>94000</v>
      </c>
      <c r="J787" s="25">
        <v>0</v>
      </c>
      <c r="K787" s="25">
        <v>0</v>
      </c>
      <c r="L787" s="27">
        <f t="shared" si="29"/>
        <v>94000</v>
      </c>
      <c r="M787" s="28"/>
      <c r="N787" s="28"/>
      <c r="O787" s="28"/>
    </row>
    <row r="788" spans="1:15" x14ac:dyDescent="0.35">
      <c r="A788">
        <v>158</v>
      </c>
      <c r="B788" s="21">
        <v>1929</v>
      </c>
      <c r="C788" s="28" t="s">
        <v>43</v>
      </c>
      <c r="D788" s="65" t="s">
        <v>155</v>
      </c>
      <c r="E788" s="45">
        <v>4.75</v>
      </c>
      <c r="F788" s="28">
        <v>1940</v>
      </c>
      <c r="G788" s="28">
        <v>1960</v>
      </c>
      <c r="H788" s="24" t="s">
        <v>24</v>
      </c>
      <c r="I788" s="25">
        <v>92000</v>
      </c>
      <c r="J788" s="25">
        <v>0</v>
      </c>
      <c r="K788" s="25">
        <v>0</v>
      </c>
      <c r="L788" s="27">
        <f t="shared" si="29"/>
        <v>92000</v>
      </c>
      <c r="M788" s="28"/>
      <c r="N788" s="28"/>
      <c r="O788" s="28"/>
    </row>
    <row r="789" spans="1:15" x14ac:dyDescent="0.35">
      <c r="A789">
        <v>198</v>
      </c>
      <c r="B789" s="21">
        <v>1930</v>
      </c>
      <c r="C789" s="28" t="s">
        <v>43</v>
      </c>
      <c r="D789" s="65" t="s">
        <v>155</v>
      </c>
      <c r="E789" s="45">
        <v>4.75</v>
      </c>
      <c r="F789" s="28">
        <v>1940</v>
      </c>
      <c r="G789" s="28">
        <v>1960</v>
      </c>
      <c r="H789" s="24" t="s">
        <v>24</v>
      </c>
      <c r="I789" s="25">
        <v>73350</v>
      </c>
      <c r="J789" s="25">
        <v>0</v>
      </c>
      <c r="K789" s="25">
        <v>0</v>
      </c>
      <c r="L789" s="27">
        <f t="shared" si="29"/>
        <v>73350</v>
      </c>
      <c r="M789" s="28"/>
      <c r="N789" s="28"/>
      <c r="O789" s="28"/>
    </row>
    <row r="790" spans="1:15" x14ac:dyDescent="0.35">
      <c r="A790">
        <v>227</v>
      </c>
      <c r="B790" s="21">
        <v>1931</v>
      </c>
      <c r="C790" s="28" t="s">
        <v>43</v>
      </c>
      <c r="D790" s="65" t="s">
        <v>155</v>
      </c>
      <c r="E790" s="45">
        <v>4.75</v>
      </c>
      <c r="F790" s="28">
        <v>1940</v>
      </c>
      <c r="G790" s="28">
        <v>1960</v>
      </c>
      <c r="H790" s="24" t="s">
        <v>24</v>
      </c>
      <c r="I790" s="25">
        <v>60300</v>
      </c>
      <c r="J790" s="25">
        <v>0</v>
      </c>
      <c r="K790" s="25">
        <v>0</v>
      </c>
      <c r="L790" s="27">
        <f t="shared" si="29"/>
        <v>60300</v>
      </c>
      <c r="M790" s="28"/>
      <c r="N790" s="28"/>
      <c r="O790" s="28"/>
    </row>
    <row r="791" spans="1:15" x14ac:dyDescent="0.35">
      <c r="A791">
        <v>250</v>
      </c>
      <c r="B791" s="21">
        <v>1932</v>
      </c>
      <c r="C791" s="28" t="s">
        <v>43</v>
      </c>
      <c r="D791" s="65" t="s">
        <v>155</v>
      </c>
      <c r="E791" s="45">
        <v>4.75</v>
      </c>
      <c r="F791" s="28">
        <v>1940</v>
      </c>
      <c r="G791" s="28">
        <v>1960</v>
      </c>
      <c r="H791" s="24" t="s">
        <v>24</v>
      </c>
      <c r="I791" s="25">
        <v>75150</v>
      </c>
      <c r="J791" s="25">
        <v>0</v>
      </c>
      <c r="K791" s="25">
        <v>0</v>
      </c>
      <c r="L791" s="27">
        <f t="shared" si="29"/>
        <v>75150</v>
      </c>
      <c r="M791" s="28"/>
      <c r="N791" s="28"/>
      <c r="O791" s="28"/>
    </row>
    <row r="792" spans="1:15" x14ac:dyDescent="0.35">
      <c r="A792">
        <v>273</v>
      </c>
      <c r="B792" s="21">
        <v>1933</v>
      </c>
      <c r="C792" s="28" t="s">
        <v>43</v>
      </c>
      <c r="D792" s="65" t="s">
        <v>155</v>
      </c>
      <c r="E792" s="45">
        <v>4.75</v>
      </c>
      <c r="F792" s="28">
        <v>1940</v>
      </c>
      <c r="G792" s="28">
        <v>1960</v>
      </c>
      <c r="H792" s="24" t="s">
        <v>24</v>
      </c>
      <c r="I792" s="25">
        <v>91800</v>
      </c>
      <c r="J792" s="25">
        <v>0</v>
      </c>
      <c r="K792" s="25">
        <v>0</v>
      </c>
      <c r="L792" s="27">
        <f t="shared" si="29"/>
        <v>91800</v>
      </c>
      <c r="M792" s="28"/>
      <c r="N792" s="28"/>
      <c r="O792" s="28"/>
    </row>
    <row r="793" spans="1:15" x14ac:dyDescent="0.35">
      <c r="A793">
        <v>281</v>
      </c>
      <c r="B793" s="21">
        <v>1934</v>
      </c>
      <c r="C793" s="21" t="s">
        <v>43</v>
      </c>
      <c r="D793" s="65" t="s">
        <v>155</v>
      </c>
      <c r="E793" s="45">
        <v>4.75</v>
      </c>
      <c r="F793" s="21">
        <v>1940</v>
      </c>
      <c r="G793" s="21">
        <v>1960</v>
      </c>
      <c r="H793" s="24" t="s">
        <v>24</v>
      </c>
      <c r="I793" s="25">
        <v>93600</v>
      </c>
      <c r="J793" s="25">
        <v>0</v>
      </c>
      <c r="K793" s="25">
        <v>0</v>
      </c>
      <c r="L793" s="27">
        <f t="shared" si="29"/>
        <v>93600</v>
      </c>
      <c r="M793" s="28"/>
      <c r="N793" s="28"/>
      <c r="O793" s="28"/>
    </row>
    <row r="794" spans="1:15" x14ac:dyDescent="0.35">
      <c r="A794">
        <v>311</v>
      </c>
      <c r="B794" s="21">
        <v>1935</v>
      </c>
      <c r="C794" s="21" t="s">
        <v>43</v>
      </c>
      <c r="D794" s="65" t="s">
        <v>155</v>
      </c>
      <c r="E794" s="45">
        <v>4.75</v>
      </c>
      <c r="F794" s="21">
        <v>1940</v>
      </c>
      <c r="G794" s="21">
        <v>1960</v>
      </c>
      <c r="H794" s="24" t="s">
        <v>24</v>
      </c>
      <c r="I794" s="25">
        <v>93600</v>
      </c>
      <c r="J794" s="25">
        <v>0</v>
      </c>
      <c r="K794" s="25">
        <v>0</v>
      </c>
      <c r="L794" s="27">
        <f t="shared" si="29"/>
        <v>93600</v>
      </c>
      <c r="M794" s="28"/>
      <c r="N794" s="28"/>
      <c r="O794" s="28"/>
    </row>
    <row r="795" spans="1:15" x14ac:dyDescent="0.35">
      <c r="A795">
        <v>356</v>
      </c>
      <c r="B795" s="21">
        <v>1936</v>
      </c>
      <c r="C795" s="28" t="s">
        <v>43</v>
      </c>
      <c r="D795" s="65" t="s">
        <v>155</v>
      </c>
      <c r="E795" s="45">
        <v>4.75</v>
      </c>
      <c r="F795" s="21">
        <v>1940</v>
      </c>
      <c r="G795" s="28">
        <v>1960</v>
      </c>
      <c r="H795" s="24" t="s">
        <v>24</v>
      </c>
      <c r="I795" s="25">
        <v>94500</v>
      </c>
      <c r="J795" s="25">
        <v>0</v>
      </c>
      <c r="K795" s="25">
        <v>0</v>
      </c>
      <c r="L795" s="27">
        <f t="shared" si="29"/>
        <v>94500</v>
      </c>
      <c r="M795" s="28"/>
      <c r="N795" s="28"/>
      <c r="O795" s="28"/>
    </row>
    <row r="796" spans="1:15" x14ac:dyDescent="0.35">
      <c r="A796">
        <v>385</v>
      </c>
      <c r="B796" s="21">
        <v>1937</v>
      </c>
      <c r="C796" s="28" t="s">
        <v>43</v>
      </c>
      <c r="D796" s="65" t="s">
        <v>155</v>
      </c>
      <c r="E796" s="45">
        <v>4.75</v>
      </c>
      <c r="F796" s="21">
        <v>1940</v>
      </c>
      <c r="G796" s="28">
        <v>1960</v>
      </c>
      <c r="H796" s="24" t="s">
        <v>24</v>
      </c>
      <c r="I796" s="25">
        <v>91800</v>
      </c>
      <c r="J796" s="25">
        <v>0</v>
      </c>
      <c r="K796" s="25">
        <v>0</v>
      </c>
      <c r="L796" s="27">
        <f t="shared" si="29"/>
        <v>91800</v>
      </c>
      <c r="M796" s="28"/>
      <c r="N796" s="28"/>
      <c r="O796" s="28"/>
    </row>
    <row r="797" spans="1:15" x14ac:dyDescent="0.35">
      <c r="A797">
        <v>417</v>
      </c>
      <c r="B797" s="21">
        <v>1938</v>
      </c>
      <c r="C797" s="28" t="s">
        <v>43</v>
      </c>
      <c r="D797" s="65" t="s">
        <v>155</v>
      </c>
      <c r="E797" s="45">
        <v>4.75</v>
      </c>
      <c r="F797" s="21">
        <v>1940</v>
      </c>
      <c r="G797" s="28">
        <v>1960</v>
      </c>
      <c r="H797" s="24" t="s">
        <v>24</v>
      </c>
      <c r="I797" s="25">
        <v>91800</v>
      </c>
      <c r="J797" s="25">
        <v>0</v>
      </c>
      <c r="K797" s="25">
        <v>0</v>
      </c>
      <c r="L797" s="27">
        <f t="shared" si="29"/>
        <v>91800</v>
      </c>
      <c r="M797" s="28"/>
      <c r="N797" s="28"/>
      <c r="O797" s="28"/>
    </row>
    <row r="798" spans="1:15" ht="15" thickBot="1" x14ac:dyDescent="0.4">
      <c r="A798" s="10">
        <v>445</v>
      </c>
      <c r="B798" s="22">
        <v>1939</v>
      </c>
      <c r="C798" s="10" t="s">
        <v>43</v>
      </c>
      <c r="D798" s="75" t="s">
        <v>155</v>
      </c>
      <c r="E798" s="18">
        <v>4.75</v>
      </c>
      <c r="F798" s="22">
        <v>1940</v>
      </c>
      <c r="G798" s="10">
        <v>1960</v>
      </c>
      <c r="H798" s="26" t="s">
        <v>24</v>
      </c>
      <c r="I798" s="11">
        <v>89550</v>
      </c>
      <c r="J798" s="11">
        <v>0</v>
      </c>
      <c r="K798" s="11">
        <v>0</v>
      </c>
      <c r="L798" s="12">
        <f t="shared" si="29"/>
        <v>89550</v>
      </c>
      <c r="M798" s="28"/>
      <c r="N798" s="28"/>
      <c r="O798" s="28"/>
    </row>
    <row r="799" spans="1:15" x14ac:dyDescent="0.35">
      <c r="A799">
        <v>430</v>
      </c>
      <c r="B799" s="21">
        <v>1939</v>
      </c>
      <c r="C799" s="21" t="s">
        <v>29</v>
      </c>
      <c r="D799" s="21" t="s">
        <v>157</v>
      </c>
      <c r="E799" s="45">
        <v>5</v>
      </c>
      <c r="F799" s="21">
        <v>1944</v>
      </c>
      <c r="G799" s="28">
        <v>1964</v>
      </c>
      <c r="H799" s="24" t="s">
        <v>24</v>
      </c>
      <c r="I799" s="25">
        <v>89380</v>
      </c>
      <c r="J799" s="25">
        <v>0</v>
      </c>
      <c r="K799" s="25">
        <v>0</v>
      </c>
      <c r="L799" s="27">
        <f t="shared" si="29"/>
        <v>89380</v>
      </c>
      <c r="M799" s="28"/>
      <c r="N799" s="28"/>
      <c r="O799" s="28"/>
    </row>
    <row r="800" spans="1:15" x14ac:dyDescent="0.35">
      <c r="A800">
        <v>454</v>
      </c>
      <c r="B800" s="21">
        <v>1940</v>
      </c>
      <c r="C800" s="21" t="s">
        <v>29</v>
      </c>
      <c r="D800" s="21" t="s">
        <v>157</v>
      </c>
      <c r="E800" s="45">
        <v>5</v>
      </c>
      <c r="F800" s="21">
        <v>1944</v>
      </c>
      <c r="G800" s="28">
        <v>1964</v>
      </c>
      <c r="H800" s="24" t="s">
        <v>24</v>
      </c>
      <c r="I800" s="25">
        <v>103440</v>
      </c>
      <c r="J800" s="25">
        <v>0</v>
      </c>
      <c r="K800" s="25">
        <v>0</v>
      </c>
      <c r="L800" s="27">
        <f t="shared" si="29"/>
        <v>103440</v>
      </c>
      <c r="M800" s="28"/>
      <c r="N800" s="28"/>
      <c r="O800" s="28"/>
    </row>
    <row r="801" spans="1:15" x14ac:dyDescent="0.35">
      <c r="A801">
        <v>485</v>
      </c>
      <c r="B801" s="21">
        <v>1941</v>
      </c>
      <c r="C801" s="21" t="s">
        <v>29</v>
      </c>
      <c r="D801" s="21" t="s">
        <v>157</v>
      </c>
      <c r="E801" s="45">
        <v>5</v>
      </c>
      <c r="F801" s="21">
        <v>1944</v>
      </c>
      <c r="G801" s="28">
        <v>1964</v>
      </c>
      <c r="H801" s="24" t="s">
        <v>24</v>
      </c>
      <c r="I801" s="25">
        <v>102720</v>
      </c>
      <c r="J801" s="25">
        <v>0</v>
      </c>
      <c r="K801" s="25">
        <v>0</v>
      </c>
      <c r="L801" s="27">
        <f t="shared" si="29"/>
        <v>102720</v>
      </c>
      <c r="M801" s="28"/>
      <c r="N801" s="28"/>
      <c r="O801" s="28"/>
    </row>
    <row r="802" spans="1:15" x14ac:dyDescent="0.35">
      <c r="A802">
        <v>517</v>
      </c>
      <c r="B802" s="21">
        <v>1942</v>
      </c>
      <c r="C802" s="21" t="s">
        <v>29</v>
      </c>
      <c r="D802" s="21" t="s">
        <v>157</v>
      </c>
      <c r="E802" s="45">
        <v>5</v>
      </c>
      <c r="F802" s="21">
        <v>1944</v>
      </c>
      <c r="G802" s="28">
        <v>1964</v>
      </c>
      <c r="H802" s="24" t="s">
        <v>24</v>
      </c>
      <c r="I802" s="25">
        <v>1047500</v>
      </c>
      <c r="J802" s="25">
        <v>0</v>
      </c>
      <c r="K802" s="25">
        <v>0</v>
      </c>
      <c r="L802" s="27">
        <f t="shared" si="29"/>
        <v>1047500</v>
      </c>
      <c r="M802" s="28"/>
      <c r="N802" s="28"/>
      <c r="O802" s="28"/>
    </row>
    <row r="803" spans="1:15" ht="15" thickBot="1" x14ac:dyDescent="0.4">
      <c r="A803" s="10">
        <v>548</v>
      </c>
      <c r="B803" s="22">
        <v>1943</v>
      </c>
      <c r="C803" s="22" t="s">
        <v>29</v>
      </c>
      <c r="D803" s="22" t="s">
        <v>157</v>
      </c>
      <c r="E803" s="18">
        <v>5</v>
      </c>
      <c r="F803" s="22">
        <v>1944</v>
      </c>
      <c r="G803" s="10">
        <v>1964</v>
      </c>
      <c r="H803" s="26" t="s">
        <v>24</v>
      </c>
      <c r="I803" s="11">
        <v>2072500</v>
      </c>
      <c r="J803" s="11">
        <v>0</v>
      </c>
      <c r="K803" s="11">
        <v>0</v>
      </c>
      <c r="L803" s="12">
        <f t="shared" si="29"/>
        <v>2072500</v>
      </c>
      <c r="M803" s="28"/>
      <c r="N803" s="28"/>
      <c r="O803" s="28"/>
    </row>
    <row r="804" spans="1:15" x14ac:dyDescent="0.35">
      <c r="A804">
        <v>129</v>
      </c>
      <c r="B804" s="21">
        <v>1929</v>
      </c>
      <c r="C804" s="28" t="s">
        <v>38</v>
      </c>
      <c r="D804" s="21" t="s">
        <v>155</v>
      </c>
      <c r="E804" s="45">
        <v>5</v>
      </c>
      <c r="F804" s="28">
        <v>1946</v>
      </c>
      <c r="G804" s="28">
        <v>1953</v>
      </c>
      <c r="H804" s="24" t="s">
        <v>24</v>
      </c>
      <c r="I804" s="25">
        <v>7575</v>
      </c>
      <c r="J804" s="25">
        <v>0</v>
      </c>
      <c r="K804" s="25">
        <v>0</v>
      </c>
      <c r="L804" s="27">
        <f t="shared" si="29"/>
        <v>7575</v>
      </c>
      <c r="M804" s="28"/>
      <c r="N804" s="28"/>
      <c r="O804" s="28"/>
    </row>
    <row r="805" spans="1:15" x14ac:dyDescent="0.35">
      <c r="A805">
        <v>169</v>
      </c>
      <c r="B805" s="21">
        <v>1930</v>
      </c>
      <c r="C805" s="28" t="s">
        <v>38</v>
      </c>
      <c r="D805" s="21" t="s">
        <v>155</v>
      </c>
      <c r="E805" s="45">
        <v>5</v>
      </c>
      <c r="F805" s="28">
        <v>1946</v>
      </c>
      <c r="G805" s="28">
        <v>1953</v>
      </c>
      <c r="H805" s="24" t="s">
        <v>24</v>
      </c>
      <c r="I805" s="25">
        <v>7425</v>
      </c>
      <c r="J805" s="25">
        <v>0</v>
      </c>
      <c r="K805" s="25">
        <v>0</v>
      </c>
      <c r="L805" s="27">
        <f t="shared" si="29"/>
        <v>7425</v>
      </c>
      <c r="M805" s="28"/>
      <c r="N805" s="28"/>
      <c r="O805" s="28"/>
    </row>
    <row r="806" spans="1:15" ht="15" thickBot="1" x14ac:dyDescent="0.4">
      <c r="A806" s="10">
        <v>203</v>
      </c>
      <c r="B806" s="22">
        <v>1931</v>
      </c>
      <c r="C806" s="10" t="s">
        <v>38</v>
      </c>
      <c r="D806" s="22" t="s">
        <v>155</v>
      </c>
      <c r="E806" s="18">
        <v>5</v>
      </c>
      <c r="F806" s="10">
        <v>1946</v>
      </c>
      <c r="G806" s="10">
        <v>1953</v>
      </c>
      <c r="H806" s="26" t="s">
        <v>24</v>
      </c>
      <c r="I806" s="11">
        <v>7650</v>
      </c>
      <c r="J806" s="11">
        <v>0</v>
      </c>
      <c r="K806" s="11">
        <v>0</v>
      </c>
      <c r="L806" s="12">
        <f t="shared" si="29"/>
        <v>7650</v>
      </c>
      <c r="M806" s="28"/>
      <c r="N806" s="28"/>
      <c r="O806" s="28"/>
    </row>
    <row r="807" spans="1:15" x14ac:dyDescent="0.35">
      <c r="A807">
        <v>843</v>
      </c>
      <c r="B807" s="21">
        <v>1956</v>
      </c>
      <c r="C807" s="21" t="s">
        <v>72</v>
      </c>
      <c r="D807" s="21" t="s">
        <v>169</v>
      </c>
      <c r="E807" s="38">
        <v>5</v>
      </c>
      <c r="F807" s="21">
        <v>1970</v>
      </c>
      <c r="G807" s="21">
        <v>1972</v>
      </c>
      <c r="H807" s="24" t="s">
        <v>24</v>
      </c>
      <c r="I807" s="47">
        <v>185270</v>
      </c>
      <c r="J807" s="25">
        <v>0</v>
      </c>
      <c r="K807" s="25">
        <v>0</v>
      </c>
      <c r="L807" s="27">
        <f t="shared" si="29"/>
        <v>185270</v>
      </c>
      <c r="M807" s="28"/>
      <c r="N807" s="28"/>
      <c r="O807" s="28"/>
    </row>
    <row r="808" spans="1:15" x14ac:dyDescent="0.35">
      <c r="A808">
        <v>861</v>
      </c>
      <c r="B808" s="21">
        <v>1957</v>
      </c>
      <c r="C808" s="21" t="s">
        <v>28</v>
      </c>
      <c r="D808" s="21" t="s">
        <v>169</v>
      </c>
      <c r="E808" s="38">
        <v>5</v>
      </c>
      <c r="F808" s="21">
        <v>1970</v>
      </c>
      <c r="G808" s="21">
        <v>1972</v>
      </c>
      <c r="H808" s="24" t="s">
        <v>24</v>
      </c>
      <c r="I808" s="47">
        <v>183360</v>
      </c>
      <c r="J808" s="25">
        <v>0</v>
      </c>
      <c r="K808" s="25">
        <v>0</v>
      </c>
      <c r="L808" s="27">
        <f t="shared" si="29"/>
        <v>183360</v>
      </c>
      <c r="M808" s="28"/>
      <c r="N808" s="28"/>
      <c r="O808" s="28"/>
    </row>
    <row r="809" spans="1:15" x14ac:dyDescent="0.35">
      <c r="A809">
        <v>883</v>
      </c>
      <c r="B809" s="21">
        <v>1958</v>
      </c>
      <c r="C809" s="21" t="s">
        <v>28</v>
      </c>
      <c r="D809" s="21" t="s">
        <v>169</v>
      </c>
      <c r="E809" s="38">
        <v>5</v>
      </c>
      <c r="F809" s="21">
        <v>1970</v>
      </c>
      <c r="G809" s="21">
        <v>1972</v>
      </c>
      <c r="H809" s="24" t="s">
        <v>24</v>
      </c>
      <c r="I809" s="47">
        <v>170706</v>
      </c>
      <c r="J809" s="25">
        <v>5</v>
      </c>
      <c r="K809" s="25">
        <v>0</v>
      </c>
      <c r="L809" s="27">
        <f t="shared" si="29"/>
        <v>170706.25</v>
      </c>
      <c r="M809" s="28"/>
      <c r="N809" s="28"/>
      <c r="O809" s="28"/>
    </row>
    <row r="810" spans="1:15" x14ac:dyDescent="0.35">
      <c r="A810">
        <v>906</v>
      </c>
      <c r="B810" s="21">
        <v>1959</v>
      </c>
      <c r="C810" s="21" t="s">
        <v>28</v>
      </c>
      <c r="D810" s="21" t="s">
        <v>169</v>
      </c>
      <c r="E810" s="38">
        <v>5</v>
      </c>
      <c r="F810" s="21">
        <v>1970</v>
      </c>
      <c r="G810" s="21">
        <v>1972</v>
      </c>
      <c r="H810" s="24" t="s">
        <v>24</v>
      </c>
      <c r="I810" s="47">
        <v>179062</v>
      </c>
      <c r="J810" s="25">
        <v>10</v>
      </c>
      <c r="K810" s="25">
        <v>0</v>
      </c>
      <c r="L810" s="27">
        <f t="shared" si="29"/>
        <v>179062.5</v>
      </c>
      <c r="M810" s="28"/>
      <c r="N810" s="28"/>
      <c r="O810" s="28"/>
    </row>
    <row r="811" spans="1:15" x14ac:dyDescent="0.35">
      <c r="A811">
        <v>929</v>
      </c>
      <c r="B811" s="21">
        <v>1960</v>
      </c>
      <c r="C811" s="21" t="s">
        <v>28</v>
      </c>
      <c r="D811" s="21" t="s">
        <v>169</v>
      </c>
      <c r="E811" s="38">
        <v>5</v>
      </c>
      <c r="F811" s="21">
        <v>1970</v>
      </c>
      <c r="G811" s="21">
        <v>1972</v>
      </c>
      <c r="H811" s="24" t="s">
        <v>24</v>
      </c>
      <c r="I811" s="47">
        <v>147740</v>
      </c>
      <c r="J811" s="25">
        <v>0</v>
      </c>
      <c r="K811" s="25">
        <v>0</v>
      </c>
      <c r="L811" s="27">
        <f t="shared" si="29"/>
        <v>147740</v>
      </c>
      <c r="M811" s="28"/>
      <c r="N811" s="28"/>
      <c r="O811" s="28"/>
    </row>
    <row r="812" spans="1:15" x14ac:dyDescent="0.35">
      <c r="A812">
        <v>956</v>
      </c>
      <c r="B812" s="21">
        <v>1961</v>
      </c>
      <c r="C812" s="21" t="s">
        <v>28</v>
      </c>
      <c r="D812" s="21" t="s">
        <v>169</v>
      </c>
      <c r="E812" s="38">
        <v>5</v>
      </c>
      <c r="F812" s="21">
        <v>1970</v>
      </c>
      <c r="G812" s="21">
        <v>1972</v>
      </c>
      <c r="H812" s="24" t="s">
        <v>24</v>
      </c>
      <c r="I812" s="47">
        <v>133722</v>
      </c>
      <c r="J812" s="25">
        <v>10</v>
      </c>
      <c r="K812" s="25">
        <v>0</v>
      </c>
      <c r="L812" s="27">
        <f t="shared" si="29"/>
        <v>133722.5</v>
      </c>
      <c r="M812" s="28"/>
      <c r="N812" s="28"/>
      <c r="O812" s="28"/>
    </row>
    <row r="813" spans="1:15" x14ac:dyDescent="0.35">
      <c r="A813">
        <v>980</v>
      </c>
      <c r="B813" s="21">
        <v>1962</v>
      </c>
      <c r="C813" s="21" t="s">
        <v>28</v>
      </c>
      <c r="D813" s="21" t="s">
        <v>169</v>
      </c>
      <c r="E813" s="38">
        <v>5</v>
      </c>
      <c r="F813" s="21">
        <v>1970</v>
      </c>
      <c r="G813" s="21">
        <v>1972</v>
      </c>
      <c r="H813" s="24" t="s">
        <v>24</v>
      </c>
      <c r="I813" s="47">
        <v>111695</v>
      </c>
      <c r="J813" s="25">
        <v>0</v>
      </c>
      <c r="K813" s="25">
        <v>0</v>
      </c>
      <c r="L813" s="27">
        <f>I813+J813/20+K813/2000</f>
        <v>111695</v>
      </c>
      <c r="M813" s="28"/>
      <c r="N813" s="28"/>
      <c r="O813" s="28"/>
    </row>
    <row r="814" spans="1:15" x14ac:dyDescent="0.35">
      <c r="A814">
        <v>1008</v>
      </c>
      <c r="B814" s="21">
        <v>1963</v>
      </c>
      <c r="C814" s="21" t="s">
        <v>28</v>
      </c>
      <c r="D814" s="21" t="s">
        <v>169</v>
      </c>
      <c r="E814" s="38">
        <v>5</v>
      </c>
      <c r="F814" s="21">
        <v>1970</v>
      </c>
      <c r="G814" s="21">
        <v>1972</v>
      </c>
      <c r="H814" s="24" t="s">
        <v>24</v>
      </c>
      <c r="I814" s="47">
        <v>120817</v>
      </c>
      <c r="J814" s="25">
        <v>10</v>
      </c>
      <c r="K814" s="25">
        <v>0</v>
      </c>
      <c r="L814" s="27">
        <f>I814+J814/20+K814/2000</f>
        <v>120817.5</v>
      </c>
      <c r="M814" s="28"/>
      <c r="N814" s="28"/>
      <c r="O814" s="28"/>
    </row>
    <row r="815" spans="1:15" x14ac:dyDescent="0.35">
      <c r="A815">
        <v>1021</v>
      </c>
      <c r="B815" s="21">
        <v>1964</v>
      </c>
      <c r="C815" s="21" t="s">
        <v>28</v>
      </c>
      <c r="D815" s="21" t="s">
        <v>169</v>
      </c>
      <c r="E815" s="38">
        <v>5</v>
      </c>
      <c r="F815" s="21">
        <v>1970</v>
      </c>
      <c r="G815" s="21">
        <v>1972</v>
      </c>
      <c r="H815" s="24" t="s">
        <v>24</v>
      </c>
      <c r="I815" s="47">
        <v>136170</v>
      </c>
      <c r="J815" s="25">
        <v>0</v>
      </c>
      <c r="K815" s="25">
        <v>0</v>
      </c>
      <c r="L815" s="27">
        <f>I815+J815/20+K815/2000</f>
        <v>136170</v>
      </c>
      <c r="M815" s="28"/>
      <c r="N815" s="28"/>
      <c r="O815" s="28"/>
    </row>
    <row r="816" spans="1:15" x14ac:dyDescent="0.35">
      <c r="A816">
        <v>1034</v>
      </c>
      <c r="B816" s="21">
        <v>1965</v>
      </c>
      <c r="C816" s="21" t="s">
        <v>28</v>
      </c>
      <c r="D816" s="21" t="s">
        <v>169</v>
      </c>
      <c r="E816" s="38">
        <v>5</v>
      </c>
      <c r="F816" s="21">
        <v>1970</v>
      </c>
      <c r="G816" s="21">
        <v>1972</v>
      </c>
      <c r="H816" s="24" t="s">
        <v>24</v>
      </c>
      <c r="I816" s="47">
        <v>154415</v>
      </c>
      <c r="J816" s="25">
        <v>0</v>
      </c>
      <c r="K816" s="25">
        <v>0</v>
      </c>
      <c r="L816" s="27">
        <f>I816+J816/20+K816/2000</f>
        <v>154415</v>
      </c>
      <c r="M816" s="28"/>
      <c r="N816" s="28"/>
      <c r="O816" s="28"/>
    </row>
    <row r="817" spans="1:15" ht="15" thickBot="1" x14ac:dyDescent="0.4">
      <c r="A817" s="10">
        <v>1043</v>
      </c>
      <c r="B817" s="22">
        <v>1966</v>
      </c>
      <c r="C817" s="22" t="s">
        <v>28</v>
      </c>
      <c r="D817" s="22" t="s">
        <v>169</v>
      </c>
      <c r="E817" s="40">
        <v>5</v>
      </c>
      <c r="F817" s="22">
        <v>1970</v>
      </c>
      <c r="G817" s="22">
        <v>1972</v>
      </c>
      <c r="H817" s="26" t="s">
        <v>24</v>
      </c>
      <c r="I817" s="41">
        <v>163760</v>
      </c>
      <c r="J817" s="11">
        <v>0</v>
      </c>
      <c r="K817" s="11">
        <v>0</v>
      </c>
      <c r="L817" s="12">
        <f>I817+J817/20+K817/2000</f>
        <v>163760</v>
      </c>
      <c r="M817" s="28"/>
      <c r="N817" s="28"/>
      <c r="O817" s="28"/>
    </row>
    <row r="818" spans="1:15" x14ac:dyDescent="0.35">
      <c r="A818">
        <v>5</v>
      </c>
      <c r="B818" s="28">
        <v>1921</v>
      </c>
      <c r="C818" s="28" t="s">
        <v>17</v>
      </c>
      <c r="D818" s="64" t="s">
        <v>157</v>
      </c>
      <c r="E818" s="45">
        <v>5</v>
      </c>
      <c r="F818" s="28">
        <v>1928</v>
      </c>
      <c r="G818" s="28"/>
      <c r="H818" s="46" t="s">
        <v>24</v>
      </c>
      <c r="I818" s="25">
        <v>903</v>
      </c>
      <c r="J818" s="25">
        <v>4</v>
      </c>
      <c r="K818" s="25">
        <v>3</v>
      </c>
      <c r="L818" s="27">
        <f t="shared" ref="L818:L849" si="30">I818+J818/20+K818/240</f>
        <v>903.21250000000009</v>
      </c>
      <c r="M818" s="28"/>
      <c r="N818" s="28"/>
      <c r="O818" s="28"/>
    </row>
    <row r="819" spans="1:15" ht="15" thickBot="1" x14ac:dyDescent="0.4">
      <c r="A819" s="10">
        <v>16</v>
      </c>
      <c r="B819" s="22">
        <v>1922</v>
      </c>
      <c r="C819" s="10" t="s">
        <v>17</v>
      </c>
      <c r="D819" s="77" t="s">
        <v>157</v>
      </c>
      <c r="E819" s="18">
        <v>5</v>
      </c>
      <c r="F819" s="10">
        <v>1928</v>
      </c>
      <c r="G819" s="10"/>
      <c r="H819" s="26" t="s">
        <v>24</v>
      </c>
      <c r="I819" s="11">
        <v>499</v>
      </c>
      <c r="J819" s="11">
        <v>6</v>
      </c>
      <c r="K819" s="11">
        <v>2.5</v>
      </c>
      <c r="L819" s="12">
        <f t="shared" si="30"/>
        <v>499.3104166666667</v>
      </c>
      <c r="M819" s="28"/>
      <c r="N819" s="28"/>
      <c r="O819" s="28"/>
    </row>
    <row r="820" spans="1:15" x14ac:dyDescent="0.35">
      <c r="A820">
        <v>6</v>
      </c>
      <c r="B820" s="28">
        <v>1921</v>
      </c>
      <c r="C820" s="28" t="s">
        <v>176</v>
      </c>
      <c r="D820" s="64" t="s">
        <v>157</v>
      </c>
      <c r="E820" s="45">
        <v>5</v>
      </c>
      <c r="F820" s="28">
        <v>1928</v>
      </c>
      <c r="G820" s="28"/>
      <c r="H820" s="46" t="s">
        <v>24</v>
      </c>
      <c r="I820" s="25">
        <v>22</v>
      </c>
      <c r="J820" s="25">
        <v>6</v>
      </c>
      <c r="K820" s="25">
        <v>5</v>
      </c>
      <c r="L820" s="27">
        <f t="shared" si="30"/>
        <v>22.320833333333333</v>
      </c>
      <c r="M820" s="28"/>
      <c r="N820" s="28"/>
      <c r="O820" s="28"/>
    </row>
    <row r="821" spans="1:15" ht="15" thickBot="1" x14ac:dyDescent="0.4">
      <c r="A821" s="10">
        <v>17</v>
      </c>
      <c r="B821" s="22">
        <v>1922</v>
      </c>
      <c r="C821" s="10" t="s">
        <v>176</v>
      </c>
      <c r="D821" s="77" t="s">
        <v>157</v>
      </c>
      <c r="E821" s="18">
        <v>5</v>
      </c>
      <c r="F821" s="10">
        <v>1928</v>
      </c>
      <c r="G821" s="10"/>
      <c r="H821" s="26" t="s">
        <v>24</v>
      </c>
      <c r="I821" s="11">
        <v>499</v>
      </c>
      <c r="J821" s="11">
        <v>6</v>
      </c>
      <c r="K821" s="11">
        <v>2.5</v>
      </c>
      <c r="L821" s="12">
        <f t="shared" si="30"/>
        <v>499.3104166666667</v>
      </c>
      <c r="M821" s="28"/>
      <c r="N821" s="28"/>
      <c r="O821" s="28"/>
    </row>
    <row r="822" spans="1:15" x14ac:dyDescent="0.35">
      <c r="A822">
        <v>7</v>
      </c>
      <c r="B822" s="28">
        <v>1921</v>
      </c>
      <c r="C822" s="28" t="s">
        <v>17</v>
      </c>
      <c r="D822" s="64" t="s">
        <v>157</v>
      </c>
      <c r="E822" s="45">
        <v>5</v>
      </c>
      <c r="F822" s="28">
        <v>1929</v>
      </c>
      <c r="G822" s="28"/>
      <c r="H822" s="46" t="s">
        <v>24</v>
      </c>
      <c r="I822" s="25">
        <v>686</v>
      </c>
      <c r="J822" s="25">
        <v>0</v>
      </c>
      <c r="K822" s="25">
        <v>0</v>
      </c>
      <c r="L822" s="27">
        <f t="shared" si="30"/>
        <v>686</v>
      </c>
      <c r="M822" s="28"/>
      <c r="N822" s="28"/>
      <c r="O822" s="28"/>
    </row>
    <row r="823" spans="1:15" ht="15" thickBot="1" x14ac:dyDescent="0.4">
      <c r="A823" s="10">
        <v>18</v>
      </c>
      <c r="B823" s="22">
        <v>1922</v>
      </c>
      <c r="C823" s="10" t="s">
        <v>17</v>
      </c>
      <c r="D823" s="77" t="s">
        <v>157</v>
      </c>
      <c r="E823" s="18">
        <v>5</v>
      </c>
      <c r="F823" s="10">
        <v>1929</v>
      </c>
      <c r="G823" s="10"/>
      <c r="H823" s="26" t="s">
        <v>24</v>
      </c>
      <c r="I823" s="11">
        <v>735</v>
      </c>
      <c r="J823" s="11">
        <v>0</v>
      </c>
      <c r="K823" s="11">
        <v>0</v>
      </c>
      <c r="L823" s="12">
        <f t="shared" si="30"/>
        <v>735</v>
      </c>
      <c r="M823" s="28"/>
      <c r="N823" s="28"/>
      <c r="O823" s="28"/>
    </row>
    <row r="824" spans="1:15" x14ac:dyDescent="0.35">
      <c r="A824">
        <v>113</v>
      </c>
      <c r="B824" s="21">
        <v>1928</v>
      </c>
      <c r="C824" s="28" t="s">
        <v>33</v>
      </c>
      <c r="D824" s="64" t="s">
        <v>155</v>
      </c>
      <c r="E824" s="45">
        <v>5</v>
      </c>
      <c r="F824" s="28">
        <v>1946</v>
      </c>
      <c r="G824" s="28"/>
      <c r="H824" s="24" t="s">
        <v>24</v>
      </c>
      <c r="I824" s="25">
        <v>18128</v>
      </c>
      <c r="J824" s="25">
        <v>0</v>
      </c>
      <c r="K824" s="25">
        <v>0</v>
      </c>
      <c r="L824" s="27">
        <f t="shared" si="30"/>
        <v>18128</v>
      </c>
      <c r="M824" s="28"/>
      <c r="N824" s="28"/>
      <c r="O824" s="28"/>
    </row>
    <row r="825" spans="1:15" x14ac:dyDescent="0.35">
      <c r="A825">
        <v>144</v>
      </c>
      <c r="B825" s="21">
        <v>1929</v>
      </c>
      <c r="C825" s="28" t="s">
        <v>33</v>
      </c>
      <c r="D825" s="64" t="s">
        <v>155</v>
      </c>
      <c r="E825" s="45">
        <v>5</v>
      </c>
      <c r="F825" s="28">
        <v>1946</v>
      </c>
      <c r="G825" s="28"/>
      <c r="H825" s="24" t="s">
        <v>24</v>
      </c>
      <c r="I825" s="25">
        <v>17952</v>
      </c>
      <c r="J825" s="25">
        <v>0</v>
      </c>
      <c r="K825" s="25">
        <v>0</v>
      </c>
      <c r="L825" s="27">
        <f t="shared" si="30"/>
        <v>17952</v>
      </c>
      <c r="M825" s="28"/>
      <c r="N825" s="28"/>
      <c r="O825" s="28"/>
    </row>
    <row r="826" spans="1:15" x14ac:dyDescent="0.35">
      <c r="A826">
        <v>184</v>
      </c>
      <c r="B826" s="21">
        <v>1930</v>
      </c>
      <c r="C826" s="28" t="s">
        <v>33</v>
      </c>
      <c r="D826" s="64" t="s">
        <v>155</v>
      </c>
      <c r="E826" s="45">
        <v>5</v>
      </c>
      <c r="F826" s="28">
        <v>1946</v>
      </c>
      <c r="G826" s="28"/>
      <c r="H826" s="24" t="s">
        <v>24</v>
      </c>
      <c r="I826" s="25">
        <v>17600</v>
      </c>
      <c r="J826" s="25">
        <v>0</v>
      </c>
      <c r="K826" s="25">
        <v>0</v>
      </c>
      <c r="L826" s="27">
        <f t="shared" si="30"/>
        <v>17600</v>
      </c>
      <c r="M826" s="28"/>
      <c r="N826" s="28"/>
      <c r="O826" s="28"/>
    </row>
    <row r="827" spans="1:15" x14ac:dyDescent="0.35">
      <c r="A827">
        <v>216</v>
      </c>
      <c r="B827" s="21">
        <v>1931</v>
      </c>
      <c r="C827" s="28" t="s">
        <v>33</v>
      </c>
      <c r="D827" s="64" t="s">
        <v>155</v>
      </c>
      <c r="E827" s="45">
        <v>5</v>
      </c>
      <c r="F827" s="28">
        <v>1946</v>
      </c>
      <c r="G827" s="28"/>
      <c r="H827" s="24" t="s">
        <v>24</v>
      </c>
      <c r="I827" s="25">
        <v>17688</v>
      </c>
      <c r="J827" s="25">
        <v>0</v>
      </c>
      <c r="K827" s="25">
        <v>0</v>
      </c>
      <c r="L827" s="27">
        <f t="shared" si="30"/>
        <v>17688</v>
      </c>
      <c r="M827" s="28"/>
      <c r="N827" s="28"/>
      <c r="O827" s="28"/>
    </row>
    <row r="828" spans="1:15" x14ac:dyDescent="0.35">
      <c r="A828">
        <v>242</v>
      </c>
      <c r="B828" s="21">
        <v>1932</v>
      </c>
      <c r="C828" s="28" t="s">
        <v>33</v>
      </c>
      <c r="D828" s="64" t="s">
        <v>155</v>
      </c>
      <c r="E828" s="45">
        <v>5</v>
      </c>
      <c r="F828" s="28">
        <v>1946</v>
      </c>
      <c r="G828" s="28"/>
      <c r="H828" s="24" t="s">
        <v>24</v>
      </c>
      <c r="I828" s="25">
        <v>6804</v>
      </c>
      <c r="J828" s="25">
        <v>5</v>
      </c>
      <c r="K828" s="25">
        <v>0</v>
      </c>
      <c r="L828" s="27">
        <f t="shared" si="30"/>
        <v>6804.25</v>
      </c>
      <c r="M828" s="28"/>
      <c r="N828" s="28"/>
      <c r="O828" s="28"/>
    </row>
    <row r="829" spans="1:15" x14ac:dyDescent="0.35">
      <c r="A829">
        <v>265</v>
      </c>
      <c r="B829" s="21">
        <v>1933</v>
      </c>
      <c r="C829" s="28" t="s">
        <v>33</v>
      </c>
      <c r="D829" s="64" t="s">
        <v>155</v>
      </c>
      <c r="E829" s="45">
        <v>5</v>
      </c>
      <c r="F829" s="28">
        <v>1946</v>
      </c>
      <c r="G829" s="28"/>
      <c r="H829" s="24" t="s">
        <v>24</v>
      </c>
      <c r="I829" s="25">
        <v>7435</v>
      </c>
      <c r="J829" s="25">
        <v>11</v>
      </c>
      <c r="K829" s="25">
        <v>6</v>
      </c>
      <c r="L829" s="27">
        <f t="shared" si="30"/>
        <v>7435.5749999999998</v>
      </c>
      <c r="M829" s="28"/>
      <c r="N829" s="28"/>
      <c r="O829" s="28"/>
    </row>
    <row r="830" spans="1:15" x14ac:dyDescent="0.35">
      <c r="A830">
        <v>290</v>
      </c>
      <c r="B830" s="21">
        <v>1934</v>
      </c>
      <c r="C830" s="21" t="s">
        <v>33</v>
      </c>
      <c r="D830" s="64" t="s">
        <v>155</v>
      </c>
      <c r="E830" s="45">
        <v>5</v>
      </c>
      <c r="F830" s="21">
        <v>1946</v>
      </c>
      <c r="G830" s="28"/>
      <c r="H830" s="24" t="s">
        <v>24</v>
      </c>
      <c r="I830" s="25">
        <v>7646</v>
      </c>
      <c r="J830" s="25">
        <v>0</v>
      </c>
      <c r="K830" s="25">
        <v>3</v>
      </c>
      <c r="L830" s="27">
        <f t="shared" si="30"/>
        <v>7646.0124999999998</v>
      </c>
      <c r="M830" s="28"/>
      <c r="N830" s="28"/>
      <c r="O830" s="28"/>
    </row>
    <row r="831" spans="1:15" x14ac:dyDescent="0.35">
      <c r="A831">
        <v>319</v>
      </c>
      <c r="B831" s="21">
        <v>1935</v>
      </c>
      <c r="C831" s="21" t="s">
        <v>33</v>
      </c>
      <c r="D831" s="64" t="s">
        <v>155</v>
      </c>
      <c r="E831" s="45">
        <v>5</v>
      </c>
      <c r="F831" s="21">
        <v>1946</v>
      </c>
      <c r="G831" s="28"/>
      <c r="H831" s="24" t="s">
        <v>24</v>
      </c>
      <c r="I831" s="25">
        <v>7926</v>
      </c>
      <c r="J831" s="25">
        <v>12</v>
      </c>
      <c r="K831" s="25">
        <v>0</v>
      </c>
      <c r="L831" s="27">
        <f t="shared" si="30"/>
        <v>7926.6</v>
      </c>
      <c r="M831" s="28"/>
      <c r="N831" s="28"/>
      <c r="O831" s="28"/>
    </row>
    <row r="832" spans="1:15" x14ac:dyDescent="0.35">
      <c r="A832">
        <v>343</v>
      </c>
      <c r="B832" s="21">
        <v>1936</v>
      </c>
      <c r="C832" s="21" t="s">
        <v>33</v>
      </c>
      <c r="D832" s="64" t="s">
        <v>155</v>
      </c>
      <c r="E832" s="45">
        <v>5</v>
      </c>
      <c r="F832" s="21">
        <v>1946</v>
      </c>
      <c r="G832" s="28"/>
      <c r="H832" s="24" t="s">
        <v>24</v>
      </c>
      <c r="I832" s="25">
        <v>7856</v>
      </c>
      <c r="J832" s="25">
        <v>9</v>
      </c>
      <c r="K832" s="25">
        <v>1</v>
      </c>
      <c r="L832" s="27">
        <f t="shared" si="30"/>
        <v>7856.4541666666664</v>
      </c>
      <c r="M832" s="28"/>
      <c r="N832" s="28"/>
      <c r="O832" s="28"/>
    </row>
    <row r="833" spans="1:15" x14ac:dyDescent="0.35">
      <c r="A833">
        <v>371</v>
      </c>
      <c r="B833" s="21">
        <v>1937</v>
      </c>
      <c r="C833" s="21" t="s">
        <v>33</v>
      </c>
      <c r="D833" s="64" t="s">
        <v>155</v>
      </c>
      <c r="E833" s="45">
        <v>5</v>
      </c>
      <c r="F833" s="21">
        <v>1946</v>
      </c>
      <c r="G833" s="28"/>
      <c r="H833" s="24" t="s">
        <v>24</v>
      </c>
      <c r="I833" s="25">
        <v>7365</v>
      </c>
      <c r="J833" s="25">
        <v>8</v>
      </c>
      <c r="K833" s="25">
        <v>6</v>
      </c>
      <c r="L833" s="27">
        <f t="shared" si="30"/>
        <v>7365.4249999999993</v>
      </c>
      <c r="M833" s="28"/>
      <c r="N833" s="28"/>
      <c r="O833" s="28"/>
    </row>
    <row r="834" spans="1:15" ht="15" thickBot="1" x14ac:dyDescent="0.4">
      <c r="A834" s="10">
        <v>401</v>
      </c>
      <c r="B834" s="22">
        <v>1938</v>
      </c>
      <c r="C834" s="22" t="s">
        <v>33</v>
      </c>
      <c r="D834" s="77" t="s">
        <v>155</v>
      </c>
      <c r="E834" s="18">
        <v>5</v>
      </c>
      <c r="F834" s="22">
        <v>1946</v>
      </c>
      <c r="G834" s="10"/>
      <c r="H834" s="26" t="s">
        <v>24</v>
      </c>
      <c r="I834" s="11">
        <v>7154</v>
      </c>
      <c r="J834" s="11">
        <v>19</v>
      </c>
      <c r="K834" s="11">
        <v>9</v>
      </c>
      <c r="L834" s="12">
        <f t="shared" si="30"/>
        <v>7154.9875000000002</v>
      </c>
      <c r="M834" s="28"/>
      <c r="N834" s="28"/>
      <c r="O834" s="28"/>
    </row>
    <row r="835" spans="1:15" x14ac:dyDescent="0.35">
      <c r="A835">
        <v>94</v>
      </c>
      <c r="B835" s="21">
        <v>1927</v>
      </c>
      <c r="C835" s="28" t="s">
        <v>19</v>
      </c>
      <c r="D835" s="64" t="s">
        <v>155</v>
      </c>
      <c r="E835" s="45">
        <v>5</v>
      </c>
      <c r="F835" s="28">
        <v>1947</v>
      </c>
      <c r="G835" s="28">
        <v>1957</v>
      </c>
      <c r="H835" s="24" t="s">
        <v>24</v>
      </c>
      <c r="I835" s="25">
        <v>18360</v>
      </c>
      <c r="J835" s="25">
        <v>0</v>
      </c>
      <c r="K835" s="25">
        <v>0</v>
      </c>
      <c r="L835" s="27">
        <f t="shared" si="30"/>
        <v>18360</v>
      </c>
      <c r="M835" s="28"/>
      <c r="N835" s="28"/>
      <c r="O835" s="28"/>
    </row>
    <row r="836" spans="1:15" x14ac:dyDescent="0.35">
      <c r="A836">
        <v>111</v>
      </c>
      <c r="B836" s="21">
        <v>1928</v>
      </c>
      <c r="C836" s="28" t="s">
        <v>19</v>
      </c>
      <c r="D836" s="64" t="s">
        <v>155</v>
      </c>
      <c r="E836" s="45">
        <v>5</v>
      </c>
      <c r="F836" s="28">
        <v>1947</v>
      </c>
      <c r="G836" s="28">
        <v>1957</v>
      </c>
      <c r="H836" s="24" t="s">
        <v>24</v>
      </c>
      <c r="I836" s="25">
        <v>35360</v>
      </c>
      <c r="J836" s="25">
        <v>0</v>
      </c>
      <c r="K836" s="25">
        <v>0</v>
      </c>
      <c r="L836" s="27">
        <f t="shared" si="30"/>
        <v>35360</v>
      </c>
      <c r="M836" s="28"/>
      <c r="N836" s="28"/>
      <c r="O836" s="28"/>
    </row>
    <row r="837" spans="1:15" x14ac:dyDescent="0.35">
      <c r="A837">
        <v>149</v>
      </c>
      <c r="B837" s="21">
        <v>1929</v>
      </c>
      <c r="C837" s="28" t="s">
        <v>19</v>
      </c>
      <c r="D837" s="64" t="s">
        <v>155</v>
      </c>
      <c r="E837" s="45">
        <v>5</v>
      </c>
      <c r="F837" s="28">
        <v>1947</v>
      </c>
      <c r="G837" s="28">
        <v>1957</v>
      </c>
      <c r="H837" s="24" t="s">
        <v>24</v>
      </c>
      <c r="I837" s="25">
        <v>35020</v>
      </c>
      <c r="J837" s="25">
        <v>0</v>
      </c>
      <c r="K837" s="25">
        <v>0</v>
      </c>
      <c r="L837" s="27">
        <f t="shared" si="30"/>
        <v>35020</v>
      </c>
      <c r="M837" s="28"/>
      <c r="N837" s="28"/>
      <c r="O837" s="28"/>
    </row>
    <row r="838" spans="1:15" x14ac:dyDescent="0.35">
      <c r="A838">
        <v>189</v>
      </c>
      <c r="B838" s="21">
        <v>1930</v>
      </c>
      <c r="C838" s="28" t="s">
        <v>19</v>
      </c>
      <c r="D838" s="64" t="s">
        <v>155</v>
      </c>
      <c r="E838" s="45">
        <v>5</v>
      </c>
      <c r="F838" s="28">
        <v>1947</v>
      </c>
      <c r="G838" s="28">
        <v>1957</v>
      </c>
      <c r="H838" s="24" t="s">
        <v>24</v>
      </c>
      <c r="I838" s="25">
        <v>34680</v>
      </c>
      <c r="J838" s="25">
        <v>0</v>
      </c>
      <c r="K838" s="25">
        <v>0</v>
      </c>
      <c r="L838" s="27">
        <f t="shared" si="30"/>
        <v>34680</v>
      </c>
      <c r="M838" s="28"/>
      <c r="N838" s="28"/>
      <c r="O838" s="28"/>
    </row>
    <row r="839" spans="1:15" x14ac:dyDescent="0.35">
      <c r="A839">
        <v>220</v>
      </c>
      <c r="B839" s="21">
        <v>1931</v>
      </c>
      <c r="C839" s="28" t="s">
        <v>19</v>
      </c>
      <c r="D839" s="64" t="s">
        <v>155</v>
      </c>
      <c r="E839" s="45">
        <v>5</v>
      </c>
      <c r="F839" s="28">
        <v>1947</v>
      </c>
      <c r="G839" s="28">
        <v>1957</v>
      </c>
      <c r="H839" s="24" t="s">
        <v>24</v>
      </c>
      <c r="I839" s="25">
        <v>35360</v>
      </c>
      <c r="J839" s="25">
        <v>0</v>
      </c>
      <c r="K839" s="25">
        <v>0</v>
      </c>
      <c r="L839" s="27">
        <f t="shared" si="30"/>
        <v>35360</v>
      </c>
      <c r="M839" s="28"/>
      <c r="N839" s="28"/>
      <c r="O839" s="28"/>
    </row>
    <row r="840" spans="1:15" x14ac:dyDescent="0.35">
      <c r="A840">
        <v>246</v>
      </c>
      <c r="B840" s="21">
        <v>1932</v>
      </c>
      <c r="C840" s="28" t="s">
        <v>19</v>
      </c>
      <c r="D840" s="64" t="s">
        <v>155</v>
      </c>
      <c r="E840" s="45">
        <v>5</v>
      </c>
      <c r="F840" s="28">
        <v>1947</v>
      </c>
      <c r="G840" s="28">
        <v>1957</v>
      </c>
      <c r="H840" s="24" t="s">
        <v>24</v>
      </c>
      <c r="I840" s="25">
        <v>36380</v>
      </c>
      <c r="J840" s="25">
        <v>0</v>
      </c>
      <c r="K840" s="25">
        <v>0</v>
      </c>
      <c r="L840" s="27">
        <f t="shared" si="30"/>
        <v>36380</v>
      </c>
      <c r="M840" s="28"/>
      <c r="N840" s="28"/>
      <c r="O840" s="28"/>
    </row>
    <row r="841" spans="1:15" x14ac:dyDescent="0.35">
      <c r="A841">
        <v>269</v>
      </c>
      <c r="B841" s="21">
        <v>1933</v>
      </c>
      <c r="C841" s="28" t="s">
        <v>19</v>
      </c>
      <c r="D841" s="64" t="s">
        <v>155</v>
      </c>
      <c r="E841" s="45">
        <v>5</v>
      </c>
      <c r="F841" s="28">
        <v>1947</v>
      </c>
      <c r="G841" s="28">
        <v>1957</v>
      </c>
      <c r="H841" s="24" t="s">
        <v>24</v>
      </c>
      <c r="I841" s="25">
        <v>38080</v>
      </c>
      <c r="J841" s="25">
        <v>0</v>
      </c>
      <c r="K841" s="25">
        <v>0</v>
      </c>
      <c r="L841" s="27">
        <f t="shared" si="30"/>
        <v>38080</v>
      </c>
      <c r="M841" s="28"/>
      <c r="N841" s="28"/>
      <c r="O841" s="28"/>
    </row>
    <row r="842" spans="1:15" x14ac:dyDescent="0.35">
      <c r="A842">
        <v>293</v>
      </c>
      <c r="B842" s="21">
        <v>1934</v>
      </c>
      <c r="C842" s="21" t="s">
        <v>19</v>
      </c>
      <c r="D842" s="64" t="s">
        <v>155</v>
      </c>
      <c r="E842" s="45">
        <v>5</v>
      </c>
      <c r="F842" s="21">
        <v>1947</v>
      </c>
      <c r="G842" s="21">
        <v>1957</v>
      </c>
      <c r="H842" s="24" t="s">
        <v>24</v>
      </c>
      <c r="I842" s="25">
        <v>39100</v>
      </c>
      <c r="J842" s="25">
        <v>0</v>
      </c>
      <c r="K842" s="25">
        <v>0</v>
      </c>
      <c r="L842" s="27">
        <f t="shared" si="30"/>
        <v>39100</v>
      </c>
      <c r="M842" s="28"/>
      <c r="N842" s="28"/>
      <c r="O842" s="28"/>
    </row>
    <row r="843" spans="1:15" x14ac:dyDescent="0.35">
      <c r="A843">
        <v>321</v>
      </c>
      <c r="B843" s="21">
        <v>1935</v>
      </c>
      <c r="C843" s="21" t="s">
        <v>19</v>
      </c>
      <c r="D843" s="64" t="s">
        <v>155</v>
      </c>
      <c r="E843" s="45">
        <v>5</v>
      </c>
      <c r="F843" s="21">
        <v>1947</v>
      </c>
      <c r="G843" s="21">
        <v>1957</v>
      </c>
      <c r="H843" s="24" t="s">
        <v>24</v>
      </c>
      <c r="I843" s="25">
        <v>39780</v>
      </c>
      <c r="J843" s="25">
        <v>0</v>
      </c>
      <c r="K843" s="25">
        <v>0</v>
      </c>
      <c r="L843" s="27">
        <f t="shared" si="30"/>
        <v>39780</v>
      </c>
      <c r="M843" s="28"/>
      <c r="N843" s="28"/>
      <c r="O843" s="28"/>
    </row>
    <row r="844" spans="1:15" x14ac:dyDescent="0.35">
      <c r="A844">
        <v>353</v>
      </c>
      <c r="B844" s="21">
        <v>1936</v>
      </c>
      <c r="C844" s="28" t="s">
        <v>19</v>
      </c>
      <c r="D844" s="64" t="s">
        <v>155</v>
      </c>
      <c r="E844" s="45">
        <v>5</v>
      </c>
      <c r="F844" s="21">
        <v>1947</v>
      </c>
      <c r="G844" s="28">
        <v>1957</v>
      </c>
      <c r="H844" s="24" t="s">
        <v>24</v>
      </c>
      <c r="I844" s="25">
        <v>39780</v>
      </c>
      <c r="J844" s="25">
        <v>0</v>
      </c>
      <c r="K844" s="25">
        <v>0</v>
      </c>
      <c r="L844" s="27">
        <f t="shared" si="30"/>
        <v>39780</v>
      </c>
      <c r="M844" s="28"/>
      <c r="N844" s="28"/>
      <c r="O844" s="28"/>
    </row>
    <row r="845" spans="1:15" x14ac:dyDescent="0.35">
      <c r="A845">
        <v>382</v>
      </c>
      <c r="B845" s="21">
        <v>1937</v>
      </c>
      <c r="C845" s="28" t="s">
        <v>19</v>
      </c>
      <c r="D845" s="64" t="s">
        <v>155</v>
      </c>
      <c r="E845" s="45">
        <v>5</v>
      </c>
      <c r="F845" s="21">
        <v>1947</v>
      </c>
      <c r="G845" s="28">
        <v>1957</v>
      </c>
      <c r="H845" s="24" t="s">
        <v>24</v>
      </c>
      <c r="I845" s="25">
        <v>38420</v>
      </c>
      <c r="J845" s="25">
        <v>0</v>
      </c>
      <c r="K845" s="25">
        <v>0</v>
      </c>
      <c r="L845" s="27">
        <f t="shared" si="30"/>
        <v>38420</v>
      </c>
      <c r="M845" s="28"/>
      <c r="N845" s="28"/>
      <c r="O845" s="28"/>
    </row>
    <row r="846" spans="1:15" x14ac:dyDescent="0.35">
      <c r="A846">
        <v>414</v>
      </c>
      <c r="B846" s="21">
        <v>1938</v>
      </c>
      <c r="C846" s="28" t="s">
        <v>19</v>
      </c>
      <c r="D846" s="64" t="s">
        <v>155</v>
      </c>
      <c r="E846" s="45">
        <v>5</v>
      </c>
      <c r="F846" s="21">
        <v>1947</v>
      </c>
      <c r="G846" s="28">
        <v>1957</v>
      </c>
      <c r="H846" s="24" t="s">
        <v>24</v>
      </c>
      <c r="I846" s="25">
        <v>38760</v>
      </c>
      <c r="J846" s="25">
        <v>0</v>
      </c>
      <c r="K846" s="25">
        <v>0</v>
      </c>
      <c r="L846" s="27">
        <f t="shared" si="30"/>
        <v>38760</v>
      </c>
      <c r="M846" s="28"/>
      <c r="N846" s="28"/>
      <c r="O846" s="28"/>
    </row>
    <row r="847" spans="1:15" x14ac:dyDescent="0.35">
      <c r="A847">
        <v>444</v>
      </c>
      <c r="B847" s="21">
        <v>1939</v>
      </c>
      <c r="C847" s="28" t="s">
        <v>19</v>
      </c>
      <c r="D847" s="64" t="s">
        <v>155</v>
      </c>
      <c r="E847" s="45">
        <v>5</v>
      </c>
      <c r="F847" s="21">
        <v>1947</v>
      </c>
      <c r="G847" s="28">
        <v>1957</v>
      </c>
      <c r="H847" s="24" t="s">
        <v>24</v>
      </c>
      <c r="I847" s="25">
        <v>37230</v>
      </c>
      <c r="J847" s="25">
        <v>0</v>
      </c>
      <c r="K847" s="25">
        <v>0</v>
      </c>
      <c r="L847" s="27">
        <f t="shared" si="30"/>
        <v>37230</v>
      </c>
      <c r="M847" s="28"/>
      <c r="N847" s="28"/>
      <c r="O847" s="28"/>
    </row>
    <row r="848" spans="1:15" x14ac:dyDescent="0.35">
      <c r="A848">
        <v>467</v>
      </c>
      <c r="B848" s="21">
        <v>1940</v>
      </c>
      <c r="C848" s="21" t="s">
        <v>19</v>
      </c>
      <c r="D848" s="64" t="s">
        <v>155</v>
      </c>
      <c r="E848" s="45">
        <v>5</v>
      </c>
      <c r="F848" s="28">
        <v>1947</v>
      </c>
      <c r="G848" s="28">
        <v>1957</v>
      </c>
      <c r="H848" s="24" t="s">
        <v>24</v>
      </c>
      <c r="I848" s="25">
        <v>36210</v>
      </c>
      <c r="J848" s="25">
        <v>0</v>
      </c>
      <c r="K848" s="25">
        <v>0</v>
      </c>
      <c r="L848" s="27">
        <f t="shared" si="30"/>
        <v>36210</v>
      </c>
      <c r="M848" s="28"/>
      <c r="N848" s="28"/>
      <c r="O848" s="28"/>
    </row>
    <row r="849" spans="1:15" x14ac:dyDescent="0.35">
      <c r="A849">
        <v>499</v>
      </c>
      <c r="B849" s="21">
        <v>1941</v>
      </c>
      <c r="C849" s="21" t="s">
        <v>19</v>
      </c>
      <c r="D849" s="64" t="s">
        <v>155</v>
      </c>
      <c r="E849" s="45">
        <v>5</v>
      </c>
      <c r="F849" s="28">
        <v>1947</v>
      </c>
      <c r="G849" s="28">
        <v>1957</v>
      </c>
      <c r="H849" s="24" t="s">
        <v>24</v>
      </c>
      <c r="I849" s="25">
        <v>36380</v>
      </c>
      <c r="J849" s="25">
        <v>0</v>
      </c>
      <c r="K849" s="25">
        <v>0</v>
      </c>
      <c r="L849" s="27">
        <f t="shared" si="30"/>
        <v>36380</v>
      </c>
      <c r="M849" s="28"/>
      <c r="N849" s="28"/>
      <c r="O849" s="28"/>
    </row>
    <row r="850" spans="1:15" x14ac:dyDescent="0.35">
      <c r="A850">
        <v>532</v>
      </c>
      <c r="B850" s="21">
        <v>1942</v>
      </c>
      <c r="C850" s="21" t="s">
        <v>19</v>
      </c>
      <c r="D850" s="64" t="s">
        <v>155</v>
      </c>
      <c r="E850" s="45">
        <v>5</v>
      </c>
      <c r="F850" s="28">
        <v>1947</v>
      </c>
      <c r="G850" s="28">
        <v>1957</v>
      </c>
      <c r="H850" s="24" t="s">
        <v>24</v>
      </c>
      <c r="I850" s="25">
        <v>36380</v>
      </c>
      <c r="J850" s="25">
        <v>0</v>
      </c>
      <c r="K850" s="25">
        <v>0</v>
      </c>
      <c r="L850" s="27">
        <f t="shared" ref="L850:L880" si="31">I850+J850/20+K850/240</f>
        <v>36380</v>
      </c>
      <c r="M850" s="28"/>
      <c r="N850" s="28"/>
      <c r="O850" s="28"/>
    </row>
    <row r="851" spans="1:15" x14ac:dyDescent="0.35">
      <c r="A851">
        <v>554</v>
      </c>
      <c r="B851" s="21">
        <v>1943</v>
      </c>
      <c r="C851" s="21" t="s">
        <v>19</v>
      </c>
      <c r="D851" s="64" t="s">
        <v>155</v>
      </c>
      <c r="E851" s="45">
        <v>5</v>
      </c>
      <c r="F851" s="28">
        <v>1947</v>
      </c>
      <c r="G851" s="28">
        <v>1957</v>
      </c>
      <c r="H851" s="24" t="s">
        <v>24</v>
      </c>
      <c r="I851" s="25">
        <v>36380</v>
      </c>
      <c r="J851" s="25">
        <v>0</v>
      </c>
      <c r="K851" s="25">
        <v>0</v>
      </c>
      <c r="L851" s="27">
        <f t="shared" si="31"/>
        <v>36380</v>
      </c>
      <c r="M851" s="28"/>
      <c r="N851" s="28"/>
      <c r="O851" s="28"/>
    </row>
    <row r="852" spans="1:15" x14ac:dyDescent="0.35">
      <c r="A852">
        <v>581</v>
      </c>
      <c r="B852" s="28">
        <v>1944</v>
      </c>
      <c r="C852" s="21" t="s">
        <v>19</v>
      </c>
      <c r="D852" s="64" t="s">
        <v>155</v>
      </c>
      <c r="E852" s="45">
        <v>5</v>
      </c>
      <c r="F852" s="28">
        <v>1947</v>
      </c>
      <c r="G852" s="28">
        <v>1957</v>
      </c>
      <c r="H852" s="24" t="s">
        <v>24</v>
      </c>
      <c r="I852" s="25">
        <v>36380</v>
      </c>
      <c r="J852" s="25">
        <v>0</v>
      </c>
      <c r="K852" s="25">
        <v>0</v>
      </c>
      <c r="L852" s="27">
        <f t="shared" si="31"/>
        <v>36380</v>
      </c>
      <c r="M852" s="28"/>
      <c r="N852" s="28"/>
      <c r="O852" s="28"/>
    </row>
    <row r="853" spans="1:15" x14ac:dyDescent="0.35">
      <c r="A853">
        <v>609</v>
      </c>
      <c r="B853" s="21">
        <v>1945</v>
      </c>
      <c r="C853" s="21" t="s">
        <v>19</v>
      </c>
      <c r="D853" s="64" t="s">
        <v>155</v>
      </c>
      <c r="E853" s="45">
        <v>5</v>
      </c>
      <c r="F853" s="28">
        <v>1947</v>
      </c>
      <c r="G853" s="28">
        <v>1957</v>
      </c>
      <c r="H853" s="24" t="s">
        <v>24</v>
      </c>
      <c r="I853" s="25">
        <v>35700</v>
      </c>
      <c r="J853" s="25">
        <v>0</v>
      </c>
      <c r="K853" s="25">
        <v>0</v>
      </c>
      <c r="L853" s="27">
        <f t="shared" si="31"/>
        <v>35700</v>
      </c>
      <c r="M853" s="28"/>
      <c r="N853" s="28"/>
      <c r="O853" s="28"/>
    </row>
    <row r="854" spans="1:15" ht="15" thickBot="1" x14ac:dyDescent="0.4">
      <c r="A854" s="10">
        <v>636</v>
      </c>
      <c r="B854" s="22">
        <v>1946</v>
      </c>
      <c r="C854" s="22" t="s">
        <v>19</v>
      </c>
      <c r="D854" s="77" t="s">
        <v>155</v>
      </c>
      <c r="E854" s="18">
        <v>5</v>
      </c>
      <c r="F854" s="10">
        <v>1947</v>
      </c>
      <c r="G854" s="10">
        <v>1957</v>
      </c>
      <c r="H854" s="26" t="s">
        <v>24</v>
      </c>
      <c r="I854" s="11">
        <v>35020</v>
      </c>
      <c r="J854" s="11">
        <v>0</v>
      </c>
      <c r="K854" s="11">
        <v>0</v>
      </c>
      <c r="L854" s="12">
        <f t="shared" si="31"/>
        <v>35020</v>
      </c>
      <c r="M854" s="28"/>
      <c r="N854" s="28"/>
      <c r="O854" s="28"/>
    </row>
    <row r="855" spans="1:15" x14ac:dyDescent="0.35">
      <c r="A855">
        <v>112</v>
      </c>
      <c r="B855" s="21">
        <v>1928</v>
      </c>
      <c r="C855" s="28" t="s">
        <v>32</v>
      </c>
      <c r="D855" s="64" t="s">
        <v>155</v>
      </c>
      <c r="E855" s="45">
        <v>5</v>
      </c>
      <c r="F855" s="28">
        <v>1942</v>
      </c>
      <c r="G855" s="28">
        <v>1967</v>
      </c>
      <c r="H855" s="24" t="s">
        <v>24</v>
      </c>
      <c r="I855" s="25">
        <v>83600</v>
      </c>
      <c r="J855" s="25">
        <v>0</v>
      </c>
      <c r="K855" s="25">
        <v>0</v>
      </c>
      <c r="L855" s="27">
        <f t="shared" si="31"/>
        <v>83600</v>
      </c>
      <c r="M855" s="28"/>
      <c r="N855" s="28"/>
      <c r="O855" s="28"/>
    </row>
    <row r="856" spans="1:15" x14ac:dyDescent="0.35">
      <c r="A856">
        <v>125</v>
      </c>
      <c r="B856" s="21">
        <v>1929</v>
      </c>
      <c r="C856" s="28" t="s">
        <v>36</v>
      </c>
      <c r="D856" s="64" t="s">
        <v>155</v>
      </c>
      <c r="E856" s="45">
        <v>5</v>
      </c>
      <c r="F856" s="28">
        <v>1942</v>
      </c>
      <c r="G856" s="28">
        <v>1967</v>
      </c>
      <c r="H856" s="24" t="s">
        <v>24</v>
      </c>
      <c r="I856" s="25">
        <v>82400</v>
      </c>
      <c r="J856" s="25">
        <v>0</v>
      </c>
      <c r="K856" s="25">
        <v>0</v>
      </c>
      <c r="L856" s="27">
        <f t="shared" si="31"/>
        <v>82400</v>
      </c>
      <c r="M856" s="28"/>
      <c r="N856" s="28"/>
      <c r="O856" s="28"/>
    </row>
    <row r="857" spans="1:15" x14ac:dyDescent="0.35">
      <c r="A857">
        <v>165</v>
      </c>
      <c r="B857" s="21">
        <v>1930</v>
      </c>
      <c r="C857" s="28" t="s">
        <v>36</v>
      </c>
      <c r="D857" s="64" t="s">
        <v>155</v>
      </c>
      <c r="E857" s="45">
        <v>5</v>
      </c>
      <c r="F857" s="28">
        <v>1942</v>
      </c>
      <c r="G857" s="28">
        <v>1967</v>
      </c>
      <c r="H857" s="24" t="s">
        <v>24</v>
      </c>
      <c r="I857" s="25">
        <v>82400</v>
      </c>
      <c r="J857" s="25">
        <v>0</v>
      </c>
      <c r="K857" s="25">
        <v>0</v>
      </c>
      <c r="L857" s="27">
        <f t="shared" si="31"/>
        <v>82400</v>
      </c>
      <c r="M857" s="28"/>
      <c r="N857" s="28"/>
      <c r="O857" s="28"/>
    </row>
    <row r="858" spans="1:15" ht="15" thickBot="1" x14ac:dyDescent="0.4">
      <c r="A858" s="10">
        <v>201</v>
      </c>
      <c r="B858" s="22">
        <v>1931</v>
      </c>
      <c r="C858" s="10" t="s">
        <v>36</v>
      </c>
      <c r="D858" s="77" t="s">
        <v>155</v>
      </c>
      <c r="E858" s="18">
        <v>5</v>
      </c>
      <c r="F858" s="10">
        <v>1942</v>
      </c>
      <c r="G858" s="10">
        <v>1967</v>
      </c>
      <c r="H858" s="26" t="s">
        <v>24</v>
      </c>
      <c r="I858" s="11">
        <v>84800</v>
      </c>
      <c r="J858" s="11">
        <v>0</v>
      </c>
      <c r="K858" s="11">
        <v>0</v>
      </c>
      <c r="L858" s="12">
        <f t="shared" si="31"/>
        <v>84800</v>
      </c>
      <c r="M858" s="28"/>
      <c r="N858" s="28"/>
      <c r="O858" s="28"/>
    </row>
    <row r="859" spans="1:15" x14ac:dyDescent="0.35">
      <c r="A859">
        <v>151</v>
      </c>
      <c r="B859" s="21">
        <v>1929</v>
      </c>
      <c r="C859" s="28" t="s">
        <v>40</v>
      </c>
      <c r="D859" s="65" t="s">
        <v>155</v>
      </c>
      <c r="E859" s="45">
        <v>5</v>
      </c>
      <c r="F859" s="28">
        <v>1945</v>
      </c>
      <c r="G859" s="28">
        <v>1975</v>
      </c>
      <c r="H859" s="24" t="s">
        <v>24</v>
      </c>
      <c r="I859" s="25">
        <v>42925</v>
      </c>
      <c r="J859" s="25">
        <v>0</v>
      </c>
      <c r="K859" s="25">
        <v>0</v>
      </c>
      <c r="L859" s="27">
        <f t="shared" si="31"/>
        <v>42925</v>
      </c>
      <c r="M859" s="28"/>
      <c r="N859" s="28"/>
      <c r="O859" s="28"/>
    </row>
    <row r="860" spans="1:15" x14ac:dyDescent="0.35">
      <c r="A860">
        <v>191</v>
      </c>
      <c r="B860" s="21">
        <v>1930</v>
      </c>
      <c r="C860" s="28" t="s">
        <v>40</v>
      </c>
      <c r="D860" s="65" t="s">
        <v>155</v>
      </c>
      <c r="E860" s="45">
        <v>5</v>
      </c>
      <c r="F860" s="28">
        <v>1945</v>
      </c>
      <c r="G860" s="28">
        <v>1975</v>
      </c>
      <c r="H860" s="24" t="s">
        <v>24</v>
      </c>
      <c r="I860" s="25">
        <v>42075</v>
      </c>
      <c r="J860" s="25">
        <v>0</v>
      </c>
      <c r="K860" s="25">
        <v>0</v>
      </c>
      <c r="L860" s="27">
        <f t="shared" si="31"/>
        <v>42075</v>
      </c>
      <c r="M860" s="28"/>
      <c r="N860" s="28"/>
      <c r="O860" s="28"/>
    </row>
    <row r="861" spans="1:15" x14ac:dyDescent="0.35">
      <c r="A861">
        <v>222</v>
      </c>
      <c r="B861" s="21">
        <v>1931</v>
      </c>
      <c r="C861" s="28" t="s">
        <v>40</v>
      </c>
      <c r="D861" s="65" t="s">
        <v>155</v>
      </c>
      <c r="E861" s="45">
        <v>5</v>
      </c>
      <c r="F861" s="28">
        <v>1945</v>
      </c>
      <c r="G861" s="28">
        <v>1975</v>
      </c>
      <c r="H861" s="24" t="s">
        <v>24</v>
      </c>
      <c r="I861" s="25">
        <v>44200</v>
      </c>
      <c r="J861" s="25">
        <v>0</v>
      </c>
      <c r="K861" s="25">
        <v>0</v>
      </c>
      <c r="L861" s="27">
        <f t="shared" si="31"/>
        <v>44200</v>
      </c>
      <c r="M861" s="28"/>
      <c r="N861" s="28"/>
      <c r="O861" s="28"/>
    </row>
    <row r="862" spans="1:15" x14ac:dyDescent="0.35">
      <c r="A862">
        <v>248</v>
      </c>
      <c r="B862" s="21">
        <v>1932</v>
      </c>
      <c r="C862" s="28" t="s">
        <v>40</v>
      </c>
      <c r="D862" s="65" t="s">
        <v>155</v>
      </c>
      <c r="E862" s="45">
        <v>5</v>
      </c>
      <c r="F862" s="28">
        <v>1945</v>
      </c>
      <c r="G862" s="28">
        <v>1975</v>
      </c>
      <c r="H862" s="24" t="s">
        <v>24</v>
      </c>
      <c r="I862" s="25">
        <v>43562</v>
      </c>
      <c r="J862" s="25">
        <v>10</v>
      </c>
      <c r="K862" s="25">
        <v>0</v>
      </c>
      <c r="L862" s="27">
        <f t="shared" si="31"/>
        <v>43562.5</v>
      </c>
      <c r="M862" s="28"/>
      <c r="N862" s="28"/>
      <c r="O862" s="28"/>
    </row>
    <row r="863" spans="1:15" x14ac:dyDescent="0.35">
      <c r="A863">
        <v>271</v>
      </c>
      <c r="B863" s="21">
        <v>1933</v>
      </c>
      <c r="C863" s="28" t="s">
        <v>40</v>
      </c>
      <c r="D863" s="65" t="s">
        <v>155</v>
      </c>
      <c r="E863" s="45">
        <v>5</v>
      </c>
      <c r="F863" s="28">
        <v>1945</v>
      </c>
      <c r="G863" s="28">
        <v>1975</v>
      </c>
      <c r="H863" s="24" t="s">
        <v>24</v>
      </c>
      <c r="I863" s="25">
        <v>46750</v>
      </c>
      <c r="J863" s="25">
        <v>0</v>
      </c>
      <c r="K863" s="25">
        <v>0</v>
      </c>
      <c r="L863" s="27">
        <f t="shared" si="31"/>
        <v>46750</v>
      </c>
      <c r="M863" s="28"/>
      <c r="N863" s="28"/>
      <c r="O863" s="28"/>
    </row>
    <row r="864" spans="1:15" x14ac:dyDescent="0.35">
      <c r="A864">
        <v>289</v>
      </c>
      <c r="B864" s="21">
        <v>1934</v>
      </c>
      <c r="C864" s="21" t="s">
        <v>40</v>
      </c>
      <c r="D864" s="65" t="s">
        <v>155</v>
      </c>
      <c r="E864" s="45">
        <v>5</v>
      </c>
      <c r="F864" s="21">
        <v>1945</v>
      </c>
      <c r="G864" s="21">
        <v>1975</v>
      </c>
      <c r="H864" s="24" t="s">
        <v>24</v>
      </c>
      <c r="I864" s="25">
        <v>48025</v>
      </c>
      <c r="J864" s="25">
        <v>0</v>
      </c>
      <c r="K864" s="25">
        <v>0</v>
      </c>
      <c r="L864" s="27">
        <f t="shared" si="31"/>
        <v>48025</v>
      </c>
      <c r="M864" s="28"/>
      <c r="N864" s="28"/>
      <c r="O864" s="28"/>
    </row>
    <row r="865" spans="1:15" x14ac:dyDescent="0.35">
      <c r="A865">
        <v>318</v>
      </c>
      <c r="B865" s="21">
        <v>1935</v>
      </c>
      <c r="C865" s="21" t="s">
        <v>40</v>
      </c>
      <c r="D865" s="65" t="s">
        <v>155</v>
      </c>
      <c r="E865" s="45">
        <v>5</v>
      </c>
      <c r="F865" s="21">
        <v>1945</v>
      </c>
      <c r="G865" s="21">
        <v>1975</v>
      </c>
      <c r="H865" s="24" t="s">
        <v>24</v>
      </c>
      <c r="I865" s="25">
        <v>49300</v>
      </c>
      <c r="J865" s="25">
        <v>0</v>
      </c>
      <c r="K865" s="25">
        <v>0</v>
      </c>
      <c r="L865" s="27">
        <f t="shared" si="31"/>
        <v>49300</v>
      </c>
      <c r="M865" s="28"/>
      <c r="N865" s="28"/>
      <c r="O865" s="28"/>
    </row>
    <row r="866" spans="1:15" x14ac:dyDescent="0.35">
      <c r="A866">
        <v>360</v>
      </c>
      <c r="B866" s="21">
        <v>1936</v>
      </c>
      <c r="C866" s="28" t="s">
        <v>40</v>
      </c>
      <c r="D866" s="65" t="s">
        <v>155</v>
      </c>
      <c r="E866" s="45">
        <v>5</v>
      </c>
      <c r="F866" s="21">
        <v>1945</v>
      </c>
      <c r="G866" s="28">
        <v>1975</v>
      </c>
      <c r="H866" s="24" t="s">
        <v>24</v>
      </c>
      <c r="I866" s="25">
        <v>48875</v>
      </c>
      <c r="J866" s="25">
        <v>0</v>
      </c>
      <c r="K866" s="25">
        <v>0</v>
      </c>
      <c r="L866" s="27">
        <f t="shared" si="31"/>
        <v>48875</v>
      </c>
      <c r="M866" s="28"/>
      <c r="N866" s="28"/>
      <c r="O866" s="28"/>
    </row>
    <row r="867" spans="1:15" x14ac:dyDescent="0.35">
      <c r="A867">
        <v>389</v>
      </c>
      <c r="B867" s="21">
        <v>1937</v>
      </c>
      <c r="C867" s="28" t="s">
        <v>40</v>
      </c>
      <c r="D867" s="65" t="s">
        <v>155</v>
      </c>
      <c r="E867" s="45">
        <v>5</v>
      </c>
      <c r="F867" s="21">
        <v>1945</v>
      </c>
      <c r="G867" s="28">
        <v>1975</v>
      </c>
      <c r="H867" s="24" t="s">
        <v>24</v>
      </c>
      <c r="I867" s="25">
        <v>47175</v>
      </c>
      <c r="J867" s="25">
        <v>0</v>
      </c>
      <c r="K867" s="25">
        <v>0</v>
      </c>
      <c r="L867" s="27">
        <f t="shared" si="31"/>
        <v>47175</v>
      </c>
      <c r="M867" s="28"/>
      <c r="N867" s="28"/>
      <c r="O867" s="28"/>
    </row>
    <row r="868" spans="1:15" x14ac:dyDescent="0.35">
      <c r="A868">
        <v>423</v>
      </c>
      <c r="B868" s="21">
        <v>1938</v>
      </c>
      <c r="C868" s="28" t="s">
        <v>40</v>
      </c>
      <c r="D868" s="65" t="s">
        <v>155</v>
      </c>
      <c r="E868" s="45">
        <v>5</v>
      </c>
      <c r="F868" s="21">
        <v>1945</v>
      </c>
      <c r="G868" s="28">
        <v>1975</v>
      </c>
      <c r="H868" s="24" t="s">
        <v>24</v>
      </c>
      <c r="I868" s="25">
        <v>46750</v>
      </c>
      <c r="J868" s="25">
        <v>0</v>
      </c>
      <c r="K868" s="25">
        <v>0</v>
      </c>
      <c r="L868" s="27">
        <f t="shared" si="31"/>
        <v>46750</v>
      </c>
      <c r="M868" s="28"/>
      <c r="N868" s="28"/>
      <c r="O868" s="28"/>
    </row>
    <row r="869" spans="1:15" x14ac:dyDescent="0.35">
      <c r="A869">
        <v>451</v>
      </c>
      <c r="B869" s="21">
        <v>1939</v>
      </c>
      <c r="C869" s="28" t="s">
        <v>40</v>
      </c>
      <c r="D869" s="65" t="s">
        <v>155</v>
      </c>
      <c r="E869" s="45">
        <v>5</v>
      </c>
      <c r="F869" s="21">
        <v>1945</v>
      </c>
      <c r="G869" s="28">
        <v>1975</v>
      </c>
      <c r="H869" s="24" t="s">
        <v>24</v>
      </c>
      <c r="I869" s="25">
        <v>45262</v>
      </c>
      <c r="J869" s="25">
        <v>10</v>
      </c>
      <c r="K869" s="25">
        <v>0</v>
      </c>
      <c r="L869" s="27">
        <f t="shared" si="31"/>
        <v>45262.5</v>
      </c>
      <c r="M869" s="28"/>
      <c r="N869" s="28"/>
      <c r="O869" s="28"/>
    </row>
    <row r="870" spans="1:15" x14ac:dyDescent="0.35">
      <c r="A870">
        <v>460</v>
      </c>
      <c r="B870" s="21">
        <v>1940</v>
      </c>
      <c r="C870" s="21" t="s">
        <v>40</v>
      </c>
      <c r="D870" s="65" t="s">
        <v>155</v>
      </c>
      <c r="E870" s="45">
        <v>5</v>
      </c>
      <c r="F870" s="28">
        <v>1945</v>
      </c>
      <c r="G870" s="28">
        <v>1975</v>
      </c>
      <c r="H870" s="24" t="s">
        <v>24</v>
      </c>
      <c r="I870" s="25">
        <v>44412</v>
      </c>
      <c r="J870" s="25">
        <v>10</v>
      </c>
      <c r="K870" s="25">
        <v>0</v>
      </c>
      <c r="L870" s="27">
        <f t="shared" si="31"/>
        <v>44412.5</v>
      </c>
      <c r="M870" s="28"/>
      <c r="N870" s="28"/>
      <c r="O870" s="28"/>
    </row>
    <row r="871" spans="1:15" x14ac:dyDescent="0.35">
      <c r="A871">
        <v>491</v>
      </c>
      <c r="B871" s="21">
        <v>1941</v>
      </c>
      <c r="C871" s="21" t="s">
        <v>40</v>
      </c>
      <c r="D871" s="65" t="s">
        <v>155</v>
      </c>
      <c r="E871" s="45">
        <v>5</v>
      </c>
      <c r="F871" s="28">
        <v>1945</v>
      </c>
      <c r="G871" s="28">
        <v>1975</v>
      </c>
      <c r="H871" s="24" t="s">
        <v>24</v>
      </c>
      <c r="I871" s="25">
        <v>45475</v>
      </c>
      <c r="J871" s="25">
        <v>0</v>
      </c>
      <c r="K871" s="25">
        <v>0</v>
      </c>
      <c r="L871" s="27">
        <f t="shared" si="31"/>
        <v>45475</v>
      </c>
      <c r="M871" s="28"/>
      <c r="N871" s="28"/>
      <c r="O871" s="28"/>
    </row>
    <row r="872" spans="1:15" x14ac:dyDescent="0.35">
      <c r="A872">
        <v>523</v>
      </c>
      <c r="B872" s="21">
        <v>1942</v>
      </c>
      <c r="C872" s="21" t="s">
        <v>40</v>
      </c>
      <c r="D872" s="65" t="s">
        <v>155</v>
      </c>
      <c r="E872" s="45">
        <v>5</v>
      </c>
      <c r="F872" s="28">
        <v>1945</v>
      </c>
      <c r="G872" s="28">
        <v>1975</v>
      </c>
      <c r="H872" s="24" t="s">
        <v>24</v>
      </c>
      <c r="I872" s="25">
        <v>44385</v>
      </c>
      <c r="J872" s="25">
        <v>18</v>
      </c>
      <c r="K872" s="25">
        <v>9</v>
      </c>
      <c r="L872" s="27">
        <f t="shared" si="31"/>
        <v>44385.9375</v>
      </c>
      <c r="M872" s="28"/>
      <c r="N872" s="28"/>
      <c r="O872" s="28"/>
    </row>
    <row r="873" spans="1:15" x14ac:dyDescent="0.35">
      <c r="A873">
        <v>552</v>
      </c>
      <c r="B873" s="21">
        <v>1943</v>
      </c>
      <c r="C873" s="21" t="s">
        <v>40</v>
      </c>
      <c r="D873" s="65" t="s">
        <v>155</v>
      </c>
      <c r="E873" s="45">
        <v>5</v>
      </c>
      <c r="F873" s="28">
        <v>1945</v>
      </c>
      <c r="G873" s="28">
        <v>1975</v>
      </c>
      <c r="H873" s="24" t="s">
        <v>24</v>
      </c>
      <c r="I873" s="25">
        <v>44571</v>
      </c>
      <c r="J873" s="25">
        <v>17</v>
      </c>
      <c r="K873" s="25">
        <v>6</v>
      </c>
      <c r="L873" s="27">
        <f t="shared" si="31"/>
        <v>44571.875</v>
      </c>
      <c r="M873" s="28"/>
      <c r="N873" s="28"/>
      <c r="O873" s="28"/>
    </row>
    <row r="874" spans="1:15" x14ac:dyDescent="0.35">
      <c r="A874">
        <v>579</v>
      </c>
      <c r="B874" s="28">
        <v>1944</v>
      </c>
      <c r="C874" s="21" t="s">
        <v>40</v>
      </c>
      <c r="D874" s="65" t="s">
        <v>155</v>
      </c>
      <c r="E874" s="45">
        <v>5</v>
      </c>
      <c r="F874" s="28">
        <v>1945</v>
      </c>
      <c r="G874" s="28">
        <v>1975</v>
      </c>
      <c r="H874" s="24" t="s">
        <v>24</v>
      </c>
      <c r="I874" s="25">
        <v>43668</v>
      </c>
      <c r="J874" s="25">
        <v>15</v>
      </c>
      <c r="K874" s="25">
        <v>0</v>
      </c>
      <c r="L874" s="27">
        <f t="shared" si="31"/>
        <v>43668.75</v>
      </c>
      <c r="M874" s="28"/>
      <c r="N874" s="28"/>
      <c r="O874" s="28"/>
    </row>
    <row r="875" spans="1:15" ht="15" thickBot="1" x14ac:dyDescent="0.4">
      <c r="A875" s="10">
        <v>607</v>
      </c>
      <c r="B875" s="22">
        <v>1945</v>
      </c>
      <c r="C875" s="22" t="s">
        <v>40</v>
      </c>
      <c r="D875" s="75" t="s">
        <v>155</v>
      </c>
      <c r="E875" s="18">
        <v>5</v>
      </c>
      <c r="F875" s="10">
        <v>1945</v>
      </c>
      <c r="G875" s="10">
        <v>1975</v>
      </c>
      <c r="H875" s="26" t="s">
        <v>24</v>
      </c>
      <c r="I875" s="11">
        <v>42500</v>
      </c>
      <c r="J875" s="11">
        <v>0</v>
      </c>
      <c r="K875" s="11">
        <v>0</v>
      </c>
      <c r="L875" s="12">
        <f t="shared" si="31"/>
        <v>42500</v>
      </c>
      <c r="M875" s="28"/>
      <c r="N875" s="28"/>
      <c r="O875" s="28"/>
    </row>
    <row r="876" spans="1:15" x14ac:dyDescent="0.35">
      <c r="A876">
        <v>862</v>
      </c>
      <c r="B876" s="21">
        <v>1957</v>
      </c>
      <c r="C876" s="21" t="s">
        <v>73</v>
      </c>
      <c r="D876" s="65" t="s">
        <v>169</v>
      </c>
      <c r="E876" s="38">
        <v>5</v>
      </c>
      <c r="F876" s="21">
        <v>1972</v>
      </c>
      <c r="G876" s="21">
        <v>1978</v>
      </c>
      <c r="H876" s="24" t="s">
        <v>24</v>
      </c>
      <c r="I876" s="47">
        <v>2910000</v>
      </c>
      <c r="J876" s="25">
        <v>0</v>
      </c>
      <c r="K876" s="25">
        <v>0</v>
      </c>
      <c r="L876" s="27">
        <f t="shared" si="31"/>
        <v>2910000</v>
      </c>
      <c r="M876" s="28"/>
      <c r="N876" s="28"/>
      <c r="O876" s="28"/>
    </row>
    <row r="877" spans="1:15" x14ac:dyDescent="0.35">
      <c r="A877">
        <v>884</v>
      </c>
      <c r="B877" s="21">
        <v>1958</v>
      </c>
      <c r="C877" s="21" t="s">
        <v>73</v>
      </c>
      <c r="D877" s="65" t="s">
        <v>169</v>
      </c>
      <c r="E877" s="38">
        <v>5</v>
      </c>
      <c r="F877" s="21">
        <v>1972</v>
      </c>
      <c r="G877" s="21">
        <v>1978</v>
      </c>
      <c r="H877" s="24" t="s">
        <v>24</v>
      </c>
      <c r="I877" s="47">
        <v>2490000</v>
      </c>
      <c r="J877" s="25">
        <v>0</v>
      </c>
      <c r="K877" s="25">
        <v>0</v>
      </c>
      <c r="L877" s="27">
        <f t="shared" si="31"/>
        <v>2490000</v>
      </c>
      <c r="M877" s="28"/>
      <c r="N877" s="28"/>
      <c r="O877" s="28"/>
    </row>
    <row r="878" spans="1:15" x14ac:dyDescent="0.35">
      <c r="A878">
        <v>907</v>
      </c>
      <c r="B878" s="21">
        <v>1959</v>
      </c>
      <c r="C878" s="21" t="s">
        <v>73</v>
      </c>
      <c r="D878" s="65" t="s">
        <v>169</v>
      </c>
      <c r="E878" s="38">
        <v>5</v>
      </c>
      <c r="F878" s="21">
        <v>1972</v>
      </c>
      <c r="G878" s="21">
        <v>1978</v>
      </c>
      <c r="H878" s="24" t="s">
        <v>24</v>
      </c>
      <c r="I878" s="47">
        <v>2520000</v>
      </c>
      <c r="J878" s="25">
        <v>0</v>
      </c>
      <c r="K878" s="25">
        <v>0</v>
      </c>
      <c r="L878" s="27">
        <f t="shared" si="31"/>
        <v>2520000</v>
      </c>
      <c r="M878" s="28"/>
      <c r="N878" s="28"/>
      <c r="O878" s="28"/>
    </row>
    <row r="879" spans="1:15" x14ac:dyDescent="0.35">
      <c r="A879">
        <v>936</v>
      </c>
      <c r="B879" s="21">
        <v>1960</v>
      </c>
      <c r="C879" s="21" t="s">
        <v>73</v>
      </c>
      <c r="D879" s="65" t="s">
        <v>169</v>
      </c>
      <c r="E879" s="38">
        <v>5</v>
      </c>
      <c r="F879" s="21">
        <v>1972</v>
      </c>
      <c r="G879" s="21">
        <v>1978</v>
      </c>
      <c r="H879" s="24" t="s">
        <v>24</v>
      </c>
      <c r="I879" s="47">
        <v>2250000</v>
      </c>
      <c r="J879" s="25">
        <v>0</v>
      </c>
      <c r="K879" s="25">
        <v>0</v>
      </c>
      <c r="L879" s="27">
        <f t="shared" si="31"/>
        <v>2250000</v>
      </c>
      <c r="M879" s="28"/>
      <c r="N879" s="28"/>
      <c r="O879" s="28"/>
    </row>
    <row r="880" spans="1:15" x14ac:dyDescent="0.35">
      <c r="A880">
        <v>963</v>
      </c>
      <c r="B880" s="21">
        <v>1961</v>
      </c>
      <c r="C880" s="21" t="s">
        <v>73</v>
      </c>
      <c r="D880" s="65" t="s">
        <v>169</v>
      </c>
      <c r="E880" s="38">
        <v>5</v>
      </c>
      <c r="F880" s="21">
        <v>1972</v>
      </c>
      <c r="G880" s="21">
        <v>1978</v>
      </c>
      <c r="H880" s="24" t="s">
        <v>24</v>
      </c>
      <c r="I880" s="47">
        <v>2115000</v>
      </c>
      <c r="J880" s="25">
        <v>0</v>
      </c>
      <c r="K880" s="25">
        <v>0</v>
      </c>
      <c r="L880" s="27">
        <f t="shared" si="31"/>
        <v>2115000</v>
      </c>
      <c r="M880" s="28"/>
      <c r="N880" s="28"/>
      <c r="O880" s="28"/>
    </row>
    <row r="881" spans="1:15" x14ac:dyDescent="0.35">
      <c r="A881">
        <v>987</v>
      </c>
      <c r="B881" s="21">
        <v>1962</v>
      </c>
      <c r="C881" s="21" t="s">
        <v>73</v>
      </c>
      <c r="D881" s="65" t="s">
        <v>169</v>
      </c>
      <c r="E881" s="38">
        <v>5</v>
      </c>
      <c r="F881" s="21">
        <v>1972</v>
      </c>
      <c r="G881" s="21">
        <v>1978</v>
      </c>
      <c r="H881" s="24" t="s">
        <v>24</v>
      </c>
      <c r="I881" s="47">
        <v>1710000</v>
      </c>
      <c r="J881" s="25">
        <v>0</v>
      </c>
      <c r="K881" s="25">
        <v>0</v>
      </c>
      <c r="L881" s="27">
        <f>I881+J881/20+K881/2000</f>
        <v>1710000</v>
      </c>
      <c r="M881" s="28"/>
      <c r="N881" s="28"/>
      <c r="O881" s="28"/>
    </row>
    <row r="882" spans="1:15" x14ac:dyDescent="0.35">
      <c r="A882">
        <v>1010</v>
      </c>
      <c r="B882" s="21">
        <v>1963</v>
      </c>
      <c r="C882" s="21" t="s">
        <v>73</v>
      </c>
      <c r="D882" s="65" t="s">
        <v>169</v>
      </c>
      <c r="E882" s="38">
        <v>5</v>
      </c>
      <c r="F882" s="21">
        <v>1972</v>
      </c>
      <c r="G882" s="21">
        <v>1978</v>
      </c>
      <c r="H882" s="24" t="s">
        <v>24</v>
      </c>
      <c r="I882" s="47">
        <v>1957500</v>
      </c>
      <c r="J882" s="25">
        <v>0</v>
      </c>
      <c r="K882" s="25">
        <v>0</v>
      </c>
      <c r="L882" s="27">
        <f>I882+J882/20+K882/2000</f>
        <v>1957500</v>
      </c>
      <c r="M882" s="28"/>
      <c r="N882" s="28"/>
      <c r="O882" s="28"/>
    </row>
    <row r="883" spans="1:15" x14ac:dyDescent="0.35">
      <c r="A883">
        <v>1023</v>
      </c>
      <c r="B883" s="21">
        <v>1964</v>
      </c>
      <c r="C883" s="21" t="s">
        <v>73</v>
      </c>
      <c r="D883" s="65" t="s">
        <v>169</v>
      </c>
      <c r="E883" s="38">
        <v>5</v>
      </c>
      <c r="F883" s="21">
        <v>1972</v>
      </c>
      <c r="G883" s="21">
        <v>1978</v>
      </c>
      <c r="H883" s="24" t="s">
        <v>24</v>
      </c>
      <c r="I883" s="47">
        <v>2205000</v>
      </c>
      <c r="J883" s="25">
        <v>0</v>
      </c>
      <c r="K883" s="25">
        <v>0</v>
      </c>
      <c r="L883" s="27">
        <f>I883+J883/20+K883/2000</f>
        <v>2205000</v>
      </c>
      <c r="M883" s="28"/>
      <c r="N883" s="28"/>
      <c r="O883" s="28"/>
    </row>
    <row r="884" spans="1:15" x14ac:dyDescent="0.35">
      <c r="A884">
        <v>1036</v>
      </c>
      <c r="B884" s="21">
        <v>1965</v>
      </c>
      <c r="C884" s="21" t="s">
        <v>73</v>
      </c>
      <c r="D884" s="65" t="s">
        <v>169</v>
      </c>
      <c r="E884" s="38">
        <v>5</v>
      </c>
      <c r="F884" s="21">
        <v>1972</v>
      </c>
      <c r="G884" s="21">
        <v>1978</v>
      </c>
      <c r="H884" s="24" t="s">
        <v>24</v>
      </c>
      <c r="I884" s="47">
        <v>2100000</v>
      </c>
      <c r="J884" s="25">
        <v>0</v>
      </c>
      <c r="K884" s="25">
        <v>0</v>
      </c>
      <c r="L884" s="27">
        <f>I884+J884/20+K884/2000</f>
        <v>2100000</v>
      </c>
      <c r="M884" s="28"/>
      <c r="N884" s="28"/>
      <c r="O884" s="28"/>
    </row>
    <row r="885" spans="1:15" ht="15" thickBot="1" x14ac:dyDescent="0.4">
      <c r="A885" s="10">
        <v>1044</v>
      </c>
      <c r="B885" s="22">
        <v>1966</v>
      </c>
      <c r="C885" s="22" t="s">
        <v>73</v>
      </c>
      <c r="D885" s="75" t="s">
        <v>169</v>
      </c>
      <c r="E885" s="40">
        <v>5</v>
      </c>
      <c r="F885" s="22">
        <v>1972</v>
      </c>
      <c r="G885" s="22">
        <v>1978</v>
      </c>
      <c r="H885" s="26" t="s">
        <v>24</v>
      </c>
      <c r="I885" s="41">
        <v>2100000</v>
      </c>
      <c r="J885" s="11">
        <v>0</v>
      </c>
      <c r="K885" s="11">
        <v>0</v>
      </c>
      <c r="L885" s="12">
        <f>I885+J885/20+K885/2000</f>
        <v>2100000</v>
      </c>
      <c r="M885" s="28"/>
      <c r="N885" s="28"/>
      <c r="O885" s="28"/>
    </row>
    <row r="886" spans="1:15" x14ac:dyDescent="0.35">
      <c r="A886">
        <v>8</v>
      </c>
      <c r="B886" s="28">
        <v>1921</v>
      </c>
      <c r="C886" s="28" t="s">
        <v>25</v>
      </c>
      <c r="D886" s="65" t="s">
        <v>157</v>
      </c>
      <c r="E886" s="45">
        <v>5</v>
      </c>
      <c r="F886" s="28">
        <v>1929</v>
      </c>
      <c r="G886" s="28">
        <v>1947</v>
      </c>
      <c r="H886" s="46" t="s">
        <v>24</v>
      </c>
      <c r="I886" s="25">
        <v>41844</v>
      </c>
      <c r="J886" s="25">
        <v>3</v>
      </c>
      <c r="K886" s="25">
        <v>4</v>
      </c>
      <c r="L886" s="27">
        <f t="shared" ref="L886:L907" si="32">I886+J886/20+K886/240</f>
        <v>41844.166666666672</v>
      </c>
      <c r="M886" s="28"/>
      <c r="N886" s="28"/>
      <c r="O886" s="28"/>
    </row>
    <row r="887" spans="1:15" x14ac:dyDescent="0.35">
      <c r="A887">
        <v>19</v>
      </c>
      <c r="B887" s="21">
        <v>1922</v>
      </c>
      <c r="C887" s="28" t="s">
        <v>25</v>
      </c>
      <c r="D887" s="65" t="s">
        <v>157</v>
      </c>
      <c r="E887" s="45">
        <v>5</v>
      </c>
      <c r="F887" s="28">
        <v>1929</v>
      </c>
      <c r="G887" s="28">
        <v>1947</v>
      </c>
      <c r="H887" s="24" t="s">
        <v>24</v>
      </c>
      <c r="I887" s="25">
        <v>47399</v>
      </c>
      <c r="J887" s="25">
        <v>15</v>
      </c>
      <c r="K887" s="25">
        <v>0</v>
      </c>
      <c r="L887" s="27">
        <f t="shared" si="32"/>
        <v>47399.75</v>
      </c>
      <c r="M887" s="28"/>
      <c r="N887" s="28"/>
      <c r="O887" s="28"/>
    </row>
    <row r="888" spans="1:15" x14ac:dyDescent="0.35">
      <c r="A888">
        <v>27</v>
      </c>
      <c r="B888" s="21">
        <v>1923</v>
      </c>
      <c r="C888" s="28" t="s">
        <v>25</v>
      </c>
      <c r="D888" s="65" t="s">
        <v>157</v>
      </c>
      <c r="E888" s="45">
        <v>5</v>
      </c>
      <c r="F888" s="28">
        <v>1929</v>
      </c>
      <c r="G888" s="28">
        <v>1947</v>
      </c>
      <c r="H888" s="24" t="s">
        <v>24</v>
      </c>
      <c r="I888" s="25">
        <v>43173.5</v>
      </c>
      <c r="J888" s="25">
        <v>5.5</v>
      </c>
      <c r="K888" s="25">
        <v>2</v>
      </c>
      <c r="L888" s="27">
        <f t="shared" si="32"/>
        <v>43173.783333333333</v>
      </c>
      <c r="M888" s="28"/>
      <c r="N888" s="28"/>
      <c r="O888" s="28"/>
    </row>
    <row r="889" spans="1:15" x14ac:dyDescent="0.35">
      <c r="A889">
        <v>38</v>
      </c>
      <c r="B889" s="21">
        <v>1924</v>
      </c>
      <c r="C889" s="28" t="s">
        <v>25</v>
      </c>
      <c r="D889" s="65" t="s">
        <v>157</v>
      </c>
      <c r="E889" s="45">
        <v>5</v>
      </c>
      <c r="F889" s="28">
        <v>1929</v>
      </c>
      <c r="G889" s="28">
        <v>1947</v>
      </c>
      <c r="H889" s="24" t="s">
        <v>24</v>
      </c>
      <c r="I889" s="25">
        <v>277269.5</v>
      </c>
      <c r="J889" s="25">
        <v>5.5</v>
      </c>
      <c r="K889" s="25">
        <v>3.5</v>
      </c>
      <c r="L889" s="27">
        <f t="shared" si="32"/>
        <v>277269.78958333336</v>
      </c>
      <c r="M889" s="28"/>
      <c r="N889" s="28"/>
      <c r="O889" s="28"/>
    </row>
    <row r="890" spans="1:15" x14ac:dyDescent="0.35">
      <c r="A890">
        <v>52</v>
      </c>
      <c r="B890" s="21">
        <v>1925</v>
      </c>
      <c r="C890" s="28" t="s">
        <v>25</v>
      </c>
      <c r="D890" s="65" t="s">
        <v>157</v>
      </c>
      <c r="E890" s="45">
        <v>5</v>
      </c>
      <c r="F890" s="28">
        <v>1929</v>
      </c>
      <c r="G890" s="28">
        <v>1947</v>
      </c>
      <c r="H890" s="24" t="s">
        <v>24</v>
      </c>
      <c r="I890" s="25">
        <v>736602.5</v>
      </c>
      <c r="J890" s="25">
        <v>2.5</v>
      </c>
      <c r="K890" s="25">
        <v>3</v>
      </c>
      <c r="L890" s="27">
        <f t="shared" si="32"/>
        <v>736602.63749999995</v>
      </c>
      <c r="M890" s="28"/>
      <c r="N890" s="28"/>
      <c r="O890" s="28"/>
    </row>
    <row r="891" spans="1:15" x14ac:dyDescent="0.35">
      <c r="A891">
        <v>67</v>
      </c>
      <c r="B891" s="21">
        <v>1926</v>
      </c>
      <c r="C891" s="28" t="s">
        <v>25</v>
      </c>
      <c r="D891" s="65" t="s">
        <v>157</v>
      </c>
      <c r="E891" s="45">
        <v>5</v>
      </c>
      <c r="F891" s="28">
        <v>1929</v>
      </c>
      <c r="G891" s="28">
        <v>1947</v>
      </c>
      <c r="H891" s="24" t="s">
        <v>24</v>
      </c>
      <c r="I891" s="25">
        <v>603499.5</v>
      </c>
      <c r="J891" s="25">
        <v>5.5</v>
      </c>
      <c r="K891" s="25">
        <v>3.5</v>
      </c>
      <c r="L891" s="27">
        <f t="shared" si="32"/>
        <v>603499.7895833333</v>
      </c>
      <c r="M891" s="28"/>
      <c r="N891" s="28"/>
      <c r="O891" s="28"/>
    </row>
    <row r="892" spans="1:15" x14ac:dyDescent="0.35">
      <c r="A892">
        <v>82</v>
      </c>
      <c r="B892" s="21">
        <v>1927</v>
      </c>
      <c r="C892" s="28" t="s">
        <v>25</v>
      </c>
      <c r="D892" s="65" t="s">
        <v>157</v>
      </c>
      <c r="E892" s="45">
        <v>5</v>
      </c>
      <c r="F892" s="28">
        <v>1929</v>
      </c>
      <c r="G892" s="28">
        <v>1947</v>
      </c>
      <c r="H892" s="24" t="s">
        <v>24</v>
      </c>
      <c r="I892" s="25">
        <v>47695</v>
      </c>
      <c r="J892" s="25">
        <v>5</v>
      </c>
      <c r="K892" s="25">
        <v>2</v>
      </c>
      <c r="L892" s="27">
        <f t="shared" si="32"/>
        <v>47695.258333333331</v>
      </c>
      <c r="M892" s="28"/>
      <c r="N892" s="28"/>
      <c r="O892" s="28"/>
    </row>
    <row r="893" spans="1:15" x14ac:dyDescent="0.35">
      <c r="A893">
        <v>99</v>
      </c>
      <c r="B893" s="21">
        <v>1928</v>
      </c>
      <c r="C893" s="28" t="s">
        <v>25</v>
      </c>
      <c r="D893" s="65" t="s">
        <v>157</v>
      </c>
      <c r="E893" s="45">
        <v>5</v>
      </c>
      <c r="F893" s="28">
        <v>1929</v>
      </c>
      <c r="G893" s="28">
        <v>1947</v>
      </c>
      <c r="H893" s="24" t="s">
        <v>24</v>
      </c>
      <c r="I893" s="25">
        <v>48049</v>
      </c>
      <c r="J893" s="25">
        <v>17</v>
      </c>
      <c r="K893" s="25">
        <v>5</v>
      </c>
      <c r="L893" s="27">
        <f t="shared" si="32"/>
        <v>48049.870833333334</v>
      </c>
      <c r="M893" s="28"/>
      <c r="N893" s="28"/>
      <c r="O893" s="28"/>
    </row>
    <row r="894" spans="1:15" x14ac:dyDescent="0.35">
      <c r="A894">
        <v>121</v>
      </c>
      <c r="B894" s="21">
        <v>1929</v>
      </c>
      <c r="C894" s="28" t="s">
        <v>25</v>
      </c>
      <c r="D894" s="65" t="s">
        <v>157</v>
      </c>
      <c r="E894" s="45">
        <v>5</v>
      </c>
      <c r="F894" s="28">
        <v>1929</v>
      </c>
      <c r="G894" s="28">
        <v>1947</v>
      </c>
      <c r="H894" s="24" t="s">
        <v>24</v>
      </c>
      <c r="I894" s="25">
        <v>47636</v>
      </c>
      <c r="J894" s="25">
        <v>3</v>
      </c>
      <c r="K894" s="25">
        <v>2</v>
      </c>
      <c r="L894" s="27">
        <f t="shared" si="32"/>
        <v>47636.158333333333</v>
      </c>
      <c r="M894" s="28"/>
      <c r="N894" s="28"/>
      <c r="O894" s="28"/>
    </row>
    <row r="895" spans="1:15" x14ac:dyDescent="0.35">
      <c r="A895">
        <v>161</v>
      </c>
      <c r="B895" s="21">
        <v>1930</v>
      </c>
      <c r="C895" s="28" t="s">
        <v>25</v>
      </c>
      <c r="D895" s="65" t="s">
        <v>157</v>
      </c>
      <c r="E895" s="45">
        <v>5</v>
      </c>
      <c r="F895" s="28">
        <v>1929</v>
      </c>
      <c r="G895" s="28">
        <v>1947</v>
      </c>
      <c r="H895" s="24" t="s">
        <v>24</v>
      </c>
      <c r="I895" s="25">
        <v>48818</v>
      </c>
      <c r="J895" s="25">
        <v>3</v>
      </c>
      <c r="K895" s="25">
        <v>11</v>
      </c>
      <c r="L895" s="27">
        <f t="shared" si="32"/>
        <v>48818.195833333331</v>
      </c>
      <c r="M895" s="28"/>
      <c r="N895" s="28"/>
      <c r="O895" s="28"/>
    </row>
    <row r="896" spans="1:15" x14ac:dyDescent="0.35">
      <c r="A896">
        <v>200</v>
      </c>
      <c r="B896" s="21">
        <v>1931</v>
      </c>
      <c r="C896" s="28" t="s">
        <v>25</v>
      </c>
      <c r="D896" s="65" t="s">
        <v>157</v>
      </c>
      <c r="E896" s="45">
        <v>5</v>
      </c>
      <c r="F896" s="28">
        <v>1929</v>
      </c>
      <c r="G896" s="28">
        <v>1947</v>
      </c>
      <c r="H896" s="24" t="s">
        <v>24</v>
      </c>
      <c r="I896" s="25">
        <v>151081</v>
      </c>
      <c r="J896" s="25">
        <v>4</v>
      </c>
      <c r="K896" s="25">
        <v>3</v>
      </c>
      <c r="L896" s="27">
        <f t="shared" si="32"/>
        <v>151081.21250000002</v>
      </c>
      <c r="M896" s="28"/>
      <c r="N896" s="28"/>
      <c r="O896" s="28"/>
    </row>
    <row r="897" spans="1:15" ht="15" thickBot="1" x14ac:dyDescent="0.4">
      <c r="A897" s="10">
        <v>251</v>
      </c>
      <c r="B897" s="22">
        <v>1933</v>
      </c>
      <c r="C897" s="10" t="s">
        <v>25</v>
      </c>
      <c r="D897" s="75" t="s">
        <v>157</v>
      </c>
      <c r="E897" s="18">
        <v>5</v>
      </c>
      <c r="F897" s="10">
        <v>1929</v>
      </c>
      <c r="G897" s="10">
        <v>1947</v>
      </c>
      <c r="H897" s="26" t="s">
        <v>24</v>
      </c>
      <c r="I897" s="11">
        <v>46213</v>
      </c>
      <c r="J897" s="11">
        <v>19</v>
      </c>
      <c r="K897" s="11">
        <v>7</v>
      </c>
      <c r="L897" s="12">
        <f t="shared" si="32"/>
        <v>46213.979166666664</v>
      </c>
      <c r="M897" s="28"/>
      <c r="N897" s="28"/>
      <c r="O897" s="28"/>
    </row>
    <row r="898" spans="1:15" x14ac:dyDescent="0.35">
      <c r="A898">
        <v>28</v>
      </c>
      <c r="B898" s="21">
        <v>1923</v>
      </c>
      <c r="C898" s="28" t="s">
        <v>177</v>
      </c>
      <c r="D898" s="65" t="s">
        <v>157</v>
      </c>
      <c r="E898" s="45">
        <v>5</v>
      </c>
      <c r="F898" s="28">
        <v>1929</v>
      </c>
      <c r="G898" s="28">
        <v>1947</v>
      </c>
      <c r="H898" s="24" t="s">
        <v>24</v>
      </c>
      <c r="I898" s="25">
        <v>43173.5</v>
      </c>
      <c r="J898" s="25">
        <v>5.5</v>
      </c>
      <c r="K898" s="25">
        <v>2</v>
      </c>
      <c r="L898" s="27">
        <f t="shared" si="32"/>
        <v>43173.783333333333</v>
      </c>
      <c r="M898" s="28"/>
      <c r="N898" s="28"/>
      <c r="O898" s="28"/>
    </row>
    <row r="899" spans="1:15" x14ac:dyDescent="0.35">
      <c r="A899">
        <v>39</v>
      </c>
      <c r="B899" s="21">
        <v>1924</v>
      </c>
      <c r="C899" s="28" t="s">
        <v>177</v>
      </c>
      <c r="D899" s="65" t="s">
        <v>157</v>
      </c>
      <c r="E899" s="45">
        <v>5</v>
      </c>
      <c r="F899" s="28">
        <v>1929</v>
      </c>
      <c r="G899" s="28">
        <v>1947</v>
      </c>
      <c r="H899" s="24" t="s">
        <v>24</v>
      </c>
      <c r="I899" s="25">
        <v>277269.5</v>
      </c>
      <c r="J899" s="25">
        <v>5.5</v>
      </c>
      <c r="K899" s="25">
        <v>3.5</v>
      </c>
      <c r="L899" s="27">
        <f t="shared" si="32"/>
        <v>277269.78958333336</v>
      </c>
      <c r="M899" s="28"/>
      <c r="N899" s="28"/>
      <c r="O899" s="28"/>
    </row>
    <row r="900" spans="1:15" x14ac:dyDescent="0.35">
      <c r="A900">
        <v>53</v>
      </c>
      <c r="B900" s="21">
        <v>1925</v>
      </c>
      <c r="C900" s="28" t="s">
        <v>177</v>
      </c>
      <c r="D900" s="65" t="s">
        <v>157</v>
      </c>
      <c r="E900" s="45">
        <v>5</v>
      </c>
      <c r="F900" s="28">
        <v>1929</v>
      </c>
      <c r="G900" s="28">
        <v>1947</v>
      </c>
      <c r="H900" s="24" t="s">
        <v>24</v>
      </c>
      <c r="I900" s="25">
        <v>736602.5</v>
      </c>
      <c r="J900" s="25">
        <v>2.5</v>
      </c>
      <c r="K900" s="25">
        <v>3</v>
      </c>
      <c r="L900" s="27">
        <f t="shared" si="32"/>
        <v>736602.63749999995</v>
      </c>
      <c r="M900" s="28"/>
      <c r="N900" s="28"/>
      <c r="O900" s="28"/>
    </row>
    <row r="901" spans="1:15" x14ac:dyDescent="0.35">
      <c r="A901">
        <v>68</v>
      </c>
      <c r="B901" s="21">
        <v>1926</v>
      </c>
      <c r="C901" s="28" t="s">
        <v>177</v>
      </c>
      <c r="D901" s="65" t="s">
        <v>157</v>
      </c>
      <c r="E901" s="45">
        <v>5</v>
      </c>
      <c r="F901" s="28">
        <v>1929</v>
      </c>
      <c r="G901" s="28">
        <v>1947</v>
      </c>
      <c r="H901" s="24" t="s">
        <v>24</v>
      </c>
      <c r="I901" s="25">
        <v>603499.5</v>
      </c>
      <c r="J901" s="25">
        <v>5.5</v>
      </c>
      <c r="K901" s="25">
        <v>3.5</v>
      </c>
      <c r="L901" s="27">
        <f t="shared" si="32"/>
        <v>603499.7895833333</v>
      </c>
      <c r="M901" s="28"/>
      <c r="N901" s="28"/>
      <c r="O901" s="28"/>
    </row>
    <row r="902" spans="1:15" x14ac:dyDescent="0.35">
      <c r="A902">
        <v>83</v>
      </c>
      <c r="B902" s="21">
        <v>1927</v>
      </c>
      <c r="C902" s="28" t="s">
        <v>177</v>
      </c>
      <c r="D902" s="65" t="s">
        <v>157</v>
      </c>
      <c r="E902" s="45">
        <v>5</v>
      </c>
      <c r="F902" s="28">
        <v>1929</v>
      </c>
      <c r="G902" s="28">
        <v>1947</v>
      </c>
      <c r="H902" s="24" t="s">
        <v>24</v>
      </c>
      <c r="I902" s="25">
        <v>1090224</v>
      </c>
      <c r="J902" s="25">
        <v>5</v>
      </c>
      <c r="K902" s="25">
        <v>2</v>
      </c>
      <c r="L902" s="27">
        <f t="shared" si="32"/>
        <v>1090224.2583333333</v>
      </c>
      <c r="M902" s="28"/>
      <c r="N902" s="28"/>
      <c r="O902" s="28"/>
    </row>
    <row r="903" spans="1:15" x14ac:dyDescent="0.35">
      <c r="A903">
        <v>100</v>
      </c>
      <c r="B903" s="21">
        <v>1928</v>
      </c>
      <c r="C903" s="28" t="s">
        <v>177</v>
      </c>
      <c r="D903" s="65" t="s">
        <v>157</v>
      </c>
      <c r="E903" s="45">
        <v>5</v>
      </c>
      <c r="F903" s="28">
        <v>1929</v>
      </c>
      <c r="G903" s="28">
        <v>1947</v>
      </c>
      <c r="H903" s="24" t="s">
        <v>24</v>
      </c>
      <c r="I903" s="25">
        <v>690813</v>
      </c>
      <c r="J903" s="25">
        <v>15</v>
      </c>
      <c r="K903" s="25">
        <v>4</v>
      </c>
      <c r="L903" s="27">
        <f t="shared" si="32"/>
        <v>690813.76666666672</v>
      </c>
      <c r="M903" s="28"/>
      <c r="N903" s="28"/>
      <c r="O903" s="28"/>
    </row>
    <row r="904" spans="1:15" x14ac:dyDescent="0.35">
      <c r="A904">
        <v>122</v>
      </c>
      <c r="B904" s="21">
        <v>1929</v>
      </c>
      <c r="C904" s="28" t="s">
        <v>177</v>
      </c>
      <c r="D904" s="65" t="s">
        <v>157</v>
      </c>
      <c r="E904" s="45">
        <v>5</v>
      </c>
      <c r="F904" s="28">
        <v>1929</v>
      </c>
      <c r="G904" s="28">
        <v>1947</v>
      </c>
      <c r="H904" s="24" t="s">
        <v>24</v>
      </c>
      <c r="I904" s="25">
        <v>386343</v>
      </c>
      <c r="J904" s="25">
        <v>11</v>
      </c>
      <c r="K904" s="25">
        <v>0</v>
      </c>
      <c r="L904" s="27">
        <f t="shared" si="32"/>
        <v>386343.55</v>
      </c>
      <c r="M904" s="28"/>
      <c r="N904" s="28"/>
      <c r="O904" s="28"/>
    </row>
    <row r="905" spans="1:15" x14ac:dyDescent="0.35">
      <c r="A905">
        <v>162</v>
      </c>
      <c r="B905" s="21">
        <v>1930</v>
      </c>
      <c r="C905" s="28" t="s">
        <v>177</v>
      </c>
      <c r="D905" s="65" t="s">
        <v>157</v>
      </c>
      <c r="E905" s="45">
        <v>5</v>
      </c>
      <c r="F905" s="28">
        <v>1929</v>
      </c>
      <c r="G905" s="28">
        <v>1947</v>
      </c>
      <c r="H905" s="24" t="s">
        <v>24</v>
      </c>
      <c r="I905" s="25">
        <v>261705</v>
      </c>
      <c r="J905" s="25">
        <v>4</v>
      </c>
      <c r="K905" s="25">
        <v>9</v>
      </c>
      <c r="L905" s="27">
        <f t="shared" si="32"/>
        <v>261705.23750000002</v>
      </c>
      <c r="M905" s="28"/>
      <c r="N905" s="28"/>
      <c r="O905" s="28"/>
    </row>
    <row r="906" spans="1:15" ht="15" thickBot="1" x14ac:dyDescent="0.4">
      <c r="A906" s="10">
        <v>228</v>
      </c>
      <c r="B906" s="22">
        <v>1932</v>
      </c>
      <c r="C906" s="10" t="s">
        <v>177</v>
      </c>
      <c r="D906" s="75" t="s">
        <v>157</v>
      </c>
      <c r="E906" s="18">
        <v>5</v>
      </c>
      <c r="F906" s="10">
        <v>1929</v>
      </c>
      <c r="G906" s="10">
        <v>1947</v>
      </c>
      <c r="H906" s="26" t="s">
        <v>24</v>
      </c>
      <c r="I906" s="11">
        <v>47497</v>
      </c>
      <c r="J906" s="11">
        <v>14</v>
      </c>
      <c r="K906" s="11">
        <v>0</v>
      </c>
      <c r="L906" s="12">
        <f t="shared" si="32"/>
        <v>47497.7</v>
      </c>
      <c r="M906" s="28"/>
      <c r="N906" s="28"/>
      <c r="O906" s="28"/>
    </row>
    <row r="907" spans="1:15" x14ac:dyDescent="0.35">
      <c r="A907">
        <v>944</v>
      </c>
      <c r="B907" s="21">
        <v>1961</v>
      </c>
      <c r="C907" s="21" t="s">
        <v>76</v>
      </c>
      <c r="D907" s="21" t="s">
        <v>157</v>
      </c>
      <c r="E907" s="38">
        <v>5.5</v>
      </c>
      <c r="F907" s="21">
        <v>1966</v>
      </c>
      <c r="G907" s="21"/>
      <c r="H907" s="24" t="s">
        <v>24</v>
      </c>
      <c r="I907" s="47">
        <v>2962500</v>
      </c>
      <c r="J907" s="25">
        <v>0</v>
      </c>
      <c r="K907" s="25">
        <v>0</v>
      </c>
      <c r="L907" s="27">
        <f t="shared" si="32"/>
        <v>2962500</v>
      </c>
      <c r="M907" s="28"/>
      <c r="N907" s="28"/>
      <c r="O907" s="28"/>
    </row>
    <row r="908" spans="1:15" x14ac:dyDescent="0.35">
      <c r="A908">
        <v>969</v>
      </c>
      <c r="B908" s="21">
        <v>1962</v>
      </c>
      <c r="C908" s="28" t="s">
        <v>76</v>
      </c>
      <c r="D908" s="21" t="s">
        <v>157</v>
      </c>
      <c r="E908" s="45">
        <v>5.5</v>
      </c>
      <c r="F908" s="28">
        <v>1966</v>
      </c>
      <c r="G908" s="28"/>
      <c r="H908" s="24" t="s">
        <v>24</v>
      </c>
      <c r="I908" s="25">
        <v>10147759</v>
      </c>
      <c r="J908" s="25">
        <v>13</v>
      </c>
      <c r="K908" s="25">
        <v>33</v>
      </c>
      <c r="L908" s="27">
        <f>I908+J908/20+K908/2000</f>
        <v>10147759.6665</v>
      </c>
      <c r="M908" s="28"/>
      <c r="N908" s="28"/>
      <c r="O908" s="28"/>
    </row>
    <row r="909" spans="1:15" ht="15" thickBot="1" x14ac:dyDescent="0.4">
      <c r="A909" s="10">
        <v>993</v>
      </c>
      <c r="B909" s="22">
        <v>1963</v>
      </c>
      <c r="C909" s="22" t="s">
        <v>71</v>
      </c>
      <c r="D909" s="22" t="s">
        <v>157</v>
      </c>
      <c r="E909" s="40">
        <v>5.5</v>
      </c>
      <c r="F909" s="22">
        <v>1966</v>
      </c>
      <c r="G909" s="22"/>
      <c r="H909" s="26" t="s">
        <v>24</v>
      </c>
      <c r="I909" s="41">
        <v>10349704</v>
      </c>
      <c r="J909" s="11">
        <v>16</v>
      </c>
      <c r="K909" s="11">
        <v>50</v>
      </c>
      <c r="L909" s="12">
        <f>I909+J909/20+K909/2000</f>
        <v>10349704.825000001</v>
      </c>
      <c r="M909" s="28"/>
      <c r="N909" s="28"/>
      <c r="O909" s="28"/>
    </row>
    <row r="910" spans="1:15" x14ac:dyDescent="0.35">
      <c r="A910">
        <v>864</v>
      </c>
      <c r="B910" s="21">
        <v>1957</v>
      </c>
      <c r="C910" s="21" t="s">
        <v>28</v>
      </c>
      <c r="D910" s="21" t="s">
        <v>169</v>
      </c>
      <c r="E910" s="38">
        <v>5.5</v>
      </c>
      <c r="F910" s="21">
        <v>1976</v>
      </c>
      <c r="G910" s="21">
        <v>1980</v>
      </c>
      <c r="H910" s="24" t="s">
        <v>24</v>
      </c>
      <c r="I910" s="47">
        <v>1716500</v>
      </c>
      <c r="J910" s="25">
        <v>0</v>
      </c>
      <c r="K910" s="25">
        <v>0</v>
      </c>
      <c r="L910" s="27">
        <f>I910+J910/20+K910/240</f>
        <v>1716500</v>
      </c>
      <c r="M910" s="28"/>
      <c r="N910" s="28"/>
      <c r="O910" s="28"/>
    </row>
    <row r="911" spans="1:15" x14ac:dyDescent="0.35">
      <c r="A911">
        <v>886</v>
      </c>
      <c r="B911" s="21">
        <v>1958</v>
      </c>
      <c r="C911" s="21" t="s">
        <v>28</v>
      </c>
      <c r="D911" s="21" t="s">
        <v>169</v>
      </c>
      <c r="E911" s="38">
        <v>5.5</v>
      </c>
      <c r="F911" s="21">
        <v>1976</v>
      </c>
      <c r="G911" s="21">
        <v>1980</v>
      </c>
      <c r="H911" s="24" t="s">
        <v>24</v>
      </c>
      <c r="I911" s="47">
        <v>1630675</v>
      </c>
      <c r="J911" s="25">
        <v>0</v>
      </c>
      <c r="K911" s="25">
        <v>0</v>
      </c>
      <c r="L911" s="27">
        <f>I911+J911/20+K911/240</f>
        <v>1630675</v>
      </c>
      <c r="M911" s="28"/>
      <c r="N911" s="28"/>
      <c r="O911" s="28"/>
    </row>
    <row r="912" spans="1:15" x14ac:dyDescent="0.35">
      <c r="A912">
        <v>909</v>
      </c>
      <c r="B912" s="21">
        <v>1959</v>
      </c>
      <c r="C912" s="21" t="s">
        <v>28</v>
      </c>
      <c r="D912" s="21" t="s">
        <v>169</v>
      </c>
      <c r="E912" s="38">
        <v>5.5</v>
      </c>
      <c r="F912" s="21">
        <v>1976</v>
      </c>
      <c r="G912" s="21">
        <v>1980</v>
      </c>
      <c r="H912" s="24" t="s">
        <v>24</v>
      </c>
      <c r="I912" s="47">
        <v>1587762</v>
      </c>
      <c r="J912" s="25">
        <v>10</v>
      </c>
      <c r="K912" s="25">
        <v>0</v>
      </c>
      <c r="L912" s="27">
        <f>I912+J912/20+K912/240</f>
        <v>1587762.5</v>
      </c>
      <c r="M912" s="28"/>
      <c r="N912" s="28"/>
      <c r="O912" s="28"/>
    </row>
    <row r="913" spans="1:15" x14ac:dyDescent="0.35">
      <c r="A913">
        <v>930</v>
      </c>
      <c r="B913" s="21">
        <v>1960</v>
      </c>
      <c r="C913" s="21" t="s">
        <v>28</v>
      </c>
      <c r="D913" s="21" t="s">
        <v>169</v>
      </c>
      <c r="E913" s="38">
        <v>5.5</v>
      </c>
      <c r="F913" s="21">
        <v>1976</v>
      </c>
      <c r="G913" s="21">
        <v>1980</v>
      </c>
      <c r="H913" s="24" t="s">
        <v>24</v>
      </c>
      <c r="I913" s="47">
        <v>1427428</v>
      </c>
      <c r="J913" s="25">
        <v>7</v>
      </c>
      <c r="K913" s="25">
        <v>4</v>
      </c>
      <c r="L913" s="27">
        <f>I913+J913/20+K913/240</f>
        <v>1427428.3666666667</v>
      </c>
      <c r="M913" s="28"/>
      <c r="N913" s="28"/>
      <c r="O913" s="28"/>
    </row>
    <row r="914" spans="1:15" x14ac:dyDescent="0.35">
      <c r="A914">
        <v>957</v>
      </c>
      <c r="B914" s="21">
        <v>1961</v>
      </c>
      <c r="C914" s="21" t="s">
        <v>28</v>
      </c>
      <c r="D914" s="21" t="s">
        <v>169</v>
      </c>
      <c r="E914" s="38">
        <v>5.5</v>
      </c>
      <c r="F914" s="21">
        <v>1976</v>
      </c>
      <c r="G914" s="21">
        <v>1980</v>
      </c>
      <c r="H914" s="24" t="s">
        <v>24</v>
      </c>
      <c r="I914" s="47">
        <v>1261497</v>
      </c>
      <c r="J914" s="25">
        <v>15</v>
      </c>
      <c r="K914" s="25">
        <v>11</v>
      </c>
      <c r="L914" s="27">
        <f>I914+J914/20+K914/240</f>
        <v>1261497.7958333334</v>
      </c>
      <c r="M914" s="28"/>
      <c r="N914" s="28"/>
      <c r="O914" s="28"/>
    </row>
    <row r="915" spans="1:15" x14ac:dyDescent="0.35">
      <c r="A915">
        <v>981</v>
      </c>
      <c r="B915" s="21">
        <v>1962</v>
      </c>
      <c r="C915" s="21" t="s">
        <v>28</v>
      </c>
      <c r="D915" s="21" t="s">
        <v>169</v>
      </c>
      <c r="E915" s="38">
        <v>5.5</v>
      </c>
      <c r="F915" s="21">
        <v>1976</v>
      </c>
      <c r="G915" s="21">
        <v>1980</v>
      </c>
      <c r="H915" s="24" t="s">
        <v>24</v>
      </c>
      <c r="I915" s="47">
        <v>940273</v>
      </c>
      <c r="J915" s="25">
        <v>4</v>
      </c>
      <c r="K915" s="25">
        <v>58</v>
      </c>
      <c r="L915" s="27">
        <f>I915+J915/20+K915/2000</f>
        <v>940273.22899999993</v>
      </c>
      <c r="M915" s="28"/>
      <c r="N915" s="28"/>
      <c r="O915" s="28"/>
    </row>
    <row r="916" spans="1:15" x14ac:dyDescent="0.35">
      <c r="A916">
        <v>1012</v>
      </c>
      <c r="B916" s="21">
        <v>1963</v>
      </c>
      <c r="C916" s="21" t="s">
        <v>28</v>
      </c>
      <c r="D916" s="21" t="s">
        <v>169</v>
      </c>
      <c r="E916" s="38">
        <v>5.5</v>
      </c>
      <c r="F916" s="21">
        <v>1976</v>
      </c>
      <c r="G916" s="21">
        <v>1980</v>
      </c>
      <c r="H916" s="24" t="s">
        <v>24</v>
      </c>
      <c r="I916" s="47">
        <v>1036002</v>
      </c>
      <c r="J916" s="25">
        <v>8</v>
      </c>
      <c r="K916" s="25">
        <v>10</v>
      </c>
      <c r="L916" s="27">
        <f>I916+J916/20+K916/2000</f>
        <v>1036002.405</v>
      </c>
      <c r="M916" s="28"/>
      <c r="N916" s="28"/>
      <c r="O916" s="28"/>
    </row>
    <row r="917" spans="1:15" x14ac:dyDescent="0.35">
      <c r="A917">
        <v>1025</v>
      </c>
      <c r="B917" s="21">
        <v>1964</v>
      </c>
      <c r="C917" s="21" t="s">
        <v>28</v>
      </c>
      <c r="D917" s="21" t="s">
        <v>169</v>
      </c>
      <c r="E917" s="38">
        <v>5.5</v>
      </c>
      <c r="F917" s="21">
        <v>1976</v>
      </c>
      <c r="G917" s="21">
        <v>1980</v>
      </c>
      <c r="H917" s="24" t="s">
        <v>24</v>
      </c>
      <c r="I917" s="47">
        <v>1182787</v>
      </c>
      <c r="J917" s="25">
        <v>2</v>
      </c>
      <c r="K917" s="25">
        <v>80</v>
      </c>
      <c r="L917" s="27">
        <f>I917+J917/20+K917/2000</f>
        <v>1182787.1400000001</v>
      </c>
      <c r="M917" s="28"/>
      <c r="N917" s="28"/>
      <c r="O917" s="28"/>
    </row>
    <row r="918" spans="1:15" x14ac:dyDescent="0.35">
      <c r="A918">
        <v>1038</v>
      </c>
      <c r="B918" s="21">
        <v>1965</v>
      </c>
      <c r="C918" s="21" t="s">
        <v>28</v>
      </c>
      <c r="D918" s="21" t="s">
        <v>169</v>
      </c>
      <c r="E918" s="38">
        <v>5.5</v>
      </c>
      <c r="F918" s="21">
        <v>1976</v>
      </c>
      <c r="G918" s="21">
        <v>1980</v>
      </c>
      <c r="H918" s="24" t="s">
        <v>24</v>
      </c>
      <c r="I918" s="47">
        <v>1344463</v>
      </c>
      <c r="J918" s="25">
        <v>1</v>
      </c>
      <c r="K918" s="25">
        <v>67</v>
      </c>
      <c r="L918" s="27">
        <f>I918+J918/20+K918/2000</f>
        <v>1344463.0834999999</v>
      </c>
      <c r="M918" s="28"/>
      <c r="N918" s="28"/>
      <c r="O918" s="28"/>
    </row>
    <row r="919" spans="1:15" ht="15" thickBot="1" x14ac:dyDescent="0.4">
      <c r="A919" s="10">
        <v>1046</v>
      </c>
      <c r="B919" s="22">
        <v>1966</v>
      </c>
      <c r="C919" s="22" t="s">
        <v>28</v>
      </c>
      <c r="D919" s="22" t="s">
        <v>169</v>
      </c>
      <c r="E919" s="40">
        <v>5.5</v>
      </c>
      <c r="F919" s="22">
        <v>1976</v>
      </c>
      <c r="G919" s="22">
        <v>1980</v>
      </c>
      <c r="H919" s="26" t="s">
        <v>24</v>
      </c>
      <c r="I919" s="41">
        <v>1455083</v>
      </c>
      <c r="J919" s="11">
        <v>9</v>
      </c>
      <c r="K919" s="11">
        <v>20</v>
      </c>
      <c r="L919" s="12">
        <f>I919+J919/20+K919/2000</f>
        <v>1455083.46</v>
      </c>
      <c r="M919" s="28"/>
      <c r="N919" s="28"/>
      <c r="O919" s="28"/>
    </row>
    <row r="920" spans="1:15" x14ac:dyDescent="0.35">
      <c r="A920">
        <v>863</v>
      </c>
      <c r="B920" s="21">
        <v>1957</v>
      </c>
      <c r="C920" s="21" t="s">
        <v>74</v>
      </c>
      <c r="D920" s="65" t="s">
        <v>169</v>
      </c>
      <c r="E920" s="38">
        <v>5.5</v>
      </c>
      <c r="F920" s="21">
        <v>1975</v>
      </c>
      <c r="G920" s="21">
        <v>1979</v>
      </c>
      <c r="H920" s="24" t="s">
        <v>24</v>
      </c>
      <c r="I920" s="47">
        <v>947268</v>
      </c>
      <c r="J920" s="25">
        <v>0</v>
      </c>
      <c r="K920" s="25">
        <v>0</v>
      </c>
      <c r="L920" s="27">
        <f>I920+J920/20+K920/240</f>
        <v>947268</v>
      </c>
      <c r="M920" s="28"/>
      <c r="N920" s="28"/>
      <c r="O920" s="28"/>
    </row>
    <row r="921" spans="1:15" x14ac:dyDescent="0.35">
      <c r="A921">
        <v>885</v>
      </c>
      <c r="B921" s="21">
        <v>1958</v>
      </c>
      <c r="C921" s="21" t="s">
        <v>74</v>
      </c>
      <c r="D921" s="65" t="s">
        <v>169</v>
      </c>
      <c r="E921" s="38">
        <v>5.5</v>
      </c>
      <c r="F921" s="21">
        <v>1975</v>
      </c>
      <c r="G921" s="21">
        <v>1979</v>
      </c>
      <c r="H921" s="24" t="s">
        <v>24</v>
      </c>
      <c r="I921" s="47">
        <v>790020</v>
      </c>
      <c r="J921" s="25">
        <v>0</v>
      </c>
      <c r="K921" s="25">
        <v>0</v>
      </c>
      <c r="L921" s="27">
        <f>I921+J921/20+K921/240</f>
        <v>790020</v>
      </c>
      <c r="M921" s="28"/>
      <c r="N921" s="28"/>
      <c r="O921" s="28"/>
    </row>
    <row r="922" spans="1:15" x14ac:dyDescent="0.35">
      <c r="A922">
        <v>908</v>
      </c>
      <c r="B922" s="21">
        <v>1959</v>
      </c>
      <c r="C922" s="21" t="s">
        <v>74</v>
      </c>
      <c r="D922" s="65" t="s">
        <v>169</v>
      </c>
      <c r="E922" s="38">
        <v>5.5</v>
      </c>
      <c r="F922" s="21">
        <v>1975</v>
      </c>
      <c r="G922" s="21">
        <v>1979</v>
      </c>
      <c r="H922" s="24" t="s">
        <v>24</v>
      </c>
      <c r="I922" s="47">
        <v>775467</v>
      </c>
      <c r="J922" s="25">
        <v>0</v>
      </c>
      <c r="K922" s="25">
        <v>0</v>
      </c>
      <c r="L922" s="27">
        <f>I922+J922/20+K922/240</f>
        <v>775467</v>
      </c>
      <c r="M922" s="28"/>
      <c r="N922" s="28"/>
      <c r="O922" s="28"/>
    </row>
    <row r="923" spans="1:15" x14ac:dyDescent="0.35">
      <c r="A923">
        <v>934</v>
      </c>
      <c r="B923" s="21">
        <v>1960</v>
      </c>
      <c r="C923" s="21" t="s">
        <v>74</v>
      </c>
      <c r="D923" s="65" t="s">
        <v>169</v>
      </c>
      <c r="E923" s="38">
        <v>5.5</v>
      </c>
      <c r="F923" s="21">
        <v>1975</v>
      </c>
      <c r="G923" s="21">
        <v>1979</v>
      </c>
      <c r="H923" s="24" t="s">
        <v>24</v>
      </c>
      <c r="I923" s="47">
        <v>729729</v>
      </c>
      <c r="J923" s="25">
        <v>0</v>
      </c>
      <c r="K923" s="25">
        <v>0</v>
      </c>
      <c r="L923" s="27">
        <f>I923+J923/20+K923/240</f>
        <v>729729</v>
      </c>
      <c r="M923" s="28"/>
      <c r="N923" s="28"/>
      <c r="O923" s="28"/>
    </row>
    <row r="924" spans="1:15" x14ac:dyDescent="0.35">
      <c r="A924">
        <v>961</v>
      </c>
      <c r="B924" s="21">
        <v>1961</v>
      </c>
      <c r="C924" s="21" t="s">
        <v>74</v>
      </c>
      <c r="D924" s="65" t="s">
        <v>169</v>
      </c>
      <c r="E924" s="38">
        <v>5.5</v>
      </c>
      <c r="F924" s="21">
        <v>1975</v>
      </c>
      <c r="G924" s="21">
        <v>1979</v>
      </c>
      <c r="H924" s="24" t="s">
        <v>24</v>
      </c>
      <c r="I924" s="47">
        <v>709978</v>
      </c>
      <c r="J924" s="25">
        <v>10</v>
      </c>
      <c r="K924" s="25">
        <v>0</v>
      </c>
      <c r="L924" s="27">
        <f>I924+J924/20+K924/240</f>
        <v>709978.5</v>
      </c>
      <c r="M924" s="28"/>
      <c r="N924" s="28"/>
      <c r="O924" s="28"/>
    </row>
    <row r="925" spans="1:15" x14ac:dyDescent="0.35">
      <c r="A925">
        <v>985</v>
      </c>
      <c r="B925" s="21">
        <v>1962</v>
      </c>
      <c r="C925" s="21" t="s">
        <v>74</v>
      </c>
      <c r="D925" s="65" t="s">
        <v>169</v>
      </c>
      <c r="E925" s="38">
        <v>5.5</v>
      </c>
      <c r="F925" s="21">
        <v>1975</v>
      </c>
      <c r="G925" s="21">
        <v>1979</v>
      </c>
      <c r="H925" s="24" t="s">
        <v>24</v>
      </c>
      <c r="I925" s="47">
        <v>657040</v>
      </c>
      <c r="J925" s="25">
        <v>0</v>
      </c>
      <c r="K925" s="25">
        <v>0</v>
      </c>
      <c r="L925" s="27">
        <f>I925+J925/20+K925/2000</f>
        <v>657040</v>
      </c>
      <c r="M925" s="28"/>
      <c r="N925" s="28"/>
      <c r="O925" s="28"/>
    </row>
    <row r="926" spans="1:15" x14ac:dyDescent="0.35">
      <c r="A926">
        <v>1011</v>
      </c>
      <c r="B926" s="21">
        <v>1963</v>
      </c>
      <c r="C926" s="21" t="s">
        <v>74</v>
      </c>
      <c r="D926" s="65" t="s">
        <v>169</v>
      </c>
      <c r="E926" s="38">
        <v>5.5</v>
      </c>
      <c r="F926" s="21">
        <v>1975</v>
      </c>
      <c r="G926" s="21">
        <v>1979</v>
      </c>
      <c r="H926" s="24" t="s">
        <v>24</v>
      </c>
      <c r="I926" s="47">
        <v>626377</v>
      </c>
      <c r="J926" s="25">
        <v>10</v>
      </c>
      <c r="K926" s="25">
        <v>0</v>
      </c>
      <c r="L926" s="27">
        <f>I926+J926/20+K926/2000</f>
        <v>626377.5</v>
      </c>
      <c r="M926" s="28"/>
      <c r="N926" s="28"/>
      <c r="O926" s="28"/>
    </row>
    <row r="927" spans="1:15" x14ac:dyDescent="0.35">
      <c r="A927">
        <v>1024</v>
      </c>
      <c r="B927" s="21">
        <v>1964</v>
      </c>
      <c r="C927" s="21" t="s">
        <v>74</v>
      </c>
      <c r="D927" s="65" t="s">
        <v>169</v>
      </c>
      <c r="E927" s="38">
        <v>5.5</v>
      </c>
      <c r="F927" s="21">
        <v>1975</v>
      </c>
      <c r="G927" s="21">
        <v>1979</v>
      </c>
      <c r="H927" s="24" t="s">
        <v>24</v>
      </c>
      <c r="I927" s="47">
        <v>771599</v>
      </c>
      <c r="J927" s="25">
        <v>15</v>
      </c>
      <c r="K927" s="25">
        <v>0</v>
      </c>
      <c r="L927" s="27">
        <f>I927+J927/20+K927/2000</f>
        <v>771599.75</v>
      </c>
      <c r="M927" s="28"/>
      <c r="N927" s="28"/>
      <c r="O927" s="28"/>
    </row>
    <row r="928" spans="1:15" x14ac:dyDescent="0.35">
      <c r="A928">
        <v>1037</v>
      </c>
      <c r="B928" s="21">
        <v>1965</v>
      </c>
      <c r="C928" s="21" t="s">
        <v>74</v>
      </c>
      <c r="D928" s="65" t="s">
        <v>169</v>
      </c>
      <c r="E928" s="38">
        <v>5.5</v>
      </c>
      <c r="F928" s="21">
        <v>1975</v>
      </c>
      <c r="G928" s="21">
        <v>1979</v>
      </c>
      <c r="H928" s="24" t="s">
        <v>24</v>
      </c>
      <c r="I928" s="47">
        <v>751348</v>
      </c>
      <c r="J928" s="25">
        <v>3</v>
      </c>
      <c r="K928" s="25">
        <v>0</v>
      </c>
      <c r="L928" s="27">
        <f>I928+J928/20+K928/2000</f>
        <v>751348.15</v>
      </c>
      <c r="M928" s="28"/>
      <c r="N928" s="28"/>
      <c r="O928" s="28"/>
    </row>
    <row r="929" spans="1:15" ht="15" thickBot="1" x14ac:dyDescent="0.4">
      <c r="A929" s="10">
        <v>1045</v>
      </c>
      <c r="B929" s="22">
        <v>1966</v>
      </c>
      <c r="C929" s="22" t="s">
        <v>74</v>
      </c>
      <c r="D929" s="75" t="s">
        <v>169</v>
      </c>
      <c r="E929" s="40">
        <v>5.5</v>
      </c>
      <c r="F929" s="22">
        <v>1975</v>
      </c>
      <c r="G929" s="22">
        <v>1979</v>
      </c>
      <c r="H929" s="26" t="s">
        <v>24</v>
      </c>
      <c r="I929" s="41">
        <v>421759</v>
      </c>
      <c r="J929" s="11">
        <v>8</v>
      </c>
      <c r="K929" s="11">
        <v>50</v>
      </c>
      <c r="L929" s="12">
        <f>I929+J929/20+K929/2000</f>
        <v>421759.42500000005</v>
      </c>
      <c r="M929" s="28"/>
      <c r="N929" s="28"/>
      <c r="O929" s="28"/>
    </row>
    <row r="930" spans="1:15" ht="15" thickBot="1" x14ac:dyDescent="0.4">
      <c r="A930" s="10">
        <v>939</v>
      </c>
      <c r="B930" s="22">
        <v>1961</v>
      </c>
      <c r="C930" s="22" t="s">
        <v>44</v>
      </c>
      <c r="D930" s="75" t="s">
        <v>157</v>
      </c>
      <c r="E930" s="40">
        <v>5.5</v>
      </c>
      <c r="F930" s="22">
        <v>1962</v>
      </c>
      <c r="G930" s="22"/>
      <c r="H930" s="26" t="s">
        <v>24</v>
      </c>
      <c r="I930" s="41">
        <v>1007500</v>
      </c>
      <c r="J930" s="11">
        <v>0</v>
      </c>
      <c r="K930" s="11">
        <v>0</v>
      </c>
      <c r="L930" s="12">
        <f>I930+J930/20+K930/240</f>
        <v>1007500</v>
      </c>
      <c r="M930" s="28"/>
      <c r="N930" s="28"/>
      <c r="O930" s="28"/>
    </row>
    <row r="931" spans="1:15" x14ac:dyDescent="0.35">
      <c r="A931">
        <v>910</v>
      </c>
      <c r="B931" s="21">
        <v>1959</v>
      </c>
      <c r="C931" s="21" t="s">
        <v>83</v>
      </c>
      <c r="D931" s="21" t="s">
        <v>169</v>
      </c>
      <c r="E931" s="38">
        <v>6</v>
      </c>
      <c r="F931" s="21">
        <v>1978</v>
      </c>
      <c r="G931" s="21">
        <v>1980</v>
      </c>
      <c r="H931" s="24" t="s">
        <v>24</v>
      </c>
      <c r="I931" s="47">
        <v>909910</v>
      </c>
      <c r="J931" s="25">
        <v>8</v>
      </c>
      <c r="K931" s="25">
        <v>0</v>
      </c>
      <c r="L931" s="27">
        <f>I931+J931/20+K931/240</f>
        <v>909910.4</v>
      </c>
      <c r="M931" s="28"/>
      <c r="N931" s="28"/>
      <c r="O931" s="28"/>
    </row>
    <row r="932" spans="1:15" x14ac:dyDescent="0.35">
      <c r="A932">
        <v>937</v>
      </c>
      <c r="B932" s="21">
        <v>1960</v>
      </c>
      <c r="C932" s="21" t="s">
        <v>83</v>
      </c>
      <c r="D932" s="21" t="s">
        <v>169</v>
      </c>
      <c r="E932" s="38">
        <v>6</v>
      </c>
      <c r="F932" s="21">
        <v>1978</v>
      </c>
      <c r="G932" s="21">
        <v>1980</v>
      </c>
      <c r="H932" s="24" t="s">
        <v>24</v>
      </c>
      <c r="I932" s="47">
        <v>909910</v>
      </c>
      <c r="J932" s="25">
        <v>8</v>
      </c>
      <c r="K932" s="25">
        <v>0</v>
      </c>
      <c r="L932" s="27">
        <f>I932+J932/20+K932/240</f>
        <v>909910.4</v>
      </c>
      <c r="M932" s="28"/>
      <c r="N932" s="28"/>
      <c r="O932" s="28"/>
    </row>
    <row r="933" spans="1:15" x14ac:dyDescent="0.35">
      <c r="A933">
        <v>964</v>
      </c>
      <c r="B933" s="21">
        <v>1961</v>
      </c>
      <c r="C933" s="21" t="s">
        <v>83</v>
      </c>
      <c r="D933" s="21" t="s">
        <v>169</v>
      </c>
      <c r="E933" s="38">
        <v>6</v>
      </c>
      <c r="F933" s="21">
        <v>1978</v>
      </c>
      <c r="G933" s="21">
        <v>1980</v>
      </c>
      <c r="H933" s="24" t="s">
        <v>24</v>
      </c>
      <c r="I933" s="47">
        <v>909910</v>
      </c>
      <c r="J933" s="25">
        <v>8</v>
      </c>
      <c r="K933" s="25">
        <v>0</v>
      </c>
      <c r="L933" s="27">
        <f>I933+J933/20+K933/240</f>
        <v>909910.4</v>
      </c>
      <c r="M933" s="28"/>
      <c r="N933" s="28"/>
      <c r="O933" s="28"/>
    </row>
    <row r="934" spans="1:15" x14ac:dyDescent="0.35">
      <c r="A934">
        <v>988</v>
      </c>
      <c r="B934" s="21">
        <v>1962</v>
      </c>
      <c r="C934" s="21" t="s">
        <v>83</v>
      </c>
      <c r="D934" s="21" t="s">
        <v>169</v>
      </c>
      <c r="E934" s="38">
        <v>6</v>
      </c>
      <c r="F934" s="21">
        <v>1978</v>
      </c>
      <c r="G934" s="21">
        <v>1980</v>
      </c>
      <c r="H934" s="24" t="s">
        <v>24</v>
      </c>
      <c r="I934" s="47">
        <v>742784</v>
      </c>
      <c r="J934" s="25">
        <v>0</v>
      </c>
      <c r="K934" s="25">
        <v>0</v>
      </c>
      <c r="L934" s="27">
        <f>I934+J934/20+K934/2000</f>
        <v>742784</v>
      </c>
      <c r="M934" s="28"/>
      <c r="N934" s="28"/>
      <c r="O934" s="28"/>
    </row>
    <row r="935" spans="1:15" x14ac:dyDescent="0.35">
      <c r="A935">
        <v>1013</v>
      </c>
      <c r="B935" s="21">
        <v>1963</v>
      </c>
      <c r="C935" s="21" t="s">
        <v>83</v>
      </c>
      <c r="D935" s="21" t="s">
        <v>169</v>
      </c>
      <c r="E935" s="38">
        <v>6</v>
      </c>
      <c r="F935" s="21">
        <v>1978</v>
      </c>
      <c r="G935" s="21">
        <v>1980</v>
      </c>
      <c r="H935" s="24" t="s">
        <v>24</v>
      </c>
      <c r="I935" s="47">
        <v>742784</v>
      </c>
      <c r="J935" s="25">
        <v>0</v>
      </c>
      <c r="K935" s="25">
        <v>0</v>
      </c>
      <c r="L935" s="27">
        <f>I935+J935/20+K935/2000</f>
        <v>742784</v>
      </c>
      <c r="M935" s="28"/>
      <c r="N935" s="28"/>
      <c r="O935" s="28"/>
    </row>
    <row r="936" spans="1:15" ht="15" thickBot="1" x14ac:dyDescent="0.4">
      <c r="A936" s="10">
        <v>1026</v>
      </c>
      <c r="B936" s="22">
        <v>1964</v>
      </c>
      <c r="C936" s="22" t="s">
        <v>83</v>
      </c>
      <c r="D936" s="22" t="s">
        <v>169</v>
      </c>
      <c r="E936" s="40">
        <v>6</v>
      </c>
      <c r="F936" s="22">
        <v>1978</v>
      </c>
      <c r="G936" s="22">
        <v>1980</v>
      </c>
      <c r="H936" s="26" t="s">
        <v>24</v>
      </c>
      <c r="I936" s="41">
        <v>742784</v>
      </c>
      <c r="J936" s="11">
        <v>0</v>
      </c>
      <c r="K936" s="11">
        <v>0</v>
      </c>
      <c r="L936" s="12">
        <f>I936+J936/20+K936/2000</f>
        <v>742784</v>
      </c>
      <c r="M936" s="28"/>
      <c r="N936" s="28"/>
      <c r="O936" s="28"/>
    </row>
    <row r="937" spans="1:15" x14ac:dyDescent="0.35">
      <c r="A937">
        <v>25</v>
      </c>
      <c r="B937" s="21">
        <v>1923</v>
      </c>
      <c r="C937" s="28" t="s">
        <v>26</v>
      </c>
      <c r="D937" s="21" t="s">
        <v>155</v>
      </c>
      <c r="E937" s="45">
        <v>6</v>
      </c>
      <c r="F937" s="28">
        <v>1936</v>
      </c>
      <c r="G937" s="28">
        <v>1951</v>
      </c>
      <c r="H937" s="24" t="s">
        <v>24</v>
      </c>
      <c r="I937" s="25">
        <v>14083</v>
      </c>
      <c r="J937" s="25">
        <v>1</v>
      </c>
      <c r="K937" s="25">
        <v>1</v>
      </c>
      <c r="L937" s="27">
        <f t="shared" ref="L937:L978" si="33">I937+J937/20+K937/240</f>
        <v>14083.054166666667</v>
      </c>
      <c r="M937" s="28"/>
      <c r="N937" s="28"/>
      <c r="O937" s="28"/>
    </row>
    <row r="938" spans="1:15" x14ac:dyDescent="0.35">
      <c r="A938">
        <v>36</v>
      </c>
      <c r="B938" s="21">
        <v>1924</v>
      </c>
      <c r="C938" s="28" t="s">
        <v>26</v>
      </c>
      <c r="D938" s="21" t="s">
        <v>155</v>
      </c>
      <c r="E938" s="45">
        <v>6</v>
      </c>
      <c r="F938" s="28">
        <v>1936</v>
      </c>
      <c r="G938" s="28">
        <v>1951</v>
      </c>
      <c r="H938" s="24" t="s">
        <v>24</v>
      </c>
      <c r="I938" s="25">
        <v>13824</v>
      </c>
      <c r="J938" s="25">
        <v>13</v>
      </c>
      <c r="K938" s="25">
        <v>0</v>
      </c>
      <c r="L938" s="27">
        <f t="shared" si="33"/>
        <v>13824.65</v>
      </c>
      <c r="M938" s="28"/>
      <c r="N938" s="28"/>
      <c r="O938" s="28"/>
    </row>
    <row r="939" spans="1:15" x14ac:dyDescent="0.35">
      <c r="A939">
        <v>50</v>
      </c>
      <c r="B939" s="21">
        <v>1925</v>
      </c>
      <c r="C939" s="28" t="s">
        <v>26</v>
      </c>
      <c r="D939" s="21" t="s">
        <v>155</v>
      </c>
      <c r="E939" s="45">
        <v>6</v>
      </c>
      <c r="F939" s="28">
        <v>1936</v>
      </c>
      <c r="G939" s="28">
        <v>1951</v>
      </c>
      <c r="H939" s="24" t="s">
        <v>24</v>
      </c>
      <c r="I939" s="25">
        <v>13695</v>
      </c>
      <c r="J939" s="25">
        <v>8</v>
      </c>
      <c r="K939" s="25">
        <v>11</v>
      </c>
      <c r="L939" s="27">
        <f t="shared" si="33"/>
        <v>13695.445833333333</v>
      </c>
      <c r="M939" s="28"/>
      <c r="N939" s="28"/>
      <c r="O939" s="28"/>
    </row>
    <row r="940" spans="1:15" x14ac:dyDescent="0.35">
      <c r="A940">
        <v>65</v>
      </c>
      <c r="B940" s="21">
        <v>1926</v>
      </c>
      <c r="C940" s="28" t="s">
        <v>26</v>
      </c>
      <c r="D940" s="21" t="s">
        <v>155</v>
      </c>
      <c r="E940" s="45">
        <v>6</v>
      </c>
      <c r="F940" s="28">
        <v>1936</v>
      </c>
      <c r="G940" s="28">
        <v>1951</v>
      </c>
      <c r="H940" s="24" t="s">
        <v>24</v>
      </c>
      <c r="I940" s="25">
        <v>13695</v>
      </c>
      <c r="J940" s="25">
        <v>8</v>
      </c>
      <c r="K940" s="25">
        <v>11</v>
      </c>
      <c r="L940" s="27">
        <f t="shared" si="33"/>
        <v>13695.445833333333</v>
      </c>
      <c r="M940" s="28"/>
      <c r="N940" s="28"/>
      <c r="O940" s="28"/>
    </row>
    <row r="941" spans="1:15" x14ac:dyDescent="0.35">
      <c r="A941">
        <v>80</v>
      </c>
      <c r="B941" s="21">
        <v>1927</v>
      </c>
      <c r="C941" s="28" t="s">
        <v>26</v>
      </c>
      <c r="D941" s="21" t="s">
        <v>155</v>
      </c>
      <c r="E941" s="45">
        <v>6</v>
      </c>
      <c r="F941" s="28">
        <v>1936</v>
      </c>
      <c r="G941" s="28">
        <v>1951</v>
      </c>
      <c r="H941" s="24" t="s">
        <v>24</v>
      </c>
      <c r="I941" s="25">
        <v>13824</v>
      </c>
      <c r="J941" s="25">
        <v>13</v>
      </c>
      <c r="K941" s="25">
        <v>0</v>
      </c>
      <c r="L941" s="27">
        <f t="shared" si="33"/>
        <v>13824.65</v>
      </c>
      <c r="M941" s="28"/>
      <c r="N941" s="28"/>
      <c r="O941" s="28"/>
    </row>
    <row r="942" spans="1:15" x14ac:dyDescent="0.35">
      <c r="A942">
        <v>97</v>
      </c>
      <c r="B942" s="21">
        <v>1928</v>
      </c>
      <c r="C942" s="28" t="s">
        <v>26</v>
      </c>
      <c r="D942" s="21" t="s">
        <v>155</v>
      </c>
      <c r="E942" s="45">
        <v>6</v>
      </c>
      <c r="F942" s="28">
        <v>1936</v>
      </c>
      <c r="G942" s="28">
        <v>1951</v>
      </c>
      <c r="H942" s="24" t="s">
        <v>24</v>
      </c>
      <c r="I942" s="25">
        <v>13695</v>
      </c>
      <c r="J942" s="25">
        <v>10</v>
      </c>
      <c r="K942" s="25">
        <v>11</v>
      </c>
      <c r="L942" s="27">
        <f t="shared" si="33"/>
        <v>13695.545833333334</v>
      </c>
      <c r="M942" s="28"/>
      <c r="N942" s="28"/>
      <c r="O942" s="28"/>
    </row>
    <row r="943" spans="1:15" x14ac:dyDescent="0.35">
      <c r="A943">
        <v>128</v>
      </c>
      <c r="B943" s="21">
        <v>1929</v>
      </c>
      <c r="C943" s="28" t="s">
        <v>26</v>
      </c>
      <c r="D943" s="21" t="s">
        <v>155</v>
      </c>
      <c r="E943" s="45">
        <v>6</v>
      </c>
      <c r="F943" s="28">
        <v>1936</v>
      </c>
      <c r="G943" s="28">
        <v>1951</v>
      </c>
      <c r="H943" s="24" t="s">
        <v>24</v>
      </c>
      <c r="I943" s="25">
        <v>30817</v>
      </c>
      <c r="J943" s="25">
        <v>16</v>
      </c>
      <c r="K943" s="25">
        <v>10</v>
      </c>
      <c r="L943" s="27">
        <f t="shared" si="33"/>
        <v>30817.841666666667</v>
      </c>
      <c r="M943" s="28"/>
      <c r="N943" s="28"/>
      <c r="O943" s="28"/>
    </row>
    <row r="944" spans="1:15" ht="15" thickBot="1" x14ac:dyDescent="0.4">
      <c r="A944" s="10">
        <v>168</v>
      </c>
      <c r="B944" s="22">
        <v>1930</v>
      </c>
      <c r="C944" s="10" t="s">
        <v>26</v>
      </c>
      <c r="D944" s="22" t="s">
        <v>155</v>
      </c>
      <c r="E944" s="18">
        <v>6</v>
      </c>
      <c r="F944" s="10">
        <v>1936</v>
      </c>
      <c r="G944" s="10">
        <v>1951</v>
      </c>
      <c r="H944" s="26" t="s">
        <v>24</v>
      </c>
      <c r="I944" s="11">
        <v>30817</v>
      </c>
      <c r="J944" s="11">
        <v>16</v>
      </c>
      <c r="K944" s="11">
        <v>9</v>
      </c>
      <c r="L944" s="12">
        <f t="shared" si="33"/>
        <v>30817.837499999998</v>
      </c>
      <c r="M944" s="28"/>
      <c r="N944" s="28"/>
      <c r="O944" s="28"/>
    </row>
    <row r="945" spans="1:15" x14ac:dyDescent="0.35">
      <c r="A945">
        <v>45</v>
      </c>
      <c r="B945" s="21">
        <v>1924</v>
      </c>
      <c r="C945" s="28" t="s">
        <v>27</v>
      </c>
      <c r="D945" s="21" t="s">
        <v>155</v>
      </c>
      <c r="E945" s="45">
        <v>6</v>
      </c>
      <c r="F945" s="28">
        <v>1945</v>
      </c>
      <c r="G945" s="28">
        <v>1970</v>
      </c>
      <c r="H945" s="24" t="s">
        <v>24</v>
      </c>
      <c r="I945" s="25">
        <v>5700</v>
      </c>
      <c r="J945" s="25">
        <v>0</v>
      </c>
      <c r="K945" s="25">
        <v>0</v>
      </c>
      <c r="L945" s="27">
        <f t="shared" si="33"/>
        <v>5700</v>
      </c>
      <c r="M945" s="28"/>
      <c r="N945" s="28"/>
      <c r="O945" s="28"/>
    </row>
    <row r="946" spans="1:15" x14ac:dyDescent="0.35">
      <c r="A946">
        <v>59</v>
      </c>
      <c r="B946" s="21">
        <v>1925</v>
      </c>
      <c r="C946" s="28" t="s">
        <v>27</v>
      </c>
      <c r="D946" s="21" t="s">
        <v>155</v>
      </c>
      <c r="E946" s="45">
        <v>6</v>
      </c>
      <c r="F946" s="28">
        <v>1945</v>
      </c>
      <c r="G946" s="28">
        <v>1970</v>
      </c>
      <c r="H946" s="24" t="s">
        <v>24</v>
      </c>
      <c r="I946" s="25">
        <v>5525</v>
      </c>
      <c r="J946" s="25">
        <v>0</v>
      </c>
      <c r="K946" s="25">
        <v>0</v>
      </c>
      <c r="L946" s="27">
        <f t="shared" si="33"/>
        <v>5525</v>
      </c>
      <c r="M946" s="28"/>
      <c r="N946" s="28"/>
      <c r="O946" s="28"/>
    </row>
    <row r="947" spans="1:15" x14ac:dyDescent="0.35">
      <c r="A947">
        <v>74</v>
      </c>
      <c r="B947" s="21">
        <v>1926</v>
      </c>
      <c r="C947" s="28" t="s">
        <v>27</v>
      </c>
      <c r="D947" s="21" t="s">
        <v>155</v>
      </c>
      <c r="E947" s="45">
        <v>6</v>
      </c>
      <c r="F947" s="28">
        <v>1945</v>
      </c>
      <c r="G947" s="28">
        <v>1970</v>
      </c>
      <c r="H947" s="24" t="s">
        <v>24</v>
      </c>
      <c r="I947" s="25">
        <v>5650</v>
      </c>
      <c r="J947" s="25">
        <v>0</v>
      </c>
      <c r="K947" s="25">
        <v>0</v>
      </c>
      <c r="L947" s="27">
        <f t="shared" si="33"/>
        <v>5650</v>
      </c>
      <c r="M947" s="28"/>
      <c r="N947" s="28"/>
      <c r="O947" s="28"/>
    </row>
    <row r="948" spans="1:15" x14ac:dyDescent="0.35">
      <c r="A948">
        <v>89</v>
      </c>
      <c r="B948" s="21">
        <v>1927</v>
      </c>
      <c r="C948" s="28" t="s">
        <v>27</v>
      </c>
      <c r="D948" s="21" t="s">
        <v>155</v>
      </c>
      <c r="E948" s="45">
        <v>6</v>
      </c>
      <c r="F948" s="28">
        <v>1945</v>
      </c>
      <c r="G948" s="28">
        <v>1970</v>
      </c>
      <c r="H948" s="24" t="s">
        <v>24</v>
      </c>
      <c r="I948" s="25">
        <v>5650</v>
      </c>
      <c r="J948" s="25">
        <v>0</v>
      </c>
      <c r="K948" s="25">
        <v>0</v>
      </c>
      <c r="L948" s="27">
        <f t="shared" si="33"/>
        <v>5650</v>
      </c>
      <c r="M948" s="28"/>
      <c r="N948" s="28"/>
      <c r="O948" s="28"/>
    </row>
    <row r="949" spans="1:15" x14ac:dyDescent="0.35">
      <c r="A949">
        <v>106</v>
      </c>
      <c r="B949" s="21">
        <v>1928</v>
      </c>
      <c r="C949" s="28" t="s">
        <v>27</v>
      </c>
      <c r="D949" s="21" t="s">
        <v>155</v>
      </c>
      <c r="E949" s="45">
        <v>6</v>
      </c>
      <c r="F949" s="28">
        <v>1945</v>
      </c>
      <c r="G949" s="28">
        <v>1970</v>
      </c>
      <c r="H949" s="24" t="s">
        <v>24</v>
      </c>
      <c r="I949" s="25">
        <v>5650</v>
      </c>
      <c r="J949" s="25">
        <v>0</v>
      </c>
      <c r="K949" s="25">
        <v>0</v>
      </c>
      <c r="L949" s="27">
        <f t="shared" si="33"/>
        <v>5650</v>
      </c>
      <c r="M949" s="28"/>
      <c r="N949" s="28"/>
      <c r="O949" s="28"/>
    </row>
    <row r="950" spans="1:15" x14ac:dyDescent="0.35">
      <c r="A950">
        <v>131</v>
      </c>
      <c r="B950" s="21">
        <v>1929</v>
      </c>
      <c r="C950" s="28" t="s">
        <v>27</v>
      </c>
      <c r="D950" s="21" t="s">
        <v>155</v>
      </c>
      <c r="E950" s="45">
        <v>6</v>
      </c>
      <c r="F950" s="28">
        <v>1945</v>
      </c>
      <c r="G950" s="28">
        <v>1970</v>
      </c>
      <c r="H950" s="24" t="s">
        <v>24</v>
      </c>
      <c r="I950" s="25">
        <v>8960</v>
      </c>
      <c r="J950" s="25">
        <v>0</v>
      </c>
      <c r="K950" s="25">
        <v>0</v>
      </c>
      <c r="L950" s="27">
        <f t="shared" si="33"/>
        <v>8960</v>
      </c>
      <c r="M950" s="28"/>
      <c r="N950" s="28"/>
      <c r="O950" s="28"/>
    </row>
    <row r="951" spans="1:15" x14ac:dyDescent="0.35">
      <c r="A951">
        <v>171</v>
      </c>
      <c r="B951" s="21">
        <v>1930</v>
      </c>
      <c r="C951" s="28" t="s">
        <v>27</v>
      </c>
      <c r="D951" s="21" t="s">
        <v>155</v>
      </c>
      <c r="E951" s="45">
        <v>6</v>
      </c>
      <c r="F951" s="28">
        <v>1945</v>
      </c>
      <c r="G951" s="28">
        <v>1970</v>
      </c>
      <c r="H951" s="24" t="s">
        <v>24</v>
      </c>
      <c r="I951" s="25">
        <v>8800</v>
      </c>
      <c r="J951" s="25">
        <v>0</v>
      </c>
      <c r="K951" s="25">
        <v>0</v>
      </c>
      <c r="L951" s="27">
        <f t="shared" si="33"/>
        <v>8800</v>
      </c>
      <c r="M951" s="28"/>
      <c r="N951" s="28"/>
      <c r="O951" s="28"/>
    </row>
    <row r="952" spans="1:15" x14ac:dyDescent="0.35">
      <c r="A952">
        <v>205</v>
      </c>
      <c r="B952" s="21">
        <v>1931</v>
      </c>
      <c r="C952" s="28" t="s">
        <v>27</v>
      </c>
      <c r="D952" s="21" t="s">
        <v>155</v>
      </c>
      <c r="E952" s="45">
        <v>6</v>
      </c>
      <c r="F952" s="28">
        <v>1945</v>
      </c>
      <c r="G952" s="28">
        <v>1970</v>
      </c>
      <c r="H952" s="24" t="s">
        <v>24</v>
      </c>
      <c r="I952" s="25">
        <v>8800</v>
      </c>
      <c r="J952" s="25">
        <v>0</v>
      </c>
      <c r="K952" s="25">
        <v>0</v>
      </c>
      <c r="L952" s="27">
        <f t="shared" si="33"/>
        <v>8800</v>
      </c>
      <c r="M952" s="28"/>
      <c r="N952" s="28"/>
      <c r="O952" s="28"/>
    </row>
    <row r="953" spans="1:15" x14ac:dyDescent="0.35">
      <c r="A953">
        <v>231</v>
      </c>
      <c r="B953" s="21">
        <v>1932</v>
      </c>
      <c r="C953" s="28" t="s">
        <v>27</v>
      </c>
      <c r="D953" s="21" t="s">
        <v>155</v>
      </c>
      <c r="E953" s="45">
        <v>6</v>
      </c>
      <c r="F953" s="28">
        <v>1945</v>
      </c>
      <c r="G953" s="28">
        <v>1970</v>
      </c>
      <c r="H953" s="24" t="s">
        <v>24</v>
      </c>
      <c r="I953" s="25">
        <v>9040</v>
      </c>
      <c r="J953" s="25">
        <v>0</v>
      </c>
      <c r="K953" s="25">
        <v>0</v>
      </c>
      <c r="L953" s="27">
        <f t="shared" si="33"/>
        <v>9040</v>
      </c>
      <c r="M953" s="28"/>
      <c r="N953" s="28"/>
      <c r="O953" s="28"/>
    </row>
    <row r="954" spans="1:15" x14ac:dyDescent="0.35">
      <c r="A954">
        <v>254</v>
      </c>
      <c r="B954" s="21">
        <v>1933</v>
      </c>
      <c r="C954" s="28" t="s">
        <v>27</v>
      </c>
      <c r="D954" s="21" t="s">
        <v>155</v>
      </c>
      <c r="E954" s="45">
        <v>6</v>
      </c>
      <c r="F954" s="28">
        <v>1945</v>
      </c>
      <c r="G954" s="28">
        <v>1970</v>
      </c>
      <c r="H954" s="24" t="s">
        <v>24</v>
      </c>
      <c r="I954" s="25">
        <v>9600</v>
      </c>
      <c r="J954" s="25">
        <v>0</v>
      </c>
      <c r="K954" s="25">
        <v>0</v>
      </c>
      <c r="L954" s="27">
        <f t="shared" si="33"/>
        <v>9600</v>
      </c>
      <c r="M954" s="28"/>
      <c r="N954" s="28"/>
      <c r="O954" s="28"/>
    </row>
    <row r="955" spans="1:15" x14ac:dyDescent="0.35">
      <c r="A955">
        <v>288</v>
      </c>
      <c r="B955" s="21">
        <v>1934</v>
      </c>
      <c r="C955" s="21" t="s">
        <v>27</v>
      </c>
      <c r="D955" s="21" t="s">
        <v>155</v>
      </c>
      <c r="E955" s="45">
        <v>6</v>
      </c>
      <c r="F955" s="21">
        <v>1945</v>
      </c>
      <c r="G955" s="21">
        <v>1970</v>
      </c>
      <c r="H955" s="24" t="s">
        <v>24</v>
      </c>
      <c r="I955" s="25">
        <v>9840</v>
      </c>
      <c r="J955" s="25">
        <v>0</v>
      </c>
      <c r="K955" s="25">
        <v>0</v>
      </c>
      <c r="L955" s="27">
        <f t="shared" si="33"/>
        <v>9840</v>
      </c>
      <c r="M955" s="28"/>
      <c r="N955" s="28"/>
      <c r="O955" s="28"/>
    </row>
    <row r="956" spans="1:15" x14ac:dyDescent="0.35">
      <c r="A956">
        <v>317</v>
      </c>
      <c r="B956" s="21">
        <v>1935</v>
      </c>
      <c r="C956" s="21" t="s">
        <v>27</v>
      </c>
      <c r="D956" s="21" t="s">
        <v>155</v>
      </c>
      <c r="E956" s="45">
        <v>6</v>
      </c>
      <c r="F956" s="21">
        <v>1945</v>
      </c>
      <c r="G956" s="21">
        <v>1970</v>
      </c>
      <c r="H956" s="24" t="s">
        <v>24</v>
      </c>
      <c r="I956" s="25">
        <v>9920</v>
      </c>
      <c r="J956" s="25">
        <v>0</v>
      </c>
      <c r="K956" s="25">
        <v>0</v>
      </c>
      <c r="L956" s="27">
        <f t="shared" si="33"/>
        <v>9920</v>
      </c>
      <c r="M956" s="28"/>
      <c r="N956" s="28"/>
      <c r="O956" s="28"/>
    </row>
    <row r="957" spans="1:15" x14ac:dyDescent="0.35">
      <c r="A957">
        <v>342</v>
      </c>
      <c r="B957" s="21">
        <v>1936</v>
      </c>
      <c r="C957" s="21" t="s">
        <v>27</v>
      </c>
      <c r="D957" s="21" t="s">
        <v>155</v>
      </c>
      <c r="E957" s="45">
        <v>6</v>
      </c>
      <c r="F957" s="21">
        <v>1945</v>
      </c>
      <c r="G957" s="21">
        <v>1970</v>
      </c>
      <c r="H957" s="24" t="s">
        <v>24</v>
      </c>
      <c r="I957" s="25">
        <v>9760</v>
      </c>
      <c r="J957" s="25">
        <v>0</v>
      </c>
      <c r="K957" s="25">
        <v>0</v>
      </c>
      <c r="L957" s="27">
        <f t="shared" si="33"/>
        <v>9760</v>
      </c>
      <c r="M957" s="28"/>
      <c r="N957" s="28"/>
      <c r="O957" s="28"/>
    </row>
    <row r="958" spans="1:15" x14ac:dyDescent="0.35">
      <c r="A958">
        <v>370</v>
      </c>
      <c r="B958" s="21">
        <v>1937</v>
      </c>
      <c r="C958" s="21" t="s">
        <v>27</v>
      </c>
      <c r="D958" s="21" t="s">
        <v>155</v>
      </c>
      <c r="E958" s="45">
        <v>6</v>
      </c>
      <c r="F958" s="21">
        <v>1945</v>
      </c>
      <c r="G958" s="21">
        <v>1970</v>
      </c>
      <c r="H958" s="24" t="s">
        <v>24</v>
      </c>
      <c r="I958" s="25">
        <v>9520</v>
      </c>
      <c r="J958" s="25">
        <v>0</v>
      </c>
      <c r="K958" s="25">
        <v>0</v>
      </c>
      <c r="L958" s="27">
        <f t="shared" si="33"/>
        <v>9520</v>
      </c>
      <c r="M958" s="28"/>
      <c r="N958" s="28"/>
      <c r="O958" s="28"/>
    </row>
    <row r="959" spans="1:15" x14ac:dyDescent="0.35">
      <c r="A959">
        <v>400</v>
      </c>
      <c r="B959" s="21">
        <v>1938</v>
      </c>
      <c r="C959" s="21" t="s">
        <v>27</v>
      </c>
      <c r="D959" s="21" t="s">
        <v>155</v>
      </c>
      <c r="E959" s="45">
        <v>6</v>
      </c>
      <c r="F959" s="21">
        <v>1945</v>
      </c>
      <c r="G959" s="21">
        <v>1970</v>
      </c>
      <c r="H959" s="24" t="s">
        <v>24</v>
      </c>
      <c r="I959" s="25">
        <v>9440</v>
      </c>
      <c r="J959" s="25">
        <v>0</v>
      </c>
      <c r="K959" s="25">
        <v>0</v>
      </c>
      <c r="L959" s="27">
        <f t="shared" si="33"/>
        <v>9440</v>
      </c>
      <c r="M959" s="28"/>
      <c r="N959" s="28"/>
      <c r="O959" s="28"/>
    </row>
    <row r="960" spans="1:15" x14ac:dyDescent="0.35">
      <c r="A960">
        <v>431</v>
      </c>
      <c r="B960" s="21">
        <v>1939</v>
      </c>
      <c r="C960" s="21" t="s">
        <v>27</v>
      </c>
      <c r="D960" s="21" t="s">
        <v>155</v>
      </c>
      <c r="E960" s="45">
        <v>6</v>
      </c>
      <c r="F960" s="21">
        <v>1945</v>
      </c>
      <c r="G960" s="28">
        <v>1970</v>
      </c>
      <c r="H960" s="24" t="s">
        <v>24</v>
      </c>
      <c r="I960" s="25">
        <v>8920</v>
      </c>
      <c r="J960" s="25">
        <v>0</v>
      </c>
      <c r="K960" s="25">
        <v>0</v>
      </c>
      <c r="L960" s="27">
        <f t="shared" si="33"/>
        <v>8920</v>
      </c>
      <c r="M960" s="28"/>
      <c r="N960" s="28"/>
      <c r="O960" s="28"/>
    </row>
    <row r="961" spans="1:15" x14ac:dyDescent="0.35">
      <c r="A961">
        <v>459</v>
      </c>
      <c r="B961" s="21">
        <v>1940</v>
      </c>
      <c r="C961" s="21" t="s">
        <v>27</v>
      </c>
      <c r="D961" s="21" t="s">
        <v>155</v>
      </c>
      <c r="E961" s="45">
        <v>6</v>
      </c>
      <c r="F961" s="21">
        <v>1945</v>
      </c>
      <c r="G961" s="28">
        <v>1970</v>
      </c>
      <c r="H961" s="24" t="s">
        <v>24</v>
      </c>
      <c r="I961" s="25">
        <v>8600</v>
      </c>
      <c r="J961" s="25">
        <v>0</v>
      </c>
      <c r="K961" s="25">
        <v>0</v>
      </c>
      <c r="L961" s="27">
        <f t="shared" si="33"/>
        <v>8600</v>
      </c>
      <c r="M961" s="28"/>
      <c r="N961" s="28"/>
      <c r="O961" s="28"/>
    </row>
    <row r="962" spans="1:15" x14ac:dyDescent="0.35">
      <c r="A962">
        <v>490</v>
      </c>
      <c r="B962" s="21">
        <v>1941</v>
      </c>
      <c r="C962" s="21" t="s">
        <v>27</v>
      </c>
      <c r="D962" s="21" t="s">
        <v>155</v>
      </c>
      <c r="E962" s="45">
        <v>6</v>
      </c>
      <c r="F962" s="21">
        <v>1945</v>
      </c>
      <c r="G962" s="28">
        <v>1970</v>
      </c>
      <c r="H962" s="24" t="s">
        <v>24</v>
      </c>
      <c r="I962" s="25">
        <v>8680</v>
      </c>
      <c r="J962" s="25">
        <v>0</v>
      </c>
      <c r="K962" s="25">
        <v>0</v>
      </c>
      <c r="L962" s="27">
        <f t="shared" si="33"/>
        <v>8680</v>
      </c>
      <c r="M962" s="28"/>
      <c r="N962" s="28"/>
      <c r="O962" s="28"/>
    </row>
    <row r="963" spans="1:15" ht="15" thickBot="1" x14ac:dyDescent="0.4">
      <c r="A963" s="10">
        <v>522</v>
      </c>
      <c r="B963" s="22">
        <v>1942</v>
      </c>
      <c r="C963" s="22" t="s">
        <v>27</v>
      </c>
      <c r="D963" s="22" t="s">
        <v>155</v>
      </c>
      <c r="E963" s="18">
        <v>6</v>
      </c>
      <c r="F963" s="22">
        <v>1945</v>
      </c>
      <c r="G963" s="10">
        <v>1970</v>
      </c>
      <c r="H963" s="26" t="s">
        <v>24</v>
      </c>
      <c r="I963" s="11">
        <v>8560</v>
      </c>
      <c r="J963" s="11">
        <v>0</v>
      </c>
      <c r="K963" s="11">
        <v>0</v>
      </c>
      <c r="L963" s="12">
        <f t="shared" si="33"/>
        <v>8560</v>
      </c>
      <c r="M963" s="28"/>
      <c r="N963" s="28"/>
      <c r="O963" s="28"/>
    </row>
    <row r="964" spans="1:15" x14ac:dyDescent="0.35">
      <c r="A964">
        <v>46</v>
      </c>
      <c r="B964" s="21">
        <v>1924</v>
      </c>
      <c r="C964" s="28" t="s">
        <v>28</v>
      </c>
      <c r="D964" s="21" t="s">
        <v>169</v>
      </c>
      <c r="E964" s="45">
        <v>6</v>
      </c>
      <c r="F964" s="28">
        <v>1946</v>
      </c>
      <c r="G964" s="28">
        <v>1956</v>
      </c>
      <c r="H964" s="24" t="s">
        <v>24</v>
      </c>
      <c r="I964" s="25">
        <v>17611</v>
      </c>
      <c r="J964" s="25">
        <v>1</v>
      </c>
      <c r="K964" s="25">
        <v>0</v>
      </c>
      <c r="L964" s="27">
        <f t="shared" si="33"/>
        <v>17611.05</v>
      </c>
      <c r="M964" s="28"/>
      <c r="N964" s="28"/>
      <c r="O964" s="28"/>
    </row>
    <row r="965" spans="1:15" x14ac:dyDescent="0.35">
      <c r="A965">
        <v>60</v>
      </c>
      <c r="B965" s="21">
        <v>1925</v>
      </c>
      <c r="C965" s="28" t="s">
        <v>28</v>
      </c>
      <c r="D965" s="21" t="s">
        <v>169</v>
      </c>
      <c r="E965" s="45">
        <v>6</v>
      </c>
      <c r="F965" s="28">
        <v>1946</v>
      </c>
      <c r="G965" s="28">
        <v>1956</v>
      </c>
      <c r="H965" s="24" t="s">
        <v>24</v>
      </c>
      <c r="I965" s="25">
        <v>17221</v>
      </c>
      <c r="J965" s="25">
        <v>8</v>
      </c>
      <c r="K965" s="25">
        <v>6</v>
      </c>
      <c r="L965" s="27">
        <f t="shared" si="33"/>
        <v>17221.425000000003</v>
      </c>
      <c r="M965" s="28"/>
      <c r="N965" s="28"/>
      <c r="O965" s="28"/>
    </row>
    <row r="966" spans="1:15" x14ac:dyDescent="0.35">
      <c r="A966">
        <v>75</v>
      </c>
      <c r="B966" s="21">
        <v>1926</v>
      </c>
      <c r="C966" s="28" t="s">
        <v>28</v>
      </c>
      <c r="D966" s="21" t="s">
        <v>169</v>
      </c>
      <c r="E966" s="45">
        <v>6</v>
      </c>
      <c r="F966" s="28">
        <v>1946</v>
      </c>
      <c r="G966" s="28">
        <v>1956</v>
      </c>
      <c r="H966" s="24" t="s">
        <v>24</v>
      </c>
      <c r="I966" s="25">
        <v>17611</v>
      </c>
      <c r="J966" s="25">
        <v>1</v>
      </c>
      <c r="K966" s="25">
        <v>0</v>
      </c>
      <c r="L966" s="27">
        <f t="shared" si="33"/>
        <v>17611.05</v>
      </c>
      <c r="M966" s="28"/>
      <c r="N966" s="28"/>
      <c r="O966" s="28"/>
    </row>
    <row r="967" spans="1:15" x14ac:dyDescent="0.35">
      <c r="A967">
        <v>90</v>
      </c>
      <c r="B967" s="21">
        <v>1927</v>
      </c>
      <c r="C967" s="28" t="s">
        <v>28</v>
      </c>
      <c r="D967" s="21" t="s">
        <v>169</v>
      </c>
      <c r="E967" s="45">
        <v>6</v>
      </c>
      <c r="F967" s="28">
        <v>1946</v>
      </c>
      <c r="G967" s="28">
        <v>1956</v>
      </c>
      <c r="H967" s="24" t="s">
        <v>24</v>
      </c>
      <c r="I967" s="25">
        <v>17611</v>
      </c>
      <c r="J967" s="25">
        <v>1</v>
      </c>
      <c r="K967" s="25">
        <v>0</v>
      </c>
      <c r="L967" s="27">
        <f t="shared" si="33"/>
        <v>17611.05</v>
      </c>
      <c r="M967" s="28"/>
      <c r="N967" s="28"/>
      <c r="O967" s="28"/>
    </row>
    <row r="968" spans="1:15" x14ac:dyDescent="0.35">
      <c r="A968">
        <v>107</v>
      </c>
      <c r="B968" s="21">
        <v>1928</v>
      </c>
      <c r="C968" s="28" t="s">
        <v>28</v>
      </c>
      <c r="D968" s="21" t="s">
        <v>169</v>
      </c>
      <c r="E968" s="45">
        <v>6</v>
      </c>
      <c r="F968" s="28">
        <v>1946</v>
      </c>
      <c r="G968" s="28">
        <v>1956</v>
      </c>
      <c r="H968" s="24" t="s">
        <v>24</v>
      </c>
      <c r="I968" s="25">
        <v>17766</v>
      </c>
      <c r="J968" s="25">
        <v>18</v>
      </c>
      <c r="K968" s="25">
        <v>0</v>
      </c>
      <c r="L968" s="27">
        <f t="shared" si="33"/>
        <v>17766.900000000001</v>
      </c>
      <c r="M968" s="28"/>
      <c r="N968" s="28"/>
      <c r="O968" s="28"/>
    </row>
    <row r="969" spans="1:15" x14ac:dyDescent="0.35">
      <c r="A969">
        <v>137</v>
      </c>
      <c r="B969" s="21">
        <v>1929</v>
      </c>
      <c r="C969" s="28" t="s">
        <v>28</v>
      </c>
      <c r="D969" s="21" t="s">
        <v>169</v>
      </c>
      <c r="E969" s="45">
        <v>6</v>
      </c>
      <c r="F969" s="28">
        <v>1946</v>
      </c>
      <c r="G969" s="28">
        <v>1956</v>
      </c>
      <c r="H969" s="24" t="s">
        <v>24</v>
      </c>
      <c r="I969" s="25">
        <v>17299</v>
      </c>
      <c r="J969" s="25">
        <v>7</v>
      </c>
      <c r="K969" s="25">
        <v>0</v>
      </c>
      <c r="L969" s="27">
        <f t="shared" si="33"/>
        <v>17299.349999999999</v>
      </c>
      <c r="M969" s="28"/>
      <c r="N969" s="28"/>
      <c r="O969" s="28"/>
    </row>
    <row r="970" spans="1:15" x14ac:dyDescent="0.35">
      <c r="A970">
        <v>177</v>
      </c>
      <c r="B970" s="21">
        <v>1930</v>
      </c>
      <c r="C970" s="28" t="s">
        <v>28</v>
      </c>
      <c r="D970" s="21" t="s">
        <v>169</v>
      </c>
      <c r="E970" s="45">
        <v>6</v>
      </c>
      <c r="F970" s="28">
        <v>1946</v>
      </c>
      <c r="G970" s="28">
        <v>1956</v>
      </c>
      <c r="H970" s="24" t="s">
        <v>24</v>
      </c>
      <c r="I970" s="25">
        <v>17299</v>
      </c>
      <c r="J970" s="25">
        <v>7</v>
      </c>
      <c r="K970" s="25">
        <v>0</v>
      </c>
      <c r="L970" s="27">
        <f t="shared" si="33"/>
        <v>17299.349999999999</v>
      </c>
      <c r="M970" s="28"/>
      <c r="N970" s="28"/>
      <c r="O970" s="28"/>
    </row>
    <row r="971" spans="1:15" x14ac:dyDescent="0.35">
      <c r="A971">
        <v>209</v>
      </c>
      <c r="B971" s="21">
        <v>1931</v>
      </c>
      <c r="C971" s="28" t="s">
        <v>28</v>
      </c>
      <c r="D971" s="21" t="s">
        <v>169</v>
      </c>
      <c r="E971" s="45">
        <v>6</v>
      </c>
      <c r="F971" s="28">
        <v>1946</v>
      </c>
      <c r="G971" s="28">
        <v>1956</v>
      </c>
      <c r="H971" s="24" t="s">
        <v>24</v>
      </c>
      <c r="I971" s="25">
        <v>17299</v>
      </c>
      <c r="J971" s="25">
        <v>7</v>
      </c>
      <c r="K971" s="25">
        <v>0</v>
      </c>
      <c r="L971" s="27">
        <f t="shared" si="33"/>
        <v>17299.349999999999</v>
      </c>
      <c r="M971" s="28"/>
      <c r="N971" s="28"/>
      <c r="O971" s="28"/>
    </row>
    <row r="972" spans="1:15" x14ac:dyDescent="0.35">
      <c r="A972">
        <v>235</v>
      </c>
      <c r="B972" s="21">
        <v>1932</v>
      </c>
      <c r="C972" s="28" t="s">
        <v>28</v>
      </c>
      <c r="D972" s="21" t="s">
        <v>169</v>
      </c>
      <c r="E972" s="45">
        <v>6</v>
      </c>
      <c r="F972" s="28">
        <v>1946</v>
      </c>
      <c r="G972" s="28">
        <v>1956</v>
      </c>
      <c r="H972" s="24" t="s">
        <v>24</v>
      </c>
      <c r="I972" s="25">
        <v>17299</v>
      </c>
      <c r="J972" s="25">
        <v>7</v>
      </c>
      <c r="K972" s="25">
        <v>0</v>
      </c>
      <c r="L972" s="27">
        <f t="shared" si="33"/>
        <v>17299.349999999999</v>
      </c>
      <c r="M972" s="28"/>
      <c r="N972" s="28"/>
      <c r="O972" s="28"/>
    </row>
    <row r="973" spans="1:15" x14ac:dyDescent="0.35">
      <c r="A973">
        <v>258</v>
      </c>
      <c r="B973" s="21">
        <v>1933</v>
      </c>
      <c r="C973" s="28" t="s">
        <v>28</v>
      </c>
      <c r="D973" s="21" t="s">
        <v>169</v>
      </c>
      <c r="E973" s="45">
        <v>6</v>
      </c>
      <c r="F973" s="28">
        <v>1946</v>
      </c>
      <c r="G973" s="28">
        <v>1956</v>
      </c>
      <c r="H973" s="24" t="s">
        <v>24</v>
      </c>
      <c r="I973" s="25">
        <v>18546</v>
      </c>
      <c r="J973" s="25">
        <v>3</v>
      </c>
      <c r="K973" s="25">
        <v>0</v>
      </c>
      <c r="L973" s="27">
        <f t="shared" si="33"/>
        <v>18546.150000000001</v>
      </c>
      <c r="M973" s="28"/>
      <c r="N973" s="28"/>
      <c r="O973" s="28"/>
    </row>
    <row r="974" spans="1:15" ht="15" thickBot="1" x14ac:dyDescent="0.4">
      <c r="A974" s="10">
        <v>291</v>
      </c>
      <c r="B974" s="22">
        <v>1934</v>
      </c>
      <c r="C974" s="22" t="s">
        <v>46</v>
      </c>
      <c r="D974" s="22" t="s">
        <v>169</v>
      </c>
      <c r="E974" s="18">
        <v>6</v>
      </c>
      <c r="F974" s="22">
        <v>1946</v>
      </c>
      <c r="G974" s="22">
        <v>1956</v>
      </c>
      <c r="H974" s="26" t="s">
        <v>24</v>
      </c>
      <c r="I974" s="11">
        <v>19169</v>
      </c>
      <c r="J974" s="11">
        <v>11</v>
      </c>
      <c r="K974" s="11">
        <v>0</v>
      </c>
      <c r="L974" s="12">
        <f t="shared" si="33"/>
        <v>19169.55</v>
      </c>
      <c r="M974" s="28"/>
      <c r="N974" s="28"/>
      <c r="O974" s="28"/>
    </row>
    <row r="975" spans="1:15" x14ac:dyDescent="0.35">
      <c r="A975">
        <v>882</v>
      </c>
      <c r="B975" s="21">
        <v>1958</v>
      </c>
      <c r="C975" s="21" t="s">
        <v>28</v>
      </c>
      <c r="D975" s="21" t="s">
        <v>169</v>
      </c>
      <c r="E975" s="38">
        <v>6</v>
      </c>
      <c r="F975" s="21">
        <v>1963</v>
      </c>
      <c r="G975" s="21">
        <v>1965</v>
      </c>
      <c r="H975" s="24" t="s">
        <v>24</v>
      </c>
      <c r="I975" s="47">
        <v>648585</v>
      </c>
      <c r="J975" s="25">
        <v>0</v>
      </c>
      <c r="K975" s="25">
        <v>0</v>
      </c>
      <c r="L975" s="27">
        <f t="shared" si="33"/>
        <v>648585</v>
      </c>
      <c r="M975" s="28"/>
      <c r="N975" s="28"/>
      <c r="O975" s="28"/>
    </row>
    <row r="976" spans="1:15" x14ac:dyDescent="0.35">
      <c r="A976">
        <v>903</v>
      </c>
      <c r="B976" s="21">
        <v>1959</v>
      </c>
      <c r="C976" s="21" t="s">
        <v>28</v>
      </c>
      <c r="D976" s="21" t="s">
        <v>169</v>
      </c>
      <c r="E976" s="38">
        <v>6</v>
      </c>
      <c r="F976" s="21">
        <v>1963</v>
      </c>
      <c r="G976" s="21">
        <v>1965</v>
      </c>
      <c r="H976" s="24" t="s">
        <v>24</v>
      </c>
      <c r="I976" s="47">
        <v>588808</v>
      </c>
      <c r="J976" s="25">
        <v>8</v>
      </c>
      <c r="K976" s="25">
        <v>10</v>
      </c>
      <c r="L976" s="27">
        <f t="shared" si="33"/>
        <v>588808.44166666665</v>
      </c>
      <c r="M976" s="28"/>
      <c r="N976" s="28"/>
      <c r="O976" s="28"/>
    </row>
    <row r="977" spans="1:15" x14ac:dyDescent="0.35">
      <c r="A977">
        <v>927</v>
      </c>
      <c r="B977" s="21">
        <v>1960</v>
      </c>
      <c r="C977" s="21" t="s">
        <v>28</v>
      </c>
      <c r="D977" s="21" t="s">
        <v>169</v>
      </c>
      <c r="E977" s="38">
        <v>6</v>
      </c>
      <c r="F977" s="21">
        <v>1963</v>
      </c>
      <c r="G977" s="21">
        <v>1965</v>
      </c>
      <c r="H977" s="24" t="s">
        <v>24</v>
      </c>
      <c r="I977" s="47">
        <v>293019</v>
      </c>
      <c r="J977" s="25">
        <v>17</v>
      </c>
      <c r="K977" s="25">
        <v>9</v>
      </c>
      <c r="L977" s="27">
        <f t="shared" si="33"/>
        <v>293019.88749999995</v>
      </c>
      <c r="M977" s="28"/>
      <c r="N977" s="28"/>
      <c r="O977" s="28"/>
    </row>
    <row r="978" spans="1:15" x14ac:dyDescent="0.35">
      <c r="A978">
        <v>954</v>
      </c>
      <c r="B978" s="21">
        <v>1961</v>
      </c>
      <c r="C978" s="21" t="s">
        <v>28</v>
      </c>
      <c r="D978" s="21" t="s">
        <v>169</v>
      </c>
      <c r="E978" s="38">
        <v>6</v>
      </c>
      <c r="F978" s="21">
        <v>1963</v>
      </c>
      <c r="G978" s="21">
        <v>1965</v>
      </c>
      <c r="H978" s="24" t="s">
        <v>24</v>
      </c>
      <c r="I978" s="47">
        <v>288939</v>
      </c>
      <c r="J978" s="25">
        <v>17</v>
      </c>
      <c r="K978" s="25">
        <v>3</v>
      </c>
      <c r="L978" s="27">
        <f t="shared" si="33"/>
        <v>288939.86249999999</v>
      </c>
      <c r="M978" s="28"/>
      <c r="N978" s="28"/>
      <c r="O978" s="28"/>
    </row>
    <row r="979" spans="1:15" x14ac:dyDescent="0.35">
      <c r="A979">
        <v>978</v>
      </c>
      <c r="B979" s="21">
        <v>1962</v>
      </c>
      <c r="C979" s="21" t="s">
        <v>28</v>
      </c>
      <c r="D979" s="21" t="s">
        <v>169</v>
      </c>
      <c r="E979" s="38">
        <v>6</v>
      </c>
      <c r="F979" s="21">
        <v>1963</v>
      </c>
      <c r="G979" s="21">
        <v>1965</v>
      </c>
      <c r="H979" s="24" t="s">
        <v>24</v>
      </c>
      <c r="I979" s="47">
        <v>275216</v>
      </c>
      <c r="J979" s="25">
        <v>2</v>
      </c>
      <c r="K979" s="25">
        <v>92</v>
      </c>
      <c r="L979" s="27">
        <f>I979+J979/20+K979/2000</f>
        <v>275216.14599999995</v>
      </c>
      <c r="M979" s="28"/>
      <c r="N979" s="28"/>
      <c r="O979" s="28"/>
    </row>
    <row r="980" spans="1:15" ht="15" thickBot="1" x14ac:dyDescent="0.4">
      <c r="A980" s="10">
        <v>1003</v>
      </c>
      <c r="B980" s="22">
        <v>1963</v>
      </c>
      <c r="C980" s="22" t="s">
        <v>28</v>
      </c>
      <c r="D980" s="22" t="s">
        <v>169</v>
      </c>
      <c r="E980" s="40">
        <v>6</v>
      </c>
      <c r="F980" s="22">
        <v>1963</v>
      </c>
      <c r="G980" s="22">
        <v>1965</v>
      </c>
      <c r="H980" s="26" t="s">
        <v>24</v>
      </c>
      <c r="I980" s="41">
        <v>288568</v>
      </c>
      <c r="J980" s="11">
        <v>19</v>
      </c>
      <c r="K980" s="11">
        <v>50</v>
      </c>
      <c r="L980" s="12">
        <f>I980+J980/20+K980/2000</f>
        <v>288568.97500000003</v>
      </c>
      <c r="M980" s="28"/>
      <c r="N980" s="28"/>
      <c r="O980" s="28"/>
    </row>
    <row r="981" spans="1:15" x14ac:dyDescent="0.35">
      <c r="A981">
        <v>931</v>
      </c>
      <c r="B981" s="21">
        <v>1960</v>
      </c>
      <c r="C981" s="21" t="s">
        <v>28</v>
      </c>
      <c r="D981" s="21" t="s">
        <v>169</v>
      </c>
      <c r="E981" s="38">
        <v>6</v>
      </c>
      <c r="F981" s="21">
        <v>1980</v>
      </c>
      <c r="G981" s="21">
        <v>1983</v>
      </c>
      <c r="H981" s="24" t="s">
        <v>24</v>
      </c>
      <c r="I981" s="47">
        <v>114400</v>
      </c>
      <c r="J981" s="25">
        <v>0</v>
      </c>
      <c r="K981" s="25">
        <v>0</v>
      </c>
      <c r="L981" s="27">
        <f>I981+J981/20+K981/240</f>
        <v>114400</v>
      </c>
      <c r="M981" s="28"/>
      <c r="N981" s="28"/>
      <c r="O981" s="28"/>
    </row>
    <row r="982" spans="1:15" x14ac:dyDescent="0.35">
      <c r="A982">
        <v>958</v>
      </c>
      <c r="B982" s="21">
        <v>1961</v>
      </c>
      <c r="C982" s="21" t="s">
        <v>28</v>
      </c>
      <c r="D982" s="21" t="s">
        <v>169</v>
      </c>
      <c r="E982" s="38">
        <v>6</v>
      </c>
      <c r="F982" s="21">
        <v>1980</v>
      </c>
      <c r="G982" s="21">
        <v>1983</v>
      </c>
      <c r="H982" s="24" t="s">
        <v>24</v>
      </c>
      <c r="I982" s="47">
        <v>99612</v>
      </c>
      <c r="J982" s="25">
        <v>10</v>
      </c>
      <c r="K982" s="25">
        <v>0</v>
      </c>
      <c r="L982" s="27">
        <f>I982+J982/20+K982/240</f>
        <v>99612.5</v>
      </c>
      <c r="M982" s="28"/>
      <c r="N982" s="28"/>
      <c r="O982" s="28"/>
    </row>
    <row r="983" spans="1:15" x14ac:dyDescent="0.35">
      <c r="A983">
        <v>982</v>
      </c>
      <c r="B983" s="21">
        <v>1962</v>
      </c>
      <c r="C983" s="21" t="s">
        <v>28</v>
      </c>
      <c r="D983" s="21" t="s">
        <v>169</v>
      </c>
      <c r="E983" s="38">
        <v>6</v>
      </c>
      <c r="F983" s="21">
        <v>1980</v>
      </c>
      <c r="G983" s="21">
        <v>1983</v>
      </c>
      <c r="H983" s="24" t="s">
        <v>24</v>
      </c>
      <c r="I983" s="47">
        <v>70850</v>
      </c>
      <c r="J983" s="25">
        <v>0</v>
      </c>
      <c r="K983" s="25">
        <v>0</v>
      </c>
      <c r="L983" s="27">
        <f>I983+J983/20+K983/2000</f>
        <v>70850</v>
      </c>
      <c r="M983" s="28"/>
      <c r="N983" s="28"/>
      <c r="O983" s="28"/>
    </row>
    <row r="984" spans="1:15" x14ac:dyDescent="0.35">
      <c r="A984">
        <v>1015</v>
      </c>
      <c r="B984" s="21">
        <v>1963</v>
      </c>
      <c r="C984" s="21" t="s">
        <v>28</v>
      </c>
      <c r="D984" s="21" t="s">
        <v>169</v>
      </c>
      <c r="E984" s="38">
        <v>6</v>
      </c>
      <c r="F984" s="21">
        <v>1980</v>
      </c>
      <c r="G984" s="21">
        <v>1983</v>
      </c>
      <c r="H984" s="24" t="s">
        <v>24</v>
      </c>
      <c r="I984" s="47">
        <v>80275</v>
      </c>
      <c r="J984" s="25">
        <v>0</v>
      </c>
      <c r="K984" s="25">
        <v>0</v>
      </c>
      <c r="L984" s="27">
        <f>I984+J984/20+K984/2000</f>
        <v>80275</v>
      </c>
      <c r="M984" s="28"/>
      <c r="N984" s="28"/>
      <c r="O984" s="28"/>
    </row>
    <row r="985" spans="1:15" x14ac:dyDescent="0.35">
      <c r="A985">
        <v>1028</v>
      </c>
      <c r="B985" s="21">
        <v>1964</v>
      </c>
      <c r="C985" s="21" t="s">
        <v>28</v>
      </c>
      <c r="D985" s="21" t="s">
        <v>169</v>
      </c>
      <c r="E985" s="38">
        <v>6</v>
      </c>
      <c r="F985" s="21">
        <v>1980</v>
      </c>
      <c r="G985" s="21">
        <v>1983</v>
      </c>
      <c r="H985" s="24" t="s">
        <v>24</v>
      </c>
      <c r="I985" s="47">
        <v>92137</v>
      </c>
      <c r="J985" s="25">
        <v>10</v>
      </c>
      <c r="K985" s="25">
        <v>0</v>
      </c>
      <c r="L985" s="27">
        <f>I985+J985/20+K985/2000</f>
        <v>92137.5</v>
      </c>
      <c r="M985" s="28"/>
      <c r="N985" s="28"/>
      <c r="O985" s="28"/>
    </row>
    <row r="986" spans="1:15" x14ac:dyDescent="0.35">
      <c r="A986">
        <v>1040</v>
      </c>
      <c r="B986" s="21">
        <v>1965</v>
      </c>
      <c r="C986" s="21" t="s">
        <v>28</v>
      </c>
      <c r="D986" s="21" t="s">
        <v>169</v>
      </c>
      <c r="E986" s="38">
        <v>6</v>
      </c>
      <c r="F986" s="21">
        <v>1980</v>
      </c>
      <c r="G986" s="21">
        <v>1983</v>
      </c>
      <c r="H986" s="24" t="s">
        <v>24</v>
      </c>
      <c r="I986" s="47">
        <v>104162</v>
      </c>
      <c r="J986" s="25">
        <v>10</v>
      </c>
      <c r="K986" s="25">
        <v>0</v>
      </c>
      <c r="L986" s="27">
        <f>I986+J986/20+K986/2000</f>
        <v>104162.5</v>
      </c>
      <c r="M986" s="28"/>
      <c r="N986" s="28"/>
      <c r="O986" s="28"/>
    </row>
    <row r="987" spans="1:15" ht="15" thickBot="1" x14ac:dyDescent="0.4">
      <c r="A987" s="10">
        <v>1048</v>
      </c>
      <c r="B987" s="22">
        <v>1966</v>
      </c>
      <c r="C987" s="22" t="s">
        <v>28</v>
      </c>
      <c r="D987" s="22" t="s">
        <v>169</v>
      </c>
      <c r="E987" s="40">
        <v>6</v>
      </c>
      <c r="F987" s="22">
        <v>1980</v>
      </c>
      <c r="G987" s="22">
        <v>1983</v>
      </c>
      <c r="H987" s="26" t="s">
        <v>24</v>
      </c>
      <c r="I987" s="41">
        <v>113100</v>
      </c>
      <c r="J987" s="11">
        <v>0</v>
      </c>
      <c r="K987" s="11">
        <v>0</v>
      </c>
      <c r="L987" s="12">
        <f>I987+J987/20+K987/2000</f>
        <v>113100</v>
      </c>
      <c r="M987" s="28"/>
      <c r="N987" s="28"/>
      <c r="O987" s="28"/>
    </row>
    <row r="988" spans="1:15" x14ac:dyDescent="0.35">
      <c r="A988">
        <v>32</v>
      </c>
      <c r="B988" s="21">
        <v>1923</v>
      </c>
      <c r="C988" s="28" t="s">
        <v>19</v>
      </c>
      <c r="D988" s="64" t="s">
        <v>155</v>
      </c>
      <c r="E988" s="45">
        <v>6</v>
      </c>
      <c r="F988" s="28">
        <v>1936</v>
      </c>
      <c r="G988" s="28">
        <v>1946</v>
      </c>
      <c r="H988" s="24" t="s">
        <v>24</v>
      </c>
      <c r="I988" s="25">
        <v>11000</v>
      </c>
      <c r="J988" s="25">
        <v>0</v>
      </c>
      <c r="K988" s="25">
        <v>0</v>
      </c>
      <c r="L988" s="27">
        <f t="shared" ref="L988:L1018" si="34">I988+J988/20+K988/240</f>
        <v>11000</v>
      </c>
      <c r="M988" s="28"/>
      <c r="N988" s="28"/>
      <c r="O988" s="28"/>
    </row>
    <row r="989" spans="1:15" x14ac:dyDescent="0.35">
      <c r="A989">
        <v>43</v>
      </c>
      <c r="B989" s="21">
        <v>1924</v>
      </c>
      <c r="C989" s="28" t="s">
        <v>19</v>
      </c>
      <c r="D989" s="64" t="s">
        <v>155</v>
      </c>
      <c r="E989" s="45">
        <v>6</v>
      </c>
      <c r="F989" s="28">
        <v>1936</v>
      </c>
      <c r="G989" s="28">
        <v>1946</v>
      </c>
      <c r="H989" s="24" t="s">
        <v>24</v>
      </c>
      <c r="I989" s="25">
        <v>10800</v>
      </c>
      <c r="J989" s="25">
        <v>0</v>
      </c>
      <c r="K989" s="25">
        <v>0</v>
      </c>
      <c r="L989" s="27">
        <f t="shared" si="34"/>
        <v>10800</v>
      </c>
      <c r="M989" s="28"/>
      <c r="N989" s="28"/>
      <c r="O989" s="28"/>
    </row>
    <row r="990" spans="1:15" x14ac:dyDescent="0.35">
      <c r="A990">
        <v>57</v>
      </c>
      <c r="B990" s="21">
        <v>1925</v>
      </c>
      <c r="C990" s="28" t="s">
        <v>19</v>
      </c>
      <c r="D990" s="64" t="s">
        <v>155</v>
      </c>
      <c r="E990" s="45">
        <v>6</v>
      </c>
      <c r="F990" s="28">
        <v>1936</v>
      </c>
      <c r="G990" s="28">
        <v>1946</v>
      </c>
      <c r="H990" s="24" t="s">
        <v>24</v>
      </c>
      <c r="I990" s="25">
        <v>10600</v>
      </c>
      <c r="J990" s="25">
        <v>0</v>
      </c>
      <c r="K990" s="25">
        <v>0</v>
      </c>
      <c r="L990" s="27">
        <f t="shared" si="34"/>
        <v>10600</v>
      </c>
      <c r="M990" s="28"/>
      <c r="N990" s="28"/>
      <c r="O990" s="28"/>
    </row>
    <row r="991" spans="1:15" x14ac:dyDescent="0.35">
      <c r="A991">
        <v>72</v>
      </c>
      <c r="B991" s="21">
        <v>1926</v>
      </c>
      <c r="C991" s="28" t="s">
        <v>19</v>
      </c>
      <c r="D991" s="64" t="s">
        <v>155</v>
      </c>
      <c r="E991" s="45">
        <v>6</v>
      </c>
      <c r="F991" s="28">
        <v>1936</v>
      </c>
      <c r="G991" s="28">
        <v>1946</v>
      </c>
      <c r="H991" s="24" t="s">
        <v>24</v>
      </c>
      <c r="I991" s="25">
        <v>10800</v>
      </c>
      <c r="J991" s="25">
        <v>0</v>
      </c>
      <c r="K991" s="25">
        <v>0</v>
      </c>
      <c r="L991" s="27">
        <f t="shared" si="34"/>
        <v>10800</v>
      </c>
      <c r="M991" s="28"/>
      <c r="N991" s="28"/>
      <c r="O991" s="28"/>
    </row>
    <row r="992" spans="1:15" x14ac:dyDescent="0.35">
      <c r="A992">
        <v>87</v>
      </c>
      <c r="B992" s="21">
        <v>1927</v>
      </c>
      <c r="C992" s="28" t="s">
        <v>19</v>
      </c>
      <c r="D992" s="64" t="s">
        <v>155</v>
      </c>
      <c r="E992" s="45">
        <v>6</v>
      </c>
      <c r="F992" s="28">
        <v>1936</v>
      </c>
      <c r="G992" s="28">
        <v>1946</v>
      </c>
      <c r="H992" s="24" t="s">
        <v>24</v>
      </c>
      <c r="I992" s="25">
        <v>10600</v>
      </c>
      <c r="J992" s="25">
        <v>0</v>
      </c>
      <c r="K992" s="25">
        <v>0</v>
      </c>
      <c r="L992" s="27">
        <f t="shared" si="34"/>
        <v>10600</v>
      </c>
      <c r="M992" s="28"/>
      <c r="N992" s="28"/>
      <c r="O992" s="28"/>
    </row>
    <row r="993" spans="1:15" x14ac:dyDescent="0.35">
      <c r="A993">
        <v>104</v>
      </c>
      <c r="B993" s="21">
        <v>1928</v>
      </c>
      <c r="C993" s="28" t="s">
        <v>19</v>
      </c>
      <c r="D993" s="64" t="s">
        <v>155</v>
      </c>
      <c r="E993" s="45">
        <v>6</v>
      </c>
      <c r="F993" s="28">
        <v>1936</v>
      </c>
      <c r="G993" s="28">
        <v>1946</v>
      </c>
      <c r="H993" s="24" t="s">
        <v>24</v>
      </c>
      <c r="I993" s="25">
        <v>10700</v>
      </c>
      <c r="J993" s="25">
        <v>0</v>
      </c>
      <c r="K993" s="25">
        <v>0</v>
      </c>
      <c r="L993" s="27">
        <f t="shared" si="34"/>
        <v>10700</v>
      </c>
      <c r="M993" s="28"/>
      <c r="N993" s="28"/>
      <c r="O993" s="28"/>
    </row>
    <row r="994" spans="1:15" x14ac:dyDescent="0.35">
      <c r="A994">
        <v>147</v>
      </c>
      <c r="B994" s="21">
        <v>1929</v>
      </c>
      <c r="C994" s="28" t="s">
        <v>19</v>
      </c>
      <c r="D994" s="64" t="s">
        <v>155</v>
      </c>
      <c r="E994" s="45">
        <v>6</v>
      </c>
      <c r="F994" s="28">
        <v>1936</v>
      </c>
      <c r="G994" s="28">
        <v>1946</v>
      </c>
      <c r="H994" s="24" t="s">
        <v>24</v>
      </c>
      <c r="I994" s="25">
        <v>10450</v>
      </c>
      <c r="J994" s="25">
        <v>0</v>
      </c>
      <c r="K994" s="25">
        <v>0</v>
      </c>
      <c r="L994" s="27">
        <f t="shared" si="34"/>
        <v>10450</v>
      </c>
      <c r="M994" s="28"/>
      <c r="N994" s="28"/>
      <c r="O994" s="28"/>
    </row>
    <row r="995" spans="1:15" x14ac:dyDescent="0.35">
      <c r="A995">
        <v>187</v>
      </c>
      <c r="B995" s="21">
        <v>1930</v>
      </c>
      <c r="C995" s="28" t="s">
        <v>19</v>
      </c>
      <c r="D995" s="64" t="s">
        <v>155</v>
      </c>
      <c r="E995" s="45">
        <v>6</v>
      </c>
      <c r="F995" s="28">
        <v>1936</v>
      </c>
      <c r="G995" s="28">
        <v>1946</v>
      </c>
      <c r="H995" s="24" t="s">
        <v>24</v>
      </c>
      <c r="I995" s="25">
        <v>10600</v>
      </c>
      <c r="J995" s="25">
        <v>0</v>
      </c>
      <c r="K995" s="25">
        <v>0</v>
      </c>
      <c r="L995" s="27">
        <f t="shared" si="34"/>
        <v>10600</v>
      </c>
      <c r="M995" s="28"/>
      <c r="N995" s="28"/>
      <c r="O995" s="28"/>
    </row>
    <row r="996" spans="1:15" x14ac:dyDescent="0.35">
      <c r="A996">
        <v>219</v>
      </c>
      <c r="B996" s="21">
        <v>1931</v>
      </c>
      <c r="C996" s="28" t="s">
        <v>19</v>
      </c>
      <c r="D996" s="64" t="s">
        <v>155</v>
      </c>
      <c r="E996" s="45">
        <v>6</v>
      </c>
      <c r="F996" s="28">
        <v>1936</v>
      </c>
      <c r="G996" s="28">
        <v>1946</v>
      </c>
      <c r="H996" s="24" t="s">
        <v>24</v>
      </c>
      <c r="I996" s="25">
        <v>10400</v>
      </c>
      <c r="J996" s="25">
        <v>0</v>
      </c>
      <c r="K996" s="25">
        <v>0</v>
      </c>
      <c r="L996" s="27">
        <f t="shared" si="34"/>
        <v>10400</v>
      </c>
      <c r="M996" s="28"/>
      <c r="N996" s="28"/>
      <c r="O996" s="28"/>
    </row>
    <row r="997" spans="1:15" x14ac:dyDescent="0.35">
      <c r="A997">
        <v>245</v>
      </c>
      <c r="B997" s="21">
        <v>1932</v>
      </c>
      <c r="C997" s="28" t="s">
        <v>19</v>
      </c>
      <c r="D997" s="64" t="s">
        <v>155</v>
      </c>
      <c r="E997" s="45">
        <v>6</v>
      </c>
      <c r="F997" s="28">
        <v>1936</v>
      </c>
      <c r="G997" s="28">
        <v>1946</v>
      </c>
      <c r="H997" s="24" t="s">
        <v>24</v>
      </c>
      <c r="I997" s="25">
        <v>10600</v>
      </c>
      <c r="J997" s="25">
        <v>0</v>
      </c>
      <c r="K997" s="25">
        <v>0</v>
      </c>
      <c r="L997" s="27">
        <f t="shared" si="34"/>
        <v>10600</v>
      </c>
      <c r="M997" s="28"/>
      <c r="N997" s="28"/>
      <c r="O997" s="28"/>
    </row>
    <row r="998" spans="1:15" x14ac:dyDescent="0.35">
      <c r="A998">
        <v>268</v>
      </c>
      <c r="B998" s="21">
        <v>1933</v>
      </c>
      <c r="C998" s="28" t="s">
        <v>19</v>
      </c>
      <c r="D998" s="64" t="s">
        <v>155</v>
      </c>
      <c r="E998" s="45">
        <v>6</v>
      </c>
      <c r="F998" s="28">
        <v>1936</v>
      </c>
      <c r="G998" s="28">
        <v>1946</v>
      </c>
      <c r="H998" s="24" t="s">
        <v>24</v>
      </c>
      <c r="I998" s="25">
        <v>10700</v>
      </c>
      <c r="J998" s="25">
        <v>0</v>
      </c>
      <c r="K998" s="25">
        <v>0</v>
      </c>
      <c r="L998" s="27">
        <f t="shared" si="34"/>
        <v>10700</v>
      </c>
      <c r="M998" s="28"/>
      <c r="N998" s="28"/>
      <c r="O998" s="28"/>
    </row>
    <row r="999" spans="1:15" x14ac:dyDescent="0.35">
      <c r="A999">
        <v>274</v>
      </c>
      <c r="B999" s="21">
        <v>1934</v>
      </c>
      <c r="C999" s="21" t="s">
        <v>19</v>
      </c>
      <c r="D999" s="64" t="s">
        <v>155</v>
      </c>
      <c r="E999" s="45">
        <v>6</v>
      </c>
      <c r="F999" s="21">
        <v>1936</v>
      </c>
      <c r="G999" s="21">
        <v>1946</v>
      </c>
      <c r="H999" s="24" t="s">
        <v>24</v>
      </c>
      <c r="I999" s="25">
        <v>10700</v>
      </c>
      <c r="J999" s="25">
        <v>0</v>
      </c>
      <c r="K999" s="25">
        <v>0</v>
      </c>
      <c r="L999" s="27">
        <f t="shared" si="34"/>
        <v>10700</v>
      </c>
      <c r="M999" s="28"/>
      <c r="N999" s="28"/>
      <c r="O999" s="28"/>
    </row>
    <row r="1000" spans="1:15" x14ac:dyDescent="0.35">
      <c r="A1000">
        <v>303</v>
      </c>
      <c r="B1000" s="21">
        <v>1935</v>
      </c>
      <c r="C1000" s="21" t="s">
        <v>19</v>
      </c>
      <c r="D1000" s="64" t="s">
        <v>155</v>
      </c>
      <c r="E1000" s="45">
        <v>6</v>
      </c>
      <c r="F1000" s="21">
        <v>1936</v>
      </c>
      <c r="G1000" s="21">
        <v>1946</v>
      </c>
      <c r="H1000" s="24" t="s">
        <v>24</v>
      </c>
      <c r="I1000" s="25">
        <v>10500</v>
      </c>
      <c r="J1000" s="25">
        <v>0</v>
      </c>
      <c r="K1000" s="25">
        <v>0</v>
      </c>
      <c r="L1000" s="27">
        <f t="shared" si="34"/>
        <v>10500</v>
      </c>
      <c r="M1000" s="28"/>
      <c r="N1000" s="28"/>
      <c r="O1000" s="28"/>
    </row>
    <row r="1001" spans="1:15" ht="15" thickBot="1" x14ac:dyDescent="0.4">
      <c r="A1001" s="10">
        <v>332</v>
      </c>
      <c r="B1001" s="22">
        <v>1936</v>
      </c>
      <c r="C1001" s="22" t="s">
        <v>19</v>
      </c>
      <c r="D1001" s="77" t="s">
        <v>155</v>
      </c>
      <c r="E1001" s="18">
        <v>6</v>
      </c>
      <c r="F1001" s="22">
        <v>1936</v>
      </c>
      <c r="G1001" s="22">
        <v>1946</v>
      </c>
      <c r="H1001" s="26" t="s">
        <v>24</v>
      </c>
      <c r="I1001" s="11">
        <v>10250</v>
      </c>
      <c r="J1001" s="11">
        <v>0</v>
      </c>
      <c r="K1001" s="11">
        <v>0</v>
      </c>
      <c r="L1001" s="12">
        <f t="shared" si="34"/>
        <v>10250</v>
      </c>
      <c r="M1001" s="28"/>
      <c r="N1001" s="28"/>
      <c r="O1001" s="28"/>
    </row>
    <row r="1002" spans="1:15" x14ac:dyDescent="0.35">
      <c r="A1002">
        <v>33</v>
      </c>
      <c r="B1002" s="21">
        <v>1923</v>
      </c>
      <c r="C1002" s="28" t="s">
        <v>20</v>
      </c>
      <c r="D1002" s="65" t="s">
        <v>155</v>
      </c>
      <c r="E1002" s="45">
        <v>6</v>
      </c>
      <c r="F1002" s="28">
        <v>1936</v>
      </c>
      <c r="G1002" s="28">
        <v>1951</v>
      </c>
      <c r="H1002" s="24" t="s">
        <v>24</v>
      </c>
      <c r="I1002" s="25">
        <v>27000</v>
      </c>
      <c r="J1002" s="25">
        <v>0</v>
      </c>
      <c r="K1002" s="25">
        <v>0</v>
      </c>
      <c r="L1002" s="27">
        <f t="shared" si="34"/>
        <v>27000</v>
      </c>
      <c r="M1002" s="28"/>
      <c r="N1002" s="28"/>
      <c r="O1002" s="28"/>
    </row>
    <row r="1003" spans="1:15" x14ac:dyDescent="0.35">
      <c r="A1003">
        <v>44</v>
      </c>
      <c r="B1003" s="21">
        <v>1924</v>
      </c>
      <c r="C1003" s="28" t="s">
        <v>20</v>
      </c>
      <c r="D1003" s="65" t="s">
        <v>155</v>
      </c>
      <c r="E1003" s="45">
        <v>6</v>
      </c>
      <c r="F1003" s="28">
        <v>1936</v>
      </c>
      <c r="G1003" s="28">
        <v>1951</v>
      </c>
      <c r="H1003" s="24" t="s">
        <v>24</v>
      </c>
      <c r="I1003" s="25">
        <v>27000</v>
      </c>
      <c r="J1003" s="25">
        <v>0</v>
      </c>
      <c r="K1003" s="25">
        <v>0</v>
      </c>
      <c r="L1003" s="27">
        <f t="shared" si="34"/>
        <v>27000</v>
      </c>
      <c r="M1003" s="28"/>
      <c r="N1003" s="28"/>
      <c r="O1003" s="28"/>
    </row>
    <row r="1004" spans="1:15" x14ac:dyDescent="0.35">
      <c r="A1004">
        <v>58</v>
      </c>
      <c r="B1004" s="21">
        <v>1925</v>
      </c>
      <c r="C1004" s="28" t="s">
        <v>20</v>
      </c>
      <c r="D1004" s="65" t="s">
        <v>155</v>
      </c>
      <c r="E1004" s="45">
        <v>6</v>
      </c>
      <c r="F1004" s="28">
        <v>1936</v>
      </c>
      <c r="G1004" s="28">
        <v>1951</v>
      </c>
      <c r="H1004" s="24" t="s">
        <v>24</v>
      </c>
      <c r="I1004" s="25">
        <v>26500</v>
      </c>
      <c r="J1004" s="25">
        <v>0</v>
      </c>
      <c r="K1004" s="25">
        <v>0</v>
      </c>
      <c r="L1004" s="27">
        <f t="shared" si="34"/>
        <v>26500</v>
      </c>
      <c r="M1004" s="28"/>
      <c r="N1004" s="28"/>
      <c r="O1004" s="28"/>
    </row>
    <row r="1005" spans="1:15" x14ac:dyDescent="0.35">
      <c r="A1005">
        <v>73</v>
      </c>
      <c r="B1005" s="21">
        <v>1926</v>
      </c>
      <c r="C1005" s="28" t="s">
        <v>20</v>
      </c>
      <c r="D1005" s="65" t="s">
        <v>155</v>
      </c>
      <c r="E1005" s="45">
        <v>6</v>
      </c>
      <c r="F1005" s="28">
        <v>1936</v>
      </c>
      <c r="G1005" s="28">
        <v>1951</v>
      </c>
      <c r="H1005" s="24" t="s">
        <v>24</v>
      </c>
      <c r="I1005" s="25">
        <v>26500</v>
      </c>
      <c r="J1005" s="25">
        <v>0</v>
      </c>
      <c r="K1005" s="25">
        <v>0</v>
      </c>
      <c r="L1005" s="27">
        <f t="shared" si="34"/>
        <v>26500</v>
      </c>
      <c r="M1005" s="28"/>
      <c r="N1005" s="28"/>
      <c r="O1005" s="28"/>
    </row>
    <row r="1006" spans="1:15" x14ac:dyDescent="0.35">
      <c r="A1006">
        <v>88</v>
      </c>
      <c r="B1006" s="21">
        <v>1927</v>
      </c>
      <c r="C1006" s="28" t="s">
        <v>20</v>
      </c>
      <c r="D1006" s="65" t="s">
        <v>155</v>
      </c>
      <c r="E1006" s="45">
        <v>6</v>
      </c>
      <c r="F1006" s="28">
        <v>1936</v>
      </c>
      <c r="G1006" s="28">
        <v>1951</v>
      </c>
      <c r="H1006" s="24" t="s">
        <v>24</v>
      </c>
      <c r="I1006" s="25">
        <v>26500</v>
      </c>
      <c r="J1006" s="25">
        <v>0</v>
      </c>
      <c r="K1006" s="25">
        <v>0</v>
      </c>
      <c r="L1006" s="27">
        <f t="shared" si="34"/>
        <v>26500</v>
      </c>
      <c r="M1006" s="25"/>
      <c r="N1006" s="28"/>
      <c r="O1006" s="28"/>
    </row>
    <row r="1007" spans="1:15" x14ac:dyDescent="0.35">
      <c r="A1007">
        <v>105</v>
      </c>
      <c r="B1007" s="21">
        <v>1928</v>
      </c>
      <c r="C1007" s="28" t="s">
        <v>20</v>
      </c>
      <c r="D1007" s="65" t="s">
        <v>155</v>
      </c>
      <c r="E1007" s="45">
        <v>6</v>
      </c>
      <c r="F1007" s="28">
        <v>1936</v>
      </c>
      <c r="G1007" s="28">
        <v>1951</v>
      </c>
      <c r="H1007" s="24" t="s">
        <v>24</v>
      </c>
      <c r="I1007" s="25">
        <v>26500</v>
      </c>
      <c r="J1007" s="25">
        <v>0</v>
      </c>
      <c r="K1007" s="25">
        <v>0</v>
      </c>
      <c r="L1007" s="27">
        <f t="shared" si="34"/>
        <v>26500</v>
      </c>
      <c r="M1007" s="28"/>
      <c r="N1007" s="28"/>
      <c r="O1007" s="28"/>
    </row>
    <row r="1008" spans="1:15" x14ac:dyDescent="0.35">
      <c r="A1008">
        <v>156</v>
      </c>
      <c r="B1008" s="21">
        <v>1929</v>
      </c>
      <c r="C1008" s="28" t="s">
        <v>42</v>
      </c>
      <c r="D1008" s="65" t="s">
        <v>155</v>
      </c>
      <c r="E1008" s="45">
        <v>6</v>
      </c>
      <c r="F1008" s="28">
        <v>1936</v>
      </c>
      <c r="G1008" s="28">
        <v>1951</v>
      </c>
      <c r="H1008" s="24" t="s">
        <v>24</v>
      </c>
      <c r="I1008" s="25">
        <v>26000</v>
      </c>
      <c r="J1008" s="25">
        <v>0</v>
      </c>
      <c r="K1008" s="25">
        <v>0</v>
      </c>
      <c r="L1008" s="27">
        <f t="shared" si="34"/>
        <v>26000</v>
      </c>
      <c r="M1008" s="28"/>
      <c r="N1008" s="28"/>
      <c r="O1008" s="28"/>
    </row>
    <row r="1009" spans="1:15" x14ac:dyDescent="0.35">
      <c r="A1009">
        <v>196</v>
      </c>
      <c r="B1009" s="21">
        <v>1930</v>
      </c>
      <c r="C1009" s="28" t="s">
        <v>42</v>
      </c>
      <c r="D1009" s="65" t="s">
        <v>155</v>
      </c>
      <c r="E1009" s="45">
        <v>6</v>
      </c>
      <c r="F1009" s="28">
        <v>1936</v>
      </c>
      <c r="G1009" s="28">
        <v>1951</v>
      </c>
      <c r="H1009" s="24" t="s">
        <v>24</v>
      </c>
      <c r="I1009" s="25">
        <v>26250</v>
      </c>
      <c r="J1009" s="25">
        <v>0</v>
      </c>
      <c r="K1009" s="25">
        <v>0</v>
      </c>
      <c r="L1009" s="27">
        <f t="shared" si="34"/>
        <v>26250</v>
      </c>
      <c r="M1009" s="28"/>
      <c r="N1009" s="28"/>
      <c r="O1009" s="28"/>
    </row>
    <row r="1010" spans="1:15" x14ac:dyDescent="0.35">
      <c r="A1010">
        <v>225</v>
      </c>
      <c r="B1010" s="21">
        <v>1931</v>
      </c>
      <c r="C1010" s="28" t="s">
        <v>42</v>
      </c>
      <c r="D1010" s="65" t="s">
        <v>155</v>
      </c>
      <c r="E1010" s="45">
        <v>6</v>
      </c>
      <c r="F1010" s="28">
        <v>1936</v>
      </c>
      <c r="G1010" s="28">
        <v>1951</v>
      </c>
      <c r="H1010" s="24" t="s">
        <v>24</v>
      </c>
      <c r="I1010" s="25">
        <v>26250</v>
      </c>
      <c r="J1010" s="25">
        <v>0</v>
      </c>
      <c r="K1010" s="25">
        <v>0</v>
      </c>
      <c r="L1010" s="27">
        <f t="shared" si="34"/>
        <v>26250</v>
      </c>
      <c r="M1010" s="28"/>
      <c r="N1010" s="28"/>
      <c r="O1010" s="28"/>
    </row>
    <row r="1011" spans="1:15" x14ac:dyDescent="0.35">
      <c r="A1011">
        <v>249</v>
      </c>
      <c r="B1011" s="21">
        <v>1932</v>
      </c>
      <c r="C1011" s="28" t="s">
        <v>42</v>
      </c>
      <c r="D1011" s="65" t="s">
        <v>155</v>
      </c>
      <c r="E1011" s="45">
        <v>6</v>
      </c>
      <c r="F1011" s="28">
        <v>1936</v>
      </c>
      <c r="G1011" s="28">
        <v>1951</v>
      </c>
      <c r="H1011" s="24" t="s">
        <v>24</v>
      </c>
      <c r="I1011" s="25">
        <v>26500</v>
      </c>
      <c r="J1011" s="25">
        <v>0</v>
      </c>
      <c r="K1011" s="25">
        <v>0</v>
      </c>
      <c r="L1011" s="27">
        <f t="shared" si="34"/>
        <v>26500</v>
      </c>
      <c r="M1011" s="28"/>
      <c r="N1011" s="28"/>
      <c r="O1011" s="28"/>
    </row>
    <row r="1012" spans="1:15" x14ac:dyDescent="0.35">
      <c r="A1012">
        <v>272</v>
      </c>
      <c r="B1012" s="21">
        <v>1933</v>
      </c>
      <c r="C1012" s="28" t="s">
        <v>42</v>
      </c>
      <c r="D1012" s="65" t="s">
        <v>155</v>
      </c>
      <c r="E1012" s="45">
        <v>6</v>
      </c>
      <c r="F1012" s="28">
        <v>1936</v>
      </c>
      <c r="G1012" s="28">
        <v>1951</v>
      </c>
      <c r="H1012" s="24" t="s">
        <v>24</v>
      </c>
      <c r="I1012" s="25">
        <v>26750</v>
      </c>
      <c r="J1012" s="25">
        <v>0</v>
      </c>
      <c r="K1012" s="25">
        <v>0</v>
      </c>
      <c r="L1012" s="27">
        <f t="shared" si="34"/>
        <v>26750</v>
      </c>
      <c r="M1012" s="28"/>
      <c r="N1012" s="28"/>
      <c r="O1012" s="28"/>
    </row>
    <row r="1013" spans="1:15" x14ac:dyDescent="0.35">
      <c r="A1013">
        <v>275</v>
      </c>
      <c r="B1013" s="21">
        <v>1934</v>
      </c>
      <c r="C1013" s="21" t="s">
        <v>42</v>
      </c>
      <c r="D1013" s="65" t="s">
        <v>155</v>
      </c>
      <c r="E1013" s="45">
        <v>6</v>
      </c>
      <c r="F1013" s="21">
        <v>1936</v>
      </c>
      <c r="G1013" s="21">
        <v>1951</v>
      </c>
      <c r="H1013" s="24" t="s">
        <v>24</v>
      </c>
      <c r="I1013" s="25">
        <v>27000</v>
      </c>
      <c r="J1013" s="25">
        <v>0</v>
      </c>
      <c r="K1013" s="25">
        <v>0</v>
      </c>
      <c r="L1013" s="27">
        <f t="shared" si="34"/>
        <v>27000</v>
      </c>
      <c r="M1013" s="28"/>
      <c r="N1013" s="28"/>
      <c r="O1013" s="28"/>
    </row>
    <row r="1014" spans="1:15" x14ac:dyDescent="0.35">
      <c r="A1014">
        <v>304</v>
      </c>
      <c r="B1014" s="21">
        <v>1935</v>
      </c>
      <c r="C1014" s="21" t="s">
        <v>42</v>
      </c>
      <c r="D1014" s="65" t="s">
        <v>155</v>
      </c>
      <c r="E1014" s="45">
        <v>6</v>
      </c>
      <c r="F1014" s="21">
        <v>1936</v>
      </c>
      <c r="G1014" s="21">
        <v>1951</v>
      </c>
      <c r="H1014" s="24" t="s">
        <v>24</v>
      </c>
      <c r="I1014" s="25">
        <v>26500</v>
      </c>
      <c r="J1014" s="25">
        <v>0</v>
      </c>
      <c r="K1014" s="25">
        <v>0</v>
      </c>
      <c r="L1014" s="27">
        <f t="shared" si="34"/>
        <v>26500</v>
      </c>
      <c r="M1014" s="28"/>
      <c r="N1014" s="28"/>
      <c r="O1014" s="28"/>
    </row>
    <row r="1015" spans="1:15" ht="15" thickBot="1" x14ac:dyDescent="0.4">
      <c r="A1015" s="10">
        <v>333</v>
      </c>
      <c r="B1015" s="22">
        <v>1936</v>
      </c>
      <c r="C1015" s="22" t="s">
        <v>42</v>
      </c>
      <c r="D1015" s="75" t="s">
        <v>155</v>
      </c>
      <c r="E1015" s="18">
        <v>6</v>
      </c>
      <c r="F1015" s="22">
        <v>1936</v>
      </c>
      <c r="G1015" s="22">
        <v>1951</v>
      </c>
      <c r="H1015" s="26" t="s">
        <v>24</v>
      </c>
      <c r="I1015" s="11">
        <v>25500</v>
      </c>
      <c r="J1015" s="11">
        <v>0</v>
      </c>
      <c r="K1015" s="11">
        <v>0</v>
      </c>
      <c r="L1015" s="12">
        <f t="shared" si="34"/>
        <v>25500</v>
      </c>
      <c r="M1015" s="28"/>
      <c r="N1015" s="28"/>
      <c r="O1015" s="28"/>
    </row>
    <row r="1016" spans="1:15" x14ac:dyDescent="0.35">
      <c r="A1016">
        <v>905</v>
      </c>
      <c r="B1016" s="21">
        <v>1959</v>
      </c>
      <c r="C1016" s="21" t="s">
        <v>28</v>
      </c>
      <c r="D1016" s="21" t="s">
        <v>169</v>
      </c>
      <c r="E1016" s="38">
        <v>6.25</v>
      </c>
      <c r="F1016" s="21">
        <v>1969</v>
      </c>
      <c r="G1016" s="21">
        <v>1971</v>
      </c>
      <c r="H1016" s="24" t="s">
        <v>24</v>
      </c>
      <c r="I1016" s="47">
        <v>1503750</v>
      </c>
      <c r="J1016" s="25">
        <v>0</v>
      </c>
      <c r="K1016" s="25">
        <v>0</v>
      </c>
      <c r="L1016" s="27">
        <f t="shared" si="34"/>
        <v>1503750</v>
      </c>
      <c r="M1016" s="28"/>
      <c r="N1016" s="28"/>
      <c r="O1016" s="28"/>
    </row>
    <row r="1017" spans="1:15" x14ac:dyDescent="0.35">
      <c r="A1017">
        <v>928</v>
      </c>
      <c r="B1017" s="21">
        <v>1960</v>
      </c>
      <c r="C1017" s="21" t="s">
        <v>28</v>
      </c>
      <c r="D1017" s="21" t="s">
        <v>169</v>
      </c>
      <c r="E1017" s="38">
        <v>6.25</v>
      </c>
      <c r="F1017" s="21">
        <v>1969</v>
      </c>
      <c r="G1017" s="21">
        <v>1971</v>
      </c>
      <c r="H1017" s="24" t="s">
        <v>24</v>
      </c>
      <c r="I1017" s="47">
        <v>1393125</v>
      </c>
      <c r="J1017" s="25">
        <v>0</v>
      </c>
      <c r="K1017" s="25">
        <v>0</v>
      </c>
      <c r="L1017" s="27">
        <f t="shared" si="34"/>
        <v>1393125</v>
      </c>
      <c r="M1017" s="28"/>
      <c r="N1017" s="28"/>
      <c r="O1017" s="28"/>
    </row>
    <row r="1018" spans="1:15" x14ac:dyDescent="0.35">
      <c r="A1018">
        <v>955</v>
      </c>
      <c r="B1018" s="21">
        <v>1961</v>
      </c>
      <c r="C1018" s="21" t="s">
        <v>28</v>
      </c>
      <c r="D1018" s="21" t="s">
        <v>169</v>
      </c>
      <c r="E1018" s="38">
        <v>6.25</v>
      </c>
      <c r="F1018" s="21">
        <v>1969</v>
      </c>
      <c r="G1018" s="21">
        <v>1971</v>
      </c>
      <c r="H1018" s="24" t="s">
        <v>24</v>
      </c>
      <c r="I1018" s="47">
        <v>1276875</v>
      </c>
      <c r="J1018" s="25">
        <v>0</v>
      </c>
      <c r="K1018" s="25">
        <v>0</v>
      </c>
      <c r="L1018" s="27">
        <f t="shared" si="34"/>
        <v>1276875</v>
      </c>
      <c r="M1018" s="28"/>
      <c r="N1018" s="28"/>
      <c r="O1018" s="28"/>
    </row>
    <row r="1019" spans="1:15" x14ac:dyDescent="0.35">
      <c r="A1019">
        <v>979</v>
      </c>
      <c r="B1019" s="21">
        <v>1962</v>
      </c>
      <c r="C1019" s="21" t="s">
        <v>28</v>
      </c>
      <c r="D1019" s="21" t="s">
        <v>169</v>
      </c>
      <c r="E1019" s="38">
        <v>6.25</v>
      </c>
      <c r="F1019" s="21">
        <v>1969</v>
      </c>
      <c r="G1019" s="21">
        <v>1971</v>
      </c>
      <c r="H1019" s="24" t="s">
        <v>24</v>
      </c>
      <c r="I1019" s="47">
        <v>1091250</v>
      </c>
      <c r="J1019" s="25">
        <v>0</v>
      </c>
      <c r="K1019" s="25">
        <v>0</v>
      </c>
      <c r="L1019" s="27">
        <f>I1019+J1019/20+K1019/2000</f>
        <v>1091250</v>
      </c>
      <c r="M1019" s="28"/>
      <c r="N1019" s="28"/>
      <c r="O1019" s="28"/>
    </row>
    <row r="1020" spans="1:15" x14ac:dyDescent="0.35">
      <c r="A1020">
        <v>1007</v>
      </c>
      <c r="B1020" s="21">
        <v>1963</v>
      </c>
      <c r="C1020" s="21" t="s">
        <v>28</v>
      </c>
      <c r="D1020" s="21" t="s">
        <v>169</v>
      </c>
      <c r="E1020" s="38">
        <v>6.25</v>
      </c>
      <c r="F1020" s="21">
        <v>1969</v>
      </c>
      <c r="G1020" s="21">
        <v>1971</v>
      </c>
      <c r="H1020" s="24" t="s">
        <v>24</v>
      </c>
      <c r="I1020" s="47">
        <v>1132500</v>
      </c>
      <c r="J1020" s="25">
        <v>0</v>
      </c>
      <c r="K1020" s="25">
        <v>0</v>
      </c>
      <c r="L1020" s="27">
        <f>I1020+J1020/20+K1020/2000</f>
        <v>1132500</v>
      </c>
      <c r="M1020" s="28"/>
      <c r="N1020" s="28"/>
      <c r="O1020" s="28"/>
    </row>
    <row r="1021" spans="1:15" x14ac:dyDescent="0.35">
      <c r="A1021">
        <v>1020</v>
      </c>
      <c r="B1021" s="21">
        <v>1964</v>
      </c>
      <c r="C1021" s="21" t="s">
        <v>28</v>
      </c>
      <c r="D1021" s="21" t="s">
        <v>169</v>
      </c>
      <c r="E1021" s="38">
        <v>6.25</v>
      </c>
      <c r="F1021" s="21">
        <v>1969</v>
      </c>
      <c r="G1021" s="21">
        <v>1971</v>
      </c>
      <c r="H1021" s="24" t="s">
        <v>24</v>
      </c>
      <c r="I1021" s="47">
        <v>1295625</v>
      </c>
      <c r="J1021" s="25">
        <v>0</v>
      </c>
      <c r="K1021" s="25">
        <v>0</v>
      </c>
      <c r="L1021" s="27">
        <f>I1021+J1021/20+K1021/2000</f>
        <v>1295625</v>
      </c>
      <c r="M1021" s="28"/>
      <c r="N1021" s="28"/>
      <c r="O1021" s="28"/>
    </row>
    <row r="1022" spans="1:15" x14ac:dyDescent="0.35">
      <c r="A1022">
        <v>1033</v>
      </c>
      <c r="B1022" s="21">
        <v>1965</v>
      </c>
      <c r="C1022" s="21" t="s">
        <v>28</v>
      </c>
      <c r="D1022" s="21" t="s">
        <v>169</v>
      </c>
      <c r="E1022" s="38">
        <v>6.25</v>
      </c>
      <c r="F1022" s="21">
        <v>1969</v>
      </c>
      <c r="G1022" s="21">
        <v>1971</v>
      </c>
      <c r="H1022" s="24" t="s">
        <v>24</v>
      </c>
      <c r="I1022" s="47">
        <v>1411875</v>
      </c>
      <c r="J1022" s="25">
        <v>0</v>
      </c>
      <c r="K1022" s="25">
        <v>0</v>
      </c>
      <c r="L1022" s="27">
        <f>I1022+J1022/20+K1022/2000</f>
        <v>1411875</v>
      </c>
      <c r="M1022" s="28"/>
      <c r="N1022" s="28"/>
      <c r="O1022" s="28"/>
    </row>
    <row r="1023" spans="1:15" ht="15" thickBot="1" x14ac:dyDescent="0.4">
      <c r="A1023" s="10">
        <v>1042</v>
      </c>
      <c r="B1023" s="22">
        <v>1966</v>
      </c>
      <c r="C1023" s="22" t="s">
        <v>28</v>
      </c>
      <c r="D1023" s="22" t="s">
        <v>169</v>
      </c>
      <c r="E1023" s="40">
        <v>6.25</v>
      </c>
      <c r="F1023" s="22">
        <v>1969</v>
      </c>
      <c r="G1023" s="22">
        <v>1971</v>
      </c>
      <c r="H1023" s="26" t="s">
        <v>24</v>
      </c>
      <c r="I1023" s="41">
        <v>1440000</v>
      </c>
      <c r="J1023" s="11">
        <v>0</v>
      </c>
      <c r="K1023" s="11">
        <v>0</v>
      </c>
      <c r="L1023" s="12">
        <f>I1023+J1023/20+K1023/2000</f>
        <v>1440000</v>
      </c>
      <c r="M1023" s="28"/>
      <c r="N1023" s="28"/>
      <c r="O1023" s="28"/>
    </row>
    <row r="1024" spans="1:15" x14ac:dyDescent="0.35">
      <c r="A1024">
        <v>904</v>
      </c>
      <c r="B1024" s="21">
        <v>1959</v>
      </c>
      <c r="C1024" s="21" t="s">
        <v>74</v>
      </c>
      <c r="D1024" s="65" t="s">
        <v>169</v>
      </c>
      <c r="E1024" s="38">
        <v>6.25</v>
      </c>
      <c r="F1024" s="21">
        <v>1966</v>
      </c>
      <c r="G1024" s="21">
        <v>1967</v>
      </c>
      <c r="H1024" s="24" t="s">
        <v>24</v>
      </c>
      <c r="I1024" s="47">
        <v>253750</v>
      </c>
      <c r="J1024" s="25">
        <v>0</v>
      </c>
      <c r="K1024" s="25">
        <v>0</v>
      </c>
      <c r="L1024" s="27">
        <f>I1024+J1024/20+K1024/240</f>
        <v>253750</v>
      </c>
      <c r="M1024" s="28"/>
      <c r="N1024" s="28"/>
      <c r="O1024" s="28"/>
    </row>
    <row r="1025" spans="1:15" x14ac:dyDescent="0.35">
      <c r="A1025">
        <v>932</v>
      </c>
      <c r="B1025" s="21">
        <v>1960</v>
      </c>
      <c r="C1025" s="21" t="s">
        <v>74</v>
      </c>
      <c r="D1025" s="65" t="s">
        <v>169</v>
      </c>
      <c r="E1025" s="38">
        <v>6.25</v>
      </c>
      <c r="F1025" s="21">
        <v>1966</v>
      </c>
      <c r="G1025" s="21">
        <v>1967</v>
      </c>
      <c r="H1025" s="24" t="s">
        <v>24</v>
      </c>
      <c r="I1025" s="47">
        <v>245625</v>
      </c>
      <c r="J1025" s="25">
        <v>0</v>
      </c>
      <c r="K1025" s="25">
        <v>0</v>
      </c>
      <c r="L1025" s="27">
        <f>I1025+J1025/20+K1025/240</f>
        <v>245625</v>
      </c>
      <c r="M1025" s="28"/>
      <c r="N1025" s="28"/>
      <c r="O1025" s="28"/>
    </row>
    <row r="1026" spans="1:15" x14ac:dyDescent="0.35">
      <c r="A1026">
        <v>959</v>
      </c>
      <c r="B1026" s="21">
        <v>1961</v>
      </c>
      <c r="C1026" s="21" t="s">
        <v>74</v>
      </c>
      <c r="D1026" s="65" t="s">
        <v>169</v>
      </c>
      <c r="E1026" s="38">
        <v>6.25</v>
      </c>
      <c r="F1026" s="21">
        <v>1966</v>
      </c>
      <c r="G1026" s="21">
        <v>1967</v>
      </c>
      <c r="H1026" s="24" t="s">
        <v>24</v>
      </c>
      <c r="I1026" s="47">
        <v>242187</v>
      </c>
      <c r="J1026" s="25">
        <v>10</v>
      </c>
      <c r="K1026" s="25">
        <v>0</v>
      </c>
      <c r="L1026" s="27">
        <f>I1026+J1026/20+K1026/240</f>
        <v>242187.5</v>
      </c>
      <c r="M1026" s="28"/>
      <c r="N1026" s="28"/>
      <c r="O1026" s="28"/>
    </row>
    <row r="1027" spans="1:15" x14ac:dyDescent="0.35">
      <c r="A1027">
        <v>983</v>
      </c>
      <c r="B1027" s="21">
        <v>1962</v>
      </c>
      <c r="C1027" s="21" t="s">
        <v>74</v>
      </c>
      <c r="D1027" s="65" t="s">
        <v>169</v>
      </c>
      <c r="E1027" s="38">
        <v>6.25</v>
      </c>
      <c r="F1027" s="21">
        <v>1966</v>
      </c>
      <c r="G1027" s="21">
        <v>1967</v>
      </c>
      <c r="H1027" s="24" t="s">
        <v>24</v>
      </c>
      <c r="I1027" s="47">
        <v>234270</v>
      </c>
      <c r="J1027" s="25">
        <v>0</v>
      </c>
      <c r="K1027" s="25">
        <v>0</v>
      </c>
      <c r="L1027" s="27">
        <f>I1027+J1027/20+K1027/2000</f>
        <v>234270</v>
      </c>
      <c r="M1027" s="28"/>
      <c r="N1027" s="28"/>
      <c r="O1027" s="28"/>
    </row>
    <row r="1028" spans="1:15" x14ac:dyDescent="0.35">
      <c r="A1028">
        <v>1004</v>
      </c>
      <c r="B1028" s="21">
        <v>1963</v>
      </c>
      <c r="C1028" s="21" t="s">
        <v>74</v>
      </c>
      <c r="D1028" s="65" t="s">
        <v>169</v>
      </c>
      <c r="E1028" s="38">
        <v>6.25</v>
      </c>
      <c r="F1028" s="21">
        <v>1966</v>
      </c>
      <c r="G1028" s="21">
        <v>1967</v>
      </c>
      <c r="H1028" s="24" t="s">
        <v>24</v>
      </c>
      <c r="I1028" s="47">
        <v>216663</v>
      </c>
      <c r="J1028" s="25">
        <v>10</v>
      </c>
      <c r="K1028" s="25">
        <v>0</v>
      </c>
      <c r="L1028" s="27">
        <f>I1028+J1028/20+K1028/2000</f>
        <v>216663.5</v>
      </c>
      <c r="M1028" s="28"/>
      <c r="N1028" s="28"/>
      <c r="O1028" s="28"/>
    </row>
    <row r="1029" spans="1:15" x14ac:dyDescent="0.35">
      <c r="A1029">
        <v>1017</v>
      </c>
      <c r="B1029" s="21">
        <v>1964</v>
      </c>
      <c r="C1029" s="21" t="s">
        <v>74</v>
      </c>
      <c r="D1029" s="65" t="s">
        <v>169</v>
      </c>
      <c r="E1029" s="38">
        <v>6.25</v>
      </c>
      <c r="F1029" s="21">
        <v>1966</v>
      </c>
      <c r="G1029" s="21">
        <v>1967</v>
      </c>
      <c r="H1029" s="24" t="s">
        <v>24</v>
      </c>
      <c r="I1029" s="47">
        <v>218006</v>
      </c>
      <c r="J1029" s="25">
        <v>15</v>
      </c>
      <c r="K1029" s="25">
        <v>50</v>
      </c>
      <c r="L1029" s="27">
        <f>I1029+J1029/20+K1029/2000</f>
        <v>218006.77499999999</v>
      </c>
      <c r="M1029" s="28"/>
      <c r="N1029" s="28"/>
      <c r="O1029" s="28"/>
    </row>
    <row r="1030" spans="1:15" ht="15" thickBot="1" x14ac:dyDescent="0.4">
      <c r="A1030" s="10">
        <v>1030</v>
      </c>
      <c r="B1030" s="22">
        <v>1965</v>
      </c>
      <c r="C1030" s="22" t="s">
        <v>74</v>
      </c>
      <c r="D1030" s="75" t="s">
        <v>169</v>
      </c>
      <c r="E1030" s="40">
        <v>6.25</v>
      </c>
      <c r="F1030" s="22">
        <v>1966</v>
      </c>
      <c r="G1030" s="22">
        <v>1967</v>
      </c>
      <c r="H1030" s="26" t="s">
        <v>24</v>
      </c>
      <c r="I1030" s="41">
        <v>168720</v>
      </c>
      <c r="J1030" s="11">
        <v>0</v>
      </c>
      <c r="K1030" s="11">
        <v>0</v>
      </c>
      <c r="L1030" s="12">
        <f>I1030+J1030/20+K1030/2000</f>
        <v>168720</v>
      </c>
      <c r="M1030" s="28"/>
      <c r="N1030" s="28"/>
      <c r="O1030" s="28"/>
    </row>
    <row r="1031" spans="1:15" x14ac:dyDescent="0.35">
      <c r="A1031">
        <v>933</v>
      </c>
      <c r="B1031" s="21">
        <v>1960</v>
      </c>
      <c r="C1031" s="21" t="s">
        <v>74</v>
      </c>
      <c r="D1031" s="65" t="s">
        <v>169</v>
      </c>
      <c r="E1031" s="38">
        <v>6.5</v>
      </c>
      <c r="F1031" s="21">
        <v>1967</v>
      </c>
      <c r="G1031" s="21">
        <v>1968</v>
      </c>
      <c r="H1031" s="24" t="s">
        <v>24</v>
      </c>
      <c r="I1031" s="47">
        <v>988819</v>
      </c>
      <c r="J1031" s="25">
        <v>10</v>
      </c>
      <c r="K1031" s="25">
        <v>0</v>
      </c>
      <c r="L1031" s="27">
        <f>I1031+J1031/20+K1031/240</f>
        <v>988819.5</v>
      </c>
      <c r="M1031" s="28"/>
      <c r="N1031" s="28"/>
      <c r="O1031" s="28"/>
    </row>
    <row r="1032" spans="1:15" x14ac:dyDescent="0.35">
      <c r="A1032">
        <v>960</v>
      </c>
      <c r="B1032" s="21">
        <v>1961</v>
      </c>
      <c r="C1032" s="21" t="s">
        <v>74</v>
      </c>
      <c r="D1032" s="65" t="s">
        <v>169</v>
      </c>
      <c r="E1032" s="38">
        <v>6.5</v>
      </c>
      <c r="F1032" s="21">
        <v>1967</v>
      </c>
      <c r="G1032" s="21">
        <v>1968</v>
      </c>
      <c r="H1032" s="24" t="s">
        <v>24</v>
      </c>
      <c r="I1032" s="47">
        <v>972831</v>
      </c>
      <c r="J1032" s="25">
        <v>2</v>
      </c>
      <c r="K1032" s="25">
        <v>6</v>
      </c>
      <c r="L1032" s="27">
        <f>I1032+J1032/20+K1032/240</f>
        <v>972831.125</v>
      </c>
      <c r="M1032" s="28"/>
      <c r="N1032" s="28"/>
      <c r="O1032" s="28"/>
    </row>
    <row r="1033" spans="1:15" x14ac:dyDescent="0.35">
      <c r="A1033">
        <v>984</v>
      </c>
      <c r="B1033" s="21">
        <v>1962</v>
      </c>
      <c r="C1033" s="21" t="s">
        <v>74</v>
      </c>
      <c r="D1033" s="65" t="s">
        <v>169</v>
      </c>
      <c r="E1033" s="38">
        <v>6.5</v>
      </c>
      <c r="F1033" s="21">
        <v>1967</v>
      </c>
      <c r="G1033" s="21">
        <v>1968</v>
      </c>
      <c r="H1033" s="24" t="s">
        <v>24</v>
      </c>
      <c r="I1033" s="47">
        <v>932208</v>
      </c>
      <c r="J1033" s="25">
        <v>0</v>
      </c>
      <c r="K1033" s="25">
        <v>0</v>
      </c>
      <c r="L1033" s="27">
        <f>I1033+J1033/20+K1033/2000</f>
        <v>932208</v>
      </c>
      <c r="M1033" s="28"/>
      <c r="N1033" s="28"/>
      <c r="O1033" s="28"/>
    </row>
    <row r="1034" spans="1:15" x14ac:dyDescent="0.35">
      <c r="A1034">
        <v>1005</v>
      </c>
      <c r="B1034" s="21">
        <v>1963</v>
      </c>
      <c r="C1034" s="21" t="s">
        <v>74</v>
      </c>
      <c r="D1034" s="65" t="s">
        <v>169</v>
      </c>
      <c r="E1034" s="38">
        <v>6.5</v>
      </c>
      <c r="F1034" s="21">
        <v>1967</v>
      </c>
      <c r="G1034" s="21">
        <v>1968</v>
      </c>
      <c r="H1034" s="24" t="s">
        <v>24</v>
      </c>
      <c r="I1034" s="47">
        <v>904443</v>
      </c>
      <c r="J1034" s="25">
        <v>7</v>
      </c>
      <c r="K1034" s="25">
        <v>50</v>
      </c>
      <c r="L1034" s="27">
        <f>I1034+J1034/20+K1034/2000</f>
        <v>904443.375</v>
      </c>
      <c r="M1034" s="28"/>
      <c r="N1034" s="28"/>
      <c r="O1034" s="28"/>
    </row>
    <row r="1035" spans="1:15" x14ac:dyDescent="0.35">
      <c r="A1035">
        <v>1018</v>
      </c>
      <c r="B1035" s="21">
        <v>1964</v>
      </c>
      <c r="C1035" s="21" t="s">
        <v>74</v>
      </c>
      <c r="D1035" s="65" t="s">
        <v>169</v>
      </c>
      <c r="E1035" s="38">
        <v>6.5</v>
      </c>
      <c r="F1035" s="21">
        <v>1967</v>
      </c>
      <c r="G1035" s="21">
        <v>1968</v>
      </c>
      <c r="H1035" s="24" t="s">
        <v>24</v>
      </c>
      <c r="I1035" s="47">
        <v>896250</v>
      </c>
      <c r="J1035" s="25">
        <v>0</v>
      </c>
      <c r="K1035" s="25">
        <v>0</v>
      </c>
      <c r="L1035" s="27">
        <f>I1035+J1035/20+K1035/2000</f>
        <v>896250</v>
      </c>
      <c r="M1035" s="28"/>
      <c r="N1035" s="28"/>
      <c r="O1035" s="28"/>
    </row>
    <row r="1036" spans="1:15" ht="15" thickBot="1" x14ac:dyDescent="0.4">
      <c r="A1036" s="10">
        <v>1031</v>
      </c>
      <c r="B1036" s="22">
        <v>1965</v>
      </c>
      <c r="C1036" s="22" t="s">
        <v>74</v>
      </c>
      <c r="D1036" s="75" t="s">
        <v>169</v>
      </c>
      <c r="E1036" s="40">
        <v>6.5</v>
      </c>
      <c r="F1036" s="22">
        <v>1967</v>
      </c>
      <c r="G1036" s="22">
        <v>1968</v>
      </c>
      <c r="H1036" s="26" t="s">
        <v>24</v>
      </c>
      <c r="I1036" s="41">
        <v>803253</v>
      </c>
      <c r="J1036" s="11">
        <v>15</v>
      </c>
      <c r="K1036" s="11">
        <v>0</v>
      </c>
      <c r="L1036" s="12">
        <f>I1036+J1036/20+K1036/2000</f>
        <v>803253.75</v>
      </c>
      <c r="M1036" s="28"/>
      <c r="N1036" s="28"/>
      <c r="O1036" s="28"/>
    </row>
    <row r="1037" spans="1:15" x14ac:dyDescent="0.35">
      <c r="A1037">
        <v>935</v>
      </c>
      <c r="B1037" s="21">
        <v>1960</v>
      </c>
      <c r="C1037" s="21" t="s">
        <v>75</v>
      </c>
      <c r="D1037" s="65" t="s">
        <v>169</v>
      </c>
      <c r="E1037" s="38">
        <v>6.5</v>
      </c>
      <c r="F1037" s="21">
        <v>1970</v>
      </c>
      <c r="G1037" s="21">
        <v>1972</v>
      </c>
      <c r="H1037" s="24" t="s">
        <v>24</v>
      </c>
      <c r="I1037" s="47">
        <v>295940</v>
      </c>
      <c r="J1037" s="25">
        <v>0</v>
      </c>
      <c r="K1037" s="25">
        <v>0</v>
      </c>
      <c r="L1037" s="27">
        <f>I1037+J1037/20+K1037/240</f>
        <v>295940</v>
      </c>
      <c r="M1037" s="28"/>
      <c r="N1037" s="28"/>
      <c r="O1037" s="28"/>
    </row>
    <row r="1038" spans="1:15" x14ac:dyDescent="0.35">
      <c r="A1038">
        <v>962</v>
      </c>
      <c r="B1038" s="21">
        <v>1961</v>
      </c>
      <c r="C1038" s="21" t="s">
        <v>75</v>
      </c>
      <c r="D1038" s="65" t="s">
        <v>169</v>
      </c>
      <c r="E1038" s="38">
        <v>6.5</v>
      </c>
      <c r="F1038" s="21">
        <v>1970</v>
      </c>
      <c r="G1038" s="21">
        <v>1972</v>
      </c>
      <c r="H1038" s="24" t="s">
        <v>24</v>
      </c>
      <c r="I1038" s="47">
        <v>257467</v>
      </c>
      <c r="J1038" s="25">
        <v>16</v>
      </c>
      <c r="K1038" s="25">
        <v>0</v>
      </c>
      <c r="L1038" s="27">
        <f>I1038+J1038/20+K1038/240</f>
        <v>257467.8</v>
      </c>
      <c r="M1038" s="28"/>
      <c r="N1038" s="28"/>
      <c r="O1038" s="28"/>
    </row>
    <row r="1039" spans="1:15" x14ac:dyDescent="0.35">
      <c r="A1039">
        <v>986</v>
      </c>
      <c r="B1039" s="21">
        <v>1962</v>
      </c>
      <c r="C1039" s="21" t="s">
        <v>75</v>
      </c>
      <c r="D1039" s="65" t="s">
        <v>169</v>
      </c>
      <c r="E1039" s="38">
        <v>6.5</v>
      </c>
      <c r="F1039" s="21">
        <v>1970</v>
      </c>
      <c r="G1039" s="21">
        <v>1972</v>
      </c>
      <c r="H1039" s="24" t="s">
        <v>24</v>
      </c>
      <c r="I1039" s="47">
        <v>216036</v>
      </c>
      <c r="J1039" s="25">
        <v>4</v>
      </c>
      <c r="K1039" s="25">
        <v>0</v>
      </c>
      <c r="L1039" s="27">
        <f t="shared" ref="L1039:L1052" si="35">I1039+J1039/20+K1039/2000</f>
        <v>216036.2</v>
      </c>
      <c r="M1039" s="28"/>
      <c r="N1039" s="28"/>
      <c r="O1039" s="28"/>
    </row>
    <row r="1040" spans="1:15" x14ac:dyDescent="0.35">
      <c r="A1040">
        <v>1006</v>
      </c>
      <c r="B1040" s="21">
        <v>1963</v>
      </c>
      <c r="C1040" s="21" t="s">
        <v>75</v>
      </c>
      <c r="D1040" s="65" t="s">
        <v>169</v>
      </c>
      <c r="E1040" s="38">
        <v>6.5</v>
      </c>
      <c r="F1040" s="21">
        <v>1970</v>
      </c>
      <c r="G1040" s="21">
        <v>1972</v>
      </c>
      <c r="H1040" s="24" t="s">
        <v>24</v>
      </c>
      <c r="I1040" s="47">
        <v>150335</v>
      </c>
      <c r="J1040" s="25">
        <v>12</v>
      </c>
      <c r="K1040" s="25">
        <v>0</v>
      </c>
      <c r="L1040" s="27">
        <f t="shared" si="35"/>
        <v>150335.6</v>
      </c>
      <c r="M1040" s="28"/>
      <c r="N1040" s="28"/>
      <c r="O1040" s="28"/>
    </row>
    <row r="1041" spans="1:15" x14ac:dyDescent="0.35">
      <c r="A1041">
        <v>1019</v>
      </c>
      <c r="B1041" s="21">
        <v>1964</v>
      </c>
      <c r="C1041" s="21" t="s">
        <v>75</v>
      </c>
      <c r="D1041" s="65" t="s">
        <v>169</v>
      </c>
      <c r="E1041" s="38">
        <v>6.5</v>
      </c>
      <c r="F1041" s="21">
        <v>1970</v>
      </c>
      <c r="G1041" s="21">
        <v>1972</v>
      </c>
      <c r="H1041" s="24" t="s">
        <v>24</v>
      </c>
      <c r="I1041" s="47">
        <v>164274</v>
      </c>
      <c r="J1041" s="25">
        <v>0</v>
      </c>
      <c r="K1041" s="25">
        <v>0</v>
      </c>
      <c r="L1041" s="27">
        <f t="shared" si="35"/>
        <v>164274</v>
      </c>
      <c r="M1041" s="28"/>
      <c r="N1041" s="28"/>
      <c r="O1041" s="28"/>
    </row>
    <row r="1042" spans="1:15" ht="15" thickBot="1" x14ac:dyDescent="0.4">
      <c r="A1042" s="10">
        <v>1032</v>
      </c>
      <c r="B1042" s="22">
        <v>1965</v>
      </c>
      <c r="C1042" s="22" t="s">
        <v>75</v>
      </c>
      <c r="D1042" s="75" t="s">
        <v>169</v>
      </c>
      <c r="E1042" s="40">
        <v>6.5</v>
      </c>
      <c r="F1042" s="22">
        <v>1970</v>
      </c>
      <c r="G1042" s="22">
        <v>1972</v>
      </c>
      <c r="H1042" s="26" t="s">
        <v>24</v>
      </c>
      <c r="I1042" s="41">
        <v>164274</v>
      </c>
      <c r="J1042" s="11">
        <v>0</v>
      </c>
      <c r="K1042" s="11">
        <v>0</v>
      </c>
      <c r="L1042" s="12">
        <f t="shared" si="35"/>
        <v>164274</v>
      </c>
      <c r="M1042" s="28"/>
      <c r="N1042" s="28"/>
      <c r="O1042" s="28"/>
    </row>
    <row r="1043" spans="1:15" x14ac:dyDescent="0.35">
      <c r="A1043">
        <v>1009</v>
      </c>
      <c r="B1043" s="21">
        <v>1963</v>
      </c>
      <c r="C1043" s="21" t="s">
        <v>181</v>
      </c>
      <c r="D1043" s="65" t="s">
        <v>169</v>
      </c>
      <c r="E1043" s="38">
        <v>6.5</v>
      </c>
      <c r="F1043" s="21">
        <v>1970</v>
      </c>
      <c r="G1043" s="21">
        <v>1972</v>
      </c>
      <c r="H1043" s="24" t="s">
        <v>24</v>
      </c>
      <c r="I1043" s="47">
        <v>261167</v>
      </c>
      <c r="J1043" s="25">
        <v>1</v>
      </c>
      <c r="K1043" s="25">
        <v>0</v>
      </c>
      <c r="L1043" s="27">
        <f>I1043+J1043/20+K1043/2000</f>
        <v>261167.05</v>
      </c>
      <c r="M1043" s="28"/>
      <c r="N1043" s="28"/>
      <c r="O1043" s="28"/>
    </row>
    <row r="1044" spans="1:15" x14ac:dyDescent="0.35">
      <c r="A1044">
        <v>1022</v>
      </c>
      <c r="B1044" s="21">
        <v>1964</v>
      </c>
      <c r="C1044" s="21" t="s">
        <v>181</v>
      </c>
      <c r="D1044" s="65" t="s">
        <v>169</v>
      </c>
      <c r="E1044" s="38">
        <v>6.5</v>
      </c>
      <c r="F1044" s="21">
        <v>1970</v>
      </c>
      <c r="G1044" s="21">
        <v>1972</v>
      </c>
      <c r="H1044" s="24" t="s">
        <v>24</v>
      </c>
      <c r="I1044" s="47">
        <v>236752</v>
      </c>
      <c r="J1044" s="25">
        <v>0</v>
      </c>
      <c r="K1044" s="25">
        <v>0</v>
      </c>
      <c r="L1044" s="27">
        <f>I1044+J1044/20+K1044/2000</f>
        <v>236752</v>
      </c>
      <c r="M1044" s="28"/>
      <c r="N1044" s="28"/>
      <c r="O1044" s="28"/>
    </row>
    <row r="1045" spans="1:15" ht="15" thickBot="1" x14ac:dyDescent="0.4">
      <c r="A1045" s="10">
        <v>1035</v>
      </c>
      <c r="B1045" s="22">
        <v>1965</v>
      </c>
      <c r="C1045" s="22" t="s">
        <v>181</v>
      </c>
      <c r="D1045" s="75" t="s">
        <v>169</v>
      </c>
      <c r="E1045" s="40">
        <v>6.5</v>
      </c>
      <c r="F1045" s="22">
        <v>1970</v>
      </c>
      <c r="G1045" s="22">
        <v>1972</v>
      </c>
      <c r="H1045" s="26" t="s">
        <v>24</v>
      </c>
      <c r="I1045" s="41">
        <v>236752</v>
      </c>
      <c r="J1045" s="11">
        <v>0</v>
      </c>
      <c r="K1045" s="11">
        <v>0</v>
      </c>
      <c r="L1045" s="12">
        <f t="shared" si="35"/>
        <v>236752</v>
      </c>
      <c r="M1045" s="28"/>
      <c r="N1045" s="28"/>
      <c r="O1045" s="28"/>
    </row>
    <row r="1046" spans="1:15" x14ac:dyDescent="0.35">
      <c r="A1046">
        <v>1014</v>
      </c>
      <c r="B1046" s="21">
        <v>1963</v>
      </c>
      <c r="C1046" s="21" t="s">
        <v>75</v>
      </c>
      <c r="D1046" s="65" t="s">
        <v>169</v>
      </c>
      <c r="E1046" s="38">
        <v>7</v>
      </c>
      <c r="F1046" s="21">
        <v>1977</v>
      </c>
      <c r="G1046" s="21">
        <v>1983</v>
      </c>
      <c r="H1046" s="24" t="s">
        <v>24</v>
      </c>
      <c r="I1046" s="47">
        <v>72000</v>
      </c>
      <c r="J1046" s="25">
        <v>0</v>
      </c>
      <c r="K1046" s="25">
        <v>0</v>
      </c>
      <c r="L1046" s="27">
        <f t="shared" si="35"/>
        <v>72000</v>
      </c>
      <c r="M1046" s="28"/>
      <c r="N1046" s="28"/>
      <c r="O1046" s="28"/>
    </row>
    <row r="1047" spans="1:15" x14ac:dyDescent="0.35">
      <c r="A1047">
        <v>1027</v>
      </c>
      <c r="B1047" s="21">
        <v>1964</v>
      </c>
      <c r="C1047" s="21" t="s">
        <v>75</v>
      </c>
      <c r="D1047" s="65" t="s">
        <v>169</v>
      </c>
      <c r="E1047" s="38">
        <v>7</v>
      </c>
      <c r="F1047" s="21">
        <v>1977</v>
      </c>
      <c r="G1047" s="21">
        <v>1983</v>
      </c>
      <c r="H1047" s="24" t="s">
        <v>24</v>
      </c>
      <c r="I1047" s="47">
        <v>72500</v>
      </c>
      <c r="J1047" s="25">
        <v>0</v>
      </c>
      <c r="K1047" s="25">
        <v>0</v>
      </c>
      <c r="L1047" s="27">
        <f t="shared" si="35"/>
        <v>72500</v>
      </c>
      <c r="M1047" s="28"/>
      <c r="N1047" s="28"/>
      <c r="O1047" s="28"/>
    </row>
    <row r="1048" spans="1:15" x14ac:dyDescent="0.35">
      <c r="A1048">
        <v>1039</v>
      </c>
      <c r="B1048" s="21">
        <v>1965</v>
      </c>
      <c r="C1048" s="21" t="s">
        <v>75</v>
      </c>
      <c r="D1048" s="65" t="s">
        <v>169</v>
      </c>
      <c r="E1048" s="38">
        <v>7</v>
      </c>
      <c r="F1048" s="21">
        <v>1977</v>
      </c>
      <c r="G1048" s="21">
        <v>1983</v>
      </c>
      <c r="H1048" s="24" t="s">
        <v>24</v>
      </c>
      <c r="I1048" s="47">
        <v>72500</v>
      </c>
      <c r="J1048" s="25">
        <v>0</v>
      </c>
      <c r="K1048" s="25">
        <v>0</v>
      </c>
      <c r="L1048" s="27">
        <f t="shared" si="35"/>
        <v>72500</v>
      </c>
      <c r="M1048" s="28"/>
      <c r="N1048" s="28"/>
      <c r="O1048" s="28"/>
    </row>
    <row r="1049" spans="1:15" ht="15" thickBot="1" x14ac:dyDescent="0.4">
      <c r="A1049" s="10">
        <v>1047</v>
      </c>
      <c r="B1049" s="22">
        <v>1966</v>
      </c>
      <c r="C1049" s="22" t="s">
        <v>75</v>
      </c>
      <c r="D1049" s="75" t="s">
        <v>169</v>
      </c>
      <c r="E1049" s="40">
        <v>7</v>
      </c>
      <c r="F1049" s="22">
        <v>1977</v>
      </c>
      <c r="G1049" s="22">
        <v>1983</v>
      </c>
      <c r="H1049" s="26" t="s">
        <v>24</v>
      </c>
      <c r="I1049" s="41">
        <v>72500</v>
      </c>
      <c r="J1049" s="11">
        <v>0</v>
      </c>
      <c r="K1049" s="11">
        <v>0</v>
      </c>
      <c r="L1049" s="12">
        <f t="shared" si="35"/>
        <v>72500</v>
      </c>
      <c r="M1049" s="28"/>
      <c r="N1049" s="28"/>
      <c r="O1049" s="28"/>
    </row>
    <row r="1050" spans="1:15" x14ac:dyDescent="0.35">
      <c r="A1050">
        <v>1016</v>
      </c>
      <c r="B1050" s="21">
        <v>1964</v>
      </c>
      <c r="C1050" s="21" t="s">
        <v>84</v>
      </c>
      <c r="D1050" s="21" t="s">
        <v>157</v>
      </c>
      <c r="E1050" s="38"/>
      <c r="F1050" s="21"/>
      <c r="G1050" s="21"/>
      <c r="H1050" s="24" t="s">
        <v>24</v>
      </c>
      <c r="I1050" s="47">
        <v>28038917</v>
      </c>
      <c r="J1050" s="47">
        <v>11</v>
      </c>
      <c r="K1050" s="47">
        <v>68</v>
      </c>
      <c r="L1050" s="27">
        <f t="shared" si="35"/>
        <v>28038917.584000003</v>
      </c>
      <c r="M1050" s="28"/>
      <c r="N1050" s="28"/>
      <c r="O1050" s="28"/>
    </row>
    <row r="1051" spans="1:15" x14ac:dyDescent="0.35">
      <c r="A1051">
        <v>1029</v>
      </c>
      <c r="B1051" s="21">
        <v>1965</v>
      </c>
      <c r="C1051" s="21" t="s">
        <v>84</v>
      </c>
      <c r="D1051" s="21" t="s">
        <v>157</v>
      </c>
      <c r="E1051" s="38"/>
      <c r="F1051" s="21"/>
      <c r="G1051" s="21"/>
      <c r="H1051" s="24" t="s">
        <v>24</v>
      </c>
      <c r="I1051" s="47">
        <v>27780236</v>
      </c>
      <c r="J1051" s="25">
        <v>8</v>
      </c>
      <c r="K1051" s="25">
        <v>92</v>
      </c>
      <c r="L1051" s="27">
        <f t="shared" si="35"/>
        <v>27780236.445999999</v>
      </c>
      <c r="M1051" s="28"/>
      <c r="N1051" s="28"/>
      <c r="O1051" s="28"/>
    </row>
    <row r="1052" spans="1:15" ht="15" thickBot="1" x14ac:dyDescent="0.4">
      <c r="A1052" s="10">
        <v>1041</v>
      </c>
      <c r="B1052" s="22">
        <v>1966</v>
      </c>
      <c r="C1052" s="22" t="s">
        <v>84</v>
      </c>
      <c r="D1052" s="22" t="s">
        <v>157</v>
      </c>
      <c r="E1052" s="40"/>
      <c r="F1052" s="22"/>
      <c r="G1052" s="22"/>
      <c r="H1052" s="26" t="s">
        <v>24</v>
      </c>
      <c r="I1052" s="41">
        <v>28525602</v>
      </c>
      <c r="J1052" s="11">
        <v>1</v>
      </c>
      <c r="K1052" s="11">
        <v>0</v>
      </c>
      <c r="L1052" s="12">
        <f t="shared" si="35"/>
        <v>28525602.050000001</v>
      </c>
      <c r="M1052" s="28"/>
      <c r="N1052" s="28"/>
      <c r="O1052" s="28"/>
    </row>
    <row r="1053" spans="1:15" ht="14.5" customHeight="1" x14ac:dyDescent="0.35">
      <c r="B1053" s="21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28"/>
      <c r="O1053" s="28"/>
    </row>
    <row r="1054" spans="1:15" ht="14.5" customHeight="1" x14ac:dyDescent="0.35">
      <c r="B1054" s="21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28"/>
      <c r="O1054" s="28"/>
    </row>
    <row r="1055" spans="1:15" ht="14.5" customHeight="1" x14ac:dyDescent="0.35">
      <c r="B1055" s="21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28"/>
      <c r="O1055" s="28"/>
    </row>
    <row r="1056" spans="1:15" ht="14.5" customHeight="1" x14ac:dyDescent="0.35">
      <c r="B1056" s="21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28"/>
      <c r="O1056" s="28"/>
    </row>
    <row r="1057" spans="2:15" ht="14.5" customHeight="1" x14ac:dyDescent="0.35">
      <c r="B1057" s="21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28"/>
      <c r="O1057" s="28"/>
    </row>
    <row r="1058" spans="2:15" x14ac:dyDescent="0.35">
      <c r="O1058" s="28"/>
    </row>
    <row r="1059" spans="2:15" x14ac:dyDescent="0.35">
      <c r="O1059" s="28"/>
    </row>
    <row r="1060" spans="2:15" x14ac:dyDescent="0.35">
      <c r="O1060" s="28"/>
    </row>
    <row r="1061" spans="2:15" x14ac:dyDescent="0.35">
      <c r="O1061" s="28"/>
    </row>
    <row r="1062" spans="2:15" x14ac:dyDescent="0.35">
      <c r="O1062" s="28"/>
    </row>
    <row r="1063" spans="2:15" x14ac:dyDescent="0.35">
      <c r="O1063" s="28"/>
    </row>
    <row r="1064" spans="2:15" x14ac:dyDescent="0.35">
      <c r="O1064" s="28"/>
    </row>
    <row r="1065" spans="2:15" x14ac:dyDescent="0.35">
      <c r="O1065" s="28"/>
    </row>
    <row r="1066" spans="2:15" x14ac:dyDescent="0.35">
      <c r="O1066" s="28"/>
    </row>
    <row r="1067" spans="2:15" x14ac:dyDescent="0.35">
      <c r="O1067" s="28"/>
    </row>
    <row r="1068" spans="2:15" x14ac:dyDescent="0.35">
      <c r="O1068" s="28"/>
    </row>
    <row r="1143" ht="15" customHeight="1" x14ac:dyDescent="0.35"/>
    <row r="1144" ht="15" customHeight="1" x14ac:dyDescent="0.35"/>
    <row r="1145" ht="15" customHeight="1" x14ac:dyDescent="0.35"/>
    <row r="1146" ht="15" customHeight="1" x14ac:dyDescent="0.35"/>
    <row r="1147" ht="15" customHeight="1" x14ac:dyDescent="0.35"/>
  </sheetData>
  <autoFilter ref="A4:L4">
    <sortState ref="A5:L1052">
      <sortCondition ref="E4"/>
    </sortState>
  </autoFilter>
  <pageMargins left="0.7" right="0.7" top="0.75" bottom="0.75" header="0.3" footer="0.3"/>
  <pageSetup orientation="portrait" r:id="rId1"/>
  <ignoredErrors>
    <ignoredError sqref="L52 L1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Charts</vt:lpstr>
      </vt:variant>
      <vt:variant>
        <vt:i4>9</vt:i4>
      </vt:variant>
    </vt:vector>
  </HeadingPairs>
  <TitlesOfParts>
    <vt:vector size="22" baseType="lpstr">
      <vt:lpstr>Introduction</vt:lpstr>
      <vt:lpstr>Annual Securities</vt:lpstr>
      <vt:lpstr>Average Interest and Maturity</vt:lpstr>
      <vt:lpstr>Maturity</vt:lpstr>
      <vt:lpstr>Weighted Interest and Maturity</vt:lpstr>
      <vt:lpstr>Average Interest by Type</vt:lpstr>
      <vt:lpstr>Average Maturity by Type</vt:lpstr>
      <vt:lpstr>Security Classification</vt:lpstr>
      <vt:lpstr>Security Grouping</vt:lpstr>
      <vt:lpstr>Security Consolidation</vt:lpstr>
      <vt:lpstr>Balance Sheet</vt:lpstr>
      <vt:lpstr>Panel Spreadsheet</vt:lpstr>
      <vt:lpstr>Model Portfolio</vt:lpstr>
      <vt:lpstr>Chart of Interest and Maturity</vt:lpstr>
      <vt:lpstr>Chart of Weighted Averages</vt:lpstr>
      <vt:lpstr>Chart of Interest Types</vt:lpstr>
      <vt:lpstr>Chart of Maturity Types</vt:lpstr>
      <vt:lpstr>Security Allocation</vt:lpstr>
      <vt:lpstr>Asset Allocation</vt:lpstr>
      <vt:lpstr>Security Allocation (%)</vt:lpstr>
      <vt:lpstr>Asset Allocation (%)</vt:lpstr>
      <vt:lpstr>Chart of Model 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2017-09-02T02:45:55Z</dcterms:modified>
</cp:coreProperties>
</file>